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6"/>
  <workbookPr filterPrivacy="1" codeName="ThisWorkbook" defaultThemeVersion="124226"/>
  <xr:revisionPtr revIDLastSave="0" documentId="13_ncr:1_{4AA49B51-D9E1-4A78-A27B-D7B45047F795}" xr6:coauthVersionLast="36" xr6:coauthVersionMax="36" xr10:uidLastSave="{00000000-0000-0000-0000-000000000000}"/>
  <bookViews>
    <workbookView xWindow="0" yWindow="0" windowWidth="28800" windowHeight="12015" tabRatio="643" xr2:uid="{00000000-000D-0000-FFFF-FFFF00000000}"/>
  </bookViews>
  <sheets>
    <sheet name="高齢者の疾病" sheetId="67" r:id="rId1"/>
    <sheet name="男女別_高齢者の疾病" sheetId="81" r:id="rId2"/>
    <sheet name="市区町村別_高齢者の疾病" sheetId="72" r:id="rId3"/>
    <sheet name="市区町村別_医療費割合グラフ" sheetId="69" r:id="rId4"/>
    <sheet name="市区町村別_患者割合グラフ" sheetId="70" r:id="rId5"/>
    <sheet name="市区町村別_患者一人当たりグラフ" sheetId="71" r:id="rId6"/>
  </sheets>
  <definedNames>
    <definedName name="_xlnm._FilterDatabase" localSheetId="0" hidden="1">高齢者の疾病!#REF!</definedName>
    <definedName name="_xlnm._FilterDatabase" localSheetId="2" hidden="1">市区町村別_高齢者の疾病!$A$1:$CE$1354</definedName>
    <definedName name="_Order1" hidden="1">255</definedName>
    <definedName name="_xlnm.Print_Area" localSheetId="0">高齢者の疾病!$A$1:$J$79</definedName>
    <definedName name="_xlnm.Print_Area" localSheetId="3">市区町村別_医療費割合グラフ!$A$1:$R$78</definedName>
    <definedName name="_xlnm.Print_Area" localSheetId="5">市区町村別_患者一人当たりグラフ!$A$1:$R$78</definedName>
    <definedName name="_xlnm.Print_Area" localSheetId="4">市区町村別_患者割合グラフ!$A$1:$R$78</definedName>
    <definedName name="_xlnm.Print_Area" localSheetId="2">市区町村別_高齢者の疾病!$A$1:$CE$1354</definedName>
    <definedName name="_xlnm.Print_Area" localSheetId="1">男女別_高齢者の疾病!$A$1:$L$57</definedName>
    <definedName name="_xlnm.Print_Titles" localSheetId="2">市区町村別_高齢者の疾病!$A:$C,市区町村別_高齢者の疾病!$1:$4</definedName>
    <definedName name="_xlnm.Print_Titles" localSheetId="1">男女別_高齢者の疾病!$A:$B,男女別_高齢者の疾病!$1:$4</definedName>
  </definedNames>
  <calcPr calcId="191029"/>
</workbook>
</file>

<file path=xl/calcChain.xml><?xml version="1.0" encoding="utf-8"?>
<calcChain xmlns="http://schemas.openxmlformats.org/spreadsheetml/2006/main">
  <c r="DG15" i="72" l="1"/>
  <c r="DG14" i="72"/>
  <c r="DG13" i="72"/>
  <c r="DG12" i="72"/>
  <c r="DG11" i="72"/>
  <c r="DG10" i="72"/>
  <c r="DG9" i="72"/>
  <c r="DG8" i="72"/>
  <c r="DG7" i="72"/>
  <c r="DG6" i="72"/>
  <c r="DG5" i="72"/>
  <c r="BU5" i="72"/>
  <c r="BK5" i="72"/>
  <c r="BA5" i="72"/>
  <c r="AQ5" i="72"/>
  <c r="AG5" i="72"/>
  <c r="CP18" i="72"/>
  <c r="CP17" i="72"/>
  <c r="CP16" i="72"/>
  <c r="CP15" i="72"/>
  <c r="CP14" i="72"/>
  <c r="CP13" i="72"/>
  <c r="CP12" i="72"/>
  <c r="CP11" i="72"/>
  <c r="CP10" i="72"/>
  <c r="CP9" i="72"/>
  <c r="CP8" i="72"/>
  <c r="CP7" i="72"/>
  <c r="CP6" i="72"/>
  <c r="CP5" i="72"/>
  <c r="BU1354" i="72"/>
  <c r="BU1353" i="72"/>
  <c r="BU1352" i="72"/>
  <c r="BU1351" i="72"/>
  <c r="BU1350" i="72"/>
  <c r="BU1349" i="72"/>
  <c r="BU1348" i="72"/>
  <c r="BU1347" i="72"/>
  <c r="BU1346" i="72"/>
  <c r="BU1345" i="72"/>
  <c r="BU1344" i="72"/>
  <c r="BU1343" i="72"/>
  <c r="BU1342" i="72"/>
  <c r="BU1341" i="72"/>
  <c r="BU1340" i="72"/>
  <c r="BU1339" i="72"/>
  <c r="BU1338" i="72"/>
  <c r="BU1337" i="72"/>
  <c r="BU1336" i="72"/>
  <c r="BU1335" i="72"/>
  <c r="BU1334" i="72"/>
  <c r="BU1333" i="72"/>
  <c r="BU1332" i="72"/>
  <c r="BU1331" i="72"/>
  <c r="BU1330" i="72"/>
  <c r="BU1329" i="72"/>
  <c r="BU1328" i="72"/>
  <c r="BU1327" i="72"/>
  <c r="BU1326" i="72"/>
  <c r="BU1325" i="72"/>
  <c r="BU1324" i="72"/>
  <c r="BU1323" i="72"/>
  <c r="BU1322" i="72"/>
  <c r="BU1321" i="72"/>
  <c r="BU1320" i="72"/>
  <c r="BU1319" i="72"/>
  <c r="BU1318" i="72"/>
  <c r="BU1317" i="72"/>
  <c r="BU1316" i="72"/>
  <c r="BU1315" i="72"/>
  <c r="BU1314" i="72"/>
  <c r="BU1313" i="72"/>
  <c r="BU1312" i="72"/>
  <c r="BU1311" i="72"/>
  <c r="BU1310" i="72"/>
  <c r="BU1309" i="72"/>
  <c r="BU1308" i="72"/>
  <c r="BU1307" i="72"/>
  <c r="BU1306" i="72"/>
  <c r="BU1305" i="72"/>
  <c r="BU1304" i="72"/>
  <c r="BU1303" i="72"/>
  <c r="BU1302" i="72"/>
  <c r="BU1301" i="72"/>
  <c r="BU1300" i="72"/>
  <c r="BU1299" i="72"/>
  <c r="BU1298" i="72"/>
  <c r="BU1297" i="72"/>
  <c r="BU1296" i="72"/>
  <c r="BU1295" i="72"/>
  <c r="BU1294" i="72"/>
  <c r="BU1293" i="72"/>
  <c r="BU1292" i="72"/>
  <c r="BU1291" i="72"/>
  <c r="BU1290" i="72"/>
  <c r="BU1289" i="72"/>
  <c r="BU1288" i="72"/>
  <c r="BU1287" i="72"/>
  <c r="BU1286" i="72"/>
  <c r="BU1285" i="72"/>
  <c r="BU1284" i="72"/>
  <c r="BU1283" i="72"/>
  <c r="BU1282" i="72"/>
  <c r="BU1281" i="72"/>
  <c r="BU1280" i="72"/>
  <c r="BU1279" i="72"/>
  <c r="BU1278" i="72"/>
  <c r="BU1277" i="72"/>
  <c r="BU1276" i="72"/>
  <c r="BU1275" i="72"/>
  <c r="BU1274" i="72"/>
  <c r="BU1273" i="72"/>
  <c r="BU1272" i="72"/>
  <c r="BU1271" i="72"/>
  <c r="BU1270" i="72"/>
  <c r="BU1269" i="72"/>
  <c r="BU1268" i="72"/>
  <c r="BU1267" i="72"/>
  <c r="BU1266" i="72"/>
  <c r="BU1265" i="72"/>
  <c r="BU1264" i="72"/>
  <c r="BU1263" i="72"/>
  <c r="BU1262" i="72"/>
  <c r="BU1261" i="72"/>
  <c r="BU1260" i="72"/>
  <c r="BU1259" i="72"/>
  <c r="BU1258" i="72"/>
  <c r="BU1257" i="72"/>
  <c r="BU1256" i="72"/>
  <c r="BU1255" i="72"/>
  <c r="BU1254" i="72"/>
  <c r="BU1253" i="72"/>
  <c r="BU1252" i="72"/>
  <c r="BU1251" i="72"/>
  <c r="BU1250" i="72"/>
  <c r="BU1249" i="72"/>
  <c r="BU1248" i="72"/>
  <c r="BU1247" i="72"/>
  <c r="BU1246" i="72"/>
  <c r="BU1245" i="72"/>
  <c r="BU1244" i="72"/>
  <c r="BU1243" i="72"/>
  <c r="BU1242" i="72"/>
  <c r="BU1241" i="72"/>
  <c r="BU1240" i="72"/>
  <c r="BU1239" i="72"/>
  <c r="BU1238" i="72"/>
  <c r="BU1237" i="72"/>
  <c r="BU1236" i="72"/>
  <c r="BU1235" i="72"/>
  <c r="BU1234" i="72"/>
  <c r="BU1233" i="72"/>
  <c r="BU1232" i="72"/>
  <c r="BU1231" i="72"/>
  <c r="BU1230" i="72"/>
  <c r="BU1229" i="72"/>
  <c r="BU1228" i="72"/>
  <c r="BU1227" i="72"/>
  <c r="BU1226" i="72"/>
  <c r="BU1225" i="72"/>
  <c r="BU1224" i="72"/>
  <c r="BU1223" i="72"/>
  <c r="BU1222" i="72"/>
  <c r="BU1221" i="72"/>
  <c r="BU1220" i="72"/>
  <c r="BU1219" i="72"/>
  <c r="BU1218" i="72"/>
  <c r="BU1217" i="72"/>
  <c r="BU1216" i="72"/>
  <c r="BU1215" i="72"/>
  <c r="BU1214" i="72"/>
  <c r="BU1213" i="72"/>
  <c r="BU1212" i="72"/>
  <c r="BU1211" i="72"/>
  <c r="BU1210" i="72"/>
  <c r="BU1209" i="72"/>
  <c r="BU1208" i="72"/>
  <c r="BU1207" i="72"/>
  <c r="BU1206" i="72"/>
  <c r="BU1205" i="72"/>
  <c r="BU1204" i="72"/>
  <c r="BU1203" i="72"/>
  <c r="BU1202" i="72"/>
  <c r="BU1201" i="72"/>
  <c r="BU1200" i="72"/>
  <c r="BU1199" i="72"/>
  <c r="BU1198" i="72"/>
  <c r="BU1197" i="72"/>
  <c r="BU1196" i="72"/>
  <c r="BU1195" i="72"/>
  <c r="BU1194" i="72"/>
  <c r="BU1193" i="72"/>
  <c r="BU1192" i="72"/>
  <c r="BU1191" i="72"/>
  <c r="BU1190" i="72"/>
  <c r="BU1189" i="72"/>
  <c r="BU1188" i="72"/>
  <c r="BU1187" i="72"/>
  <c r="BU1186" i="72"/>
  <c r="BU1185" i="72"/>
  <c r="BU1184" i="72"/>
  <c r="BU1183" i="72"/>
  <c r="BU1182" i="72"/>
  <c r="BU1181" i="72"/>
  <c r="BU1180" i="72"/>
  <c r="BU1179" i="72"/>
  <c r="BU1178" i="72"/>
  <c r="BU1177" i="72"/>
  <c r="BU1176" i="72"/>
  <c r="BU1175" i="72"/>
  <c r="BU1174" i="72"/>
  <c r="BU1173" i="72"/>
  <c r="BU1172" i="72"/>
  <c r="BU1171" i="72"/>
  <c r="BU1170" i="72"/>
  <c r="BU1169" i="72"/>
  <c r="BU1168" i="72"/>
  <c r="BU1167" i="72"/>
  <c r="BU1166" i="72"/>
  <c r="BU1165" i="72"/>
  <c r="BU1164" i="72"/>
  <c r="BU1163" i="72"/>
  <c r="BU1162" i="72"/>
  <c r="BU1161" i="72"/>
  <c r="BU1160" i="72"/>
  <c r="BU1159" i="72"/>
  <c r="BU1158" i="72"/>
  <c r="BU1157" i="72"/>
  <c r="BU1156" i="72"/>
  <c r="BU1155" i="72"/>
  <c r="BU1154" i="72"/>
  <c r="BU1153" i="72"/>
  <c r="BU1152" i="72"/>
  <c r="BU1151" i="72"/>
  <c r="BU1150" i="72"/>
  <c r="BU1149" i="72"/>
  <c r="BU1148" i="72"/>
  <c r="BU1147" i="72"/>
  <c r="BU1146" i="72"/>
  <c r="BU1145" i="72"/>
  <c r="BU1144" i="72"/>
  <c r="BU1143" i="72"/>
  <c r="BU1142" i="72"/>
  <c r="BU1141" i="72"/>
  <c r="BU1140" i="72"/>
  <c r="BU1139" i="72"/>
  <c r="BU1138" i="72"/>
  <c r="BU1137" i="72"/>
  <c r="BU1136" i="72"/>
  <c r="BU1135" i="72"/>
  <c r="BU1134" i="72"/>
  <c r="BU1133" i="72"/>
  <c r="BU1132" i="72"/>
  <c r="BU1131" i="72"/>
  <c r="BU1130" i="72"/>
  <c r="BU1129" i="72"/>
  <c r="BU1128" i="72"/>
  <c r="BU1127" i="72"/>
  <c r="BU1126" i="72"/>
  <c r="BU1125" i="72"/>
  <c r="BU1124" i="72"/>
  <c r="BU1123" i="72"/>
  <c r="BU1122" i="72"/>
  <c r="BU1121" i="72"/>
  <c r="BU1120" i="72"/>
  <c r="BU1119" i="72"/>
  <c r="BU1118" i="72"/>
  <c r="BU1117" i="72"/>
  <c r="BU1116" i="72"/>
  <c r="BU1115" i="72"/>
  <c r="BU1114" i="72"/>
  <c r="BU1113" i="72"/>
  <c r="BU1112" i="72"/>
  <c r="BU1111" i="72"/>
  <c r="BU1110" i="72"/>
  <c r="BU1109" i="72"/>
  <c r="BU1108" i="72"/>
  <c r="BU1107" i="72"/>
  <c r="BU1106" i="72"/>
  <c r="BU1105" i="72"/>
  <c r="BU1104" i="72"/>
  <c r="BU1103" i="72"/>
  <c r="BU1102" i="72"/>
  <c r="BU1101" i="72"/>
  <c r="BU1100" i="72"/>
  <c r="BU1099" i="72"/>
  <c r="BU1098" i="72"/>
  <c r="BU1097" i="72"/>
  <c r="BU1096" i="72"/>
  <c r="BU1095" i="72"/>
  <c r="BU1094" i="72"/>
  <c r="BU1093" i="72"/>
  <c r="BU1092" i="72"/>
  <c r="BU1091" i="72"/>
  <c r="BU1090" i="72"/>
  <c r="BU1089" i="72"/>
  <c r="BU1088" i="72"/>
  <c r="BU1087" i="72"/>
  <c r="BU1086" i="72"/>
  <c r="BU1085" i="72"/>
  <c r="BU1084" i="72"/>
  <c r="BU1083" i="72"/>
  <c r="BU1082" i="72"/>
  <c r="BU1081" i="72"/>
  <c r="BU1080" i="72"/>
  <c r="BU1079" i="72"/>
  <c r="BU1078" i="72"/>
  <c r="BU1077" i="72"/>
  <c r="BU1076" i="72"/>
  <c r="BU1075" i="72"/>
  <c r="BU1074" i="72"/>
  <c r="BU1073" i="72"/>
  <c r="BU1072" i="72"/>
  <c r="BU1071" i="72"/>
  <c r="BU1070" i="72"/>
  <c r="BU1069" i="72"/>
  <c r="BU1068" i="72"/>
  <c r="BU1067" i="72"/>
  <c r="BU1066" i="72"/>
  <c r="BU1065" i="72"/>
  <c r="BU1064" i="72"/>
  <c r="BU1063" i="72"/>
  <c r="BU1062" i="72"/>
  <c r="BU1061" i="72"/>
  <c r="BU1060" i="72"/>
  <c r="BU1059" i="72"/>
  <c r="BU1058" i="72"/>
  <c r="BU1057" i="72"/>
  <c r="BU1056" i="72"/>
  <c r="BU1055" i="72"/>
  <c r="BU1054" i="72"/>
  <c r="BU1053" i="72"/>
  <c r="BU1052" i="72"/>
  <c r="BU1051" i="72"/>
  <c r="BU1050" i="72"/>
  <c r="BU1049" i="72"/>
  <c r="BU1048" i="72"/>
  <c r="BU1047" i="72"/>
  <c r="BU1046" i="72"/>
  <c r="BU1045" i="72"/>
  <c r="BU1044" i="72"/>
  <c r="BU1043" i="72"/>
  <c r="BU1042" i="72"/>
  <c r="BU1041" i="72"/>
  <c r="BU1040" i="72"/>
  <c r="BU1039" i="72"/>
  <c r="BU1038" i="72"/>
  <c r="BU1037" i="72"/>
  <c r="BU1036" i="72"/>
  <c r="BU1035" i="72"/>
  <c r="BU1034" i="72"/>
  <c r="BU1033" i="72"/>
  <c r="BU1032" i="72"/>
  <c r="BU1031" i="72"/>
  <c r="BU1030" i="72"/>
  <c r="BU1029" i="72"/>
  <c r="BU1028" i="72"/>
  <c r="BU1027" i="72"/>
  <c r="BU1026" i="72"/>
  <c r="BU1025" i="72"/>
  <c r="BU1024" i="72"/>
  <c r="BU1023" i="72"/>
  <c r="BU1022" i="72"/>
  <c r="BU1021" i="72"/>
  <c r="BU1020" i="72"/>
  <c r="BU1019" i="72"/>
  <c r="BU1018" i="72"/>
  <c r="BU1017" i="72"/>
  <c r="BU1016" i="72"/>
  <c r="BU1015" i="72"/>
  <c r="BU1014" i="72"/>
  <c r="BU1013" i="72"/>
  <c r="BU1012" i="72"/>
  <c r="BU1011" i="72"/>
  <c r="BU1010" i="72"/>
  <c r="BU1009" i="72"/>
  <c r="BU1008" i="72"/>
  <c r="BU1007" i="72"/>
  <c r="BU1006" i="72"/>
  <c r="BU1005" i="72"/>
  <c r="BU1004" i="72"/>
  <c r="BU1003" i="72"/>
  <c r="BU1002" i="72"/>
  <c r="BU1001" i="72"/>
  <c r="BU1000" i="72"/>
  <c r="BU999" i="72"/>
  <c r="BU998" i="72"/>
  <c r="BU997" i="72"/>
  <c r="BU996" i="72"/>
  <c r="BU995" i="72"/>
  <c r="BU994" i="72"/>
  <c r="BU993" i="72"/>
  <c r="BU992" i="72"/>
  <c r="BU991" i="72"/>
  <c r="BU990" i="72"/>
  <c r="BU989" i="72"/>
  <c r="BU988" i="72"/>
  <c r="BU987" i="72"/>
  <c r="BU986" i="72"/>
  <c r="BU985" i="72"/>
  <c r="BU984" i="72"/>
  <c r="BU983" i="72"/>
  <c r="BU982" i="72"/>
  <c r="BU981" i="72"/>
  <c r="BU980" i="72"/>
  <c r="BU979" i="72"/>
  <c r="BU978" i="72"/>
  <c r="BU977" i="72"/>
  <c r="BU976" i="72"/>
  <c r="BU975" i="72"/>
  <c r="BU974" i="72"/>
  <c r="BU973" i="72"/>
  <c r="BU972" i="72"/>
  <c r="BU971" i="72"/>
  <c r="BU970" i="72"/>
  <c r="BU969" i="72"/>
  <c r="BU968" i="72"/>
  <c r="BU967" i="72"/>
  <c r="BU966" i="72"/>
  <c r="BU965" i="72"/>
  <c r="BU964" i="72"/>
  <c r="BU963" i="72"/>
  <c r="BU962" i="72"/>
  <c r="BU961" i="72"/>
  <c r="BU960" i="72"/>
  <c r="BU959" i="72"/>
  <c r="BU958" i="72"/>
  <c r="BU957" i="72"/>
  <c r="BU956" i="72"/>
  <c r="BU955" i="72"/>
  <c r="BU954" i="72"/>
  <c r="BU953" i="72"/>
  <c r="BU952" i="72"/>
  <c r="BU951" i="72"/>
  <c r="BU950" i="72"/>
  <c r="BU949" i="72"/>
  <c r="BU948" i="72"/>
  <c r="BU947" i="72"/>
  <c r="BU946" i="72"/>
  <c r="BU945" i="72"/>
  <c r="BU944" i="72"/>
  <c r="BU943" i="72"/>
  <c r="BU942" i="72"/>
  <c r="BU941" i="72"/>
  <c r="BU940" i="72"/>
  <c r="BU939" i="72"/>
  <c r="BU938" i="72"/>
  <c r="BU937" i="72"/>
  <c r="BU936" i="72"/>
  <c r="BU935" i="72"/>
  <c r="BU934" i="72"/>
  <c r="BU933" i="72"/>
  <c r="BU932" i="72"/>
  <c r="BU931" i="72"/>
  <c r="BU930" i="72"/>
  <c r="BU929" i="72"/>
  <c r="BU928" i="72"/>
  <c r="BU927" i="72"/>
  <c r="BU926" i="72"/>
  <c r="BU925" i="72"/>
  <c r="BU924" i="72"/>
  <c r="BU923" i="72"/>
  <c r="BU922" i="72"/>
  <c r="BU921" i="72"/>
  <c r="BU920" i="72"/>
  <c r="BU919" i="72"/>
  <c r="BU918" i="72"/>
  <c r="BU917" i="72"/>
  <c r="BU916" i="72"/>
  <c r="BU915" i="72"/>
  <c r="BU914" i="72"/>
  <c r="BU913" i="72"/>
  <c r="BU912" i="72"/>
  <c r="BU911" i="72"/>
  <c r="BU910" i="72"/>
  <c r="BU909" i="72"/>
  <c r="BU908" i="72"/>
  <c r="BU907" i="72"/>
  <c r="BU906" i="72"/>
  <c r="BU905" i="72"/>
  <c r="BU904" i="72"/>
  <c r="BU903" i="72"/>
  <c r="BU902" i="72"/>
  <c r="BU901" i="72"/>
  <c r="BU900" i="72"/>
  <c r="BU899" i="72"/>
  <c r="BU898" i="72"/>
  <c r="BU897" i="72"/>
  <c r="BU896" i="72"/>
  <c r="BU895" i="72"/>
  <c r="BU894" i="72"/>
  <c r="BU893" i="72"/>
  <c r="BU892" i="72"/>
  <c r="BU891" i="72"/>
  <c r="BU890" i="72"/>
  <c r="BU889" i="72"/>
  <c r="BU888" i="72"/>
  <c r="BU887" i="72"/>
  <c r="BU886" i="72"/>
  <c r="BU885" i="72"/>
  <c r="BU884" i="72"/>
  <c r="BU883" i="72"/>
  <c r="BU882" i="72"/>
  <c r="BU881" i="72"/>
  <c r="BU880" i="72"/>
  <c r="BU879" i="72"/>
  <c r="BU878" i="72"/>
  <c r="BU877" i="72"/>
  <c r="BU876" i="72"/>
  <c r="BU875" i="72"/>
  <c r="BU874" i="72"/>
  <c r="BU873" i="72"/>
  <c r="BU872" i="72"/>
  <c r="BU871" i="72"/>
  <c r="BU870" i="72"/>
  <c r="BU869" i="72"/>
  <c r="BU868" i="72"/>
  <c r="BU867" i="72"/>
  <c r="BU866" i="72"/>
  <c r="BU865" i="72"/>
  <c r="BU864" i="72"/>
  <c r="BU863" i="72"/>
  <c r="BU862" i="72"/>
  <c r="BU861" i="72"/>
  <c r="BU860" i="72"/>
  <c r="BU859" i="72"/>
  <c r="BU858" i="72"/>
  <c r="BU857" i="72"/>
  <c r="BU856" i="72"/>
  <c r="BU855" i="72"/>
  <c r="BU854" i="72"/>
  <c r="BU853" i="72"/>
  <c r="BU852" i="72"/>
  <c r="BU851" i="72"/>
  <c r="BU850" i="72"/>
  <c r="BU849" i="72"/>
  <c r="BU848" i="72"/>
  <c r="BU847" i="72"/>
  <c r="BU846" i="72"/>
  <c r="BU845" i="72"/>
  <c r="BU844" i="72"/>
  <c r="BU843" i="72"/>
  <c r="BU842" i="72"/>
  <c r="BU841" i="72"/>
  <c r="BU840" i="72"/>
  <c r="BU839" i="72"/>
  <c r="BU838" i="72"/>
  <c r="BU837" i="72"/>
  <c r="BU836" i="72"/>
  <c r="BU835" i="72"/>
  <c r="BU834" i="72"/>
  <c r="BU833" i="72"/>
  <c r="BU832" i="72"/>
  <c r="BU831" i="72"/>
  <c r="BU830" i="72"/>
  <c r="BU829" i="72"/>
  <c r="BU828" i="72"/>
  <c r="BU827" i="72"/>
  <c r="BU826" i="72"/>
  <c r="BU825" i="72"/>
  <c r="BU824" i="72"/>
  <c r="BU823" i="72"/>
  <c r="BU822" i="72"/>
  <c r="BU821" i="72"/>
  <c r="BU820" i="72"/>
  <c r="BU819" i="72"/>
  <c r="BU818" i="72"/>
  <c r="BU817" i="72"/>
  <c r="BU816" i="72"/>
  <c r="BU815" i="72"/>
  <c r="BU814" i="72"/>
  <c r="BU813" i="72"/>
  <c r="BU812" i="72"/>
  <c r="BU811" i="72"/>
  <c r="BU810" i="72"/>
  <c r="BU809" i="72"/>
  <c r="BU808" i="72"/>
  <c r="BU807" i="72"/>
  <c r="BU806" i="72"/>
  <c r="BU805" i="72"/>
  <c r="BU804" i="72"/>
  <c r="BU803" i="72"/>
  <c r="BU802" i="72"/>
  <c r="BU801" i="72"/>
  <c r="BU800" i="72"/>
  <c r="BU799" i="72"/>
  <c r="BU798" i="72"/>
  <c r="BU797" i="72"/>
  <c r="BU796" i="72"/>
  <c r="BU795" i="72"/>
  <c r="BU794" i="72"/>
  <c r="BU793" i="72"/>
  <c r="BU792" i="72"/>
  <c r="BU791" i="72"/>
  <c r="BU790" i="72"/>
  <c r="BU789" i="72"/>
  <c r="BU788" i="72"/>
  <c r="BU787" i="72"/>
  <c r="BU786" i="72"/>
  <c r="BU785" i="72"/>
  <c r="BU784" i="72"/>
  <c r="BU783" i="72"/>
  <c r="BU782" i="72"/>
  <c r="BU781" i="72"/>
  <c r="BU780" i="72"/>
  <c r="BU779" i="72"/>
  <c r="BU778" i="72"/>
  <c r="BU777" i="72"/>
  <c r="BU776" i="72"/>
  <c r="BU775" i="72"/>
  <c r="BU774" i="72"/>
  <c r="BU773" i="72"/>
  <c r="BU772" i="72"/>
  <c r="BU771" i="72"/>
  <c r="BU770" i="72"/>
  <c r="BU769" i="72"/>
  <c r="BU768" i="72"/>
  <c r="BU767" i="72"/>
  <c r="BU766" i="72"/>
  <c r="BU765" i="72"/>
  <c r="BU764" i="72"/>
  <c r="BU763" i="72"/>
  <c r="BU762" i="72"/>
  <c r="BU761" i="72"/>
  <c r="BU760" i="72"/>
  <c r="BU759" i="72"/>
  <c r="BU758" i="72"/>
  <c r="BU757" i="72"/>
  <c r="BU756" i="72"/>
  <c r="BU755" i="72"/>
  <c r="BU754" i="72"/>
  <c r="BU753" i="72"/>
  <c r="BU752" i="72"/>
  <c r="BU751" i="72"/>
  <c r="BU750" i="72"/>
  <c r="BU749" i="72"/>
  <c r="BU748" i="72"/>
  <c r="BU747" i="72"/>
  <c r="BU746" i="72"/>
  <c r="BU745" i="72"/>
  <c r="BU744" i="72"/>
  <c r="BU743" i="72"/>
  <c r="BU742" i="72"/>
  <c r="BU741" i="72"/>
  <c r="BU740" i="72"/>
  <c r="BU739" i="72"/>
  <c r="BU738" i="72"/>
  <c r="BU737" i="72"/>
  <c r="BU736" i="72"/>
  <c r="BU735" i="72"/>
  <c r="BU734" i="72"/>
  <c r="BU733" i="72"/>
  <c r="BU732" i="72"/>
  <c r="BU731" i="72"/>
  <c r="BU730" i="72"/>
  <c r="BU729" i="72"/>
  <c r="BU728" i="72"/>
  <c r="BU727" i="72"/>
  <c r="BU726" i="72"/>
  <c r="BU725" i="72"/>
  <c r="BU724" i="72"/>
  <c r="BU723" i="72"/>
  <c r="BU722" i="72"/>
  <c r="BU721" i="72"/>
  <c r="BU720" i="72"/>
  <c r="BU719" i="72"/>
  <c r="BU718" i="72"/>
  <c r="BU717" i="72"/>
  <c r="BU716" i="72"/>
  <c r="BU715" i="72"/>
  <c r="BU714" i="72"/>
  <c r="BU713" i="72"/>
  <c r="BU712" i="72"/>
  <c r="BU711" i="72"/>
  <c r="BU710" i="72"/>
  <c r="BU709" i="72"/>
  <c r="BU708" i="72"/>
  <c r="BU707" i="72"/>
  <c r="BU706" i="72"/>
  <c r="BU705" i="72"/>
  <c r="BU704" i="72"/>
  <c r="BU703" i="72"/>
  <c r="BU702" i="72"/>
  <c r="BU701" i="72"/>
  <c r="BU700" i="72"/>
  <c r="BU699" i="72"/>
  <c r="BU698" i="72"/>
  <c r="BU697" i="72"/>
  <c r="BU696" i="72"/>
  <c r="BU695" i="72"/>
  <c r="BU694" i="72"/>
  <c r="BU693" i="72"/>
  <c r="BU692" i="72"/>
  <c r="BU691" i="72"/>
  <c r="BU690" i="72"/>
  <c r="BU689" i="72"/>
  <c r="BU688" i="72"/>
  <c r="BU687" i="72"/>
  <c r="BU686" i="72"/>
  <c r="BU685" i="72"/>
  <c r="BU684" i="72"/>
  <c r="BU683" i="72"/>
  <c r="BU682" i="72"/>
  <c r="BU681" i="72"/>
  <c r="BU680" i="72"/>
  <c r="BU679" i="72"/>
  <c r="BU678" i="72"/>
  <c r="BU677" i="72"/>
  <c r="BU676" i="72"/>
  <c r="BU675" i="72"/>
  <c r="BU674" i="72"/>
  <c r="BU673" i="72"/>
  <c r="BU672" i="72"/>
  <c r="BU671" i="72"/>
  <c r="BU670" i="72"/>
  <c r="BU669" i="72"/>
  <c r="BU668" i="72"/>
  <c r="BU667" i="72"/>
  <c r="BU666" i="72"/>
  <c r="BU665" i="72"/>
  <c r="BU664" i="72"/>
  <c r="BU663" i="72"/>
  <c r="BU662" i="72"/>
  <c r="BU661" i="72"/>
  <c r="BU660" i="72"/>
  <c r="BU659" i="72"/>
  <c r="BU658" i="72"/>
  <c r="BU657" i="72"/>
  <c r="BU656" i="72"/>
  <c r="BU655" i="72"/>
  <c r="BU654" i="72"/>
  <c r="BU653" i="72"/>
  <c r="BU652" i="72"/>
  <c r="BU651" i="72"/>
  <c r="BU650" i="72"/>
  <c r="BU649" i="72"/>
  <c r="BU648" i="72"/>
  <c r="BU647" i="72"/>
  <c r="BU646" i="72"/>
  <c r="BU645" i="72"/>
  <c r="BU644" i="72"/>
  <c r="BU643" i="72"/>
  <c r="BU642" i="72"/>
  <c r="BU641" i="72"/>
  <c r="BU640" i="72"/>
  <c r="BU639" i="72"/>
  <c r="BU638" i="72"/>
  <c r="BU637" i="72"/>
  <c r="BU636" i="72"/>
  <c r="BU635" i="72"/>
  <c r="BU634" i="72"/>
  <c r="BU633" i="72"/>
  <c r="BU632" i="72"/>
  <c r="BU631" i="72"/>
  <c r="BU630" i="72"/>
  <c r="BU629" i="72"/>
  <c r="BU628" i="72"/>
  <c r="BU627" i="72"/>
  <c r="BU626" i="72"/>
  <c r="BU625" i="72"/>
  <c r="BU624" i="72"/>
  <c r="BU623" i="72"/>
  <c r="BU622" i="72"/>
  <c r="BU621" i="72"/>
  <c r="BU620" i="72"/>
  <c r="BU619" i="72"/>
  <c r="BU618" i="72"/>
  <c r="BU617" i="72"/>
  <c r="BU616" i="72"/>
  <c r="BU615" i="72"/>
  <c r="BU614" i="72"/>
  <c r="BU613" i="72"/>
  <c r="BU612" i="72"/>
  <c r="BU611" i="72"/>
  <c r="BU610" i="72"/>
  <c r="BU609" i="72"/>
  <c r="BU608" i="72"/>
  <c r="BU607" i="72"/>
  <c r="BU606" i="72"/>
  <c r="BU605" i="72"/>
  <c r="BU604" i="72"/>
  <c r="BU603" i="72"/>
  <c r="BU602" i="72"/>
  <c r="BU601" i="72"/>
  <c r="BU600" i="72"/>
  <c r="BU599" i="72"/>
  <c r="BU598" i="72"/>
  <c r="BU597" i="72"/>
  <c r="BU596" i="72"/>
  <c r="BU595" i="72"/>
  <c r="BU594" i="72"/>
  <c r="BU593" i="72"/>
  <c r="BU592" i="72"/>
  <c r="BU591" i="72"/>
  <c r="BU590" i="72"/>
  <c r="BU589" i="72"/>
  <c r="BU588" i="72"/>
  <c r="BU587" i="72"/>
  <c r="BU586" i="72"/>
  <c r="BU585" i="72"/>
  <c r="BU584" i="72"/>
  <c r="BU583" i="72"/>
  <c r="BU582" i="72"/>
  <c r="BU581" i="72"/>
  <c r="BU580" i="72"/>
  <c r="BU579" i="72"/>
  <c r="BU578" i="72"/>
  <c r="BU577" i="72"/>
  <c r="BU576" i="72"/>
  <c r="BU575" i="72"/>
  <c r="BU574" i="72"/>
  <c r="BU573" i="72"/>
  <c r="BU572" i="72"/>
  <c r="BU571" i="72"/>
  <c r="BU570" i="72"/>
  <c r="BU569" i="72"/>
  <c r="BU568" i="72"/>
  <c r="BU567" i="72"/>
  <c r="BU566" i="72"/>
  <c r="BU565" i="72"/>
  <c r="BU564" i="72"/>
  <c r="BU563" i="72"/>
  <c r="BU562" i="72"/>
  <c r="BU561" i="72"/>
  <c r="BU560" i="72"/>
  <c r="BU559" i="72"/>
  <c r="BU558" i="72"/>
  <c r="BU557" i="72"/>
  <c r="BU556" i="72"/>
  <c r="BU555" i="72"/>
  <c r="BU554" i="72"/>
  <c r="BU553" i="72"/>
  <c r="BU552" i="72"/>
  <c r="BU551" i="72"/>
  <c r="BU550" i="72"/>
  <c r="BU549" i="72"/>
  <c r="BU548" i="72"/>
  <c r="BU547" i="72"/>
  <c r="BU546" i="72"/>
  <c r="BU545" i="72"/>
  <c r="BU544" i="72"/>
  <c r="BU543" i="72"/>
  <c r="BU542" i="72"/>
  <c r="BU541" i="72"/>
  <c r="BU540" i="72"/>
  <c r="BU539" i="72"/>
  <c r="BU538" i="72"/>
  <c r="BU537" i="72"/>
  <c r="BU536" i="72"/>
  <c r="BU535" i="72"/>
  <c r="BU534" i="72"/>
  <c r="BU533" i="72"/>
  <c r="BU532" i="72"/>
  <c r="BU531" i="72"/>
  <c r="BU530" i="72"/>
  <c r="BU529" i="72"/>
  <c r="BU528" i="72"/>
  <c r="BU527" i="72"/>
  <c r="BU526" i="72"/>
  <c r="BU525" i="72"/>
  <c r="BU524" i="72"/>
  <c r="BU523" i="72"/>
  <c r="BU522" i="72"/>
  <c r="BU521" i="72"/>
  <c r="BU520" i="72"/>
  <c r="BU519" i="72"/>
  <c r="BU518" i="72"/>
  <c r="BU517" i="72"/>
  <c r="BU516" i="72"/>
  <c r="BU515" i="72"/>
  <c r="BU514" i="72"/>
  <c r="BU513" i="72"/>
  <c r="BU512" i="72"/>
  <c r="BU511" i="72"/>
  <c r="BU510" i="72"/>
  <c r="BU509" i="72"/>
  <c r="BU508" i="72"/>
  <c r="BU507" i="72"/>
  <c r="BU506" i="72"/>
  <c r="BU505" i="72"/>
  <c r="BU504" i="72"/>
  <c r="BU503" i="72"/>
  <c r="BU502" i="72"/>
  <c r="BU501" i="72"/>
  <c r="BU500" i="72"/>
  <c r="BU499" i="72"/>
  <c r="BU498" i="72"/>
  <c r="BU497" i="72"/>
  <c r="BU496" i="72"/>
  <c r="BU495" i="72"/>
  <c r="BU494" i="72"/>
  <c r="BU493" i="72"/>
  <c r="BU492" i="72"/>
  <c r="BU491" i="72"/>
  <c r="BU490" i="72"/>
  <c r="BU489" i="72"/>
  <c r="BU488" i="72"/>
  <c r="BU487" i="72"/>
  <c r="BU486" i="72"/>
  <c r="BU485" i="72"/>
  <c r="BU484" i="72"/>
  <c r="BU483" i="72"/>
  <c r="BU482" i="72"/>
  <c r="BU481" i="72"/>
  <c r="BU480" i="72"/>
  <c r="BU479" i="72"/>
  <c r="BU478" i="72"/>
  <c r="BU477" i="72"/>
  <c r="BU476" i="72"/>
  <c r="BU475" i="72"/>
  <c r="BU474" i="72"/>
  <c r="BU473" i="72"/>
  <c r="BU472" i="72"/>
  <c r="BU471" i="72"/>
  <c r="BU470" i="72"/>
  <c r="BU469" i="72"/>
  <c r="BU468" i="72"/>
  <c r="BU467" i="72"/>
  <c r="BU466" i="72"/>
  <c r="BU465" i="72"/>
  <c r="BU464" i="72"/>
  <c r="BU463" i="72"/>
  <c r="BU462" i="72"/>
  <c r="BU461" i="72"/>
  <c r="BU460" i="72"/>
  <c r="BU459" i="72"/>
  <c r="BU458" i="72"/>
  <c r="BU457" i="72"/>
  <c r="BU456" i="72"/>
  <c r="BU455" i="72"/>
  <c r="BU454" i="72"/>
  <c r="BU453" i="72"/>
  <c r="BU452" i="72"/>
  <c r="BU451" i="72"/>
  <c r="BU450" i="72"/>
  <c r="BU449" i="72"/>
  <c r="BU448" i="72"/>
  <c r="BU447" i="72"/>
  <c r="BU446" i="72"/>
  <c r="BU445" i="72"/>
  <c r="BU444" i="72"/>
  <c r="BU443" i="72"/>
  <c r="BU442" i="72"/>
  <c r="BU441" i="72"/>
  <c r="BU440" i="72"/>
  <c r="BU439" i="72"/>
  <c r="BU438" i="72"/>
  <c r="BU437" i="72"/>
  <c r="BU436" i="72"/>
  <c r="BU435" i="72"/>
  <c r="BU434" i="72"/>
  <c r="BU433" i="72"/>
  <c r="BU432" i="72"/>
  <c r="BU431" i="72"/>
  <c r="BU430" i="72"/>
  <c r="BU429" i="72"/>
  <c r="BU428" i="72"/>
  <c r="BU427" i="72"/>
  <c r="BU426" i="72"/>
  <c r="BU425" i="72"/>
  <c r="BU424" i="72"/>
  <c r="BU423" i="72"/>
  <c r="BU422" i="72"/>
  <c r="BU421" i="72"/>
  <c r="BU420" i="72"/>
  <c r="BU419" i="72"/>
  <c r="BU418" i="72"/>
  <c r="BU417" i="72"/>
  <c r="BU416" i="72"/>
  <c r="BU415" i="72"/>
  <c r="BU414" i="72"/>
  <c r="BU413" i="72"/>
  <c r="BU412" i="72"/>
  <c r="BU411" i="72"/>
  <c r="BU410" i="72"/>
  <c r="BU409" i="72"/>
  <c r="BU408" i="72"/>
  <c r="BU407" i="72"/>
  <c r="BU406" i="72"/>
  <c r="BU405" i="72"/>
  <c r="BU404" i="72"/>
  <c r="BU403" i="72"/>
  <c r="BU402" i="72"/>
  <c r="BU401" i="72"/>
  <c r="BU400" i="72"/>
  <c r="BU399" i="72"/>
  <c r="BU398" i="72"/>
  <c r="BU397" i="72"/>
  <c r="BU396" i="72"/>
  <c r="BU395" i="72"/>
  <c r="BU394" i="72"/>
  <c r="BU393" i="72"/>
  <c r="BU392" i="72"/>
  <c r="BU391" i="72"/>
  <c r="BU390" i="72"/>
  <c r="BU389" i="72"/>
  <c r="BU388" i="72"/>
  <c r="BU387" i="72"/>
  <c r="BU386" i="72"/>
  <c r="BU385" i="72"/>
  <c r="BU384" i="72"/>
  <c r="BU383" i="72"/>
  <c r="BU382" i="72"/>
  <c r="BU381" i="72"/>
  <c r="BU380" i="72"/>
  <c r="BU379" i="72"/>
  <c r="BU378" i="72"/>
  <c r="BU377" i="72"/>
  <c r="BU376" i="72"/>
  <c r="BU375" i="72"/>
  <c r="BU374" i="72"/>
  <c r="BU373" i="72"/>
  <c r="BU372" i="72"/>
  <c r="BU371" i="72"/>
  <c r="BU370" i="72"/>
  <c r="BU369" i="72"/>
  <c r="BU368" i="72"/>
  <c r="BU367" i="72"/>
  <c r="BU366" i="72"/>
  <c r="BU365" i="72"/>
  <c r="BU364" i="72"/>
  <c r="BU363" i="72"/>
  <c r="BU362" i="72"/>
  <c r="BU361" i="72"/>
  <c r="BU360" i="72"/>
  <c r="BU359" i="72"/>
  <c r="BU358" i="72"/>
  <c r="BU357" i="72"/>
  <c r="BU356" i="72"/>
  <c r="BU355" i="72"/>
  <c r="BU354" i="72"/>
  <c r="BU353" i="72"/>
  <c r="BU352" i="72"/>
  <c r="BU351" i="72"/>
  <c r="BU350" i="72"/>
  <c r="BU349" i="72"/>
  <c r="BU348" i="72"/>
  <c r="BU347" i="72"/>
  <c r="BU346" i="72"/>
  <c r="BU345" i="72"/>
  <c r="BU344" i="72"/>
  <c r="BU343" i="72"/>
  <c r="BU342" i="72"/>
  <c r="BU341" i="72"/>
  <c r="BU340" i="72"/>
  <c r="BU339" i="72"/>
  <c r="BU338" i="72"/>
  <c r="BU337" i="72"/>
  <c r="BU336" i="72"/>
  <c r="BU335" i="72"/>
  <c r="BU334" i="72"/>
  <c r="BU333" i="72"/>
  <c r="BU332" i="72"/>
  <c r="BU331" i="72"/>
  <c r="BU330" i="72"/>
  <c r="BU329" i="72"/>
  <c r="BU328" i="72"/>
  <c r="BU327" i="72"/>
  <c r="BU326" i="72"/>
  <c r="BU325" i="72"/>
  <c r="BU324" i="72"/>
  <c r="BU323" i="72"/>
  <c r="BU322" i="72"/>
  <c r="BU321" i="72"/>
  <c r="BU320" i="72"/>
  <c r="BU319" i="72"/>
  <c r="BU318" i="72"/>
  <c r="BU317" i="72"/>
  <c r="BU316" i="72"/>
  <c r="BU315" i="72"/>
  <c r="BU314" i="72"/>
  <c r="BU313" i="72"/>
  <c r="BU312" i="72"/>
  <c r="BU311" i="72"/>
  <c r="BU310" i="72"/>
  <c r="BU309" i="72"/>
  <c r="BU308" i="72"/>
  <c r="BU307" i="72"/>
  <c r="BU306" i="72"/>
  <c r="BU305" i="72"/>
  <c r="BU304" i="72"/>
  <c r="BU303" i="72"/>
  <c r="BU302" i="72"/>
  <c r="BU301" i="72"/>
  <c r="BU300" i="72"/>
  <c r="BU299" i="72"/>
  <c r="BU298" i="72"/>
  <c r="BU297" i="72"/>
  <c r="BU296" i="72"/>
  <c r="BU295" i="72"/>
  <c r="BU294" i="72"/>
  <c r="BU293" i="72"/>
  <c r="BU292" i="72"/>
  <c r="BU291" i="72"/>
  <c r="BU290" i="72"/>
  <c r="BU289" i="72"/>
  <c r="BU288" i="72"/>
  <c r="BU287" i="72"/>
  <c r="BU286" i="72"/>
  <c r="BU285" i="72"/>
  <c r="BU284" i="72"/>
  <c r="BU283" i="72"/>
  <c r="BU282" i="72"/>
  <c r="BU281" i="72"/>
  <c r="BU280" i="72"/>
  <c r="BU279" i="72"/>
  <c r="BU278" i="72"/>
  <c r="BU277" i="72"/>
  <c r="BU276" i="72"/>
  <c r="BU275" i="72"/>
  <c r="BU274" i="72"/>
  <c r="BU273" i="72"/>
  <c r="BU272" i="72"/>
  <c r="BU271" i="72"/>
  <c r="BU270" i="72"/>
  <c r="BU269" i="72"/>
  <c r="BU268" i="72"/>
  <c r="BU267" i="72"/>
  <c r="BU266" i="72"/>
  <c r="BU265" i="72"/>
  <c r="BU264" i="72"/>
  <c r="BU263" i="72"/>
  <c r="BU262" i="72"/>
  <c r="BU261" i="72"/>
  <c r="BU260" i="72"/>
  <c r="BU259" i="72"/>
  <c r="BU258" i="72"/>
  <c r="BU257" i="72"/>
  <c r="BU256" i="72"/>
  <c r="BU255" i="72"/>
  <c r="BU254" i="72"/>
  <c r="BU253" i="72"/>
  <c r="BU252" i="72"/>
  <c r="BU251" i="72"/>
  <c r="BU250" i="72"/>
  <c r="BU249" i="72"/>
  <c r="BU248" i="72"/>
  <c r="BU247" i="72"/>
  <c r="BU246" i="72"/>
  <c r="BU245" i="72"/>
  <c r="BU244" i="72"/>
  <c r="BU243" i="72"/>
  <c r="BU242" i="72"/>
  <c r="BU241" i="72"/>
  <c r="BU240" i="72"/>
  <c r="BU239" i="72"/>
  <c r="BU238" i="72"/>
  <c r="BU237" i="72"/>
  <c r="BU236" i="72"/>
  <c r="BU235" i="72"/>
  <c r="BU234" i="72"/>
  <c r="BU233" i="72"/>
  <c r="BU232" i="72"/>
  <c r="BU231" i="72"/>
  <c r="BU230" i="72"/>
  <c r="BU229" i="72"/>
  <c r="BU228" i="72"/>
  <c r="BU227" i="72"/>
  <c r="BU226" i="72"/>
  <c r="BU225" i="72"/>
  <c r="BU224" i="72"/>
  <c r="BU223" i="72"/>
  <c r="BU222" i="72"/>
  <c r="BU221" i="72"/>
  <c r="BU220" i="72"/>
  <c r="BU219" i="72"/>
  <c r="BU218" i="72"/>
  <c r="BU217" i="72"/>
  <c r="BU216" i="72"/>
  <c r="BU215" i="72"/>
  <c r="BU214" i="72"/>
  <c r="BU213" i="72"/>
  <c r="BU212" i="72"/>
  <c r="BU211" i="72"/>
  <c r="BU210" i="72"/>
  <c r="BU209" i="72"/>
  <c r="BU208" i="72"/>
  <c r="BU207" i="72"/>
  <c r="BU206" i="72"/>
  <c r="BU205" i="72"/>
  <c r="BU204" i="72"/>
  <c r="BU203" i="72"/>
  <c r="BU202" i="72"/>
  <c r="BU201" i="72"/>
  <c r="BU200" i="72"/>
  <c r="BU199" i="72"/>
  <c r="BU198" i="72"/>
  <c r="BU197" i="72"/>
  <c r="BU196" i="72"/>
  <c r="BU195" i="72"/>
  <c r="BU194" i="72"/>
  <c r="BU193" i="72"/>
  <c r="BU192" i="72"/>
  <c r="BU191" i="72"/>
  <c r="BU190" i="72"/>
  <c r="BU189" i="72"/>
  <c r="BU188" i="72"/>
  <c r="BU187" i="72"/>
  <c r="BU186" i="72"/>
  <c r="BU185" i="72"/>
  <c r="BU184" i="72"/>
  <c r="BU183" i="72"/>
  <c r="BU182" i="72"/>
  <c r="BU181" i="72"/>
  <c r="BU180" i="72"/>
  <c r="BU179" i="72"/>
  <c r="BU178" i="72"/>
  <c r="BU177" i="72"/>
  <c r="BU176" i="72"/>
  <c r="BU175" i="72"/>
  <c r="BU174" i="72"/>
  <c r="BU173" i="72"/>
  <c r="BU172" i="72"/>
  <c r="BU171" i="72"/>
  <c r="BU170" i="72"/>
  <c r="BU169" i="72"/>
  <c r="BU168" i="72"/>
  <c r="BU167" i="72"/>
  <c r="BU166" i="72"/>
  <c r="BU165" i="72"/>
  <c r="BU164" i="72"/>
  <c r="BU163" i="72"/>
  <c r="BU162" i="72"/>
  <c r="BU161" i="72"/>
  <c r="BU160" i="72"/>
  <c r="BU159" i="72"/>
  <c r="BU158" i="72"/>
  <c r="BU157" i="72"/>
  <c r="BU156" i="72"/>
  <c r="BU155" i="72"/>
  <c r="BU154" i="72"/>
  <c r="BU153" i="72"/>
  <c r="BU152" i="72"/>
  <c r="BU151" i="72"/>
  <c r="BU150" i="72"/>
  <c r="BU149" i="72"/>
  <c r="BU148" i="72"/>
  <c r="BU147" i="72"/>
  <c r="BU146" i="72"/>
  <c r="BU145" i="72"/>
  <c r="BU144" i="72"/>
  <c r="BU143" i="72"/>
  <c r="BU142" i="72"/>
  <c r="BU141" i="72"/>
  <c r="BU140" i="72"/>
  <c r="BU139" i="72"/>
  <c r="BU138" i="72"/>
  <c r="BU137" i="72"/>
  <c r="BU136" i="72"/>
  <c r="BU135" i="72"/>
  <c r="BU134" i="72"/>
  <c r="BU133" i="72"/>
  <c r="BU132" i="72"/>
  <c r="BU131" i="72"/>
  <c r="BU130" i="72"/>
  <c r="BU129" i="72"/>
  <c r="BU128" i="72"/>
  <c r="BU127" i="72"/>
  <c r="BU126" i="72"/>
  <c r="BU125" i="72"/>
  <c r="BU124" i="72"/>
  <c r="BU123" i="72"/>
  <c r="BU122" i="72"/>
  <c r="BU121" i="72"/>
  <c r="BU120" i="72"/>
  <c r="BU119" i="72"/>
  <c r="BU118" i="72"/>
  <c r="BU117" i="72"/>
  <c r="BU116" i="72"/>
  <c r="BU115" i="72"/>
  <c r="BU114" i="72"/>
  <c r="BU113" i="72"/>
  <c r="BU112" i="72"/>
  <c r="BU111" i="72"/>
  <c r="BU110" i="72"/>
  <c r="BU109" i="72"/>
  <c r="BU108" i="72"/>
  <c r="BU107" i="72"/>
  <c r="BU106" i="72"/>
  <c r="BU105" i="72"/>
  <c r="BU104" i="72"/>
  <c r="BU103" i="72"/>
  <c r="BU102" i="72"/>
  <c r="BU101" i="72"/>
  <c r="BU100" i="72"/>
  <c r="BU99" i="72"/>
  <c r="BU98" i="72"/>
  <c r="BU97" i="72"/>
  <c r="BU96" i="72"/>
  <c r="BU95" i="72"/>
  <c r="BU94" i="72"/>
  <c r="BU93" i="72"/>
  <c r="BU92" i="72"/>
  <c r="BU91" i="72"/>
  <c r="BU90" i="72"/>
  <c r="BU89" i="72"/>
  <c r="BU88" i="72"/>
  <c r="BU87" i="72"/>
  <c r="BU86" i="72"/>
  <c r="BU85" i="72"/>
  <c r="BU84" i="72"/>
  <c r="BU83" i="72"/>
  <c r="BU82" i="72"/>
  <c r="BU81" i="72"/>
  <c r="BU80" i="72"/>
  <c r="BU79" i="72"/>
  <c r="BU78" i="72"/>
  <c r="BU77" i="72"/>
  <c r="BU76" i="72"/>
  <c r="BU75" i="72"/>
  <c r="BU74" i="72"/>
  <c r="BU73" i="72"/>
  <c r="BU72" i="72"/>
  <c r="BU71" i="72"/>
  <c r="BU70" i="72"/>
  <c r="BU69" i="72"/>
  <c r="BU68" i="72"/>
  <c r="BU67" i="72"/>
  <c r="BU66" i="72"/>
  <c r="BU65" i="72"/>
  <c r="BU64" i="72"/>
  <c r="BU63" i="72"/>
  <c r="BU62" i="72"/>
  <c r="BU61" i="72"/>
  <c r="BU60" i="72"/>
  <c r="BU59" i="72"/>
  <c r="BU58" i="72"/>
  <c r="BU57" i="72"/>
  <c r="BU56" i="72"/>
  <c r="BU55" i="72"/>
  <c r="BU54" i="72"/>
  <c r="BU53" i="72"/>
  <c r="BU52" i="72"/>
  <c r="BU51" i="72"/>
  <c r="BU50" i="72"/>
  <c r="BU49" i="72"/>
  <c r="BU48" i="72"/>
  <c r="BU47" i="72"/>
  <c r="BU46" i="72"/>
  <c r="BU45" i="72"/>
  <c r="BU44" i="72"/>
  <c r="BU43" i="72"/>
  <c r="BU42" i="72"/>
  <c r="BU41" i="72"/>
  <c r="BU40" i="72"/>
  <c r="BU39" i="72"/>
  <c r="BU38" i="72"/>
  <c r="BU37" i="72"/>
  <c r="BU36" i="72"/>
  <c r="BU35" i="72"/>
  <c r="BU34" i="72"/>
  <c r="BU33" i="72"/>
  <c r="BU32" i="72"/>
  <c r="BU31" i="72"/>
  <c r="BU30" i="72"/>
  <c r="BU29" i="72"/>
  <c r="BU28" i="72"/>
  <c r="BU27" i="72"/>
  <c r="BU26" i="72"/>
  <c r="BU25" i="72"/>
  <c r="BU24" i="72"/>
  <c r="BU23" i="72"/>
  <c r="BU22" i="72"/>
  <c r="BU21" i="72"/>
  <c r="BU20" i="72"/>
  <c r="BU19" i="72"/>
  <c r="BU18" i="72"/>
  <c r="BU17" i="72"/>
  <c r="BU16" i="72"/>
  <c r="BU15" i="72"/>
  <c r="BU14" i="72"/>
  <c r="BU13" i="72"/>
  <c r="BU12" i="72"/>
  <c r="BU11" i="72"/>
  <c r="BU10" i="72"/>
  <c r="BU9" i="72"/>
  <c r="BU8" i="72"/>
  <c r="BU7" i="72"/>
  <c r="BU6" i="72"/>
  <c r="BK1354" i="72"/>
  <c r="BK1353" i="72"/>
  <c r="BK1352" i="72"/>
  <c r="BK1351" i="72"/>
  <c r="BK1350" i="72"/>
  <c r="BK1349" i="72"/>
  <c r="BK1348" i="72"/>
  <c r="BK1347" i="72"/>
  <c r="BK1346" i="72"/>
  <c r="BK1345" i="72"/>
  <c r="BK1344" i="72"/>
  <c r="BK1343" i="72"/>
  <c r="BK1342" i="72"/>
  <c r="BK1341" i="72"/>
  <c r="BK1340" i="72"/>
  <c r="BK1339" i="72"/>
  <c r="BK1338" i="72"/>
  <c r="BK1337" i="72"/>
  <c r="BK1336" i="72"/>
  <c r="BK1335" i="72"/>
  <c r="BK1334" i="72"/>
  <c r="BK1333" i="72"/>
  <c r="BK1332" i="72"/>
  <c r="BK1331" i="72"/>
  <c r="BK1330" i="72"/>
  <c r="BK1329" i="72"/>
  <c r="BK1328" i="72"/>
  <c r="BK1327" i="72"/>
  <c r="BK1326" i="72"/>
  <c r="BK1325" i="72"/>
  <c r="BK1324" i="72"/>
  <c r="BK1323" i="72"/>
  <c r="BK1322" i="72"/>
  <c r="BK1321" i="72"/>
  <c r="BK1320" i="72"/>
  <c r="BK1319" i="72"/>
  <c r="BK1318" i="72"/>
  <c r="BK1317" i="72"/>
  <c r="BK1316" i="72"/>
  <c r="BK1315" i="72"/>
  <c r="BK1314" i="72"/>
  <c r="BK1313" i="72"/>
  <c r="BK1312" i="72"/>
  <c r="BK1311" i="72"/>
  <c r="BK1310" i="72"/>
  <c r="BK1309" i="72"/>
  <c r="BK1308" i="72"/>
  <c r="BK1307" i="72"/>
  <c r="BK1306" i="72"/>
  <c r="BK1305" i="72"/>
  <c r="BK1304" i="72"/>
  <c r="BK1303" i="72"/>
  <c r="BK1302" i="72"/>
  <c r="BK1301" i="72"/>
  <c r="BK1300" i="72"/>
  <c r="BK1299" i="72"/>
  <c r="BK1298" i="72"/>
  <c r="BK1297" i="72"/>
  <c r="BK1296" i="72"/>
  <c r="BK1295" i="72"/>
  <c r="BK1294" i="72"/>
  <c r="BK1293" i="72"/>
  <c r="BK1292" i="72"/>
  <c r="BK1291" i="72"/>
  <c r="BK1290" i="72"/>
  <c r="BK1289" i="72"/>
  <c r="BK1288" i="72"/>
  <c r="BK1287" i="72"/>
  <c r="BK1286" i="72"/>
  <c r="BK1285" i="72"/>
  <c r="BK1284" i="72"/>
  <c r="BK1283" i="72"/>
  <c r="BK1282" i="72"/>
  <c r="BK1281" i="72"/>
  <c r="BK1280" i="72"/>
  <c r="BK1279" i="72"/>
  <c r="BK1278" i="72"/>
  <c r="BK1277" i="72"/>
  <c r="BK1276" i="72"/>
  <c r="BK1275" i="72"/>
  <c r="BK1274" i="72"/>
  <c r="BK1273" i="72"/>
  <c r="BK1272" i="72"/>
  <c r="BK1271" i="72"/>
  <c r="BK1270" i="72"/>
  <c r="BK1269" i="72"/>
  <c r="BK1268" i="72"/>
  <c r="BK1267" i="72"/>
  <c r="BK1266" i="72"/>
  <c r="BK1265" i="72"/>
  <c r="BK1264" i="72"/>
  <c r="BK1263" i="72"/>
  <c r="BK1262" i="72"/>
  <c r="BK1261" i="72"/>
  <c r="BK1260" i="72"/>
  <c r="BK1259" i="72"/>
  <c r="BK1258" i="72"/>
  <c r="BK1257" i="72"/>
  <c r="BK1256" i="72"/>
  <c r="BK1255" i="72"/>
  <c r="BK1254" i="72"/>
  <c r="BK1253" i="72"/>
  <c r="BK1252" i="72"/>
  <c r="BK1251" i="72"/>
  <c r="BK1250" i="72"/>
  <c r="BK1249" i="72"/>
  <c r="BK1248" i="72"/>
  <c r="BK1247" i="72"/>
  <c r="BK1246" i="72"/>
  <c r="BK1245" i="72"/>
  <c r="BK1244" i="72"/>
  <c r="BK1243" i="72"/>
  <c r="BK1242" i="72"/>
  <c r="BK1241" i="72"/>
  <c r="BK1240" i="72"/>
  <c r="BK1239" i="72"/>
  <c r="BK1238" i="72"/>
  <c r="BK1237" i="72"/>
  <c r="BK1236" i="72"/>
  <c r="BK1235" i="72"/>
  <c r="BK1234" i="72"/>
  <c r="BK1233" i="72"/>
  <c r="BK1232" i="72"/>
  <c r="BK1231" i="72"/>
  <c r="BK1230" i="72"/>
  <c r="BK1229" i="72"/>
  <c r="BK1228" i="72"/>
  <c r="BK1227" i="72"/>
  <c r="BK1226" i="72"/>
  <c r="BK1225" i="72"/>
  <c r="BK1224" i="72"/>
  <c r="BK1223" i="72"/>
  <c r="BK1222" i="72"/>
  <c r="BK1221" i="72"/>
  <c r="BK1220" i="72"/>
  <c r="BK1219" i="72"/>
  <c r="BK1218" i="72"/>
  <c r="BK1217" i="72"/>
  <c r="BK1216" i="72"/>
  <c r="BK1215" i="72"/>
  <c r="BK1214" i="72"/>
  <c r="BK1213" i="72"/>
  <c r="BK1212" i="72"/>
  <c r="BK1211" i="72"/>
  <c r="BK1210" i="72"/>
  <c r="BK1209" i="72"/>
  <c r="BK1208" i="72"/>
  <c r="BK1207" i="72"/>
  <c r="BK1206" i="72"/>
  <c r="BK1205" i="72"/>
  <c r="BK1204" i="72"/>
  <c r="BK1203" i="72"/>
  <c r="BK1202" i="72"/>
  <c r="BK1201" i="72"/>
  <c r="BK1200" i="72"/>
  <c r="BK1199" i="72"/>
  <c r="BK1198" i="72"/>
  <c r="BK1197" i="72"/>
  <c r="BK1196" i="72"/>
  <c r="BK1195" i="72"/>
  <c r="BK1194" i="72"/>
  <c r="BK1193" i="72"/>
  <c r="BK1192" i="72"/>
  <c r="BK1191" i="72"/>
  <c r="BK1190" i="72"/>
  <c r="BK1189" i="72"/>
  <c r="BK1188" i="72"/>
  <c r="BK1187" i="72"/>
  <c r="BK1186" i="72"/>
  <c r="BK1185" i="72"/>
  <c r="BK1184" i="72"/>
  <c r="BK1183" i="72"/>
  <c r="BK1182" i="72"/>
  <c r="BK1181" i="72"/>
  <c r="BK1180" i="72"/>
  <c r="BK1179" i="72"/>
  <c r="BK1178" i="72"/>
  <c r="BK1177" i="72"/>
  <c r="BK1176" i="72"/>
  <c r="BK1175" i="72"/>
  <c r="BK1174" i="72"/>
  <c r="BK1173" i="72"/>
  <c r="BK1172" i="72"/>
  <c r="BK1171" i="72"/>
  <c r="BK1170" i="72"/>
  <c r="BK1169" i="72"/>
  <c r="BK1168" i="72"/>
  <c r="BK1167" i="72"/>
  <c r="BK1166" i="72"/>
  <c r="BK1165" i="72"/>
  <c r="BK1164" i="72"/>
  <c r="BK1163" i="72"/>
  <c r="BK1162" i="72"/>
  <c r="BK1161" i="72"/>
  <c r="BK1160" i="72"/>
  <c r="BK1159" i="72"/>
  <c r="BK1158" i="72"/>
  <c r="BK1157" i="72"/>
  <c r="BK1156" i="72"/>
  <c r="BK1155" i="72"/>
  <c r="BK1154" i="72"/>
  <c r="BK1153" i="72"/>
  <c r="BK1152" i="72"/>
  <c r="BK1151" i="72"/>
  <c r="BK1150" i="72"/>
  <c r="BK1149" i="72"/>
  <c r="BK1148" i="72"/>
  <c r="BK1147" i="72"/>
  <c r="BK1146" i="72"/>
  <c r="BK1145" i="72"/>
  <c r="BK1144" i="72"/>
  <c r="BK1143" i="72"/>
  <c r="BK1142" i="72"/>
  <c r="BK1141" i="72"/>
  <c r="BK1140" i="72"/>
  <c r="BK1139" i="72"/>
  <c r="BK1138" i="72"/>
  <c r="BK1137" i="72"/>
  <c r="BK1136" i="72"/>
  <c r="BK1135" i="72"/>
  <c r="BK1134" i="72"/>
  <c r="BK1133" i="72"/>
  <c r="BK1132" i="72"/>
  <c r="BK1131" i="72"/>
  <c r="BK1130" i="72"/>
  <c r="BK1129" i="72"/>
  <c r="BK1128" i="72"/>
  <c r="BK1127" i="72"/>
  <c r="BK1126" i="72"/>
  <c r="BK1125" i="72"/>
  <c r="BK1124" i="72"/>
  <c r="BK1123" i="72"/>
  <c r="BK1122" i="72"/>
  <c r="BK1121" i="72"/>
  <c r="BK1120" i="72"/>
  <c r="BK1119" i="72"/>
  <c r="BK1118" i="72"/>
  <c r="BK1117" i="72"/>
  <c r="BK1116" i="72"/>
  <c r="BK1115" i="72"/>
  <c r="BK1114" i="72"/>
  <c r="BK1113" i="72"/>
  <c r="BK1112" i="72"/>
  <c r="BK1111" i="72"/>
  <c r="BK1110" i="72"/>
  <c r="BK1109" i="72"/>
  <c r="BK1108" i="72"/>
  <c r="BK1107" i="72"/>
  <c r="BK1106" i="72"/>
  <c r="BK1105" i="72"/>
  <c r="BK1104" i="72"/>
  <c r="BK1103" i="72"/>
  <c r="BK1102" i="72"/>
  <c r="BK1101" i="72"/>
  <c r="BK1100" i="72"/>
  <c r="BK1099" i="72"/>
  <c r="BK1098" i="72"/>
  <c r="BK1097" i="72"/>
  <c r="BK1096" i="72"/>
  <c r="BK1095" i="72"/>
  <c r="BK1094" i="72"/>
  <c r="BK1093" i="72"/>
  <c r="BK1092" i="72"/>
  <c r="BK1091" i="72"/>
  <c r="BK1090" i="72"/>
  <c r="BK1089" i="72"/>
  <c r="BK1088" i="72"/>
  <c r="BK1087" i="72"/>
  <c r="BK1086" i="72"/>
  <c r="BK1085" i="72"/>
  <c r="BK1084" i="72"/>
  <c r="BK1083" i="72"/>
  <c r="BK1082" i="72"/>
  <c r="BK1081" i="72"/>
  <c r="BK1080" i="72"/>
  <c r="BK1079" i="72"/>
  <c r="BK1078" i="72"/>
  <c r="BK1077" i="72"/>
  <c r="BK1076" i="72"/>
  <c r="BK1075" i="72"/>
  <c r="BK1074" i="72"/>
  <c r="BK1073" i="72"/>
  <c r="BK1072" i="72"/>
  <c r="BK1071" i="72"/>
  <c r="BK1070" i="72"/>
  <c r="BK1069" i="72"/>
  <c r="BK1068" i="72"/>
  <c r="BK1067" i="72"/>
  <c r="BK1066" i="72"/>
  <c r="BK1065" i="72"/>
  <c r="BK1064" i="72"/>
  <c r="BK1063" i="72"/>
  <c r="BK1062" i="72"/>
  <c r="BK1061" i="72"/>
  <c r="BK1060" i="72"/>
  <c r="BK1059" i="72"/>
  <c r="BK1058" i="72"/>
  <c r="BK1057" i="72"/>
  <c r="BK1056" i="72"/>
  <c r="BK1055" i="72"/>
  <c r="BK1054" i="72"/>
  <c r="BK1053" i="72"/>
  <c r="BK1052" i="72"/>
  <c r="BK1051" i="72"/>
  <c r="BK1050" i="72"/>
  <c r="BK1049" i="72"/>
  <c r="BK1048" i="72"/>
  <c r="BK1047" i="72"/>
  <c r="BK1046" i="72"/>
  <c r="BK1045" i="72"/>
  <c r="BK1044" i="72"/>
  <c r="BK1043" i="72"/>
  <c r="BK1042" i="72"/>
  <c r="BK1041" i="72"/>
  <c r="BK1040" i="72"/>
  <c r="BK1039" i="72"/>
  <c r="BK1038" i="72"/>
  <c r="BK1037" i="72"/>
  <c r="BK1036" i="72"/>
  <c r="BK1035" i="72"/>
  <c r="BK1034" i="72"/>
  <c r="BK1033" i="72"/>
  <c r="BK1032" i="72"/>
  <c r="BK1031" i="72"/>
  <c r="BK1030" i="72"/>
  <c r="BK1029" i="72"/>
  <c r="BK1028" i="72"/>
  <c r="BK1027" i="72"/>
  <c r="BK1026" i="72"/>
  <c r="BK1025" i="72"/>
  <c r="BK1024" i="72"/>
  <c r="BK1023" i="72"/>
  <c r="BK1022" i="72"/>
  <c r="BK1021" i="72"/>
  <c r="BK1020" i="72"/>
  <c r="BK1019" i="72"/>
  <c r="BK1018" i="72"/>
  <c r="BK1017" i="72"/>
  <c r="BK1016" i="72"/>
  <c r="BK1015" i="72"/>
  <c r="BK1014" i="72"/>
  <c r="BK1013" i="72"/>
  <c r="BK1012" i="72"/>
  <c r="BK1011" i="72"/>
  <c r="BK1010" i="72"/>
  <c r="BK1009" i="72"/>
  <c r="BK1008" i="72"/>
  <c r="BK1007" i="72"/>
  <c r="BK1006" i="72"/>
  <c r="BK1005" i="72"/>
  <c r="BK1004" i="72"/>
  <c r="BK1003" i="72"/>
  <c r="BK1002" i="72"/>
  <c r="BK1001" i="72"/>
  <c r="BK1000" i="72"/>
  <c r="BK999" i="72"/>
  <c r="BK998" i="72"/>
  <c r="BK997" i="72"/>
  <c r="BK996" i="72"/>
  <c r="BK995" i="72"/>
  <c r="BK994" i="72"/>
  <c r="BK993" i="72"/>
  <c r="BK992" i="72"/>
  <c r="BK991" i="72"/>
  <c r="BK990" i="72"/>
  <c r="BK989" i="72"/>
  <c r="BK988" i="72"/>
  <c r="BK987" i="72"/>
  <c r="BK986" i="72"/>
  <c r="BK985" i="72"/>
  <c r="BK984" i="72"/>
  <c r="BK983" i="72"/>
  <c r="BK982" i="72"/>
  <c r="BK981" i="72"/>
  <c r="BK980" i="72"/>
  <c r="BK979" i="72"/>
  <c r="BK978" i="72"/>
  <c r="BK977" i="72"/>
  <c r="BK976" i="72"/>
  <c r="BK975" i="72"/>
  <c r="BK974" i="72"/>
  <c r="BK973" i="72"/>
  <c r="BK972" i="72"/>
  <c r="BK971" i="72"/>
  <c r="BK970" i="72"/>
  <c r="BK969" i="72"/>
  <c r="BK968" i="72"/>
  <c r="BK967" i="72"/>
  <c r="BK966" i="72"/>
  <c r="BK965" i="72"/>
  <c r="BK964" i="72"/>
  <c r="BK963" i="72"/>
  <c r="BK962" i="72"/>
  <c r="BK961" i="72"/>
  <c r="BK960" i="72"/>
  <c r="BK959" i="72"/>
  <c r="BK958" i="72"/>
  <c r="BK957" i="72"/>
  <c r="BK956" i="72"/>
  <c r="BK955" i="72"/>
  <c r="BK954" i="72"/>
  <c r="BK953" i="72"/>
  <c r="BK952" i="72"/>
  <c r="BK951" i="72"/>
  <c r="BK950" i="72"/>
  <c r="BK949" i="72"/>
  <c r="BK948" i="72"/>
  <c r="BK947" i="72"/>
  <c r="BK946" i="72"/>
  <c r="BK945" i="72"/>
  <c r="BK944" i="72"/>
  <c r="BK943" i="72"/>
  <c r="BK942" i="72"/>
  <c r="BK941" i="72"/>
  <c r="BK940" i="72"/>
  <c r="BK939" i="72"/>
  <c r="BK938" i="72"/>
  <c r="BK937" i="72"/>
  <c r="BK936" i="72"/>
  <c r="BK935" i="72"/>
  <c r="BK934" i="72"/>
  <c r="BK933" i="72"/>
  <c r="BK932" i="72"/>
  <c r="BK931" i="72"/>
  <c r="BK930" i="72"/>
  <c r="BK929" i="72"/>
  <c r="BK928" i="72"/>
  <c r="BK927" i="72"/>
  <c r="BK926" i="72"/>
  <c r="BK925" i="72"/>
  <c r="BK924" i="72"/>
  <c r="BK923" i="72"/>
  <c r="BK922" i="72"/>
  <c r="BK921" i="72"/>
  <c r="BK920" i="72"/>
  <c r="BK919" i="72"/>
  <c r="BK918" i="72"/>
  <c r="BK917" i="72"/>
  <c r="BK916" i="72"/>
  <c r="BK915" i="72"/>
  <c r="BK914" i="72"/>
  <c r="BK913" i="72"/>
  <c r="BK912" i="72"/>
  <c r="BK911" i="72"/>
  <c r="BK910" i="72"/>
  <c r="BK909" i="72"/>
  <c r="BK908" i="72"/>
  <c r="BK907" i="72"/>
  <c r="BK906" i="72"/>
  <c r="BK905" i="72"/>
  <c r="BK904" i="72"/>
  <c r="BK903" i="72"/>
  <c r="BK902" i="72"/>
  <c r="BK901" i="72"/>
  <c r="BK900" i="72"/>
  <c r="BK899" i="72"/>
  <c r="BK898" i="72"/>
  <c r="BK897" i="72"/>
  <c r="BK896" i="72"/>
  <c r="BK895" i="72"/>
  <c r="BK894" i="72"/>
  <c r="BK893" i="72"/>
  <c r="BK892" i="72"/>
  <c r="BK891" i="72"/>
  <c r="BK890" i="72"/>
  <c r="BK889" i="72"/>
  <c r="BK888" i="72"/>
  <c r="BK887" i="72"/>
  <c r="BK886" i="72"/>
  <c r="BK885" i="72"/>
  <c r="BK884" i="72"/>
  <c r="BK883" i="72"/>
  <c r="BK882" i="72"/>
  <c r="BK881" i="72"/>
  <c r="BK880" i="72"/>
  <c r="BK879" i="72"/>
  <c r="BK878" i="72"/>
  <c r="BK877" i="72"/>
  <c r="BK876" i="72"/>
  <c r="BK875" i="72"/>
  <c r="BK874" i="72"/>
  <c r="BK873" i="72"/>
  <c r="BK872" i="72"/>
  <c r="BK871" i="72"/>
  <c r="BK870" i="72"/>
  <c r="BK869" i="72"/>
  <c r="BK868" i="72"/>
  <c r="BK867" i="72"/>
  <c r="BK866" i="72"/>
  <c r="BK865" i="72"/>
  <c r="BK864" i="72"/>
  <c r="BK863" i="72"/>
  <c r="BK862" i="72"/>
  <c r="BK861" i="72"/>
  <c r="BK860" i="72"/>
  <c r="BK859" i="72"/>
  <c r="BK858" i="72"/>
  <c r="BK857" i="72"/>
  <c r="BK856" i="72"/>
  <c r="BK855" i="72"/>
  <c r="BK854" i="72"/>
  <c r="BK853" i="72"/>
  <c r="BK852" i="72"/>
  <c r="BK851" i="72"/>
  <c r="BK850" i="72"/>
  <c r="BK849" i="72"/>
  <c r="BK848" i="72"/>
  <c r="BK847" i="72"/>
  <c r="BK846" i="72"/>
  <c r="BK845" i="72"/>
  <c r="BK844" i="72"/>
  <c r="BK843" i="72"/>
  <c r="BK842" i="72"/>
  <c r="BK841" i="72"/>
  <c r="BK840" i="72"/>
  <c r="BK839" i="72"/>
  <c r="BK838" i="72"/>
  <c r="BK837" i="72"/>
  <c r="BK836" i="72"/>
  <c r="BK835" i="72"/>
  <c r="BK834" i="72"/>
  <c r="BK833" i="72"/>
  <c r="BK832" i="72"/>
  <c r="BK831" i="72"/>
  <c r="BK830" i="72"/>
  <c r="BK829" i="72"/>
  <c r="BK828" i="72"/>
  <c r="BK827" i="72"/>
  <c r="BK826" i="72"/>
  <c r="BK825" i="72"/>
  <c r="BK824" i="72"/>
  <c r="BK823" i="72"/>
  <c r="BK822" i="72"/>
  <c r="BK821" i="72"/>
  <c r="BK820" i="72"/>
  <c r="BK819" i="72"/>
  <c r="BK818" i="72"/>
  <c r="BK817" i="72"/>
  <c r="BK816" i="72"/>
  <c r="BK815" i="72"/>
  <c r="BK814" i="72"/>
  <c r="BK813" i="72"/>
  <c r="BK812" i="72"/>
  <c r="BK811" i="72"/>
  <c r="BK810" i="72"/>
  <c r="BK809" i="72"/>
  <c r="BK808" i="72"/>
  <c r="BK807" i="72"/>
  <c r="BK806" i="72"/>
  <c r="BK805" i="72"/>
  <c r="BK804" i="72"/>
  <c r="BK803" i="72"/>
  <c r="BK802" i="72"/>
  <c r="BK801" i="72"/>
  <c r="BK800" i="72"/>
  <c r="BK799" i="72"/>
  <c r="BK798" i="72"/>
  <c r="BK797" i="72"/>
  <c r="BK796" i="72"/>
  <c r="BK795" i="72"/>
  <c r="BK794" i="72"/>
  <c r="BK793" i="72"/>
  <c r="BK792" i="72"/>
  <c r="BK791" i="72"/>
  <c r="BK790" i="72"/>
  <c r="BK789" i="72"/>
  <c r="BK788" i="72"/>
  <c r="BK787" i="72"/>
  <c r="BK786" i="72"/>
  <c r="BK785" i="72"/>
  <c r="BK784" i="72"/>
  <c r="BK783" i="72"/>
  <c r="BK782" i="72"/>
  <c r="BK781" i="72"/>
  <c r="BK780" i="72"/>
  <c r="BK779" i="72"/>
  <c r="BK778" i="72"/>
  <c r="BK777" i="72"/>
  <c r="BK776" i="72"/>
  <c r="BK775" i="72"/>
  <c r="BK774" i="72"/>
  <c r="BK773" i="72"/>
  <c r="BK772" i="72"/>
  <c r="BK771" i="72"/>
  <c r="BK770" i="72"/>
  <c r="BK769" i="72"/>
  <c r="BK768" i="72"/>
  <c r="BK767" i="72"/>
  <c r="BK766" i="72"/>
  <c r="BK765" i="72"/>
  <c r="BK764" i="72"/>
  <c r="BK763" i="72"/>
  <c r="BK762" i="72"/>
  <c r="BK761" i="72"/>
  <c r="BK760" i="72"/>
  <c r="BK759" i="72"/>
  <c r="BK758" i="72"/>
  <c r="BK757" i="72"/>
  <c r="BK756" i="72"/>
  <c r="BK755" i="72"/>
  <c r="BK754" i="72"/>
  <c r="BK753" i="72"/>
  <c r="BK752" i="72"/>
  <c r="BK751" i="72"/>
  <c r="BK750" i="72"/>
  <c r="BK749" i="72"/>
  <c r="BK748" i="72"/>
  <c r="BK747" i="72"/>
  <c r="BK746" i="72"/>
  <c r="BK745" i="72"/>
  <c r="BK744" i="72"/>
  <c r="BK743" i="72"/>
  <c r="BK742" i="72"/>
  <c r="BK741" i="72"/>
  <c r="BK740" i="72"/>
  <c r="BK739" i="72"/>
  <c r="BK738" i="72"/>
  <c r="BK737" i="72"/>
  <c r="BK736" i="72"/>
  <c r="BK735" i="72"/>
  <c r="BK734" i="72"/>
  <c r="BK733" i="72"/>
  <c r="BK732" i="72"/>
  <c r="BK731" i="72"/>
  <c r="BK730" i="72"/>
  <c r="BK729" i="72"/>
  <c r="BK728" i="72"/>
  <c r="BK727" i="72"/>
  <c r="BK726" i="72"/>
  <c r="BK725" i="72"/>
  <c r="BK724" i="72"/>
  <c r="BK723" i="72"/>
  <c r="BK722" i="72"/>
  <c r="BK721" i="72"/>
  <c r="BK720" i="72"/>
  <c r="BK719" i="72"/>
  <c r="BK718" i="72"/>
  <c r="BK717" i="72"/>
  <c r="BK716" i="72"/>
  <c r="BK715" i="72"/>
  <c r="BK714" i="72"/>
  <c r="BK713" i="72"/>
  <c r="BK712" i="72"/>
  <c r="BK711" i="72"/>
  <c r="BK710" i="72"/>
  <c r="BK709" i="72"/>
  <c r="BK708" i="72"/>
  <c r="BK707" i="72"/>
  <c r="BK706" i="72"/>
  <c r="BK705" i="72"/>
  <c r="BK704" i="72"/>
  <c r="BK703" i="72"/>
  <c r="BK702" i="72"/>
  <c r="BK701" i="72"/>
  <c r="BK700" i="72"/>
  <c r="BK699" i="72"/>
  <c r="BK698" i="72"/>
  <c r="BK697" i="72"/>
  <c r="BK696" i="72"/>
  <c r="BK695" i="72"/>
  <c r="BK694" i="72"/>
  <c r="BK693" i="72"/>
  <c r="BK692" i="72"/>
  <c r="BK691" i="72"/>
  <c r="BK690" i="72"/>
  <c r="BK689" i="72"/>
  <c r="BK688" i="72"/>
  <c r="BK687" i="72"/>
  <c r="BK686" i="72"/>
  <c r="BK685" i="72"/>
  <c r="BK684" i="72"/>
  <c r="BK683" i="72"/>
  <c r="BK682" i="72"/>
  <c r="BK681" i="72"/>
  <c r="BK680" i="72"/>
  <c r="BK679" i="72"/>
  <c r="BK678" i="72"/>
  <c r="BK677" i="72"/>
  <c r="BK676" i="72"/>
  <c r="BK675" i="72"/>
  <c r="BK674" i="72"/>
  <c r="BK673" i="72"/>
  <c r="BK672" i="72"/>
  <c r="BK671" i="72"/>
  <c r="BK670" i="72"/>
  <c r="BK669" i="72"/>
  <c r="BK668" i="72"/>
  <c r="BK667" i="72"/>
  <c r="BK666" i="72"/>
  <c r="BK665" i="72"/>
  <c r="BK664" i="72"/>
  <c r="BK663" i="72"/>
  <c r="BK662" i="72"/>
  <c r="BK661" i="72"/>
  <c r="BK660" i="72"/>
  <c r="BK659" i="72"/>
  <c r="BK658" i="72"/>
  <c r="BK657" i="72"/>
  <c r="BK656" i="72"/>
  <c r="BK655" i="72"/>
  <c r="BK654" i="72"/>
  <c r="BK653" i="72"/>
  <c r="BK652" i="72"/>
  <c r="BK651" i="72"/>
  <c r="BK650" i="72"/>
  <c r="BK649" i="72"/>
  <c r="BK648" i="72"/>
  <c r="BK647" i="72"/>
  <c r="BK646" i="72"/>
  <c r="BK645" i="72"/>
  <c r="BK644" i="72"/>
  <c r="BK643" i="72"/>
  <c r="BK642" i="72"/>
  <c r="BK641" i="72"/>
  <c r="BK640" i="72"/>
  <c r="BK639" i="72"/>
  <c r="BK638" i="72"/>
  <c r="BK637" i="72"/>
  <c r="BK636" i="72"/>
  <c r="BK635" i="72"/>
  <c r="BK634" i="72"/>
  <c r="BK633" i="72"/>
  <c r="BK632" i="72"/>
  <c r="BK631" i="72"/>
  <c r="BK630" i="72"/>
  <c r="BK629" i="72"/>
  <c r="BK628" i="72"/>
  <c r="BK627" i="72"/>
  <c r="BK626" i="72"/>
  <c r="BK625" i="72"/>
  <c r="BK624" i="72"/>
  <c r="BK623" i="72"/>
  <c r="BK622" i="72"/>
  <c r="BK621" i="72"/>
  <c r="BK620" i="72"/>
  <c r="BK619" i="72"/>
  <c r="BK618" i="72"/>
  <c r="BK617" i="72"/>
  <c r="BK616" i="72"/>
  <c r="BK615" i="72"/>
  <c r="BK614" i="72"/>
  <c r="BK613" i="72"/>
  <c r="BK612" i="72"/>
  <c r="BK611" i="72"/>
  <c r="BK610" i="72"/>
  <c r="BK609" i="72"/>
  <c r="BK608" i="72"/>
  <c r="BK607" i="72"/>
  <c r="BK606" i="72"/>
  <c r="BK605" i="72"/>
  <c r="BK604" i="72"/>
  <c r="BK603" i="72"/>
  <c r="BK602" i="72"/>
  <c r="BK601" i="72"/>
  <c r="BK600" i="72"/>
  <c r="BK599" i="72"/>
  <c r="BK598" i="72"/>
  <c r="BK597" i="72"/>
  <c r="BK596" i="72"/>
  <c r="BK595" i="72"/>
  <c r="BK594" i="72"/>
  <c r="BK593" i="72"/>
  <c r="BK592" i="72"/>
  <c r="BK591" i="72"/>
  <c r="BK590" i="72"/>
  <c r="BK589" i="72"/>
  <c r="BK588" i="72"/>
  <c r="BK587" i="72"/>
  <c r="BK586" i="72"/>
  <c r="BK585" i="72"/>
  <c r="BK584" i="72"/>
  <c r="BK583" i="72"/>
  <c r="BK582" i="72"/>
  <c r="BK581" i="72"/>
  <c r="BK580" i="72"/>
  <c r="BK579" i="72"/>
  <c r="BK578" i="72"/>
  <c r="BK577" i="72"/>
  <c r="BK576" i="72"/>
  <c r="BK575" i="72"/>
  <c r="BK574" i="72"/>
  <c r="BK573" i="72"/>
  <c r="BK572" i="72"/>
  <c r="BK571" i="72"/>
  <c r="BK570" i="72"/>
  <c r="BK569" i="72"/>
  <c r="BK568" i="72"/>
  <c r="BK567" i="72"/>
  <c r="BK566" i="72"/>
  <c r="BK565" i="72"/>
  <c r="BK564" i="72"/>
  <c r="BK563" i="72"/>
  <c r="BK562" i="72"/>
  <c r="BK561" i="72"/>
  <c r="BK560" i="72"/>
  <c r="BK559" i="72"/>
  <c r="BK558" i="72"/>
  <c r="BK557" i="72"/>
  <c r="BK556" i="72"/>
  <c r="BK555" i="72"/>
  <c r="BK554" i="72"/>
  <c r="BK553" i="72"/>
  <c r="BK552" i="72"/>
  <c r="BK551" i="72"/>
  <c r="BK550" i="72"/>
  <c r="BK549" i="72"/>
  <c r="BK548" i="72"/>
  <c r="BK547" i="72"/>
  <c r="BK546" i="72"/>
  <c r="BK545" i="72"/>
  <c r="BK544" i="72"/>
  <c r="BK543" i="72"/>
  <c r="BK542" i="72"/>
  <c r="BK541" i="72"/>
  <c r="BK540" i="72"/>
  <c r="BK539" i="72"/>
  <c r="BK538" i="72"/>
  <c r="BK537" i="72"/>
  <c r="BK536" i="72"/>
  <c r="BK535" i="72"/>
  <c r="BK534" i="72"/>
  <c r="BK533" i="72"/>
  <c r="BK532" i="72"/>
  <c r="BK531" i="72"/>
  <c r="BK530" i="72"/>
  <c r="BK529" i="72"/>
  <c r="BK528" i="72"/>
  <c r="BK527" i="72"/>
  <c r="BK526" i="72"/>
  <c r="BK525" i="72"/>
  <c r="BK524" i="72"/>
  <c r="BK523" i="72"/>
  <c r="BK522" i="72"/>
  <c r="BK521" i="72"/>
  <c r="BK520" i="72"/>
  <c r="BK519" i="72"/>
  <c r="BK518" i="72"/>
  <c r="BK517" i="72"/>
  <c r="BK516" i="72"/>
  <c r="BK515" i="72"/>
  <c r="BK514" i="72"/>
  <c r="BK513" i="72"/>
  <c r="BK512" i="72"/>
  <c r="BK511" i="72"/>
  <c r="BK510" i="72"/>
  <c r="BK509" i="72"/>
  <c r="BK508" i="72"/>
  <c r="BK507" i="72"/>
  <c r="BK506" i="72"/>
  <c r="BK505" i="72"/>
  <c r="BK504" i="72"/>
  <c r="BK503" i="72"/>
  <c r="BK502" i="72"/>
  <c r="BK501" i="72"/>
  <c r="BK500" i="72"/>
  <c r="BK499" i="72"/>
  <c r="BK498" i="72"/>
  <c r="BK497" i="72"/>
  <c r="BK496" i="72"/>
  <c r="BK495" i="72"/>
  <c r="BK494" i="72"/>
  <c r="BK493" i="72"/>
  <c r="BK492" i="72"/>
  <c r="BK491" i="72"/>
  <c r="BK490" i="72"/>
  <c r="BK489" i="72"/>
  <c r="BK488" i="72"/>
  <c r="BK487" i="72"/>
  <c r="BK486" i="72"/>
  <c r="BK485" i="72"/>
  <c r="BK484" i="72"/>
  <c r="BK483" i="72"/>
  <c r="BK482" i="72"/>
  <c r="BK481" i="72"/>
  <c r="BK480" i="72"/>
  <c r="BK479" i="72"/>
  <c r="BK478" i="72"/>
  <c r="BK477" i="72"/>
  <c r="BK476" i="72"/>
  <c r="BK475" i="72"/>
  <c r="BK474" i="72"/>
  <c r="BK473" i="72"/>
  <c r="BK472" i="72"/>
  <c r="BK471" i="72"/>
  <c r="BK470" i="72"/>
  <c r="BK469" i="72"/>
  <c r="BK468" i="72"/>
  <c r="BK467" i="72"/>
  <c r="BK466" i="72"/>
  <c r="BK465" i="72"/>
  <c r="BK464" i="72"/>
  <c r="BK463" i="72"/>
  <c r="BK462" i="72"/>
  <c r="BK461" i="72"/>
  <c r="BK460" i="72"/>
  <c r="BK459" i="72"/>
  <c r="BK458" i="72"/>
  <c r="BK457" i="72"/>
  <c r="BK456" i="72"/>
  <c r="BK455" i="72"/>
  <c r="BK454" i="72"/>
  <c r="BK453" i="72"/>
  <c r="BK452" i="72"/>
  <c r="BK451" i="72"/>
  <c r="BK450" i="72"/>
  <c r="BK449" i="72"/>
  <c r="BK448" i="72"/>
  <c r="BK447" i="72"/>
  <c r="BK446" i="72"/>
  <c r="BK445" i="72"/>
  <c r="BK444" i="72"/>
  <c r="BK443" i="72"/>
  <c r="BK442" i="72"/>
  <c r="BK441" i="72"/>
  <c r="BK440" i="72"/>
  <c r="BK439" i="72"/>
  <c r="BK438" i="72"/>
  <c r="BK437" i="72"/>
  <c r="BK436" i="72"/>
  <c r="BK435" i="72"/>
  <c r="BK434" i="72"/>
  <c r="BK433" i="72"/>
  <c r="BK432" i="72"/>
  <c r="BK431" i="72"/>
  <c r="BK430" i="72"/>
  <c r="BK429" i="72"/>
  <c r="BK428" i="72"/>
  <c r="BK427" i="72"/>
  <c r="BK426" i="72"/>
  <c r="BK425" i="72"/>
  <c r="BK424" i="72"/>
  <c r="BK423" i="72"/>
  <c r="BK422" i="72"/>
  <c r="BK421" i="72"/>
  <c r="BK420" i="72"/>
  <c r="BK419" i="72"/>
  <c r="BK418" i="72"/>
  <c r="BK417" i="72"/>
  <c r="BK416" i="72"/>
  <c r="BK415" i="72"/>
  <c r="BK414" i="72"/>
  <c r="BK413" i="72"/>
  <c r="BK412" i="72"/>
  <c r="BK411" i="72"/>
  <c r="BK410" i="72"/>
  <c r="BK409" i="72"/>
  <c r="BK408" i="72"/>
  <c r="BK407" i="72"/>
  <c r="BK406" i="72"/>
  <c r="BK405" i="72"/>
  <c r="BK404" i="72"/>
  <c r="BK403" i="72"/>
  <c r="BK402" i="72"/>
  <c r="BK401" i="72"/>
  <c r="BK400" i="72"/>
  <c r="BK399" i="72"/>
  <c r="BK398" i="72"/>
  <c r="BK397" i="72"/>
  <c r="BK396" i="72"/>
  <c r="BK395" i="72"/>
  <c r="BK394" i="72"/>
  <c r="BK393" i="72"/>
  <c r="BK392" i="72"/>
  <c r="BK391" i="72"/>
  <c r="BK390" i="72"/>
  <c r="BK389" i="72"/>
  <c r="BK388" i="72"/>
  <c r="BK387" i="72"/>
  <c r="BK386" i="72"/>
  <c r="BK385" i="72"/>
  <c r="BK384" i="72"/>
  <c r="BK383" i="72"/>
  <c r="BK382" i="72"/>
  <c r="BK381" i="72"/>
  <c r="BK380" i="72"/>
  <c r="BK379" i="72"/>
  <c r="BK378" i="72"/>
  <c r="BK377" i="72"/>
  <c r="BK376" i="72"/>
  <c r="BK375" i="72"/>
  <c r="BK374" i="72"/>
  <c r="BK373" i="72"/>
  <c r="BK372" i="72"/>
  <c r="BK371" i="72"/>
  <c r="BK370" i="72"/>
  <c r="BK369" i="72"/>
  <c r="BK368" i="72"/>
  <c r="BK367" i="72"/>
  <c r="BK366" i="72"/>
  <c r="BK365" i="72"/>
  <c r="BK364" i="72"/>
  <c r="BK363" i="72"/>
  <c r="BK362" i="72"/>
  <c r="BK361" i="72"/>
  <c r="BK360" i="72"/>
  <c r="BK359" i="72"/>
  <c r="BK358" i="72"/>
  <c r="BK357" i="72"/>
  <c r="BK356" i="72"/>
  <c r="BK355" i="72"/>
  <c r="BK354" i="72"/>
  <c r="BK353" i="72"/>
  <c r="BK352" i="72"/>
  <c r="BK351" i="72"/>
  <c r="BK350" i="72"/>
  <c r="BK349" i="72"/>
  <c r="BK348" i="72"/>
  <c r="BK347" i="72"/>
  <c r="BK346" i="72"/>
  <c r="BK345" i="72"/>
  <c r="BK344" i="72"/>
  <c r="BK343" i="72"/>
  <c r="BK342" i="72"/>
  <c r="BK341" i="72"/>
  <c r="BK340" i="72"/>
  <c r="BK339" i="72"/>
  <c r="BK338" i="72"/>
  <c r="BK337" i="72"/>
  <c r="BK336" i="72"/>
  <c r="BK335" i="72"/>
  <c r="BK334" i="72"/>
  <c r="BK333" i="72"/>
  <c r="BK332" i="72"/>
  <c r="BK331" i="72"/>
  <c r="BK330" i="72"/>
  <c r="BK329" i="72"/>
  <c r="BK328" i="72"/>
  <c r="BK327" i="72"/>
  <c r="BK326" i="72"/>
  <c r="BK325" i="72"/>
  <c r="BK324" i="72"/>
  <c r="BK323" i="72"/>
  <c r="BK322" i="72"/>
  <c r="BK321" i="72"/>
  <c r="BK320" i="72"/>
  <c r="BK319" i="72"/>
  <c r="BK318" i="72"/>
  <c r="BK317" i="72"/>
  <c r="BK316" i="72"/>
  <c r="BK315" i="72"/>
  <c r="BK314" i="72"/>
  <c r="BK313" i="72"/>
  <c r="BK312" i="72"/>
  <c r="BK311" i="72"/>
  <c r="BK310" i="72"/>
  <c r="BK309" i="72"/>
  <c r="BK308" i="72"/>
  <c r="BK307" i="72"/>
  <c r="BK306" i="72"/>
  <c r="BK305" i="72"/>
  <c r="BK304" i="72"/>
  <c r="BK303" i="72"/>
  <c r="BK302" i="72"/>
  <c r="BK301" i="72"/>
  <c r="BK300" i="72"/>
  <c r="BK299" i="72"/>
  <c r="BK298" i="72"/>
  <c r="BK297" i="72"/>
  <c r="BK296" i="72"/>
  <c r="BK295" i="72"/>
  <c r="BK294" i="72"/>
  <c r="BK293" i="72"/>
  <c r="BK292" i="72"/>
  <c r="BK291" i="72"/>
  <c r="BK290" i="72"/>
  <c r="BK289" i="72"/>
  <c r="BK288" i="72"/>
  <c r="BK287" i="72"/>
  <c r="BK286" i="72"/>
  <c r="BK285" i="72"/>
  <c r="BK284" i="72"/>
  <c r="BK283" i="72"/>
  <c r="BK282" i="72"/>
  <c r="BK281" i="72"/>
  <c r="BK280" i="72"/>
  <c r="BK279" i="72"/>
  <c r="BK278" i="72"/>
  <c r="BK277" i="72"/>
  <c r="BK276" i="72"/>
  <c r="BK275" i="72"/>
  <c r="BK274" i="72"/>
  <c r="BK273" i="72"/>
  <c r="BK272" i="72"/>
  <c r="BK271" i="72"/>
  <c r="BK270" i="72"/>
  <c r="BK269" i="72"/>
  <c r="BK268" i="72"/>
  <c r="BK267" i="72"/>
  <c r="BK266" i="72"/>
  <c r="BK265" i="72"/>
  <c r="BK264" i="72"/>
  <c r="BK263" i="72"/>
  <c r="BK262" i="72"/>
  <c r="BK261" i="72"/>
  <c r="BK260" i="72"/>
  <c r="BK259" i="72"/>
  <c r="BK258" i="72"/>
  <c r="BK257" i="72"/>
  <c r="BK256" i="72"/>
  <c r="BK255" i="72"/>
  <c r="BK254" i="72"/>
  <c r="BK253" i="72"/>
  <c r="BK252" i="72"/>
  <c r="BK251" i="72"/>
  <c r="BK250" i="72"/>
  <c r="BK249" i="72"/>
  <c r="BK248" i="72"/>
  <c r="BK247" i="72"/>
  <c r="BK246" i="72"/>
  <c r="BK245" i="72"/>
  <c r="BK244" i="72"/>
  <c r="BK243" i="72"/>
  <c r="BK242" i="72"/>
  <c r="BK241" i="72"/>
  <c r="BK240" i="72"/>
  <c r="BK239" i="72"/>
  <c r="BK238" i="72"/>
  <c r="BK237" i="72"/>
  <c r="BK236" i="72"/>
  <c r="BK235" i="72"/>
  <c r="BK234" i="72"/>
  <c r="BK233" i="72"/>
  <c r="BK232" i="72"/>
  <c r="BK231" i="72"/>
  <c r="BK230" i="72"/>
  <c r="BK229" i="72"/>
  <c r="BK228" i="72"/>
  <c r="BK227" i="72"/>
  <c r="BK226" i="72"/>
  <c r="BK225" i="72"/>
  <c r="BK224" i="72"/>
  <c r="BK223" i="72"/>
  <c r="BK222" i="72"/>
  <c r="BK221" i="72"/>
  <c r="BK220" i="72"/>
  <c r="BK219" i="72"/>
  <c r="BK218" i="72"/>
  <c r="BK217" i="72"/>
  <c r="BK216" i="72"/>
  <c r="BK215" i="72"/>
  <c r="BK214" i="72"/>
  <c r="BK213" i="72"/>
  <c r="BK212" i="72"/>
  <c r="BK211" i="72"/>
  <c r="BK210" i="72"/>
  <c r="BK209" i="72"/>
  <c r="BK208" i="72"/>
  <c r="BK207" i="72"/>
  <c r="BK206" i="72"/>
  <c r="BK205" i="72"/>
  <c r="BK204" i="72"/>
  <c r="BK203" i="72"/>
  <c r="BK202" i="72"/>
  <c r="BK201" i="72"/>
  <c r="BK200" i="72"/>
  <c r="BK199" i="72"/>
  <c r="BK198" i="72"/>
  <c r="BK197" i="72"/>
  <c r="BK196" i="72"/>
  <c r="BK195" i="72"/>
  <c r="BK194" i="72"/>
  <c r="BK193" i="72"/>
  <c r="BK192" i="72"/>
  <c r="BK191" i="72"/>
  <c r="BK190" i="72"/>
  <c r="BK189" i="72"/>
  <c r="BK188" i="72"/>
  <c r="BK187" i="72"/>
  <c r="BK186" i="72"/>
  <c r="BK185" i="72"/>
  <c r="BK184" i="72"/>
  <c r="BK183" i="72"/>
  <c r="BK182" i="72"/>
  <c r="BK181" i="72"/>
  <c r="BK180" i="72"/>
  <c r="BK179" i="72"/>
  <c r="BK178" i="72"/>
  <c r="BK177" i="72"/>
  <c r="BK176" i="72"/>
  <c r="BK175" i="72"/>
  <c r="BK174" i="72"/>
  <c r="BK173" i="72"/>
  <c r="BK172" i="72"/>
  <c r="BK171" i="72"/>
  <c r="BK170" i="72"/>
  <c r="BK169" i="72"/>
  <c r="BK168" i="72"/>
  <c r="BK167" i="72"/>
  <c r="BK166" i="72"/>
  <c r="BK165" i="72"/>
  <c r="BK164" i="72"/>
  <c r="BK163" i="72"/>
  <c r="BK162" i="72"/>
  <c r="BK161" i="72"/>
  <c r="BK160" i="72"/>
  <c r="BK159" i="72"/>
  <c r="BK158" i="72"/>
  <c r="BK157" i="72"/>
  <c r="BK156" i="72"/>
  <c r="BK155" i="72"/>
  <c r="BK154" i="72"/>
  <c r="BK153" i="72"/>
  <c r="BK152" i="72"/>
  <c r="BK151" i="72"/>
  <c r="BK150" i="72"/>
  <c r="BK149" i="72"/>
  <c r="BK148" i="72"/>
  <c r="BK147" i="72"/>
  <c r="BK146" i="72"/>
  <c r="BK145" i="72"/>
  <c r="BK144" i="72"/>
  <c r="BK143" i="72"/>
  <c r="BK142" i="72"/>
  <c r="BK141" i="72"/>
  <c r="BK140" i="72"/>
  <c r="BK139" i="72"/>
  <c r="BK138" i="72"/>
  <c r="BK137" i="72"/>
  <c r="BK136" i="72"/>
  <c r="BK135" i="72"/>
  <c r="BK134" i="72"/>
  <c r="BK133" i="72"/>
  <c r="BK132" i="72"/>
  <c r="BK131" i="72"/>
  <c r="BK130" i="72"/>
  <c r="BK129" i="72"/>
  <c r="BK128" i="72"/>
  <c r="BK127" i="72"/>
  <c r="BK126" i="72"/>
  <c r="BK125" i="72"/>
  <c r="BK124" i="72"/>
  <c r="BK123" i="72"/>
  <c r="BK122" i="72"/>
  <c r="BK121" i="72"/>
  <c r="BK120" i="72"/>
  <c r="BK119" i="72"/>
  <c r="BK118" i="72"/>
  <c r="BK117" i="72"/>
  <c r="BK116" i="72"/>
  <c r="BK115" i="72"/>
  <c r="BK114" i="72"/>
  <c r="BK113" i="72"/>
  <c r="BK112" i="72"/>
  <c r="BK111" i="72"/>
  <c r="BK110" i="72"/>
  <c r="BK109" i="72"/>
  <c r="BK108" i="72"/>
  <c r="BK107" i="72"/>
  <c r="BK106" i="72"/>
  <c r="BK105" i="72"/>
  <c r="BK104" i="72"/>
  <c r="BK103" i="72"/>
  <c r="BK102" i="72"/>
  <c r="BK101" i="72"/>
  <c r="BK100" i="72"/>
  <c r="BK99" i="72"/>
  <c r="BK98" i="72"/>
  <c r="BK97" i="72"/>
  <c r="BK96" i="72"/>
  <c r="BK95" i="72"/>
  <c r="BK94" i="72"/>
  <c r="BK93" i="72"/>
  <c r="BK92" i="72"/>
  <c r="BK91" i="72"/>
  <c r="BK90" i="72"/>
  <c r="BK89" i="72"/>
  <c r="BK88" i="72"/>
  <c r="BK87" i="72"/>
  <c r="BK86" i="72"/>
  <c r="BK85" i="72"/>
  <c r="BK84" i="72"/>
  <c r="BK83" i="72"/>
  <c r="BK82" i="72"/>
  <c r="BK81" i="72"/>
  <c r="BK80" i="72"/>
  <c r="BK79" i="72"/>
  <c r="BK78" i="72"/>
  <c r="BK77" i="72"/>
  <c r="BK76" i="72"/>
  <c r="BK75" i="72"/>
  <c r="BK74" i="72"/>
  <c r="BK73" i="72"/>
  <c r="BK72" i="72"/>
  <c r="BK71" i="72"/>
  <c r="BK70" i="72"/>
  <c r="BK69" i="72"/>
  <c r="BK68" i="72"/>
  <c r="BK67" i="72"/>
  <c r="BK66" i="72"/>
  <c r="BK65" i="72"/>
  <c r="BK64" i="72"/>
  <c r="BK63" i="72"/>
  <c r="BK62" i="72"/>
  <c r="BK61" i="72"/>
  <c r="BK60" i="72"/>
  <c r="BK59" i="72"/>
  <c r="BK58" i="72"/>
  <c r="BK57" i="72"/>
  <c r="BK56" i="72"/>
  <c r="BK55" i="72"/>
  <c r="BK54" i="72"/>
  <c r="BK53" i="72"/>
  <c r="BK52" i="72"/>
  <c r="BK51" i="72"/>
  <c r="BK50" i="72"/>
  <c r="BK49" i="72"/>
  <c r="BK48" i="72"/>
  <c r="BK47" i="72"/>
  <c r="BK46" i="72"/>
  <c r="BK45" i="72"/>
  <c r="BK44" i="72"/>
  <c r="BK43" i="72"/>
  <c r="BK42" i="72"/>
  <c r="BK41" i="72"/>
  <c r="BK40" i="72"/>
  <c r="BK39" i="72"/>
  <c r="BK38" i="72"/>
  <c r="BK37" i="72"/>
  <c r="BK36" i="72"/>
  <c r="BK35" i="72"/>
  <c r="BK34" i="72"/>
  <c r="BK33" i="72"/>
  <c r="BK32" i="72"/>
  <c r="BK31" i="72"/>
  <c r="BK30" i="72"/>
  <c r="BK29" i="72"/>
  <c r="BK28" i="72"/>
  <c r="BK27" i="72"/>
  <c r="BK26" i="72"/>
  <c r="BK25" i="72"/>
  <c r="BK24" i="72"/>
  <c r="BK23" i="72"/>
  <c r="BK22" i="72"/>
  <c r="BK21" i="72"/>
  <c r="BK20" i="72"/>
  <c r="BK19" i="72"/>
  <c r="BK18" i="72"/>
  <c r="BK17" i="72"/>
  <c r="BK16" i="72"/>
  <c r="BK15" i="72"/>
  <c r="BK14" i="72"/>
  <c r="BK13" i="72"/>
  <c r="BK12" i="72"/>
  <c r="BK11" i="72"/>
  <c r="BK10" i="72"/>
  <c r="BK9" i="72"/>
  <c r="BK8" i="72"/>
  <c r="BK7" i="72"/>
  <c r="BK6" i="72"/>
  <c r="BA1354" i="72"/>
  <c r="BA1353" i="72"/>
  <c r="BA1352" i="72"/>
  <c r="BA1351" i="72"/>
  <c r="BA1350" i="72"/>
  <c r="BA1349" i="72"/>
  <c r="BA1348" i="72"/>
  <c r="BA1347" i="72"/>
  <c r="BA1346" i="72"/>
  <c r="BA1345" i="72"/>
  <c r="BA1344" i="72"/>
  <c r="BA1343" i="72"/>
  <c r="BA1342" i="72"/>
  <c r="BA1341" i="72"/>
  <c r="BA1340" i="72"/>
  <c r="BA1339" i="72"/>
  <c r="BA1338" i="72"/>
  <c r="BA1337" i="72"/>
  <c r="BA1336" i="72"/>
  <c r="BA1335" i="72"/>
  <c r="BA1334" i="72"/>
  <c r="BA1333" i="72"/>
  <c r="BA1332" i="72"/>
  <c r="BA1331" i="72"/>
  <c r="BA1330" i="72"/>
  <c r="BA1329" i="72"/>
  <c r="BA1328" i="72"/>
  <c r="BA1327" i="72"/>
  <c r="BA1326" i="72"/>
  <c r="BA1325" i="72"/>
  <c r="BA1324" i="72"/>
  <c r="BA1323" i="72"/>
  <c r="BA1322" i="72"/>
  <c r="BA1321" i="72"/>
  <c r="BA1320" i="72"/>
  <c r="BA1319" i="72"/>
  <c r="BA1318" i="72"/>
  <c r="BA1317" i="72"/>
  <c r="BA1316" i="72"/>
  <c r="BA1315" i="72"/>
  <c r="BA1314" i="72"/>
  <c r="BA1313" i="72"/>
  <c r="BA1312" i="72"/>
  <c r="BA1311" i="72"/>
  <c r="BA1310" i="72"/>
  <c r="BA1309" i="72"/>
  <c r="BA1308" i="72"/>
  <c r="BA1307" i="72"/>
  <c r="BA1306" i="72"/>
  <c r="BA1305" i="72"/>
  <c r="BA1304" i="72"/>
  <c r="BA1303" i="72"/>
  <c r="BA1302" i="72"/>
  <c r="BA1301" i="72"/>
  <c r="BA1300" i="72"/>
  <c r="BA1299" i="72"/>
  <c r="BA1298" i="72"/>
  <c r="BA1297" i="72"/>
  <c r="BA1296" i="72"/>
  <c r="BA1295" i="72"/>
  <c r="BA1294" i="72"/>
  <c r="BA1293" i="72"/>
  <c r="BA1292" i="72"/>
  <c r="BA1291" i="72"/>
  <c r="BA1290" i="72"/>
  <c r="BA1289" i="72"/>
  <c r="BA1288" i="72"/>
  <c r="BA1287" i="72"/>
  <c r="BA1286" i="72"/>
  <c r="BA1285" i="72"/>
  <c r="BA1284" i="72"/>
  <c r="BA1283" i="72"/>
  <c r="BA1282" i="72"/>
  <c r="BA1281" i="72"/>
  <c r="BA1280" i="72"/>
  <c r="BA1279" i="72"/>
  <c r="BA1278" i="72"/>
  <c r="BA1277" i="72"/>
  <c r="BA1276" i="72"/>
  <c r="BA1275" i="72"/>
  <c r="BA1274" i="72"/>
  <c r="BA1273" i="72"/>
  <c r="BA1272" i="72"/>
  <c r="BA1271" i="72"/>
  <c r="BA1270" i="72"/>
  <c r="BA1269" i="72"/>
  <c r="BA1268" i="72"/>
  <c r="BA1267" i="72"/>
  <c r="BA1266" i="72"/>
  <c r="BA1265" i="72"/>
  <c r="BA1264" i="72"/>
  <c r="BA1263" i="72"/>
  <c r="BA1262" i="72"/>
  <c r="BA1261" i="72"/>
  <c r="BA1260" i="72"/>
  <c r="BA1259" i="72"/>
  <c r="BA1258" i="72"/>
  <c r="BA1257" i="72"/>
  <c r="BA1256" i="72"/>
  <c r="BA1255" i="72"/>
  <c r="BA1254" i="72"/>
  <c r="BA1253" i="72"/>
  <c r="BA1252" i="72"/>
  <c r="BA1251" i="72"/>
  <c r="BA1250" i="72"/>
  <c r="BA1249" i="72"/>
  <c r="BA1248" i="72"/>
  <c r="BA1247" i="72"/>
  <c r="BA1246" i="72"/>
  <c r="BA1245" i="72"/>
  <c r="BA1244" i="72"/>
  <c r="BA1243" i="72"/>
  <c r="BA1242" i="72"/>
  <c r="BA1241" i="72"/>
  <c r="BA1240" i="72"/>
  <c r="BA1239" i="72"/>
  <c r="BA1238" i="72"/>
  <c r="BA1237" i="72"/>
  <c r="BA1236" i="72"/>
  <c r="BA1235" i="72"/>
  <c r="BA1234" i="72"/>
  <c r="BA1233" i="72"/>
  <c r="BA1232" i="72"/>
  <c r="BA1231" i="72"/>
  <c r="BA1230" i="72"/>
  <c r="BA1229" i="72"/>
  <c r="BA1228" i="72"/>
  <c r="BA1227" i="72"/>
  <c r="BA1226" i="72"/>
  <c r="BA1225" i="72"/>
  <c r="BA1224" i="72"/>
  <c r="BA1223" i="72"/>
  <c r="BA1222" i="72"/>
  <c r="BA1221" i="72"/>
  <c r="BA1220" i="72"/>
  <c r="BA1219" i="72"/>
  <c r="BA1218" i="72"/>
  <c r="BA1217" i="72"/>
  <c r="BA1216" i="72"/>
  <c r="BA1215" i="72"/>
  <c r="BA1214" i="72"/>
  <c r="BA1213" i="72"/>
  <c r="BA1212" i="72"/>
  <c r="BA1211" i="72"/>
  <c r="BA1210" i="72"/>
  <c r="BA1209" i="72"/>
  <c r="BA1208" i="72"/>
  <c r="BA1207" i="72"/>
  <c r="BA1206" i="72"/>
  <c r="BA1205" i="72"/>
  <c r="BA1204" i="72"/>
  <c r="BA1203" i="72"/>
  <c r="BA1202" i="72"/>
  <c r="BA1201" i="72"/>
  <c r="BA1200" i="72"/>
  <c r="BA1199" i="72"/>
  <c r="BA1198" i="72"/>
  <c r="BA1197" i="72"/>
  <c r="BA1196" i="72"/>
  <c r="BA1195" i="72"/>
  <c r="BA1194" i="72"/>
  <c r="BA1193" i="72"/>
  <c r="BA1192" i="72"/>
  <c r="BA1191" i="72"/>
  <c r="BA1190" i="72"/>
  <c r="BA1189" i="72"/>
  <c r="BA1188" i="72"/>
  <c r="BA1187" i="72"/>
  <c r="BA1186" i="72"/>
  <c r="BA1185" i="72"/>
  <c r="BA1184" i="72"/>
  <c r="BA1183" i="72"/>
  <c r="BA1182" i="72"/>
  <c r="BA1181" i="72"/>
  <c r="BA1180" i="72"/>
  <c r="BA1179" i="72"/>
  <c r="BA1178" i="72"/>
  <c r="BA1177" i="72"/>
  <c r="BA1176" i="72"/>
  <c r="BA1175" i="72"/>
  <c r="BA1174" i="72"/>
  <c r="BA1173" i="72"/>
  <c r="BA1172" i="72"/>
  <c r="BA1171" i="72"/>
  <c r="BA1170" i="72"/>
  <c r="BA1169" i="72"/>
  <c r="BA1168" i="72"/>
  <c r="BA1167" i="72"/>
  <c r="BA1166" i="72"/>
  <c r="BA1165" i="72"/>
  <c r="BA1164" i="72"/>
  <c r="BA1163" i="72"/>
  <c r="BA1162" i="72"/>
  <c r="BA1161" i="72"/>
  <c r="BA1160" i="72"/>
  <c r="BA1159" i="72"/>
  <c r="BA1158" i="72"/>
  <c r="BA1157" i="72"/>
  <c r="BA1156" i="72"/>
  <c r="BA1155" i="72"/>
  <c r="BA1154" i="72"/>
  <c r="BA1153" i="72"/>
  <c r="BA1152" i="72"/>
  <c r="BA1151" i="72"/>
  <c r="BA1150" i="72"/>
  <c r="BA1149" i="72"/>
  <c r="BA1148" i="72"/>
  <c r="BA1147" i="72"/>
  <c r="BA1146" i="72"/>
  <c r="BA1145" i="72"/>
  <c r="BA1144" i="72"/>
  <c r="BA1143" i="72"/>
  <c r="BA1142" i="72"/>
  <c r="BA1141" i="72"/>
  <c r="BA1140" i="72"/>
  <c r="BA1139" i="72"/>
  <c r="BA1138" i="72"/>
  <c r="BA1137" i="72"/>
  <c r="BA1136" i="72"/>
  <c r="BA1135" i="72"/>
  <c r="BA1134" i="72"/>
  <c r="BA1133" i="72"/>
  <c r="BA1132" i="72"/>
  <c r="BA1131" i="72"/>
  <c r="BA1130" i="72"/>
  <c r="BA1129" i="72"/>
  <c r="BA1128" i="72"/>
  <c r="BA1127" i="72"/>
  <c r="BA1126" i="72"/>
  <c r="BA1125" i="72"/>
  <c r="BA1124" i="72"/>
  <c r="BA1123" i="72"/>
  <c r="BA1122" i="72"/>
  <c r="BA1121" i="72"/>
  <c r="BA1120" i="72"/>
  <c r="BA1119" i="72"/>
  <c r="BA1118" i="72"/>
  <c r="BA1117" i="72"/>
  <c r="BA1116" i="72"/>
  <c r="BA1115" i="72"/>
  <c r="BA1114" i="72"/>
  <c r="BA1113" i="72"/>
  <c r="BA1112" i="72"/>
  <c r="BA1111" i="72"/>
  <c r="BA1110" i="72"/>
  <c r="BA1109" i="72"/>
  <c r="BA1108" i="72"/>
  <c r="BA1107" i="72"/>
  <c r="BA1106" i="72"/>
  <c r="BA1105" i="72"/>
  <c r="BA1104" i="72"/>
  <c r="BA1103" i="72"/>
  <c r="BA1102" i="72"/>
  <c r="BA1101" i="72"/>
  <c r="BA1100" i="72"/>
  <c r="BA1099" i="72"/>
  <c r="BA1098" i="72"/>
  <c r="BA1097" i="72"/>
  <c r="BA1096" i="72"/>
  <c r="BA1095" i="72"/>
  <c r="BA1094" i="72"/>
  <c r="BA1093" i="72"/>
  <c r="BA1092" i="72"/>
  <c r="BA1091" i="72"/>
  <c r="BA1090" i="72"/>
  <c r="BA1089" i="72"/>
  <c r="BA1088" i="72"/>
  <c r="BA1087" i="72"/>
  <c r="BA1086" i="72"/>
  <c r="BA1085" i="72"/>
  <c r="BA1084" i="72"/>
  <c r="BA1083" i="72"/>
  <c r="BA1082" i="72"/>
  <c r="BA1081" i="72"/>
  <c r="BA1080" i="72"/>
  <c r="BA1079" i="72"/>
  <c r="BA1078" i="72"/>
  <c r="BA1077" i="72"/>
  <c r="BA1076" i="72"/>
  <c r="BA1075" i="72"/>
  <c r="BA1074" i="72"/>
  <c r="BA1073" i="72"/>
  <c r="BA1072" i="72"/>
  <c r="BA1071" i="72"/>
  <c r="BA1070" i="72"/>
  <c r="BA1069" i="72"/>
  <c r="BA1068" i="72"/>
  <c r="BA1067" i="72"/>
  <c r="BA1066" i="72"/>
  <c r="BA1065" i="72"/>
  <c r="BA1064" i="72"/>
  <c r="BA1063" i="72"/>
  <c r="BA1062" i="72"/>
  <c r="BA1061" i="72"/>
  <c r="BA1060" i="72"/>
  <c r="BA1059" i="72"/>
  <c r="BA1058" i="72"/>
  <c r="BA1057" i="72"/>
  <c r="BA1056" i="72"/>
  <c r="BA1055" i="72"/>
  <c r="BA1054" i="72"/>
  <c r="BA1053" i="72"/>
  <c r="BA1052" i="72"/>
  <c r="BA1051" i="72"/>
  <c r="BA1050" i="72"/>
  <c r="BA1049" i="72"/>
  <c r="BA1048" i="72"/>
  <c r="BA1047" i="72"/>
  <c r="BA1046" i="72"/>
  <c r="BA1045" i="72"/>
  <c r="BA1044" i="72"/>
  <c r="BA1043" i="72"/>
  <c r="BA1042" i="72"/>
  <c r="BA1041" i="72"/>
  <c r="BA1040" i="72"/>
  <c r="BA1039" i="72"/>
  <c r="BA1038" i="72"/>
  <c r="BA1037" i="72"/>
  <c r="BA1036" i="72"/>
  <c r="BA1035" i="72"/>
  <c r="BA1034" i="72"/>
  <c r="BA1033" i="72"/>
  <c r="BA1032" i="72"/>
  <c r="BA1031" i="72"/>
  <c r="BA1030" i="72"/>
  <c r="BA1029" i="72"/>
  <c r="BA1028" i="72"/>
  <c r="BA1027" i="72"/>
  <c r="BA1026" i="72"/>
  <c r="BA1025" i="72"/>
  <c r="BA1024" i="72"/>
  <c r="BA1023" i="72"/>
  <c r="BA1022" i="72"/>
  <c r="BA1021" i="72"/>
  <c r="BA1020" i="72"/>
  <c r="BA1019" i="72"/>
  <c r="BA1018" i="72"/>
  <c r="BA1017" i="72"/>
  <c r="BA1016" i="72"/>
  <c r="BA1015" i="72"/>
  <c r="BA1014" i="72"/>
  <c r="BA1013" i="72"/>
  <c r="BA1012" i="72"/>
  <c r="BA1011" i="72"/>
  <c r="BA1010" i="72"/>
  <c r="BA1009" i="72"/>
  <c r="BA1008" i="72"/>
  <c r="BA1007" i="72"/>
  <c r="BA1006" i="72"/>
  <c r="BA1005" i="72"/>
  <c r="BA1004" i="72"/>
  <c r="BA1003" i="72"/>
  <c r="BA1002" i="72"/>
  <c r="BA1001" i="72"/>
  <c r="BA1000" i="72"/>
  <c r="BA999" i="72"/>
  <c r="BA998" i="72"/>
  <c r="BA997" i="72"/>
  <c r="BA996" i="72"/>
  <c r="BA995" i="72"/>
  <c r="BA994" i="72"/>
  <c r="BA993" i="72"/>
  <c r="BA992" i="72"/>
  <c r="BA991" i="72"/>
  <c r="BA990" i="72"/>
  <c r="BA989" i="72"/>
  <c r="BA988" i="72"/>
  <c r="BA987" i="72"/>
  <c r="BA986" i="72"/>
  <c r="BA985" i="72"/>
  <c r="BA984" i="72"/>
  <c r="BA983" i="72"/>
  <c r="BA982" i="72"/>
  <c r="BA981" i="72"/>
  <c r="BA980" i="72"/>
  <c r="BA979" i="72"/>
  <c r="BA978" i="72"/>
  <c r="BA977" i="72"/>
  <c r="BA976" i="72"/>
  <c r="BA975" i="72"/>
  <c r="BA974" i="72"/>
  <c r="BA973" i="72"/>
  <c r="BA972" i="72"/>
  <c r="BA971" i="72"/>
  <c r="BA970" i="72"/>
  <c r="BA969" i="72"/>
  <c r="BA968" i="72"/>
  <c r="BA967" i="72"/>
  <c r="BA966" i="72"/>
  <c r="BA965" i="72"/>
  <c r="BA964" i="72"/>
  <c r="BA963" i="72"/>
  <c r="BA962" i="72"/>
  <c r="BA961" i="72"/>
  <c r="BA960" i="72"/>
  <c r="BA959" i="72"/>
  <c r="BA958" i="72"/>
  <c r="BA957" i="72"/>
  <c r="BA956" i="72"/>
  <c r="BA955" i="72"/>
  <c r="BA954" i="72"/>
  <c r="BA953" i="72"/>
  <c r="BA952" i="72"/>
  <c r="BA951" i="72"/>
  <c r="BA950" i="72"/>
  <c r="BA949" i="72"/>
  <c r="BA948" i="72"/>
  <c r="BA947" i="72"/>
  <c r="BA946" i="72"/>
  <c r="BA945" i="72"/>
  <c r="BA944" i="72"/>
  <c r="BA943" i="72"/>
  <c r="BA942" i="72"/>
  <c r="BA941" i="72"/>
  <c r="BA940" i="72"/>
  <c r="BA939" i="72"/>
  <c r="BA938" i="72"/>
  <c r="BA937" i="72"/>
  <c r="BA936" i="72"/>
  <c r="BA935" i="72"/>
  <c r="BA934" i="72"/>
  <c r="BA933" i="72"/>
  <c r="BA932" i="72"/>
  <c r="BA931" i="72"/>
  <c r="BA930" i="72"/>
  <c r="BA929" i="72"/>
  <c r="BA928" i="72"/>
  <c r="BA927" i="72"/>
  <c r="BA926" i="72"/>
  <c r="BA925" i="72"/>
  <c r="BA924" i="72"/>
  <c r="BA923" i="72"/>
  <c r="BA922" i="72"/>
  <c r="BA921" i="72"/>
  <c r="BA920" i="72"/>
  <c r="BA919" i="72"/>
  <c r="BA918" i="72"/>
  <c r="BA917" i="72"/>
  <c r="BA916" i="72"/>
  <c r="BA915" i="72"/>
  <c r="BA914" i="72"/>
  <c r="BA913" i="72"/>
  <c r="BA912" i="72"/>
  <c r="BA911" i="72"/>
  <c r="BA910" i="72"/>
  <c r="BA909" i="72"/>
  <c r="BA908" i="72"/>
  <c r="BA907" i="72"/>
  <c r="BA906" i="72"/>
  <c r="BA905" i="72"/>
  <c r="BA904" i="72"/>
  <c r="BA903" i="72"/>
  <c r="BA902" i="72"/>
  <c r="BA901" i="72"/>
  <c r="BA900" i="72"/>
  <c r="BA899" i="72"/>
  <c r="BA898" i="72"/>
  <c r="BA897" i="72"/>
  <c r="BA896" i="72"/>
  <c r="BA895" i="72"/>
  <c r="BA894" i="72"/>
  <c r="BA893" i="72"/>
  <c r="BA892" i="72"/>
  <c r="BA891" i="72"/>
  <c r="BA890" i="72"/>
  <c r="BA889" i="72"/>
  <c r="BA888" i="72"/>
  <c r="BA887" i="72"/>
  <c r="BA886" i="72"/>
  <c r="BA885" i="72"/>
  <c r="BA884" i="72"/>
  <c r="BA883" i="72"/>
  <c r="BA882" i="72"/>
  <c r="BA881" i="72"/>
  <c r="BA880" i="72"/>
  <c r="BA879" i="72"/>
  <c r="BA878" i="72"/>
  <c r="BA877" i="72"/>
  <c r="BA876" i="72"/>
  <c r="BA875" i="72"/>
  <c r="BA874" i="72"/>
  <c r="BA873" i="72"/>
  <c r="BA872" i="72"/>
  <c r="BA871" i="72"/>
  <c r="BA870" i="72"/>
  <c r="BA869" i="72"/>
  <c r="BA868" i="72"/>
  <c r="BA867" i="72"/>
  <c r="BA866" i="72"/>
  <c r="BA865" i="72"/>
  <c r="BA864" i="72"/>
  <c r="BA863" i="72"/>
  <c r="BA862" i="72"/>
  <c r="BA861" i="72"/>
  <c r="BA860" i="72"/>
  <c r="BA859" i="72"/>
  <c r="BA858" i="72"/>
  <c r="BA857" i="72"/>
  <c r="BA856" i="72"/>
  <c r="BA855" i="72"/>
  <c r="BA854" i="72"/>
  <c r="BA853" i="72"/>
  <c r="BA852" i="72"/>
  <c r="BA851" i="72"/>
  <c r="BA850" i="72"/>
  <c r="BA849" i="72"/>
  <c r="BA848" i="72"/>
  <c r="BA847" i="72"/>
  <c r="BA846" i="72"/>
  <c r="BA845" i="72"/>
  <c r="BA844" i="72"/>
  <c r="BA843" i="72"/>
  <c r="BA842" i="72"/>
  <c r="BA841" i="72"/>
  <c r="BA840" i="72"/>
  <c r="BA839" i="72"/>
  <c r="BA838" i="72"/>
  <c r="BA837" i="72"/>
  <c r="BA836" i="72"/>
  <c r="BA835" i="72"/>
  <c r="BA834" i="72"/>
  <c r="BA833" i="72"/>
  <c r="BA832" i="72"/>
  <c r="BA831" i="72"/>
  <c r="BA830" i="72"/>
  <c r="BA829" i="72"/>
  <c r="BA828" i="72"/>
  <c r="BA827" i="72"/>
  <c r="BA826" i="72"/>
  <c r="BA825" i="72"/>
  <c r="BA824" i="72"/>
  <c r="BA823" i="72"/>
  <c r="BA822" i="72"/>
  <c r="BA821" i="72"/>
  <c r="BA820" i="72"/>
  <c r="BA819" i="72"/>
  <c r="BA818" i="72"/>
  <c r="BA817" i="72"/>
  <c r="BA816" i="72"/>
  <c r="BA815" i="72"/>
  <c r="BA814" i="72"/>
  <c r="BA813" i="72"/>
  <c r="BA812" i="72"/>
  <c r="BA811" i="72"/>
  <c r="BA810" i="72"/>
  <c r="BA809" i="72"/>
  <c r="BA808" i="72"/>
  <c r="BA807" i="72"/>
  <c r="BA806" i="72"/>
  <c r="BA805" i="72"/>
  <c r="BA804" i="72"/>
  <c r="BA803" i="72"/>
  <c r="BA802" i="72"/>
  <c r="BA801" i="72"/>
  <c r="BA800" i="72"/>
  <c r="BA799" i="72"/>
  <c r="BA798" i="72"/>
  <c r="BA797" i="72"/>
  <c r="BA796" i="72"/>
  <c r="BA795" i="72"/>
  <c r="BA794" i="72"/>
  <c r="BA793" i="72"/>
  <c r="BA792" i="72"/>
  <c r="BA791" i="72"/>
  <c r="BA790" i="72"/>
  <c r="BA789" i="72"/>
  <c r="BA788" i="72"/>
  <c r="BA787" i="72"/>
  <c r="BA786" i="72"/>
  <c r="BA785" i="72"/>
  <c r="BA784" i="72"/>
  <c r="BA783" i="72"/>
  <c r="BA782" i="72"/>
  <c r="BA781" i="72"/>
  <c r="BA780" i="72"/>
  <c r="BA779" i="72"/>
  <c r="BA778" i="72"/>
  <c r="BA777" i="72"/>
  <c r="BA776" i="72"/>
  <c r="BA775" i="72"/>
  <c r="BA774" i="72"/>
  <c r="BA773" i="72"/>
  <c r="BA772" i="72"/>
  <c r="BA771" i="72"/>
  <c r="BA770" i="72"/>
  <c r="BA769" i="72"/>
  <c r="BA768" i="72"/>
  <c r="BA767" i="72"/>
  <c r="BA766" i="72"/>
  <c r="BA765" i="72"/>
  <c r="BA764" i="72"/>
  <c r="BA763" i="72"/>
  <c r="BA762" i="72"/>
  <c r="BA761" i="72"/>
  <c r="BA760" i="72"/>
  <c r="BA759" i="72"/>
  <c r="BA758" i="72"/>
  <c r="BA757" i="72"/>
  <c r="BA756" i="72"/>
  <c r="BA755" i="72"/>
  <c r="BA754" i="72"/>
  <c r="BA753" i="72"/>
  <c r="BA752" i="72"/>
  <c r="BA751" i="72"/>
  <c r="BA750" i="72"/>
  <c r="BA749" i="72"/>
  <c r="BA748" i="72"/>
  <c r="BA747" i="72"/>
  <c r="BA746" i="72"/>
  <c r="BA745" i="72"/>
  <c r="BA744" i="72"/>
  <c r="BA743" i="72"/>
  <c r="BA742" i="72"/>
  <c r="BA741" i="72"/>
  <c r="BA740" i="72"/>
  <c r="BA739" i="72"/>
  <c r="BA738" i="72"/>
  <c r="BA737" i="72"/>
  <c r="BA736" i="72"/>
  <c r="BA735" i="72"/>
  <c r="BA734" i="72"/>
  <c r="BA733" i="72"/>
  <c r="BA732" i="72"/>
  <c r="BA731" i="72"/>
  <c r="BA730" i="72"/>
  <c r="BA729" i="72"/>
  <c r="BA728" i="72"/>
  <c r="BA727" i="72"/>
  <c r="BA726" i="72"/>
  <c r="BA725" i="72"/>
  <c r="BA724" i="72"/>
  <c r="BA723" i="72"/>
  <c r="BA722" i="72"/>
  <c r="BA721" i="72"/>
  <c r="BA720" i="72"/>
  <c r="BA719" i="72"/>
  <c r="BA718" i="72"/>
  <c r="BA717" i="72"/>
  <c r="BA716" i="72"/>
  <c r="BA715" i="72"/>
  <c r="BA714" i="72"/>
  <c r="BA713" i="72"/>
  <c r="BA712" i="72"/>
  <c r="BA711" i="72"/>
  <c r="BA710" i="72"/>
  <c r="BA709" i="72"/>
  <c r="BA708" i="72"/>
  <c r="BA707" i="72"/>
  <c r="BA706" i="72"/>
  <c r="BA705" i="72"/>
  <c r="BA704" i="72"/>
  <c r="BA703" i="72"/>
  <c r="BA702" i="72"/>
  <c r="BA701" i="72"/>
  <c r="BA700" i="72"/>
  <c r="BA699" i="72"/>
  <c r="BA698" i="72"/>
  <c r="BA697" i="72"/>
  <c r="BA696" i="72"/>
  <c r="BA695" i="72"/>
  <c r="BA694" i="72"/>
  <c r="BA693" i="72"/>
  <c r="BA692" i="72"/>
  <c r="BA691" i="72"/>
  <c r="BA690" i="72"/>
  <c r="BA689" i="72"/>
  <c r="BA688" i="72"/>
  <c r="BA687" i="72"/>
  <c r="BA686" i="72"/>
  <c r="BA685" i="72"/>
  <c r="BA684" i="72"/>
  <c r="BA683" i="72"/>
  <c r="BA682" i="72"/>
  <c r="BA681" i="72"/>
  <c r="BA680" i="72"/>
  <c r="BA679" i="72"/>
  <c r="BA678" i="72"/>
  <c r="BA677" i="72"/>
  <c r="BA676" i="72"/>
  <c r="BA675" i="72"/>
  <c r="BA674" i="72"/>
  <c r="BA673" i="72"/>
  <c r="BA672" i="72"/>
  <c r="BA671" i="72"/>
  <c r="BA670" i="72"/>
  <c r="BA669" i="72"/>
  <c r="BA668" i="72"/>
  <c r="BA667" i="72"/>
  <c r="BA666" i="72"/>
  <c r="BA665" i="72"/>
  <c r="BA664" i="72"/>
  <c r="BA663" i="72"/>
  <c r="BA662" i="72"/>
  <c r="BA661" i="72"/>
  <c r="BA660" i="72"/>
  <c r="BA659" i="72"/>
  <c r="BA658" i="72"/>
  <c r="BA657" i="72"/>
  <c r="BA656" i="72"/>
  <c r="BA655" i="72"/>
  <c r="BA654" i="72"/>
  <c r="BA653" i="72"/>
  <c r="BA652" i="72"/>
  <c r="BA651" i="72"/>
  <c r="BA650" i="72"/>
  <c r="BA649" i="72"/>
  <c r="BA648" i="72"/>
  <c r="BA647" i="72"/>
  <c r="BA646" i="72"/>
  <c r="BA645" i="72"/>
  <c r="BA644" i="72"/>
  <c r="BA643" i="72"/>
  <c r="BA642" i="72"/>
  <c r="BA641" i="72"/>
  <c r="BA640" i="72"/>
  <c r="BA639" i="72"/>
  <c r="BA638" i="72"/>
  <c r="BA637" i="72"/>
  <c r="BA636" i="72"/>
  <c r="BA635" i="72"/>
  <c r="BA634" i="72"/>
  <c r="BA633" i="72"/>
  <c r="BA632" i="72"/>
  <c r="BA631" i="72"/>
  <c r="BA630" i="72"/>
  <c r="BA629" i="72"/>
  <c r="BA628" i="72"/>
  <c r="BA627" i="72"/>
  <c r="BA626" i="72"/>
  <c r="BA625" i="72"/>
  <c r="BA624" i="72"/>
  <c r="BA623" i="72"/>
  <c r="BA622" i="72"/>
  <c r="BA621" i="72"/>
  <c r="BA620" i="72"/>
  <c r="BA619" i="72"/>
  <c r="BA618" i="72"/>
  <c r="BA617" i="72"/>
  <c r="BA616" i="72"/>
  <c r="BA615" i="72"/>
  <c r="BA614" i="72"/>
  <c r="BA613" i="72"/>
  <c r="BA612" i="72"/>
  <c r="BA611" i="72"/>
  <c r="BA610" i="72"/>
  <c r="BA609" i="72"/>
  <c r="BA608" i="72"/>
  <c r="BA607" i="72"/>
  <c r="BA606" i="72"/>
  <c r="BA605" i="72"/>
  <c r="BA604" i="72"/>
  <c r="BA603" i="72"/>
  <c r="BA602" i="72"/>
  <c r="BA601" i="72"/>
  <c r="BA600" i="72"/>
  <c r="BA599" i="72"/>
  <c r="BA598" i="72"/>
  <c r="BA597" i="72"/>
  <c r="BA596" i="72"/>
  <c r="BA595" i="72"/>
  <c r="BA594" i="72"/>
  <c r="BA593" i="72"/>
  <c r="BA592" i="72"/>
  <c r="BA591" i="72"/>
  <c r="BA590" i="72"/>
  <c r="BA589" i="72"/>
  <c r="BA588" i="72"/>
  <c r="BA587" i="72"/>
  <c r="BA586" i="72"/>
  <c r="BA585" i="72"/>
  <c r="BA584" i="72"/>
  <c r="BA583" i="72"/>
  <c r="BA582" i="72"/>
  <c r="BA581" i="72"/>
  <c r="BA580" i="72"/>
  <c r="BA579" i="72"/>
  <c r="BA578" i="72"/>
  <c r="BA577" i="72"/>
  <c r="BA576" i="72"/>
  <c r="BA575" i="72"/>
  <c r="BA574" i="72"/>
  <c r="BA573" i="72"/>
  <c r="BA572" i="72"/>
  <c r="BA571" i="72"/>
  <c r="BA570" i="72"/>
  <c r="BA569" i="72"/>
  <c r="BA568" i="72"/>
  <c r="BA567" i="72"/>
  <c r="BA566" i="72"/>
  <c r="BA565" i="72"/>
  <c r="BA564" i="72"/>
  <c r="BA563" i="72"/>
  <c r="BA562" i="72"/>
  <c r="BA561" i="72"/>
  <c r="BA560" i="72"/>
  <c r="BA559" i="72"/>
  <c r="BA558" i="72"/>
  <c r="BA557" i="72"/>
  <c r="BA556" i="72"/>
  <c r="BA555" i="72"/>
  <c r="BA554" i="72"/>
  <c r="BA553" i="72"/>
  <c r="BA552" i="72"/>
  <c r="BA551" i="72"/>
  <c r="BA550" i="72"/>
  <c r="BA549" i="72"/>
  <c r="BA548" i="72"/>
  <c r="BA547" i="72"/>
  <c r="BA546" i="72"/>
  <c r="BA545" i="72"/>
  <c r="BA544" i="72"/>
  <c r="BA543" i="72"/>
  <c r="BA542" i="72"/>
  <c r="BA541" i="72"/>
  <c r="BA540" i="72"/>
  <c r="BA539" i="72"/>
  <c r="BA538" i="72"/>
  <c r="BA537" i="72"/>
  <c r="BA536" i="72"/>
  <c r="BA535" i="72"/>
  <c r="BA534" i="72"/>
  <c r="BA533" i="72"/>
  <c r="BA532" i="72"/>
  <c r="BA531" i="72"/>
  <c r="BA530" i="72"/>
  <c r="BA529" i="72"/>
  <c r="BA528" i="72"/>
  <c r="BA527" i="72"/>
  <c r="BA526" i="72"/>
  <c r="BA525" i="72"/>
  <c r="BA524" i="72"/>
  <c r="BA523" i="72"/>
  <c r="BA522" i="72"/>
  <c r="BA521" i="72"/>
  <c r="BA520" i="72"/>
  <c r="BA519" i="72"/>
  <c r="BA518" i="72"/>
  <c r="BA517" i="72"/>
  <c r="BA516" i="72"/>
  <c r="BA515" i="72"/>
  <c r="BA514" i="72"/>
  <c r="BA513" i="72"/>
  <c r="BA512" i="72"/>
  <c r="BA511" i="72"/>
  <c r="BA510" i="72"/>
  <c r="BA509" i="72"/>
  <c r="BA508" i="72"/>
  <c r="BA507" i="72"/>
  <c r="BA506" i="72"/>
  <c r="BA505" i="72"/>
  <c r="BA504" i="72"/>
  <c r="BA503" i="72"/>
  <c r="BA502" i="72"/>
  <c r="BA501" i="72"/>
  <c r="BA500" i="72"/>
  <c r="BA499" i="72"/>
  <c r="BA498" i="72"/>
  <c r="BA497" i="72"/>
  <c r="BA496" i="72"/>
  <c r="BA495" i="72"/>
  <c r="BA494" i="72"/>
  <c r="BA493" i="72"/>
  <c r="BA492" i="72"/>
  <c r="BA491" i="72"/>
  <c r="BA490" i="72"/>
  <c r="BA489" i="72"/>
  <c r="BA488" i="72"/>
  <c r="BA487" i="72"/>
  <c r="BA486" i="72"/>
  <c r="BA485" i="72"/>
  <c r="BA484" i="72"/>
  <c r="BA483" i="72"/>
  <c r="BA482" i="72"/>
  <c r="BA481" i="72"/>
  <c r="BA480" i="72"/>
  <c r="BA479" i="72"/>
  <c r="BA478" i="72"/>
  <c r="BA477" i="72"/>
  <c r="BA476" i="72"/>
  <c r="BA475" i="72"/>
  <c r="BA474" i="72"/>
  <c r="BA473" i="72"/>
  <c r="BA472" i="72"/>
  <c r="BA471" i="72"/>
  <c r="BA470" i="72"/>
  <c r="BA469" i="72"/>
  <c r="BA468" i="72"/>
  <c r="BA467" i="72"/>
  <c r="BA466" i="72"/>
  <c r="BA465" i="72"/>
  <c r="BA464" i="72"/>
  <c r="BA463" i="72"/>
  <c r="BA462" i="72"/>
  <c r="BA461" i="72"/>
  <c r="BA460" i="72"/>
  <c r="BA459" i="72"/>
  <c r="BA458" i="72"/>
  <c r="BA457" i="72"/>
  <c r="BA456" i="72"/>
  <c r="BA455" i="72"/>
  <c r="BA454" i="72"/>
  <c r="BA453" i="72"/>
  <c r="BA452" i="72"/>
  <c r="BA451" i="72"/>
  <c r="BA450" i="72"/>
  <c r="BA449" i="72"/>
  <c r="BA448" i="72"/>
  <c r="BA447" i="72"/>
  <c r="BA446" i="72"/>
  <c r="BA445" i="72"/>
  <c r="BA444" i="72"/>
  <c r="BA443" i="72"/>
  <c r="BA442" i="72"/>
  <c r="BA441" i="72"/>
  <c r="BA440" i="72"/>
  <c r="BA439" i="72"/>
  <c r="BA438" i="72"/>
  <c r="BA437" i="72"/>
  <c r="BA436" i="72"/>
  <c r="BA435" i="72"/>
  <c r="BA434" i="72"/>
  <c r="BA433" i="72"/>
  <c r="BA432" i="72"/>
  <c r="BA431" i="72"/>
  <c r="BA430" i="72"/>
  <c r="BA429" i="72"/>
  <c r="BA428" i="72"/>
  <c r="BA427" i="72"/>
  <c r="BA426" i="72"/>
  <c r="BA425" i="72"/>
  <c r="BA424" i="72"/>
  <c r="BA423" i="72"/>
  <c r="BA422" i="72"/>
  <c r="BA421" i="72"/>
  <c r="BA420" i="72"/>
  <c r="BA419" i="72"/>
  <c r="BA418" i="72"/>
  <c r="BA417" i="72"/>
  <c r="BA416" i="72"/>
  <c r="BA415" i="72"/>
  <c r="BA414" i="72"/>
  <c r="BA413" i="72"/>
  <c r="BA412" i="72"/>
  <c r="BA411" i="72"/>
  <c r="BA410" i="72"/>
  <c r="BA409" i="72"/>
  <c r="BA408" i="72"/>
  <c r="BA407" i="72"/>
  <c r="BA406" i="72"/>
  <c r="BA405" i="72"/>
  <c r="BA404" i="72"/>
  <c r="BA403" i="72"/>
  <c r="BA402" i="72"/>
  <c r="BA401" i="72"/>
  <c r="BA400" i="72"/>
  <c r="BA399" i="72"/>
  <c r="BA398" i="72"/>
  <c r="BA397" i="72"/>
  <c r="BA396" i="72"/>
  <c r="BA395" i="72"/>
  <c r="BA394" i="72"/>
  <c r="BA393" i="72"/>
  <c r="BA392" i="72"/>
  <c r="BA391" i="72"/>
  <c r="BA390" i="72"/>
  <c r="BA389" i="72"/>
  <c r="BA388" i="72"/>
  <c r="BA387" i="72"/>
  <c r="BA386" i="72"/>
  <c r="BA385" i="72"/>
  <c r="BA384" i="72"/>
  <c r="BA383" i="72"/>
  <c r="BA382" i="72"/>
  <c r="BA381" i="72"/>
  <c r="BA380" i="72"/>
  <c r="BA379" i="72"/>
  <c r="BA378" i="72"/>
  <c r="BA377" i="72"/>
  <c r="BA376" i="72"/>
  <c r="BA375" i="72"/>
  <c r="BA374" i="72"/>
  <c r="BA373" i="72"/>
  <c r="BA372" i="72"/>
  <c r="BA371" i="72"/>
  <c r="BA370" i="72"/>
  <c r="BA369" i="72"/>
  <c r="BA368" i="72"/>
  <c r="BA367" i="72"/>
  <c r="BA366" i="72"/>
  <c r="BA365" i="72"/>
  <c r="BA364" i="72"/>
  <c r="BA363" i="72"/>
  <c r="BA362" i="72"/>
  <c r="BA361" i="72"/>
  <c r="BA360" i="72"/>
  <c r="BA359" i="72"/>
  <c r="BA358" i="72"/>
  <c r="BA357" i="72"/>
  <c r="BA356" i="72"/>
  <c r="BA355" i="72"/>
  <c r="BA354" i="72"/>
  <c r="BA353" i="72"/>
  <c r="BA352" i="72"/>
  <c r="BA351" i="72"/>
  <c r="BA350" i="72"/>
  <c r="BA349" i="72"/>
  <c r="BA348" i="72"/>
  <c r="BA347" i="72"/>
  <c r="BA346" i="72"/>
  <c r="BA345" i="72"/>
  <c r="BA344" i="72"/>
  <c r="BA343" i="72"/>
  <c r="BA342" i="72"/>
  <c r="BA341" i="72"/>
  <c r="BA340" i="72"/>
  <c r="BA339" i="72"/>
  <c r="BA338" i="72"/>
  <c r="BA337" i="72"/>
  <c r="BA336" i="72"/>
  <c r="BA335" i="72"/>
  <c r="BA334" i="72"/>
  <c r="BA333" i="72"/>
  <c r="BA332" i="72"/>
  <c r="BA331" i="72"/>
  <c r="BA330" i="72"/>
  <c r="BA329" i="72"/>
  <c r="BA328" i="72"/>
  <c r="BA327" i="72"/>
  <c r="BA326" i="72"/>
  <c r="BA325" i="72"/>
  <c r="BA324" i="72"/>
  <c r="BA323" i="72"/>
  <c r="BA322" i="72"/>
  <c r="BA321" i="72"/>
  <c r="BA320" i="72"/>
  <c r="BA319" i="72"/>
  <c r="BA318" i="72"/>
  <c r="BA317" i="72"/>
  <c r="BA316" i="72"/>
  <c r="BA315" i="72"/>
  <c r="BA314" i="72"/>
  <c r="BA313" i="72"/>
  <c r="BA312" i="72"/>
  <c r="BA311" i="72"/>
  <c r="BA310" i="72"/>
  <c r="BA309" i="72"/>
  <c r="BA308" i="72"/>
  <c r="BA307" i="72"/>
  <c r="BA306" i="72"/>
  <c r="BA305" i="72"/>
  <c r="BA304" i="72"/>
  <c r="BA303" i="72"/>
  <c r="BA302" i="72"/>
  <c r="BA301" i="72"/>
  <c r="BA300" i="72"/>
  <c r="BA299" i="72"/>
  <c r="BA298" i="72"/>
  <c r="BA297" i="72"/>
  <c r="BA296" i="72"/>
  <c r="BA295" i="72"/>
  <c r="BA294" i="72"/>
  <c r="BA293" i="72"/>
  <c r="BA292" i="72"/>
  <c r="BA291" i="72"/>
  <c r="BA290" i="72"/>
  <c r="BA289" i="72"/>
  <c r="BA288" i="72"/>
  <c r="BA287" i="72"/>
  <c r="BA286" i="72"/>
  <c r="BA285" i="72"/>
  <c r="BA284" i="72"/>
  <c r="BA283" i="72"/>
  <c r="BA282" i="72"/>
  <c r="BA281" i="72"/>
  <c r="BA280" i="72"/>
  <c r="BA279" i="72"/>
  <c r="BA278" i="72"/>
  <c r="BA277" i="72"/>
  <c r="BA276" i="72"/>
  <c r="BA275" i="72"/>
  <c r="BA274" i="72"/>
  <c r="BA273" i="72"/>
  <c r="BA272" i="72"/>
  <c r="BA271" i="72"/>
  <c r="BA270" i="72"/>
  <c r="BA269" i="72"/>
  <c r="BA268" i="72"/>
  <c r="BA267" i="72"/>
  <c r="BA266" i="72"/>
  <c r="BA265" i="72"/>
  <c r="BA264" i="72"/>
  <c r="BA263" i="72"/>
  <c r="BA262" i="72"/>
  <c r="BA261" i="72"/>
  <c r="BA260" i="72"/>
  <c r="BA259" i="72"/>
  <c r="BA258" i="72"/>
  <c r="BA257" i="72"/>
  <c r="BA256" i="72"/>
  <c r="BA255" i="72"/>
  <c r="BA254" i="72"/>
  <c r="BA253" i="72"/>
  <c r="BA252" i="72"/>
  <c r="BA251" i="72"/>
  <c r="BA250" i="72"/>
  <c r="BA249" i="72"/>
  <c r="BA248" i="72"/>
  <c r="BA247" i="72"/>
  <c r="BA246" i="72"/>
  <c r="BA245" i="72"/>
  <c r="BA244" i="72"/>
  <c r="BA243" i="72"/>
  <c r="BA242" i="72"/>
  <c r="BA241" i="72"/>
  <c r="BA240" i="72"/>
  <c r="BA239" i="72"/>
  <c r="BA238" i="72"/>
  <c r="BA237" i="72"/>
  <c r="BA236" i="72"/>
  <c r="BA235" i="72"/>
  <c r="BA234" i="72"/>
  <c r="BA233" i="72"/>
  <c r="BA232" i="72"/>
  <c r="BA231" i="72"/>
  <c r="BA230" i="72"/>
  <c r="BA229" i="72"/>
  <c r="BA228" i="72"/>
  <c r="BA227" i="72"/>
  <c r="BA226" i="72"/>
  <c r="BA225" i="72"/>
  <c r="BA224" i="72"/>
  <c r="BA223" i="72"/>
  <c r="BA222" i="72"/>
  <c r="BA221" i="72"/>
  <c r="BA220" i="72"/>
  <c r="BA219" i="72"/>
  <c r="BA218" i="72"/>
  <c r="BA217" i="72"/>
  <c r="BA216" i="72"/>
  <c r="BA215" i="72"/>
  <c r="BA214" i="72"/>
  <c r="BA213" i="72"/>
  <c r="BA212" i="72"/>
  <c r="BA211" i="72"/>
  <c r="BA210" i="72"/>
  <c r="BA209" i="72"/>
  <c r="BA208" i="72"/>
  <c r="BA207" i="72"/>
  <c r="BA206" i="72"/>
  <c r="BA205" i="72"/>
  <c r="BA204" i="72"/>
  <c r="BA203" i="72"/>
  <c r="BA202" i="72"/>
  <c r="BA201" i="72"/>
  <c r="BA200" i="72"/>
  <c r="BA199" i="72"/>
  <c r="BA198" i="72"/>
  <c r="BA197" i="72"/>
  <c r="BA196" i="72"/>
  <c r="BA195" i="72"/>
  <c r="BA194" i="72"/>
  <c r="BA193" i="72"/>
  <c r="BA192" i="72"/>
  <c r="BA191" i="72"/>
  <c r="BA190" i="72"/>
  <c r="BA189" i="72"/>
  <c r="BA188" i="72"/>
  <c r="BA187" i="72"/>
  <c r="BA186" i="72"/>
  <c r="BA185" i="72"/>
  <c r="BA184" i="72"/>
  <c r="BA183" i="72"/>
  <c r="BA182" i="72"/>
  <c r="BA181" i="72"/>
  <c r="BA180" i="72"/>
  <c r="BA179" i="72"/>
  <c r="BA178" i="72"/>
  <c r="BA177" i="72"/>
  <c r="BA176" i="72"/>
  <c r="BA175" i="72"/>
  <c r="BA174" i="72"/>
  <c r="BA173" i="72"/>
  <c r="BA172" i="72"/>
  <c r="BA171" i="72"/>
  <c r="BA170" i="72"/>
  <c r="BA169" i="72"/>
  <c r="BA168" i="72"/>
  <c r="BA167" i="72"/>
  <c r="BA166" i="72"/>
  <c r="BA165" i="72"/>
  <c r="BA164" i="72"/>
  <c r="BA163" i="72"/>
  <c r="BA162" i="72"/>
  <c r="BA161" i="72"/>
  <c r="BA160" i="72"/>
  <c r="BA159" i="72"/>
  <c r="BA158" i="72"/>
  <c r="BA157" i="72"/>
  <c r="BA156" i="72"/>
  <c r="BA155" i="72"/>
  <c r="BA154" i="72"/>
  <c r="BA153" i="72"/>
  <c r="BA152" i="72"/>
  <c r="BA151" i="72"/>
  <c r="BA150" i="72"/>
  <c r="BA149" i="72"/>
  <c r="BA148" i="72"/>
  <c r="BA147" i="72"/>
  <c r="BA146" i="72"/>
  <c r="BA145" i="72"/>
  <c r="BA144" i="72"/>
  <c r="BA143" i="72"/>
  <c r="BA142" i="72"/>
  <c r="BA141" i="72"/>
  <c r="BA140" i="72"/>
  <c r="BA139" i="72"/>
  <c r="BA138" i="72"/>
  <c r="BA137" i="72"/>
  <c r="BA136" i="72"/>
  <c r="BA135" i="72"/>
  <c r="BA134" i="72"/>
  <c r="BA133" i="72"/>
  <c r="BA132" i="72"/>
  <c r="BA131" i="72"/>
  <c r="BA130" i="72"/>
  <c r="BA129" i="72"/>
  <c r="BA128" i="72"/>
  <c r="BA127" i="72"/>
  <c r="BA126" i="72"/>
  <c r="BA125" i="72"/>
  <c r="BA124" i="72"/>
  <c r="BA123" i="72"/>
  <c r="BA122" i="72"/>
  <c r="BA121" i="72"/>
  <c r="BA120" i="72"/>
  <c r="BA119" i="72"/>
  <c r="BA118" i="72"/>
  <c r="BA117" i="72"/>
  <c r="BA116" i="72"/>
  <c r="BA115" i="72"/>
  <c r="BA114" i="72"/>
  <c r="BA113" i="72"/>
  <c r="BA112" i="72"/>
  <c r="BA111" i="72"/>
  <c r="BA110" i="72"/>
  <c r="BA109" i="72"/>
  <c r="BA108" i="72"/>
  <c r="BA107" i="72"/>
  <c r="BA106" i="72"/>
  <c r="BA105" i="72"/>
  <c r="BA104" i="72"/>
  <c r="BA103" i="72"/>
  <c r="BA102" i="72"/>
  <c r="BA101" i="72"/>
  <c r="BA100" i="72"/>
  <c r="BA99" i="72"/>
  <c r="BA98" i="72"/>
  <c r="BA97" i="72"/>
  <c r="BA96" i="72"/>
  <c r="BA95" i="72"/>
  <c r="BA94" i="72"/>
  <c r="BA93" i="72"/>
  <c r="BA92" i="72"/>
  <c r="BA91" i="72"/>
  <c r="BA90" i="72"/>
  <c r="BA89" i="72"/>
  <c r="BA88" i="72"/>
  <c r="BA87" i="72"/>
  <c r="BA86" i="72"/>
  <c r="BA85" i="72"/>
  <c r="BA84" i="72"/>
  <c r="BA83" i="72"/>
  <c r="BA82" i="72"/>
  <c r="BA81" i="72"/>
  <c r="BA80" i="72"/>
  <c r="BA79" i="72"/>
  <c r="BA78" i="72"/>
  <c r="BA77" i="72"/>
  <c r="BA76" i="72"/>
  <c r="BA75" i="72"/>
  <c r="BA74" i="72"/>
  <c r="BA73" i="72"/>
  <c r="BA72" i="72"/>
  <c r="BA71" i="72"/>
  <c r="BA70" i="72"/>
  <c r="BA69" i="72"/>
  <c r="BA68" i="72"/>
  <c r="BA67" i="72"/>
  <c r="BA66" i="72"/>
  <c r="BA65" i="72"/>
  <c r="BA64" i="72"/>
  <c r="BA63" i="72"/>
  <c r="BA62" i="72"/>
  <c r="BA61" i="72"/>
  <c r="BA60" i="72"/>
  <c r="BA59" i="72"/>
  <c r="BA58" i="72"/>
  <c r="BA57" i="72"/>
  <c r="BA56" i="72"/>
  <c r="BA55" i="72"/>
  <c r="BA54" i="72"/>
  <c r="BA53" i="72"/>
  <c r="BA52" i="72"/>
  <c r="BA51" i="72"/>
  <c r="BA50" i="72"/>
  <c r="BA49" i="72"/>
  <c r="BA48" i="72"/>
  <c r="BA47" i="72"/>
  <c r="BA46" i="72"/>
  <c r="BA45" i="72"/>
  <c r="BA44" i="72"/>
  <c r="BA43" i="72"/>
  <c r="BA42" i="72"/>
  <c r="BA41" i="72"/>
  <c r="BA40" i="72"/>
  <c r="BA39" i="72"/>
  <c r="BA38" i="72"/>
  <c r="BA37" i="72"/>
  <c r="BA36" i="72"/>
  <c r="BA35" i="72"/>
  <c r="BA34" i="72"/>
  <c r="BA33" i="72"/>
  <c r="BA32" i="72"/>
  <c r="BA31" i="72"/>
  <c r="BA30" i="72"/>
  <c r="BA29" i="72"/>
  <c r="BA28" i="72"/>
  <c r="BA27" i="72"/>
  <c r="BA26" i="72"/>
  <c r="BA25" i="72"/>
  <c r="BA24" i="72"/>
  <c r="BA23" i="72"/>
  <c r="BA22" i="72"/>
  <c r="BA21" i="72"/>
  <c r="BA20" i="72"/>
  <c r="BA19" i="72"/>
  <c r="BA18" i="72"/>
  <c r="BA17" i="72"/>
  <c r="BA16" i="72"/>
  <c r="BA15" i="72"/>
  <c r="BA14" i="72"/>
  <c r="BA13" i="72"/>
  <c r="BA12" i="72"/>
  <c r="BA11" i="72"/>
  <c r="BA10" i="72"/>
  <c r="BA9" i="72"/>
  <c r="BA8" i="72"/>
  <c r="BA7" i="72"/>
  <c r="BA6" i="72"/>
  <c r="AQ1354" i="72"/>
  <c r="AQ1353" i="72"/>
  <c r="AQ1352" i="72"/>
  <c r="AQ1351" i="72"/>
  <c r="AQ1350" i="72"/>
  <c r="AQ1349" i="72"/>
  <c r="AQ1348" i="72"/>
  <c r="AQ1347" i="72"/>
  <c r="AQ1346" i="72"/>
  <c r="AQ1345" i="72"/>
  <c r="AQ1344" i="72"/>
  <c r="AQ1343" i="72"/>
  <c r="AQ1342" i="72"/>
  <c r="AQ1341" i="72"/>
  <c r="AQ1340" i="72"/>
  <c r="AQ1339" i="72"/>
  <c r="AQ1338" i="72"/>
  <c r="AQ1337" i="72"/>
  <c r="AQ1336" i="72"/>
  <c r="AQ1335" i="72"/>
  <c r="AQ1334" i="72"/>
  <c r="AQ1333" i="72"/>
  <c r="AQ1332" i="72"/>
  <c r="AQ1331" i="72"/>
  <c r="AQ1330" i="72"/>
  <c r="AQ1329" i="72"/>
  <c r="AQ1328" i="72"/>
  <c r="AQ1327" i="72"/>
  <c r="AQ1326" i="72"/>
  <c r="AQ1325" i="72"/>
  <c r="AQ1324" i="72"/>
  <c r="AQ1323" i="72"/>
  <c r="AQ1322" i="72"/>
  <c r="AQ1321" i="72"/>
  <c r="AQ1320" i="72"/>
  <c r="AQ1319" i="72"/>
  <c r="AQ1318" i="72"/>
  <c r="AQ1317" i="72"/>
  <c r="AQ1316" i="72"/>
  <c r="AQ1315" i="72"/>
  <c r="AQ1314" i="72"/>
  <c r="AQ1313" i="72"/>
  <c r="AQ1312" i="72"/>
  <c r="AQ1311" i="72"/>
  <c r="AQ1310" i="72"/>
  <c r="AQ1309" i="72"/>
  <c r="AQ1308" i="72"/>
  <c r="AQ1307" i="72"/>
  <c r="AQ1306" i="72"/>
  <c r="AQ1305" i="72"/>
  <c r="AQ1304" i="72"/>
  <c r="AQ1303" i="72"/>
  <c r="AQ1302" i="72"/>
  <c r="AQ1301" i="72"/>
  <c r="AQ1300" i="72"/>
  <c r="AQ1299" i="72"/>
  <c r="AQ1298" i="72"/>
  <c r="AQ1297" i="72"/>
  <c r="AQ1296" i="72"/>
  <c r="AQ1295" i="72"/>
  <c r="AQ1294" i="72"/>
  <c r="AQ1293" i="72"/>
  <c r="AQ1292" i="72"/>
  <c r="AQ1291" i="72"/>
  <c r="AQ1290" i="72"/>
  <c r="AQ1289" i="72"/>
  <c r="AQ1288" i="72"/>
  <c r="AQ1287" i="72"/>
  <c r="AQ1286" i="72"/>
  <c r="AQ1285" i="72"/>
  <c r="AQ1284" i="72"/>
  <c r="AQ1283" i="72"/>
  <c r="AQ1282" i="72"/>
  <c r="AQ1281" i="72"/>
  <c r="AQ1280" i="72"/>
  <c r="AQ1279" i="72"/>
  <c r="AQ1278" i="72"/>
  <c r="AQ1277" i="72"/>
  <c r="AQ1276" i="72"/>
  <c r="AQ1275" i="72"/>
  <c r="AQ1274" i="72"/>
  <c r="AQ1273" i="72"/>
  <c r="AQ1272" i="72"/>
  <c r="AQ1271" i="72"/>
  <c r="AQ1270" i="72"/>
  <c r="AQ1269" i="72"/>
  <c r="AQ1268" i="72"/>
  <c r="AQ1267" i="72"/>
  <c r="AQ1266" i="72"/>
  <c r="AQ1265" i="72"/>
  <c r="AQ1264" i="72"/>
  <c r="AQ1263" i="72"/>
  <c r="AQ1262" i="72"/>
  <c r="AQ1261" i="72"/>
  <c r="AQ1260" i="72"/>
  <c r="AQ1259" i="72"/>
  <c r="AQ1258" i="72"/>
  <c r="AQ1257" i="72"/>
  <c r="AQ1256" i="72"/>
  <c r="AQ1255" i="72"/>
  <c r="AQ1254" i="72"/>
  <c r="AQ1253" i="72"/>
  <c r="AQ1252" i="72"/>
  <c r="AQ1251" i="72"/>
  <c r="AQ1250" i="72"/>
  <c r="AQ1249" i="72"/>
  <c r="AQ1248" i="72"/>
  <c r="AQ1247" i="72"/>
  <c r="AQ1246" i="72"/>
  <c r="AQ1245" i="72"/>
  <c r="AQ1244" i="72"/>
  <c r="AQ1243" i="72"/>
  <c r="AQ1242" i="72"/>
  <c r="AQ1241" i="72"/>
  <c r="AQ1240" i="72"/>
  <c r="AQ1239" i="72"/>
  <c r="AQ1238" i="72"/>
  <c r="AQ1237" i="72"/>
  <c r="AQ1236" i="72"/>
  <c r="AQ1235" i="72"/>
  <c r="AQ1234" i="72"/>
  <c r="AQ1233" i="72"/>
  <c r="AQ1232" i="72"/>
  <c r="AQ1231" i="72"/>
  <c r="AQ1230" i="72"/>
  <c r="AQ1229" i="72"/>
  <c r="AQ1228" i="72"/>
  <c r="AQ1227" i="72"/>
  <c r="AQ1226" i="72"/>
  <c r="AQ1225" i="72"/>
  <c r="AQ1224" i="72"/>
  <c r="AQ1223" i="72"/>
  <c r="AQ1222" i="72"/>
  <c r="AQ1221" i="72"/>
  <c r="AQ1220" i="72"/>
  <c r="AQ1219" i="72"/>
  <c r="AQ1218" i="72"/>
  <c r="AQ1217" i="72"/>
  <c r="AQ1216" i="72"/>
  <c r="AQ1215" i="72"/>
  <c r="AQ1214" i="72"/>
  <c r="AQ1213" i="72"/>
  <c r="AQ1212" i="72"/>
  <c r="AQ1211" i="72"/>
  <c r="AQ1210" i="72"/>
  <c r="AQ1209" i="72"/>
  <c r="AQ1208" i="72"/>
  <c r="AQ1207" i="72"/>
  <c r="AQ1206" i="72"/>
  <c r="AQ1205" i="72"/>
  <c r="AQ1204" i="72"/>
  <c r="AQ1203" i="72"/>
  <c r="AQ1202" i="72"/>
  <c r="AQ1201" i="72"/>
  <c r="AQ1200" i="72"/>
  <c r="AQ1199" i="72"/>
  <c r="AQ1198" i="72"/>
  <c r="AQ1197" i="72"/>
  <c r="AQ1196" i="72"/>
  <c r="AQ1195" i="72"/>
  <c r="AQ1194" i="72"/>
  <c r="AQ1193" i="72"/>
  <c r="AQ1192" i="72"/>
  <c r="AQ1191" i="72"/>
  <c r="AQ1190" i="72"/>
  <c r="AQ1189" i="72"/>
  <c r="AQ1188" i="72"/>
  <c r="AQ1187" i="72"/>
  <c r="AQ1186" i="72"/>
  <c r="AQ1185" i="72"/>
  <c r="AQ1184" i="72"/>
  <c r="AQ1183" i="72"/>
  <c r="AQ1182" i="72"/>
  <c r="AQ1181" i="72"/>
  <c r="AQ1180" i="72"/>
  <c r="AQ1179" i="72"/>
  <c r="AQ1178" i="72"/>
  <c r="AQ1177" i="72"/>
  <c r="AQ1176" i="72"/>
  <c r="AQ1175" i="72"/>
  <c r="AQ1174" i="72"/>
  <c r="AQ1173" i="72"/>
  <c r="AQ1172" i="72"/>
  <c r="AQ1171" i="72"/>
  <c r="AQ1170" i="72"/>
  <c r="AQ1169" i="72"/>
  <c r="AQ1168" i="72"/>
  <c r="AQ1167" i="72"/>
  <c r="AQ1166" i="72"/>
  <c r="AQ1165" i="72"/>
  <c r="AQ1164" i="72"/>
  <c r="AQ1163" i="72"/>
  <c r="AQ1162" i="72"/>
  <c r="AQ1161" i="72"/>
  <c r="AQ1160" i="72"/>
  <c r="AQ1159" i="72"/>
  <c r="AQ1158" i="72"/>
  <c r="AQ1157" i="72"/>
  <c r="AQ1156" i="72"/>
  <c r="AQ1155" i="72"/>
  <c r="AQ1154" i="72"/>
  <c r="AQ1153" i="72"/>
  <c r="AQ1152" i="72"/>
  <c r="AQ1151" i="72"/>
  <c r="AQ1150" i="72"/>
  <c r="AQ1149" i="72"/>
  <c r="AQ1148" i="72"/>
  <c r="AQ1147" i="72"/>
  <c r="AQ1146" i="72"/>
  <c r="AQ1145" i="72"/>
  <c r="AQ1144" i="72"/>
  <c r="AQ1143" i="72"/>
  <c r="AQ1142" i="72"/>
  <c r="AQ1141" i="72"/>
  <c r="AQ1140" i="72"/>
  <c r="AQ1139" i="72"/>
  <c r="AQ1138" i="72"/>
  <c r="AQ1137" i="72"/>
  <c r="AQ1136" i="72"/>
  <c r="AQ1135" i="72"/>
  <c r="AQ1134" i="72"/>
  <c r="AQ1133" i="72"/>
  <c r="AQ1132" i="72"/>
  <c r="AQ1131" i="72"/>
  <c r="AQ1130" i="72"/>
  <c r="AQ1129" i="72"/>
  <c r="AQ1128" i="72"/>
  <c r="AQ1127" i="72"/>
  <c r="AQ1126" i="72"/>
  <c r="AQ1125" i="72"/>
  <c r="AQ1124" i="72"/>
  <c r="AQ1123" i="72"/>
  <c r="AQ1122" i="72"/>
  <c r="AQ1121" i="72"/>
  <c r="AQ1120" i="72"/>
  <c r="AQ1119" i="72"/>
  <c r="AQ1118" i="72"/>
  <c r="AQ1117" i="72"/>
  <c r="AQ1116" i="72"/>
  <c r="AQ1115" i="72"/>
  <c r="AQ1114" i="72"/>
  <c r="AQ1113" i="72"/>
  <c r="AQ1112" i="72"/>
  <c r="AQ1111" i="72"/>
  <c r="AQ1110" i="72"/>
  <c r="AQ1109" i="72"/>
  <c r="AQ1108" i="72"/>
  <c r="AQ1107" i="72"/>
  <c r="AQ1106" i="72"/>
  <c r="AQ1105" i="72"/>
  <c r="AQ1104" i="72"/>
  <c r="AQ1103" i="72"/>
  <c r="AQ1102" i="72"/>
  <c r="AQ1101" i="72"/>
  <c r="AQ1100" i="72"/>
  <c r="AQ1099" i="72"/>
  <c r="AQ1098" i="72"/>
  <c r="AQ1097" i="72"/>
  <c r="AQ1096" i="72"/>
  <c r="AQ1095" i="72"/>
  <c r="AQ1094" i="72"/>
  <c r="AQ1093" i="72"/>
  <c r="AQ1092" i="72"/>
  <c r="AQ1091" i="72"/>
  <c r="AQ1090" i="72"/>
  <c r="AQ1089" i="72"/>
  <c r="AQ1088" i="72"/>
  <c r="AQ1087" i="72"/>
  <c r="AQ1086" i="72"/>
  <c r="AQ1085" i="72"/>
  <c r="AQ1084" i="72"/>
  <c r="AQ1083" i="72"/>
  <c r="AQ1082" i="72"/>
  <c r="AQ1081" i="72"/>
  <c r="AQ1080" i="72"/>
  <c r="AQ1079" i="72"/>
  <c r="AQ1078" i="72"/>
  <c r="AQ1077" i="72"/>
  <c r="AQ1076" i="72"/>
  <c r="AQ1075" i="72"/>
  <c r="AQ1074" i="72"/>
  <c r="AQ1073" i="72"/>
  <c r="AQ1072" i="72"/>
  <c r="AQ1071" i="72"/>
  <c r="AQ1070" i="72"/>
  <c r="AQ1069" i="72"/>
  <c r="AQ1068" i="72"/>
  <c r="AQ1067" i="72"/>
  <c r="AQ1066" i="72"/>
  <c r="AQ1065" i="72"/>
  <c r="AQ1064" i="72"/>
  <c r="AQ1063" i="72"/>
  <c r="AQ1062" i="72"/>
  <c r="AQ1061" i="72"/>
  <c r="AQ1060" i="72"/>
  <c r="AQ1059" i="72"/>
  <c r="AQ1058" i="72"/>
  <c r="AQ1057" i="72"/>
  <c r="AQ1056" i="72"/>
  <c r="AQ1055" i="72"/>
  <c r="AQ1054" i="72"/>
  <c r="AQ1053" i="72"/>
  <c r="AQ1052" i="72"/>
  <c r="AQ1051" i="72"/>
  <c r="AQ1050" i="72"/>
  <c r="AQ1049" i="72"/>
  <c r="AQ1048" i="72"/>
  <c r="AQ1047" i="72"/>
  <c r="AQ1046" i="72"/>
  <c r="AQ1045" i="72"/>
  <c r="AQ1044" i="72"/>
  <c r="AQ1043" i="72"/>
  <c r="AQ1042" i="72"/>
  <c r="AQ1041" i="72"/>
  <c r="AQ1040" i="72"/>
  <c r="AQ1039" i="72"/>
  <c r="AQ1038" i="72"/>
  <c r="AQ1037" i="72"/>
  <c r="AQ1036" i="72"/>
  <c r="AQ1035" i="72"/>
  <c r="AQ1034" i="72"/>
  <c r="AQ1033" i="72"/>
  <c r="AQ1032" i="72"/>
  <c r="AQ1031" i="72"/>
  <c r="AQ1030" i="72"/>
  <c r="AQ1029" i="72"/>
  <c r="AQ1028" i="72"/>
  <c r="AQ1027" i="72"/>
  <c r="AQ1026" i="72"/>
  <c r="AQ1025" i="72"/>
  <c r="AQ1024" i="72"/>
  <c r="AQ1023" i="72"/>
  <c r="AQ1022" i="72"/>
  <c r="AQ1021" i="72"/>
  <c r="AQ1020" i="72"/>
  <c r="AQ1019" i="72"/>
  <c r="AQ1018" i="72"/>
  <c r="AQ1017" i="72"/>
  <c r="AQ1016" i="72"/>
  <c r="AQ1015" i="72"/>
  <c r="AQ1014" i="72"/>
  <c r="AQ1013" i="72"/>
  <c r="AQ1012" i="72"/>
  <c r="AQ1011" i="72"/>
  <c r="AQ1010" i="72"/>
  <c r="AQ1009" i="72"/>
  <c r="AQ1008" i="72"/>
  <c r="AQ1007" i="72"/>
  <c r="AQ1006" i="72"/>
  <c r="AQ1005" i="72"/>
  <c r="AQ1004" i="72"/>
  <c r="AQ1003" i="72"/>
  <c r="AQ1002" i="72"/>
  <c r="AQ1001" i="72"/>
  <c r="AQ1000" i="72"/>
  <c r="AQ999" i="72"/>
  <c r="AQ998" i="72"/>
  <c r="AQ997" i="72"/>
  <c r="AQ996" i="72"/>
  <c r="AQ995" i="72"/>
  <c r="AQ994" i="72"/>
  <c r="AQ993" i="72"/>
  <c r="AQ992" i="72"/>
  <c r="AQ991" i="72"/>
  <c r="AQ990" i="72"/>
  <c r="AQ989" i="72"/>
  <c r="AQ988" i="72"/>
  <c r="AQ987" i="72"/>
  <c r="AQ986" i="72"/>
  <c r="AQ985" i="72"/>
  <c r="AQ984" i="72"/>
  <c r="AQ983" i="72"/>
  <c r="AQ982" i="72"/>
  <c r="AQ981" i="72"/>
  <c r="AQ980" i="72"/>
  <c r="AQ979" i="72"/>
  <c r="AQ978" i="72"/>
  <c r="AQ977" i="72"/>
  <c r="AQ976" i="72"/>
  <c r="AQ975" i="72"/>
  <c r="AQ974" i="72"/>
  <c r="AQ973" i="72"/>
  <c r="AQ972" i="72"/>
  <c r="AQ971" i="72"/>
  <c r="AQ970" i="72"/>
  <c r="AQ969" i="72"/>
  <c r="AQ968" i="72"/>
  <c r="AQ967" i="72"/>
  <c r="AQ966" i="72"/>
  <c r="AQ965" i="72"/>
  <c r="AQ964" i="72"/>
  <c r="AQ963" i="72"/>
  <c r="AQ962" i="72"/>
  <c r="AQ961" i="72"/>
  <c r="AQ960" i="72"/>
  <c r="AQ959" i="72"/>
  <c r="AQ958" i="72"/>
  <c r="AQ957" i="72"/>
  <c r="AQ956" i="72"/>
  <c r="AQ955" i="72"/>
  <c r="AQ954" i="72"/>
  <c r="AQ953" i="72"/>
  <c r="AQ952" i="72"/>
  <c r="AQ951" i="72"/>
  <c r="AQ950" i="72"/>
  <c r="AQ949" i="72"/>
  <c r="AQ948" i="72"/>
  <c r="AQ947" i="72"/>
  <c r="AQ946" i="72"/>
  <c r="AQ945" i="72"/>
  <c r="AQ944" i="72"/>
  <c r="AQ943" i="72"/>
  <c r="AQ942" i="72"/>
  <c r="AQ941" i="72"/>
  <c r="AQ940" i="72"/>
  <c r="AQ939" i="72"/>
  <c r="AQ938" i="72"/>
  <c r="AQ937" i="72"/>
  <c r="AQ936" i="72"/>
  <c r="AQ935" i="72"/>
  <c r="AQ934" i="72"/>
  <c r="AQ933" i="72"/>
  <c r="AQ932" i="72"/>
  <c r="AQ931" i="72"/>
  <c r="AQ930" i="72"/>
  <c r="AQ929" i="72"/>
  <c r="AQ928" i="72"/>
  <c r="AQ927" i="72"/>
  <c r="AQ926" i="72"/>
  <c r="AQ925" i="72"/>
  <c r="AQ924" i="72"/>
  <c r="AQ923" i="72"/>
  <c r="AQ922" i="72"/>
  <c r="AQ921" i="72"/>
  <c r="AQ920" i="72"/>
  <c r="AQ919" i="72"/>
  <c r="AQ918" i="72"/>
  <c r="AQ917" i="72"/>
  <c r="AQ916" i="72"/>
  <c r="AQ915" i="72"/>
  <c r="AQ914" i="72"/>
  <c r="AQ913" i="72"/>
  <c r="AQ912" i="72"/>
  <c r="AQ911" i="72"/>
  <c r="AQ910" i="72"/>
  <c r="AQ909" i="72"/>
  <c r="AQ908" i="72"/>
  <c r="AQ907" i="72"/>
  <c r="AQ906" i="72"/>
  <c r="AQ905" i="72"/>
  <c r="AQ904" i="72"/>
  <c r="AQ903" i="72"/>
  <c r="AQ902" i="72"/>
  <c r="AQ901" i="72"/>
  <c r="AQ900" i="72"/>
  <c r="AQ899" i="72"/>
  <c r="AQ898" i="72"/>
  <c r="AQ897" i="72"/>
  <c r="AQ896" i="72"/>
  <c r="AQ895" i="72"/>
  <c r="AQ894" i="72"/>
  <c r="AQ893" i="72"/>
  <c r="AQ892" i="72"/>
  <c r="AQ891" i="72"/>
  <c r="AQ890" i="72"/>
  <c r="AQ889" i="72"/>
  <c r="AQ888" i="72"/>
  <c r="AQ887" i="72"/>
  <c r="AQ886" i="72"/>
  <c r="AQ885" i="72"/>
  <c r="AQ884" i="72"/>
  <c r="AQ883" i="72"/>
  <c r="AQ882" i="72"/>
  <c r="AQ881" i="72"/>
  <c r="AQ880" i="72"/>
  <c r="AQ879" i="72"/>
  <c r="AQ878" i="72"/>
  <c r="AQ877" i="72"/>
  <c r="AQ876" i="72"/>
  <c r="AQ875" i="72"/>
  <c r="AQ874" i="72"/>
  <c r="AQ873" i="72"/>
  <c r="AQ872" i="72"/>
  <c r="AQ871" i="72"/>
  <c r="AQ870" i="72"/>
  <c r="AQ869" i="72"/>
  <c r="AQ868" i="72"/>
  <c r="AQ867" i="72"/>
  <c r="AQ866" i="72"/>
  <c r="AQ865" i="72"/>
  <c r="AQ864" i="72"/>
  <c r="AQ863" i="72"/>
  <c r="AQ862" i="72"/>
  <c r="AQ861" i="72"/>
  <c r="AQ860" i="72"/>
  <c r="AQ859" i="72"/>
  <c r="AQ858" i="72"/>
  <c r="AQ857" i="72"/>
  <c r="AQ856" i="72"/>
  <c r="AQ855" i="72"/>
  <c r="AQ854" i="72"/>
  <c r="AQ853" i="72"/>
  <c r="AQ852" i="72"/>
  <c r="AQ851" i="72"/>
  <c r="AQ850" i="72"/>
  <c r="AQ849" i="72"/>
  <c r="AQ848" i="72"/>
  <c r="AQ847" i="72"/>
  <c r="AQ846" i="72"/>
  <c r="AQ845" i="72"/>
  <c r="AQ844" i="72"/>
  <c r="AQ843" i="72"/>
  <c r="AQ842" i="72"/>
  <c r="AQ841" i="72"/>
  <c r="AQ840" i="72"/>
  <c r="AQ839" i="72"/>
  <c r="AQ838" i="72"/>
  <c r="AQ837" i="72"/>
  <c r="AQ836" i="72"/>
  <c r="AQ835" i="72"/>
  <c r="AQ834" i="72"/>
  <c r="AQ833" i="72"/>
  <c r="AQ832" i="72"/>
  <c r="AQ831" i="72"/>
  <c r="AQ830" i="72"/>
  <c r="AQ829" i="72"/>
  <c r="AQ828" i="72"/>
  <c r="AQ827" i="72"/>
  <c r="AQ826" i="72"/>
  <c r="AQ825" i="72"/>
  <c r="AQ824" i="72"/>
  <c r="AQ823" i="72"/>
  <c r="AQ822" i="72"/>
  <c r="AQ821" i="72"/>
  <c r="AQ820" i="72"/>
  <c r="AQ819" i="72"/>
  <c r="AQ818" i="72"/>
  <c r="AQ817" i="72"/>
  <c r="AQ816" i="72"/>
  <c r="AQ815" i="72"/>
  <c r="AQ814" i="72"/>
  <c r="AQ813" i="72"/>
  <c r="AQ812" i="72"/>
  <c r="AQ811" i="72"/>
  <c r="AQ810" i="72"/>
  <c r="AQ809" i="72"/>
  <c r="AQ808" i="72"/>
  <c r="AQ807" i="72"/>
  <c r="AQ806" i="72"/>
  <c r="AQ805" i="72"/>
  <c r="AQ804" i="72"/>
  <c r="AQ803" i="72"/>
  <c r="AQ802" i="72"/>
  <c r="AQ801" i="72"/>
  <c r="AQ800" i="72"/>
  <c r="AQ799" i="72"/>
  <c r="AQ798" i="72"/>
  <c r="AQ797" i="72"/>
  <c r="AQ796" i="72"/>
  <c r="AQ795" i="72"/>
  <c r="AQ794" i="72"/>
  <c r="AQ793" i="72"/>
  <c r="AQ792" i="72"/>
  <c r="AQ791" i="72"/>
  <c r="AQ790" i="72"/>
  <c r="AQ789" i="72"/>
  <c r="AQ788" i="72"/>
  <c r="AQ787" i="72"/>
  <c r="AQ786" i="72"/>
  <c r="AQ785" i="72"/>
  <c r="AQ784" i="72"/>
  <c r="AQ783" i="72"/>
  <c r="AQ782" i="72"/>
  <c r="AQ781" i="72"/>
  <c r="AQ780" i="72"/>
  <c r="AQ779" i="72"/>
  <c r="AQ778" i="72"/>
  <c r="AQ777" i="72"/>
  <c r="AQ776" i="72"/>
  <c r="AQ775" i="72"/>
  <c r="AQ774" i="72"/>
  <c r="AQ773" i="72"/>
  <c r="AQ772" i="72"/>
  <c r="AQ771" i="72"/>
  <c r="AQ770" i="72"/>
  <c r="AQ769" i="72"/>
  <c r="AQ768" i="72"/>
  <c r="AQ767" i="72"/>
  <c r="AQ766" i="72"/>
  <c r="AQ765" i="72"/>
  <c r="AQ764" i="72"/>
  <c r="AQ763" i="72"/>
  <c r="AQ762" i="72"/>
  <c r="AQ761" i="72"/>
  <c r="AQ760" i="72"/>
  <c r="AQ759" i="72"/>
  <c r="AQ758" i="72"/>
  <c r="AQ757" i="72"/>
  <c r="AQ756" i="72"/>
  <c r="AQ755" i="72"/>
  <c r="AQ754" i="72"/>
  <c r="AQ753" i="72"/>
  <c r="AQ752" i="72"/>
  <c r="AQ751" i="72"/>
  <c r="AQ750" i="72"/>
  <c r="AQ749" i="72"/>
  <c r="AQ748" i="72"/>
  <c r="AQ747" i="72"/>
  <c r="AQ746" i="72"/>
  <c r="AQ745" i="72"/>
  <c r="AQ744" i="72"/>
  <c r="AQ743" i="72"/>
  <c r="AQ742" i="72"/>
  <c r="AQ741" i="72"/>
  <c r="AQ740" i="72"/>
  <c r="AQ739" i="72"/>
  <c r="AQ738" i="72"/>
  <c r="AQ737" i="72"/>
  <c r="AQ736" i="72"/>
  <c r="AQ735" i="72"/>
  <c r="AQ734" i="72"/>
  <c r="AQ733" i="72"/>
  <c r="AQ732" i="72"/>
  <c r="AQ731" i="72"/>
  <c r="AQ730" i="72"/>
  <c r="AQ729" i="72"/>
  <c r="AQ728" i="72"/>
  <c r="AQ727" i="72"/>
  <c r="AQ726" i="72"/>
  <c r="AQ725" i="72"/>
  <c r="AQ724" i="72"/>
  <c r="AQ723" i="72"/>
  <c r="AQ722" i="72"/>
  <c r="AQ721" i="72"/>
  <c r="AQ720" i="72"/>
  <c r="AQ719" i="72"/>
  <c r="AQ718" i="72"/>
  <c r="AQ717" i="72"/>
  <c r="AQ716" i="72"/>
  <c r="AQ715" i="72"/>
  <c r="AQ714" i="72"/>
  <c r="AQ713" i="72"/>
  <c r="AQ712" i="72"/>
  <c r="AQ711" i="72"/>
  <c r="AQ710" i="72"/>
  <c r="AQ709" i="72"/>
  <c r="AQ708" i="72"/>
  <c r="AQ707" i="72"/>
  <c r="AQ706" i="72"/>
  <c r="AQ705" i="72"/>
  <c r="AQ704" i="72"/>
  <c r="AQ703" i="72"/>
  <c r="AQ702" i="72"/>
  <c r="AQ701" i="72"/>
  <c r="AQ700" i="72"/>
  <c r="AQ699" i="72"/>
  <c r="AQ698" i="72"/>
  <c r="AQ697" i="72"/>
  <c r="AQ696" i="72"/>
  <c r="AQ695" i="72"/>
  <c r="AQ694" i="72"/>
  <c r="AQ693" i="72"/>
  <c r="AQ692" i="72"/>
  <c r="AQ691" i="72"/>
  <c r="AQ690" i="72"/>
  <c r="AQ689" i="72"/>
  <c r="AQ688" i="72"/>
  <c r="AQ687" i="72"/>
  <c r="AQ686" i="72"/>
  <c r="AQ685" i="72"/>
  <c r="AQ684" i="72"/>
  <c r="AQ683" i="72"/>
  <c r="AQ682" i="72"/>
  <c r="AQ681" i="72"/>
  <c r="AQ680" i="72"/>
  <c r="AQ679" i="72"/>
  <c r="AQ678" i="72"/>
  <c r="AQ677" i="72"/>
  <c r="AQ676" i="72"/>
  <c r="AQ675" i="72"/>
  <c r="AQ674" i="72"/>
  <c r="AQ673" i="72"/>
  <c r="AQ672" i="72"/>
  <c r="AQ671" i="72"/>
  <c r="AQ670" i="72"/>
  <c r="AQ669" i="72"/>
  <c r="AQ668" i="72"/>
  <c r="AQ667" i="72"/>
  <c r="AQ666" i="72"/>
  <c r="AQ665" i="72"/>
  <c r="AQ664" i="72"/>
  <c r="AQ663" i="72"/>
  <c r="AQ662" i="72"/>
  <c r="AQ661" i="72"/>
  <c r="AQ660" i="72"/>
  <c r="AQ659" i="72"/>
  <c r="AQ658" i="72"/>
  <c r="AQ657" i="72"/>
  <c r="AQ656" i="72"/>
  <c r="AQ655" i="72"/>
  <c r="AQ654" i="72"/>
  <c r="AQ653" i="72"/>
  <c r="AQ652" i="72"/>
  <c r="AQ651" i="72"/>
  <c r="AQ650" i="72"/>
  <c r="AQ649" i="72"/>
  <c r="AQ648" i="72"/>
  <c r="AQ647" i="72"/>
  <c r="AQ646" i="72"/>
  <c r="AQ645" i="72"/>
  <c r="AQ644" i="72"/>
  <c r="AQ643" i="72"/>
  <c r="AQ642" i="72"/>
  <c r="AQ641" i="72"/>
  <c r="AQ640" i="72"/>
  <c r="AQ639" i="72"/>
  <c r="AQ638" i="72"/>
  <c r="AQ637" i="72"/>
  <c r="AQ636" i="72"/>
  <c r="AQ635" i="72"/>
  <c r="AQ634" i="72"/>
  <c r="AQ633" i="72"/>
  <c r="AQ632" i="72"/>
  <c r="AQ631" i="72"/>
  <c r="AQ630" i="72"/>
  <c r="AQ629" i="72"/>
  <c r="AQ628" i="72"/>
  <c r="AQ627" i="72"/>
  <c r="AQ626" i="72"/>
  <c r="AQ625" i="72"/>
  <c r="AQ624" i="72"/>
  <c r="AQ623" i="72"/>
  <c r="AQ622" i="72"/>
  <c r="AQ621" i="72"/>
  <c r="AQ620" i="72"/>
  <c r="AQ619" i="72"/>
  <c r="AQ618" i="72"/>
  <c r="AQ617" i="72"/>
  <c r="AQ616" i="72"/>
  <c r="AQ615" i="72"/>
  <c r="AQ614" i="72"/>
  <c r="AQ613" i="72"/>
  <c r="AQ612" i="72"/>
  <c r="AQ611" i="72"/>
  <c r="AQ610" i="72"/>
  <c r="AQ609" i="72"/>
  <c r="AQ608" i="72"/>
  <c r="AQ607" i="72"/>
  <c r="AQ606" i="72"/>
  <c r="AQ605" i="72"/>
  <c r="AQ604" i="72"/>
  <c r="AQ603" i="72"/>
  <c r="AQ602" i="72"/>
  <c r="AQ601" i="72"/>
  <c r="AQ600" i="72"/>
  <c r="AQ599" i="72"/>
  <c r="AQ598" i="72"/>
  <c r="AQ597" i="72"/>
  <c r="AQ596" i="72"/>
  <c r="AQ595" i="72"/>
  <c r="AQ594" i="72"/>
  <c r="AQ593" i="72"/>
  <c r="AQ592" i="72"/>
  <c r="AQ591" i="72"/>
  <c r="AQ590" i="72"/>
  <c r="AQ589" i="72"/>
  <c r="AQ588" i="72"/>
  <c r="AQ587" i="72"/>
  <c r="AQ586" i="72"/>
  <c r="AQ585" i="72"/>
  <c r="AQ584" i="72"/>
  <c r="AQ583" i="72"/>
  <c r="AQ582" i="72"/>
  <c r="AQ581" i="72"/>
  <c r="AQ580" i="72"/>
  <c r="AQ579" i="72"/>
  <c r="AQ578" i="72"/>
  <c r="AQ577" i="72"/>
  <c r="AQ576" i="72"/>
  <c r="AQ575" i="72"/>
  <c r="AQ574" i="72"/>
  <c r="AQ573" i="72"/>
  <c r="AQ572" i="72"/>
  <c r="AQ571" i="72"/>
  <c r="AQ570" i="72"/>
  <c r="AQ569" i="72"/>
  <c r="AQ568" i="72"/>
  <c r="AQ567" i="72"/>
  <c r="AQ566" i="72"/>
  <c r="AQ565" i="72"/>
  <c r="AQ564" i="72"/>
  <c r="AQ563" i="72"/>
  <c r="AQ562" i="72"/>
  <c r="AQ561" i="72"/>
  <c r="AQ560" i="72"/>
  <c r="AQ559" i="72"/>
  <c r="AQ558" i="72"/>
  <c r="AQ557" i="72"/>
  <c r="AQ556" i="72"/>
  <c r="AQ555" i="72"/>
  <c r="AQ554" i="72"/>
  <c r="AQ553" i="72"/>
  <c r="AQ552" i="72"/>
  <c r="AQ551" i="72"/>
  <c r="AQ550" i="72"/>
  <c r="AQ549" i="72"/>
  <c r="AQ548" i="72"/>
  <c r="AQ547" i="72"/>
  <c r="AQ546" i="72"/>
  <c r="AQ545" i="72"/>
  <c r="AQ544" i="72"/>
  <c r="AQ543" i="72"/>
  <c r="AQ542" i="72"/>
  <c r="AQ541" i="72"/>
  <c r="AQ540" i="72"/>
  <c r="AQ539" i="72"/>
  <c r="AQ538" i="72"/>
  <c r="AQ537" i="72"/>
  <c r="AQ536" i="72"/>
  <c r="AQ535" i="72"/>
  <c r="AQ534" i="72"/>
  <c r="AQ533" i="72"/>
  <c r="AQ532" i="72"/>
  <c r="AQ531" i="72"/>
  <c r="AQ530" i="72"/>
  <c r="AQ529" i="72"/>
  <c r="AQ528" i="72"/>
  <c r="AQ527" i="72"/>
  <c r="AQ526" i="72"/>
  <c r="AQ525" i="72"/>
  <c r="AQ524" i="72"/>
  <c r="AQ523" i="72"/>
  <c r="AQ522" i="72"/>
  <c r="AQ521" i="72"/>
  <c r="AQ520" i="72"/>
  <c r="AQ519" i="72"/>
  <c r="AQ518" i="72"/>
  <c r="AQ517" i="72"/>
  <c r="AQ516" i="72"/>
  <c r="AQ515" i="72"/>
  <c r="AQ514" i="72"/>
  <c r="AQ513" i="72"/>
  <c r="AQ512" i="72"/>
  <c r="AQ511" i="72"/>
  <c r="AQ510" i="72"/>
  <c r="AQ509" i="72"/>
  <c r="AQ508" i="72"/>
  <c r="AQ507" i="72"/>
  <c r="AQ506" i="72"/>
  <c r="AQ505" i="72"/>
  <c r="AQ504" i="72"/>
  <c r="AQ503" i="72"/>
  <c r="AQ502" i="72"/>
  <c r="AQ501" i="72"/>
  <c r="AQ500" i="72"/>
  <c r="AQ499" i="72"/>
  <c r="AQ498" i="72"/>
  <c r="AQ497" i="72"/>
  <c r="AQ496" i="72"/>
  <c r="AQ495" i="72"/>
  <c r="AQ494" i="72"/>
  <c r="AQ493" i="72"/>
  <c r="AQ492" i="72"/>
  <c r="AQ491" i="72"/>
  <c r="AQ490" i="72"/>
  <c r="AQ489" i="72"/>
  <c r="AQ488" i="72"/>
  <c r="AQ487" i="72"/>
  <c r="AQ486" i="72"/>
  <c r="AQ485" i="72"/>
  <c r="AQ484" i="72"/>
  <c r="AQ483" i="72"/>
  <c r="AQ482" i="72"/>
  <c r="AQ481" i="72"/>
  <c r="AQ480" i="72"/>
  <c r="AQ479" i="72"/>
  <c r="AQ478" i="72"/>
  <c r="AQ477" i="72"/>
  <c r="AQ476" i="72"/>
  <c r="AQ475" i="72"/>
  <c r="AQ474" i="72"/>
  <c r="AQ473" i="72"/>
  <c r="AQ472" i="72"/>
  <c r="AQ471" i="72"/>
  <c r="AQ470" i="72"/>
  <c r="AQ469" i="72"/>
  <c r="AQ468" i="72"/>
  <c r="AQ467" i="72"/>
  <c r="AQ466" i="72"/>
  <c r="AQ465" i="72"/>
  <c r="AQ464" i="72"/>
  <c r="AQ463" i="72"/>
  <c r="AQ462" i="72"/>
  <c r="AQ461" i="72"/>
  <c r="AQ460" i="72"/>
  <c r="AQ459" i="72"/>
  <c r="AQ458" i="72"/>
  <c r="AQ457" i="72"/>
  <c r="AQ456" i="72"/>
  <c r="AQ455" i="72"/>
  <c r="AQ454" i="72"/>
  <c r="AQ453" i="72"/>
  <c r="AQ452" i="72"/>
  <c r="AQ451" i="72"/>
  <c r="AQ450" i="72"/>
  <c r="AQ449" i="72"/>
  <c r="AQ448" i="72"/>
  <c r="AQ447" i="72"/>
  <c r="AQ446" i="72"/>
  <c r="AQ445" i="72"/>
  <c r="AQ444" i="72"/>
  <c r="AQ443" i="72"/>
  <c r="AQ442" i="72"/>
  <c r="AQ441" i="72"/>
  <c r="AQ440" i="72"/>
  <c r="AQ439" i="72"/>
  <c r="AQ438" i="72"/>
  <c r="AQ437" i="72"/>
  <c r="AQ436" i="72"/>
  <c r="AQ435" i="72"/>
  <c r="AQ434" i="72"/>
  <c r="AQ433" i="72"/>
  <c r="AQ432" i="72"/>
  <c r="AQ431" i="72"/>
  <c r="AQ430" i="72"/>
  <c r="AQ429" i="72"/>
  <c r="AQ428" i="72"/>
  <c r="AQ427" i="72"/>
  <c r="AQ426" i="72"/>
  <c r="AQ425" i="72"/>
  <c r="AQ424" i="72"/>
  <c r="AQ423" i="72"/>
  <c r="AQ422" i="72"/>
  <c r="AQ421" i="72"/>
  <c r="AQ420" i="72"/>
  <c r="AQ419" i="72"/>
  <c r="AQ418" i="72"/>
  <c r="AQ417" i="72"/>
  <c r="AQ416" i="72"/>
  <c r="AQ415" i="72"/>
  <c r="AQ414" i="72"/>
  <c r="AQ413" i="72"/>
  <c r="AQ412" i="72"/>
  <c r="AQ411" i="72"/>
  <c r="AQ410" i="72"/>
  <c r="AQ409" i="72"/>
  <c r="AQ408" i="72"/>
  <c r="AQ407" i="72"/>
  <c r="AQ406" i="72"/>
  <c r="AQ405" i="72"/>
  <c r="AQ404" i="72"/>
  <c r="AQ403" i="72"/>
  <c r="AQ402" i="72"/>
  <c r="AQ401" i="72"/>
  <c r="AQ400" i="72"/>
  <c r="AQ399" i="72"/>
  <c r="AQ398" i="72"/>
  <c r="AQ397" i="72"/>
  <c r="AQ396" i="72"/>
  <c r="AQ395" i="72"/>
  <c r="AQ394" i="72"/>
  <c r="AQ393" i="72"/>
  <c r="AQ392" i="72"/>
  <c r="AQ391" i="72"/>
  <c r="AQ390" i="72"/>
  <c r="AQ389" i="72"/>
  <c r="AQ388" i="72"/>
  <c r="AQ387" i="72"/>
  <c r="AQ386" i="72"/>
  <c r="AQ385" i="72"/>
  <c r="AQ384" i="72"/>
  <c r="AQ383" i="72"/>
  <c r="AQ382" i="72"/>
  <c r="AQ381" i="72"/>
  <c r="AQ380" i="72"/>
  <c r="AQ379" i="72"/>
  <c r="AQ378" i="72"/>
  <c r="AQ377" i="72"/>
  <c r="AQ376" i="72"/>
  <c r="AQ375" i="72"/>
  <c r="AQ374" i="72"/>
  <c r="AQ373" i="72"/>
  <c r="AQ372" i="72"/>
  <c r="AQ371" i="72"/>
  <c r="AQ370" i="72"/>
  <c r="AQ369" i="72"/>
  <c r="AQ368" i="72"/>
  <c r="AQ367" i="72"/>
  <c r="AQ366" i="72"/>
  <c r="AQ365" i="72"/>
  <c r="AQ364" i="72"/>
  <c r="AQ363" i="72"/>
  <c r="AQ362" i="72"/>
  <c r="AQ361" i="72"/>
  <c r="AQ360" i="72"/>
  <c r="AQ359" i="72"/>
  <c r="AQ358" i="72"/>
  <c r="AQ357" i="72"/>
  <c r="AQ356" i="72"/>
  <c r="AQ355" i="72"/>
  <c r="AQ354" i="72"/>
  <c r="AQ353" i="72"/>
  <c r="AQ352" i="72"/>
  <c r="AQ351" i="72"/>
  <c r="AQ350" i="72"/>
  <c r="AQ349" i="72"/>
  <c r="AQ348" i="72"/>
  <c r="AQ347" i="72"/>
  <c r="AQ346" i="72"/>
  <c r="AQ345" i="72"/>
  <c r="AQ344" i="72"/>
  <c r="AQ343" i="72"/>
  <c r="AQ342" i="72"/>
  <c r="AQ341" i="72"/>
  <c r="AQ340" i="72"/>
  <c r="AQ339" i="72"/>
  <c r="AQ338" i="72"/>
  <c r="AQ337" i="72"/>
  <c r="AQ336" i="72"/>
  <c r="AQ335" i="72"/>
  <c r="AQ334" i="72"/>
  <c r="AQ333" i="72"/>
  <c r="AQ332" i="72"/>
  <c r="AQ331" i="72"/>
  <c r="AQ330" i="72"/>
  <c r="AQ329" i="72"/>
  <c r="AQ328" i="72"/>
  <c r="AQ327" i="72"/>
  <c r="AQ326" i="72"/>
  <c r="AQ325" i="72"/>
  <c r="AQ324" i="72"/>
  <c r="AQ323" i="72"/>
  <c r="AQ322" i="72"/>
  <c r="AQ321" i="72"/>
  <c r="AQ320" i="72"/>
  <c r="AQ319" i="72"/>
  <c r="AQ318" i="72"/>
  <c r="AQ317" i="72"/>
  <c r="AQ316" i="72"/>
  <c r="AQ315" i="72"/>
  <c r="AQ314" i="72"/>
  <c r="AQ313" i="72"/>
  <c r="AQ312" i="72"/>
  <c r="AQ311" i="72"/>
  <c r="AQ310" i="72"/>
  <c r="AQ309" i="72"/>
  <c r="AQ308" i="72"/>
  <c r="AQ307" i="72"/>
  <c r="AQ306" i="72"/>
  <c r="AQ305" i="72"/>
  <c r="AQ304" i="72"/>
  <c r="AQ303" i="72"/>
  <c r="AQ302" i="72"/>
  <c r="AQ301" i="72"/>
  <c r="AQ300" i="72"/>
  <c r="AQ299" i="72"/>
  <c r="AQ298" i="72"/>
  <c r="AQ297" i="72"/>
  <c r="AQ296" i="72"/>
  <c r="AQ295" i="72"/>
  <c r="AQ294" i="72"/>
  <c r="AQ293" i="72"/>
  <c r="AQ292" i="72"/>
  <c r="AQ291" i="72"/>
  <c r="AQ290" i="72"/>
  <c r="AQ289" i="72"/>
  <c r="AQ288" i="72"/>
  <c r="AQ287" i="72"/>
  <c r="AQ286" i="72"/>
  <c r="AQ285" i="72"/>
  <c r="AQ284" i="72"/>
  <c r="AQ283" i="72"/>
  <c r="AQ282" i="72"/>
  <c r="AQ281" i="72"/>
  <c r="AQ280" i="72"/>
  <c r="AQ279" i="72"/>
  <c r="AQ278" i="72"/>
  <c r="AQ277" i="72"/>
  <c r="AQ276" i="72"/>
  <c r="AQ275" i="72"/>
  <c r="AQ274" i="72"/>
  <c r="AQ273" i="72"/>
  <c r="AQ272" i="72"/>
  <c r="AQ271" i="72"/>
  <c r="AQ270" i="72"/>
  <c r="AQ269" i="72"/>
  <c r="AQ268" i="72"/>
  <c r="AQ267" i="72"/>
  <c r="AQ266" i="72"/>
  <c r="AQ265" i="72"/>
  <c r="AQ264" i="72"/>
  <c r="AQ263" i="72"/>
  <c r="AQ262" i="72"/>
  <c r="AQ261" i="72"/>
  <c r="AQ260" i="72"/>
  <c r="AQ259" i="72"/>
  <c r="AQ258" i="72"/>
  <c r="AQ257" i="72"/>
  <c r="AQ256" i="72"/>
  <c r="AQ255" i="72"/>
  <c r="AQ254" i="72"/>
  <c r="AQ253" i="72"/>
  <c r="AQ252" i="72"/>
  <c r="AQ251" i="72"/>
  <c r="AQ250" i="72"/>
  <c r="AQ249" i="72"/>
  <c r="AQ248" i="72"/>
  <c r="AQ247" i="72"/>
  <c r="AQ246" i="72"/>
  <c r="AQ245" i="72"/>
  <c r="AQ244" i="72"/>
  <c r="AQ243" i="72"/>
  <c r="AQ242" i="72"/>
  <c r="AQ241" i="72"/>
  <c r="AQ240" i="72"/>
  <c r="AQ239" i="72"/>
  <c r="AQ238" i="72"/>
  <c r="AQ237" i="72"/>
  <c r="AQ236" i="72"/>
  <c r="AQ235" i="72"/>
  <c r="AQ234" i="72"/>
  <c r="AQ233" i="72"/>
  <c r="AQ232" i="72"/>
  <c r="AQ231" i="72"/>
  <c r="AQ230" i="72"/>
  <c r="AQ229" i="72"/>
  <c r="AQ228" i="72"/>
  <c r="AQ227" i="72"/>
  <c r="AQ226" i="72"/>
  <c r="AQ225" i="72"/>
  <c r="AQ224" i="72"/>
  <c r="AQ223" i="72"/>
  <c r="AQ222" i="72"/>
  <c r="AQ221" i="72"/>
  <c r="AQ220" i="72"/>
  <c r="AQ219" i="72"/>
  <c r="AQ218" i="72"/>
  <c r="AQ217" i="72"/>
  <c r="AQ216" i="72"/>
  <c r="AQ215" i="72"/>
  <c r="AQ214" i="72"/>
  <c r="AQ213" i="72"/>
  <c r="AQ212" i="72"/>
  <c r="AQ211" i="72"/>
  <c r="AQ210" i="72"/>
  <c r="AQ209" i="72"/>
  <c r="AQ208" i="72"/>
  <c r="AQ207" i="72"/>
  <c r="AQ206" i="72"/>
  <c r="AQ205" i="72"/>
  <c r="AQ204" i="72"/>
  <c r="AQ203" i="72"/>
  <c r="AQ202" i="72"/>
  <c r="AQ201" i="72"/>
  <c r="AQ200" i="72"/>
  <c r="AQ199" i="72"/>
  <c r="AQ198" i="72"/>
  <c r="AQ197" i="72"/>
  <c r="AQ196" i="72"/>
  <c r="AQ195" i="72"/>
  <c r="AQ194" i="72"/>
  <c r="AQ193" i="72"/>
  <c r="AQ192" i="72"/>
  <c r="AQ191" i="72"/>
  <c r="AQ190" i="72"/>
  <c r="AQ189" i="72"/>
  <c r="AQ188" i="72"/>
  <c r="AQ187" i="72"/>
  <c r="AQ186" i="72"/>
  <c r="AQ185" i="72"/>
  <c r="AQ184" i="72"/>
  <c r="AQ183" i="72"/>
  <c r="AQ182" i="72"/>
  <c r="AQ181" i="72"/>
  <c r="AQ180" i="72"/>
  <c r="AQ179" i="72"/>
  <c r="AQ178" i="72"/>
  <c r="AQ177" i="72"/>
  <c r="AQ176" i="72"/>
  <c r="AQ175" i="72"/>
  <c r="AQ174" i="72"/>
  <c r="AQ173" i="72"/>
  <c r="AQ172" i="72"/>
  <c r="AQ171" i="72"/>
  <c r="AQ170" i="72"/>
  <c r="AQ169" i="72"/>
  <c r="AQ168" i="72"/>
  <c r="AQ167" i="72"/>
  <c r="AQ166" i="72"/>
  <c r="AQ165" i="72"/>
  <c r="AQ164" i="72"/>
  <c r="AQ163" i="72"/>
  <c r="AQ162" i="72"/>
  <c r="AQ161" i="72"/>
  <c r="AQ160" i="72"/>
  <c r="AQ159" i="72"/>
  <c r="AQ158" i="72"/>
  <c r="AQ157" i="72"/>
  <c r="AQ156" i="72"/>
  <c r="AQ155" i="72"/>
  <c r="AQ154" i="72"/>
  <c r="AQ153" i="72"/>
  <c r="AQ152" i="72"/>
  <c r="AQ151" i="72"/>
  <c r="AQ150" i="72"/>
  <c r="AQ149" i="72"/>
  <c r="AQ148" i="72"/>
  <c r="AQ147" i="72"/>
  <c r="AQ146" i="72"/>
  <c r="AQ145" i="72"/>
  <c r="AQ144" i="72"/>
  <c r="AQ143" i="72"/>
  <c r="AQ142" i="72"/>
  <c r="AQ141" i="72"/>
  <c r="AQ140" i="72"/>
  <c r="AQ139" i="72"/>
  <c r="AQ138" i="72"/>
  <c r="AQ137" i="72"/>
  <c r="AQ136" i="72"/>
  <c r="AQ135" i="72"/>
  <c r="AQ134" i="72"/>
  <c r="AQ133" i="72"/>
  <c r="AQ132" i="72"/>
  <c r="AQ131" i="72"/>
  <c r="AQ130" i="72"/>
  <c r="AQ129" i="72"/>
  <c r="AQ128" i="72"/>
  <c r="AQ127" i="72"/>
  <c r="AQ126" i="72"/>
  <c r="AQ125" i="72"/>
  <c r="AQ124" i="72"/>
  <c r="AQ123" i="72"/>
  <c r="AQ122" i="72"/>
  <c r="AQ121" i="72"/>
  <c r="AQ120" i="72"/>
  <c r="AQ119" i="72"/>
  <c r="AQ118" i="72"/>
  <c r="AQ117" i="72"/>
  <c r="AQ116" i="72"/>
  <c r="AQ115" i="72"/>
  <c r="AQ114" i="72"/>
  <c r="AQ113" i="72"/>
  <c r="AQ112" i="72"/>
  <c r="AQ111" i="72"/>
  <c r="AQ110" i="72"/>
  <c r="AQ109" i="72"/>
  <c r="AQ108" i="72"/>
  <c r="AQ107" i="72"/>
  <c r="AQ106" i="72"/>
  <c r="AQ105" i="72"/>
  <c r="AQ104" i="72"/>
  <c r="AQ103" i="72"/>
  <c r="AQ102" i="72"/>
  <c r="AQ101" i="72"/>
  <c r="AQ100" i="72"/>
  <c r="AQ99" i="72"/>
  <c r="AQ98" i="72"/>
  <c r="AQ97" i="72"/>
  <c r="AQ96" i="72"/>
  <c r="AQ95" i="72"/>
  <c r="AQ94" i="72"/>
  <c r="AQ93" i="72"/>
  <c r="AQ92" i="72"/>
  <c r="AQ91" i="72"/>
  <c r="AQ90" i="72"/>
  <c r="AQ89" i="72"/>
  <c r="AQ88" i="72"/>
  <c r="AQ87" i="72"/>
  <c r="AQ86" i="72"/>
  <c r="AQ85" i="72"/>
  <c r="AQ84" i="72"/>
  <c r="AQ83" i="72"/>
  <c r="AQ82" i="72"/>
  <c r="AQ81" i="72"/>
  <c r="AQ80" i="72"/>
  <c r="AQ79" i="72"/>
  <c r="AQ78" i="72"/>
  <c r="AQ77" i="72"/>
  <c r="AQ76" i="72"/>
  <c r="AQ75" i="72"/>
  <c r="AQ74" i="72"/>
  <c r="AQ73" i="72"/>
  <c r="AQ72" i="72"/>
  <c r="AQ71" i="72"/>
  <c r="AQ70" i="72"/>
  <c r="AQ69" i="72"/>
  <c r="AQ68" i="72"/>
  <c r="AQ67" i="72"/>
  <c r="AQ66" i="72"/>
  <c r="AQ65" i="72"/>
  <c r="AQ64" i="72"/>
  <c r="AQ63" i="72"/>
  <c r="AQ62" i="72"/>
  <c r="AQ61" i="72"/>
  <c r="AQ60" i="72"/>
  <c r="AQ59" i="72"/>
  <c r="AQ58" i="72"/>
  <c r="AQ57" i="72"/>
  <c r="AQ56" i="72"/>
  <c r="AQ55" i="72"/>
  <c r="AQ54" i="72"/>
  <c r="AQ53" i="72"/>
  <c r="AQ52" i="72"/>
  <c r="AQ51" i="72"/>
  <c r="AQ50" i="72"/>
  <c r="AQ49" i="72"/>
  <c r="AQ48" i="72"/>
  <c r="AQ47" i="72"/>
  <c r="AQ46" i="72"/>
  <c r="AQ45" i="72"/>
  <c r="AQ44" i="72"/>
  <c r="AQ43" i="72"/>
  <c r="AQ42" i="72"/>
  <c r="AQ41" i="72"/>
  <c r="AQ40" i="72"/>
  <c r="AQ39" i="72"/>
  <c r="AQ38" i="72"/>
  <c r="AQ37" i="72"/>
  <c r="AQ36" i="72"/>
  <c r="AQ35" i="72"/>
  <c r="AQ34" i="72"/>
  <c r="AQ33" i="72"/>
  <c r="AQ32" i="72"/>
  <c r="AQ31" i="72"/>
  <c r="AQ30" i="72"/>
  <c r="AQ29" i="72"/>
  <c r="AQ28" i="72"/>
  <c r="AQ27" i="72"/>
  <c r="AQ26" i="72"/>
  <c r="AQ25" i="72"/>
  <c r="AQ24" i="72"/>
  <c r="AQ23" i="72"/>
  <c r="AQ22" i="72"/>
  <c r="AQ21" i="72"/>
  <c r="AQ20" i="72"/>
  <c r="AQ19" i="72"/>
  <c r="AQ18" i="72"/>
  <c r="AQ17" i="72"/>
  <c r="AQ16" i="72"/>
  <c r="AQ15" i="72"/>
  <c r="AQ14" i="72"/>
  <c r="AQ13" i="72"/>
  <c r="AQ12" i="72"/>
  <c r="AQ11" i="72"/>
  <c r="AQ10" i="72"/>
  <c r="AQ9" i="72"/>
  <c r="AQ8" i="72"/>
  <c r="AQ7" i="72"/>
  <c r="AQ6" i="72"/>
  <c r="AG1354" i="72"/>
  <c r="AG1353" i="72"/>
  <c r="AG1352" i="72"/>
  <c r="AG1351" i="72"/>
  <c r="AG1350" i="72"/>
  <c r="AG1349" i="72"/>
  <c r="AG1348" i="72"/>
  <c r="AG1347" i="72"/>
  <c r="AG1346" i="72"/>
  <c r="AG1345" i="72"/>
  <c r="AG1344" i="72"/>
  <c r="AG1343" i="72"/>
  <c r="AG1342" i="72"/>
  <c r="AG1341" i="72"/>
  <c r="AG1340" i="72"/>
  <c r="AG1339" i="72"/>
  <c r="AG1338" i="72"/>
  <c r="AG1337" i="72"/>
  <c r="AG1336" i="72"/>
  <c r="AG1335" i="72"/>
  <c r="AG1334" i="72"/>
  <c r="AG1333" i="72"/>
  <c r="AG1332" i="72"/>
  <c r="AG1331" i="72"/>
  <c r="AG1330" i="72"/>
  <c r="AG1329" i="72"/>
  <c r="AG1328" i="72"/>
  <c r="AG1327" i="72"/>
  <c r="AG1326" i="72"/>
  <c r="AG1325" i="72"/>
  <c r="AG1324" i="72"/>
  <c r="AG1323" i="72"/>
  <c r="AG1322" i="72"/>
  <c r="AG1321" i="72"/>
  <c r="AG1320" i="72"/>
  <c r="AG1319" i="72"/>
  <c r="AG1318" i="72"/>
  <c r="AG1317" i="72"/>
  <c r="AG1316" i="72"/>
  <c r="AG1315" i="72"/>
  <c r="AG1314" i="72"/>
  <c r="AG1313" i="72"/>
  <c r="AG1312" i="72"/>
  <c r="AG1311" i="72"/>
  <c r="AG1310" i="72"/>
  <c r="AG1309" i="72"/>
  <c r="AG1308" i="72"/>
  <c r="AG1307" i="72"/>
  <c r="AG1306" i="72"/>
  <c r="AG1305" i="72"/>
  <c r="AG1304" i="72"/>
  <c r="AG1303" i="72"/>
  <c r="AG1302" i="72"/>
  <c r="AG1301" i="72"/>
  <c r="AG1300" i="72"/>
  <c r="AG1299" i="72"/>
  <c r="AG1298" i="72"/>
  <c r="AG1297" i="72"/>
  <c r="AG1296" i="72"/>
  <c r="AG1295" i="72"/>
  <c r="AG1294" i="72"/>
  <c r="AG1293" i="72"/>
  <c r="AG1292" i="72"/>
  <c r="AG1291" i="72"/>
  <c r="AG1290" i="72"/>
  <c r="AG1289" i="72"/>
  <c r="AG1288" i="72"/>
  <c r="AG1287" i="72"/>
  <c r="AG1286" i="72"/>
  <c r="AG1285" i="72"/>
  <c r="AG1284" i="72"/>
  <c r="AG1283" i="72"/>
  <c r="AG1282" i="72"/>
  <c r="AG1281" i="72"/>
  <c r="AG1280" i="72"/>
  <c r="AG1279" i="72"/>
  <c r="AG1278" i="72"/>
  <c r="AG1277" i="72"/>
  <c r="AG1276" i="72"/>
  <c r="AG1275" i="72"/>
  <c r="AG1274" i="72"/>
  <c r="AG1273" i="72"/>
  <c r="AG1272" i="72"/>
  <c r="AG1271" i="72"/>
  <c r="AG1270" i="72"/>
  <c r="AG1269" i="72"/>
  <c r="AG1268" i="72"/>
  <c r="AG1267" i="72"/>
  <c r="AG1266" i="72"/>
  <c r="AG1265" i="72"/>
  <c r="AG1264" i="72"/>
  <c r="AG1263" i="72"/>
  <c r="AG1262" i="72"/>
  <c r="AG1261" i="72"/>
  <c r="AG1260" i="72"/>
  <c r="AG1259" i="72"/>
  <c r="AG1258" i="72"/>
  <c r="AG1257" i="72"/>
  <c r="AG1256" i="72"/>
  <c r="AG1255" i="72"/>
  <c r="AG1254" i="72"/>
  <c r="AG1253" i="72"/>
  <c r="AG1252" i="72"/>
  <c r="AG1251" i="72"/>
  <c r="AG1250" i="72"/>
  <c r="AG1249" i="72"/>
  <c r="AG1248" i="72"/>
  <c r="AG1247" i="72"/>
  <c r="AG1246" i="72"/>
  <c r="AG1245" i="72"/>
  <c r="AG1244" i="72"/>
  <c r="AG1243" i="72"/>
  <c r="AG1242" i="72"/>
  <c r="AG1241" i="72"/>
  <c r="AG1240" i="72"/>
  <c r="AG1239" i="72"/>
  <c r="AG1238" i="72"/>
  <c r="AG1237" i="72"/>
  <c r="AG1236" i="72"/>
  <c r="AG1235" i="72"/>
  <c r="AG1234" i="72"/>
  <c r="AG1233" i="72"/>
  <c r="AG1232" i="72"/>
  <c r="AG1231" i="72"/>
  <c r="AG1230" i="72"/>
  <c r="AG1229" i="72"/>
  <c r="AG1228" i="72"/>
  <c r="AG1227" i="72"/>
  <c r="AG1226" i="72"/>
  <c r="AG1225" i="72"/>
  <c r="AG1224" i="72"/>
  <c r="AG1223" i="72"/>
  <c r="AG1222" i="72"/>
  <c r="AG1221" i="72"/>
  <c r="AG1220" i="72"/>
  <c r="AG1219" i="72"/>
  <c r="AG1218" i="72"/>
  <c r="AG1217" i="72"/>
  <c r="AG1216" i="72"/>
  <c r="AG1215" i="72"/>
  <c r="AG1214" i="72"/>
  <c r="AG1213" i="72"/>
  <c r="AG1212" i="72"/>
  <c r="AG1211" i="72"/>
  <c r="AG1210" i="72"/>
  <c r="AG1209" i="72"/>
  <c r="AG1208" i="72"/>
  <c r="AG1207" i="72"/>
  <c r="AG1206" i="72"/>
  <c r="AG1205" i="72"/>
  <c r="AG1204" i="72"/>
  <c r="AG1203" i="72"/>
  <c r="AG1202" i="72"/>
  <c r="AG1201" i="72"/>
  <c r="AG1200" i="72"/>
  <c r="AG1199" i="72"/>
  <c r="AG1198" i="72"/>
  <c r="AG1197" i="72"/>
  <c r="AG1196" i="72"/>
  <c r="AG1195" i="72"/>
  <c r="AG1194" i="72"/>
  <c r="AG1193" i="72"/>
  <c r="AG1192" i="72"/>
  <c r="AG1191" i="72"/>
  <c r="AG1190" i="72"/>
  <c r="AG1189" i="72"/>
  <c r="AG1188" i="72"/>
  <c r="AG1187" i="72"/>
  <c r="AG1186" i="72"/>
  <c r="AG1185" i="72"/>
  <c r="AG1184" i="72"/>
  <c r="AG1183" i="72"/>
  <c r="AG1182" i="72"/>
  <c r="AG1181" i="72"/>
  <c r="AG1180" i="72"/>
  <c r="AG1179" i="72"/>
  <c r="AG1178" i="72"/>
  <c r="AG1177" i="72"/>
  <c r="AG1176" i="72"/>
  <c r="AG1175" i="72"/>
  <c r="AG1174" i="72"/>
  <c r="AG1173" i="72"/>
  <c r="AG1172" i="72"/>
  <c r="AG1171" i="72"/>
  <c r="AG1170" i="72"/>
  <c r="AG1169" i="72"/>
  <c r="AG1168" i="72"/>
  <c r="AG1167" i="72"/>
  <c r="AG1166" i="72"/>
  <c r="AG1165" i="72"/>
  <c r="AG1164" i="72"/>
  <c r="AG1163" i="72"/>
  <c r="AG1162" i="72"/>
  <c r="AG1161" i="72"/>
  <c r="AG1160" i="72"/>
  <c r="AG1159" i="72"/>
  <c r="AG1158" i="72"/>
  <c r="AG1157" i="72"/>
  <c r="AG1156" i="72"/>
  <c r="AG1155" i="72"/>
  <c r="AG1154" i="72"/>
  <c r="AG1153" i="72"/>
  <c r="AG1152" i="72"/>
  <c r="AG1151" i="72"/>
  <c r="AG1150" i="72"/>
  <c r="AG1149" i="72"/>
  <c r="AG1148" i="72"/>
  <c r="AG1147" i="72"/>
  <c r="AG1146" i="72"/>
  <c r="AG1145" i="72"/>
  <c r="AG1144" i="72"/>
  <c r="AG1143" i="72"/>
  <c r="AG1142" i="72"/>
  <c r="AG1141" i="72"/>
  <c r="AG1140" i="72"/>
  <c r="AG1139" i="72"/>
  <c r="AG1138" i="72"/>
  <c r="AG1137" i="72"/>
  <c r="AG1136" i="72"/>
  <c r="AG1135" i="72"/>
  <c r="AG1134" i="72"/>
  <c r="AG1133" i="72"/>
  <c r="AG1132" i="72"/>
  <c r="AG1131" i="72"/>
  <c r="AG1130" i="72"/>
  <c r="AG1129" i="72"/>
  <c r="AG1128" i="72"/>
  <c r="AG1127" i="72"/>
  <c r="AG1126" i="72"/>
  <c r="AG1125" i="72"/>
  <c r="AG1124" i="72"/>
  <c r="AG1123" i="72"/>
  <c r="AG1122" i="72"/>
  <c r="AG1121" i="72"/>
  <c r="AG1120" i="72"/>
  <c r="AG1119" i="72"/>
  <c r="AG1118" i="72"/>
  <c r="AG1117" i="72"/>
  <c r="AG1116" i="72"/>
  <c r="AG1115" i="72"/>
  <c r="AG1114" i="72"/>
  <c r="AG1113" i="72"/>
  <c r="AG1112" i="72"/>
  <c r="AG1111" i="72"/>
  <c r="AG1110" i="72"/>
  <c r="AG1109" i="72"/>
  <c r="AG1108" i="72"/>
  <c r="AG1107" i="72"/>
  <c r="AG1106" i="72"/>
  <c r="AG1105" i="72"/>
  <c r="AG1104" i="72"/>
  <c r="AG1103" i="72"/>
  <c r="AG1102" i="72"/>
  <c r="AG1101" i="72"/>
  <c r="AG1100" i="72"/>
  <c r="AG1099" i="72"/>
  <c r="AG1098" i="72"/>
  <c r="AG1097" i="72"/>
  <c r="AG1096" i="72"/>
  <c r="AG1095" i="72"/>
  <c r="AG1094" i="72"/>
  <c r="AG1093" i="72"/>
  <c r="AG1092" i="72"/>
  <c r="AG1091" i="72"/>
  <c r="AG1090" i="72"/>
  <c r="AG1089" i="72"/>
  <c r="AG1088" i="72"/>
  <c r="AG1087" i="72"/>
  <c r="AG1086" i="72"/>
  <c r="AG1085" i="72"/>
  <c r="AG1084" i="72"/>
  <c r="AG1083" i="72"/>
  <c r="AG1082" i="72"/>
  <c r="AG1081" i="72"/>
  <c r="AG1080" i="72"/>
  <c r="AG1079" i="72"/>
  <c r="AG1078" i="72"/>
  <c r="AG1077" i="72"/>
  <c r="AG1076" i="72"/>
  <c r="AG1075" i="72"/>
  <c r="AG1074" i="72"/>
  <c r="AG1073" i="72"/>
  <c r="AG1072" i="72"/>
  <c r="AG1071" i="72"/>
  <c r="AG1070" i="72"/>
  <c r="AG1069" i="72"/>
  <c r="AG1068" i="72"/>
  <c r="AG1067" i="72"/>
  <c r="AG1066" i="72"/>
  <c r="AG1065" i="72"/>
  <c r="AG1064" i="72"/>
  <c r="AG1063" i="72"/>
  <c r="AG1062" i="72"/>
  <c r="AG1061" i="72"/>
  <c r="AG1060" i="72"/>
  <c r="AG1059" i="72"/>
  <c r="AG1058" i="72"/>
  <c r="AG1057" i="72"/>
  <c r="AG1056" i="72"/>
  <c r="AG1055" i="72"/>
  <c r="AG1054" i="72"/>
  <c r="AG1053" i="72"/>
  <c r="AG1052" i="72"/>
  <c r="AG1051" i="72"/>
  <c r="AG1050" i="72"/>
  <c r="AG1049" i="72"/>
  <c r="AG1048" i="72"/>
  <c r="AG1047" i="72"/>
  <c r="AG1046" i="72"/>
  <c r="AG1045" i="72"/>
  <c r="AG1044" i="72"/>
  <c r="AG1043" i="72"/>
  <c r="AG1042" i="72"/>
  <c r="AG1041" i="72"/>
  <c r="AG1040" i="72"/>
  <c r="AG1039" i="72"/>
  <c r="AG1038" i="72"/>
  <c r="AG1037" i="72"/>
  <c r="AG1036" i="72"/>
  <c r="AG1035" i="72"/>
  <c r="AG1034" i="72"/>
  <c r="AG1033" i="72"/>
  <c r="AG1032" i="72"/>
  <c r="AG1031" i="72"/>
  <c r="AG1030" i="72"/>
  <c r="AG1029" i="72"/>
  <c r="AG1028" i="72"/>
  <c r="AG1027" i="72"/>
  <c r="AG1026" i="72"/>
  <c r="AG1025" i="72"/>
  <c r="AG1024" i="72"/>
  <c r="AG1023" i="72"/>
  <c r="AG1022" i="72"/>
  <c r="AG1021" i="72"/>
  <c r="AG1020" i="72"/>
  <c r="AG1019" i="72"/>
  <c r="AG1018" i="72"/>
  <c r="AG1017" i="72"/>
  <c r="AG1016" i="72"/>
  <c r="AG1015" i="72"/>
  <c r="AG1014" i="72"/>
  <c r="AG1013" i="72"/>
  <c r="AG1012" i="72"/>
  <c r="AG1011" i="72"/>
  <c r="AG1010" i="72"/>
  <c r="AG1009" i="72"/>
  <c r="AG1008" i="72"/>
  <c r="AG1007" i="72"/>
  <c r="AG1006" i="72"/>
  <c r="AG1005" i="72"/>
  <c r="AG1004" i="72"/>
  <c r="AG1003" i="72"/>
  <c r="AG1002" i="72"/>
  <c r="AG1001" i="72"/>
  <c r="AG1000" i="72"/>
  <c r="AG999" i="72"/>
  <c r="AG998" i="72"/>
  <c r="AG997" i="72"/>
  <c r="AG996" i="72"/>
  <c r="AG995" i="72"/>
  <c r="AG994" i="72"/>
  <c r="AG993" i="72"/>
  <c r="AG992" i="72"/>
  <c r="AG991" i="72"/>
  <c r="AG990" i="72"/>
  <c r="AG989" i="72"/>
  <c r="AG988" i="72"/>
  <c r="AG987" i="72"/>
  <c r="AG986" i="72"/>
  <c r="AG985" i="72"/>
  <c r="AG984" i="72"/>
  <c r="AG983" i="72"/>
  <c r="AG982" i="72"/>
  <c r="AG981" i="72"/>
  <c r="AG980" i="72"/>
  <c r="AG979" i="72"/>
  <c r="AG978" i="72"/>
  <c r="AG977" i="72"/>
  <c r="AG976" i="72"/>
  <c r="AG975" i="72"/>
  <c r="AG974" i="72"/>
  <c r="AG973" i="72"/>
  <c r="AG972" i="72"/>
  <c r="AG971" i="72"/>
  <c r="AG970" i="72"/>
  <c r="AG969" i="72"/>
  <c r="AG968" i="72"/>
  <c r="AG967" i="72"/>
  <c r="AG966" i="72"/>
  <c r="AG965" i="72"/>
  <c r="AG964" i="72"/>
  <c r="AG963" i="72"/>
  <c r="AG962" i="72"/>
  <c r="AG961" i="72"/>
  <c r="AG960" i="72"/>
  <c r="AG959" i="72"/>
  <c r="AG958" i="72"/>
  <c r="AG957" i="72"/>
  <c r="AG956" i="72"/>
  <c r="AG955" i="72"/>
  <c r="AG954" i="72"/>
  <c r="AG953" i="72"/>
  <c r="AG952" i="72"/>
  <c r="AG951" i="72"/>
  <c r="AG950" i="72"/>
  <c r="AG949" i="72"/>
  <c r="AG948" i="72"/>
  <c r="AG947" i="72"/>
  <c r="AG946" i="72"/>
  <c r="AG945" i="72"/>
  <c r="AG944" i="72"/>
  <c r="AG943" i="72"/>
  <c r="AG942" i="72"/>
  <c r="AG941" i="72"/>
  <c r="AG940" i="72"/>
  <c r="AG939" i="72"/>
  <c r="AG938" i="72"/>
  <c r="AG937" i="72"/>
  <c r="AG936" i="72"/>
  <c r="AG935" i="72"/>
  <c r="AG934" i="72"/>
  <c r="AG933" i="72"/>
  <c r="AG932" i="72"/>
  <c r="AG931" i="72"/>
  <c r="AG930" i="72"/>
  <c r="AG929" i="72"/>
  <c r="AG928" i="72"/>
  <c r="AG927" i="72"/>
  <c r="AG926" i="72"/>
  <c r="AG925" i="72"/>
  <c r="AG924" i="72"/>
  <c r="AG923" i="72"/>
  <c r="AG922" i="72"/>
  <c r="AG921" i="72"/>
  <c r="AG920" i="72"/>
  <c r="AG919" i="72"/>
  <c r="AG918" i="72"/>
  <c r="AG917" i="72"/>
  <c r="AG916" i="72"/>
  <c r="AG915" i="72"/>
  <c r="AG914" i="72"/>
  <c r="AG913" i="72"/>
  <c r="AG912" i="72"/>
  <c r="AG911" i="72"/>
  <c r="AG910" i="72"/>
  <c r="AG909" i="72"/>
  <c r="AG908" i="72"/>
  <c r="AG907" i="72"/>
  <c r="AG906" i="72"/>
  <c r="AG905" i="72"/>
  <c r="AG904" i="72"/>
  <c r="AG903" i="72"/>
  <c r="AG902" i="72"/>
  <c r="AG901" i="72"/>
  <c r="AG900" i="72"/>
  <c r="AG899" i="72"/>
  <c r="AG898" i="72"/>
  <c r="AG897" i="72"/>
  <c r="AG896" i="72"/>
  <c r="AG895" i="72"/>
  <c r="AG894" i="72"/>
  <c r="AG893" i="72"/>
  <c r="AG892" i="72"/>
  <c r="AG891" i="72"/>
  <c r="AG890" i="72"/>
  <c r="AG889" i="72"/>
  <c r="AG888" i="72"/>
  <c r="AG887" i="72"/>
  <c r="AG886" i="72"/>
  <c r="AG885" i="72"/>
  <c r="AG884" i="72"/>
  <c r="AG883" i="72"/>
  <c r="AG882" i="72"/>
  <c r="AG881" i="72"/>
  <c r="AG880" i="72"/>
  <c r="AG879" i="72"/>
  <c r="AG878" i="72"/>
  <c r="AG877" i="72"/>
  <c r="AG876" i="72"/>
  <c r="AG875" i="72"/>
  <c r="AG874" i="72"/>
  <c r="AG873" i="72"/>
  <c r="AG872" i="72"/>
  <c r="AG871" i="72"/>
  <c r="AG870" i="72"/>
  <c r="AG869" i="72"/>
  <c r="AG868" i="72"/>
  <c r="AG867" i="72"/>
  <c r="AG866" i="72"/>
  <c r="AG865" i="72"/>
  <c r="AG864" i="72"/>
  <c r="AG863" i="72"/>
  <c r="AG862" i="72"/>
  <c r="AG861" i="72"/>
  <c r="AG860" i="72"/>
  <c r="AG859" i="72"/>
  <c r="AG858" i="72"/>
  <c r="AG857" i="72"/>
  <c r="AG856" i="72"/>
  <c r="AG855" i="72"/>
  <c r="AG854" i="72"/>
  <c r="AG853" i="72"/>
  <c r="AG852" i="72"/>
  <c r="AG851" i="72"/>
  <c r="AG850" i="72"/>
  <c r="AG849" i="72"/>
  <c r="AG848" i="72"/>
  <c r="AG847" i="72"/>
  <c r="AG846" i="72"/>
  <c r="AG845" i="72"/>
  <c r="AG844" i="72"/>
  <c r="AG843" i="72"/>
  <c r="AG842" i="72"/>
  <c r="AG841" i="72"/>
  <c r="AG840" i="72"/>
  <c r="AG839" i="72"/>
  <c r="AG838" i="72"/>
  <c r="AG837" i="72"/>
  <c r="AG836" i="72"/>
  <c r="AG835" i="72"/>
  <c r="AG834" i="72"/>
  <c r="AG833" i="72"/>
  <c r="AG832" i="72"/>
  <c r="AG831" i="72"/>
  <c r="AG830" i="72"/>
  <c r="AG829" i="72"/>
  <c r="AG828" i="72"/>
  <c r="AG827" i="72"/>
  <c r="AG826" i="72"/>
  <c r="AG825" i="72"/>
  <c r="AG824" i="72"/>
  <c r="AG823" i="72"/>
  <c r="AG822" i="72"/>
  <c r="AG821" i="72"/>
  <c r="AG820" i="72"/>
  <c r="AG819" i="72"/>
  <c r="AG818" i="72"/>
  <c r="AG817" i="72"/>
  <c r="AG816" i="72"/>
  <c r="AG815" i="72"/>
  <c r="AG814" i="72"/>
  <c r="AG813" i="72"/>
  <c r="AG812" i="72"/>
  <c r="AG811" i="72"/>
  <c r="AG810" i="72"/>
  <c r="AG809" i="72"/>
  <c r="AG808" i="72"/>
  <c r="AG807" i="72"/>
  <c r="AG806" i="72"/>
  <c r="AG805" i="72"/>
  <c r="AG804" i="72"/>
  <c r="AG803" i="72"/>
  <c r="AG802" i="72"/>
  <c r="AG801" i="72"/>
  <c r="AG800" i="72"/>
  <c r="AG799" i="72"/>
  <c r="AG798" i="72"/>
  <c r="AG797" i="72"/>
  <c r="AG796" i="72"/>
  <c r="AG795" i="72"/>
  <c r="AG794" i="72"/>
  <c r="AG793" i="72"/>
  <c r="AG792" i="72"/>
  <c r="AG791" i="72"/>
  <c r="AG790" i="72"/>
  <c r="AG789" i="72"/>
  <c r="AG788" i="72"/>
  <c r="AG787" i="72"/>
  <c r="AG786" i="72"/>
  <c r="AG785" i="72"/>
  <c r="AG784" i="72"/>
  <c r="AG783" i="72"/>
  <c r="AG782" i="72"/>
  <c r="AG781" i="72"/>
  <c r="AG780" i="72"/>
  <c r="AG779" i="72"/>
  <c r="AG778" i="72"/>
  <c r="AG777" i="72"/>
  <c r="AG776" i="72"/>
  <c r="AG775" i="72"/>
  <c r="AG774" i="72"/>
  <c r="AG773" i="72"/>
  <c r="AG772" i="72"/>
  <c r="AG771" i="72"/>
  <c r="AG770" i="72"/>
  <c r="AG769" i="72"/>
  <c r="AG768" i="72"/>
  <c r="AG767" i="72"/>
  <c r="AG766" i="72"/>
  <c r="AG765" i="72"/>
  <c r="AG764" i="72"/>
  <c r="AG763" i="72"/>
  <c r="AG762" i="72"/>
  <c r="AG761" i="72"/>
  <c r="AG760" i="72"/>
  <c r="AG759" i="72"/>
  <c r="AG758" i="72"/>
  <c r="AG757" i="72"/>
  <c r="AG756" i="72"/>
  <c r="AG755" i="72"/>
  <c r="AG754" i="72"/>
  <c r="AG753" i="72"/>
  <c r="AG752" i="72"/>
  <c r="AG751" i="72"/>
  <c r="AG750" i="72"/>
  <c r="AG749" i="72"/>
  <c r="AG748" i="72"/>
  <c r="AG747" i="72"/>
  <c r="AG746" i="72"/>
  <c r="AG745" i="72"/>
  <c r="AG744" i="72"/>
  <c r="AG743" i="72"/>
  <c r="AG742" i="72"/>
  <c r="AG741" i="72"/>
  <c r="AG740" i="72"/>
  <c r="AG739" i="72"/>
  <c r="AG738" i="72"/>
  <c r="AG737" i="72"/>
  <c r="AG736" i="72"/>
  <c r="AG735" i="72"/>
  <c r="AG734" i="72"/>
  <c r="AG733" i="72"/>
  <c r="AG732" i="72"/>
  <c r="AG731" i="72"/>
  <c r="AG730" i="72"/>
  <c r="AG729" i="72"/>
  <c r="AG728" i="72"/>
  <c r="AG727" i="72"/>
  <c r="AG726" i="72"/>
  <c r="AG725" i="72"/>
  <c r="AG724" i="72"/>
  <c r="AG723" i="72"/>
  <c r="AG722" i="72"/>
  <c r="AG721" i="72"/>
  <c r="AG720" i="72"/>
  <c r="AG719" i="72"/>
  <c r="AG718" i="72"/>
  <c r="AG717" i="72"/>
  <c r="AG716" i="72"/>
  <c r="AG715" i="72"/>
  <c r="AG714" i="72"/>
  <c r="AG713" i="72"/>
  <c r="AG712" i="72"/>
  <c r="AG711" i="72"/>
  <c r="AG710" i="72"/>
  <c r="AG709" i="72"/>
  <c r="AG708" i="72"/>
  <c r="AG707" i="72"/>
  <c r="AG706" i="72"/>
  <c r="AG705" i="72"/>
  <c r="AG704" i="72"/>
  <c r="AG703" i="72"/>
  <c r="AG702" i="72"/>
  <c r="AG701" i="72"/>
  <c r="AG700" i="72"/>
  <c r="AG699" i="72"/>
  <c r="AG698" i="72"/>
  <c r="AG697" i="72"/>
  <c r="AG696" i="72"/>
  <c r="AG695" i="72"/>
  <c r="AG694" i="72"/>
  <c r="AG693" i="72"/>
  <c r="AG692" i="72"/>
  <c r="AG691" i="72"/>
  <c r="AG690" i="72"/>
  <c r="AG689" i="72"/>
  <c r="AG688" i="72"/>
  <c r="AG687" i="72"/>
  <c r="AG686" i="72"/>
  <c r="AG685" i="72"/>
  <c r="AG684" i="72"/>
  <c r="AG683" i="72"/>
  <c r="AG682" i="72"/>
  <c r="AG681" i="72"/>
  <c r="AG680" i="72"/>
  <c r="AG679" i="72"/>
  <c r="AG678" i="72"/>
  <c r="AG677" i="72"/>
  <c r="AG676" i="72"/>
  <c r="AG675" i="72"/>
  <c r="AG674" i="72"/>
  <c r="AG673" i="72"/>
  <c r="AG672" i="72"/>
  <c r="AG671" i="72"/>
  <c r="AG670" i="72"/>
  <c r="AG669" i="72"/>
  <c r="AG668" i="72"/>
  <c r="AG667" i="72"/>
  <c r="AG666" i="72"/>
  <c r="AG665" i="72"/>
  <c r="AG664" i="72"/>
  <c r="AG663" i="72"/>
  <c r="AG662" i="72"/>
  <c r="AG661" i="72"/>
  <c r="AG660" i="72"/>
  <c r="AG659" i="72"/>
  <c r="AG658" i="72"/>
  <c r="AG657" i="72"/>
  <c r="AG656" i="72"/>
  <c r="AG655" i="72"/>
  <c r="AG654" i="72"/>
  <c r="AG653" i="72"/>
  <c r="AG652" i="72"/>
  <c r="AG651" i="72"/>
  <c r="AG650" i="72"/>
  <c r="AG649" i="72"/>
  <c r="AG648" i="72"/>
  <c r="AG647" i="72"/>
  <c r="AG646" i="72"/>
  <c r="AG645" i="72"/>
  <c r="AG644" i="72"/>
  <c r="AG643" i="72"/>
  <c r="AG642" i="72"/>
  <c r="AG641" i="72"/>
  <c r="AG640" i="72"/>
  <c r="AG639" i="72"/>
  <c r="AG638" i="72"/>
  <c r="AG637" i="72"/>
  <c r="AG636" i="72"/>
  <c r="AG635" i="72"/>
  <c r="AG634" i="72"/>
  <c r="AG633" i="72"/>
  <c r="AG632" i="72"/>
  <c r="AG631" i="72"/>
  <c r="AG630" i="72"/>
  <c r="AG629" i="72"/>
  <c r="AG628" i="72"/>
  <c r="AG627" i="72"/>
  <c r="AG626" i="72"/>
  <c r="AG625" i="72"/>
  <c r="AG624" i="72"/>
  <c r="AG623" i="72"/>
  <c r="AG622" i="72"/>
  <c r="AG621" i="72"/>
  <c r="AG620" i="72"/>
  <c r="AG619" i="72"/>
  <c r="AG618" i="72"/>
  <c r="AG617" i="72"/>
  <c r="AG616" i="72"/>
  <c r="AG615" i="72"/>
  <c r="AG614" i="72"/>
  <c r="AG613" i="72"/>
  <c r="AG612" i="72"/>
  <c r="AG611" i="72"/>
  <c r="AG610" i="72"/>
  <c r="AG609" i="72"/>
  <c r="AG608" i="72"/>
  <c r="AG607" i="72"/>
  <c r="AG606" i="72"/>
  <c r="AG605" i="72"/>
  <c r="AG604" i="72"/>
  <c r="AG603" i="72"/>
  <c r="AG602" i="72"/>
  <c r="AG601" i="72"/>
  <c r="AG600" i="72"/>
  <c r="AG599" i="72"/>
  <c r="AG598" i="72"/>
  <c r="AG597" i="72"/>
  <c r="AG596" i="72"/>
  <c r="AG595" i="72"/>
  <c r="AG594" i="72"/>
  <c r="AG593" i="72"/>
  <c r="AG592" i="72"/>
  <c r="AG591" i="72"/>
  <c r="AG590" i="72"/>
  <c r="AG589" i="72"/>
  <c r="AG588" i="72"/>
  <c r="AG587" i="72"/>
  <c r="AG586" i="72"/>
  <c r="AG585" i="72"/>
  <c r="AG584" i="72"/>
  <c r="AG583" i="72"/>
  <c r="AG582" i="72"/>
  <c r="AG581" i="72"/>
  <c r="AG580" i="72"/>
  <c r="AG579" i="72"/>
  <c r="AG578" i="72"/>
  <c r="AG577" i="72"/>
  <c r="AG576" i="72"/>
  <c r="AG575" i="72"/>
  <c r="AG574" i="72"/>
  <c r="AG573" i="72"/>
  <c r="AG572" i="72"/>
  <c r="AG571" i="72"/>
  <c r="AG570" i="72"/>
  <c r="AG569" i="72"/>
  <c r="AG568" i="72"/>
  <c r="AG567" i="72"/>
  <c r="AG566" i="72"/>
  <c r="AG565" i="72"/>
  <c r="AG564" i="72"/>
  <c r="AG563" i="72"/>
  <c r="AG562" i="72"/>
  <c r="AG561" i="72"/>
  <c r="AG560" i="72"/>
  <c r="AG559" i="72"/>
  <c r="AG558" i="72"/>
  <c r="AG557" i="72"/>
  <c r="AG556" i="72"/>
  <c r="AG555" i="72"/>
  <c r="AG554" i="72"/>
  <c r="AG553" i="72"/>
  <c r="AG552" i="72"/>
  <c r="AG551" i="72"/>
  <c r="AG550" i="72"/>
  <c r="AG549" i="72"/>
  <c r="AG548" i="72"/>
  <c r="AG547" i="72"/>
  <c r="AG546" i="72"/>
  <c r="AG545" i="72"/>
  <c r="AG544" i="72"/>
  <c r="AG543" i="72"/>
  <c r="AG542" i="72"/>
  <c r="AG541" i="72"/>
  <c r="AG540" i="72"/>
  <c r="AG539" i="72"/>
  <c r="AG538" i="72"/>
  <c r="AG537" i="72"/>
  <c r="AG536" i="72"/>
  <c r="AG535" i="72"/>
  <c r="AG534" i="72"/>
  <c r="AG533" i="72"/>
  <c r="AG532" i="72"/>
  <c r="AG531" i="72"/>
  <c r="AG530" i="72"/>
  <c r="AG529" i="72"/>
  <c r="AG528" i="72"/>
  <c r="AG527" i="72"/>
  <c r="AG526" i="72"/>
  <c r="AG525" i="72"/>
  <c r="AG524" i="72"/>
  <c r="AG523" i="72"/>
  <c r="AG522" i="72"/>
  <c r="AG521" i="72"/>
  <c r="AG520" i="72"/>
  <c r="AG519" i="72"/>
  <c r="AG518" i="72"/>
  <c r="AG517" i="72"/>
  <c r="AG516" i="72"/>
  <c r="AG515" i="72"/>
  <c r="AG514" i="72"/>
  <c r="AG513" i="72"/>
  <c r="AG512" i="72"/>
  <c r="AG511" i="72"/>
  <c r="AG510" i="72"/>
  <c r="AG509" i="72"/>
  <c r="AG508" i="72"/>
  <c r="AG507" i="72"/>
  <c r="AG506" i="72"/>
  <c r="AG505" i="72"/>
  <c r="AG504" i="72"/>
  <c r="AG503" i="72"/>
  <c r="AG502" i="72"/>
  <c r="AG501" i="72"/>
  <c r="AG500" i="72"/>
  <c r="AG499" i="72"/>
  <c r="AG498" i="72"/>
  <c r="AG497" i="72"/>
  <c r="AG496" i="72"/>
  <c r="AG495" i="72"/>
  <c r="AG494" i="72"/>
  <c r="AG493" i="72"/>
  <c r="AG492" i="72"/>
  <c r="AG491" i="72"/>
  <c r="AG490" i="72"/>
  <c r="AG489" i="72"/>
  <c r="AG488" i="72"/>
  <c r="AG487" i="72"/>
  <c r="AG486" i="72"/>
  <c r="AG485" i="72"/>
  <c r="AG484" i="72"/>
  <c r="AG483" i="72"/>
  <c r="AG482" i="72"/>
  <c r="AG481" i="72"/>
  <c r="AG480" i="72"/>
  <c r="AG479" i="72"/>
  <c r="AG478" i="72"/>
  <c r="AG477" i="72"/>
  <c r="AG476" i="72"/>
  <c r="AG475" i="72"/>
  <c r="AG474" i="72"/>
  <c r="AG473" i="72"/>
  <c r="AG472" i="72"/>
  <c r="AG471" i="72"/>
  <c r="AG470" i="72"/>
  <c r="AG469" i="72"/>
  <c r="AG468" i="72"/>
  <c r="AG467" i="72"/>
  <c r="AG466" i="72"/>
  <c r="AG465" i="72"/>
  <c r="AG464" i="72"/>
  <c r="AG463" i="72"/>
  <c r="AG462" i="72"/>
  <c r="AG461" i="72"/>
  <c r="AG460" i="72"/>
  <c r="AG459" i="72"/>
  <c r="AG458" i="72"/>
  <c r="AG457" i="72"/>
  <c r="AG456" i="72"/>
  <c r="AG455" i="72"/>
  <c r="AG454" i="72"/>
  <c r="AG453" i="72"/>
  <c r="AG452" i="72"/>
  <c r="AG451" i="72"/>
  <c r="AG450" i="72"/>
  <c r="AG449" i="72"/>
  <c r="AG448" i="72"/>
  <c r="AG447" i="72"/>
  <c r="AG446" i="72"/>
  <c r="AG445" i="72"/>
  <c r="AG444" i="72"/>
  <c r="AG443" i="72"/>
  <c r="AG442" i="72"/>
  <c r="AG441" i="72"/>
  <c r="AG440" i="72"/>
  <c r="AG439" i="72"/>
  <c r="AG438" i="72"/>
  <c r="AG437" i="72"/>
  <c r="AG436" i="72"/>
  <c r="AG435" i="72"/>
  <c r="AG434" i="72"/>
  <c r="AG433" i="72"/>
  <c r="AG432" i="72"/>
  <c r="AG431" i="72"/>
  <c r="AG430" i="72"/>
  <c r="AG429" i="72"/>
  <c r="AG428" i="72"/>
  <c r="AG427" i="72"/>
  <c r="AG426" i="72"/>
  <c r="AG425" i="72"/>
  <c r="AG424" i="72"/>
  <c r="AG423" i="72"/>
  <c r="AG422" i="72"/>
  <c r="AG421" i="72"/>
  <c r="AG420" i="72"/>
  <c r="AG419" i="72"/>
  <c r="AG418" i="72"/>
  <c r="AG417" i="72"/>
  <c r="AG416" i="72"/>
  <c r="AG415" i="72"/>
  <c r="AG414" i="72"/>
  <c r="AG413" i="72"/>
  <c r="AG412" i="72"/>
  <c r="AG411" i="72"/>
  <c r="AG410" i="72"/>
  <c r="AG409" i="72"/>
  <c r="AG408" i="72"/>
  <c r="AG407" i="72"/>
  <c r="AG406" i="72"/>
  <c r="AG405" i="72"/>
  <c r="AG404" i="72"/>
  <c r="AG403" i="72"/>
  <c r="AG402" i="72"/>
  <c r="AG401" i="72"/>
  <c r="AG400" i="72"/>
  <c r="AG399" i="72"/>
  <c r="AG398" i="72"/>
  <c r="AG397" i="72"/>
  <c r="AG396" i="72"/>
  <c r="AG395" i="72"/>
  <c r="AG394" i="72"/>
  <c r="AG393" i="72"/>
  <c r="AG392" i="72"/>
  <c r="AG391" i="72"/>
  <c r="AG390" i="72"/>
  <c r="AG389" i="72"/>
  <c r="AG388" i="72"/>
  <c r="AG387" i="72"/>
  <c r="AG386" i="72"/>
  <c r="AG385" i="72"/>
  <c r="AG384" i="72"/>
  <c r="AG383" i="72"/>
  <c r="AG382" i="72"/>
  <c r="AG381" i="72"/>
  <c r="AG380" i="72"/>
  <c r="AG379" i="72"/>
  <c r="AG378" i="72"/>
  <c r="AG377" i="72"/>
  <c r="AG376" i="72"/>
  <c r="AG375" i="72"/>
  <c r="AG374" i="72"/>
  <c r="AG373" i="72"/>
  <c r="AG372" i="72"/>
  <c r="AG371" i="72"/>
  <c r="AG370" i="72"/>
  <c r="AG369" i="72"/>
  <c r="AG368" i="72"/>
  <c r="AG367" i="72"/>
  <c r="AG366" i="72"/>
  <c r="AG365" i="72"/>
  <c r="AG364" i="72"/>
  <c r="AG363" i="72"/>
  <c r="AG362" i="72"/>
  <c r="AG361" i="72"/>
  <c r="AG360" i="72"/>
  <c r="AG359" i="72"/>
  <c r="AG358" i="72"/>
  <c r="AG357" i="72"/>
  <c r="AG356" i="72"/>
  <c r="AG355" i="72"/>
  <c r="AG354" i="72"/>
  <c r="AG353" i="72"/>
  <c r="AG352" i="72"/>
  <c r="AG351" i="72"/>
  <c r="AG350" i="72"/>
  <c r="AG349" i="72"/>
  <c r="AG348" i="72"/>
  <c r="AG347" i="72"/>
  <c r="AG346" i="72"/>
  <c r="AG345" i="72"/>
  <c r="AG344" i="72"/>
  <c r="AG343" i="72"/>
  <c r="AG342" i="72"/>
  <c r="AG341" i="72"/>
  <c r="AG340" i="72"/>
  <c r="AG339" i="72"/>
  <c r="AG338" i="72"/>
  <c r="AG337" i="72"/>
  <c r="AG336" i="72"/>
  <c r="AG335" i="72"/>
  <c r="AG334" i="72"/>
  <c r="AG333" i="72"/>
  <c r="AG332" i="72"/>
  <c r="AG331" i="72"/>
  <c r="AG330" i="72"/>
  <c r="AG329" i="72"/>
  <c r="AG328" i="72"/>
  <c r="AG327" i="72"/>
  <c r="AG326" i="72"/>
  <c r="AG325" i="72"/>
  <c r="AG324" i="72"/>
  <c r="AG323" i="72"/>
  <c r="AG322" i="72"/>
  <c r="AG321" i="72"/>
  <c r="AG320" i="72"/>
  <c r="AG319" i="72"/>
  <c r="AG318" i="72"/>
  <c r="AG317" i="72"/>
  <c r="AG316" i="72"/>
  <c r="AG315" i="72"/>
  <c r="AG314" i="72"/>
  <c r="AG313" i="72"/>
  <c r="AG312" i="72"/>
  <c r="AG311" i="72"/>
  <c r="AG310" i="72"/>
  <c r="AG309" i="72"/>
  <c r="AG308" i="72"/>
  <c r="AG307" i="72"/>
  <c r="AG306" i="72"/>
  <c r="AG305" i="72"/>
  <c r="AG304" i="72"/>
  <c r="AG303" i="72"/>
  <c r="AG302" i="72"/>
  <c r="AG301" i="72"/>
  <c r="AG300" i="72"/>
  <c r="AG299" i="72"/>
  <c r="AG298" i="72"/>
  <c r="AG297" i="72"/>
  <c r="AG296" i="72"/>
  <c r="AG295" i="72"/>
  <c r="AG294" i="72"/>
  <c r="AG293" i="72"/>
  <c r="AG292" i="72"/>
  <c r="AG291" i="72"/>
  <c r="AG290" i="72"/>
  <c r="AG289" i="72"/>
  <c r="AG288" i="72"/>
  <c r="AG287" i="72"/>
  <c r="AG286" i="72"/>
  <c r="AG285" i="72"/>
  <c r="AG284" i="72"/>
  <c r="AG283" i="72"/>
  <c r="AG282" i="72"/>
  <c r="AG281" i="72"/>
  <c r="AG280" i="72"/>
  <c r="AG279" i="72"/>
  <c r="AG278" i="72"/>
  <c r="AG277" i="72"/>
  <c r="AG276" i="72"/>
  <c r="AG275" i="72"/>
  <c r="AG274" i="72"/>
  <c r="AG273" i="72"/>
  <c r="AG272" i="72"/>
  <c r="AG271" i="72"/>
  <c r="AG270" i="72"/>
  <c r="AG269" i="72"/>
  <c r="AG268" i="72"/>
  <c r="AG267" i="72"/>
  <c r="AG266" i="72"/>
  <c r="AG265" i="72"/>
  <c r="AG264" i="72"/>
  <c r="AG263" i="72"/>
  <c r="AG262" i="72"/>
  <c r="AG261" i="72"/>
  <c r="AG260" i="72"/>
  <c r="AG259" i="72"/>
  <c r="AG258" i="72"/>
  <c r="AG257" i="72"/>
  <c r="AG256" i="72"/>
  <c r="AG255" i="72"/>
  <c r="AG254" i="72"/>
  <c r="AG253" i="72"/>
  <c r="AG252" i="72"/>
  <c r="AG251" i="72"/>
  <c r="AG250" i="72"/>
  <c r="AG249" i="72"/>
  <c r="AG248" i="72"/>
  <c r="AG247" i="72"/>
  <c r="AG246" i="72"/>
  <c r="AG245" i="72"/>
  <c r="AG244" i="72"/>
  <c r="AG243" i="72"/>
  <c r="AG242" i="72"/>
  <c r="AG241" i="72"/>
  <c r="AG240" i="72"/>
  <c r="AG239" i="72"/>
  <c r="AG238" i="72"/>
  <c r="AG237" i="72"/>
  <c r="AG236" i="72"/>
  <c r="AG235" i="72"/>
  <c r="AG234" i="72"/>
  <c r="AG233" i="72"/>
  <c r="AG232" i="72"/>
  <c r="AG231" i="72"/>
  <c r="AG230" i="72"/>
  <c r="AG229" i="72"/>
  <c r="AG228" i="72"/>
  <c r="AG227" i="72"/>
  <c r="AG226" i="72"/>
  <c r="AG225" i="72"/>
  <c r="AG224" i="72"/>
  <c r="AG223" i="72"/>
  <c r="AG222" i="72"/>
  <c r="AG221" i="72"/>
  <c r="AG220" i="72"/>
  <c r="AG219" i="72"/>
  <c r="AG218" i="72"/>
  <c r="AG217" i="72"/>
  <c r="AG216" i="72"/>
  <c r="AG215" i="72"/>
  <c r="AG214" i="72"/>
  <c r="AG213" i="72"/>
  <c r="AG212" i="72"/>
  <c r="AG211" i="72"/>
  <c r="AG210" i="72"/>
  <c r="AG209" i="72"/>
  <c r="AG208" i="72"/>
  <c r="AG207" i="72"/>
  <c r="AG206" i="72"/>
  <c r="AG205" i="72"/>
  <c r="AG204" i="72"/>
  <c r="AG203" i="72"/>
  <c r="AG202" i="72"/>
  <c r="AG201" i="72"/>
  <c r="AG200" i="72"/>
  <c r="AG199" i="72"/>
  <c r="AG198" i="72"/>
  <c r="AG197" i="72"/>
  <c r="AG196" i="72"/>
  <c r="AG195" i="72"/>
  <c r="AG194" i="72"/>
  <c r="AG193" i="72"/>
  <c r="AG192" i="72"/>
  <c r="AG191" i="72"/>
  <c r="AG190" i="72"/>
  <c r="AG189" i="72"/>
  <c r="AG188" i="72"/>
  <c r="AG187" i="72"/>
  <c r="AG186" i="72"/>
  <c r="AG185" i="72"/>
  <c r="AG184" i="72"/>
  <c r="AG183" i="72"/>
  <c r="AG182" i="72"/>
  <c r="AG181" i="72"/>
  <c r="AG180" i="72"/>
  <c r="AG179" i="72"/>
  <c r="AG178" i="72"/>
  <c r="AG177" i="72"/>
  <c r="AG176" i="72"/>
  <c r="AG175" i="72"/>
  <c r="AG174" i="72"/>
  <c r="AG173" i="72"/>
  <c r="AG172" i="72"/>
  <c r="AG171" i="72"/>
  <c r="AG170" i="72"/>
  <c r="AG169" i="72"/>
  <c r="AG168" i="72"/>
  <c r="AG167" i="72"/>
  <c r="AG166" i="72"/>
  <c r="AG165" i="72"/>
  <c r="AG164" i="72"/>
  <c r="AG163" i="72"/>
  <c r="AG162" i="72"/>
  <c r="AG161" i="72"/>
  <c r="AG160" i="72"/>
  <c r="AG159" i="72"/>
  <c r="AG158" i="72"/>
  <c r="AG157" i="72"/>
  <c r="AG156" i="72"/>
  <c r="AG155" i="72"/>
  <c r="AG154" i="72"/>
  <c r="AG153" i="72"/>
  <c r="AG152" i="72"/>
  <c r="AG151" i="72"/>
  <c r="AG150" i="72"/>
  <c r="AG149" i="72"/>
  <c r="AG148" i="72"/>
  <c r="AG147" i="72"/>
  <c r="AG146" i="72"/>
  <c r="AG145" i="72"/>
  <c r="AG144" i="72"/>
  <c r="AG143" i="72"/>
  <c r="AG142" i="72"/>
  <c r="AG141" i="72"/>
  <c r="AG140" i="72"/>
  <c r="AG139" i="72"/>
  <c r="AG138" i="72"/>
  <c r="AG137" i="72"/>
  <c r="AG136" i="72"/>
  <c r="AG135" i="72"/>
  <c r="AG134" i="72"/>
  <c r="AG133" i="72"/>
  <c r="AG132" i="72"/>
  <c r="AG131" i="72"/>
  <c r="AG130" i="72"/>
  <c r="AG129" i="72"/>
  <c r="AG128" i="72"/>
  <c r="AG127" i="72"/>
  <c r="AG126" i="72"/>
  <c r="AG125" i="72"/>
  <c r="AG124" i="72"/>
  <c r="AG123" i="72"/>
  <c r="AG122" i="72"/>
  <c r="AG121" i="72"/>
  <c r="AG120" i="72"/>
  <c r="AG119" i="72"/>
  <c r="AG118" i="72"/>
  <c r="AG117" i="72"/>
  <c r="AG116" i="72"/>
  <c r="AG115" i="72"/>
  <c r="AG114" i="72"/>
  <c r="AG113" i="72"/>
  <c r="AG112" i="72"/>
  <c r="AG111" i="72"/>
  <c r="AG110" i="72"/>
  <c r="AG109" i="72"/>
  <c r="AG108" i="72"/>
  <c r="AG107" i="72"/>
  <c r="AG106" i="72"/>
  <c r="AG105" i="72"/>
  <c r="AG104" i="72"/>
  <c r="AG103" i="72"/>
  <c r="AG102" i="72"/>
  <c r="AG101" i="72"/>
  <c r="AG100" i="72"/>
  <c r="AG99" i="72"/>
  <c r="AG98" i="72"/>
  <c r="AG97" i="72"/>
  <c r="AG96" i="72"/>
  <c r="AG95" i="72"/>
  <c r="AG94" i="72"/>
  <c r="AG93" i="72"/>
  <c r="AG92" i="72"/>
  <c r="AG91" i="72"/>
  <c r="AG90" i="72"/>
  <c r="AG89" i="72"/>
  <c r="AG88" i="72"/>
  <c r="AG87" i="72"/>
  <c r="AG86" i="72"/>
  <c r="AG85" i="72"/>
  <c r="AG84" i="72"/>
  <c r="AG83" i="72"/>
  <c r="AG82" i="72"/>
  <c r="AG81" i="72"/>
  <c r="AG80" i="72"/>
  <c r="AG79" i="72"/>
  <c r="AG78" i="72"/>
  <c r="AG77" i="72"/>
  <c r="AG76" i="72"/>
  <c r="AG75" i="72"/>
  <c r="AG74" i="72"/>
  <c r="AG73" i="72"/>
  <c r="AG72" i="72"/>
  <c r="AG71" i="72"/>
  <c r="AG70" i="72"/>
  <c r="AG69" i="72"/>
  <c r="AG68" i="72"/>
  <c r="AG67" i="72"/>
  <c r="AG66" i="72"/>
  <c r="AG65" i="72"/>
  <c r="AG64" i="72"/>
  <c r="AG63" i="72"/>
  <c r="AG62" i="72"/>
  <c r="AG61" i="72"/>
  <c r="AG60" i="72"/>
  <c r="AG59" i="72"/>
  <c r="AG58" i="72"/>
  <c r="AG57" i="72"/>
  <c r="AG56" i="72"/>
  <c r="AG55" i="72"/>
  <c r="AG54" i="72"/>
  <c r="AG53" i="72"/>
  <c r="AG52" i="72"/>
  <c r="AG51" i="72"/>
  <c r="AG50" i="72"/>
  <c r="AG49" i="72"/>
  <c r="AG48" i="72"/>
  <c r="AG47" i="72"/>
  <c r="AG46" i="72"/>
  <c r="AG45" i="72"/>
  <c r="AG44" i="72"/>
  <c r="AG43" i="72"/>
  <c r="AG42" i="72"/>
  <c r="AG41" i="72"/>
  <c r="AG40" i="72"/>
  <c r="AG39" i="72"/>
  <c r="AG38" i="72"/>
  <c r="AG37" i="72"/>
  <c r="AG36" i="72"/>
  <c r="AG35" i="72"/>
  <c r="AG34" i="72"/>
  <c r="AG33" i="72"/>
  <c r="AG32" i="72"/>
  <c r="AG31" i="72"/>
  <c r="AG30" i="72"/>
  <c r="AG29" i="72"/>
  <c r="AG28" i="72"/>
  <c r="AG27" i="72"/>
  <c r="AG26" i="72"/>
  <c r="AG25" i="72"/>
  <c r="AG24" i="72"/>
  <c r="AG23" i="72"/>
  <c r="AG22" i="72"/>
  <c r="AG21" i="72"/>
  <c r="AG20" i="72"/>
  <c r="AG19" i="72"/>
  <c r="AG18" i="72"/>
  <c r="AG17" i="72"/>
  <c r="AG16" i="72"/>
  <c r="AG15" i="72"/>
  <c r="AG14" i="72"/>
  <c r="AG13" i="72"/>
  <c r="AG12" i="72"/>
  <c r="AG11" i="72"/>
  <c r="AG10" i="72"/>
  <c r="AG9" i="72"/>
  <c r="AG8" i="72"/>
  <c r="AG7" i="72"/>
  <c r="AG6" i="72"/>
  <c r="W1354" i="72"/>
  <c r="W1353" i="72"/>
  <c r="W1352" i="72"/>
  <c r="W1351" i="72"/>
  <c r="W1350" i="72"/>
  <c r="W1349" i="72"/>
  <c r="W1348" i="72"/>
  <c r="W1347" i="72"/>
  <c r="W1346" i="72"/>
  <c r="W1345" i="72"/>
  <c r="W1344" i="72"/>
  <c r="W1343" i="72"/>
  <c r="W1342" i="72"/>
  <c r="W1341" i="72"/>
  <c r="W1340" i="72"/>
  <c r="W1339" i="72"/>
  <c r="W1338" i="72"/>
  <c r="W1337" i="72"/>
  <c r="W1336" i="72"/>
  <c r="W1335" i="72"/>
  <c r="W1334" i="72"/>
  <c r="W1333" i="72"/>
  <c r="W1332" i="72"/>
  <c r="W1331" i="72"/>
  <c r="W1330" i="72"/>
  <c r="W1329" i="72"/>
  <c r="W1328" i="72"/>
  <c r="W1327" i="72"/>
  <c r="W1326" i="72"/>
  <c r="W1325" i="72"/>
  <c r="W1324" i="72"/>
  <c r="W1323" i="72"/>
  <c r="W1322" i="72"/>
  <c r="W1321" i="72"/>
  <c r="W1320" i="72"/>
  <c r="W1319" i="72"/>
  <c r="W1318" i="72"/>
  <c r="W1317" i="72"/>
  <c r="W1316" i="72"/>
  <c r="W1315" i="72"/>
  <c r="W1314" i="72"/>
  <c r="W1313" i="72"/>
  <c r="W1312" i="72"/>
  <c r="W1311" i="72"/>
  <c r="W1310" i="72"/>
  <c r="W1309" i="72"/>
  <c r="W1308" i="72"/>
  <c r="W1307" i="72"/>
  <c r="W1306" i="72"/>
  <c r="W1305" i="72"/>
  <c r="W1304" i="72"/>
  <c r="W1303" i="72"/>
  <c r="W1302" i="72"/>
  <c r="W1301" i="72"/>
  <c r="W1300" i="72"/>
  <c r="W1299" i="72"/>
  <c r="W1298" i="72"/>
  <c r="W1297" i="72"/>
  <c r="W1296" i="72"/>
  <c r="W1295" i="72"/>
  <c r="W1294" i="72"/>
  <c r="W1293" i="72"/>
  <c r="W1292" i="72"/>
  <c r="W1291" i="72"/>
  <c r="W1290" i="72"/>
  <c r="W1289" i="72"/>
  <c r="W1288" i="72"/>
  <c r="W1287" i="72"/>
  <c r="W1286" i="72"/>
  <c r="W1285" i="72"/>
  <c r="W1284" i="72"/>
  <c r="W1283" i="72"/>
  <c r="W1282" i="72"/>
  <c r="W1281" i="72"/>
  <c r="W1280" i="72"/>
  <c r="W1279" i="72"/>
  <c r="W1278" i="72"/>
  <c r="W1277" i="72"/>
  <c r="W1276" i="72"/>
  <c r="W1275" i="72"/>
  <c r="W1274" i="72"/>
  <c r="W1273" i="72"/>
  <c r="W1272" i="72"/>
  <c r="W1271" i="72"/>
  <c r="W1270" i="72"/>
  <c r="W1269" i="72"/>
  <c r="W1268" i="72"/>
  <c r="W1267" i="72"/>
  <c r="W1266" i="72"/>
  <c r="W1265" i="72"/>
  <c r="W1264" i="72"/>
  <c r="W1263" i="72"/>
  <c r="W1262" i="72"/>
  <c r="W1261" i="72"/>
  <c r="W1260" i="72"/>
  <c r="W1259" i="72"/>
  <c r="W1258" i="72"/>
  <c r="W1257" i="72"/>
  <c r="W1256" i="72"/>
  <c r="W1255" i="72"/>
  <c r="W1254" i="72"/>
  <c r="W1253" i="72"/>
  <c r="W1252" i="72"/>
  <c r="W1251" i="72"/>
  <c r="W1250" i="72"/>
  <c r="W1249" i="72"/>
  <c r="W1248" i="72"/>
  <c r="W1247" i="72"/>
  <c r="W1246" i="72"/>
  <c r="W1245" i="72"/>
  <c r="W1244" i="72"/>
  <c r="W1243" i="72"/>
  <c r="W1242" i="72"/>
  <c r="W1241" i="72"/>
  <c r="W1240" i="72"/>
  <c r="W1239" i="72"/>
  <c r="W1238" i="72"/>
  <c r="W1237" i="72"/>
  <c r="W1236" i="72"/>
  <c r="W1235" i="72"/>
  <c r="W1234" i="72"/>
  <c r="W1233" i="72"/>
  <c r="W1232" i="72"/>
  <c r="W1231" i="72"/>
  <c r="W1230" i="72"/>
  <c r="W1229" i="72"/>
  <c r="W1228" i="72"/>
  <c r="W1227" i="72"/>
  <c r="W1226" i="72"/>
  <c r="W1225" i="72"/>
  <c r="W1224" i="72"/>
  <c r="W1223" i="72"/>
  <c r="W1222" i="72"/>
  <c r="W1221" i="72"/>
  <c r="W1220" i="72"/>
  <c r="W1219" i="72"/>
  <c r="W1218" i="72"/>
  <c r="W1217" i="72"/>
  <c r="W1216" i="72"/>
  <c r="W1215" i="72"/>
  <c r="W1214" i="72"/>
  <c r="W1213" i="72"/>
  <c r="W1212" i="72"/>
  <c r="W1211" i="72"/>
  <c r="W1210" i="72"/>
  <c r="W1209" i="72"/>
  <c r="W1208" i="72"/>
  <c r="W1207" i="72"/>
  <c r="W1206" i="72"/>
  <c r="W1205" i="72"/>
  <c r="W1204" i="72"/>
  <c r="W1203" i="72"/>
  <c r="W1202" i="72"/>
  <c r="W1201" i="72"/>
  <c r="W1200" i="72"/>
  <c r="W1199" i="72"/>
  <c r="W1198" i="72"/>
  <c r="W1197" i="72"/>
  <c r="W1196" i="72"/>
  <c r="W1195" i="72"/>
  <c r="W1194" i="72"/>
  <c r="W1193" i="72"/>
  <c r="W1192" i="72"/>
  <c r="W1191" i="72"/>
  <c r="W1190" i="72"/>
  <c r="W1189" i="72"/>
  <c r="W1188" i="72"/>
  <c r="W1187" i="72"/>
  <c r="W1186" i="72"/>
  <c r="W1185" i="72"/>
  <c r="W1184" i="72"/>
  <c r="W1183" i="72"/>
  <c r="W1182" i="72"/>
  <c r="W1181" i="72"/>
  <c r="W1180" i="72"/>
  <c r="W1179" i="72"/>
  <c r="W1178" i="72"/>
  <c r="W1177" i="72"/>
  <c r="W1176" i="72"/>
  <c r="W1175" i="72"/>
  <c r="W1174" i="72"/>
  <c r="W1173" i="72"/>
  <c r="W1172" i="72"/>
  <c r="W1171" i="72"/>
  <c r="W1170" i="72"/>
  <c r="W1169" i="72"/>
  <c r="W1168" i="72"/>
  <c r="W1167" i="72"/>
  <c r="W1166" i="72"/>
  <c r="W1165" i="72"/>
  <c r="W1164" i="72"/>
  <c r="W1163" i="72"/>
  <c r="W1162" i="72"/>
  <c r="W1161" i="72"/>
  <c r="W1160" i="72"/>
  <c r="W1159" i="72"/>
  <c r="W1158" i="72"/>
  <c r="W1157" i="72"/>
  <c r="W1156" i="72"/>
  <c r="W1155" i="72"/>
  <c r="W1154" i="72"/>
  <c r="W1153" i="72"/>
  <c r="W1152" i="72"/>
  <c r="W1151" i="72"/>
  <c r="W1150" i="72"/>
  <c r="W1149" i="72"/>
  <c r="W1148" i="72"/>
  <c r="W1147" i="72"/>
  <c r="W1146" i="72"/>
  <c r="W1145" i="72"/>
  <c r="W1144" i="72"/>
  <c r="W1143" i="72"/>
  <c r="W1142" i="72"/>
  <c r="W1141" i="72"/>
  <c r="W1140" i="72"/>
  <c r="W1139" i="72"/>
  <c r="W1138" i="72"/>
  <c r="W1137" i="72"/>
  <c r="W1136" i="72"/>
  <c r="W1135" i="72"/>
  <c r="W1134" i="72"/>
  <c r="W1133" i="72"/>
  <c r="W1132" i="72"/>
  <c r="W1131" i="72"/>
  <c r="W1130" i="72"/>
  <c r="W1129" i="72"/>
  <c r="W1128" i="72"/>
  <c r="W1127" i="72"/>
  <c r="W1126" i="72"/>
  <c r="W1125" i="72"/>
  <c r="W1124" i="72"/>
  <c r="W1123" i="72"/>
  <c r="W1122" i="72"/>
  <c r="W1121" i="72"/>
  <c r="W1120" i="72"/>
  <c r="W1119" i="72"/>
  <c r="W1118" i="72"/>
  <c r="W1117" i="72"/>
  <c r="W1116" i="72"/>
  <c r="W1115" i="72"/>
  <c r="W1114" i="72"/>
  <c r="W1113" i="72"/>
  <c r="W1112" i="72"/>
  <c r="W1111" i="72"/>
  <c r="W1110" i="72"/>
  <c r="W1109" i="72"/>
  <c r="W1108" i="72"/>
  <c r="W1107" i="72"/>
  <c r="W1106" i="72"/>
  <c r="W1105" i="72"/>
  <c r="W1104" i="72"/>
  <c r="W1103" i="72"/>
  <c r="W1102" i="72"/>
  <c r="W1101" i="72"/>
  <c r="W1100" i="72"/>
  <c r="W1099" i="72"/>
  <c r="W1098" i="72"/>
  <c r="W1097" i="72"/>
  <c r="W1096" i="72"/>
  <c r="W1095" i="72"/>
  <c r="W1094" i="72"/>
  <c r="W1093" i="72"/>
  <c r="W1092" i="72"/>
  <c r="W1091" i="72"/>
  <c r="W1090" i="72"/>
  <c r="W1089" i="72"/>
  <c r="W1088" i="72"/>
  <c r="W1087" i="72"/>
  <c r="W1086" i="72"/>
  <c r="W1085" i="72"/>
  <c r="W1084" i="72"/>
  <c r="W1083" i="72"/>
  <c r="W1082" i="72"/>
  <c r="W1081" i="72"/>
  <c r="W1080" i="72"/>
  <c r="W1079" i="72"/>
  <c r="W1078" i="72"/>
  <c r="W1077" i="72"/>
  <c r="W1076" i="72"/>
  <c r="W1075" i="72"/>
  <c r="W1074" i="72"/>
  <c r="W1073" i="72"/>
  <c r="W1072" i="72"/>
  <c r="W1071" i="72"/>
  <c r="W1070" i="72"/>
  <c r="W1069" i="72"/>
  <c r="W1068" i="72"/>
  <c r="W1067" i="72"/>
  <c r="W1066" i="72"/>
  <c r="W1065" i="72"/>
  <c r="W1064" i="72"/>
  <c r="W1063" i="72"/>
  <c r="W1062" i="72"/>
  <c r="W1061" i="72"/>
  <c r="W1060" i="72"/>
  <c r="W1059" i="72"/>
  <c r="W1058" i="72"/>
  <c r="W1057" i="72"/>
  <c r="W1056" i="72"/>
  <c r="W1055" i="72"/>
  <c r="W1054" i="72"/>
  <c r="W1053" i="72"/>
  <c r="W1052" i="72"/>
  <c r="W1051" i="72"/>
  <c r="W1050" i="72"/>
  <c r="W1049" i="72"/>
  <c r="W1048" i="72"/>
  <c r="W1047" i="72"/>
  <c r="W1046" i="72"/>
  <c r="W1045" i="72"/>
  <c r="W1044" i="72"/>
  <c r="W1043" i="72"/>
  <c r="W1042" i="72"/>
  <c r="W1041" i="72"/>
  <c r="W1040" i="72"/>
  <c r="W1039" i="72"/>
  <c r="W1038" i="72"/>
  <c r="W1037" i="72"/>
  <c r="W1036" i="72"/>
  <c r="W1035" i="72"/>
  <c r="W1034" i="72"/>
  <c r="W1033" i="72"/>
  <c r="W1032" i="72"/>
  <c r="W1031" i="72"/>
  <c r="W1030" i="72"/>
  <c r="W1029" i="72"/>
  <c r="W1028" i="72"/>
  <c r="W1027" i="72"/>
  <c r="W1026" i="72"/>
  <c r="W1025" i="72"/>
  <c r="W1024" i="72"/>
  <c r="W1023" i="72"/>
  <c r="W1022" i="72"/>
  <c r="W1021" i="72"/>
  <c r="W1020" i="72"/>
  <c r="W1019" i="72"/>
  <c r="W1018" i="72"/>
  <c r="W1017" i="72"/>
  <c r="W1016" i="72"/>
  <c r="W1015" i="72"/>
  <c r="W1014" i="72"/>
  <c r="W1013" i="72"/>
  <c r="W1012" i="72"/>
  <c r="W1011" i="72"/>
  <c r="W1010" i="72"/>
  <c r="W1009" i="72"/>
  <c r="W1008" i="72"/>
  <c r="W1007" i="72"/>
  <c r="W1006" i="72"/>
  <c r="W1005" i="72"/>
  <c r="W1004" i="72"/>
  <c r="W1003" i="72"/>
  <c r="W1002" i="72"/>
  <c r="W1001" i="72"/>
  <c r="W1000" i="72"/>
  <c r="W999" i="72"/>
  <c r="W998" i="72"/>
  <c r="W997" i="72"/>
  <c r="W996" i="72"/>
  <c r="W995" i="72"/>
  <c r="W994" i="72"/>
  <c r="W993" i="72"/>
  <c r="W992" i="72"/>
  <c r="W991" i="72"/>
  <c r="W990" i="72"/>
  <c r="W989" i="72"/>
  <c r="W988" i="72"/>
  <c r="W987" i="72"/>
  <c r="W986" i="72"/>
  <c r="W985" i="72"/>
  <c r="W984" i="72"/>
  <c r="W983" i="72"/>
  <c r="W982" i="72"/>
  <c r="W981" i="72"/>
  <c r="W980" i="72"/>
  <c r="W979" i="72"/>
  <c r="W978" i="72"/>
  <c r="W977" i="72"/>
  <c r="W976" i="72"/>
  <c r="W975" i="72"/>
  <c r="W974" i="72"/>
  <c r="W973" i="72"/>
  <c r="W972" i="72"/>
  <c r="W971" i="72"/>
  <c r="W970" i="72"/>
  <c r="W969" i="72"/>
  <c r="W968" i="72"/>
  <c r="W967" i="72"/>
  <c r="W966" i="72"/>
  <c r="W965" i="72"/>
  <c r="W964" i="72"/>
  <c r="W963" i="72"/>
  <c r="W962" i="72"/>
  <c r="W961" i="72"/>
  <c r="W960" i="72"/>
  <c r="W959" i="72"/>
  <c r="W958" i="72"/>
  <c r="W957" i="72"/>
  <c r="W956" i="72"/>
  <c r="W955" i="72"/>
  <c r="W954" i="72"/>
  <c r="W953" i="72"/>
  <c r="W952" i="72"/>
  <c r="W951" i="72"/>
  <c r="W950" i="72"/>
  <c r="W949" i="72"/>
  <c r="W948" i="72"/>
  <c r="W947" i="72"/>
  <c r="W946" i="72"/>
  <c r="W945" i="72"/>
  <c r="W944" i="72"/>
  <c r="W943" i="72"/>
  <c r="W942" i="72"/>
  <c r="W941" i="72"/>
  <c r="W940" i="72"/>
  <c r="W939" i="72"/>
  <c r="W938" i="72"/>
  <c r="W937" i="72"/>
  <c r="W936" i="72"/>
  <c r="W935" i="72"/>
  <c r="W934" i="72"/>
  <c r="W933" i="72"/>
  <c r="W932" i="72"/>
  <c r="W931" i="72"/>
  <c r="W930" i="72"/>
  <c r="W929" i="72"/>
  <c r="W928" i="72"/>
  <c r="W927" i="72"/>
  <c r="W926" i="72"/>
  <c r="W925" i="72"/>
  <c r="W924" i="72"/>
  <c r="W923" i="72"/>
  <c r="W922" i="72"/>
  <c r="W921" i="72"/>
  <c r="W920" i="72"/>
  <c r="W919" i="72"/>
  <c r="W918" i="72"/>
  <c r="W917" i="72"/>
  <c r="W916" i="72"/>
  <c r="W915" i="72"/>
  <c r="W914" i="72"/>
  <c r="W913" i="72"/>
  <c r="W912" i="72"/>
  <c r="W911" i="72"/>
  <c r="W910" i="72"/>
  <c r="W909" i="72"/>
  <c r="W908" i="72"/>
  <c r="W907" i="72"/>
  <c r="W906" i="72"/>
  <c r="W905" i="72"/>
  <c r="W904" i="72"/>
  <c r="W903" i="72"/>
  <c r="W902" i="72"/>
  <c r="W901" i="72"/>
  <c r="W900" i="72"/>
  <c r="W899" i="72"/>
  <c r="W898" i="72"/>
  <c r="W897" i="72"/>
  <c r="W896" i="72"/>
  <c r="W895" i="72"/>
  <c r="W894" i="72"/>
  <c r="W893" i="72"/>
  <c r="W892" i="72"/>
  <c r="W891" i="72"/>
  <c r="W890" i="72"/>
  <c r="W889" i="72"/>
  <c r="W888" i="72"/>
  <c r="W887" i="72"/>
  <c r="W886" i="72"/>
  <c r="W885" i="72"/>
  <c r="W884" i="72"/>
  <c r="W883" i="72"/>
  <c r="W882" i="72"/>
  <c r="W881" i="72"/>
  <c r="W880" i="72"/>
  <c r="W879" i="72"/>
  <c r="W878" i="72"/>
  <c r="W877" i="72"/>
  <c r="W876" i="72"/>
  <c r="W875" i="72"/>
  <c r="W874" i="72"/>
  <c r="W873" i="72"/>
  <c r="W872" i="72"/>
  <c r="W871" i="72"/>
  <c r="W870" i="72"/>
  <c r="W869" i="72"/>
  <c r="W868" i="72"/>
  <c r="W867" i="72"/>
  <c r="W866" i="72"/>
  <c r="W865" i="72"/>
  <c r="W864" i="72"/>
  <c r="W863" i="72"/>
  <c r="W862" i="72"/>
  <c r="W861" i="72"/>
  <c r="W860" i="72"/>
  <c r="W859" i="72"/>
  <c r="W858" i="72"/>
  <c r="W857" i="72"/>
  <c r="W856" i="72"/>
  <c r="W855" i="72"/>
  <c r="W854" i="72"/>
  <c r="W853" i="72"/>
  <c r="W852" i="72"/>
  <c r="W851" i="72"/>
  <c r="W850" i="72"/>
  <c r="W849" i="72"/>
  <c r="W848" i="72"/>
  <c r="W847" i="72"/>
  <c r="W846" i="72"/>
  <c r="W845" i="72"/>
  <c r="W844" i="72"/>
  <c r="W843" i="72"/>
  <c r="W842" i="72"/>
  <c r="W841" i="72"/>
  <c r="W840" i="72"/>
  <c r="W839" i="72"/>
  <c r="W838" i="72"/>
  <c r="W837" i="72"/>
  <c r="W836" i="72"/>
  <c r="W835" i="72"/>
  <c r="W834" i="72"/>
  <c r="W833" i="72"/>
  <c r="W832" i="72"/>
  <c r="W831" i="72"/>
  <c r="W830" i="72"/>
  <c r="W829" i="72"/>
  <c r="W828" i="72"/>
  <c r="W827" i="72"/>
  <c r="W826" i="72"/>
  <c r="W825" i="72"/>
  <c r="W824" i="72"/>
  <c r="W823" i="72"/>
  <c r="W822" i="72"/>
  <c r="W821" i="72"/>
  <c r="W820" i="72"/>
  <c r="W819" i="72"/>
  <c r="W818" i="72"/>
  <c r="W817" i="72"/>
  <c r="W816" i="72"/>
  <c r="W815" i="72"/>
  <c r="W814" i="72"/>
  <c r="W813" i="72"/>
  <c r="W812" i="72"/>
  <c r="W811" i="72"/>
  <c r="W810" i="72"/>
  <c r="W809" i="72"/>
  <c r="W808" i="72"/>
  <c r="W807" i="72"/>
  <c r="W806" i="72"/>
  <c r="W805" i="72"/>
  <c r="W804" i="72"/>
  <c r="W803" i="72"/>
  <c r="W802" i="72"/>
  <c r="W801" i="72"/>
  <c r="W800" i="72"/>
  <c r="W799" i="72"/>
  <c r="W798" i="72"/>
  <c r="W797" i="72"/>
  <c r="W796" i="72"/>
  <c r="W795" i="72"/>
  <c r="W794" i="72"/>
  <c r="W793" i="72"/>
  <c r="W792" i="72"/>
  <c r="W791" i="72"/>
  <c r="W790" i="72"/>
  <c r="W789" i="72"/>
  <c r="W788" i="72"/>
  <c r="W787" i="72"/>
  <c r="W786" i="72"/>
  <c r="W785" i="72"/>
  <c r="W784" i="72"/>
  <c r="W783" i="72"/>
  <c r="W782" i="72"/>
  <c r="W781" i="72"/>
  <c r="W780" i="72"/>
  <c r="W779" i="72"/>
  <c r="W778" i="72"/>
  <c r="W777" i="72"/>
  <c r="W776" i="72"/>
  <c r="W775" i="72"/>
  <c r="W774" i="72"/>
  <c r="W773" i="72"/>
  <c r="W772" i="72"/>
  <c r="W771" i="72"/>
  <c r="W770" i="72"/>
  <c r="W769" i="72"/>
  <c r="W768" i="72"/>
  <c r="W767" i="72"/>
  <c r="W766" i="72"/>
  <c r="W765" i="72"/>
  <c r="W764" i="72"/>
  <c r="W763" i="72"/>
  <c r="W762" i="72"/>
  <c r="W761" i="72"/>
  <c r="W760" i="72"/>
  <c r="W759" i="72"/>
  <c r="W758" i="72"/>
  <c r="W757" i="72"/>
  <c r="W756" i="72"/>
  <c r="W755" i="72"/>
  <c r="W754" i="72"/>
  <c r="W753" i="72"/>
  <c r="W752" i="72"/>
  <c r="W751" i="72"/>
  <c r="W750" i="72"/>
  <c r="W749" i="72"/>
  <c r="W748" i="72"/>
  <c r="W747" i="72"/>
  <c r="W746" i="72"/>
  <c r="W745" i="72"/>
  <c r="W744" i="72"/>
  <c r="W743" i="72"/>
  <c r="W742" i="72"/>
  <c r="W741" i="72"/>
  <c r="W740" i="72"/>
  <c r="W739" i="72"/>
  <c r="W738" i="72"/>
  <c r="W737" i="72"/>
  <c r="W736" i="72"/>
  <c r="W735" i="72"/>
  <c r="W734" i="72"/>
  <c r="W733" i="72"/>
  <c r="W732" i="72"/>
  <c r="W731" i="72"/>
  <c r="W730" i="72"/>
  <c r="W729" i="72"/>
  <c r="W728" i="72"/>
  <c r="W727" i="72"/>
  <c r="W726" i="72"/>
  <c r="W725" i="72"/>
  <c r="W724" i="72"/>
  <c r="W723" i="72"/>
  <c r="W722" i="72"/>
  <c r="W721" i="72"/>
  <c r="W720" i="72"/>
  <c r="W719" i="72"/>
  <c r="W718" i="72"/>
  <c r="W717" i="72"/>
  <c r="W716" i="72"/>
  <c r="W715" i="72"/>
  <c r="W714" i="72"/>
  <c r="W713" i="72"/>
  <c r="W712" i="72"/>
  <c r="W711" i="72"/>
  <c r="W710" i="72"/>
  <c r="W709" i="72"/>
  <c r="W708" i="72"/>
  <c r="W707" i="72"/>
  <c r="W706" i="72"/>
  <c r="W705" i="72"/>
  <c r="W704" i="72"/>
  <c r="W703" i="72"/>
  <c r="W702" i="72"/>
  <c r="W701" i="72"/>
  <c r="W700" i="72"/>
  <c r="W699" i="72"/>
  <c r="W698" i="72"/>
  <c r="W697" i="72"/>
  <c r="W696" i="72"/>
  <c r="W695" i="72"/>
  <c r="W694" i="72"/>
  <c r="W693" i="72"/>
  <c r="W692" i="72"/>
  <c r="W691" i="72"/>
  <c r="W690" i="72"/>
  <c r="W689" i="72"/>
  <c r="W688" i="72"/>
  <c r="W687" i="72"/>
  <c r="W686" i="72"/>
  <c r="W685" i="72"/>
  <c r="W684" i="72"/>
  <c r="W683" i="72"/>
  <c r="W682" i="72"/>
  <c r="W681" i="72"/>
  <c r="W680" i="72"/>
  <c r="W679" i="72"/>
  <c r="W678" i="72"/>
  <c r="W677" i="72"/>
  <c r="W676" i="72"/>
  <c r="W675" i="72"/>
  <c r="W674" i="72"/>
  <c r="W673" i="72"/>
  <c r="W672" i="72"/>
  <c r="W671" i="72"/>
  <c r="W670" i="72"/>
  <c r="W669" i="72"/>
  <c r="W668" i="72"/>
  <c r="W667" i="72"/>
  <c r="W666" i="72"/>
  <c r="W665" i="72"/>
  <c r="W664" i="72"/>
  <c r="W663" i="72"/>
  <c r="W662" i="72"/>
  <c r="W661" i="72"/>
  <c r="W660" i="72"/>
  <c r="W659" i="72"/>
  <c r="W658" i="72"/>
  <c r="W657" i="72"/>
  <c r="W656" i="72"/>
  <c r="W655" i="72"/>
  <c r="W654" i="72"/>
  <c r="W653" i="72"/>
  <c r="W652" i="72"/>
  <c r="W651" i="72"/>
  <c r="W650" i="72"/>
  <c r="W649" i="72"/>
  <c r="W648" i="72"/>
  <c r="W647" i="72"/>
  <c r="W646" i="72"/>
  <c r="W645" i="72"/>
  <c r="W644" i="72"/>
  <c r="W643" i="72"/>
  <c r="W642" i="72"/>
  <c r="W641" i="72"/>
  <c r="W640" i="72"/>
  <c r="W639" i="72"/>
  <c r="W638" i="72"/>
  <c r="W637" i="72"/>
  <c r="W636" i="72"/>
  <c r="W635" i="72"/>
  <c r="W634" i="72"/>
  <c r="W633" i="72"/>
  <c r="W632" i="72"/>
  <c r="W631" i="72"/>
  <c r="W630" i="72"/>
  <c r="W629" i="72"/>
  <c r="W628" i="72"/>
  <c r="W627" i="72"/>
  <c r="W626" i="72"/>
  <c r="W625" i="72"/>
  <c r="W624" i="72"/>
  <c r="W623" i="72"/>
  <c r="W622" i="72"/>
  <c r="W621" i="72"/>
  <c r="W620" i="72"/>
  <c r="W619" i="72"/>
  <c r="W618" i="72"/>
  <c r="W617" i="72"/>
  <c r="W616" i="72"/>
  <c r="W615" i="72"/>
  <c r="W614" i="72"/>
  <c r="W613" i="72"/>
  <c r="W612" i="72"/>
  <c r="W611" i="72"/>
  <c r="W610" i="72"/>
  <c r="W609" i="72"/>
  <c r="W608" i="72"/>
  <c r="W607" i="72"/>
  <c r="W606" i="72"/>
  <c r="W605" i="72"/>
  <c r="W604" i="72"/>
  <c r="W603" i="72"/>
  <c r="W602" i="72"/>
  <c r="W601" i="72"/>
  <c r="W600" i="72"/>
  <c r="W599" i="72"/>
  <c r="W598" i="72"/>
  <c r="W597" i="72"/>
  <c r="W596" i="72"/>
  <c r="W595" i="72"/>
  <c r="W594" i="72"/>
  <c r="W593" i="72"/>
  <c r="W592" i="72"/>
  <c r="W591" i="72"/>
  <c r="W590" i="72"/>
  <c r="W589" i="72"/>
  <c r="W588" i="72"/>
  <c r="W587" i="72"/>
  <c r="W586" i="72"/>
  <c r="W585" i="72"/>
  <c r="W584" i="72"/>
  <c r="W583" i="72"/>
  <c r="W582" i="72"/>
  <c r="W581" i="72"/>
  <c r="W580" i="72"/>
  <c r="W579" i="72"/>
  <c r="W578" i="72"/>
  <c r="W577" i="72"/>
  <c r="W576" i="72"/>
  <c r="W575" i="72"/>
  <c r="W574" i="72"/>
  <c r="W573" i="72"/>
  <c r="W572" i="72"/>
  <c r="W571" i="72"/>
  <c r="W570" i="72"/>
  <c r="W569" i="72"/>
  <c r="W568" i="72"/>
  <c r="W567" i="72"/>
  <c r="W566" i="72"/>
  <c r="W565" i="72"/>
  <c r="W564" i="72"/>
  <c r="W563" i="72"/>
  <c r="W562" i="72"/>
  <c r="W561" i="72"/>
  <c r="W560" i="72"/>
  <c r="W559" i="72"/>
  <c r="W558" i="72"/>
  <c r="W557" i="72"/>
  <c r="W556" i="72"/>
  <c r="W555" i="72"/>
  <c r="W554" i="72"/>
  <c r="W553" i="72"/>
  <c r="W552" i="72"/>
  <c r="W551" i="72"/>
  <c r="W550" i="72"/>
  <c r="W549" i="72"/>
  <c r="W548" i="72"/>
  <c r="W547" i="72"/>
  <c r="W546" i="72"/>
  <c r="W545" i="72"/>
  <c r="W544" i="72"/>
  <c r="W543" i="72"/>
  <c r="W542" i="72"/>
  <c r="W541" i="72"/>
  <c r="W540" i="72"/>
  <c r="W539" i="72"/>
  <c r="W538" i="72"/>
  <c r="W537" i="72"/>
  <c r="W536" i="72"/>
  <c r="W535" i="72"/>
  <c r="W534" i="72"/>
  <c r="W533" i="72"/>
  <c r="W532" i="72"/>
  <c r="W531" i="72"/>
  <c r="W530" i="72"/>
  <c r="W529" i="72"/>
  <c r="W528" i="72"/>
  <c r="W527" i="72"/>
  <c r="W526" i="72"/>
  <c r="W525" i="72"/>
  <c r="W524" i="72"/>
  <c r="W523" i="72"/>
  <c r="W522" i="72"/>
  <c r="W521" i="72"/>
  <c r="W520" i="72"/>
  <c r="W519" i="72"/>
  <c r="W518" i="72"/>
  <c r="W517" i="72"/>
  <c r="W516" i="72"/>
  <c r="W515" i="72"/>
  <c r="W514" i="72"/>
  <c r="W513" i="72"/>
  <c r="W512" i="72"/>
  <c r="W511" i="72"/>
  <c r="W510" i="72"/>
  <c r="W509" i="72"/>
  <c r="W508" i="72"/>
  <c r="W507" i="72"/>
  <c r="W506" i="72"/>
  <c r="W505" i="72"/>
  <c r="W504" i="72"/>
  <c r="W503" i="72"/>
  <c r="W502" i="72"/>
  <c r="W501" i="72"/>
  <c r="W500" i="72"/>
  <c r="W499" i="72"/>
  <c r="W498" i="72"/>
  <c r="W497" i="72"/>
  <c r="W496" i="72"/>
  <c r="W495" i="72"/>
  <c r="W494" i="72"/>
  <c r="W493" i="72"/>
  <c r="W492" i="72"/>
  <c r="W491" i="72"/>
  <c r="W490" i="72"/>
  <c r="W489" i="72"/>
  <c r="W488" i="72"/>
  <c r="W487" i="72"/>
  <c r="W486" i="72"/>
  <c r="W485" i="72"/>
  <c r="W484" i="72"/>
  <c r="W483" i="72"/>
  <c r="W482" i="72"/>
  <c r="W481" i="72"/>
  <c r="W480" i="72"/>
  <c r="W479" i="72"/>
  <c r="W478" i="72"/>
  <c r="W477" i="72"/>
  <c r="W476" i="72"/>
  <c r="W475" i="72"/>
  <c r="W474" i="72"/>
  <c r="W473" i="72"/>
  <c r="W472" i="72"/>
  <c r="W471" i="72"/>
  <c r="W470" i="72"/>
  <c r="W469" i="72"/>
  <c r="W468" i="72"/>
  <c r="W467" i="72"/>
  <c r="W466" i="72"/>
  <c r="W465" i="72"/>
  <c r="W464" i="72"/>
  <c r="W463" i="72"/>
  <c r="W462" i="72"/>
  <c r="W461" i="72"/>
  <c r="W460" i="72"/>
  <c r="W459" i="72"/>
  <c r="W458" i="72"/>
  <c r="W457" i="72"/>
  <c r="W456" i="72"/>
  <c r="W455" i="72"/>
  <c r="W454" i="72"/>
  <c r="W453" i="72"/>
  <c r="W452" i="72"/>
  <c r="W451" i="72"/>
  <c r="W450" i="72"/>
  <c r="W449" i="72"/>
  <c r="W448" i="72"/>
  <c r="W447" i="72"/>
  <c r="W446" i="72"/>
  <c r="W445" i="72"/>
  <c r="W444" i="72"/>
  <c r="W443" i="72"/>
  <c r="W442" i="72"/>
  <c r="W441" i="72"/>
  <c r="W440" i="72"/>
  <c r="W439" i="72"/>
  <c r="W438" i="72"/>
  <c r="W437" i="72"/>
  <c r="W436" i="72"/>
  <c r="W435" i="72"/>
  <c r="W434" i="72"/>
  <c r="W433" i="72"/>
  <c r="W432" i="72"/>
  <c r="W431" i="72"/>
  <c r="W430" i="72"/>
  <c r="W429" i="72"/>
  <c r="W428" i="72"/>
  <c r="W427" i="72"/>
  <c r="W426" i="72"/>
  <c r="W425" i="72"/>
  <c r="W424" i="72"/>
  <c r="W423" i="72"/>
  <c r="W422" i="72"/>
  <c r="W421" i="72"/>
  <c r="W420" i="72"/>
  <c r="W419" i="72"/>
  <c r="W418" i="72"/>
  <c r="W417" i="72"/>
  <c r="W416" i="72"/>
  <c r="W415" i="72"/>
  <c r="W414" i="72"/>
  <c r="W413" i="72"/>
  <c r="W412" i="72"/>
  <c r="W411" i="72"/>
  <c r="W410" i="72"/>
  <c r="W409" i="72"/>
  <c r="W408" i="72"/>
  <c r="W407" i="72"/>
  <c r="W406" i="72"/>
  <c r="W405" i="72"/>
  <c r="W404" i="72"/>
  <c r="W403" i="72"/>
  <c r="W402" i="72"/>
  <c r="W401" i="72"/>
  <c r="W400" i="72"/>
  <c r="W399" i="72"/>
  <c r="W398" i="72"/>
  <c r="W397" i="72"/>
  <c r="W396" i="72"/>
  <c r="W395" i="72"/>
  <c r="W394" i="72"/>
  <c r="W393" i="72"/>
  <c r="W392" i="72"/>
  <c r="W391" i="72"/>
  <c r="W390" i="72"/>
  <c r="W389" i="72"/>
  <c r="W388" i="72"/>
  <c r="W387" i="72"/>
  <c r="W386" i="72"/>
  <c r="W385" i="72"/>
  <c r="W384" i="72"/>
  <c r="W383" i="72"/>
  <c r="W382" i="72"/>
  <c r="W381" i="72"/>
  <c r="W380" i="72"/>
  <c r="W379" i="72"/>
  <c r="W378" i="72"/>
  <c r="W377" i="72"/>
  <c r="W376" i="72"/>
  <c r="W375" i="72"/>
  <c r="W374" i="72"/>
  <c r="W373" i="72"/>
  <c r="W372" i="72"/>
  <c r="W371" i="72"/>
  <c r="W370" i="72"/>
  <c r="W369" i="72"/>
  <c r="W368" i="72"/>
  <c r="W367" i="72"/>
  <c r="W366" i="72"/>
  <c r="W365" i="72"/>
  <c r="W364" i="72"/>
  <c r="W363" i="72"/>
  <c r="W362" i="72"/>
  <c r="W361" i="72"/>
  <c r="W360" i="72"/>
  <c r="W359" i="72"/>
  <c r="W358" i="72"/>
  <c r="W357" i="72"/>
  <c r="W356" i="72"/>
  <c r="W355" i="72"/>
  <c r="W354" i="72"/>
  <c r="W353" i="72"/>
  <c r="W352" i="72"/>
  <c r="W351" i="72"/>
  <c r="W350" i="72"/>
  <c r="W349" i="72"/>
  <c r="W348" i="72"/>
  <c r="W347" i="72"/>
  <c r="W346" i="72"/>
  <c r="W345" i="72"/>
  <c r="W344" i="72"/>
  <c r="W343" i="72"/>
  <c r="W342" i="72"/>
  <c r="W341" i="72"/>
  <c r="W340" i="72"/>
  <c r="W339" i="72"/>
  <c r="W338" i="72"/>
  <c r="W337" i="72"/>
  <c r="W336" i="72"/>
  <c r="W335" i="72"/>
  <c r="W334" i="72"/>
  <c r="W333" i="72"/>
  <c r="W332" i="72"/>
  <c r="W331" i="72"/>
  <c r="W330" i="72"/>
  <c r="W329" i="72"/>
  <c r="W328" i="72"/>
  <c r="W327" i="72"/>
  <c r="W326" i="72"/>
  <c r="W325" i="72"/>
  <c r="W324" i="72"/>
  <c r="W323" i="72"/>
  <c r="W322" i="72"/>
  <c r="W321" i="72"/>
  <c r="W320" i="72"/>
  <c r="W319" i="72"/>
  <c r="W318" i="72"/>
  <c r="W317" i="72"/>
  <c r="W316" i="72"/>
  <c r="W315" i="72"/>
  <c r="W314" i="72"/>
  <c r="W313" i="72"/>
  <c r="W312" i="72"/>
  <c r="W311" i="72"/>
  <c r="W310" i="72"/>
  <c r="W309" i="72"/>
  <c r="W308" i="72"/>
  <c r="W307" i="72"/>
  <c r="W306" i="72"/>
  <c r="W305" i="72"/>
  <c r="W304" i="72"/>
  <c r="W303" i="72"/>
  <c r="W302" i="72"/>
  <c r="W301" i="72"/>
  <c r="W300" i="72"/>
  <c r="W299" i="72"/>
  <c r="W298" i="72"/>
  <c r="W297" i="72"/>
  <c r="W296" i="72"/>
  <c r="W295" i="72"/>
  <c r="W294" i="72"/>
  <c r="W293" i="72"/>
  <c r="W292" i="72"/>
  <c r="W291" i="72"/>
  <c r="W290" i="72"/>
  <c r="W289" i="72"/>
  <c r="W288" i="72"/>
  <c r="W287" i="72"/>
  <c r="W286" i="72"/>
  <c r="W285" i="72"/>
  <c r="W284" i="72"/>
  <c r="W283" i="72"/>
  <c r="W282" i="72"/>
  <c r="W281" i="72"/>
  <c r="W280" i="72"/>
  <c r="W279" i="72"/>
  <c r="W278" i="72"/>
  <c r="W277" i="72"/>
  <c r="W276" i="72"/>
  <c r="W275" i="72"/>
  <c r="W274" i="72"/>
  <c r="W273" i="72"/>
  <c r="W272" i="72"/>
  <c r="W271" i="72"/>
  <c r="W270" i="72"/>
  <c r="W269" i="72"/>
  <c r="W268" i="72"/>
  <c r="W267" i="72"/>
  <c r="W266" i="72"/>
  <c r="W265" i="72"/>
  <c r="W264" i="72"/>
  <c r="W263" i="72"/>
  <c r="W262" i="72"/>
  <c r="W261" i="72"/>
  <c r="W260" i="72"/>
  <c r="W259" i="72"/>
  <c r="W258" i="72"/>
  <c r="W257" i="72"/>
  <c r="W256" i="72"/>
  <c r="W255" i="72"/>
  <c r="W254" i="72"/>
  <c r="W253" i="72"/>
  <c r="W252" i="72"/>
  <c r="W251" i="72"/>
  <c r="W250" i="72"/>
  <c r="W249" i="72"/>
  <c r="W248" i="72"/>
  <c r="W247" i="72"/>
  <c r="W246" i="72"/>
  <c r="W245" i="72"/>
  <c r="W244" i="72"/>
  <c r="W243" i="72"/>
  <c r="W242" i="72"/>
  <c r="W241" i="72"/>
  <c r="W240" i="72"/>
  <c r="W239" i="72"/>
  <c r="W238" i="72"/>
  <c r="W237" i="72"/>
  <c r="W236" i="72"/>
  <c r="W235" i="72"/>
  <c r="W234" i="72"/>
  <c r="W233" i="72"/>
  <c r="W232" i="72"/>
  <c r="W231" i="72"/>
  <c r="W230" i="72"/>
  <c r="W229" i="72"/>
  <c r="W228" i="72"/>
  <c r="W227" i="72"/>
  <c r="W226" i="72"/>
  <c r="W225" i="72"/>
  <c r="W224" i="72"/>
  <c r="W223" i="72"/>
  <c r="W222" i="72"/>
  <c r="W221" i="72"/>
  <c r="W220" i="72"/>
  <c r="W219" i="72"/>
  <c r="W218" i="72"/>
  <c r="W217" i="72"/>
  <c r="W216" i="72"/>
  <c r="W215" i="72"/>
  <c r="W214" i="72"/>
  <c r="W213" i="72"/>
  <c r="W212" i="72"/>
  <c r="W211" i="72"/>
  <c r="W210" i="72"/>
  <c r="W209" i="72"/>
  <c r="W208" i="72"/>
  <c r="W207" i="72"/>
  <c r="W206" i="72"/>
  <c r="W205" i="72"/>
  <c r="W204" i="72"/>
  <c r="W203" i="72"/>
  <c r="W202" i="72"/>
  <c r="W201" i="72"/>
  <c r="W200" i="72"/>
  <c r="W199" i="72"/>
  <c r="W198" i="72"/>
  <c r="W197" i="72"/>
  <c r="W196" i="72"/>
  <c r="W195" i="72"/>
  <c r="W194" i="72"/>
  <c r="W193" i="72"/>
  <c r="W192" i="72"/>
  <c r="W191" i="72"/>
  <c r="W190" i="72"/>
  <c r="W189" i="72"/>
  <c r="W188" i="72"/>
  <c r="W187" i="72"/>
  <c r="W186" i="72"/>
  <c r="W185" i="72"/>
  <c r="W184" i="72"/>
  <c r="W183" i="72"/>
  <c r="W182" i="72"/>
  <c r="W181" i="72"/>
  <c r="W180" i="72"/>
  <c r="W179" i="72"/>
  <c r="W178" i="72"/>
  <c r="W177" i="72"/>
  <c r="W176" i="72"/>
  <c r="W175" i="72"/>
  <c r="W174" i="72"/>
  <c r="W173" i="72"/>
  <c r="W172" i="72"/>
  <c r="W171" i="72"/>
  <c r="W170" i="72"/>
  <c r="W169" i="72"/>
  <c r="W168" i="72"/>
  <c r="W167" i="72"/>
  <c r="W166" i="72"/>
  <c r="W165" i="72"/>
  <c r="W164" i="72"/>
  <c r="W163" i="72"/>
  <c r="W162" i="72"/>
  <c r="W161" i="72"/>
  <c r="W160" i="72"/>
  <c r="W159" i="72"/>
  <c r="W158" i="72"/>
  <c r="W157" i="72"/>
  <c r="W156" i="72"/>
  <c r="W155" i="72"/>
  <c r="W154" i="72"/>
  <c r="W153" i="72"/>
  <c r="W152" i="72"/>
  <c r="W151" i="72"/>
  <c r="W150" i="72"/>
  <c r="W149" i="72"/>
  <c r="W148" i="72"/>
  <c r="W147" i="72"/>
  <c r="W146" i="72"/>
  <c r="W145" i="72"/>
  <c r="W144" i="72"/>
  <c r="W143" i="72"/>
  <c r="W142" i="72"/>
  <c r="W141" i="72"/>
  <c r="W140" i="72"/>
  <c r="W139" i="72"/>
  <c r="W138" i="72"/>
  <c r="W137" i="72"/>
  <c r="W136" i="72"/>
  <c r="W135" i="72"/>
  <c r="W134" i="72"/>
  <c r="W133" i="72"/>
  <c r="W132" i="72"/>
  <c r="W131" i="72"/>
  <c r="W130" i="72"/>
  <c r="W129" i="72"/>
  <c r="W128" i="72"/>
  <c r="W127" i="72"/>
  <c r="W126" i="72"/>
  <c r="W125" i="72"/>
  <c r="W124" i="72"/>
  <c r="W123" i="72"/>
  <c r="W122" i="72"/>
  <c r="W121" i="72"/>
  <c r="W120" i="72"/>
  <c r="W119" i="72"/>
  <c r="W118" i="72"/>
  <c r="W117" i="72"/>
  <c r="W116" i="72"/>
  <c r="W115" i="72"/>
  <c r="W114" i="72"/>
  <c r="W113" i="72"/>
  <c r="W112" i="72"/>
  <c r="W111" i="72"/>
  <c r="W110" i="72"/>
  <c r="W109" i="72"/>
  <c r="W108" i="72"/>
  <c r="W107" i="72"/>
  <c r="W106" i="72"/>
  <c r="W105" i="72"/>
  <c r="W104" i="72"/>
  <c r="W103" i="72"/>
  <c r="W102" i="72"/>
  <c r="W101" i="72"/>
  <c r="W100" i="72"/>
  <c r="W99" i="72"/>
  <c r="W98" i="72"/>
  <c r="W97" i="72"/>
  <c r="W96" i="72"/>
  <c r="W95" i="72"/>
  <c r="W94" i="72"/>
  <c r="W93" i="72"/>
  <c r="W92" i="72"/>
  <c r="W91" i="72"/>
  <c r="W90" i="72"/>
  <c r="W89" i="72"/>
  <c r="W88" i="72"/>
  <c r="W87" i="72"/>
  <c r="W86" i="72"/>
  <c r="W85" i="72"/>
  <c r="W84" i="72"/>
  <c r="W83" i="72"/>
  <c r="W82" i="72"/>
  <c r="W81" i="72"/>
  <c r="W80" i="72"/>
  <c r="W79" i="72"/>
  <c r="W78" i="72"/>
  <c r="W77" i="72"/>
  <c r="W76" i="72"/>
  <c r="W75" i="72"/>
  <c r="W74" i="72"/>
  <c r="W73" i="72"/>
  <c r="W72" i="72"/>
  <c r="W71" i="72"/>
  <c r="W70" i="72"/>
  <c r="W69" i="72"/>
  <c r="W68" i="72"/>
  <c r="W67" i="72"/>
  <c r="W66" i="72"/>
  <c r="W65" i="72"/>
  <c r="W64" i="72"/>
  <c r="W63" i="72"/>
  <c r="W62" i="72"/>
  <c r="W61" i="72"/>
  <c r="W60" i="72"/>
  <c r="W59" i="72"/>
  <c r="W58" i="72"/>
  <c r="W57" i="72"/>
  <c r="W56" i="72"/>
  <c r="W55" i="72"/>
  <c r="W54" i="72"/>
  <c r="W53" i="72"/>
  <c r="W52" i="72"/>
  <c r="W51" i="72"/>
  <c r="W50" i="72"/>
  <c r="W49" i="72"/>
  <c r="W48" i="72"/>
  <c r="W47" i="72"/>
  <c r="W46" i="72"/>
  <c r="W45" i="72"/>
  <c r="W44" i="72"/>
  <c r="W43" i="72"/>
  <c r="W42" i="72"/>
  <c r="W41" i="72"/>
  <c r="W40" i="72"/>
  <c r="W39" i="72"/>
  <c r="W38" i="72"/>
  <c r="W37" i="72"/>
  <c r="W36" i="72"/>
  <c r="W35" i="72"/>
  <c r="W34" i="72"/>
  <c r="W33" i="72"/>
  <c r="W32" i="72"/>
  <c r="W31" i="72"/>
  <c r="W30" i="72"/>
  <c r="W29" i="72"/>
  <c r="W28" i="72"/>
  <c r="W27" i="72"/>
  <c r="W26" i="72"/>
  <c r="W25" i="72"/>
  <c r="W24" i="72"/>
  <c r="W23" i="72"/>
  <c r="W22" i="72"/>
  <c r="W21" i="72"/>
  <c r="W20" i="72"/>
  <c r="W19" i="72"/>
  <c r="W18" i="72"/>
  <c r="W17" i="72"/>
  <c r="W16" i="72"/>
  <c r="W15" i="72"/>
  <c r="W14" i="72"/>
  <c r="W13" i="72"/>
  <c r="W12" i="72"/>
  <c r="W11" i="72"/>
  <c r="W10" i="72"/>
  <c r="W9" i="72"/>
  <c r="W8" i="72"/>
  <c r="W7" i="72"/>
  <c r="W6" i="72"/>
  <c r="W5" i="72"/>
  <c r="M1339" i="72"/>
  <c r="M1321" i="72"/>
  <c r="M1303" i="72"/>
  <c r="M1285" i="72"/>
  <c r="M1267" i="72"/>
  <c r="M1249" i="72"/>
  <c r="M1231" i="72"/>
  <c r="M1213" i="72"/>
  <c r="M1195" i="72"/>
  <c r="M1177" i="72"/>
  <c r="M1159" i="72"/>
  <c r="M1141" i="72"/>
  <c r="M1123" i="72"/>
  <c r="M1105" i="72"/>
  <c r="M1087" i="72"/>
  <c r="M1069" i="72"/>
  <c r="M1051" i="72"/>
  <c r="M1033" i="72"/>
  <c r="M1015" i="72"/>
  <c r="M997" i="72"/>
  <c r="M979" i="72"/>
  <c r="M961" i="72"/>
  <c r="M943" i="72"/>
  <c r="M925" i="72"/>
  <c r="M907" i="72"/>
  <c r="M889" i="72"/>
  <c r="M871" i="72"/>
  <c r="M853" i="72"/>
  <c r="M835" i="72"/>
  <c r="M817" i="72"/>
  <c r="M799" i="72"/>
  <c r="M781" i="72"/>
  <c r="M763" i="72"/>
  <c r="M745" i="72"/>
  <c r="M727" i="72"/>
  <c r="M709" i="72"/>
  <c r="M691" i="72"/>
  <c r="M673" i="72"/>
  <c r="M655" i="72"/>
  <c r="M637" i="72"/>
  <c r="M619" i="72"/>
  <c r="M601" i="72"/>
  <c r="M583" i="72"/>
  <c r="M565" i="72"/>
  <c r="M547" i="72"/>
  <c r="M529" i="72"/>
  <c r="M511" i="72"/>
  <c r="M493" i="72"/>
  <c r="M475" i="72"/>
  <c r="M457" i="72"/>
  <c r="M439" i="72"/>
  <c r="M421" i="72"/>
  <c r="M403" i="72"/>
  <c r="M385" i="72"/>
  <c r="M367" i="72"/>
  <c r="M349" i="72"/>
  <c r="M331" i="72"/>
  <c r="M313" i="72"/>
  <c r="M295" i="72"/>
  <c r="M277" i="72"/>
  <c r="M259" i="72"/>
  <c r="M241" i="72"/>
  <c r="M223" i="72"/>
  <c r="M205" i="72"/>
  <c r="M187" i="72"/>
  <c r="M169" i="72"/>
  <c r="M151" i="72"/>
  <c r="M133" i="72"/>
  <c r="M115" i="72"/>
  <c r="M97" i="72"/>
  <c r="M79" i="72"/>
  <c r="M61" i="72"/>
  <c r="M43" i="72"/>
  <c r="M25" i="72"/>
  <c r="M7" i="72"/>
  <c r="BP1353" i="72" l="1"/>
  <c r="BP1352" i="72"/>
  <c r="BP1351" i="72"/>
  <c r="BP1350" i="72"/>
  <c r="BP1349" i="72"/>
  <c r="BP1348" i="72"/>
  <c r="BP1347" i="72"/>
  <c r="BP1346" i="72"/>
  <c r="BP1345" i="72"/>
  <c r="BP1344" i="72"/>
  <c r="BP1343" i="72"/>
  <c r="BP1342" i="72"/>
  <c r="BP1341" i="72"/>
  <c r="BP1340" i="72"/>
  <c r="BP1339" i="72"/>
  <c r="BP1338" i="72"/>
  <c r="BP1337" i="72"/>
  <c r="BF1353" i="72"/>
  <c r="BF1352" i="72"/>
  <c r="BF1351" i="72"/>
  <c r="BF1350" i="72"/>
  <c r="BF1349" i="72"/>
  <c r="BF1348" i="72"/>
  <c r="BF1347" i="72"/>
  <c r="BF1346" i="72"/>
  <c r="BF1345" i="72"/>
  <c r="BF1344" i="72"/>
  <c r="BF1343" i="72"/>
  <c r="BF1342" i="72"/>
  <c r="BF1341" i="72"/>
  <c r="BF1340" i="72"/>
  <c r="BF1339" i="72"/>
  <c r="BF1338" i="72"/>
  <c r="BF1337" i="72"/>
  <c r="AV1353" i="72"/>
  <c r="AV1352" i="72"/>
  <c r="AV1351" i="72"/>
  <c r="AV1350" i="72"/>
  <c r="AV1349" i="72"/>
  <c r="AV1348" i="72"/>
  <c r="AV1347" i="72"/>
  <c r="AV1346" i="72"/>
  <c r="AV1345" i="72"/>
  <c r="AV1344" i="72"/>
  <c r="AV1343" i="72"/>
  <c r="AV1342" i="72"/>
  <c r="AV1341" i="72"/>
  <c r="AV1340" i="72"/>
  <c r="AV1339" i="72"/>
  <c r="AV1338" i="72"/>
  <c r="AV1337" i="72"/>
  <c r="AL1353" i="72"/>
  <c r="AL1352" i="72"/>
  <c r="AL1351" i="72"/>
  <c r="AL1350" i="72"/>
  <c r="AL1349" i="72"/>
  <c r="AL1348" i="72"/>
  <c r="AL1347" i="72"/>
  <c r="AL1346" i="72"/>
  <c r="AL1345" i="72"/>
  <c r="AL1344" i="72"/>
  <c r="AL1343" i="72"/>
  <c r="AL1342" i="72"/>
  <c r="AL1341" i="72"/>
  <c r="AL1340" i="72"/>
  <c r="AL1339" i="72"/>
  <c r="AL1338" i="72"/>
  <c r="AL1337" i="72"/>
  <c r="AB1353" i="72"/>
  <c r="AB1352" i="72"/>
  <c r="AB1351" i="72"/>
  <c r="AB1350" i="72"/>
  <c r="AB1349" i="72"/>
  <c r="AB1348" i="72"/>
  <c r="AB1347" i="72"/>
  <c r="AB1346" i="72"/>
  <c r="AB1345" i="72"/>
  <c r="AB1344" i="72"/>
  <c r="AB1343" i="72"/>
  <c r="AB1342" i="72"/>
  <c r="AB1341" i="72"/>
  <c r="AB1340" i="72"/>
  <c r="AB1339" i="72"/>
  <c r="AB1338" i="72"/>
  <c r="AB1337" i="72"/>
  <c r="R1347" i="72"/>
  <c r="R1346" i="72"/>
  <c r="R1345" i="72"/>
  <c r="R1344" i="72"/>
  <c r="R1343" i="72"/>
  <c r="R1342" i="72"/>
  <c r="R1341" i="72"/>
  <c r="R1340" i="72"/>
  <c r="R1339" i="72"/>
  <c r="R1338" i="72"/>
  <c r="R1337" i="72"/>
  <c r="R1353" i="72"/>
  <c r="R1352" i="72"/>
  <c r="R1351" i="72"/>
  <c r="R1350" i="72"/>
  <c r="R1349" i="72"/>
  <c r="R1348" i="72"/>
  <c r="BT1353" i="72"/>
  <c r="BT1351" i="72"/>
  <c r="BT1345" i="72"/>
  <c r="BS1354" i="72"/>
  <c r="BS1353" i="72"/>
  <c r="BS1352" i="72"/>
  <c r="BS1351" i="72"/>
  <c r="BS1350" i="72"/>
  <c r="BS1349" i="72"/>
  <c r="BS1348" i="72"/>
  <c r="BS1347" i="72"/>
  <c r="BS1346" i="72"/>
  <c r="BS1345" i="72"/>
  <c r="BS1344" i="72"/>
  <c r="BS1343" i="72"/>
  <c r="BS1342" i="72"/>
  <c r="BS1341" i="72"/>
  <c r="BS1340" i="72"/>
  <c r="BS1339" i="72"/>
  <c r="BS1338" i="72"/>
  <c r="BS1337" i="72"/>
  <c r="BI1354" i="72"/>
  <c r="BI1353" i="72"/>
  <c r="BI1352" i="72"/>
  <c r="BI1351" i="72"/>
  <c r="BI1350" i="72"/>
  <c r="BI1349" i="72"/>
  <c r="BI1348" i="72"/>
  <c r="BI1347" i="72"/>
  <c r="BI1346" i="72"/>
  <c r="BI1345" i="72"/>
  <c r="BI1344" i="72"/>
  <c r="BI1343" i="72"/>
  <c r="BI1342" i="72"/>
  <c r="BI1341" i="72"/>
  <c r="BI1340" i="72"/>
  <c r="BI1339" i="72"/>
  <c r="BI1338" i="72"/>
  <c r="BI1337" i="72"/>
  <c r="AY1354" i="72"/>
  <c r="AY1353" i="72"/>
  <c r="AY1352" i="72"/>
  <c r="AY1351" i="72"/>
  <c r="AY1350" i="72"/>
  <c r="AY1349" i="72"/>
  <c r="AY1348" i="72"/>
  <c r="AY1347" i="72"/>
  <c r="AY1346" i="72"/>
  <c r="AY1345" i="72"/>
  <c r="AY1344" i="72"/>
  <c r="AY1343" i="72"/>
  <c r="AY1342" i="72"/>
  <c r="AY1341" i="72"/>
  <c r="AY1340" i="72"/>
  <c r="AY1339" i="72"/>
  <c r="AY1338" i="72"/>
  <c r="AY1337" i="72"/>
  <c r="AO1354" i="72"/>
  <c r="AO1353" i="72"/>
  <c r="AO1352" i="72"/>
  <c r="AO1351" i="72"/>
  <c r="AO1350" i="72"/>
  <c r="AO1349" i="72"/>
  <c r="AO1348" i="72"/>
  <c r="AO1347" i="72"/>
  <c r="AO1346" i="72"/>
  <c r="AO1345" i="72"/>
  <c r="AO1344" i="72"/>
  <c r="AO1343" i="72"/>
  <c r="AO1342" i="72"/>
  <c r="AO1341" i="72"/>
  <c r="AO1340" i="72"/>
  <c r="AO1339" i="72"/>
  <c r="AO1338" i="72"/>
  <c r="AO1337" i="72"/>
  <c r="AE1354" i="72"/>
  <c r="AE1353" i="72"/>
  <c r="AE1352" i="72"/>
  <c r="AE1351" i="72"/>
  <c r="AE1350" i="72"/>
  <c r="AE1349" i="72"/>
  <c r="AE1348" i="72"/>
  <c r="AE1347" i="72"/>
  <c r="AE1346" i="72"/>
  <c r="AE1345" i="72"/>
  <c r="AE1344" i="72"/>
  <c r="AE1343" i="72"/>
  <c r="AE1342" i="72"/>
  <c r="AE1341" i="72"/>
  <c r="AE1340" i="72"/>
  <c r="AE1339" i="72"/>
  <c r="AE1338" i="72"/>
  <c r="AE1337" i="72"/>
  <c r="U1354" i="72"/>
  <c r="U1353" i="72"/>
  <c r="U1352" i="72"/>
  <c r="U1351" i="72"/>
  <c r="U1350" i="72"/>
  <c r="U1349" i="72"/>
  <c r="U1348" i="72"/>
  <c r="U1347" i="72"/>
  <c r="U1346" i="72"/>
  <c r="U1345" i="72"/>
  <c r="U1344" i="72"/>
  <c r="U1343" i="72"/>
  <c r="U1342" i="72"/>
  <c r="U1341" i="72"/>
  <c r="U1340" i="72"/>
  <c r="U1339" i="72"/>
  <c r="U1338" i="72"/>
  <c r="U1337" i="72"/>
  <c r="CB1340" i="72"/>
  <c r="CB1339" i="72"/>
  <c r="CB1338" i="72"/>
  <c r="CB1337" i="72"/>
  <c r="K1339" i="72"/>
  <c r="K1338" i="72"/>
  <c r="K1337" i="72"/>
  <c r="H1339" i="72"/>
  <c r="CB1321" i="72"/>
  <c r="BZ1321" i="72"/>
  <c r="BT1321" i="72"/>
  <c r="BS1321" i="72"/>
  <c r="BQ1321" i="72"/>
  <c r="BJ1321" i="72"/>
  <c r="BI1321" i="72"/>
  <c r="BG1321" i="72"/>
  <c r="AZ1321" i="72"/>
  <c r="AY1321" i="72"/>
  <c r="AW1321" i="72"/>
  <c r="AP1321" i="72"/>
  <c r="AO1321" i="72"/>
  <c r="AM1321" i="72"/>
  <c r="AF1321" i="72"/>
  <c r="AE1321" i="72"/>
  <c r="AC1321" i="72"/>
  <c r="V1321" i="72"/>
  <c r="U1321" i="72"/>
  <c r="S1321" i="72"/>
  <c r="L1321" i="72"/>
  <c r="K1321" i="72"/>
  <c r="I1321" i="72"/>
  <c r="CB1303" i="72"/>
  <c r="BZ1303" i="72"/>
  <c r="BT1303" i="72"/>
  <c r="BS1303" i="72"/>
  <c r="BQ1303" i="72"/>
  <c r="BJ1303" i="72"/>
  <c r="BI1303" i="72"/>
  <c r="BG1303" i="72"/>
  <c r="AZ1303" i="72"/>
  <c r="AY1303" i="72"/>
  <c r="AW1303" i="72"/>
  <c r="AP1303" i="72"/>
  <c r="AO1303" i="72"/>
  <c r="AM1303" i="72"/>
  <c r="AF1303" i="72"/>
  <c r="AE1303" i="72"/>
  <c r="AC1303" i="72"/>
  <c r="V1303" i="72"/>
  <c r="U1303" i="72"/>
  <c r="S1303" i="72"/>
  <c r="L1303" i="72"/>
  <c r="K1303" i="72"/>
  <c r="I1303" i="72"/>
  <c r="CB1285" i="72"/>
  <c r="BZ1285" i="72"/>
  <c r="BT1285" i="72"/>
  <c r="BS1285" i="72"/>
  <c r="BQ1285" i="72"/>
  <c r="BJ1285" i="72"/>
  <c r="BI1285" i="72"/>
  <c r="BG1285" i="72"/>
  <c r="AZ1285" i="72"/>
  <c r="AY1285" i="72"/>
  <c r="AW1285" i="72"/>
  <c r="AP1285" i="72"/>
  <c r="AO1285" i="72"/>
  <c r="AM1285" i="72"/>
  <c r="AF1285" i="72"/>
  <c r="AE1285" i="72"/>
  <c r="AC1285" i="72"/>
  <c r="V1285" i="72"/>
  <c r="U1285" i="72"/>
  <c r="S1285" i="72"/>
  <c r="L1285" i="72"/>
  <c r="K1285" i="72"/>
  <c r="I1285" i="72"/>
  <c r="CB1267" i="72"/>
  <c r="BZ1267" i="72"/>
  <c r="BT1267" i="72"/>
  <c r="BS1267" i="72"/>
  <c r="BQ1267" i="72"/>
  <c r="BJ1267" i="72"/>
  <c r="BI1267" i="72"/>
  <c r="BG1267" i="72"/>
  <c r="AZ1267" i="72"/>
  <c r="AY1267" i="72"/>
  <c r="AW1267" i="72"/>
  <c r="AP1267" i="72"/>
  <c r="AO1267" i="72"/>
  <c r="AM1267" i="72"/>
  <c r="AF1267" i="72"/>
  <c r="AE1267" i="72"/>
  <c r="AC1267" i="72"/>
  <c r="V1267" i="72"/>
  <c r="U1267" i="72"/>
  <c r="S1267" i="72"/>
  <c r="L1267" i="72"/>
  <c r="K1267" i="72"/>
  <c r="I1267" i="72"/>
  <c r="CB1249" i="72"/>
  <c r="BZ1249" i="72"/>
  <c r="BT1249" i="72"/>
  <c r="BS1249" i="72"/>
  <c r="BQ1249" i="72"/>
  <c r="BJ1249" i="72"/>
  <c r="BI1249" i="72"/>
  <c r="BG1249" i="72"/>
  <c r="AZ1249" i="72"/>
  <c r="AY1249" i="72"/>
  <c r="AW1249" i="72"/>
  <c r="AP1249" i="72"/>
  <c r="AO1249" i="72"/>
  <c r="AM1249" i="72"/>
  <c r="AF1249" i="72"/>
  <c r="AE1249" i="72"/>
  <c r="AC1249" i="72"/>
  <c r="V1249" i="72"/>
  <c r="U1249" i="72"/>
  <c r="S1249" i="72"/>
  <c r="L1249" i="72"/>
  <c r="K1249" i="72"/>
  <c r="I1249" i="72"/>
  <c r="CB1231" i="72"/>
  <c r="BZ1231" i="72"/>
  <c r="BT1231" i="72"/>
  <c r="BS1231" i="72"/>
  <c r="BQ1231" i="72"/>
  <c r="BJ1231" i="72"/>
  <c r="BI1231" i="72"/>
  <c r="BG1231" i="72"/>
  <c r="AZ1231" i="72"/>
  <c r="AY1231" i="72"/>
  <c r="AW1231" i="72"/>
  <c r="AP1231" i="72"/>
  <c r="AO1231" i="72"/>
  <c r="AM1231" i="72"/>
  <c r="AF1231" i="72"/>
  <c r="AE1231" i="72"/>
  <c r="AC1231" i="72"/>
  <c r="V1231" i="72"/>
  <c r="U1231" i="72"/>
  <c r="S1231" i="72"/>
  <c r="L1231" i="72"/>
  <c r="K1231" i="72"/>
  <c r="I1231" i="72"/>
  <c r="CB1213" i="72"/>
  <c r="BZ1213" i="72"/>
  <c r="BT1213" i="72"/>
  <c r="BS1213" i="72"/>
  <c r="BQ1213" i="72"/>
  <c r="BJ1213" i="72"/>
  <c r="BI1213" i="72"/>
  <c r="BG1213" i="72"/>
  <c r="AZ1213" i="72"/>
  <c r="AY1213" i="72"/>
  <c r="AW1213" i="72"/>
  <c r="AP1213" i="72"/>
  <c r="AO1213" i="72"/>
  <c r="AM1213" i="72"/>
  <c r="AF1213" i="72"/>
  <c r="AE1213" i="72"/>
  <c r="AC1213" i="72"/>
  <c r="V1213" i="72"/>
  <c r="U1213" i="72"/>
  <c r="S1213" i="72"/>
  <c r="L1213" i="72"/>
  <c r="K1213" i="72"/>
  <c r="I1213" i="72"/>
  <c r="CB1195" i="72"/>
  <c r="BZ1195" i="72"/>
  <c r="BT1195" i="72"/>
  <c r="BS1195" i="72"/>
  <c r="BQ1195" i="72"/>
  <c r="BJ1195" i="72"/>
  <c r="BI1195" i="72"/>
  <c r="BG1195" i="72"/>
  <c r="AZ1195" i="72"/>
  <c r="AY1195" i="72"/>
  <c r="AW1195" i="72"/>
  <c r="AP1195" i="72"/>
  <c r="AO1195" i="72"/>
  <c r="AM1195" i="72"/>
  <c r="AF1195" i="72"/>
  <c r="AE1195" i="72"/>
  <c r="AC1195" i="72"/>
  <c r="V1195" i="72"/>
  <c r="U1195" i="72"/>
  <c r="S1195" i="72"/>
  <c r="L1195" i="72"/>
  <c r="K1195" i="72"/>
  <c r="I1195" i="72"/>
  <c r="CB1177" i="72"/>
  <c r="BZ1177" i="72"/>
  <c r="BT1177" i="72"/>
  <c r="BS1177" i="72"/>
  <c r="BQ1177" i="72"/>
  <c r="BJ1177" i="72"/>
  <c r="BI1177" i="72"/>
  <c r="BG1177" i="72"/>
  <c r="AZ1177" i="72"/>
  <c r="AY1177" i="72"/>
  <c r="AW1177" i="72"/>
  <c r="AP1177" i="72"/>
  <c r="AO1177" i="72"/>
  <c r="AM1177" i="72"/>
  <c r="AF1177" i="72"/>
  <c r="AE1177" i="72"/>
  <c r="AC1177" i="72"/>
  <c r="V1177" i="72"/>
  <c r="U1177" i="72"/>
  <c r="S1177" i="72"/>
  <c r="L1177" i="72"/>
  <c r="K1177" i="72"/>
  <c r="I1177" i="72"/>
  <c r="CB1159" i="72"/>
  <c r="BZ1159" i="72"/>
  <c r="BT1159" i="72"/>
  <c r="BS1159" i="72"/>
  <c r="BQ1159" i="72"/>
  <c r="BJ1159" i="72"/>
  <c r="BI1159" i="72"/>
  <c r="BG1159" i="72"/>
  <c r="AZ1159" i="72"/>
  <c r="AY1159" i="72"/>
  <c r="AW1159" i="72"/>
  <c r="AP1159" i="72"/>
  <c r="AO1159" i="72"/>
  <c r="AM1159" i="72"/>
  <c r="AF1159" i="72"/>
  <c r="AE1159" i="72"/>
  <c r="AC1159" i="72"/>
  <c r="V1159" i="72"/>
  <c r="U1159" i="72"/>
  <c r="S1159" i="72"/>
  <c r="L1159" i="72"/>
  <c r="K1159" i="72"/>
  <c r="I1159" i="72"/>
  <c r="CB1141" i="72"/>
  <c r="BZ1141" i="72"/>
  <c r="BT1141" i="72"/>
  <c r="BS1141" i="72"/>
  <c r="BQ1141" i="72"/>
  <c r="BJ1141" i="72"/>
  <c r="BI1141" i="72"/>
  <c r="BG1141" i="72"/>
  <c r="AZ1141" i="72"/>
  <c r="AY1141" i="72"/>
  <c r="AW1141" i="72"/>
  <c r="AP1141" i="72"/>
  <c r="AO1141" i="72"/>
  <c r="AM1141" i="72"/>
  <c r="AF1141" i="72"/>
  <c r="AE1141" i="72"/>
  <c r="AC1141" i="72"/>
  <c r="V1141" i="72"/>
  <c r="U1141" i="72"/>
  <c r="S1141" i="72"/>
  <c r="L1141" i="72"/>
  <c r="K1141" i="72"/>
  <c r="I1141" i="72"/>
  <c r="CB1123" i="72"/>
  <c r="BZ1123" i="72"/>
  <c r="BT1123" i="72"/>
  <c r="BS1123" i="72"/>
  <c r="BQ1123" i="72"/>
  <c r="BJ1123" i="72"/>
  <c r="BI1123" i="72"/>
  <c r="BG1123" i="72"/>
  <c r="AZ1123" i="72"/>
  <c r="AY1123" i="72"/>
  <c r="AW1123" i="72"/>
  <c r="AP1123" i="72"/>
  <c r="AO1123" i="72"/>
  <c r="AM1123" i="72"/>
  <c r="AF1123" i="72"/>
  <c r="AE1123" i="72"/>
  <c r="AC1123" i="72"/>
  <c r="V1123" i="72"/>
  <c r="U1123" i="72"/>
  <c r="S1123" i="72"/>
  <c r="L1123" i="72"/>
  <c r="K1123" i="72"/>
  <c r="I1123" i="72"/>
  <c r="CB1105" i="72"/>
  <c r="BZ1105" i="72"/>
  <c r="BT1105" i="72"/>
  <c r="BS1105" i="72"/>
  <c r="BQ1105" i="72"/>
  <c r="BJ1105" i="72"/>
  <c r="BI1105" i="72"/>
  <c r="BG1105" i="72"/>
  <c r="AZ1105" i="72"/>
  <c r="AY1105" i="72"/>
  <c r="AW1105" i="72"/>
  <c r="AP1105" i="72"/>
  <c r="AO1105" i="72"/>
  <c r="AM1105" i="72"/>
  <c r="AF1105" i="72"/>
  <c r="AE1105" i="72"/>
  <c r="AC1105" i="72"/>
  <c r="V1105" i="72"/>
  <c r="U1105" i="72"/>
  <c r="S1105" i="72"/>
  <c r="L1105" i="72"/>
  <c r="K1105" i="72"/>
  <c r="I1105" i="72"/>
  <c r="CB1087" i="72"/>
  <c r="BZ1087" i="72"/>
  <c r="BT1087" i="72"/>
  <c r="BS1087" i="72"/>
  <c r="BQ1087" i="72"/>
  <c r="BJ1087" i="72"/>
  <c r="BI1087" i="72"/>
  <c r="BG1087" i="72"/>
  <c r="AZ1087" i="72"/>
  <c r="AY1087" i="72"/>
  <c r="AW1087" i="72"/>
  <c r="AP1087" i="72"/>
  <c r="AO1087" i="72"/>
  <c r="AM1087" i="72"/>
  <c r="AF1087" i="72"/>
  <c r="AE1087" i="72"/>
  <c r="AC1087" i="72"/>
  <c r="V1087" i="72"/>
  <c r="U1087" i="72"/>
  <c r="S1087" i="72"/>
  <c r="L1087" i="72"/>
  <c r="K1087" i="72"/>
  <c r="I1087" i="72"/>
  <c r="CB1069" i="72"/>
  <c r="BZ1069" i="72"/>
  <c r="BT1069" i="72"/>
  <c r="BS1069" i="72"/>
  <c r="BQ1069" i="72"/>
  <c r="BJ1069" i="72"/>
  <c r="BI1069" i="72"/>
  <c r="BG1069" i="72"/>
  <c r="AZ1069" i="72"/>
  <c r="AY1069" i="72"/>
  <c r="AW1069" i="72"/>
  <c r="AP1069" i="72"/>
  <c r="AO1069" i="72"/>
  <c r="AM1069" i="72"/>
  <c r="AF1069" i="72"/>
  <c r="AE1069" i="72"/>
  <c r="AC1069" i="72"/>
  <c r="V1069" i="72"/>
  <c r="U1069" i="72"/>
  <c r="S1069" i="72"/>
  <c r="L1069" i="72"/>
  <c r="K1069" i="72"/>
  <c r="I1069" i="72"/>
  <c r="CB1051" i="72"/>
  <c r="BZ1051" i="72"/>
  <c r="BT1051" i="72"/>
  <c r="BS1051" i="72"/>
  <c r="BQ1051" i="72"/>
  <c r="BJ1051" i="72"/>
  <c r="BI1051" i="72"/>
  <c r="BG1051" i="72"/>
  <c r="AZ1051" i="72"/>
  <c r="AY1051" i="72"/>
  <c r="AW1051" i="72"/>
  <c r="AP1051" i="72"/>
  <c r="AO1051" i="72"/>
  <c r="AM1051" i="72"/>
  <c r="AF1051" i="72"/>
  <c r="AE1051" i="72"/>
  <c r="AC1051" i="72"/>
  <c r="V1051" i="72"/>
  <c r="U1051" i="72"/>
  <c r="S1051" i="72"/>
  <c r="L1051" i="72"/>
  <c r="K1051" i="72"/>
  <c r="I1051" i="72"/>
  <c r="CB1033" i="72"/>
  <c r="BZ1033" i="72"/>
  <c r="BT1033" i="72"/>
  <c r="BS1033" i="72"/>
  <c r="BQ1033" i="72"/>
  <c r="BJ1033" i="72"/>
  <c r="BI1033" i="72"/>
  <c r="BG1033" i="72"/>
  <c r="AZ1033" i="72"/>
  <c r="AY1033" i="72"/>
  <c r="AW1033" i="72"/>
  <c r="AP1033" i="72"/>
  <c r="AO1033" i="72"/>
  <c r="AM1033" i="72"/>
  <c r="AF1033" i="72"/>
  <c r="AE1033" i="72"/>
  <c r="AC1033" i="72"/>
  <c r="V1033" i="72"/>
  <c r="U1033" i="72"/>
  <c r="S1033" i="72"/>
  <c r="L1033" i="72"/>
  <c r="K1033" i="72"/>
  <c r="I1033" i="72"/>
  <c r="CB1015" i="72"/>
  <c r="BZ1015" i="72"/>
  <c r="BT1015" i="72"/>
  <c r="BS1015" i="72"/>
  <c r="BQ1015" i="72"/>
  <c r="BJ1015" i="72"/>
  <c r="BI1015" i="72"/>
  <c r="BG1015" i="72"/>
  <c r="AZ1015" i="72"/>
  <c r="AY1015" i="72"/>
  <c r="AW1015" i="72"/>
  <c r="AP1015" i="72"/>
  <c r="AO1015" i="72"/>
  <c r="AM1015" i="72"/>
  <c r="AF1015" i="72"/>
  <c r="AE1015" i="72"/>
  <c r="AC1015" i="72"/>
  <c r="V1015" i="72"/>
  <c r="U1015" i="72"/>
  <c r="S1015" i="72"/>
  <c r="L1015" i="72"/>
  <c r="K1015" i="72"/>
  <c r="I1015" i="72"/>
  <c r="CB997" i="72"/>
  <c r="BZ997" i="72"/>
  <c r="BT997" i="72"/>
  <c r="BS997" i="72"/>
  <c r="BQ997" i="72"/>
  <c r="BJ997" i="72"/>
  <c r="BI997" i="72"/>
  <c r="BG997" i="72"/>
  <c r="AZ997" i="72"/>
  <c r="AY997" i="72"/>
  <c r="AW997" i="72"/>
  <c r="AP997" i="72"/>
  <c r="AO997" i="72"/>
  <c r="AM997" i="72"/>
  <c r="AF997" i="72"/>
  <c r="AE997" i="72"/>
  <c r="AC997" i="72"/>
  <c r="V997" i="72"/>
  <c r="U997" i="72"/>
  <c r="S997" i="72"/>
  <c r="L997" i="72"/>
  <c r="K997" i="72"/>
  <c r="I997" i="72"/>
  <c r="CB979" i="72"/>
  <c r="BZ979" i="72"/>
  <c r="BT979" i="72"/>
  <c r="BS979" i="72"/>
  <c r="BQ979" i="72"/>
  <c r="BJ979" i="72"/>
  <c r="BI979" i="72"/>
  <c r="BG979" i="72"/>
  <c r="AZ979" i="72"/>
  <c r="AY979" i="72"/>
  <c r="AW979" i="72"/>
  <c r="AP979" i="72"/>
  <c r="AO979" i="72"/>
  <c r="AM979" i="72"/>
  <c r="AF979" i="72"/>
  <c r="AE979" i="72"/>
  <c r="AC979" i="72"/>
  <c r="V979" i="72"/>
  <c r="U979" i="72"/>
  <c r="S979" i="72"/>
  <c r="L979" i="72"/>
  <c r="K979" i="72"/>
  <c r="I979" i="72"/>
  <c r="CB961" i="72"/>
  <c r="BZ961" i="72"/>
  <c r="BT961" i="72"/>
  <c r="BS961" i="72"/>
  <c r="BQ961" i="72"/>
  <c r="BJ961" i="72"/>
  <c r="BI961" i="72"/>
  <c r="BG961" i="72"/>
  <c r="AZ961" i="72"/>
  <c r="AY961" i="72"/>
  <c r="AW961" i="72"/>
  <c r="AP961" i="72"/>
  <c r="AO961" i="72"/>
  <c r="AM961" i="72"/>
  <c r="AF961" i="72"/>
  <c r="AE961" i="72"/>
  <c r="AC961" i="72"/>
  <c r="V961" i="72"/>
  <c r="U961" i="72"/>
  <c r="S961" i="72"/>
  <c r="L961" i="72"/>
  <c r="K961" i="72"/>
  <c r="I961" i="72"/>
  <c r="CB943" i="72"/>
  <c r="BZ943" i="72"/>
  <c r="BT943" i="72"/>
  <c r="BS943" i="72"/>
  <c r="BQ943" i="72"/>
  <c r="BJ943" i="72"/>
  <c r="BI943" i="72"/>
  <c r="BG943" i="72"/>
  <c r="AZ943" i="72"/>
  <c r="AY943" i="72"/>
  <c r="AW943" i="72"/>
  <c r="AP943" i="72"/>
  <c r="AO943" i="72"/>
  <c r="AM943" i="72"/>
  <c r="AF943" i="72"/>
  <c r="AE943" i="72"/>
  <c r="AC943" i="72"/>
  <c r="V943" i="72"/>
  <c r="U943" i="72"/>
  <c r="S943" i="72"/>
  <c r="L943" i="72"/>
  <c r="K943" i="72"/>
  <c r="I943" i="72"/>
  <c r="CB925" i="72"/>
  <c r="BZ925" i="72"/>
  <c r="BT925" i="72"/>
  <c r="BS925" i="72"/>
  <c r="BQ925" i="72"/>
  <c r="BJ925" i="72"/>
  <c r="BI925" i="72"/>
  <c r="BG925" i="72"/>
  <c r="AZ925" i="72"/>
  <c r="AY925" i="72"/>
  <c r="AW925" i="72"/>
  <c r="AP925" i="72"/>
  <c r="AO925" i="72"/>
  <c r="AM925" i="72"/>
  <c r="AF925" i="72"/>
  <c r="AE925" i="72"/>
  <c r="AC925" i="72"/>
  <c r="V925" i="72"/>
  <c r="U925" i="72"/>
  <c r="S925" i="72"/>
  <c r="L925" i="72"/>
  <c r="K925" i="72"/>
  <c r="I925" i="72"/>
  <c r="CB907" i="72"/>
  <c r="BZ907" i="72"/>
  <c r="BT907" i="72"/>
  <c r="BS907" i="72"/>
  <c r="BQ907" i="72"/>
  <c r="BJ907" i="72"/>
  <c r="BI907" i="72"/>
  <c r="BG907" i="72"/>
  <c r="AZ907" i="72"/>
  <c r="AY907" i="72"/>
  <c r="AW907" i="72"/>
  <c r="AP907" i="72"/>
  <c r="AO907" i="72"/>
  <c r="AM907" i="72"/>
  <c r="AF907" i="72"/>
  <c r="AE907" i="72"/>
  <c r="AC907" i="72"/>
  <c r="V907" i="72"/>
  <c r="U907" i="72"/>
  <c r="S907" i="72"/>
  <c r="L907" i="72"/>
  <c r="K907" i="72"/>
  <c r="I907" i="72"/>
  <c r="CB889" i="72"/>
  <c r="BZ889" i="72"/>
  <c r="BT889" i="72"/>
  <c r="BS889" i="72"/>
  <c r="BQ889" i="72"/>
  <c r="BJ889" i="72"/>
  <c r="BI889" i="72"/>
  <c r="BG889" i="72"/>
  <c r="AZ889" i="72"/>
  <c r="AY889" i="72"/>
  <c r="AW889" i="72"/>
  <c r="AP889" i="72"/>
  <c r="AO889" i="72"/>
  <c r="AM889" i="72"/>
  <c r="AF889" i="72"/>
  <c r="AE889" i="72"/>
  <c r="AC889" i="72"/>
  <c r="V889" i="72"/>
  <c r="U889" i="72"/>
  <c r="S889" i="72"/>
  <c r="L889" i="72"/>
  <c r="K889" i="72"/>
  <c r="I889" i="72"/>
  <c r="CB871" i="72"/>
  <c r="BZ871" i="72"/>
  <c r="BT871" i="72"/>
  <c r="BS871" i="72"/>
  <c r="BQ871" i="72"/>
  <c r="BJ871" i="72"/>
  <c r="BI871" i="72"/>
  <c r="BG871" i="72"/>
  <c r="AZ871" i="72"/>
  <c r="AY871" i="72"/>
  <c r="AW871" i="72"/>
  <c r="AP871" i="72"/>
  <c r="AO871" i="72"/>
  <c r="AM871" i="72"/>
  <c r="AF871" i="72"/>
  <c r="AE871" i="72"/>
  <c r="AC871" i="72"/>
  <c r="V871" i="72"/>
  <c r="U871" i="72"/>
  <c r="S871" i="72"/>
  <c r="L871" i="72"/>
  <c r="K871" i="72"/>
  <c r="I871" i="72"/>
  <c r="CB853" i="72"/>
  <c r="BZ853" i="72"/>
  <c r="BT853" i="72"/>
  <c r="BS853" i="72"/>
  <c r="BQ853" i="72"/>
  <c r="BJ853" i="72"/>
  <c r="BI853" i="72"/>
  <c r="BG853" i="72"/>
  <c r="AZ853" i="72"/>
  <c r="AY853" i="72"/>
  <c r="AW853" i="72"/>
  <c r="AP853" i="72"/>
  <c r="AO853" i="72"/>
  <c r="AM853" i="72"/>
  <c r="AF853" i="72"/>
  <c r="AE853" i="72"/>
  <c r="AC853" i="72"/>
  <c r="V853" i="72"/>
  <c r="U853" i="72"/>
  <c r="S853" i="72"/>
  <c r="L853" i="72"/>
  <c r="K853" i="72"/>
  <c r="I853" i="72"/>
  <c r="CB835" i="72"/>
  <c r="BZ835" i="72"/>
  <c r="BT835" i="72"/>
  <c r="BS835" i="72"/>
  <c r="BQ835" i="72"/>
  <c r="BJ835" i="72"/>
  <c r="BI835" i="72"/>
  <c r="BG835" i="72"/>
  <c r="AZ835" i="72"/>
  <c r="AY835" i="72"/>
  <c r="AW835" i="72"/>
  <c r="AP835" i="72"/>
  <c r="AO835" i="72"/>
  <c r="AM835" i="72"/>
  <c r="AF835" i="72"/>
  <c r="AE835" i="72"/>
  <c r="AC835" i="72"/>
  <c r="V835" i="72"/>
  <c r="U835" i="72"/>
  <c r="S835" i="72"/>
  <c r="L835" i="72"/>
  <c r="K835" i="72"/>
  <c r="I835" i="72"/>
  <c r="CB817" i="72"/>
  <c r="BZ817" i="72"/>
  <c r="BT817" i="72"/>
  <c r="BS817" i="72"/>
  <c r="BQ817" i="72"/>
  <c r="BJ817" i="72"/>
  <c r="BI817" i="72"/>
  <c r="BG817" i="72"/>
  <c r="AZ817" i="72"/>
  <c r="AY817" i="72"/>
  <c r="AW817" i="72"/>
  <c r="AP817" i="72"/>
  <c r="AO817" i="72"/>
  <c r="AM817" i="72"/>
  <c r="AF817" i="72"/>
  <c r="AE817" i="72"/>
  <c r="AC817" i="72"/>
  <c r="V817" i="72"/>
  <c r="U817" i="72"/>
  <c r="S817" i="72"/>
  <c r="L817" i="72"/>
  <c r="K817" i="72"/>
  <c r="I817" i="72"/>
  <c r="CB799" i="72"/>
  <c r="BZ799" i="72"/>
  <c r="BT799" i="72"/>
  <c r="BS799" i="72"/>
  <c r="BQ799" i="72"/>
  <c r="BJ799" i="72"/>
  <c r="BI799" i="72"/>
  <c r="BG799" i="72"/>
  <c r="AZ799" i="72"/>
  <c r="AY799" i="72"/>
  <c r="AW799" i="72"/>
  <c r="AP799" i="72"/>
  <c r="AO799" i="72"/>
  <c r="AM799" i="72"/>
  <c r="AF799" i="72"/>
  <c r="AE799" i="72"/>
  <c r="AC799" i="72"/>
  <c r="V799" i="72"/>
  <c r="U799" i="72"/>
  <c r="S799" i="72"/>
  <c r="L799" i="72"/>
  <c r="K799" i="72"/>
  <c r="I799" i="72"/>
  <c r="CB781" i="72"/>
  <c r="BZ781" i="72"/>
  <c r="BT781" i="72"/>
  <c r="BS781" i="72"/>
  <c r="BQ781" i="72"/>
  <c r="BJ781" i="72"/>
  <c r="BI781" i="72"/>
  <c r="BG781" i="72"/>
  <c r="AZ781" i="72"/>
  <c r="AY781" i="72"/>
  <c r="AW781" i="72"/>
  <c r="AP781" i="72"/>
  <c r="AO781" i="72"/>
  <c r="AM781" i="72"/>
  <c r="AF781" i="72"/>
  <c r="AE781" i="72"/>
  <c r="AC781" i="72"/>
  <c r="V781" i="72"/>
  <c r="U781" i="72"/>
  <c r="S781" i="72"/>
  <c r="L781" i="72"/>
  <c r="K781" i="72"/>
  <c r="I781" i="72"/>
  <c r="CB763" i="72"/>
  <c r="BZ763" i="72"/>
  <c r="BT763" i="72"/>
  <c r="BS763" i="72"/>
  <c r="BQ763" i="72"/>
  <c r="BJ763" i="72"/>
  <c r="BI763" i="72"/>
  <c r="BG763" i="72"/>
  <c r="AZ763" i="72"/>
  <c r="AY763" i="72"/>
  <c r="AW763" i="72"/>
  <c r="AP763" i="72"/>
  <c r="AO763" i="72"/>
  <c r="AM763" i="72"/>
  <c r="AF763" i="72"/>
  <c r="AE763" i="72"/>
  <c r="AC763" i="72"/>
  <c r="V763" i="72"/>
  <c r="U763" i="72"/>
  <c r="S763" i="72"/>
  <c r="L763" i="72"/>
  <c r="K763" i="72"/>
  <c r="I763" i="72"/>
  <c r="CB745" i="72"/>
  <c r="BZ745" i="72"/>
  <c r="BT745" i="72"/>
  <c r="BS745" i="72"/>
  <c r="BQ745" i="72"/>
  <c r="BJ745" i="72"/>
  <c r="BI745" i="72"/>
  <c r="BG745" i="72"/>
  <c r="AZ745" i="72"/>
  <c r="AY745" i="72"/>
  <c r="AW745" i="72"/>
  <c r="AP745" i="72"/>
  <c r="AO745" i="72"/>
  <c r="AM745" i="72"/>
  <c r="AF745" i="72"/>
  <c r="AE745" i="72"/>
  <c r="AC745" i="72"/>
  <c r="V745" i="72"/>
  <c r="U745" i="72"/>
  <c r="S745" i="72"/>
  <c r="L745" i="72"/>
  <c r="K745" i="72"/>
  <c r="I745" i="72"/>
  <c r="CB727" i="72"/>
  <c r="BZ727" i="72"/>
  <c r="BT727" i="72"/>
  <c r="BS727" i="72"/>
  <c r="BQ727" i="72"/>
  <c r="BJ727" i="72"/>
  <c r="BI727" i="72"/>
  <c r="BG727" i="72"/>
  <c r="AZ727" i="72"/>
  <c r="AY727" i="72"/>
  <c r="AW727" i="72"/>
  <c r="AP727" i="72"/>
  <c r="AO727" i="72"/>
  <c r="AM727" i="72"/>
  <c r="AF727" i="72"/>
  <c r="AE727" i="72"/>
  <c r="AC727" i="72"/>
  <c r="V727" i="72"/>
  <c r="U727" i="72"/>
  <c r="S727" i="72"/>
  <c r="L727" i="72"/>
  <c r="K727" i="72"/>
  <c r="I727" i="72"/>
  <c r="CB709" i="72"/>
  <c r="BZ709" i="72"/>
  <c r="BT709" i="72"/>
  <c r="BS709" i="72"/>
  <c r="BQ709" i="72"/>
  <c r="BJ709" i="72"/>
  <c r="BI709" i="72"/>
  <c r="BG709" i="72"/>
  <c r="AZ709" i="72"/>
  <c r="AY709" i="72"/>
  <c r="AW709" i="72"/>
  <c r="AP709" i="72"/>
  <c r="AO709" i="72"/>
  <c r="AM709" i="72"/>
  <c r="AF709" i="72"/>
  <c r="AE709" i="72"/>
  <c r="AC709" i="72"/>
  <c r="V709" i="72"/>
  <c r="U709" i="72"/>
  <c r="S709" i="72"/>
  <c r="L709" i="72"/>
  <c r="K709" i="72"/>
  <c r="I709" i="72"/>
  <c r="CB691" i="72"/>
  <c r="BZ691" i="72"/>
  <c r="BT691" i="72"/>
  <c r="BS691" i="72"/>
  <c r="BQ691" i="72"/>
  <c r="BJ691" i="72"/>
  <c r="BI691" i="72"/>
  <c r="BG691" i="72"/>
  <c r="AZ691" i="72"/>
  <c r="AY691" i="72"/>
  <c r="AW691" i="72"/>
  <c r="AP691" i="72"/>
  <c r="AO691" i="72"/>
  <c r="AM691" i="72"/>
  <c r="AF691" i="72"/>
  <c r="AE691" i="72"/>
  <c r="AC691" i="72"/>
  <c r="V691" i="72"/>
  <c r="U691" i="72"/>
  <c r="S691" i="72"/>
  <c r="L691" i="72"/>
  <c r="K691" i="72"/>
  <c r="I691" i="72"/>
  <c r="CB673" i="72"/>
  <c r="BZ673" i="72"/>
  <c r="BT673" i="72"/>
  <c r="BS673" i="72"/>
  <c r="BQ673" i="72"/>
  <c r="BJ673" i="72"/>
  <c r="BI673" i="72"/>
  <c r="BG673" i="72"/>
  <c r="AZ673" i="72"/>
  <c r="AY673" i="72"/>
  <c r="AW673" i="72"/>
  <c r="AP673" i="72"/>
  <c r="AO673" i="72"/>
  <c r="AM673" i="72"/>
  <c r="AF673" i="72"/>
  <c r="AE673" i="72"/>
  <c r="AC673" i="72"/>
  <c r="V673" i="72"/>
  <c r="U673" i="72"/>
  <c r="S673" i="72"/>
  <c r="L673" i="72"/>
  <c r="K673" i="72"/>
  <c r="I673" i="72"/>
  <c r="CB655" i="72"/>
  <c r="BZ655" i="72"/>
  <c r="BT655" i="72"/>
  <c r="BS655" i="72"/>
  <c r="BQ655" i="72"/>
  <c r="BJ655" i="72"/>
  <c r="BI655" i="72"/>
  <c r="BG655" i="72"/>
  <c r="AZ655" i="72"/>
  <c r="AY655" i="72"/>
  <c r="AW655" i="72"/>
  <c r="AP655" i="72"/>
  <c r="AO655" i="72"/>
  <c r="AM655" i="72"/>
  <c r="AF655" i="72"/>
  <c r="AE655" i="72"/>
  <c r="AC655" i="72"/>
  <c r="V655" i="72"/>
  <c r="U655" i="72"/>
  <c r="S655" i="72"/>
  <c r="L655" i="72"/>
  <c r="K655" i="72"/>
  <c r="I655" i="72"/>
  <c r="CB637" i="72"/>
  <c r="BZ637" i="72"/>
  <c r="BT637" i="72"/>
  <c r="BS637" i="72"/>
  <c r="BQ637" i="72"/>
  <c r="BJ637" i="72"/>
  <c r="BI637" i="72"/>
  <c r="BG637" i="72"/>
  <c r="AZ637" i="72"/>
  <c r="AY637" i="72"/>
  <c r="AW637" i="72"/>
  <c r="AP637" i="72"/>
  <c r="AO637" i="72"/>
  <c r="AM637" i="72"/>
  <c r="AF637" i="72"/>
  <c r="AE637" i="72"/>
  <c r="AC637" i="72"/>
  <c r="V637" i="72"/>
  <c r="U637" i="72"/>
  <c r="S637" i="72"/>
  <c r="L637" i="72"/>
  <c r="K637" i="72"/>
  <c r="I637" i="72"/>
  <c r="I638" i="72"/>
  <c r="K638" i="72"/>
  <c r="L638" i="72"/>
  <c r="M638" i="72"/>
  <c r="S638" i="72"/>
  <c r="U638" i="72"/>
  <c r="V638" i="72"/>
  <c r="AC638" i="72"/>
  <c r="AE638" i="72"/>
  <c r="AF638" i="72"/>
  <c r="AM638" i="72"/>
  <c r="AO638" i="72"/>
  <c r="AP638" i="72"/>
  <c r="AW638" i="72"/>
  <c r="AY638" i="72"/>
  <c r="AZ638" i="72"/>
  <c r="BG638" i="72"/>
  <c r="BI638" i="72"/>
  <c r="BJ638" i="72"/>
  <c r="BQ638" i="72"/>
  <c r="BS638" i="72"/>
  <c r="BT638" i="72"/>
  <c r="BZ638" i="72"/>
  <c r="CB638" i="72"/>
  <c r="CB619" i="72"/>
  <c r="BZ619" i="72"/>
  <c r="BT619" i="72"/>
  <c r="BS619" i="72"/>
  <c r="BQ619" i="72"/>
  <c r="BJ619" i="72"/>
  <c r="BI619" i="72"/>
  <c r="BG619" i="72"/>
  <c r="AZ619" i="72"/>
  <c r="AY619" i="72"/>
  <c r="AW619" i="72"/>
  <c r="AP619" i="72"/>
  <c r="AO619" i="72"/>
  <c r="AM619" i="72"/>
  <c r="AF619" i="72"/>
  <c r="AE619" i="72"/>
  <c r="AC619" i="72"/>
  <c r="V619" i="72"/>
  <c r="U619" i="72"/>
  <c r="S619" i="72"/>
  <c r="L619" i="72"/>
  <c r="K619" i="72"/>
  <c r="I619" i="72"/>
  <c r="CB601" i="72"/>
  <c r="BZ601" i="72"/>
  <c r="BT601" i="72"/>
  <c r="BS601" i="72"/>
  <c r="BQ601" i="72"/>
  <c r="BJ601" i="72"/>
  <c r="BI601" i="72"/>
  <c r="BG601" i="72"/>
  <c r="AZ601" i="72"/>
  <c r="AY601" i="72"/>
  <c r="AW601" i="72"/>
  <c r="AP601" i="72"/>
  <c r="AO601" i="72"/>
  <c r="AM601" i="72"/>
  <c r="AF601" i="72"/>
  <c r="AE601" i="72"/>
  <c r="AC601" i="72"/>
  <c r="V601" i="72"/>
  <c r="U601" i="72"/>
  <c r="S601" i="72"/>
  <c r="L601" i="72"/>
  <c r="K601" i="72"/>
  <c r="I601" i="72"/>
  <c r="CB583" i="72"/>
  <c r="BZ583" i="72"/>
  <c r="BT583" i="72"/>
  <c r="BS583" i="72"/>
  <c r="BQ583" i="72"/>
  <c r="BJ583" i="72"/>
  <c r="BI583" i="72"/>
  <c r="BG583" i="72"/>
  <c r="AZ583" i="72"/>
  <c r="AY583" i="72"/>
  <c r="AW583" i="72"/>
  <c r="AP583" i="72"/>
  <c r="AO583" i="72"/>
  <c r="AM583" i="72"/>
  <c r="AF583" i="72"/>
  <c r="AE583" i="72"/>
  <c r="AC583" i="72"/>
  <c r="V583" i="72"/>
  <c r="U583" i="72"/>
  <c r="S583" i="72"/>
  <c r="L583" i="72"/>
  <c r="K583" i="72"/>
  <c r="I583" i="72"/>
  <c r="CB565" i="72"/>
  <c r="BZ565" i="72"/>
  <c r="BT565" i="72"/>
  <c r="BS565" i="72"/>
  <c r="BQ565" i="72"/>
  <c r="BJ565" i="72"/>
  <c r="BI565" i="72"/>
  <c r="BG565" i="72"/>
  <c r="AZ565" i="72"/>
  <c r="AY565" i="72"/>
  <c r="AW565" i="72"/>
  <c r="AP565" i="72"/>
  <c r="AO565" i="72"/>
  <c r="AM565" i="72"/>
  <c r="AF565" i="72"/>
  <c r="AE565" i="72"/>
  <c r="AC565" i="72"/>
  <c r="V565" i="72"/>
  <c r="U565" i="72"/>
  <c r="S565" i="72"/>
  <c r="L565" i="72"/>
  <c r="K565" i="72"/>
  <c r="I565" i="72"/>
  <c r="CB547" i="72"/>
  <c r="BZ547" i="72"/>
  <c r="BT547" i="72"/>
  <c r="BS547" i="72"/>
  <c r="BQ547" i="72"/>
  <c r="BJ547" i="72"/>
  <c r="BI547" i="72"/>
  <c r="BG547" i="72"/>
  <c r="AZ547" i="72"/>
  <c r="AY547" i="72"/>
  <c r="AW547" i="72"/>
  <c r="AP547" i="72"/>
  <c r="AO547" i="72"/>
  <c r="AM547" i="72"/>
  <c r="AF547" i="72"/>
  <c r="AE547" i="72"/>
  <c r="AC547" i="72"/>
  <c r="V547" i="72"/>
  <c r="U547" i="72"/>
  <c r="S547" i="72"/>
  <c r="L547" i="72"/>
  <c r="K547" i="72"/>
  <c r="I547" i="72"/>
  <c r="CB529" i="72"/>
  <c r="BZ529" i="72"/>
  <c r="BT529" i="72"/>
  <c r="BS529" i="72"/>
  <c r="BQ529" i="72"/>
  <c r="BJ529" i="72"/>
  <c r="BI529" i="72"/>
  <c r="BG529" i="72"/>
  <c r="AZ529" i="72"/>
  <c r="AY529" i="72"/>
  <c r="AW529" i="72"/>
  <c r="AP529" i="72"/>
  <c r="AO529" i="72"/>
  <c r="AM529" i="72"/>
  <c r="AF529" i="72"/>
  <c r="AE529" i="72"/>
  <c r="AC529" i="72"/>
  <c r="V529" i="72"/>
  <c r="U529" i="72"/>
  <c r="S529" i="72"/>
  <c r="L529" i="72"/>
  <c r="K529" i="72"/>
  <c r="I529" i="72"/>
  <c r="CB511" i="72"/>
  <c r="BZ511" i="72"/>
  <c r="BT511" i="72"/>
  <c r="BS511" i="72"/>
  <c r="BQ511" i="72"/>
  <c r="BJ511" i="72"/>
  <c r="BI511" i="72"/>
  <c r="BG511" i="72"/>
  <c r="AZ511" i="72"/>
  <c r="AY511" i="72"/>
  <c r="AW511" i="72"/>
  <c r="AP511" i="72"/>
  <c r="AO511" i="72"/>
  <c r="AM511" i="72"/>
  <c r="AF511" i="72"/>
  <c r="AE511" i="72"/>
  <c r="AC511" i="72"/>
  <c r="V511" i="72"/>
  <c r="U511" i="72"/>
  <c r="S511" i="72"/>
  <c r="L511" i="72"/>
  <c r="K511" i="72"/>
  <c r="I511" i="72"/>
  <c r="CB493" i="72"/>
  <c r="BZ493" i="72"/>
  <c r="BT493" i="72"/>
  <c r="BS493" i="72"/>
  <c r="BQ493" i="72"/>
  <c r="BJ493" i="72"/>
  <c r="BI493" i="72"/>
  <c r="BG493" i="72"/>
  <c r="AZ493" i="72"/>
  <c r="AY493" i="72"/>
  <c r="AW493" i="72"/>
  <c r="AP493" i="72"/>
  <c r="AO493" i="72"/>
  <c r="AM493" i="72"/>
  <c r="AF493" i="72"/>
  <c r="AE493" i="72"/>
  <c r="AC493" i="72"/>
  <c r="V493" i="72"/>
  <c r="U493" i="72"/>
  <c r="S493" i="72"/>
  <c r="L493" i="72"/>
  <c r="K493" i="72"/>
  <c r="I493" i="72"/>
  <c r="CB475" i="72"/>
  <c r="BZ475" i="72"/>
  <c r="BT475" i="72"/>
  <c r="BS475" i="72"/>
  <c r="BQ475" i="72"/>
  <c r="BJ475" i="72"/>
  <c r="BI475" i="72"/>
  <c r="BG475" i="72"/>
  <c r="AZ475" i="72"/>
  <c r="AY475" i="72"/>
  <c r="AW475" i="72"/>
  <c r="AP475" i="72"/>
  <c r="AO475" i="72"/>
  <c r="AM475" i="72"/>
  <c r="AF475" i="72"/>
  <c r="AE475" i="72"/>
  <c r="AC475" i="72"/>
  <c r="V475" i="72"/>
  <c r="U475" i="72"/>
  <c r="S475" i="72"/>
  <c r="L475" i="72"/>
  <c r="K475" i="72"/>
  <c r="I475" i="72"/>
  <c r="CB457" i="72"/>
  <c r="BZ457" i="72"/>
  <c r="BT457" i="72"/>
  <c r="BS457" i="72"/>
  <c r="BQ457" i="72"/>
  <c r="BJ457" i="72"/>
  <c r="BI457" i="72"/>
  <c r="BG457" i="72"/>
  <c r="AZ457" i="72"/>
  <c r="AY457" i="72"/>
  <c r="AW457" i="72"/>
  <c r="AP457" i="72"/>
  <c r="AO457" i="72"/>
  <c r="AM457" i="72"/>
  <c r="AF457" i="72"/>
  <c r="AE457" i="72"/>
  <c r="AC457" i="72"/>
  <c r="V457" i="72"/>
  <c r="U457" i="72"/>
  <c r="S457" i="72"/>
  <c r="L457" i="72"/>
  <c r="K457" i="72"/>
  <c r="I457" i="72"/>
  <c r="CB439" i="72"/>
  <c r="BZ439" i="72"/>
  <c r="BT439" i="72"/>
  <c r="BS439" i="72"/>
  <c r="BQ439" i="72"/>
  <c r="BJ439" i="72"/>
  <c r="BI439" i="72"/>
  <c r="BG439" i="72"/>
  <c r="AZ439" i="72"/>
  <c r="AY439" i="72"/>
  <c r="AW439" i="72"/>
  <c r="AP439" i="72"/>
  <c r="AO439" i="72"/>
  <c r="AM439" i="72"/>
  <c r="AF439" i="72"/>
  <c r="AE439" i="72"/>
  <c r="AC439" i="72"/>
  <c r="V439" i="72"/>
  <c r="U439" i="72"/>
  <c r="S439" i="72"/>
  <c r="L439" i="72"/>
  <c r="K439" i="72"/>
  <c r="I439" i="72"/>
  <c r="CB421" i="72"/>
  <c r="BZ421" i="72"/>
  <c r="BT421" i="72"/>
  <c r="BS421" i="72"/>
  <c r="BQ421" i="72"/>
  <c r="BJ421" i="72"/>
  <c r="BI421" i="72"/>
  <c r="BG421" i="72"/>
  <c r="AZ421" i="72"/>
  <c r="AY421" i="72"/>
  <c r="AW421" i="72"/>
  <c r="AP421" i="72"/>
  <c r="AO421" i="72"/>
  <c r="AM421" i="72"/>
  <c r="AF421" i="72"/>
  <c r="AE421" i="72"/>
  <c r="AC421" i="72"/>
  <c r="V421" i="72"/>
  <c r="U421" i="72"/>
  <c r="S421" i="72"/>
  <c r="L421" i="72"/>
  <c r="K421" i="72"/>
  <c r="I421" i="72"/>
  <c r="CB403" i="72"/>
  <c r="BZ403" i="72"/>
  <c r="BT403" i="72"/>
  <c r="BS403" i="72"/>
  <c r="BQ403" i="72"/>
  <c r="BJ403" i="72"/>
  <c r="BI403" i="72"/>
  <c r="BG403" i="72"/>
  <c r="AZ403" i="72"/>
  <c r="AY403" i="72"/>
  <c r="AW403" i="72"/>
  <c r="AP403" i="72"/>
  <c r="AO403" i="72"/>
  <c r="AM403" i="72"/>
  <c r="AF403" i="72"/>
  <c r="AE403" i="72"/>
  <c r="AC403" i="72"/>
  <c r="V403" i="72"/>
  <c r="U403" i="72"/>
  <c r="S403" i="72"/>
  <c r="L403" i="72"/>
  <c r="K403" i="72"/>
  <c r="I403" i="72"/>
  <c r="CB385" i="72"/>
  <c r="BZ385" i="72"/>
  <c r="BT385" i="72"/>
  <c r="BS385" i="72"/>
  <c r="BQ385" i="72"/>
  <c r="BJ385" i="72"/>
  <c r="BI385" i="72"/>
  <c r="BG385" i="72"/>
  <c r="AZ385" i="72"/>
  <c r="AY385" i="72"/>
  <c r="AW385" i="72"/>
  <c r="AP385" i="72"/>
  <c r="AO385" i="72"/>
  <c r="AM385" i="72"/>
  <c r="AF385" i="72"/>
  <c r="AE385" i="72"/>
  <c r="AC385" i="72"/>
  <c r="V385" i="72"/>
  <c r="U385" i="72"/>
  <c r="S385" i="72"/>
  <c r="L385" i="72"/>
  <c r="K385" i="72"/>
  <c r="I385" i="72"/>
  <c r="CB367" i="72"/>
  <c r="BZ367" i="72"/>
  <c r="BT367" i="72"/>
  <c r="BS367" i="72"/>
  <c r="BQ367" i="72"/>
  <c r="BJ367" i="72"/>
  <c r="BI367" i="72"/>
  <c r="BG367" i="72"/>
  <c r="AZ367" i="72"/>
  <c r="AY367" i="72"/>
  <c r="AW367" i="72"/>
  <c r="AP367" i="72"/>
  <c r="AO367" i="72"/>
  <c r="AM367" i="72"/>
  <c r="AF367" i="72"/>
  <c r="AE367" i="72"/>
  <c r="AC367" i="72"/>
  <c r="V367" i="72"/>
  <c r="U367" i="72"/>
  <c r="S367" i="72"/>
  <c r="L367" i="72"/>
  <c r="K367" i="72"/>
  <c r="I367" i="72"/>
  <c r="CB349" i="72"/>
  <c r="BZ349" i="72"/>
  <c r="BT349" i="72"/>
  <c r="BS349" i="72"/>
  <c r="BQ349" i="72"/>
  <c r="BJ349" i="72"/>
  <c r="BI349" i="72"/>
  <c r="BG349" i="72"/>
  <c r="AZ349" i="72"/>
  <c r="AY349" i="72"/>
  <c r="AW349" i="72"/>
  <c r="AP349" i="72"/>
  <c r="AO349" i="72"/>
  <c r="AM349" i="72"/>
  <c r="AF349" i="72"/>
  <c r="AE349" i="72"/>
  <c r="AC349" i="72"/>
  <c r="V349" i="72"/>
  <c r="U349" i="72"/>
  <c r="S349" i="72"/>
  <c r="L349" i="72"/>
  <c r="K349" i="72"/>
  <c r="I349" i="72"/>
  <c r="CB331" i="72"/>
  <c r="BZ331" i="72"/>
  <c r="BT331" i="72"/>
  <c r="BS331" i="72"/>
  <c r="BQ331" i="72"/>
  <c r="BJ331" i="72"/>
  <c r="BI331" i="72"/>
  <c r="BG331" i="72"/>
  <c r="AZ331" i="72"/>
  <c r="AY331" i="72"/>
  <c r="AW331" i="72"/>
  <c r="AP331" i="72"/>
  <c r="AO331" i="72"/>
  <c r="AM331" i="72"/>
  <c r="AF331" i="72"/>
  <c r="AE331" i="72"/>
  <c r="AC331" i="72"/>
  <c r="V331" i="72"/>
  <c r="U331" i="72"/>
  <c r="S331" i="72"/>
  <c r="L331" i="72"/>
  <c r="K331" i="72"/>
  <c r="I331" i="72"/>
  <c r="CB313" i="72"/>
  <c r="BZ313" i="72"/>
  <c r="BT313" i="72"/>
  <c r="BS313" i="72"/>
  <c r="BQ313" i="72"/>
  <c r="BJ313" i="72"/>
  <c r="BI313" i="72"/>
  <c r="BG313" i="72"/>
  <c r="AZ313" i="72"/>
  <c r="AY313" i="72"/>
  <c r="AW313" i="72"/>
  <c r="AP313" i="72"/>
  <c r="AO313" i="72"/>
  <c r="AM313" i="72"/>
  <c r="AF313" i="72"/>
  <c r="AE313" i="72"/>
  <c r="AC313" i="72"/>
  <c r="V313" i="72"/>
  <c r="U313" i="72"/>
  <c r="S313" i="72"/>
  <c r="L313" i="72"/>
  <c r="K313" i="72"/>
  <c r="I313" i="72"/>
  <c r="CB295" i="72"/>
  <c r="BZ295" i="72"/>
  <c r="BT295" i="72"/>
  <c r="BS295" i="72"/>
  <c r="BQ295" i="72"/>
  <c r="BJ295" i="72"/>
  <c r="BI295" i="72"/>
  <c r="BG295" i="72"/>
  <c r="AZ295" i="72"/>
  <c r="AY295" i="72"/>
  <c r="AW295" i="72"/>
  <c r="AP295" i="72"/>
  <c r="AO295" i="72"/>
  <c r="AM295" i="72"/>
  <c r="AF295" i="72"/>
  <c r="AE295" i="72"/>
  <c r="AC295" i="72"/>
  <c r="V295" i="72"/>
  <c r="U295" i="72"/>
  <c r="S295" i="72"/>
  <c r="L295" i="72"/>
  <c r="K295" i="72"/>
  <c r="I295" i="72"/>
  <c r="CB277" i="72"/>
  <c r="BZ277" i="72"/>
  <c r="BT277" i="72"/>
  <c r="BS277" i="72"/>
  <c r="BQ277" i="72"/>
  <c r="BJ277" i="72"/>
  <c r="BI277" i="72"/>
  <c r="BG277" i="72"/>
  <c r="AZ277" i="72"/>
  <c r="AY277" i="72"/>
  <c r="AW277" i="72"/>
  <c r="AP277" i="72"/>
  <c r="AO277" i="72"/>
  <c r="AM277" i="72"/>
  <c r="AF277" i="72"/>
  <c r="AE277" i="72"/>
  <c r="AC277" i="72"/>
  <c r="V277" i="72"/>
  <c r="U277" i="72"/>
  <c r="S277" i="72"/>
  <c r="L277" i="72"/>
  <c r="K277" i="72"/>
  <c r="I277" i="72"/>
  <c r="CB259" i="72"/>
  <c r="BZ259" i="72"/>
  <c r="BT259" i="72"/>
  <c r="BS259" i="72"/>
  <c r="BQ259" i="72"/>
  <c r="BJ259" i="72"/>
  <c r="BI259" i="72"/>
  <c r="BG259" i="72"/>
  <c r="AZ259" i="72"/>
  <c r="AY259" i="72"/>
  <c r="AW259" i="72"/>
  <c r="AP259" i="72"/>
  <c r="AO259" i="72"/>
  <c r="AM259" i="72"/>
  <c r="AF259" i="72"/>
  <c r="AE259" i="72"/>
  <c r="AC259" i="72"/>
  <c r="V259" i="72"/>
  <c r="U259" i="72"/>
  <c r="S259" i="72"/>
  <c r="L259" i="72"/>
  <c r="K259" i="72"/>
  <c r="I259" i="72"/>
  <c r="CB241" i="72"/>
  <c r="CE241" i="72" s="1"/>
  <c r="BZ241" i="72"/>
  <c r="BT241" i="72"/>
  <c r="BS241" i="72"/>
  <c r="BQ241" i="72"/>
  <c r="BJ241" i="72"/>
  <c r="BI241" i="72"/>
  <c r="BG241" i="72"/>
  <c r="AZ241" i="72"/>
  <c r="AY241" i="72"/>
  <c r="AW241" i="72"/>
  <c r="AP241" i="72"/>
  <c r="AO241" i="72"/>
  <c r="AM241" i="72"/>
  <c r="AF241" i="72"/>
  <c r="AE241" i="72"/>
  <c r="AC241" i="72"/>
  <c r="V241" i="72"/>
  <c r="U241" i="72"/>
  <c r="S241" i="72"/>
  <c r="L241" i="72"/>
  <c r="K241" i="72"/>
  <c r="I241" i="72"/>
  <c r="CB223" i="72"/>
  <c r="CE223" i="72" s="1"/>
  <c r="BZ223" i="72"/>
  <c r="BT223" i="72"/>
  <c r="BS223" i="72"/>
  <c r="BQ223" i="72"/>
  <c r="BJ223" i="72"/>
  <c r="BI223" i="72"/>
  <c r="BG223" i="72"/>
  <c r="AZ223" i="72"/>
  <c r="AY223" i="72"/>
  <c r="AW223" i="72"/>
  <c r="AP223" i="72"/>
  <c r="AO223" i="72"/>
  <c r="AM223" i="72"/>
  <c r="AF223" i="72"/>
  <c r="AE223" i="72"/>
  <c r="AC223" i="72"/>
  <c r="V223" i="72"/>
  <c r="U223" i="72"/>
  <c r="S223" i="72"/>
  <c r="L223" i="72"/>
  <c r="K223" i="72"/>
  <c r="I223" i="72"/>
  <c r="CB205" i="72"/>
  <c r="CE205" i="72" s="1"/>
  <c r="BZ205" i="72"/>
  <c r="BT205" i="72"/>
  <c r="BS205" i="72"/>
  <c r="BQ205" i="72"/>
  <c r="BJ205" i="72"/>
  <c r="BI205" i="72"/>
  <c r="BG205" i="72"/>
  <c r="AZ205" i="72"/>
  <c r="AY205" i="72"/>
  <c r="AW205" i="72"/>
  <c r="AP205" i="72"/>
  <c r="AO205" i="72"/>
  <c r="AM205" i="72"/>
  <c r="AF205" i="72"/>
  <c r="AE205" i="72"/>
  <c r="AC205" i="72"/>
  <c r="V205" i="72"/>
  <c r="U205" i="72"/>
  <c r="S205" i="72"/>
  <c r="L205" i="72"/>
  <c r="K205" i="72"/>
  <c r="I205" i="72"/>
  <c r="CB187" i="72"/>
  <c r="CE187" i="72" s="1"/>
  <c r="BZ187" i="72"/>
  <c r="BT187" i="72"/>
  <c r="BS187" i="72"/>
  <c r="BQ187" i="72"/>
  <c r="BJ187" i="72"/>
  <c r="BI187" i="72"/>
  <c r="BG187" i="72"/>
  <c r="AZ187" i="72"/>
  <c r="AY187" i="72"/>
  <c r="AW187" i="72"/>
  <c r="AP187" i="72"/>
  <c r="AO187" i="72"/>
  <c r="AM187" i="72"/>
  <c r="AF187" i="72"/>
  <c r="AE187" i="72"/>
  <c r="AC187" i="72"/>
  <c r="V187" i="72"/>
  <c r="U187" i="72"/>
  <c r="S187" i="72"/>
  <c r="L187" i="72"/>
  <c r="K187" i="72"/>
  <c r="I187" i="72"/>
  <c r="CB169" i="72"/>
  <c r="CE169" i="72" s="1"/>
  <c r="BZ169" i="72"/>
  <c r="BT169" i="72"/>
  <c r="BS169" i="72"/>
  <c r="BQ169" i="72"/>
  <c r="BJ169" i="72"/>
  <c r="BI169" i="72"/>
  <c r="BG169" i="72"/>
  <c r="AZ169" i="72"/>
  <c r="AY169" i="72"/>
  <c r="AW169" i="72"/>
  <c r="AP169" i="72"/>
  <c r="AO169" i="72"/>
  <c r="AM169" i="72"/>
  <c r="AF169" i="72"/>
  <c r="AE169" i="72"/>
  <c r="AC169" i="72"/>
  <c r="V169" i="72"/>
  <c r="U169" i="72"/>
  <c r="S169" i="72"/>
  <c r="L169" i="72"/>
  <c r="K169" i="72"/>
  <c r="I169" i="72"/>
  <c r="CB151" i="72"/>
  <c r="CE151" i="72" s="1"/>
  <c r="BZ151" i="72"/>
  <c r="BT151" i="72"/>
  <c r="BS151" i="72"/>
  <c r="BQ151" i="72"/>
  <c r="BJ151" i="72"/>
  <c r="BI151" i="72"/>
  <c r="BG151" i="72"/>
  <c r="AZ151" i="72"/>
  <c r="AY151" i="72"/>
  <c r="AW151" i="72"/>
  <c r="AP151" i="72"/>
  <c r="AO151" i="72"/>
  <c r="AM151" i="72"/>
  <c r="AF151" i="72"/>
  <c r="AE151" i="72"/>
  <c r="AC151" i="72"/>
  <c r="V151" i="72"/>
  <c r="U151" i="72"/>
  <c r="S151" i="72"/>
  <c r="L151" i="72"/>
  <c r="K151" i="72"/>
  <c r="I151" i="72"/>
  <c r="CB133" i="72"/>
  <c r="CE133" i="72" s="1"/>
  <c r="BZ133" i="72"/>
  <c r="BT133" i="72"/>
  <c r="BS133" i="72"/>
  <c r="BQ133" i="72"/>
  <c r="BJ133" i="72"/>
  <c r="BI133" i="72"/>
  <c r="BG133" i="72"/>
  <c r="AZ133" i="72"/>
  <c r="AY133" i="72"/>
  <c r="AW133" i="72"/>
  <c r="AP133" i="72"/>
  <c r="AO133" i="72"/>
  <c r="AM133" i="72"/>
  <c r="AF133" i="72"/>
  <c r="AE133" i="72"/>
  <c r="AC133" i="72"/>
  <c r="V133" i="72"/>
  <c r="U133" i="72"/>
  <c r="S133" i="72"/>
  <c r="L133" i="72"/>
  <c r="K133" i="72"/>
  <c r="I133" i="72"/>
  <c r="CB115" i="72"/>
  <c r="CE115" i="72" s="1"/>
  <c r="BZ115" i="72"/>
  <c r="BT115" i="72"/>
  <c r="BS115" i="72"/>
  <c r="BQ115" i="72"/>
  <c r="BJ115" i="72"/>
  <c r="BI115" i="72"/>
  <c r="BG115" i="72"/>
  <c r="AZ115" i="72"/>
  <c r="AY115" i="72"/>
  <c r="AW115" i="72"/>
  <c r="AP115" i="72"/>
  <c r="AO115" i="72"/>
  <c r="AM115" i="72"/>
  <c r="AF115" i="72"/>
  <c r="AE115" i="72"/>
  <c r="AC115" i="72"/>
  <c r="V115" i="72"/>
  <c r="U115" i="72"/>
  <c r="S115" i="72"/>
  <c r="L115" i="72"/>
  <c r="K115" i="72"/>
  <c r="I115" i="72"/>
  <c r="CB97" i="72"/>
  <c r="CE97" i="72" s="1"/>
  <c r="BZ97" i="72"/>
  <c r="BT97" i="72"/>
  <c r="BS97" i="72"/>
  <c r="BQ97" i="72"/>
  <c r="BJ97" i="72"/>
  <c r="BI97" i="72"/>
  <c r="BG97" i="72"/>
  <c r="AZ97" i="72"/>
  <c r="AY97" i="72"/>
  <c r="AW97" i="72"/>
  <c r="AP97" i="72"/>
  <c r="AO97" i="72"/>
  <c r="AM97" i="72"/>
  <c r="AF97" i="72"/>
  <c r="AE97" i="72"/>
  <c r="AC97" i="72"/>
  <c r="V97" i="72"/>
  <c r="U97" i="72"/>
  <c r="S97" i="72"/>
  <c r="L97" i="72"/>
  <c r="K97" i="72"/>
  <c r="I97" i="72"/>
  <c r="CB79" i="72"/>
  <c r="CE79" i="72" s="1"/>
  <c r="BZ79" i="72"/>
  <c r="BT79" i="72"/>
  <c r="BS79" i="72"/>
  <c r="BQ79" i="72"/>
  <c r="BJ79" i="72"/>
  <c r="BI79" i="72"/>
  <c r="BG79" i="72"/>
  <c r="AZ79" i="72"/>
  <c r="AY79" i="72"/>
  <c r="AW79" i="72"/>
  <c r="AP79" i="72"/>
  <c r="AO79" i="72"/>
  <c r="AM79" i="72"/>
  <c r="AF79" i="72"/>
  <c r="AE79" i="72"/>
  <c r="AC79" i="72"/>
  <c r="V79" i="72"/>
  <c r="U79" i="72"/>
  <c r="S79" i="72"/>
  <c r="L79" i="72"/>
  <c r="K79" i="72"/>
  <c r="I79" i="72"/>
  <c r="CB61" i="72"/>
  <c r="CE61" i="72" s="1"/>
  <c r="BZ61" i="72"/>
  <c r="BT61" i="72"/>
  <c r="BS61" i="72"/>
  <c r="BQ61" i="72"/>
  <c r="BJ61" i="72"/>
  <c r="BI61" i="72"/>
  <c r="BG61" i="72"/>
  <c r="AZ61" i="72"/>
  <c r="AY61" i="72"/>
  <c r="AW61" i="72"/>
  <c r="AP61" i="72"/>
  <c r="AO61" i="72"/>
  <c r="AM61" i="72"/>
  <c r="AF61" i="72"/>
  <c r="AE61" i="72"/>
  <c r="AC61" i="72"/>
  <c r="V61" i="72"/>
  <c r="U61" i="72"/>
  <c r="S61" i="72"/>
  <c r="L61" i="72"/>
  <c r="K61" i="72"/>
  <c r="I61" i="72"/>
  <c r="CB43" i="72"/>
  <c r="CE43" i="72" s="1"/>
  <c r="BZ43" i="72"/>
  <c r="BT43" i="72"/>
  <c r="BS43" i="72"/>
  <c r="BQ43" i="72"/>
  <c r="BJ43" i="72"/>
  <c r="BI43" i="72"/>
  <c r="BG43" i="72"/>
  <c r="AZ43" i="72"/>
  <c r="AY43" i="72"/>
  <c r="AW43" i="72"/>
  <c r="AP43" i="72"/>
  <c r="AO43" i="72"/>
  <c r="AM43" i="72"/>
  <c r="AF43" i="72"/>
  <c r="AE43" i="72"/>
  <c r="AC43" i="72"/>
  <c r="V43" i="72"/>
  <c r="U43" i="72"/>
  <c r="S43" i="72"/>
  <c r="L43" i="72"/>
  <c r="K43" i="72"/>
  <c r="I43" i="72"/>
  <c r="CB25" i="72"/>
  <c r="CE25" i="72" s="1"/>
  <c r="BZ25" i="72"/>
  <c r="BT25" i="72"/>
  <c r="BS25" i="72"/>
  <c r="BQ25" i="72"/>
  <c r="BJ25" i="72"/>
  <c r="BI25" i="72"/>
  <c r="BG25" i="72"/>
  <c r="AZ25" i="72"/>
  <c r="AY25" i="72"/>
  <c r="AW25" i="72"/>
  <c r="AP25" i="72"/>
  <c r="AO25" i="72"/>
  <c r="AM25" i="72"/>
  <c r="AF25" i="72"/>
  <c r="AE25" i="72"/>
  <c r="AC25" i="72"/>
  <c r="V25" i="72"/>
  <c r="U25" i="72"/>
  <c r="S25" i="72"/>
  <c r="L25" i="72"/>
  <c r="K25" i="72"/>
  <c r="I25" i="72"/>
  <c r="CB9" i="72"/>
  <c r="CE9" i="72" s="1"/>
  <c r="CB8" i="72"/>
  <c r="CE8" i="72" s="1"/>
  <c r="CB7" i="72"/>
  <c r="CE7" i="72" s="1"/>
  <c r="CB6" i="72"/>
  <c r="CE6" i="72" s="1"/>
  <c r="CB5" i="72"/>
  <c r="CE5" i="72" s="1"/>
  <c r="BZ7" i="72"/>
  <c r="BT21" i="72"/>
  <c r="BT20" i="72"/>
  <c r="BT19" i="72"/>
  <c r="BT18" i="72"/>
  <c r="BT17" i="72"/>
  <c r="BT16" i="72"/>
  <c r="BT15" i="72"/>
  <c r="BT14" i="72"/>
  <c r="BT13" i="72"/>
  <c r="BT12" i="72"/>
  <c r="BT11" i="72"/>
  <c r="BT10" i="72"/>
  <c r="BT9" i="72"/>
  <c r="BT8" i="72"/>
  <c r="BT7" i="72"/>
  <c r="BT6" i="72"/>
  <c r="BT5" i="72"/>
  <c r="BJ21" i="72"/>
  <c r="BJ20" i="72"/>
  <c r="BJ19" i="72"/>
  <c r="BJ18" i="72"/>
  <c r="BJ17" i="72"/>
  <c r="BJ16" i="72"/>
  <c r="BJ15" i="72"/>
  <c r="BJ14" i="72"/>
  <c r="BJ13" i="72"/>
  <c r="BJ12" i="72"/>
  <c r="BJ11" i="72"/>
  <c r="BJ10" i="72"/>
  <c r="BJ9" i="72"/>
  <c r="BJ8" i="72"/>
  <c r="BJ7" i="72"/>
  <c r="BJ6" i="72"/>
  <c r="BJ5" i="72"/>
  <c r="AZ21" i="72"/>
  <c r="AZ20" i="72"/>
  <c r="AZ19" i="72"/>
  <c r="AZ18" i="72"/>
  <c r="AZ17" i="72"/>
  <c r="AZ16" i="72"/>
  <c r="AZ15" i="72"/>
  <c r="AZ14" i="72"/>
  <c r="AZ13" i="72"/>
  <c r="AZ12" i="72"/>
  <c r="AZ11" i="72"/>
  <c r="AZ10" i="72"/>
  <c r="AZ9" i="72"/>
  <c r="AZ8" i="72"/>
  <c r="AZ7" i="72"/>
  <c r="AZ6" i="72"/>
  <c r="AZ5" i="72"/>
  <c r="AP21" i="72"/>
  <c r="AP20" i="72"/>
  <c r="AP19" i="72"/>
  <c r="AP18" i="72"/>
  <c r="AP17" i="72"/>
  <c r="AP16" i="72"/>
  <c r="AP15" i="72"/>
  <c r="AP14" i="72"/>
  <c r="AP13" i="72"/>
  <c r="AP12" i="72"/>
  <c r="AP11" i="72"/>
  <c r="AP10" i="72"/>
  <c r="AP9" i="72"/>
  <c r="AP8" i="72"/>
  <c r="AP7" i="72"/>
  <c r="AP6" i="72"/>
  <c r="AP5" i="72"/>
  <c r="AF21" i="72"/>
  <c r="AF20" i="72"/>
  <c r="AF19" i="72"/>
  <c r="AF18" i="72"/>
  <c r="AF17" i="72"/>
  <c r="AF16" i="72"/>
  <c r="AF15" i="72"/>
  <c r="AF14" i="72"/>
  <c r="AF13" i="72"/>
  <c r="AF12" i="72"/>
  <c r="AF11" i="72"/>
  <c r="AF10" i="72"/>
  <c r="AF9" i="72"/>
  <c r="AF8" i="72"/>
  <c r="AF7" i="72"/>
  <c r="AF6" i="72"/>
  <c r="AF5" i="72"/>
  <c r="V21" i="72"/>
  <c r="V20" i="72"/>
  <c r="V19" i="72"/>
  <c r="V18" i="72"/>
  <c r="V17" i="72"/>
  <c r="V16" i="72"/>
  <c r="V15" i="72"/>
  <c r="V14" i="72"/>
  <c r="V13" i="72"/>
  <c r="V12" i="72"/>
  <c r="V11" i="72"/>
  <c r="V10" i="72"/>
  <c r="V9" i="72"/>
  <c r="V8" i="72"/>
  <c r="V7" i="72"/>
  <c r="V6" i="72"/>
  <c r="V5" i="72"/>
  <c r="BS22" i="72"/>
  <c r="BS21" i="72"/>
  <c r="BS20" i="72"/>
  <c r="BS19" i="72"/>
  <c r="BS18" i="72"/>
  <c r="BS17" i="72"/>
  <c r="BS16" i="72"/>
  <c r="BS15" i="72"/>
  <c r="BS14" i="72"/>
  <c r="BS13" i="72"/>
  <c r="BS12" i="72"/>
  <c r="BS11" i="72"/>
  <c r="BS10" i="72"/>
  <c r="BS9" i="72"/>
  <c r="BS8" i="72"/>
  <c r="BS7" i="72"/>
  <c r="BS6" i="72"/>
  <c r="BS5" i="72"/>
  <c r="BI22" i="72"/>
  <c r="BI21" i="72"/>
  <c r="BI20" i="72"/>
  <c r="BI19" i="72"/>
  <c r="BI18" i="72"/>
  <c r="BI17" i="72"/>
  <c r="BI16" i="72"/>
  <c r="BI15" i="72"/>
  <c r="BI14" i="72"/>
  <c r="BI13" i="72"/>
  <c r="BI12" i="72"/>
  <c r="BI11" i="72"/>
  <c r="BI10" i="72"/>
  <c r="BI9" i="72"/>
  <c r="BI8" i="72"/>
  <c r="BI7" i="72"/>
  <c r="BI6" i="72"/>
  <c r="BI5" i="72"/>
  <c r="AY22" i="72"/>
  <c r="AY21" i="72"/>
  <c r="AY20" i="72"/>
  <c r="AY19" i="72"/>
  <c r="AY18" i="72"/>
  <c r="AY17" i="72"/>
  <c r="AY16" i="72"/>
  <c r="AY15" i="72"/>
  <c r="AY14" i="72"/>
  <c r="AY13" i="72"/>
  <c r="AY12" i="72"/>
  <c r="AY11" i="72"/>
  <c r="AY10" i="72"/>
  <c r="AY9" i="72"/>
  <c r="AY8" i="72"/>
  <c r="AY7" i="72"/>
  <c r="AY6" i="72"/>
  <c r="AY5" i="72"/>
  <c r="AO22" i="72"/>
  <c r="AO21" i="72"/>
  <c r="AO20" i="72"/>
  <c r="AO19" i="72"/>
  <c r="AO18" i="72"/>
  <c r="AO17" i="72"/>
  <c r="AO16" i="72"/>
  <c r="AO15" i="72"/>
  <c r="AO14" i="72"/>
  <c r="AO13" i="72"/>
  <c r="AO12" i="72"/>
  <c r="AO11" i="72"/>
  <c r="AO10" i="72"/>
  <c r="AO9" i="72"/>
  <c r="AO8" i="72"/>
  <c r="AO7" i="72"/>
  <c r="AO6" i="72"/>
  <c r="AO5" i="72"/>
  <c r="AE22" i="72"/>
  <c r="AE21" i="72"/>
  <c r="AE20" i="72"/>
  <c r="AE19" i="72"/>
  <c r="AE18" i="72"/>
  <c r="AE17" i="72"/>
  <c r="AE16" i="72"/>
  <c r="AE15" i="72"/>
  <c r="AE14" i="72"/>
  <c r="AE13" i="72"/>
  <c r="AE12" i="72"/>
  <c r="AE11" i="72"/>
  <c r="AE10" i="72"/>
  <c r="AE9" i="72"/>
  <c r="AE8" i="72"/>
  <c r="AE7" i="72"/>
  <c r="AE6" i="72"/>
  <c r="AE5" i="72"/>
  <c r="U22" i="72"/>
  <c r="U21" i="72"/>
  <c r="U20" i="72"/>
  <c r="U19" i="72"/>
  <c r="U18" i="72"/>
  <c r="U17" i="72"/>
  <c r="U16" i="72"/>
  <c r="U15" i="72"/>
  <c r="U14" i="72"/>
  <c r="U13" i="72"/>
  <c r="U12" i="72"/>
  <c r="U11" i="72"/>
  <c r="U10" i="72"/>
  <c r="U9" i="72"/>
  <c r="U8" i="72"/>
  <c r="U7" i="72"/>
  <c r="U6" i="72"/>
  <c r="U5" i="72"/>
  <c r="BQ21" i="72"/>
  <c r="BQ20" i="72"/>
  <c r="BQ19" i="72"/>
  <c r="BQ18" i="72"/>
  <c r="BQ17" i="72"/>
  <c r="BQ16" i="72"/>
  <c r="BQ15" i="72"/>
  <c r="BQ14" i="72"/>
  <c r="BQ13" i="72"/>
  <c r="BQ12" i="72"/>
  <c r="BQ11" i="72"/>
  <c r="BQ10" i="72"/>
  <c r="BQ9" i="72"/>
  <c r="BQ8" i="72"/>
  <c r="BQ7" i="72"/>
  <c r="BQ6" i="72"/>
  <c r="BQ5" i="72"/>
  <c r="BG21" i="72"/>
  <c r="BG20" i="72"/>
  <c r="BG19" i="72"/>
  <c r="BG18" i="72"/>
  <c r="BG17" i="72"/>
  <c r="BG16" i="72"/>
  <c r="BG15" i="72"/>
  <c r="BG14" i="72"/>
  <c r="BG13" i="72"/>
  <c r="BG12" i="72"/>
  <c r="BG11" i="72"/>
  <c r="BG10" i="72"/>
  <c r="BG9" i="72"/>
  <c r="BG8" i="72"/>
  <c r="BG7" i="72"/>
  <c r="BG6" i="72"/>
  <c r="BG5" i="72"/>
  <c r="AW21" i="72"/>
  <c r="AW20" i="72"/>
  <c r="AW19" i="72"/>
  <c r="AW18" i="72"/>
  <c r="AW17" i="72"/>
  <c r="AW16" i="72"/>
  <c r="AW15" i="72"/>
  <c r="AW14" i="72"/>
  <c r="AW13" i="72"/>
  <c r="AW12" i="72"/>
  <c r="AW11" i="72"/>
  <c r="AW10" i="72"/>
  <c r="AW9" i="72"/>
  <c r="AW8" i="72"/>
  <c r="AW7" i="72"/>
  <c r="AW6" i="72"/>
  <c r="AW5" i="72"/>
  <c r="AM21" i="72"/>
  <c r="AM20" i="72"/>
  <c r="AM19" i="72"/>
  <c r="AM18" i="72"/>
  <c r="AM17" i="72"/>
  <c r="AM16" i="72"/>
  <c r="AM15" i="72"/>
  <c r="AM14" i="72"/>
  <c r="AM13" i="72"/>
  <c r="AM12" i="72"/>
  <c r="AM11" i="72"/>
  <c r="AM10" i="72"/>
  <c r="AM9" i="72"/>
  <c r="AM8" i="72"/>
  <c r="AM7" i="72"/>
  <c r="AM6" i="72"/>
  <c r="AM5" i="72"/>
  <c r="AC21" i="72"/>
  <c r="AC20" i="72"/>
  <c r="AC19" i="72"/>
  <c r="AC18" i="72"/>
  <c r="AC17" i="72"/>
  <c r="AC16" i="72"/>
  <c r="AC15" i="72"/>
  <c r="AC14" i="72"/>
  <c r="AC13" i="72"/>
  <c r="AC12" i="72"/>
  <c r="AC11" i="72"/>
  <c r="AC10" i="72"/>
  <c r="AC9" i="72"/>
  <c r="AC8" i="72"/>
  <c r="AC7" i="72"/>
  <c r="AC6" i="72"/>
  <c r="AC5" i="72"/>
  <c r="S21" i="72"/>
  <c r="S20" i="72"/>
  <c r="S19" i="72"/>
  <c r="S18" i="72"/>
  <c r="S17" i="72"/>
  <c r="S16" i="72"/>
  <c r="S15" i="72"/>
  <c r="S14" i="72"/>
  <c r="S13" i="72"/>
  <c r="S12" i="72"/>
  <c r="S11" i="72"/>
  <c r="S10" i="72"/>
  <c r="S9" i="72"/>
  <c r="S8" i="72"/>
  <c r="S7" i="72"/>
  <c r="S6" i="72"/>
  <c r="S5" i="72"/>
  <c r="L9" i="72"/>
  <c r="L8" i="72"/>
  <c r="L7" i="72"/>
  <c r="L6" i="72"/>
  <c r="L5" i="72"/>
  <c r="K7" i="72"/>
  <c r="K6" i="72"/>
  <c r="K5" i="72"/>
  <c r="I7" i="72"/>
  <c r="I6" i="72"/>
  <c r="I5" i="72"/>
  <c r="BT1338" i="72" l="1"/>
  <c r="BT1342" i="72"/>
  <c r="BT1346" i="72"/>
  <c r="BT1350" i="72"/>
  <c r="BT1343" i="72"/>
  <c r="BT1340" i="72"/>
  <c r="BT1344" i="72"/>
  <c r="BT1348" i="72"/>
  <c r="BT1352" i="72"/>
  <c r="BJ1338" i="72"/>
  <c r="BJ1342" i="72"/>
  <c r="BJ1346" i="72"/>
  <c r="BJ1350" i="72"/>
  <c r="BJ1339" i="72"/>
  <c r="BJ1343" i="72"/>
  <c r="BJ1347" i="72"/>
  <c r="BJ1351" i="72"/>
  <c r="BJ1340" i="72"/>
  <c r="BJ1348" i="72"/>
  <c r="BJ1352" i="72"/>
  <c r="BJ1341" i="72"/>
  <c r="BJ1345" i="72"/>
  <c r="BJ1349" i="72"/>
  <c r="BJ1353" i="72"/>
  <c r="AZ1339" i="72"/>
  <c r="AZ1343" i="72"/>
  <c r="AZ1347" i="72"/>
  <c r="AZ1351" i="72"/>
  <c r="AZ1340" i="72"/>
  <c r="AZ1344" i="72"/>
  <c r="AZ1348" i="72"/>
  <c r="AZ1352" i="72"/>
  <c r="AZ1345" i="72"/>
  <c r="AZ1349" i="72"/>
  <c r="AZ1353" i="72"/>
  <c r="AZ1338" i="72"/>
  <c r="AZ1342" i="72"/>
  <c r="AZ1346" i="72"/>
  <c r="AZ1350" i="72"/>
  <c r="AP1340" i="72"/>
  <c r="AP1344" i="72"/>
  <c r="AP1348" i="72"/>
  <c r="AP1352" i="72"/>
  <c r="AP1345" i="72"/>
  <c r="AP1349" i="72"/>
  <c r="AP1353" i="72"/>
  <c r="AP1338" i="72"/>
  <c r="AP1342" i="72"/>
  <c r="AP1346" i="72"/>
  <c r="AP1350" i="72"/>
  <c r="AP1339" i="72"/>
  <c r="AP1343" i="72"/>
  <c r="AP1347" i="72"/>
  <c r="AP1351" i="72"/>
  <c r="AF1341" i="72"/>
  <c r="AF1345" i="72"/>
  <c r="AF1349" i="72"/>
  <c r="AF1353" i="72"/>
  <c r="AF1338" i="72"/>
  <c r="AF1342" i="72"/>
  <c r="AF1346" i="72"/>
  <c r="AF1350" i="72"/>
  <c r="AF1339" i="72"/>
  <c r="AF1343" i="72"/>
  <c r="AF1347" i="72"/>
  <c r="AF1351" i="72"/>
  <c r="AF1340" i="72"/>
  <c r="AF1348" i="72"/>
  <c r="AF1352" i="72"/>
  <c r="V1348" i="72"/>
  <c r="V1349" i="72"/>
  <c r="V1353" i="72"/>
  <c r="V1344" i="72"/>
  <c r="V1343" i="72"/>
  <c r="V1345" i="72"/>
  <c r="V1352" i="72"/>
  <c r="V1347" i="72"/>
  <c r="V1351" i="72"/>
  <c r="V1338" i="72"/>
  <c r="V1346" i="72"/>
  <c r="F11" i="67"/>
  <c r="F9" i="67"/>
  <c r="F10" i="67"/>
  <c r="CD97" i="72"/>
  <c r="CD241" i="72"/>
  <c r="CD385" i="72"/>
  <c r="CD529" i="72"/>
  <c r="CD1069" i="72"/>
  <c r="CD79" i="72"/>
  <c r="CD907" i="72"/>
  <c r="CD133" i="72"/>
  <c r="CD673" i="72"/>
  <c r="CD817" i="72"/>
  <c r="CD961" i="72"/>
  <c r="CD205" i="72"/>
  <c r="CD1033" i="72"/>
  <c r="CD1177" i="72"/>
  <c r="CD1321" i="72"/>
  <c r="CD25" i="72"/>
  <c r="CD709" i="72"/>
  <c r="CD1141" i="72"/>
  <c r="CD1285" i="72"/>
  <c r="CD259" i="72"/>
  <c r="CD403" i="72"/>
  <c r="CD547" i="72"/>
  <c r="CD655" i="72"/>
  <c r="CD151" i="72"/>
  <c r="CD295" i="72"/>
  <c r="CD439" i="72"/>
  <c r="CD583" i="72"/>
  <c r="CD835" i="72"/>
  <c r="CD979" i="72"/>
  <c r="CD1123" i="72"/>
  <c r="CD1267" i="72"/>
  <c r="CD1213" i="72"/>
  <c r="CD763" i="72"/>
  <c r="CD43" i="72"/>
  <c r="CD187" i="72"/>
  <c r="CD331" i="72"/>
  <c r="CD475" i="72"/>
  <c r="CD871" i="72"/>
  <c r="CD1015" i="72"/>
  <c r="BP1354" i="72"/>
  <c r="CD115" i="72"/>
  <c r="CD277" i="72"/>
  <c r="CD421" i="72"/>
  <c r="CD565" i="72"/>
  <c r="CD691" i="72"/>
  <c r="CD853" i="72"/>
  <c r="CD997" i="72"/>
  <c r="CD1159" i="72"/>
  <c r="CD1303" i="72"/>
  <c r="V1350" i="72"/>
  <c r="L1339" i="72"/>
  <c r="CD61" i="72"/>
  <c r="CD223" i="72"/>
  <c r="CD367" i="72"/>
  <c r="CD511" i="72"/>
  <c r="CD637" i="72"/>
  <c r="CD799" i="72"/>
  <c r="CD943" i="72"/>
  <c r="CD1105" i="72"/>
  <c r="CD1249" i="72"/>
  <c r="AB1354" i="72"/>
  <c r="CD349" i="72"/>
  <c r="CD493" i="72"/>
  <c r="CD781" i="72"/>
  <c r="CD925" i="72"/>
  <c r="CD1087" i="72"/>
  <c r="CD1231" i="72"/>
  <c r="AL1354" i="72"/>
  <c r="AV1354" i="72"/>
  <c r="CD169" i="72"/>
  <c r="CD313" i="72"/>
  <c r="CD457" i="72"/>
  <c r="CD601" i="72"/>
  <c r="CD727" i="72"/>
  <c r="CD745" i="72"/>
  <c r="CD889" i="72"/>
  <c r="CD1051" i="72"/>
  <c r="CD1195" i="72"/>
  <c r="BF1354" i="72"/>
  <c r="BT1339" i="72"/>
  <c r="BT1347" i="72"/>
  <c r="BT1341" i="72"/>
  <c r="BT1349" i="72"/>
  <c r="BT1337" i="72"/>
  <c r="BJ1344" i="72"/>
  <c r="BJ1337" i="72"/>
  <c r="AZ1341" i="72"/>
  <c r="AZ1337" i="72"/>
  <c r="AP1341" i="72"/>
  <c r="AP1337" i="72"/>
  <c r="AF1344" i="72"/>
  <c r="AF1337" i="72"/>
  <c r="V1342" i="72"/>
  <c r="V1341" i="72"/>
  <c r="V1340" i="72"/>
  <c r="BZ1339" i="72"/>
  <c r="V1339" i="72"/>
  <c r="R1354" i="72"/>
  <c r="V1337" i="72"/>
  <c r="CD638" i="72"/>
  <c r="CD619" i="72"/>
  <c r="CD7" i="72"/>
  <c r="F8" i="67"/>
  <c r="BM1337" i="72"/>
  <c r="BQ1341" i="72" s="1"/>
  <c r="BC1337" i="72"/>
  <c r="AS1337" i="72"/>
  <c r="AW1341" i="72" s="1"/>
  <c r="AI1337" i="72"/>
  <c r="AM1337" i="72" s="1"/>
  <c r="Y1337" i="72"/>
  <c r="AC1339" i="72" s="1"/>
  <c r="CB1354" i="72"/>
  <c r="CB1353" i="72"/>
  <c r="CB1352" i="72"/>
  <c r="CB1351" i="72"/>
  <c r="CB1350" i="72"/>
  <c r="CB1349" i="72"/>
  <c r="CB1348" i="72"/>
  <c r="CB1347" i="72"/>
  <c r="CB1346" i="72"/>
  <c r="CB1345" i="72"/>
  <c r="CB1344" i="72"/>
  <c r="CB1343" i="72"/>
  <c r="CB1342" i="72"/>
  <c r="CB1341" i="72"/>
  <c r="BZ1335" i="72"/>
  <c r="BZ1334" i="72"/>
  <c r="BZ1333" i="72"/>
  <c r="BZ1332" i="72"/>
  <c r="BZ1331" i="72"/>
  <c r="BZ1330" i="72"/>
  <c r="BZ1329" i="72"/>
  <c r="BZ1328" i="72"/>
  <c r="BZ1327" i="72"/>
  <c r="BZ1326" i="72"/>
  <c r="BZ1325" i="72"/>
  <c r="BZ1324" i="72"/>
  <c r="BZ1323" i="72"/>
  <c r="BZ1322" i="72"/>
  <c r="BZ1320" i="72"/>
  <c r="BZ1319" i="72"/>
  <c r="BW1319" i="72"/>
  <c r="BX1319" i="72"/>
  <c r="BX1337" i="72"/>
  <c r="O1337" i="72"/>
  <c r="S1341" i="72" s="1"/>
  <c r="H1318" i="72"/>
  <c r="H1336" i="72"/>
  <c r="H1353" i="72"/>
  <c r="H1352" i="72"/>
  <c r="H1351" i="72"/>
  <c r="H1350" i="72"/>
  <c r="H1349" i="72"/>
  <c r="H1348" i="72"/>
  <c r="H1347" i="72"/>
  <c r="H1346" i="72"/>
  <c r="H1345" i="72"/>
  <c r="H1344" i="72"/>
  <c r="H1343" i="72"/>
  <c r="H1342" i="72"/>
  <c r="H1341" i="72"/>
  <c r="H1340" i="72"/>
  <c r="H1338" i="72"/>
  <c r="H1337" i="72"/>
  <c r="E1337" i="72"/>
  <c r="I1339" i="72" s="1"/>
  <c r="M1354" i="72"/>
  <c r="M1353" i="72"/>
  <c r="M1352" i="72"/>
  <c r="M1351" i="72"/>
  <c r="M1350" i="72"/>
  <c r="M1349" i="72"/>
  <c r="M1348" i="72"/>
  <c r="M1347" i="72"/>
  <c r="M1346" i="72"/>
  <c r="M1345" i="72"/>
  <c r="M1344" i="72"/>
  <c r="M1343" i="72"/>
  <c r="M1342" i="72"/>
  <c r="M1341" i="72"/>
  <c r="M1340" i="72"/>
  <c r="M1338" i="72"/>
  <c r="M1337" i="72"/>
  <c r="M1336" i="72"/>
  <c r="M1335" i="72"/>
  <c r="M1334" i="72"/>
  <c r="M1333" i="72"/>
  <c r="M1332" i="72"/>
  <c r="M1331" i="72"/>
  <c r="M1330" i="72"/>
  <c r="M1329" i="72"/>
  <c r="M1328" i="72"/>
  <c r="M1327" i="72"/>
  <c r="M1326" i="72"/>
  <c r="M1325" i="72"/>
  <c r="M1324" i="72"/>
  <c r="M1323" i="72"/>
  <c r="M1322" i="72"/>
  <c r="M1320" i="72"/>
  <c r="M1319" i="72"/>
  <c r="L1331" i="72"/>
  <c r="L1330" i="72"/>
  <c r="L1329" i="72"/>
  <c r="L1328" i="72"/>
  <c r="L1327" i="72"/>
  <c r="L1326" i="72"/>
  <c r="L1325" i="72"/>
  <c r="L1324" i="72"/>
  <c r="L1323" i="72"/>
  <c r="L1322" i="72"/>
  <c r="L1320" i="72"/>
  <c r="L1319" i="72"/>
  <c r="K1354" i="72"/>
  <c r="K1353" i="72"/>
  <c r="K1352" i="72"/>
  <c r="K1351" i="72"/>
  <c r="K1350" i="72"/>
  <c r="K1349" i="72"/>
  <c r="K1348" i="72"/>
  <c r="K1347" i="72"/>
  <c r="K1346" i="72"/>
  <c r="K1345" i="72"/>
  <c r="K1344" i="72"/>
  <c r="K1343" i="72"/>
  <c r="K1342" i="72"/>
  <c r="K1341" i="72"/>
  <c r="K1340" i="72"/>
  <c r="K1323" i="72"/>
  <c r="K1322" i="72"/>
  <c r="K1320" i="72"/>
  <c r="K1319" i="72"/>
  <c r="I1319" i="72"/>
  <c r="BT1354" i="72" l="1"/>
  <c r="BJ1354" i="72"/>
  <c r="AZ1354" i="72"/>
  <c r="AP1354" i="72"/>
  <c r="AF1354" i="72"/>
  <c r="F13" i="67"/>
  <c r="F17" i="67"/>
  <c r="F21" i="67"/>
  <c r="F25" i="67"/>
  <c r="F14" i="67"/>
  <c r="F18" i="67"/>
  <c r="F22" i="67"/>
  <c r="F15" i="67"/>
  <c r="F19" i="67"/>
  <c r="F23" i="67"/>
  <c r="F12" i="67"/>
  <c r="F16" i="67"/>
  <c r="F20" i="67"/>
  <c r="F24" i="67"/>
  <c r="L1341" i="72"/>
  <c r="L1342" i="72"/>
  <c r="L1346" i="72"/>
  <c r="L1350" i="72"/>
  <c r="D10" i="67"/>
  <c r="L1345" i="72"/>
  <c r="L1343" i="72"/>
  <c r="L1347" i="72"/>
  <c r="L1351" i="72"/>
  <c r="L1340" i="72"/>
  <c r="L1344" i="72"/>
  <c r="L1348" i="72"/>
  <c r="L1352" i="72"/>
  <c r="L1349" i="72"/>
  <c r="L1353" i="72"/>
  <c r="CC1338" i="72"/>
  <c r="CC1321" i="72"/>
  <c r="CA1321" i="72"/>
  <c r="CC1348" i="72"/>
  <c r="BG1354" i="72"/>
  <c r="I1337" i="72"/>
  <c r="L1337" i="72"/>
  <c r="CC1343" i="72"/>
  <c r="CC1351" i="72"/>
  <c r="S1340" i="72"/>
  <c r="AC1348" i="72"/>
  <c r="AW1342" i="72"/>
  <c r="AM1341" i="72"/>
  <c r="CC1339" i="72"/>
  <c r="I1338" i="72"/>
  <c r="L1338" i="72"/>
  <c r="CC1344" i="72"/>
  <c r="CC1352" i="72"/>
  <c r="AW1353" i="72"/>
  <c r="AW1344" i="72"/>
  <c r="AW1352" i="72"/>
  <c r="AW1343" i="72"/>
  <c r="AW1351" i="72"/>
  <c r="AW1340" i="72"/>
  <c r="AW1350" i="72"/>
  <c r="AW1338" i="72"/>
  <c r="AW1349" i="72"/>
  <c r="AW1337" i="72"/>
  <c r="AW1348" i="72"/>
  <c r="AW1346" i="72"/>
  <c r="AW1345" i="72"/>
  <c r="BZ1337" i="72"/>
  <c r="CD1337" i="72" s="1"/>
  <c r="AC1340" i="72"/>
  <c r="BZ1341" i="72"/>
  <c r="AW1347" i="72"/>
  <c r="BQ1349" i="72"/>
  <c r="AC1344" i="72"/>
  <c r="AM1342" i="72"/>
  <c r="S1349" i="72"/>
  <c r="S1351" i="72"/>
  <c r="S1352" i="72"/>
  <c r="CC1345" i="72"/>
  <c r="CC1353" i="72"/>
  <c r="S1354" i="72"/>
  <c r="AM1340" i="72"/>
  <c r="AW1339" i="72"/>
  <c r="BQ1354" i="72"/>
  <c r="S1339" i="72"/>
  <c r="S1350" i="72"/>
  <c r="CC1340" i="72"/>
  <c r="CC1337" i="72"/>
  <c r="G8" i="67" s="1"/>
  <c r="CC1346" i="72"/>
  <c r="CC1354" i="72"/>
  <c r="BG1349" i="72"/>
  <c r="BG1348" i="72"/>
  <c r="BG1339" i="72"/>
  <c r="BG1347" i="72"/>
  <c r="BG1346" i="72"/>
  <c r="BG1353" i="72"/>
  <c r="BG1345" i="72"/>
  <c r="BG1350" i="72"/>
  <c r="BG1352" i="72"/>
  <c r="BG1343" i="72"/>
  <c r="BG1351" i="72"/>
  <c r="BG1340" i="72"/>
  <c r="BZ1338" i="72"/>
  <c r="AC1347" i="72"/>
  <c r="BG1344" i="72"/>
  <c r="BG1342" i="72"/>
  <c r="S1353" i="72"/>
  <c r="S1348" i="72"/>
  <c r="CC1347" i="72"/>
  <c r="S1338" i="72"/>
  <c r="S1345" i="72"/>
  <c r="AW1354" i="72"/>
  <c r="BG1338" i="72"/>
  <c r="AC1345" i="72"/>
  <c r="AC1343" i="72"/>
  <c r="AC1353" i="72"/>
  <c r="AC1342" i="72"/>
  <c r="AC1352" i="72"/>
  <c r="AC1351" i="72"/>
  <c r="AC1337" i="72"/>
  <c r="AC1350" i="72"/>
  <c r="AC1346" i="72"/>
  <c r="BQ1345" i="72"/>
  <c r="BQ1343" i="72"/>
  <c r="BQ1353" i="72"/>
  <c r="BQ1342" i="72"/>
  <c r="BQ1352" i="72"/>
  <c r="BQ1340" i="72"/>
  <c r="BQ1351" i="72"/>
  <c r="BQ1350" i="72"/>
  <c r="BQ1348" i="72"/>
  <c r="BQ1346" i="72"/>
  <c r="S1337" i="72"/>
  <c r="S1346" i="72"/>
  <c r="BQ1337" i="72"/>
  <c r="BQ1344" i="72"/>
  <c r="S1342" i="72"/>
  <c r="AC1341" i="72"/>
  <c r="CC1341" i="72"/>
  <c r="CC1349" i="72"/>
  <c r="D5" i="67"/>
  <c r="S1344" i="72"/>
  <c r="S1347" i="72"/>
  <c r="AC1338" i="72"/>
  <c r="AM1354" i="72"/>
  <c r="BG1337" i="72"/>
  <c r="BQ1347" i="72"/>
  <c r="AC1349" i="72"/>
  <c r="CC1342" i="72"/>
  <c r="CC1350" i="72"/>
  <c r="AM1350" i="72"/>
  <c r="AM1339" i="72"/>
  <c r="AM1351" i="72"/>
  <c r="AM1349" i="72"/>
  <c r="AM1338" i="72"/>
  <c r="AM1348" i="72"/>
  <c r="AM1343" i="72"/>
  <c r="AM1347" i="72"/>
  <c r="AM1346" i="72"/>
  <c r="AM1353" i="72"/>
  <c r="AM1345" i="72"/>
  <c r="AM1352" i="72"/>
  <c r="AM1344" i="72"/>
  <c r="S1343" i="72"/>
  <c r="BZ1340" i="72"/>
  <c r="AC1354" i="72"/>
  <c r="BG1341" i="72"/>
  <c r="BQ1339" i="72"/>
  <c r="BQ1338" i="72"/>
  <c r="V1354" i="72"/>
  <c r="CD1339" i="72"/>
  <c r="BZ1350" i="72"/>
  <c r="BZ1351" i="72"/>
  <c r="BZ1352" i="72"/>
  <c r="H1354" i="72"/>
  <c r="BZ1353" i="72"/>
  <c r="BZ1348" i="72"/>
  <c r="BZ1349" i="72"/>
  <c r="BZ1344" i="72"/>
  <c r="BZ1347" i="72"/>
  <c r="BZ1343" i="72"/>
  <c r="BZ1342" i="72"/>
  <c r="BW1337" i="72"/>
  <c r="BZ1345" i="72"/>
  <c r="BZ1346" i="72"/>
  <c r="I1352" i="72"/>
  <c r="I1345" i="72"/>
  <c r="I1353" i="72"/>
  <c r="I1347" i="72"/>
  <c r="I1346" i="72"/>
  <c r="I1348" i="72"/>
  <c r="I1341" i="72"/>
  <c r="I1350" i="72"/>
  <c r="I1351" i="72"/>
  <c r="I1340" i="72"/>
  <c r="I1349" i="72"/>
  <c r="I1342" i="72"/>
  <c r="I1343" i="72"/>
  <c r="I1344" i="72"/>
  <c r="D20" i="67" l="1"/>
  <c r="N20" i="67" s="1"/>
  <c r="D18" i="67"/>
  <c r="N18" i="67" s="1"/>
  <c r="D22" i="67"/>
  <c r="N22" i="67" s="1"/>
  <c r="CD1340" i="72"/>
  <c r="D11" i="67"/>
  <c r="N11" i="67" s="1"/>
  <c r="D13" i="67"/>
  <c r="H10" i="67"/>
  <c r="D16" i="67"/>
  <c r="D24" i="67"/>
  <c r="N24" i="67" s="1"/>
  <c r="D15" i="67"/>
  <c r="D21" i="67"/>
  <c r="N21" i="67" s="1"/>
  <c r="N10" i="67"/>
  <c r="I1354" i="72"/>
  <c r="CD1338" i="72"/>
  <c r="D9" i="67"/>
  <c r="CD1341" i="72"/>
  <c r="D12" i="67"/>
  <c r="D17" i="67"/>
  <c r="D14" i="67"/>
  <c r="D19" i="67"/>
  <c r="N19" i="67" s="1"/>
  <c r="D23" i="67"/>
  <c r="G13" i="67"/>
  <c r="G12" i="67"/>
  <c r="G16" i="67"/>
  <c r="G23" i="67"/>
  <c r="G10" i="67"/>
  <c r="G18" i="67"/>
  <c r="G11" i="67"/>
  <c r="G21" i="67"/>
  <c r="G25" i="67"/>
  <c r="G15" i="67"/>
  <c r="G22" i="67"/>
  <c r="G17" i="67"/>
  <c r="G14" i="67"/>
  <c r="G19" i="67"/>
  <c r="G20" i="67"/>
  <c r="G24" i="67"/>
  <c r="G9" i="67"/>
  <c r="CA1339" i="72"/>
  <c r="D8" i="67"/>
  <c r="N8" i="67" s="1"/>
  <c r="N9" i="67"/>
  <c r="N12" i="67"/>
  <c r="CA1340" i="72"/>
  <c r="CA1337" i="72"/>
  <c r="E8" i="67" s="1"/>
  <c r="CA1341" i="72"/>
  <c r="CA1338" i="72"/>
  <c r="CD1348" i="72"/>
  <c r="CA1348" i="72"/>
  <c r="N17" i="67"/>
  <c r="CD1346" i="72"/>
  <c r="CA1346" i="72"/>
  <c r="N13" i="67"/>
  <c r="CA1342" i="72"/>
  <c r="CD1342" i="72"/>
  <c r="CA1353" i="72"/>
  <c r="CD1353" i="72"/>
  <c r="N16" i="67"/>
  <c r="CA1345" i="72"/>
  <c r="CD1345" i="72"/>
  <c r="CA1343" i="72"/>
  <c r="CD1343" i="72"/>
  <c r="N23" i="67"/>
  <c r="CD1352" i="72"/>
  <c r="CA1352" i="72"/>
  <c r="CD1347" i="72"/>
  <c r="CA1347" i="72"/>
  <c r="CA1351" i="72"/>
  <c r="CD1351" i="72"/>
  <c r="N15" i="67"/>
  <c r="CD1344" i="72"/>
  <c r="CA1344" i="72"/>
  <c r="CA1349" i="72"/>
  <c r="CD1349" i="72"/>
  <c r="CA1350" i="72"/>
  <c r="CD1350" i="72"/>
  <c r="L1354" i="72"/>
  <c r="H8" i="67"/>
  <c r="N14" i="67"/>
  <c r="D4" i="67"/>
  <c r="BZ1354" i="72"/>
  <c r="M24" i="72"/>
  <c r="H15" i="67" l="1"/>
  <c r="H23" i="67"/>
  <c r="H16" i="67"/>
  <c r="H20" i="67"/>
  <c r="H19" i="67"/>
  <c r="H21" i="67"/>
  <c r="H22" i="67"/>
  <c r="H18" i="67"/>
  <c r="H14" i="67"/>
  <c r="H13" i="67"/>
  <c r="H17" i="67"/>
  <c r="H11" i="67"/>
  <c r="D25" i="67"/>
  <c r="H24" i="67"/>
  <c r="H12" i="67"/>
  <c r="H9" i="67"/>
  <c r="E24" i="67"/>
  <c r="E19" i="67"/>
  <c r="E18" i="67"/>
  <c r="E16" i="67"/>
  <c r="E17" i="67"/>
  <c r="E11" i="67"/>
  <c r="E20" i="67"/>
  <c r="E9" i="67"/>
  <c r="E21" i="67"/>
  <c r="E15" i="67"/>
  <c r="E22" i="67"/>
  <c r="E23" i="67"/>
  <c r="E14" i="67"/>
  <c r="E13" i="67"/>
  <c r="E12" i="67"/>
  <c r="E10" i="67"/>
  <c r="CD1354" i="72"/>
  <c r="CA1354" i="72"/>
  <c r="N7" i="67"/>
  <c r="O10" i="67" s="1"/>
  <c r="H25" i="67" l="1"/>
  <c r="E25" i="67"/>
  <c r="O17" i="67"/>
  <c r="O21" i="67"/>
  <c r="O14" i="67"/>
  <c r="O8" i="67"/>
  <c r="O20" i="67"/>
  <c r="O23" i="67"/>
  <c r="O15" i="67"/>
  <c r="O9" i="67"/>
  <c r="O18" i="67"/>
  <c r="O19" i="67"/>
  <c r="O22" i="67"/>
  <c r="O13" i="67"/>
  <c r="O24" i="67"/>
  <c r="O12" i="67"/>
  <c r="O16" i="67"/>
  <c r="O11" i="67"/>
  <c r="K1305" i="72" l="1"/>
  <c r="K1304" i="72"/>
  <c r="K1302" i="72"/>
  <c r="K1301" i="72"/>
  <c r="K1318" i="72"/>
  <c r="K1317" i="72"/>
  <c r="K1316" i="72"/>
  <c r="K1315" i="72"/>
  <c r="K1314" i="72"/>
  <c r="K1313" i="72"/>
  <c r="K1312" i="72"/>
  <c r="K1311" i="72"/>
  <c r="K1310" i="72"/>
  <c r="K1309" i="72"/>
  <c r="K1308" i="72"/>
  <c r="K1307" i="72"/>
  <c r="K1306" i="72"/>
  <c r="K1300" i="72"/>
  <c r="K1283" i="72"/>
  <c r="CB20" i="72" l="1"/>
  <c r="CE20" i="72" s="1"/>
  <c r="CB19" i="72"/>
  <c r="CE19" i="72" s="1"/>
  <c r="CB22" i="72"/>
  <c r="BX5" i="72"/>
  <c r="CE22" i="72" l="1"/>
  <c r="CC22" i="72"/>
  <c r="CC5" i="72"/>
  <c r="CC7" i="72"/>
  <c r="CC6" i="72"/>
  <c r="CC9" i="72"/>
  <c r="CC8" i="72"/>
  <c r="CC19" i="72"/>
  <c r="CC20" i="72"/>
  <c r="EG6" i="72"/>
  <c r="EG7" i="72"/>
  <c r="EG8" i="72"/>
  <c r="EG9" i="72"/>
  <c r="EG10" i="72"/>
  <c r="EG11" i="72"/>
  <c r="EG12" i="72"/>
  <c r="EG13" i="72"/>
  <c r="EG14" i="72"/>
  <c r="EG15" i="72"/>
  <c r="EG16" i="72"/>
  <c r="EG17" i="72"/>
  <c r="EG18" i="72"/>
  <c r="EG19" i="72"/>
  <c r="EG20" i="72"/>
  <c r="EG21" i="72"/>
  <c r="EG22" i="72"/>
  <c r="EG23" i="72"/>
  <c r="EG24" i="72"/>
  <c r="EG25" i="72"/>
  <c r="EG26" i="72"/>
  <c r="EG27" i="72"/>
  <c r="EG28" i="72"/>
  <c r="EG29" i="72"/>
  <c r="EG30" i="72"/>
  <c r="EG31" i="72"/>
  <c r="EG32" i="72"/>
  <c r="EG33" i="72"/>
  <c r="EG34" i="72"/>
  <c r="EG35" i="72"/>
  <c r="EG36" i="72"/>
  <c r="EG37" i="72"/>
  <c r="EG38" i="72"/>
  <c r="EG39" i="72"/>
  <c r="EG40" i="72"/>
  <c r="EG41" i="72"/>
  <c r="EG42" i="72"/>
  <c r="EG43" i="72"/>
  <c r="EG44" i="72"/>
  <c r="EG45" i="72"/>
  <c r="EG46" i="72"/>
  <c r="EG47" i="72"/>
  <c r="EG48" i="72"/>
  <c r="EG49" i="72"/>
  <c r="EG50" i="72"/>
  <c r="EG51" i="72"/>
  <c r="EG52" i="72"/>
  <c r="EG53" i="72"/>
  <c r="EG54" i="72"/>
  <c r="EG55" i="72"/>
  <c r="EG56" i="72"/>
  <c r="EG57" i="72"/>
  <c r="EG58" i="72"/>
  <c r="EG59" i="72"/>
  <c r="EG60" i="72"/>
  <c r="EG61" i="72"/>
  <c r="EG62" i="72"/>
  <c r="EG63" i="72"/>
  <c r="EG64" i="72"/>
  <c r="EG65" i="72"/>
  <c r="EG66" i="72"/>
  <c r="EG67" i="72"/>
  <c r="EG68" i="72"/>
  <c r="EG69" i="72"/>
  <c r="EG70" i="72"/>
  <c r="EG71" i="72"/>
  <c r="EG72" i="72"/>
  <c r="EG73" i="72"/>
  <c r="EG74" i="72"/>
  <c r="EG75" i="72"/>
  <c r="EG76" i="72"/>
  <c r="EG77" i="72"/>
  <c r="EG78" i="72"/>
  <c r="ED6" i="72"/>
  <c r="ED7" i="72"/>
  <c r="ED8" i="72"/>
  <c r="ED9" i="72"/>
  <c r="ED10" i="72"/>
  <c r="ED11" i="72"/>
  <c r="ED12" i="72"/>
  <c r="ED13" i="72"/>
  <c r="ED14" i="72"/>
  <c r="ED15" i="72"/>
  <c r="ED16" i="72"/>
  <c r="ED17" i="72"/>
  <c r="ED18" i="72"/>
  <c r="ED19" i="72"/>
  <c r="ED20" i="72"/>
  <c r="ED21" i="72"/>
  <c r="ED22" i="72"/>
  <c r="ED23" i="72"/>
  <c r="ED24" i="72"/>
  <c r="ED25" i="72"/>
  <c r="ED26" i="72"/>
  <c r="ED27" i="72"/>
  <c r="ED28" i="72"/>
  <c r="ED29" i="72"/>
  <c r="ED30" i="72"/>
  <c r="ED31" i="72"/>
  <c r="ED32" i="72"/>
  <c r="ED33" i="72"/>
  <c r="ED34" i="72"/>
  <c r="ED35" i="72"/>
  <c r="ED36" i="72"/>
  <c r="ED37" i="72"/>
  <c r="ED38" i="72"/>
  <c r="ED39" i="72"/>
  <c r="ED40" i="72"/>
  <c r="ED41" i="72"/>
  <c r="ED42" i="72"/>
  <c r="ED43" i="72"/>
  <c r="ED44" i="72"/>
  <c r="ED45" i="72"/>
  <c r="ED46" i="72"/>
  <c r="ED47" i="72"/>
  <c r="ED48" i="72"/>
  <c r="ED49" i="72"/>
  <c r="ED50" i="72"/>
  <c r="ED51" i="72"/>
  <c r="ED52" i="72"/>
  <c r="ED53" i="72"/>
  <c r="ED54" i="72"/>
  <c r="ED55" i="72"/>
  <c r="ED56" i="72"/>
  <c r="ED57" i="72"/>
  <c r="ED58" i="72"/>
  <c r="ED59" i="72"/>
  <c r="ED60" i="72"/>
  <c r="ED61" i="72"/>
  <c r="ED62" i="72"/>
  <c r="ED63" i="72"/>
  <c r="ED64" i="72"/>
  <c r="ED65" i="72"/>
  <c r="ED66" i="72"/>
  <c r="ED67" i="72"/>
  <c r="ED68" i="72"/>
  <c r="ED69" i="72"/>
  <c r="ED70" i="72"/>
  <c r="ED71" i="72"/>
  <c r="ED72" i="72"/>
  <c r="ED73" i="72"/>
  <c r="ED74" i="72"/>
  <c r="ED75" i="72"/>
  <c r="ED76" i="72"/>
  <c r="ED77" i="72"/>
  <c r="ED78" i="72"/>
  <c r="EA6" i="72"/>
  <c r="EA7" i="72"/>
  <c r="EA8" i="72"/>
  <c r="EA9" i="72"/>
  <c r="EA10" i="72"/>
  <c r="EA11" i="72"/>
  <c r="EA12" i="72"/>
  <c r="EA13" i="72"/>
  <c r="EA14" i="72"/>
  <c r="EA15" i="72"/>
  <c r="EA16" i="72"/>
  <c r="EA17" i="72"/>
  <c r="EA18" i="72"/>
  <c r="EA19" i="72"/>
  <c r="EA20" i="72"/>
  <c r="EA21" i="72"/>
  <c r="EA22" i="72"/>
  <c r="EA23" i="72"/>
  <c r="EA24" i="72"/>
  <c r="EA25" i="72"/>
  <c r="EA26" i="72"/>
  <c r="EA27" i="72"/>
  <c r="EA28" i="72"/>
  <c r="EA29" i="72"/>
  <c r="EA30" i="72"/>
  <c r="EA31" i="72"/>
  <c r="EA32" i="72"/>
  <c r="EA33" i="72"/>
  <c r="EA34" i="72"/>
  <c r="EA35" i="72"/>
  <c r="EA36" i="72"/>
  <c r="EA37" i="72"/>
  <c r="EA38" i="72"/>
  <c r="EA39" i="72"/>
  <c r="EA40" i="72"/>
  <c r="EA41" i="72"/>
  <c r="EA42" i="72"/>
  <c r="EA43" i="72"/>
  <c r="EA44" i="72"/>
  <c r="EA45" i="72"/>
  <c r="EA46" i="72"/>
  <c r="EA47" i="72"/>
  <c r="EA48" i="72"/>
  <c r="EA49" i="72"/>
  <c r="EA50" i="72"/>
  <c r="EA51" i="72"/>
  <c r="EA52" i="72"/>
  <c r="EA53" i="72"/>
  <c r="EA54" i="72"/>
  <c r="EA55" i="72"/>
  <c r="EA56" i="72"/>
  <c r="EA57" i="72"/>
  <c r="EA58" i="72"/>
  <c r="EA59" i="72"/>
  <c r="EA60" i="72"/>
  <c r="EA61" i="72"/>
  <c r="EA62" i="72"/>
  <c r="EA63" i="72"/>
  <c r="EA64" i="72"/>
  <c r="EA65" i="72"/>
  <c r="EA66" i="72"/>
  <c r="EA67" i="72"/>
  <c r="EA68" i="72"/>
  <c r="EA69" i="72"/>
  <c r="EA70" i="72"/>
  <c r="EA71" i="72"/>
  <c r="EA72" i="72"/>
  <c r="EA73" i="72"/>
  <c r="EA74" i="72"/>
  <c r="EA75" i="72"/>
  <c r="EA76" i="72"/>
  <c r="EA77" i="72"/>
  <c r="EA78" i="72"/>
  <c r="EG5" i="72"/>
  <c r="ED5" i="72"/>
  <c r="EA5" i="72"/>
  <c r="DH5" i="72" l="1"/>
  <c r="DI6" i="72"/>
  <c r="DK6" i="72"/>
  <c r="DI7" i="72"/>
  <c r="DK7" i="72"/>
  <c r="DI8" i="72"/>
  <c r="DK8" i="72"/>
  <c r="DI9" i="72"/>
  <c r="DK9" i="72"/>
  <c r="DI10" i="72"/>
  <c r="DK10" i="72"/>
  <c r="DI11" i="72"/>
  <c r="DK11" i="72"/>
  <c r="DI12" i="72"/>
  <c r="DK12" i="72"/>
  <c r="DI13" i="72"/>
  <c r="DK13" i="72"/>
  <c r="DI14" i="72"/>
  <c r="DK14" i="72"/>
  <c r="DI15" i="72"/>
  <c r="DK15" i="72"/>
  <c r="DG16" i="72"/>
  <c r="DI16" i="72"/>
  <c r="DK16" i="72"/>
  <c r="DG17" i="72"/>
  <c r="DI17" i="72"/>
  <c r="DK17" i="72"/>
  <c r="DG18" i="72"/>
  <c r="DI18" i="72"/>
  <c r="DK18" i="72"/>
  <c r="DG19" i="72"/>
  <c r="DI19" i="72"/>
  <c r="DK19" i="72"/>
  <c r="DG20" i="72"/>
  <c r="DI20" i="72"/>
  <c r="DK20" i="72"/>
  <c r="DG21" i="72"/>
  <c r="DI21" i="72"/>
  <c r="DK21" i="72"/>
  <c r="DG22" i="72"/>
  <c r="DI22" i="72"/>
  <c r="DK22" i="72"/>
  <c r="DG23" i="72"/>
  <c r="DI23" i="72"/>
  <c r="DK23" i="72"/>
  <c r="DG24" i="72"/>
  <c r="DI24" i="72"/>
  <c r="DK24" i="72"/>
  <c r="DG25" i="72"/>
  <c r="DI25" i="72"/>
  <c r="DK25" i="72"/>
  <c r="DG26" i="72"/>
  <c r="DI26" i="72"/>
  <c r="DK26" i="72"/>
  <c r="DG27" i="72"/>
  <c r="DI27" i="72"/>
  <c r="DK27" i="72"/>
  <c r="DG28" i="72"/>
  <c r="DI28" i="72"/>
  <c r="DK28" i="72"/>
  <c r="DG29" i="72"/>
  <c r="DI29" i="72"/>
  <c r="DK29" i="72"/>
  <c r="DG30" i="72"/>
  <c r="DI30" i="72"/>
  <c r="DK30" i="72"/>
  <c r="DG31" i="72"/>
  <c r="DI31" i="72"/>
  <c r="DK31" i="72"/>
  <c r="DG32" i="72"/>
  <c r="DI32" i="72"/>
  <c r="DK32" i="72"/>
  <c r="DG33" i="72"/>
  <c r="DI33" i="72"/>
  <c r="DK33" i="72"/>
  <c r="DG34" i="72"/>
  <c r="DI34" i="72"/>
  <c r="DK34" i="72"/>
  <c r="DG35" i="72"/>
  <c r="DI35" i="72"/>
  <c r="DK35" i="72"/>
  <c r="DG36" i="72"/>
  <c r="DI36" i="72"/>
  <c r="DK36" i="72"/>
  <c r="DG37" i="72"/>
  <c r="DI37" i="72"/>
  <c r="DK37" i="72"/>
  <c r="DG38" i="72"/>
  <c r="DI38" i="72"/>
  <c r="DK38" i="72"/>
  <c r="DG39" i="72"/>
  <c r="DI39" i="72"/>
  <c r="DK39" i="72"/>
  <c r="DG40" i="72"/>
  <c r="DI40" i="72"/>
  <c r="DK40" i="72"/>
  <c r="DG41" i="72"/>
  <c r="DI41" i="72"/>
  <c r="DK41" i="72"/>
  <c r="DG42" i="72"/>
  <c r="DI42" i="72"/>
  <c r="DK42" i="72"/>
  <c r="DG43" i="72"/>
  <c r="DI43" i="72"/>
  <c r="DK43" i="72"/>
  <c r="DG44" i="72"/>
  <c r="DI44" i="72"/>
  <c r="DK44" i="72"/>
  <c r="DG45" i="72"/>
  <c r="DI45" i="72"/>
  <c r="DK45" i="72"/>
  <c r="DG46" i="72"/>
  <c r="DI46" i="72"/>
  <c r="DK46" i="72"/>
  <c r="DG47" i="72"/>
  <c r="DI47" i="72"/>
  <c r="DK47" i="72"/>
  <c r="DG48" i="72"/>
  <c r="DI48" i="72"/>
  <c r="DK48" i="72"/>
  <c r="DG49" i="72"/>
  <c r="DI49" i="72"/>
  <c r="DK49" i="72"/>
  <c r="DG50" i="72"/>
  <c r="DI50" i="72"/>
  <c r="DK50" i="72"/>
  <c r="DG51" i="72"/>
  <c r="DI51" i="72"/>
  <c r="DK51" i="72"/>
  <c r="DG52" i="72"/>
  <c r="DI52" i="72"/>
  <c r="DK52" i="72"/>
  <c r="DG53" i="72"/>
  <c r="DI53" i="72"/>
  <c r="DK53" i="72"/>
  <c r="DG54" i="72"/>
  <c r="DI54" i="72"/>
  <c r="DK54" i="72"/>
  <c r="DG55" i="72"/>
  <c r="DI55" i="72"/>
  <c r="DK55" i="72"/>
  <c r="DG56" i="72"/>
  <c r="DI56" i="72"/>
  <c r="DK56" i="72"/>
  <c r="DG57" i="72"/>
  <c r="DI57" i="72"/>
  <c r="DK57" i="72"/>
  <c r="DG58" i="72"/>
  <c r="DI58" i="72"/>
  <c r="DK58" i="72"/>
  <c r="DG59" i="72"/>
  <c r="DI59" i="72"/>
  <c r="DK59" i="72"/>
  <c r="DG60" i="72"/>
  <c r="DI60" i="72"/>
  <c r="DK60" i="72"/>
  <c r="DG61" i="72"/>
  <c r="DI61" i="72"/>
  <c r="DK61" i="72"/>
  <c r="DG62" i="72"/>
  <c r="DI62" i="72"/>
  <c r="DK62" i="72"/>
  <c r="DG63" i="72"/>
  <c r="DI63" i="72"/>
  <c r="DK63" i="72"/>
  <c r="DG64" i="72"/>
  <c r="DI64" i="72"/>
  <c r="DK64" i="72"/>
  <c r="DG65" i="72"/>
  <c r="DI65" i="72"/>
  <c r="DK65" i="72"/>
  <c r="DG66" i="72"/>
  <c r="DI66" i="72"/>
  <c r="DK66" i="72"/>
  <c r="DG67" i="72"/>
  <c r="DI67" i="72"/>
  <c r="DK67" i="72"/>
  <c r="DG68" i="72"/>
  <c r="DI68" i="72"/>
  <c r="DK68" i="72"/>
  <c r="DG69" i="72"/>
  <c r="DI69" i="72"/>
  <c r="DK69" i="72"/>
  <c r="DG70" i="72"/>
  <c r="DI70" i="72"/>
  <c r="DK70" i="72"/>
  <c r="DG71" i="72"/>
  <c r="DI71" i="72"/>
  <c r="DK71" i="72"/>
  <c r="DG72" i="72"/>
  <c r="DI72" i="72"/>
  <c r="DK72" i="72"/>
  <c r="DG73" i="72"/>
  <c r="DI73" i="72"/>
  <c r="DK73" i="72"/>
  <c r="DG74" i="72"/>
  <c r="DI74" i="72"/>
  <c r="DK74" i="72"/>
  <c r="DG75" i="72"/>
  <c r="DI75" i="72"/>
  <c r="DK75" i="72"/>
  <c r="DG76" i="72"/>
  <c r="DI76" i="72"/>
  <c r="DK76" i="72"/>
  <c r="DG77" i="72"/>
  <c r="DI77" i="72"/>
  <c r="DK77" i="72"/>
  <c r="DG78" i="72"/>
  <c r="DI78" i="72"/>
  <c r="DK78" i="72"/>
  <c r="DK5" i="72"/>
  <c r="DI5" i="72"/>
  <c r="I1049" i="72" l="1"/>
  <c r="I1050" i="72"/>
  <c r="I1052" i="72"/>
  <c r="I1053" i="72"/>
  <c r="I1054" i="72"/>
  <c r="I1055" i="72"/>
  <c r="I1056" i="72"/>
  <c r="I1057" i="72"/>
  <c r="I1058" i="72"/>
  <c r="I1059" i="72"/>
  <c r="I1060" i="72"/>
  <c r="I1061" i="72"/>
  <c r="I1062" i="72"/>
  <c r="I1063" i="72"/>
  <c r="I1064" i="72"/>
  <c r="I1065" i="72"/>
  <c r="I1067" i="72"/>
  <c r="I1068" i="72"/>
  <c r="I1070" i="72"/>
  <c r="I1071" i="72"/>
  <c r="I1072" i="72"/>
  <c r="I1073" i="72"/>
  <c r="I1074" i="72"/>
  <c r="I1075" i="72"/>
  <c r="I1076" i="72"/>
  <c r="I1077" i="72"/>
  <c r="I1078" i="72"/>
  <c r="I1079" i="72"/>
  <c r="I1080" i="72"/>
  <c r="I1081" i="72"/>
  <c r="I1082" i="72"/>
  <c r="I1083" i="72"/>
  <c r="I1085" i="72"/>
  <c r="I1086" i="72"/>
  <c r="I1088" i="72"/>
  <c r="I1089" i="72"/>
  <c r="I1090" i="72"/>
  <c r="I1091" i="72"/>
  <c r="I1092" i="72"/>
  <c r="I1093" i="72"/>
  <c r="I1094" i="72"/>
  <c r="I1095" i="72"/>
  <c r="I1096" i="72"/>
  <c r="I1097" i="72"/>
  <c r="I1098" i="72"/>
  <c r="I1099" i="72"/>
  <c r="I1100" i="72"/>
  <c r="I1101" i="72"/>
  <c r="I1103" i="72"/>
  <c r="I1104" i="72"/>
  <c r="I1106" i="72"/>
  <c r="I1107" i="72"/>
  <c r="I1108" i="72"/>
  <c r="I1109" i="72"/>
  <c r="I1110" i="72"/>
  <c r="I1111" i="72"/>
  <c r="I1112" i="72"/>
  <c r="I1113" i="72"/>
  <c r="I1114" i="72"/>
  <c r="I1115" i="72"/>
  <c r="I1116" i="72"/>
  <c r="I1117" i="72"/>
  <c r="I1118" i="72"/>
  <c r="I1119" i="72"/>
  <c r="I1121" i="72"/>
  <c r="I1122" i="72"/>
  <c r="I1124" i="72"/>
  <c r="I1125" i="72"/>
  <c r="I1126" i="72"/>
  <c r="I1127" i="72"/>
  <c r="I1128" i="72"/>
  <c r="I1129" i="72"/>
  <c r="I1130" i="72"/>
  <c r="I1131" i="72"/>
  <c r="I1132" i="72"/>
  <c r="I1133" i="72"/>
  <c r="I1134" i="72"/>
  <c r="I1135" i="72"/>
  <c r="I1136" i="72"/>
  <c r="I1137" i="72"/>
  <c r="I1139" i="72"/>
  <c r="I1140" i="72"/>
  <c r="I1142" i="72"/>
  <c r="I1143" i="72"/>
  <c r="I1144" i="72"/>
  <c r="I1145" i="72"/>
  <c r="I1146" i="72"/>
  <c r="I1147" i="72"/>
  <c r="I1148" i="72"/>
  <c r="I1149" i="72"/>
  <c r="I1150" i="72"/>
  <c r="I1151" i="72"/>
  <c r="I1152" i="72"/>
  <c r="I1153" i="72"/>
  <c r="I1154" i="72"/>
  <c r="I1155" i="72"/>
  <c r="I1157" i="72"/>
  <c r="I1158" i="72"/>
  <c r="I1160" i="72"/>
  <c r="I1161" i="72"/>
  <c r="I1162" i="72"/>
  <c r="I1163" i="72"/>
  <c r="I1164" i="72"/>
  <c r="I1165" i="72"/>
  <c r="I1166" i="72"/>
  <c r="I1167" i="72"/>
  <c r="I1168" i="72"/>
  <c r="I1169" i="72"/>
  <c r="I1170" i="72"/>
  <c r="I1171" i="72"/>
  <c r="I1172" i="72"/>
  <c r="I1173" i="72"/>
  <c r="I1175" i="72"/>
  <c r="I1176" i="72"/>
  <c r="I1178" i="72"/>
  <c r="I1179" i="72"/>
  <c r="I1180" i="72"/>
  <c r="I1181" i="72"/>
  <c r="I1182" i="72"/>
  <c r="I1183" i="72"/>
  <c r="I1184" i="72"/>
  <c r="I1185" i="72"/>
  <c r="I1186" i="72"/>
  <c r="I1187" i="72"/>
  <c r="I1188" i="72"/>
  <c r="I1189" i="72"/>
  <c r="I1190" i="72"/>
  <c r="I1191" i="72"/>
  <c r="I1193" i="72"/>
  <c r="I1194" i="72"/>
  <c r="I1196" i="72"/>
  <c r="I1197" i="72"/>
  <c r="I1198" i="72"/>
  <c r="I1199" i="72"/>
  <c r="I1200" i="72"/>
  <c r="I1201" i="72"/>
  <c r="I1202" i="72"/>
  <c r="I1203" i="72"/>
  <c r="I1204" i="72"/>
  <c r="I1205" i="72"/>
  <c r="I1206" i="72"/>
  <c r="I1207" i="72"/>
  <c r="I1208" i="72"/>
  <c r="I1209" i="72"/>
  <c r="I1211" i="72"/>
  <c r="I1212" i="72"/>
  <c r="I1214" i="72"/>
  <c r="I1215" i="72"/>
  <c r="I1216" i="72"/>
  <c r="I1217" i="72"/>
  <c r="I1218" i="72"/>
  <c r="I1219" i="72"/>
  <c r="I1220" i="72"/>
  <c r="I1221" i="72"/>
  <c r="I1222" i="72"/>
  <c r="I1223" i="72"/>
  <c r="I1224" i="72"/>
  <c r="I1225" i="72"/>
  <c r="I1226" i="72"/>
  <c r="I1227" i="72"/>
  <c r="I1229" i="72"/>
  <c r="I1230" i="72"/>
  <c r="I1232" i="72"/>
  <c r="I1233" i="72"/>
  <c r="I1234" i="72"/>
  <c r="I1235" i="72"/>
  <c r="I1236" i="72"/>
  <c r="I1237" i="72"/>
  <c r="I1238" i="72"/>
  <c r="I1239" i="72"/>
  <c r="I1240" i="72"/>
  <c r="I1241" i="72"/>
  <c r="I1242" i="72"/>
  <c r="I1243" i="72"/>
  <c r="I1244" i="72"/>
  <c r="I1245" i="72"/>
  <c r="I1247" i="72"/>
  <c r="I1248" i="72"/>
  <c r="I1250" i="72"/>
  <c r="I1251" i="72"/>
  <c r="I1252" i="72"/>
  <c r="I1253" i="72"/>
  <c r="I1254" i="72"/>
  <c r="I1255" i="72"/>
  <c r="I1256" i="72"/>
  <c r="I1257" i="72"/>
  <c r="I1258" i="72"/>
  <c r="I1259" i="72"/>
  <c r="I1260" i="72"/>
  <c r="I1261" i="72"/>
  <c r="I1262" i="72"/>
  <c r="I1263" i="72"/>
  <c r="I1265" i="72"/>
  <c r="I1266" i="72"/>
  <c r="I1268" i="72"/>
  <c r="I1269" i="72"/>
  <c r="I1270" i="72"/>
  <c r="I1271" i="72"/>
  <c r="I1272" i="72"/>
  <c r="I1273" i="72"/>
  <c r="I1274" i="72"/>
  <c r="I1275" i="72"/>
  <c r="I1276" i="72"/>
  <c r="I1277" i="72"/>
  <c r="I1278" i="72"/>
  <c r="I1279" i="72"/>
  <c r="I1280" i="72"/>
  <c r="I1281" i="72"/>
  <c r="I1283" i="72"/>
  <c r="I1284" i="72"/>
  <c r="I1286" i="72"/>
  <c r="I1287" i="72"/>
  <c r="I1288" i="72"/>
  <c r="I1289" i="72"/>
  <c r="I1290" i="72"/>
  <c r="I1291" i="72"/>
  <c r="I1292" i="72"/>
  <c r="I1293" i="72"/>
  <c r="I1294" i="72"/>
  <c r="I1295" i="72"/>
  <c r="I1296" i="72"/>
  <c r="I1297" i="72"/>
  <c r="I1298" i="72"/>
  <c r="I1299" i="72"/>
  <c r="I1301" i="72"/>
  <c r="I1302" i="72"/>
  <c r="I1304" i="72"/>
  <c r="I1305" i="72"/>
  <c r="I1306" i="72"/>
  <c r="I1307" i="72"/>
  <c r="I1308" i="72"/>
  <c r="I1309" i="72"/>
  <c r="I1310" i="72"/>
  <c r="I1311" i="72"/>
  <c r="I1312" i="72"/>
  <c r="I1313" i="72"/>
  <c r="I1314" i="72"/>
  <c r="I1315" i="72"/>
  <c r="I1316" i="72"/>
  <c r="I1317" i="72"/>
  <c r="I1320" i="72"/>
  <c r="I1322" i="72"/>
  <c r="I1323" i="72"/>
  <c r="I1324" i="72"/>
  <c r="I1325" i="72"/>
  <c r="I1326" i="72"/>
  <c r="I1327" i="72"/>
  <c r="I1328" i="72"/>
  <c r="I1329" i="72"/>
  <c r="I1330" i="72"/>
  <c r="I1331" i="72"/>
  <c r="I1332" i="72"/>
  <c r="I1333" i="72"/>
  <c r="I1334" i="72"/>
  <c r="I1335" i="72"/>
  <c r="M5" i="72" l="1"/>
  <c r="M1318" i="72" l="1"/>
  <c r="M1317" i="72"/>
  <c r="M1316" i="72"/>
  <c r="M1315" i="72"/>
  <c r="M1314" i="72"/>
  <c r="M1313" i="72"/>
  <c r="M1312" i="72"/>
  <c r="M1311" i="72"/>
  <c r="M1310" i="72"/>
  <c r="M1309" i="72"/>
  <c r="M1308" i="72"/>
  <c r="M1307" i="72"/>
  <c r="M1306" i="72"/>
  <c r="M1305" i="72"/>
  <c r="M1304" i="72"/>
  <c r="M1302" i="72"/>
  <c r="M1301" i="72"/>
  <c r="M1300" i="72"/>
  <c r="M1299" i="72"/>
  <c r="M1298" i="72"/>
  <c r="M1297" i="72"/>
  <c r="M1296" i="72"/>
  <c r="M1295" i="72"/>
  <c r="M1294" i="72"/>
  <c r="M1293" i="72"/>
  <c r="M1292" i="72"/>
  <c r="M1291" i="72"/>
  <c r="M1290" i="72"/>
  <c r="M1289" i="72"/>
  <c r="M1288" i="72"/>
  <c r="M1287" i="72"/>
  <c r="M1286" i="72"/>
  <c r="M1284" i="72"/>
  <c r="M1283" i="72"/>
  <c r="M1282" i="72"/>
  <c r="M1281" i="72"/>
  <c r="M1280" i="72"/>
  <c r="M1279" i="72"/>
  <c r="M1278" i="72"/>
  <c r="M1277" i="72"/>
  <c r="M1276" i="72"/>
  <c r="M1275" i="72"/>
  <c r="M1274" i="72"/>
  <c r="M1273" i="72"/>
  <c r="M1272" i="72"/>
  <c r="M1271" i="72"/>
  <c r="M1270" i="72"/>
  <c r="M1269" i="72"/>
  <c r="M1268" i="72"/>
  <c r="M1266" i="72"/>
  <c r="M1265" i="72"/>
  <c r="M1264" i="72"/>
  <c r="M1263" i="72"/>
  <c r="M1262" i="72"/>
  <c r="M1261" i="72"/>
  <c r="M1260" i="72"/>
  <c r="M1259" i="72"/>
  <c r="M1258" i="72"/>
  <c r="M1257" i="72"/>
  <c r="M1256" i="72"/>
  <c r="M1255" i="72"/>
  <c r="M1254" i="72"/>
  <c r="M1253" i="72"/>
  <c r="M1252" i="72"/>
  <c r="M1251" i="72"/>
  <c r="M1250" i="72"/>
  <c r="M1248" i="72"/>
  <c r="M1247" i="72"/>
  <c r="M1246" i="72"/>
  <c r="M1245" i="72"/>
  <c r="M1244" i="72"/>
  <c r="M1243" i="72"/>
  <c r="M1242" i="72"/>
  <c r="M1241" i="72"/>
  <c r="M1240" i="72"/>
  <c r="M1239" i="72"/>
  <c r="M1238" i="72"/>
  <c r="M1237" i="72"/>
  <c r="M1236" i="72"/>
  <c r="M1235" i="72"/>
  <c r="M1234" i="72"/>
  <c r="M1233" i="72"/>
  <c r="M1232" i="72"/>
  <c r="M1230" i="72"/>
  <c r="M1229" i="72"/>
  <c r="M1228" i="72"/>
  <c r="M1227" i="72"/>
  <c r="M1226" i="72"/>
  <c r="M1225" i="72"/>
  <c r="M1224" i="72"/>
  <c r="M1223" i="72"/>
  <c r="M1222" i="72"/>
  <c r="M1221" i="72"/>
  <c r="M1220" i="72"/>
  <c r="M1219" i="72"/>
  <c r="M1218" i="72"/>
  <c r="M1217" i="72"/>
  <c r="M1216" i="72"/>
  <c r="M1215" i="72"/>
  <c r="M1214" i="72"/>
  <c r="M1212" i="72"/>
  <c r="M1211" i="72"/>
  <c r="M1210" i="72"/>
  <c r="M1209" i="72"/>
  <c r="M1208" i="72"/>
  <c r="M1207" i="72"/>
  <c r="M1206" i="72"/>
  <c r="M1205" i="72"/>
  <c r="M1204" i="72"/>
  <c r="M1203" i="72"/>
  <c r="M1202" i="72"/>
  <c r="M1201" i="72"/>
  <c r="M1200" i="72"/>
  <c r="M1199" i="72"/>
  <c r="M1198" i="72"/>
  <c r="M1197" i="72"/>
  <c r="M1196" i="72"/>
  <c r="M1194" i="72"/>
  <c r="M1193" i="72"/>
  <c r="M1192" i="72"/>
  <c r="M1191" i="72"/>
  <c r="M1190" i="72"/>
  <c r="M1189" i="72"/>
  <c r="M1188" i="72"/>
  <c r="M1187" i="72"/>
  <c r="M1186" i="72"/>
  <c r="M1185" i="72"/>
  <c r="M1184" i="72"/>
  <c r="M1183" i="72"/>
  <c r="M1182" i="72"/>
  <c r="M1181" i="72"/>
  <c r="M1180" i="72"/>
  <c r="M1179" i="72"/>
  <c r="M1178" i="72"/>
  <c r="M1176" i="72"/>
  <c r="M1175" i="72"/>
  <c r="M1174" i="72"/>
  <c r="M1173" i="72"/>
  <c r="M1172" i="72"/>
  <c r="M1171" i="72"/>
  <c r="M1170" i="72"/>
  <c r="M1169" i="72"/>
  <c r="M1168" i="72"/>
  <c r="M1167" i="72"/>
  <c r="M1166" i="72"/>
  <c r="M1165" i="72"/>
  <c r="M1164" i="72"/>
  <c r="M1163" i="72"/>
  <c r="M1162" i="72"/>
  <c r="M1161" i="72"/>
  <c r="M1160" i="72"/>
  <c r="M1158" i="72"/>
  <c r="M1157" i="72"/>
  <c r="M1156" i="72"/>
  <c r="M1155" i="72"/>
  <c r="M1154" i="72"/>
  <c r="M1153" i="72"/>
  <c r="M1152" i="72"/>
  <c r="M1151" i="72"/>
  <c r="M1150" i="72"/>
  <c r="M1149" i="72"/>
  <c r="M1148" i="72"/>
  <c r="M1147" i="72"/>
  <c r="M1146" i="72"/>
  <c r="M1145" i="72"/>
  <c r="M1144" i="72"/>
  <c r="M1143" i="72"/>
  <c r="M1142" i="72"/>
  <c r="M1140" i="72"/>
  <c r="M1139" i="72"/>
  <c r="M1138" i="72"/>
  <c r="M1137" i="72"/>
  <c r="M1136" i="72"/>
  <c r="M1135" i="72"/>
  <c r="M1134" i="72"/>
  <c r="M1133" i="72"/>
  <c r="M1132" i="72"/>
  <c r="M1131" i="72"/>
  <c r="M1130" i="72"/>
  <c r="M1129" i="72"/>
  <c r="M1128" i="72"/>
  <c r="M1127" i="72"/>
  <c r="M1126" i="72"/>
  <c r="M1125" i="72"/>
  <c r="M1124" i="72"/>
  <c r="M1122" i="72"/>
  <c r="M1121" i="72"/>
  <c r="M1120" i="72"/>
  <c r="M1119" i="72"/>
  <c r="M1118" i="72"/>
  <c r="M1117" i="72"/>
  <c r="M1116" i="72"/>
  <c r="M1115" i="72"/>
  <c r="M1114" i="72"/>
  <c r="M1113" i="72"/>
  <c r="M1112" i="72"/>
  <c r="M1111" i="72"/>
  <c r="M1110" i="72"/>
  <c r="M1109" i="72"/>
  <c r="M1108" i="72"/>
  <c r="M1107" i="72"/>
  <c r="M1106" i="72"/>
  <c r="M1104" i="72"/>
  <c r="M1103" i="72"/>
  <c r="M1102" i="72"/>
  <c r="M1101" i="72"/>
  <c r="M1100" i="72"/>
  <c r="M1099" i="72"/>
  <c r="M1098" i="72"/>
  <c r="M1097" i="72"/>
  <c r="M1096" i="72"/>
  <c r="M1095" i="72"/>
  <c r="M1094" i="72"/>
  <c r="M1093" i="72"/>
  <c r="M1092" i="72"/>
  <c r="M1091" i="72"/>
  <c r="M1090" i="72"/>
  <c r="M1089" i="72"/>
  <c r="M1088" i="72"/>
  <c r="M1086" i="72"/>
  <c r="M1085" i="72"/>
  <c r="M1084" i="72"/>
  <c r="M1083" i="72"/>
  <c r="M1082" i="72"/>
  <c r="M1081" i="72"/>
  <c r="M1080" i="72"/>
  <c r="M1079" i="72"/>
  <c r="M1078" i="72"/>
  <c r="M1077" i="72"/>
  <c r="M1076" i="72"/>
  <c r="M1075" i="72"/>
  <c r="M1074" i="72"/>
  <c r="M1073" i="72"/>
  <c r="M1072" i="72"/>
  <c r="M1071" i="72"/>
  <c r="M1070" i="72"/>
  <c r="M1068" i="72"/>
  <c r="M1067" i="72"/>
  <c r="M1066" i="72"/>
  <c r="M1065" i="72"/>
  <c r="M1064" i="72"/>
  <c r="M1063" i="72"/>
  <c r="M1062" i="72"/>
  <c r="M1061" i="72"/>
  <c r="M1060" i="72"/>
  <c r="M1059" i="72"/>
  <c r="M1058" i="72"/>
  <c r="M1057" i="72"/>
  <c r="M1056" i="72"/>
  <c r="M1055" i="72"/>
  <c r="M1054" i="72"/>
  <c r="M1053" i="72"/>
  <c r="M1052" i="72"/>
  <c r="M1050" i="72"/>
  <c r="M1049" i="72"/>
  <c r="M1048" i="72"/>
  <c r="M1047" i="72"/>
  <c r="M1046" i="72"/>
  <c r="M1045" i="72"/>
  <c r="M1044" i="72"/>
  <c r="M1043" i="72"/>
  <c r="M1042" i="72"/>
  <c r="M1041" i="72"/>
  <c r="M1040" i="72"/>
  <c r="M1039" i="72"/>
  <c r="M1038" i="72"/>
  <c r="M1037" i="72"/>
  <c r="M1036" i="72"/>
  <c r="M1035" i="72"/>
  <c r="M1034" i="72"/>
  <c r="M1032" i="72"/>
  <c r="M1031" i="72"/>
  <c r="M1030" i="72"/>
  <c r="M1029" i="72"/>
  <c r="M1028" i="72"/>
  <c r="M1027" i="72"/>
  <c r="M1026" i="72"/>
  <c r="M1025" i="72"/>
  <c r="M1024" i="72"/>
  <c r="M1023" i="72"/>
  <c r="M1022" i="72"/>
  <c r="M1021" i="72"/>
  <c r="M1020" i="72"/>
  <c r="M1019" i="72"/>
  <c r="M1018" i="72"/>
  <c r="M1017" i="72"/>
  <c r="M1016" i="72"/>
  <c r="M1014" i="72"/>
  <c r="M1013" i="72"/>
  <c r="M1012" i="72"/>
  <c r="M1011" i="72"/>
  <c r="M1010" i="72"/>
  <c r="M1009" i="72"/>
  <c r="M1008" i="72"/>
  <c r="M1007" i="72"/>
  <c r="M1006" i="72"/>
  <c r="M1005" i="72"/>
  <c r="M1004" i="72"/>
  <c r="M1003" i="72"/>
  <c r="M1002" i="72"/>
  <c r="M1001" i="72"/>
  <c r="M1000" i="72"/>
  <c r="M999" i="72"/>
  <c r="M998" i="72"/>
  <c r="M996" i="72"/>
  <c r="M995" i="72"/>
  <c r="M994" i="72"/>
  <c r="M993" i="72"/>
  <c r="M992" i="72"/>
  <c r="M991" i="72"/>
  <c r="M990" i="72"/>
  <c r="M989" i="72"/>
  <c r="M988" i="72"/>
  <c r="M987" i="72"/>
  <c r="M986" i="72"/>
  <c r="M985" i="72"/>
  <c r="M984" i="72"/>
  <c r="M983" i="72"/>
  <c r="M982" i="72"/>
  <c r="M981" i="72"/>
  <c r="M980" i="72"/>
  <c r="M978" i="72"/>
  <c r="M977" i="72"/>
  <c r="M976" i="72"/>
  <c r="M975" i="72"/>
  <c r="M974" i="72"/>
  <c r="M973" i="72"/>
  <c r="M972" i="72"/>
  <c r="M971" i="72"/>
  <c r="M970" i="72"/>
  <c r="M969" i="72"/>
  <c r="M968" i="72"/>
  <c r="M967" i="72"/>
  <c r="M966" i="72"/>
  <c r="M965" i="72"/>
  <c r="M964" i="72"/>
  <c r="M963" i="72"/>
  <c r="M962" i="72"/>
  <c r="M960" i="72"/>
  <c r="M959" i="72"/>
  <c r="M958" i="72"/>
  <c r="M957" i="72"/>
  <c r="M956" i="72"/>
  <c r="M955" i="72"/>
  <c r="M954" i="72"/>
  <c r="M953" i="72"/>
  <c r="M952" i="72"/>
  <c r="M951" i="72"/>
  <c r="M950" i="72"/>
  <c r="M949" i="72"/>
  <c r="M948" i="72"/>
  <c r="M947" i="72"/>
  <c r="M946" i="72"/>
  <c r="M945" i="72"/>
  <c r="M944" i="72"/>
  <c r="M942" i="72"/>
  <c r="M941" i="72"/>
  <c r="M940" i="72"/>
  <c r="M939" i="72"/>
  <c r="M938" i="72"/>
  <c r="M937" i="72"/>
  <c r="M936" i="72"/>
  <c r="M935" i="72"/>
  <c r="M934" i="72"/>
  <c r="M933" i="72"/>
  <c r="M932" i="72"/>
  <c r="M931" i="72"/>
  <c r="M930" i="72"/>
  <c r="M929" i="72"/>
  <c r="M928" i="72"/>
  <c r="M927" i="72"/>
  <c r="M926" i="72"/>
  <c r="M924" i="72"/>
  <c r="M923" i="72"/>
  <c r="M922" i="72"/>
  <c r="M921" i="72"/>
  <c r="M920" i="72"/>
  <c r="M919" i="72"/>
  <c r="M918" i="72"/>
  <c r="M917" i="72"/>
  <c r="M916" i="72"/>
  <c r="M915" i="72"/>
  <c r="M914" i="72"/>
  <c r="M913" i="72"/>
  <c r="M912" i="72"/>
  <c r="M911" i="72"/>
  <c r="M910" i="72"/>
  <c r="M909" i="72"/>
  <c r="M908" i="72"/>
  <c r="M906" i="72"/>
  <c r="M905" i="72"/>
  <c r="M904" i="72"/>
  <c r="M903" i="72"/>
  <c r="M902" i="72"/>
  <c r="M901" i="72"/>
  <c r="M900" i="72"/>
  <c r="M899" i="72"/>
  <c r="M898" i="72"/>
  <c r="M897" i="72"/>
  <c r="M896" i="72"/>
  <c r="M895" i="72"/>
  <c r="M894" i="72"/>
  <c r="M893" i="72"/>
  <c r="M892" i="72"/>
  <c r="M891" i="72"/>
  <c r="M890" i="72"/>
  <c r="M888" i="72"/>
  <c r="M887" i="72"/>
  <c r="M886" i="72"/>
  <c r="M885" i="72"/>
  <c r="M884" i="72"/>
  <c r="M883" i="72"/>
  <c r="M882" i="72"/>
  <c r="M881" i="72"/>
  <c r="M880" i="72"/>
  <c r="M879" i="72"/>
  <c r="M878" i="72"/>
  <c r="M877" i="72"/>
  <c r="M876" i="72"/>
  <c r="M875" i="72"/>
  <c r="M874" i="72"/>
  <c r="M873" i="72"/>
  <c r="M872" i="72"/>
  <c r="M870" i="72"/>
  <c r="M869" i="72"/>
  <c r="M868" i="72"/>
  <c r="M867" i="72"/>
  <c r="M866" i="72"/>
  <c r="M865" i="72"/>
  <c r="M864" i="72"/>
  <c r="M863" i="72"/>
  <c r="M862" i="72"/>
  <c r="M861" i="72"/>
  <c r="M860" i="72"/>
  <c r="M859" i="72"/>
  <c r="M858" i="72"/>
  <c r="M857" i="72"/>
  <c r="M856" i="72"/>
  <c r="M855" i="72"/>
  <c r="M854" i="72"/>
  <c r="M852" i="72"/>
  <c r="M851" i="72"/>
  <c r="M850" i="72"/>
  <c r="M849" i="72"/>
  <c r="M848" i="72"/>
  <c r="M847" i="72"/>
  <c r="M846" i="72"/>
  <c r="M845" i="72"/>
  <c r="M844" i="72"/>
  <c r="M843" i="72"/>
  <c r="M842" i="72"/>
  <c r="M841" i="72"/>
  <c r="M840" i="72"/>
  <c r="M839" i="72"/>
  <c r="M838" i="72"/>
  <c r="M837" i="72"/>
  <c r="M836" i="72"/>
  <c r="M834" i="72"/>
  <c r="M833" i="72"/>
  <c r="M832" i="72"/>
  <c r="M831" i="72"/>
  <c r="M830" i="72"/>
  <c r="M829" i="72"/>
  <c r="M828" i="72"/>
  <c r="M827" i="72"/>
  <c r="M826" i="72"/>
  <c r="M825" i="72"/>
  <c r="M824" i="72"/>
  <c r="M823" i="72"/>
  <c r="M822" i="72"/>
  <c r="M821" i="72"/>
  <c r="M820" i="72"/>
  <c r="M819" i="72"/>
  <c r="M818" i="72"/>
  <c r="M816" i="72"/>
  <c r="M815" i="72"/>
  <c r="M814" i="72"/>
  <c r="M813" i="72"/>
  <c r="M812" i="72"/>
  <c r="M811" i="72"/>
  <c r="M810" i="72"/>
  <c r="M809" i="72"/>
  <c r="M808" i="72"/>
  <c r="M807" i="72"/>
  <c r="M806" i="72"/>
  <c r="M805" i="72"/>
  <c r="M804" i="72"/>
  <c r="M803" i="72"/>
  <c r="M802" i="72"/>
  <c r="M801" i="72"/>
  <c r="M800" i="72"/>
  <c r="M798" i="72"/>
  <c r="M797" i="72"/>
  <c r="M796" i="72"/>
  <c r="M795" i="72"/>
  <c r="M794" i="72"/>
  <c r="M793" i="72"/>
  <c r="M792" i="72"/>
  <c r="M791" i="72"/>
  <c r="M790" i="72"/>
  <c r="M789" i="72"/>
  <c r="M788" i="72"/>
  <c r="M787" i="72"/>
  <c r="M786" i="72"/>
  <c r="M785" i="72"/>
  <c r="M784" i="72"/>
  <c r="M783" i="72"/>
  <c r="M782" i="72"/>
  <c r="M780" i="72"/>
  <c r="M779" i="72"/>
  <c r="M778" i="72"/>
  <c r="M777" i="72"/>
  <c r="M776" i="72"/>
  <c r="M775" i="72"/>
  <c r="M774" i="72"/>
  <c r="M773" i="72"/>
  <c r="M772" i="72"/>
  <c r="M771" i="72"/>
  <c r="M770" i="72"/>
  <c r="M769" i="72"/>
  <c r="M768" i="72"/>
  <c r="M767" i="72"/>
  <c r="M766" i="72"/>
  <c r="M765" i="72"/>
  <c r="M764" i="72"/>
  <c r="M762" i="72"/>
  <c r="M761" i="72"/>
  <c r="M760" i="72"/>
  <c r="M759" i="72"/>
  <c r="M758" i="72"/>
  <c r="M757" i="72"/>
  <c r="M756" i="72"/>
  <c r="M755" i="72"/>
  <c r="M754" i="72"/>
  <c r="M753" i="72"/>
  <c r="M752" i="72"/>
  <c r="M751" i="72"/>
  <c r="M750" i="72"/>
  <c r="M749" i="72"/>
  <c r="M748" i="72"/>
  <c r="M747" i="72"/>
  <c r="M746" i="72"/>
  <c r="M744" i="72"/>
  <c r="M743" i="72"/>
  <c r="M742" i="72"/>
  <c r="M741" i="72"/>
  <c r="M740" i="72"/>
  <c r="M739" i="72"/>
  <c r="M738" i="72"/>
  <c r="M737" i="72"/>
  <c r="M736" i="72"/>
  <c r="M735" i="72"/>
  <c r="M734" i="72"/>
  <c r="M733" i="72"/>
  <c r="M732" i="72"/>
  <c r="M731" i="72"/>
  <c r="M730" i="72"/>
  <c r="M729" i="72"/>
  <c r="M728" i="72"/>
  <c r="M726" i="72"/>
  <c r="M725" i="72"/>
  <c r="M724" i="72"/>
  <c r="M723" i="72"/>
  <c r="M722" i="72"/>
  <c r="M721" i="72"/>
  <c r="M720" i="72"/>
  <c r="M719" i="72"/>
  <c r="M718" i="72"/>
  <c r="M717" i="72"/>
  <c r="M716" i="72"/>
  <c r="M715" i="72"/>
  <c r="M714" i="72"/>
  <c r="M713" i="72"/>
  <c r="M712" i="72"/>
  <c r="M711" i="72"/>
  <c r="M710" i="72"/>
  <c r="M708" i="72"/>
  <c r="M707" i="72"/>
  <c r="M706" i="72"/>
  <c r="M705" i="72"/>
  <c r="M704" i="72"/>
  <c r="M703" i="72"/>
  <c r="M702" i="72"/>
  <c r="M701" i="72"/>
  <c r="M700" i="72"/>
  <c r="M699" i="72"/>
  <c r="M698" i="72"/>
  <c r="M697" i="72"/>
  <c r="M696" i="72"/>
  <c r="M695" i="72"/>
  <c r="M694" i="72"/>
  <c r="M693" i="72"/>
  <c r="M692" i="72"/>
  <c r="M690" i="72"/>
  <c r="M689" i="72"/>
  <c r="M688" i="72"/>
  <c r="M687" i="72"/>
  <c r="M686" i="72"/>
  <c r="M685" i="72"/>
  <c r="M684" i="72"/>
  <c r="M683" i="72"/>
  <c r="M682" i="72"/>
  <c r="M681" i="72"/>
  <c r="M680" i="72"/>
  <c r="M679" i="72"/>
  <c r="M678" i="72"/>
  <c r="M677" i="72"/>
  <c r="M676" i="72"/>
  <c r="M675" i="72"/>
  <c r="M674" i="72"/>
  <c r="M672" i="72"/>
  <c r="M671" i="72"/>
  <c r="M670" i="72"/>
  <c r="M669" i="72"/>
  <c r="M668" i="72"/>
  <c r="M667" i="72"/>
  <c r="M666" i="72"/>
  <c r="M665" i="72"/>
  <c r="M664" i="72"/>
  <c r="M663" i="72"/>
  <c r="M662" i="72"/>
  <c r="M661" i="72"/>
  <c r="M660" i="72"/>
  <c r="M659" i="72"/>
  <c r="M658" i="72"/>
  <c r="M657" i="72"/>
  <c r="M656" i="72"/>
  <c r="M654" i="72"/>
  <c r="M653" i="72"/>
  <c r="M652" i="72"/>
  <c r="M651" i="72"/>
  <c r="M650" i="72"/>
  <c r="M649" i="72"/>
  <c r="M648" i="72"/>
  <c r="M647" i="72"/>
  <c r="M646" i="72"/>
  <c r="M645" i="72"/>
  <c r="M644" i="72"/>
  <c r="M643" i="72"/>
  <c r="M642" i="72"/>
  <c r="M641" i="72"/>
  <c r="M640" i="72"/>
  <c r="M639" i="72"/>
  <c r="M636" i="72"/>
  <c r="M635" i="72"/>
  <c r="M634" i="72"/>
  <c r="M633" i="72"/>
  <c r="M632" i="72"/>
  <c r="M631" i="72"/>
  <c r="M630" i="72"/>
  <c r="M629" i="72"/>
  <c r="M628" i="72"/>
  <c r="M627" i="72"/>
  <c r="M626" i="72"/>
  <c r="M625" i="72"/>
  <c r="M624" i="72"/>
  <c r="M623" i="72"/>
  <c r="M622" i="72"/>
  <c r="M621" i="72"/>
  <c r="M620" i="72"/>
  <c r="M618" i="72"/>
  <c r="M617" i="72"/>
  <c r="M616" i="72"/>
  <c r="M615" i="72"/>
  <c r="M614" i="72"/>
  <c r="M613" i="72"/>
  <c r="M612" i="72"/>
  <c r="M611" i="72"/>
  <c r="M610" i="72"/>
  <c r="M609" i="72"/>
  <c r="M608" i="72"/>
  <c r="M607" i="72"/>
  <c r="M606" i="72"/>
  <c r="M605" i="72"/>
  <c r="M604" i="72"/>
  <c r="M603" i="72"/>
  <c r="M602" i="72"/>
  <c r="M600" i="72"/>
  <c r="M599" i="72"/>
  <c r="M598" i="72"/>
  <c r="M597" i="72"/>
  <c r="M596" i="72"/>
  <c r="M595" i="72"/>
  <c r="M594" i="72"/>
  <c r="M593" i="72"/>
  <c r="M592" i="72"/>
  <c r="M591" i="72"/>
  <c r="M590" i="72"/>
  <c r="M589" i="72"/>
  <c r="M588" i="72"/>
  <c r="M587" i="72"/>
  <c r="M586" i="72"/>
  <c r="M585" i="72"/>
  <c r="M584" i="72"/>
  <c r="M582" i="72"/>
  <c r="M581" i="72"/>
  <c r="M580" i="72"/>
  <c r="M579" i="72"/>
  <c r="M578" i="72"/>
  <c r="M577" i="72"/>
  <c r="M576" i="72"/>
  <c r="M575" i="72"/>
  <c r="M574" i="72"/>
  <c r="M573" i="72"/>
  <c r="M572" i="72"/>
  <c r="M571" i="72"/>
  <c r="M570" i="72"/>
  <c r="M569" i="72"/>
  <c r="M568" i="72"/>
  <c r="M567" i="72"/>
  <c r="M566" i="72"/>
  <c r="M564" i="72"/>
  <c r="M563" i="72"/>
  <c r="M562" i="72"/>
  <c r="M561" i="72"/>
  <c r="M560" i="72"/>
  <c r="M559" i="72"/>
  <c r="M558" i="72"/>
  <c r="M557" i="72"/>
  <c r="M556" i="72"/>
  <c r="M555" i="72"/>
  <c r="M554" i="72"/>
  <c r="M553" i="72"/>
  <c r="M552" i="72"/>
  <c r="M551" i="72"/>
  <c r="M550" i="72"/>
  <c r="M549" i="72"/>
  <c r="M548" i="72"/>
  <c r="M546" i="72"/>
  <c r="M545" i="72"/>
  <c r="M544" i="72"/>
  <c r="M543" i="72"/>
  <c r="M542" i="72"/>
  <c r="M541" i="72"/>
  <c r="M540" i="72"/>
  <c r="M539" i="72"/>
  <c r="M538" i="72"/>
  <c r="M537" i="72"/>
  <c r="M536" i="72"/>
  <c r="M535" i="72"/>
  <c r="M534" i="72"/>
  <c r="M533" i="72"/>
  <c r="M532" i="72"/>
  <c r="M531" i="72"/>
  <c r="M530" i="72"/>
  <c r="M528" i="72"/>
  <c r="M527" i="72"/>
  <c r="M526" i="72"/>
  <c r="M525" i="72"/>
  <c r="M524" i="72"/>
  <c r="M523" i="72"/>
  <c r="M522" i="72"/>
  <c r="M521" i="72"/>
  <c r="M520" i="72"/>
  <c r="M519" i="72"/>
  <c r="M518" i="72"/>
  <c r="M517" i="72"/>
  <c r="M516" i="72"/>
  <c r="M515" i="72"/>
  <c r="M514" i="72"/>
  <c r="M513" i="72"/>
  <c r="M512" i="72"/>
  <c r="M510" i="72"/>
  <c r="M509" i="72"/>
  <c r="M508" i="72"/>
  <c r="M507" i="72"/>
  <c r="M506" i="72"/>
  <c r="M505" i="72"/>
  <c r="M504" i="72"/>
  <c r="M503" i="72"/>
  <c r="M502" i="72"/>
  <c r="M501" i="72"/>
  <c r="M500" i="72"/>
  <c r="M499" i="72"/>
  <c r="M498" i="72"/>
  <c r="M497" i="72"/>
  <c r="M496" i="72"/>
  <c r="M495" i="72"/>
  <c r="M494" i="72"/>
  <c r="M492" i="72"/>
  <c r="M491" i="72"/>
  <c r="M490" i="72"/>
  <c r="M489" i="72"/>
  <c r="M488" i="72"/>
  <c r="M487" i="72"/>
  <c r="M486" i="72"/>
  <c r="M485" i="72"/>
  <c r="M484" i="72"/>
  <c r="M483" i="72"/>
  <c r="M482" i="72"/>
  <c r="M481" i="72"/>
  <c r="M480" i="72"/>
  <c r="M479" i="72"/>
  <c r="M478" i="72"/>
  <c r="M477" i="72"/>
  <c r="M476" i="72"/>
  <c r="M474" i="72"/>
  <c r="M473" i="72"/>
  <c r="M472" i="72"/>
  <c r="M471" i="72"/>
  <c r="M470" i="72"/>
  <c r="M469" i="72"/>
  <c r="M468" i="72"/>
  <c r="M467" i="72"/>
  <c r="M466" i="72"/>
  <c r="M465" i="72"/>
  <c r="M464" i="72"/>
  <c r="M463" i="72"/>
  <c r="M462" i="72"/>
  <c r="M461" i="72"/>
  <c r="M460" i="72"/>
  <c r="M459" i="72"/>
  <c r="M458" i="72"/>
  <c r="M456" i="72"/>
  <c r="M455" i="72"/>
  <c r="M454" i="72"/>
  <c r="M453" i="72"/>
  <c r="M452" i="72"/>
  <c r="M451" i="72"/>
  <c r="M450" i="72"/>
  <c r="M449" i="72"/>
  <c r="M448" i="72"/>
  <c r="M447" i="72"/>
  <c r="M446" i="72"/>
  <c r="M445" i="72"/>
  <c r="M444" i="72"/>
  <c r="M443" i="72"/>
  <c r="M442" i="72"/>
  <c r="M441" i="72"/>
  <c r="M440" i="72"/>
  <c r="M438" i="72"/>
  <c r="M437" i="72"/>
  <c r="M436" i="72"/>
  <c r="M435" i="72"/>
  <c r="M434" i="72"/>
  <c r="M433" i="72"/>
  <c r="M432" i="72"/>
  <c r="M431" i="72"/>
  <c r="M430" i="72"/>
  <c r="M429" i="72"/>
  <c r="M428" i="72"/>
  <c r="M427" i="72"/>
  <c r="M426" i="72"/>
  <c r="M425" i="72"/>
  <c r="M424" i="72"/>
  <c r="M423" i="72"/>
  <c r="M422" i="72"/>
  <c r="M420" i="72"/>
  <c r="M419" i="72"/>
  <c r="M418" i="72"/>
  <c r="M417" i="72"/>
  <c r="M416" i="72"/>
  <c r="M415" i="72"/>
  <c r="M414" i="72"/>
  <c r="M413" i="72"/>
  <c r="M412" i="72"/>
  <c r="M411" i="72"/>
  <c r="M410" i="72"/>
  <c r="M409" i="72"/>
  <c r="M408" i="72"/>
  <c r="M407" i="72"/>
  <c r="M406" i="72"/>
  <c r="M405" i="72"/>
  <c r="M404" i="72"/>
  <c r="M402" i="72"/>
  <c r="M401" i="72"/>
  <c r="M400" i="72"/>
  <c r="M399" i="72"/>
  <c r="M398" i="72"/>
  <c r="M397" i="72"/>
  <c r="M396" i="72"/>
  <c r="M395" i="72"/>
  <c r="M394" i="72"/>
  <c r="M393" i="72"/>
  <c r="M392" i="72"/>
  <c r="M391" i="72"/>
  <c r="M390" i="72"/>
  <c r="M389" i="72"/>
  <c r="M388" i="72"/>
  <c r="M387" i="72"/>
  <c r="M386" i="72"/>
  <c r="M384" i="72"/>
  <c r="M383" i="72"/>
  <c r="M382" i="72"/>
  <c r="M381" i="72"/>
  <c r="M380" i="72"/>
  <c r="M379" i="72"/>
  <c r="M378" i="72"/>
  <c r="M377" i="72"/>
  <c r="M376" i="72"/>
  <c r="M375" i="72"/>
  <c r="M374" i="72"/>
  <c r="M373" i="72"/>
  <c r="M372" i="72"/>
  <c r="M371" i="72"/>
  <c r="M370" i="72"/>
  <c r="M369" i="72"/>
  <c r="M368" i="72"/>
  <c r="M366" i="72"/>
  <c r="M365" i="72"/>
  <c r="M364" i="72"/>
  <c r="M363" i="72"/>
  <c r="M362" i="72"/>
  <c r="M361" i="72"/>
  <c r="M360" i="72"/>
  <c r="M359" i="72"/>
  <c r="M358" i="72"/>
  <c r="M357" i="72"/>
  <c r="M356" i="72"/>
  <c r="M355" i="72"/>
  <c r="M354" i="72"/>
  <c r="M353" i="72"/>
  <c r="M352" i="72"/>
  <c r="M351" i="72"/>
  <c r="M350" i="72"/>
  <c r="M348" i="72"/>
  <c r="M347" i="72"/>
  <c r="M346" i="72"/>
  <c r="M345" i="72"/>
  <c r="M344" i="72"/>
  <c r="M343" i="72"/>
  <c r="M342" i="72"/>
  <c r="M341" i="72"/>
  <c r="M340" i="72"/>
  <c r="M339" i="72"/>
  <c r="M338" i="72"/>
  <c r="M337" i="72"/>
  <c r="M336" i="72"/>
  <c r="M335" i="72"/>
  <c r="M334" i="72"/>
  <c r="M333" i="72"/>
  <c r="M332" i="72"/>
  <c r="M330" i="72"/>
  <c r="M329" i="72"/>
  <c r="M328" i="72"/>
  <c r="M327" i="72"/>
  <c r="M326" i="72"/>
  <c r="M325" i="72"/>
  <c r="M324" i="72"/>
  <c r="M323" i="72"/>
  <c r="M322" i="72"/>
  <c r="M321" i="72"/>
  <c r="M320" i="72"/>
  <c r="M319" i="72"/>
  <c r="M318" i="72"/>
  <c r="M317" i="72"/>
  <c r="M316" i="72"/>
  <c r="M315" i="72"/>
  <c r="M314" i="72"/>
  <c r="M312" i="72"/>
  <c r="M311" i="72"/>
  <c r="M310" i="72"/>
  <c r="M309" i="72"/>
  <c r="M308" i="72"/>
  <c r="M307" i="72"/>
  <c r="M306" i="72"/>
  <c r="M305" i="72"/>
  <c r="M304" i="72"/>
  <c r="M303" i="72"/>
  <c r="M302" i="72"/>
  <c r="M301" i="72"/>
  <c r="M300" i="72"/>
  <c r="M299" i="72"/>
  <c r="M298" i="72"/>
  <c r="M297" i="72"/>
  <c r="M296" i="72"/>
  <c r="M294" i="72"/>
  <c r="M293" i="72"/>
  <c r="M292" i="72"/>
  <c r="M291" i="72"/>
  <c r="M290" i="72"/>
  <c r="M289" i="72"/>
  <c r="M288" i="72"/>
  <c r="M287" i="72"/>
  <c r="M286" i="72"/>
  <c r="M285" i="72"/>
  <c r="M284" i="72"/>
  <c r="M283" i="72"/>
  <c r="M282" i="72"/>
  <c r="M281" i="72"/>
  <c r="M280" i="72"/>
  <c r="M279" i="72"/>
  <c r="M278" i="72"/>
  <c r="M276" i="72"/>
  <c r="M275" i="72"/>
  <c r="M274" i="72"/>
  <c r="M273" i="72"/>
  <c r="M272" i="72"/>
  <c r="M271" i="72"/>
  <c r="M270" i="72"/>
  <c r="M269" i="72"/>
  <c r="M268" i="72"/>
  <c r="M267" i="72"/>
  <c r="M266" i="72"/>
  <c r="M265" i="72"/>
  <c r="M264" i="72"/>
  <c r="M263" i="72"/>
  <c r="M262" i="72"/>
  <c r="M261" i="72"/>
  <c r="M260" i="72"/>
  <c r="M258" i="72"/>
  <c r="M257" i="72"/>
  <c r="M256" i="72"/>
  <c r="M255" i="72"/>
  <c r="M254" i="72"/>
  <c r="M253" i="72"/>
  <c r="M252" i="72"/>
  <c r="M251" i="72"/>
  <c r="M250" i="72"/>
  <c r="M249" i="72"/>
  <c r="M248" i="72"/>
  <c r="M247" i="72"/>
  <c r="M246" i="72"/>
  <c r="M245" i="72"/>
  <c r="M244" i="72"/>
  <c r="M243" i="72"/>
  <c r="M242" i="72"/>
  <c r="M240" i="72"/>
  <c r="M239" i="72"/>
  <c r="M238" i="72"/>
  <c r="M237" i="72"/>
  <c r="M236" i="72"/>
  <c r="M235" i="72"/>
  <c r="M234" i="72"/>
  <c r="M233" i="72"/>
  <c r="M232" i="72"/>
  <c r="M231" i="72"/>
  <c r="M230" i="72"/>
  <c r="M229" i="72"/>
  <c r="M228" i="72"/>
  <c r="M227" i="72"/>
  <c r="M226" i="72"/>
  <c r="M225" i="72"/>
  <c r="M224" i="72"/>
  <c r="M222" i="72"/>
  <c r="M221" i="72"/>
  <c r="M220" i="72"/>
  <c r="M219" i="72"/>
  <c r="M218" i="72"/>
  <c r="M217" i="72"/>
  <c r="M216" i="72"/>
  <c r="M215" i="72"/>
  <c r="M214" i="72"/>
  <c r="M213" i="72"/>
  <c r="M212" i="72"/>
  <c r="M211" i="72"/>
  <c r="M210" i="72"/>
  <c r="M209" i="72"/>
  <c r="M208" i="72"/>
  <c r="M207" i="72"/>
  <c r="M206" i="72"/>
  <c r="M204" i="72"/>
  <c r="M203" i="72"/>
  <c r="M202" i="72"/>
  <c r="M201" i="72"/>
  <c r="M200" i="72"/>
  <c r="M199" i="72"/>
  <c r="M198" i="72"/>
  <c r="M197" i="72"/>
  <c r="M196" i="72"/>
  <c r="M195" i="72"/>
  <c r="M194" i="72"/>
  <c r="M193" i="72"/>
  <c r="M192" i="72"/>
  <c r="M191" i="72"/>
  <c r="M190" i="72"/>
  <c r="M189" i="72"/>
  <c r="M188" i="72"/>
  <c r="M186" i="72"/>
  <c r="M185" i="72"/>
  <c r="M184" i="72"/>
  <c r="M183" i="72"/>
  <c r="M182" i="72"/>
  <c r="M181" i="72"/>
  <c r="M180" i="72"/>
  <c r="M179" i="72"/>
  <c r="M178" i="72"/>
  <c r="M177" i="72"/>
  <c r="M176" i="72"/>
  <c r="M175" i="72"/>
  <c r="M174" i="72"/>
  <c r="M173" i="72"/>
  <c r="M172" i="72"/>
  <c r="M171" i="72"/>
  <c r="M170" i="72"/>
  <c r="M168" i="72"/>
  <c r="M167" i="72"/>
  <c r="M166" i="72"/>
  <c r="M165" i="72"/>
  <c r="M164" i="72"/>
  <c r="M163" i="72"/>
  <c r="M162" i="72"/>
  <c r="M161" i="72"/>
  <c r="M160" i="72"/>
  <c r="M159" i="72"/>
  <c r="M158" i="72"/>
  <c r="M157" i="72"/>
  <c r="M156" i="72"/>
  <c r="M155" i="72"/>
  <c r="M154" i="72"/>
  <c r="M153" i="72"/>
  <c r="M152" i="72"/>
  <c r="M150" i="72"/>
  <c r="M149" i="72"/>
  <c r="M148" i="72"/>
  <c r="M147" i="72"/>
  <c r="M146" i="72"/>
  <c r="M145" i="72"/>
  <c r="M144" i="72"/>
  <c r="M143" i="72"/>
  <c r="M142" i="72"/>
  <c r="M141" i="72"/>
  <c r="M140" i="72"/>
  <c r="M139" i="72"/>
  <c r="M138" i="72"/>
  <c r="M137" i="72"/>
  <c r="M136" i="72"/>
  <c r="M135" i="72"/>
  <c r="M134" i="72"/>
  <c r="M132" i="72"/>
  <c r="M131" i="72"/>
  <c r="M130" i="72"/>
  <c r="M129" i="72"/>
  <c r="M128" i="72"/>
  <c r="M127" i="72"/>
  <c r="M126" i="72"/>
  <c r="M125" i="72"/>
  <c r="M124" i="72"/>
  <c r="M123" i="72"/>
  <c r="M122" i="72"/>
  <c r="M121" i="72"/>
  <c r="M120" i="72"/>
  <c r="M119" i="72"/>
  <c r="M118" i="72"/>
  <c r="M117" i="72"/>
  <c r="M116" i="72"/>
  <c r="M114" i="72"/>
  <c r="M113" i="72"/>
  <c r="M112" i="72"/>
  <c r="M111" i="72"/>
  <c r="M110" i="72"/>
  <c r="M109" i="72"/>
  <c r="M108" i="72"/>
  <c r="M107" i="72"/>
  <c r="M106" i="72"/>
  <c r="M105" i="72"/>
  <c r="M104" i="72"/>
  <c r="M103" i="72"/>
  <c r="M102" i="72"/>
  <c r="M101" i="72"/>
  <c r="M100" i="72"/>
  <c r="M99" i="72"/>
  <c r="M98" i="72"/>
  <c r="M96" i="72"/>
  <c r="M95" i="72"/>
  <c r="M94" i="72"/>
  <c r="M93" i="72"/>
  <c r="M92" i="72"/>
  <c r="M91" i="72"/>
  <c r="M90" i="72"/>
  <c r="M89" i="72"/>
  <c r="M88" i="72"/>
  <c r="M87" i="72"/>
  <c r="M86" i="72"/>
  <c r="M85" i="72"/>
  <c r="M84" i="72"/>
  <c r="M83" i="72"/>
  <c r="M82" i="72"/>
  <c r="M81" i="72"/>
  <c r="M80" i="72"/>
  <c r="M78" i="72"/>
  <c r="M77" i="72"/>
  <c r="M76" i="72"/>
  <c r="M75" i="72"/>
  <c r="M74" i="72"/>
  <c r="M73" i="72"/>
  <c r="M72" i="72"/>
  <c r="M71" i="72"/>
  <c r="M70" i="72"/>
  <c r="M69" i="72"/>
  <c r="M68" i="72"/>
  <c r="M67" i="72"/>
  <c r="M66" i="72"/>
  <c r="M65" i="72"/>
  <c r="M64" i="72"/>
  <c r="M63" i="72"/>
  <c r="M62" i="72"/>
  <c r="M60" i="72"/>
  <c r="M59" i="72"/>
  <c r="M58" i="72"/>
  <c r="M57" i="72"/>
  <c r="M56" i="72"/>
  <c r="M55" i="72"/>
  <c r="M54" i="72"/>
  <c r="M53" i="72"/>
  <c r="M52" i="72"/>
  <c r="M51" i="72"/>
  <c r="M50" i="72"/>
  <c r="M49" i="72"/>
  <c r="M48" i="72"/>
  <c r="M47" i="72"/>
  <c r="M46" i="72"/>
  <c r="M45" i="72"/>
  <c r="M44" i="72"/>
  <c r="M42" i="72"/>
  <c r="M41" i="72"/>
  <c r="M40" i="72"/>
  <c r="M39" i="72"/>
  <c r="M38" i="72"/>
  <c r="M37" i="72"/>
  <c r="M36" i="72"/>
  <c r="M35" i="72"/>
  <c r="M34" i="72"/>
  <c r="M33" i="72"/>
  <c r="M32" i="72"/>
  <c r="M31" i="72"/>
  <c r="M30" i="72"/>
  <c r="M29" i="72"/>
  <c r="M28" i="72"/>
  <c r="M27" i="72"/>
  <c r="M26" i="72"/>
  <c r="M23" i="72"/>
  <c r="M22" i="72"/>
  <c r="M21" i="72"/>
  <c r="M20" i="72"/>
  <c r="M19" i="72"/>
  <c r="M18" i="72"/>
  <c r="M17" i="72"/>
  <c r="M16" i="72"/>
  <c r="M15" i="72"/>
  <c r="M14" i="72"/>
  <c r="M13" i="72"/>
  <c r="M12" i="72"/>
  <c r="M11" i="72"/>
  <c r="M10" i="72"/>
  <c r="M9" i="72"/>
  <c r="M8" i="72"/>
  <c r="M6" i="72"/>
  <c r="I1336" i="72" l="1"/>
  <c r="I1318" i="72"/>
  <c r="CP79" i="72" l="1"/>
  <c r="CP78" i="72"/>
  <c r="CE1321" i="72" s="1"/>
  <c r="CP77" i="72"/>
  <c r="CE1303" i="72" s="1"/>
  <c r="CP76" i="72"/>
  <c r="CE1285" i="72" s="1"/>
  <c r="CP75" i="72"/>
  <c r="CE1267" i="72" s="1"/>
  <c r="CP74" i="72"/>
  <c r="CE1249" i="72" s="1"/>
  <c r="CP73" i="72"/>
  <c r="CE1231" i="72" s="1"/>
  <c r="CP72" i="72"/>
  <c r="CE1213" i="72" s="1"/>
  <c r="CP71" i="72"/>
  <c r="CE1195" i="72" s="1"/>
  <c r="CP70" i="72"/>
  <c r="CE1177" i="72" s="1"/>
  <c r="CP69" i="72"/>
  <c r="CE1159" i="72" s="1"/>
  <c r="CP68" i="72"/>
  <c r="CE1141" i="72" s="1"/>
  <c r="CP67" i="72"/>
  <c r="CE1123" i="72" s="1"/>
  <c r="CP66" i="72"/>
  <c r="CE1105" i="72" s="1"/>
  <c r="CP65" i="72"/>
  <c r="CE1087" i="72" s="1"/>
  <c r="CP64" i="72"/>
  <c r="CE1069" i="72" s="1"/>
  <c r="CP63" i="72"/>
  <c r="CE1051" i="72" s="1"/>
  <c r="CP62" i="72"/>
  <c r="CE1033" i="72" s="1"/>
  <c r="CP61" i="72"/>
  <c r="CE1015" i="72" s="1"/>
  <c r="CP60" i="72"/>
  <c r="CE997" i="72" s="1"/>
  <c r="CP59" i="72"/>
  <c r="CE979" i="72" s="1"/>
  <c r="CP58" i="72"/>
  <c r="CE961" i="72" s="1"/>
  <c r="CP57" i="72"/>
  <c r="CE943" i="72" s="1"/>
  <c r="CP56" i="72"/>
  <c r="CE925" i="72" s="1"/>
  <c r="CP55" i="72"/>
  <c r="CE907" i="72" s="1"/>
  <c r="CP54" i="72"/>
  <c r="CE889" i="72" s="1"/>
  <c r="CP53" i="72"/>
  <c r="CE871" i="72" s="1"/>
  <c r="CP52" i="72"/>
  <c r="CE853" i="72" s="1"/>
  <c r="CP51" i="72"/>
  <c r="CE835" i="72" s="1"/>
  <c r="CP50" i="72"/>
  <c r="CE817" i="72" s="1"/>
  <c r="CP49" i="72"/>
  <c r="CE799" i="72" s="1"/>
  <c r="CP48" i="72"/>
  <c r="CE781" i="72" s="1"/>
  <c r="CP47" i="72"/>
  <c r="CE763" i="72" s="1"/>
  <c r="CP46" i="72"/>
  <c r="CE745" i="72" s="1"/>
  <c r="CP45" i="72"/>
  <c r="CE727" i="72" s="1"/>
  <c r="CP44" i="72"/>
  <c r="CE709" i="72" s="1"/>
  <c r="CP43" i="72"/>
  <c r="CE691" i="72" s="1"/>
  <c r="CP42" i="72"/>
  <c r="CE673" i="72" s="1"/>
  <c r="CP41" i="72"/>
  <c r="CE655" i="72" s="1"/>
  <c r="CP40" i="72"/>
  <c r="CP39" i="72"/>
  <c r="CE619" i="72" s="1"/>
  <c r="CP38" i="72"/>
  <c r="CE601" i="72" s="1"/>
  <c r="CP37" i="72"/>
  <c r="CE583" i="72" s="1"/>
  <c r="CP36" i="72"/>
  <c r="CE565" i="72" s="1"/>
  <c r="CP35" i="72"/>
  <c r="CE547" i="72" s="1"/>
  <c r="CP34" i="72"/>
  <c r="CE529" i="72" s="1"/>
  <c r="CP33" i="72"/>
  <c r="CE511" i="72" s="1"/>
  <c r="CP32" i="72"/>
  <c r="CE493" i="72" s="1"/>
  <c r="CP31" i="72"/>
  <c r="CE475" i="72" s="1"/>
  <c r="CP30" i="72"/>
  <c r="CE457" i="72" s="1"/>
  <c r="CP29" i="72"/>
  <c r="CE439" i="72" s="1"/>
  <c r="CP28" i="72"/>
  <c r="CE421" i="72" s="1"/>
  <c r="CP27" i="72"/>
  <c r="CE403" i="72" s="1"/>
  <c r="CP26" i="72"/>
  <c r="CE385" i="72" s="1"/>
  <c r="CP25" i="72"/>
  <c r="CE367" i="72" s="1"/>
  <c r="CP24" i="72"/>
  <c r="CE349" i="72" s="1"/>
  <c r="CP23" i="72"/>
  <c r="CE331" i="72" s="1"/>
  <c r="CP22" i="72"/>
  <c r="CE313" i="72" s="1"/>
  <c r="CP21" i="72"/>
  <c r="CE295" i="72" s="1"/>
  <c r="CP20" i="72"/>
  <c r="CE277" i="72" s="1"/>
  <c r="CP19" i="72"/>
  <c r="CE259" i="72" s="1"/>
  <c r="CE1337" i="72" l="1"/>
  <c r="CE1340" i="72"/>
  <c r="CE1338" i="72"/>
  <c r="CE1339" i="72"/>
  <c r="CE1343" i="72"/>
  <c r="CE1347" i="72"/>
  <c r="CE1351" i="72"/>
  <c r="CE1342" i="72"/>
  <c r="CE1346" i="72"/>
  <c r="CE1350" i="72"/>
  <c r="CE1354" i="72"/>
  <c r="CE1341" i="72"/>
  <c r="CE1345" i="72"/>
  <c r="CE1349" i="72"/>
  <c r="CE1353" i="72"/>
  <c r="CE1344" i="72"/>
  <c r="CE1348" i="72"/>
  <c r="CE1352" i="72"/>
  <c r="CE637" i="72"/>
  <c r="CE638" i="72"/>
  <c r="D3" i="67"/>
  <c r="AC1306" i="72"/>
  <c r="AC1323" i="72"/>
  <c r="AC361" i="72"/>
  <c r="AC314" i="72"/>
  <c r="AC308" i="72"/>
  <c r="AC266" i="72"/>
  <c r="AC189" i="72"/>
  <c r="AC186" i="72"/>
  <c r="AC185" i="72"/>
  <c r="AC1335" i="72"/>
  <c r="AC1334" i="72"/>
  <c r="AC1333" i="72"/>
  <c r="AC1332" i="72"/>
  <c r="AC1331" i="72"/>
  <c r="AC1330" i="72"/>
  <c r="AC1329" i="72"/>
  <c r="AC1328" i="72"/>
  <c r="AC1327" i="72"/>
  <c r="AC1326" i="72"/>
  <c r="AC1325" i="72"/>
  <c r="AC1324" i="72"/>
  <c r="AC1322" i="72"/>
  <c r="AC1320" i="72"/>
  <c r="AC1319" i="72"/>
  <c r="AC1317" i="72"/>
  <c r="AC1316" i="72"/>
  <c r="AC1315" i="72"/>
  <c r="AC1314" i="72"/>
  <c r="AC1313" i="72"/>
  <c r="AC1312" i="72"/>
  <c r="AC1311" i="72"/>
  <c r="AC1310" i="72"/>
  <c r="AC1309" i="72"/>
  <c r="AC1308" i="72"/>
  <c r="AC1307" i="72"/>
  <c r="AC1305" i="72"/>
  <c r="AC1304" i="72"/>
  <c r="AC1302" i="72"/>
  <c r="AC1301" i="72"/>
  <c r="AC1299" i="72"/>
  <c r="AC1298" i="72"/>
  <c r="AC1297" i="72"/>
  <c r="AC1296" i="72"/>
  <c r="AC1295" i="72"/>
  <c r="AC1294" i="72"/>
  <c r="AC1293" i="72"/>
  <c r="AC1292" i="72"/>
  <c r="AC1291" i="72"/>
  <c r="AC1290" i="72"/>
  <c r="AC1289" i="72"/>
  <c r="AC1288" i="72"/>
  <c r="AC1287" i="72"/>
  <c r="AC1286" i="72"/>
  <c r="AC1284" i="72"/>
  <c r="AC1283" i="72"/>
  <c r="AC1281" i="72"/>
  <c r="AC1280" i="72"/>
  <c r="AC1279" i="72"/>
  <c r="AC1278" i="72"/>
  <c r="AC1277" i="72"/>
  <c r="AC1276" i="72"/>
  <c r="AC1275" i="72"/>
  <c r="AC1274" i="72"/>
  <c r="AC1273" i="72"/>
  <c r="AC1272" i="72"/>
  <c r="AC1271" i="72"/>
  <c r="AC1270" i="72"/>
  <c r="AC1269" i="72"/>
  <c r="AC1268" i="72"/>
  <c r="AC1266" i="72"/>
  <c r="AC1265" i="72"/>
  <c r="AC1263" i="72"/>
  <c r="AC1262" i="72"/>
  <c r="AC1261" i="72"/>
  <c r="AC1260" i="72"/>
  <c r="AC1259" i="72"/>
  <c r="AC1258" i="72"/>
  <c r="AC1257" i="72"/>
  <c r="AC1256" i="72"/>
  <c r="AC1255" i="72"/>
  <c r="AC1254" i="72"/>
  <c r="AC1253" i="72"/>
  <c r="AC1252" i="72"/>
  <c r="AC1251" i="72"/>
  <c r="AC1250" i="72"/>
  <c r="AC1248" i="72"/>
  <c r="AC1247" i="72"/>
  <c r="AC1245" i="72"/>
  <c r="AC1244" i="72"/>
  <c r="AC1243" i="72"/>
  <c r="AC1242" i="72"/>
  <c r="AC1241" i="72"/>
  <c r="AC1240" i="72"/>
  <c r="AC1239" i="72"/>
  <c r="AC1238" i="72"/>
  <c r="AC1237" i="72"/>
  <c r="AC1236" i="72"/>
  <c r="AC1235" i="72"/>
  <c r="AC1234" i="72"/>
  <c r="AC1233" i="72"/>
  <c r="AC1232" i="72"/>
  <c r="AC1230" i="72"/>
  <c r="AC1229" i="72"/>
  <c r="AC1227" i="72"/>
  <c r="AC1226" i="72"/>
  <c r="AC1225" i="72"/>
  <c r="AC1224" i="72"/>
  <c r="AC1223" i="72"/>
  <c r="AC1222" i="72"/>
  <c r="AC1221" i="72"/>
  <c r="AC1220" i="72"/>
  <c r="AC1219" i="72"/>
  <c r="AC1218" i="72"/>
  <c r="AC1217" i="72"/>
  <c r="AC1216" i="72"/>
  <c r="AC1215" i="72"/>
  <c r="AC1214" i="72"/>
  <c r="AC1212" i="72"/>
  <c r="AC1211" i="72"/>
  <c r="AC1209" i="72"/>
  <c r="AC1208" i="72"/>
  <c r="AC1207" i="72"/>
  <c r="AC1206" i="72"/>
  <c r="AC1205" i="72"/>
  <c r="AC1204" i="72"/>
  <c r="AC1203" i="72"/>
  <c r="AC1202" i="72"/>
  <c r="AC1201" i="72"/>
  <c r="AC1200" i="72"/>
  <c r="AC1199" i="72"/>
  <c r="AC1198" i="72"/>
  <c r="AC1197" i="72"/>
  <c r="AC1196" i="72"/>
  <c r="AC1194" i="72"/>
  <c r="AC1193" i="72"/>
  <c r="AC1191" i="72"/>
  <c r="AC1190" i="72"/>
  <c r="AC1189" i="72"/>
  <c r="AC1188" i="72"/>
  <c r="AC1187" i="72"/>
  <c r="AC1186" i="72"/>
  <c r="AC1185" i="72"/>
  <c r="AC1184" i="72"/>
  <c r="AC1183" i="72"/>
  <c r="AC1182" i="72"/>
  <c r="AC1181" i="72"/>
  <c r="AC1180" i="72"/>
  <c r="AC1179" i="72"/>
  <c r="AC1178" i="72"/>
  <c r="AC1176" i="72"/>
  <c r="AC1175" i="72"/>
  <c r="AC1173" i="72"/>
  <c r="AC1172" i="72"/>
  <c r="AC1171" i="72"/>
  <c r="AC1170" i="72"/>
  <c r="AC1169" i="72"/>
  <c r="AC1168" i="72"/>
  <c r="AC1167" i="72"/>
  <c r="AC1166" i="72"/>
  <c r="AC1165" i="72"/>
  <c r="AC1164" i="72"/>
  <c r="AC1163" i="72"/>
  <c r="AC1162" i="72"/>
  <c r="AC1161" i="72"/>
  <c r="AC1160" i="72"/>
  <c r="AC1158" i="72"/>
  <c r="AC1157" i="72"/>
  <c r="AC1155" i="72"/>
  <c r="AC1154" i="72"/>
  <c r="AC1153" i="72"/>
  <c r="AC1152" i="72"/>
  <c r="AC1151" i="72"/>
  <c r="AC1150" i="72"/>
  <c r="AC1149" i="72"/>
  <c r="AC1148" i="72"/>
  <c r="AC1147" i="72"/>
  <c r="AC1146" i="72"/>
  <c r="AC1145" i="72"/>
  <c r="AC1144" i="72"/>
  <c r="AC1143" i="72"/>
  <c r="AC1142" i="72"/>
  <c r="AC1140" i="72"/>
  <c r="AC1139" i="72"/>
  <c r="AC1137" i="72"/>
  <c r="AC1136" i="72"/>
  <c r="AC1135" i="72"/>
  <c r="AC1134" i="72"/>
  <c r="AC1133" i="72"/>
  <c r="AC1132" i="72"/>
  <c r="AC1131" i="72"/>
  <c r="AC1130" i="72"/>
  <c r="AC1129" i="72"/>
  <c r="AC1128" i="72"/>
  <c r="AC1127" i="72"/>
  <c r="AC1126" i="72"/>
  <c r="AC1125" i="72"/>
  <c r="AC1124" i="72"/>
  <c r="AC1122" i="72"/>
  <c r="AC1121" i="72"/>
  <c r="AC1119" i="72"/>
  <c r="AC1118" i="72"/>
  <c r="AC1117" i="72"/>
  <c r="AC1116" i="72"/>
  <c r="AC1115" i="72"/>
  <c r="AC1114" i="72"/>
  <c r="AC1113" i="72"/>
  <c r="AC1112" i="72"/>
  <c r="AC1111" i="72"/>
  <c r="AC1110" i="72"/>
  <c r="AC1109" i="72"/>
  <c r="AC1108" i="72"/>
  <c r="AC1107" i="72"/>
  <c r="AC1106" i="72"/>
  <c r="AC1104" i="72"/>
  <c r="AC1103" i="72"/>
  <c r="AC1101" i="72"/>
  <c r="AC1100" i="72"/>
  <c r="AC1099" i="72"/>
  <c r="AC1098" i="72"/>
  <c r="AC1097" i="72"/>
  <c r="AC1096" i="72"/>
  <c r="AC1095" i="72"/>
  <c r="AC1094" i="72"/>
  <c r="AC1093" i="72"/>
  <c r="AC1092" i="72"/>
  <c r="AC1091" i="72"/>
  <c r="AC1090" i="72"/>
  <c r="AC1089" i="72"/>
  <c r="AC1088" i="72"/>
  <c r="AC1086" i="72"/>
  <c r="AC1085" i="72"/>
  <c r="AC1083" i="72"/>
  <c r="AC1082" i="72"/>
  <c r="AC1081" i="72"/>
  <c r="AC1080" i="72"/>
  <c r="AC1079" i="72"/>
  <c r="AC1078" i="72"/>
  <c r="AC1077" i="72"/>
  <c r="AC1076" i="72"/>
  <c r="AC1075" i="72"/>
  <c r="AC1074" i="72"/>
  <c r="AC1073" i="72"/>
  <c r="AC1072" i="72"/>
  <c r="AC1071" i="72"/>
  <c r="AC1070" i="72"/>
  <c r="AC1068" i="72"/>
  <c r="AC1067" i="72"/>
  <c r="AC1065" i="72"/>
  <c r="AC1064" i="72"/>
  <c r="AC1063" i="72"/>
  <c r="AC1062" i="72"/>
  <c r="AC1061" i="72"/>
  <c r="AC1060" i="72"/>
  <c r="AC1059" i="72"/>
  <c r="AC1058" i="72"/>
  <c r="AC1057" i="72"/>
  <c r="AC1056" i="72"/>
  <c r="AC1055" i="72"/>
  <c r="AC1054" i="72"/>
  <c r="AC1053" i="72"/>
  <c r="AC1052" i="72"/>
  <c r="AC1050" i="72"/>
  <c r="AC1049" i="72"/>
  <c r="AC1047" i="72"/>
  <c r="AC1046" i="72"/>
  <c r="AC1045" i="72"/>
  <c r="AC1044" i="72"/>
  <c r="AC1043" i="72"/>
  <c r="AC1042" i="72"/>
  <c r="AC1041" i="72"/>
  <c r="AC1040" i="72"/>
  <c r="AC1039" i="72"/>
  <c r="AC1038" i="72"/>
  <c r="AC1037" i="72"/>
  <c r="AC1036" i="72"/>
  <c r="AC1035" i="72"/>
  <c r="AC1034" i="72"/>
  <c r="AC1032" i="72"/>
  <c r="AC1031" i="72"/>
  <c r="AC1029" i="72"/>
  <c r="AC1028" i="72"/>
  <c r="AC1027" i="72"/>
  <c r="AC1026" i="72"/>
  <c r="AC1025" i="72"/>
  <c r="AC1024" i="72"/>
  <c r="AC1023" i="72"/>
  <c r="AC1022" i="72"/>
  <c r="AC1021" i="72"/>
  <c r="AC1020" i="72"/>
  <c r="AC1019" i="72"/>
  <c r="AC1018" i="72"/>
  <c r="AC1017" i="72"/>
  <c r="AC1016" i="72"/>
  <c r="AC1014" i="72"/>
  <c r="AC1013" i="72"/>
  <c r="AC1011" i="72"/>
  <c r="AC1010" i="72"/>
  <c r="AC1009" i="72"/>
  <c r="AC1008" i="72"/>
  <c r="AC1007" i="72"/>
  <c r="AC1006" i="72"/>
  <c r="AC1005" i="72"/>
  <c r="AC1004" i="72"/>
  <c r="AC1003" i="72"/>
  <c r="AC1002" i="72"/>
  <c r="AC1001" i="72"/>
  <c r="AC1000" i="72"/>
  <c r="AC999" i="72"/>
  <c r="AC998" i="72"/>
  <c r="AC996" i="72"/>
  <c r="AC995" i="72"/>
  <c r="AC993" i="72"/>
  <c r="AC992" i="72"/>
  <c r="AC991" i="72"/>
  <c r="AC990" i="72"/>
  <c r="AC989" i="72"/>
  <c r="AC988" i="72"/>
  <c r="AC987" i="72"/>
  <c r="AC986" i="72"/>
  <c r="AC985" i="72"/>
  <c r="AC984" i="72"/>
  <c r="AC983" i="72"/>
  <c r="AC982" i="72"/>
  <c r="AC981" i="72"/>
  <c r="AC980" i="72"/>
  <c r="AC978" i="72"/>
  <c r="AC977" i="72"/>
  <c r="AC975" i="72"/>
  <c r="AC974" i="72"/>
  <c r="AC973" i="72"/>
  <c r="AC972" i="72"/>
  <c r="AC971" i="72"/>
  <c r="AC970" i="72"/>
  <c r="AC969" i="72"/>
  <c r="AC968" i="72"/>
  <c r="AC967" i="72"/>
  <c r="AC966" i="72"/>
  <c r="AC965" i="72"/>
  <c r="AC964" i="72"/>
  <c r="AC963" i="72"/>
  <c r="AC962" i="72"/>
  <c r="AC960" i="72"/>
  <c r="AC959" i="72"/>
  <c r="AC957" i="72"/>
  <c r="AC956" i="72"/>
  <c r="AC955" i="72"/>
  <c r="AC954" i="72"/>
  <c r="AC953" i="72"/>
  <c r="AC952" i="72"/>
  <c r="AC951" i="72"/>
  <c r="AC950" i="72"/>
  <c r="AC949" i="72"/>
  <c r="AC948" i="72"/>
  <c r="AC947" i="72"/>
  <c r="AC946" i="72"/>
  <c r="AC945" i="72"/>
  <c r="AC944" i="72"/>
  <c r="AC942" i="72"/>
  <c r="AC941" i="72"/>
  <c r="AC939" i="72"/>
  <c r="AC938" i="72"/>
  <c r="AC937" i="72"/>
  <c r="AC936" i="72"/>
  <c r="AC935" i="72"/>
  <c r="AC934" i="72"/>
  <c r="AC933" i="72"/>
  <c r="AC932" i="72"/>
  <c r="AC931" i="72"/>
  <c r="AC930" i="72"/>
  <c r="AC929" i="72"/>
  <c r="AC928" i="72"/>
  <c r="AC927" i="72"/>
  <c r="AC926" i="72"/>
  <c r="AC924" i="72"/>
  <c r="AC923" i="72"/>
  <c r="AC921" i="72"/>
  <c r="AC920" i="72"/>
  <c r="AC919" i="72"/>
  <c r="AC918" i="72"/>
  <c r="AC917" i="72"/>
  <c r="AC916" i="72"/>
  <c r="AC915" i="72"/>
  <c r="AC914" i="72"/>
  <c r="AC913" i="72"/>
  <c r="AC912" i="72"/>
  <c r="AC911" i="72"/>
  <c r="AC910" i="72"/>
  <c r="AC909" i="72"/>
  <c r="AC908" i="72"/>
  <c r="AC906" i="72"/>
  <c r="AC905" i="72"/>
  <c r="AC903" i="72"/>
  <c r="AC902" i="72"/>
  <c r="AC901" i="72"/>
  <c r="AC900" i="72"/>
  <c r="AC899" i="72"/>
  <c r="AC898" i="72"/>
  <c r="AC897" i="72"/>
  <c r="AC896" i="72"/>
  <c r="AC895" i="72"/>
  <c r="AC894" i="72"/>
  <c r="AC893" i="72"/>
  <c r="AC892" i="72"/>
  <c r="AC891" i="72"/>
  <c r="AC890" i="72"/>
  <c r="AC888" i="72"/>
  <c r="AC887" i="72"/>
  <c r="AC885" i="72"/>
  <c r="AC884" i="72"/>
  <c r="AC883" i="72"/>
  <c r="AC882" i="72"/>
  <c r="AC881" i="72"/>
  <c r="AC880" i="72"/>
  <c r="AC879" i="72"/>
  <c r="AC878" i="72"/>
  <c r="AC877" i="72"/>
  <c r="AC876" i="72"/>
  <c r="AC875" i="72"/>
  <c r="AC874" i="72"/>
  <c r="AC873" i="72"/>
  <c r="AC872" i="72"/>
  <c r="AC870" i="72"/>
  <c r="AC869" i="72"/>
  <c r="AC867" i="72"/>
  <c r="AC866" i="72"/>
  <c r="AC865" i="72"/>
  <c r="AC864" i="72"/>
  <c r="AC863" i="72"/>
  <c r="AC862" i="72"/>
  <c r="AC861" i="72"/>
  <c r="AC860" i="72"/>
  <c r="AC859" i="72"/>
  <c r="AC858" i="72"/>
  <c r="AC857" i="72"/>
  <c r="AC856" i="72"/>
  <c r="AC855" i="72"/>
  <c r="AC854" i="72"/>
  <c r="AC852" i="72"/>
  <c r="AC851" i="72"/>
  <c r="AC849" i="72"/>
  <c r="AC848" i="72"/>
  <c r="AC847" i="72"/>
  <c r="AC846" i="72"/>
  <c r="AC845" i="72"/>
  <c r="AC844" i="72"/>
  <c r="AC843" i="72"/>
  <c r="AC842" i="72"/>
  <c r="AC841" i="72"/>
  <c r="AC840" i="72"/>
  <c r="AC839" i="72"/>
  <c r="AC838" i="72"/>
  <c r="AC837" i="72"/>
  <c r="AC836" i="72"/>
  <c r="AC834" i="72"/>
  <c r="AC833" i="72"/>
  <c r="AC831" i="72"/>
  <c r="AC830" i="72"/>
  <c r="AC829" i="72"/>
  <c r="AC828" i="72"/>
  <c r="AC827" i="72"/>
  <c r="AC826" i="72"/>
  <c r="AC825" i="72"/>
  <c r="AC824" i="72"/>
  <c r="AC823" i="72"/>
  <c r="AC822" i="72"/>
  <c r="AC821" i="72"/>
  <c r="AC820" i="72"/>
  <c r="AC819" i="72"/>
  <c r="AC818" i="72"/>
  <c r="AC816" i="72"/>
  <c r="AC815" i="72"/>
  <c r="AC813" i="72"/>
  <c r="AC812" i="72"/>
  <c r="AC811" i="72"/>
  <c r="AC810" i="72"/>
  <c r="AC809" i="72"/>
  <c r="AC808" i="72"/>
  <c r="AC807" i="72"/>
  <c r="AC806" i="72"/>
  <c r="AC805" i="72"/>
  <c r="AC804" i="72"/>
  <c r="AC803" i="72"/>
  <c r="AC802" i="72"/>
  <c r="AC801" i="72"/>
  <c r="AC800" i="72"/>
  <c r="AC798" i="72"/>
  <c r="AC797" i="72"/>
  <c r="AC795" i="72"/>
  <c r="AC794" i="72"/>
  <c r="AC793" i="72"/>
  <c r="AC792" i="72"/>
  <c r="AC791" i="72"/>
  <c r="AC790" i="72"/>
  <c r="AC789" i="72"/>
  <c r="AC788" i="72"/>
  <c r="AC787" i="72"/>
  <c r="AC786" i="72"/>
  <c r="AC785" i="72"/>
  <c r="AC784" i="72"/>
  <c r="AC783" i="72"/>
  <c r="AC782" i="72"/>
  <c r="AC780" i="72"/>
  <c r="AC779" i="72"/>
  <c r="AC777" i="72"/>
  <c r="AC776" i="72"/>
  <c r="AC775" i="72"/>
  <c r="AC774" i="72"/>
  <c r="AC773" i="72"/>
  <c r="AC772" i="72"/>
  <c r="AC771" i="72"/>
  <c r="AC770" i="72"/>
  <c r="AC769" i="72"/>
  <c r="AC768" i="72"/>
  <c r="AC767" i="72"/>
  <c r="AC766" i="72"/>
  <c r="AC765" i="72"/>
  <c r="AC764" i="72"/>
  <c r="AC762" i="72"/>
  <c r="AC761" i="72"/>
  <c r="AC759" i="72"/>
  <c r="AC758" i="72"/>
  <c r="AC757" i="72"/>
  <c r="AC756" i="72"/>
  <c r="AC755" i="72"/>
  <c r="AC754" i="72"/>
  <c r="AC753" i="72"/>
  <c r="AC752" i="72"/>
  <c r="AC751" i="72"/>
  <c r="AC750" i="72"/>
  <c r="AC749" i="72"/>
  <c r="AC748" i="72"/>
  <c r="AC747" i="72"/>
  <c r="AC746" i="72"/>
  <c r="AC744" i="72"/>
  <c r="AC743" i="72"/>
  <c r="AC741" i="72"/>
  <c r="AC740" i="72"/>
  <c r="AC739" i="72"/>
  <c r="AC738" i="72"/>
  <c r="AC737" i="72"/>
  <c r="AC736" i="72"/>
  <c r="AC735" i="72"/>
  <c r="AC734" i="72"/>
  <c r="AC733" i="72"/>
  <c r="AC732" i="72"/>
  <c r="AC731" i="72"/>
  <c r="AC730" i="72"/>
  <c r="AC729" i="72"/>
  <c r="AC728" i="72"/>
  <c r="AC726" i="72"/>
  <c r="AC725" i="72"/>
  <c r="AC723" i="72"/>
  <c r="AC722" i="72"/>
  <c r="AC721" i="72"/>
  <c r="AC720" i="72"/>
  <c r="AC719" i="72"/>
  <c r="AC718" i="72"/>
  <c r="AC717" i="72"/>
  <c r="AC716" i="72"/>
  <c r="AC715" i="72"/>
  <c r="AC714" i="72"/>
  <c r="AC713" i="72"/>
  <c r="AC712" i="72"/>
  <c r="AC711" i="72"/>
  <c r="AC710" i="72"/>
  <c r="AC708" i="72"/>
  <c r="AC707" i="72"/>
  <c r="AC705" i="72"/>
  <c r="AC704" i="72"/>
  <c r="AC703" i="72"/>
  <c r="AC702" i="72"/>
  <c r="AC701" i="72"/>
  <c r="AC700" i="72"/>
  <c r="AC699" i="72"/>
  <c r="AC698" i="72"/>
  <c r="AC697" i="72"/>
  <c r="AC696" i="72"/>
  <c r="AC695" i="72"/>
  <c r="AC694" i="72"/>
  <c r="AC693" i="72"/>
  <c r="AC692" i="72"/>
  <c r="AC690" i="72"/>
  <c r="AC689" i="72"/>
  <c r="AC687" i="72"/>
  <c r="AC686" i="72"/>
  <c r="AC685" i="72"/>
  <c r="AC684" i="72"/>
  <c r="AC683" i="72"/>
  <c r="AC682" i="72"/>
  <c r="AC681" i="72"/>
  <c r="AC680" i="72"/>
  <c r="AC679" i="72"/>
  <c r="AC678" i="72"/>
  <c r="AC677" i="72"/>
  <c r="AC676" i="72"/>
  <c r="AC675" i="72"/>
  <c r="AC674" i="72"/>
  <c r="AC672" i="72"/>
  <c r="AC671" i="72"/>
  <c r="AC669" i="72"/>
  <c r="AC668" i="72"/>
  <c r="AC667" i="72"/>
  <c r="AC666" i="72"/>
  <c r="AC665" i="72"/>
  <c r="AC664" i="72"/>
  <c r="AC663" i="72"/>
  <c r="AC662" i="72"/>
  <c r="AC661" i="72"/>
  <c r="AC660" i="72"/>
  <c r="AC659" i="72"/>
  <c r="AC658" i="72"/>
  <c r="AC657" i="72"/>
  <c r="AC656" i="72"/>
  <c r="AC654" i="72"/>
  <c r="AC653" i="72"/>
  <c r="AC651" i="72"/>
  <c r="AC650" i="72"/>
  <c r="AC649" i="72"/>
  <c r="AC648" i="72"/>
  <c r="AC647" i="72"/>
  <c r="AC646" i="72"/>
  <c r="AC645" i="72"/>
  <c r="AC644" i="72"/>
  <c r="AC643" i="72"/>
  <c r="AC642" i="72"/>
  <c r="AC641" i="72"/>
  <c r="AC640" i="72"/>
  <c r="AC639" i="72"/>
  <c r="AC636" i="72"/>
  <c r="AC635" i="72"/>
  <c r="AC633" i="72"/>
  <c r="AC632" i="72"/>
  <c r="AC631" i="72"/>
  <c r="AC630" i="72"/>
  <c r="AC629" i="72"/>
  <c r="AC628" i="72"/>
  <c r="AC627" i="72"/>
  <c r="AC626" i="72"/>
  <c r="AC625" i="72"/>
  <c r="AC624" i="72"/>
  <c r="AC623" i="72"/>
  <c r="AC622" i="72"/>
  <c r="AC621" i="72"/>
  <c r="AC620" i="72"/>
  <c r="AC618" i="72"/>
  <c r="AC617" i="72"/>
  <c r="AC615" i="72"/>
  <c r="AC614" i="72"/>
  <c r="AC613" i="72"/>
  <c r="AC612" i="72"/>
  <c r="AC611" i="72"/>
  <c r="AC610" i="72"/>
  <c r="AC609" i="72"/>
  <c r="AC608" i="72"/>
  <c r="AC607" i="72"/>
  <c r="AC606" i="72"/>
  <c r="AC605" i="72"/>
  <c r="AC604" i="72"/>
  <c r="AC603" i="72"/>
  <c r="AC602" i="72"/>
  <c r="AC600" i="72"/>
  <c r="AC599" i="72"/>
  <c r="AC597" i="72"/>
  <c r="AC596" i="72"/>
  <c r="AC595" i="72"/>
  <c r="AC594" i="72"/>
  <c r="AC593" i="72"/>
  <c r="AC592" i="72"/>
  <c r="AC591" i="72"/>
  <c r="AC590" i="72"/>
  <c r="AC589" i="72"/>
  <c r="AC588" i="72"/>
  <c r="AC587" i="72"/>
  <c r="AC586" i="72"/>
  <c r="AC585" i="72"/>
  <c r="AC584" i="72"/>
  <c r="AC582" i="72"/>
  <c r="AC581" i="72"/>
  <c r="AC579" i="72"/>
  <c r="AC578" i="72"/>
  <c r="AC577" i="72"/>
  <c r="AC576" i="72"/>
  <c r="AC575" i="72"/>
  <c r="AC574" i="72"/>
  <c r="AC573" i="72"/>
  <c r="AC572" i="72"/>
  <c r="AC571" i="72"/>
  <c r="AC570" i="72"/>
  <c r="AC569" i="72"/>
  <c r="AC568" i="72"/>
  <c r="AC567" i="72"/>
  <c r="AC566" i="72"/>
  <c r="AC564" i="72"/>
  <c r="AC563" i="72"/>
  <c r="AC561" i="72"/>
  <c r="AC560" i="72"/>
  <c r="AC559" i="72"/>
  <c r="AC558" i="72"/>
  <c r="AC557" i="72"/>
  <c r="AC556" i="72"/>
  <c r="AC555" i="72"/>
  <c r="AC554" i="72"/>
  <c r="AC553" i="72"/>
  <c r="AC552" i="72"/>
  <c r="AC551" i="72"/>
  <c r="AC550" i="72"/>
  <c r="AC549" i="72"/>
  <c r="AC548" i="72"/>
  <c r="AC546" i="72"/>
  <c r="AC545" i="72"/>
  <c r="AC543" i="72"/>
  <c r="AC542" i="72"/>
  <c r="AC541" i="72"/>
  <c r="AC540" i="72"/>
  <c r="AC539" i="72"/>
  <c r="AC538" i="72"/>
  <c r="AC537" i="72"/>
  <c r="AC536" i="72"/>
  <c r="AC535" i="72"/>
  <c r="AC534" i="72"/>
  <c r="AC533" i="72"/>
  <c r="AC532" i="72"/>
  <c r="AC531" i="72"/>
  <c r="AC530" i="72"/>
  <c r="AC528" i="72"/>
  <c r="AC527" i="72"/>
  <c r="AC525" i="72"/>
  <c r="AC524" i="72"/>
  <c r="AC523" i="72"/>
  <c r="AC522" i="72"/>
  <c r="AC521" i="72"/>
  <c r="AC520" i="72"/>
  <c r="AC519" i="72"/>
  <c r="AC518" i="72"/>
  <c r="AC517" i="72"/>
  <c r="AC516" i="72"/>
  <c r="AC515" i="72"/>
  <c r="AC514" i="72"/>
  <c r="AC513" i="72"/>
  <c r="AC512" i="72"/>
  <c r="AC510" i="72"/>
  <c r="AC509" i="72"/>
  <c r="AC507" i="72"/>
  <c r="AC506" i="72"/>
  <c r="AC505" i="72"/>
  <c r="AC504" i="72"/>
  <c r="AC503" i="72"/>
  <c r="AC502" i="72"/>
  <c r="AC501" i="72"/>
  <c r="AC500" i="72"/>
  <c r="AC499" i="72"/>
  <c r="AC498" i="72"/>
  <c r="AC497" i="72"/>
  <c r="AC496" i="72"/>
  <c r="AC495" i="72"/>
  <c r="AC494" i="72"/>
  <c r="AC492" i="72"/>
  <c r="AC491" i="72"/>
  <c r="AC489" i="72"/>
  <c r="AC488" i="72"/>
  <c r="AC487" i="72"/>
  <c r="AC486" i="72"/>
  <c r="AC485" i="72"/>
  <c r="AC484" i="72"/>
  <c r="AC483" i="72"/>
  <c r="AC482" i="72"/>
  <c r="AC481" i="72"/>
  <c r="AC480" i="72"/>
  <c r="AC479" i="72"/>
  <c r="AC478" i="72"/>
  <c r="AC477" i="72"/>
  <c r="AC476" i="72"/>
  <c r="AC474" i="72"/>
  <c r="AC473" i="72"/>
  <c r="AC471" i="72"/>
  <c r="AC470" i="72"/>
  <c r="AC469" i="72"/>
  <c r="AC468" i="72"/>
  <c r="AC467" i="72"/>
  <c r="AC466" i="72"/>
  <c r="AC465" i="72"/>
  <c r="AC464" i="72"/>
  <c r="AC463" i="72"/>
  <c r="AC462" i="72"/>
  <c r="AC461" i="72"/>
  <c r="AC460" i="72"/>
  <c r="AC459" i="72"/>
  <c r="AC458" i="72"/>
  <c r="AC456" i="72"/>
  <c r="AC455" i="72"/>
  <c r="AC453" i="72"/>
  <c r="AC452" i="72"/>
  <c r="AC451" i="72"/>
  <c r="AC450" i="72"/>
  <c r="AC449" i="72"/>
  <c r="AC448" i="72"/>
  <c r="AC447" i="72"/>
  <c r="AC446" i="72"/>
  <c r="AC445" i="72"/>
  <c r="AC444" i="72"/>
  <c r="AC443" i="72"/>
  <c r="AC442" i="72"/>
  <c r="AC441" i="72"/>
  <c r="AC440" i="72"/>
  <c r="AC438" i="72"/>
  <c r="AC437" i="72"/>
  <c r="AC435" i="72"/>
  <c r="AC434" i="72"/>
  <c r="AC433" i="72"/>
  <c r="AC432" i="72"/>
  <c r="AC431" i="72"/>
  <c r="AC430" i="72"/>
  <c r="AC429" i="72"/>
  <c r="AC428" i="72"/>
  <c r="AC427" i="72"/>
  <c r="AC426" i="72"/>
  <c r="AC425" i="72"/>
  <c r="AC424" i="72"/>
  <c r="AC423" i="72"/>
  <c r="AC422" i="72"/>
  <c r="AC420" i="72"/>
  <c r="AC419" i="72"/>
  <c r="AC417" i="72"/>
  <c r="AC416" i="72"/>
  <c r="AC415" i="72"/>
  <c r="AC414" i="72"/>
  <c r="AC413" i="72"/>
  <c r="AC412" i="72"/>
  <c r="AC411" i="72"/>
  <c r="AC410" i="72"/>
  <c r="AC409" i="72"/>
  <c r="AC408" i="72"/>
  <c r="AC407" i="72"/>
  <c r="AC406" i="72"/>
  <c r="AC405" i="72"/>
  <c r="AC404" i="72"/>
  <c r="AC402" i="72"/>
  <c r="AC401" i="72"/>
  <c r="AC399" i="72"/>
  <c r="AC398" i="72"/>
  <c r="AC397" i="72"/>
  <c r="AC396" i="72"/>
  <c r="AC395" i="72"/>
  <c r="AC394" i="72"/>
  <c r="AC393" i="72"/>
  <c r="AC392" i="72"/>
  <c r="AC391" i="72"/>
  <c r="AC390" i="72"/>
  <c r="AC389" i="72"/>
  <c r="AC388" i="72"/>
  <c r="AC387" i="72"/>
  <c r="AC386" i="72"/>
  <c r="AC384" i="72"/>
  <c r="AC383" i="72"/>
  <c r="AC381" i="72"/>
  <c r="AC380" i="72"/>
  <c r="AC379" i="72"/>
  <c r="AC378" i="72"/>
  <c r="AC377" i="72"/>
  <c r="AC376" i="72"/>
  <c r="AC375" i="72"/>
  <c r="AC374" i="72"/>
  <c r="AC373" i="72"/>
  <c r="AC372" i="72"/>
  <c r="AC371" i="72"/>
  <c r="AC370" i="72"/>
  <c r="AC369" i="72"/>
  <c r="AC368" i="72"/>
  <c r="AC366" i="72"/>
  <c r="AC365" i="72"/>
  <c r="AC363" i="72"/>
  <c r="AC362" i="72"/>
  <c r="AC360" i="72"/>
  <c r="AC359" i="72"/>
  <c r="AC358" i="72"/>
  <c r="AC357" i="72"/>
  <c r="AC356" i="72"/>
  <c r="AC355" i="72"/>
  <c r="AC354" i="72"/>
  <c r="AC353" i="72"/>
  <c r="AC352" i="72"/>
  <c r="AC351" i="72"/>
  <c r="AC350" i="72"/>
  <c r="AC348" i="72"/>
  <c r="AC347" i="72"/>
  <c r="AC345" i="72"/>
  <c r="AC344" i="72"/>
  <c r="AC343" i="72"/>
  <c r="AC342" i="72"/>
  <c r="AC341" i="72"/>
  <c r="AC340" i="72"/>
  <c r="AC339" i="72"/>
  <c r="AC338" i="72"/>
  <c r="AC337" i="72"/>
  <c r="AC336" i="72"/>
  <c r="AC335" i="72"/>
  <c r="AC334" i="72"/>
  <c r="AC333" i="72"/>
  <c r="AC332" i="72"/>
  <c r="AC330" i="72"/>
  <c r="AC329" i="72"/>
  <c r="AC327" i="72"/>
  <c r="AC326" i="72"/>
  <c r="AC325" i="72"/>
  <c r="AC324" i="72"/>
  <c r="AC323" i="72"/>
  <c r="AC322" i="72"/>
  <c r="AC321" i="72"/>
  <c r="AC320" i="72"/>
  <c r="AC319" i="72"/>
  <c r="AC318" i="72"/>
  <c r="AC317" i="72"/>
  <c r="AC316" i="72"/>
  <c r="AC315" i="72"/>
  <c r="AC312" i="72"/>
  <c r="AC311" i="72"/>
  <c r="AC309" i="72"/>
  <c r="AC307" i="72"/>
  <c r="AC306" i="72"/>
  <c r="AC305" i="72"/>
  <c r="AC304" i="72"/>
  <c r="AC303" i="72"/>
  <c r="AC302" i="72"/>
  <c r="AC301" i="72"/>
  <c r="AC300" i="72"/>
  <c r="AC299" i="72"/>
  <c r="AC298" i="72"/>
  <c r="AC297" i="72"/>
  <c r="AC296" i="72"/>
  <c r="AC294" i="72"/>
  <c r="AC293" i="72"/>
  <c r="AC291" i="72"/>
  <c r="AC290" i="72"/>
  <c r="AC289" i="72"/>
  <c r="AC288" i="72"/>
  <c r="AC287" i="72"/>
  <c r="AC286" i="72"/>
  <c r="AC285" i="72"/>
  <c r="AC284" i="72"/>
  <c r="AC283" i="72"/>
  <c r="AC282" i="72"/>
  <c r="AC281" i="72"/>
  <c r="AC280" i="72"/>
  <c r="AC279" i="72"/>
  <c r="AC278" i="72"/>
  <c r="AC276" i="72"/>
  <c r="AC275" i="72"/>
  <c r="AC273" i="72"/>
  <c r="AC272" i="72"/>
  <c r="AC271" i="72"/>
  <c r="AC270" i="72"/>
  <c r="AC269" i="72"/>
  <c r="AC268" i="72"/>
  <c r="AC267" i="72"/>
  <c r="AC265" i="72"/>
  <c r="AC264" i="72"/>
  <c r="AC263" i="72"/>
  <c r="AC262" i="72"/>
  <c r="AC261" i="72"/>
  <c r="AC260" i="72"/>
  <c r="AC258" i="72"/>
  <c r="AC257" i="72"/>
  <c r="AC255" i="72"/>
  <c r="AC254" i="72"/>
  <c r="AC253" i="72"/>
  <c r="AC252" i="72"/>
  <c r="AC251" i="72"/>
  <c r="AC250" i="72"/>
  <c r="AC249" i="72"/>
  <c r="AC248" i="72"/>
  <c r="AC247" i="72"/>
  <c r="AC246" i="72"/>
  <c r="AC245" i="72"/>
  <c r="AC244" i="72"/>
  <c r="AC243" i="72"/>
  <c r="AC242" i="72"/>
  <c r="AC240" i="72"/>
  <c r="AC239" i="72"/>
  <c r="AC237" i="72"/>
  <c r="AC236" i="72"/>
  <c r="AC235" i="72"/>
  <c r="AC234" i="72"/>
  <c r="AC233" i="72"/>
  <c r="AC232" i="72"/>
  <c r="AC231" i="72"/>
  <c r="AC230" i="72"/>
  <c r="AC229" i="72"/>
  <c r="AC228" i="72"/>
  <c r="AC227" i="72"/>
  <c r="AC226" i="72"/>
  <c r="AC225" i="72"/>
  <c r="AC224" i="72"/>
  <c r="AC222" i="72"/>
  <c r="AC221" i="72"/>
  <c r="AC219" i="72"/>
  <c r="AC218" i="72"/>
  <c r="AC217" i="72"/>
  <c r="AC216" i="72"/>
  <c r="AC215" i="72"/>
  <c r="AC214" i="72"/>
  <c r="AC213" i="72"/>
  <c r="AC212" i="72"/>
  <c r="AC211" i="72"/>
  <c r="AC210" i="72"/>
  <c r="AC209" i="72"/>
  <c r="AC208" i="72"/>
  <c r="AC207" i="72"/>
  <c r="AC206" i="72"/>
  <c r="AC204" i="72"/>
  <c r="AC203" i="72"/>
  <c r="AC201" i="72"/>
  <c r="AC200" i="72"/>
  <c r="AC199" i="72"/>
  <c r="AC198" i="72"/>
  <c r="AC197" i="72"/>
  <c r="AC196" i="72"/>
  <c r="AC195" i="72"/>
  <c r="AC194" i="72"/>
  <c r="AC193" i="72"/>
  <c r="AC192" i="72"/>
  <c r="AC191" i="72"/>
  <c r="AC190" i="72"/>
  <c r="AC188" i="72"/>
  <c r="S1335" i="72"/>
  <c r="AC183" i="72"/>
  <c r="AC182" i="72"/>
  <c r="AC181" i="72"/>
  <c r="AC180" i="72"/>
  <c r="AC179" i="72"/>
  <c r="AC178" i="72"/>
  <c r="AC177" i="72"/>
  <c r="AC176" i="72"/>
  <c r="AC175" i="72"/>
  <c r="AC174" i="72"/>
  <c r="AC173" i="72"/>
  <c r="AC172" i="72"/>
  <c r="AC171" i="72"/>
  <c r="AC170" i="72"/>
  <c r="AC168" i="72"/>
  <c r="AC167" i="72"/>
  <c r="AC165" i="72"/>
  <c r="AC164" i="72"/>
  <c r="AC163" i="72"/>
  <c r="AC162" i="72"/>
  <c r="AC161" i="72"/>
  <c r="AC160" i="72"/>
  <c r="AC159" i="72"/>
  <c r="AC158" i="72"/>
  <c r="AC157" i="72"/>
  <c r="AC156" i="72"/>
  <c r="AC155" i="72"/>
  <c r="AC154" i="72"/>
  <c r="AC153" i="72"/>
  <c r="AC152" i="72"/>
  <c r="AC150" i="72"/>
  <c r="AC149" i="72"/>
  <c r="AC147" i="72"/>
  <c r="AC146" i="72"/>
  <c r="AC145" i="72"/>
  <c r="AC144" i="72"/>
  <c r="AC143" i="72"/>
  <c r="AC142" i="72"/>
  <c r="AC141" i="72"/>
  <c r="AC140" i="72"/>
  <c r="AC139" i="72"/>
  <c r="AC138" i="72"/>
  <c r="AC137" i="72"/>
  <c r="AC136" i="72"/>
  <c r="AC135" i="72"/>
  <c r="AC134" i="72"/>
  <c r="AC132" i="72"/>
  <c r="AC131" i="72"/>
  <c r="AC129" i="72"/>
  <c r="AC128" i="72"/>
  <c r="AC127" i="72"/>
  <c r="AC126" i="72"/>
  <c r="AC125" i="72"/>
  <c r="AC124" i="72"/>
  <c r="AC123" i="72"/>
  <c r="AC122" i="72"/>
  <c r="AC121" i="72"/>
  <c r="AC120" i="72"/>
  <c r="AC119" i="72"/>
  <c r="AC118" i="72"/>
  <c r="AC117" i="72"/>
  <c r="AC116" i="72"/>
  <c r="AC114" i="72"/>
  <c r="AC113" i="72"/>
  <c r="AC111" i="72"/>
  <c r="AC110" i="72"/>
  <c r="AC109" i="72"/>
  <c r="AC108" i="72"/>
  <c r="AC107" i="72"/>
  <c r="AC106" i="72"/>
  <c r="AC105" i="72"/>
  <c r="AC104" i="72"/>
  <c r="AC103" i="72"/>
  <c r="AC102" i="72"/>
  <c r="AC101" i="72"/>
  <c r="AC100" i="72"/>
  <c r="AC99" i="72"/>
  <c r="AC98" i="72"/>
  <c r="AC96" i="72"/>
  <c r="AC95" i="72"/>
  <c r="AC93" i="72"/>
  <c r="AC92" i="72"/>
  <c r="AC91" i="72"/>
  <c r="AC90" i="72"/>
  <c r="AC89" i="72"/>
  <c r="AC88" i="72"/>
  <c r="AC87" i="72"/>
  <c r="AC86" i="72"/>
  <c r="AC85" i="72"/>
  <c r="AC84" i="72"/>
  <c r="AC83" i="72"/>
  <c r="AC82" i="72"/>
  <c r="AC81" i="72"/>
  <c r="AC80" i="72"/>
  <c r="AC78" i="72"/>
  <c r="AC77" i="72"/>
  <c r="AC75" i="72"/>
  <c r="AC74" i="72"/>
  <c r="AC73" i="72"/>
  <c r="AC72" i="72"/>
  <c r="AC71" i="72"/>
  <c r="AC70" i="72"/>
  <c r="AC69" i="72"/>
  <c r="AC68" i="72"/>
  <c r="AC67" i="72"/>
  <c r="AC66" i="72"/>
  <c r="AC65" i="72"/>
  <c r="AC64" i="72"/>
  <c r="AC63" i="72"/>
  <c r="AC62" i="72"/>
  <c r="AC60" i="72"/>
  <c r="AC59" i="72"/>
  <c r="AC57" i="72"/>
  <c r="AC56" i="72"/>
  <c r="AC55" i="72"/>
  <c r="AC54" i="72"/>
  <c r="AC53" i="72"/>
  <c r="AC52" i="72"/>
  <c r="AC51" i="72"/>
  <c r="AC50" i="72"/>
  <c r="AC49" i="72"/>
  <c r="AC48" i="72"/>
  <c r="AC47" i="72"/>
  <c r="AC46" i="72"/>
  <c r="AC45" i="72"/>
  <c r="AC44" i="72"/>
  <c r="AC42" i="72"/>
  <c r="AC41" i="72"/>
  <c r="AC39" i="72"/>
  <c r="AC38" i="72"/>
  <c r="AC37" i="72"/>
  <c r="AC36" i="72"/>
  <c r="AC35" i="72"/>
  <c r="AC34" i="72"/>
  <c r="AC33" i="72"/>
  <c r="AC32" i="72"/>
  <c r="AC31" i="72"/>
  <c r="AC30" i="72"/>
  <c r="AC29" i="72"/>
  <c r="AC28" i="72"/>
  <c r="AC27" i="72"/>
  <c r="AC26" i="72"/>
  <c r="AC24" i="72"/>
  <c r="AC23" i="72"/>
  <c r="AB22" i="72"/>
  <c r="I15" i="67" l="1"/>
  <c r="I12" i="67"/>
  <c r="I13" i="67"/>
  <c r="I10" i="67"/>
  <c r="I24" i="67"/>
  <c r="I25" i="67"/>
  <c r="I22" i="67"/>
  <c r="I9" i="67"/>
  <c r="I23" i="67"/>
  <c r="I20" i="67"/>
  <c r="I21" i="67"/>
  <c r="I18" i="67"/>
  <c r="I11" i="67"/>
  <c r="I19" i="67"/>
  <c r="I16" i="67"/>
  <c r="I17" i="67"/>
  <c r="I14" i="67"/>
  <c r="AC22" i="72"/>
  <c r="AF22" i="72"/>
  <c r="I8" i="67"/>
  <c r="BL1337" i="72" l="1"/>
  <c r="BL1319" i="72"/>
  <c r="BL1301" i="72"/>
  <c r="BL1283" i="72"/>
  <c r="BL1265" i="72"/>
  <c r="BL1247" i="72"/>
  <c r="BL1229" i="72"/>
  <c r="BL1211" i="72"/>
  <c r="BL1193" i="72"/>
  <c r="BL1175" i="72"/>
  <c r="BL1157" i="72"/>
  <c r="BL1139" i="72"/>
  <c r="BL1121" i="72"/>
  <c r="BL1103" i="72"/>
  <c r="BL1085" i="72"/>
  <c r="BL1067" i="72"/>
  <c r="BL1049" i="72"/>
  <c r="BL1031" i="72"/>
  <c r="BL1013" i="72"/>
  <c r="BL995" i="72"/>
  <c r="BL977" i="72"/>
  <c r="BL959" i="72"/>
  <c r="BL941" i="72"/>
  <c r="BL923" i="72"/>
  <c r="BL905" i="72"/>
  <c r="BL887" i="72"/>
  <c r="BL869" i="72"/>
  <c r="BL851" i="72"/>
  <c r="BL833" i="72"/>
  <c r="BL815" i="72"/>
  <c r="BL797" i="72"/>
  <c r="BL779" i="72"/>
  <c r="BL761" i="72"/>
  <c r="BL743" i="72"/>
  <c r="BL725" i="72"/>
  <c r="BL707" i="72"/>
  <c r="BL689" i="72"/>
  <c r="BL671" i="72"/>
  <c r="BL653" i="72"/>
  <c r="BL635" i="72"/>
  <c r="BL617" i="72"/>
  <c r="BL599" i="72"/>
  <c r="BL581" i="72"/>
  <c r="BL563" i="72"/>
  <c r="BL545" i="72"/>
  <c r="BL527" i="72"/>
  <c r="BL509" i="72"/>
  <c r="BL491" i="72"/>
  <c r="BL473" i="72"/>
  <c r="BL455" i="72"/>
  <c r="BL437" i="72"/>
  <c r="BL419" i="72"/>
  <c r="BL401" i="72"/>
  <c r="BL383" i="72"/>
  <c r="BL365" i="72"/>
  <c r="BL347" i="72"/>
  <c r="BL329" i="72"/>
  <c r="BL311" i="72"/>
  <c r="BL293" i="72"/>
  <c r="BL275" i="72"/>
  <c r="BL257" i="72"/>
  <c r="BL239" i="72"/>
  <c r="BL221" i="72"/>
  <c r="BL203" i="72"/>
  <c r="BL185" i="72"/>
  <c r="BL167" i="72"/>
  <c r="BL149" i="72"/>
  <c r="BL131" i="72"/>
  <c r="BL113" i="72"/>
  <c r="BL95" i="72"/>
  <c r="BL77" i="72"/>
  <c r="BL59" i="72"/>
  <c r="BL41" i="72"/>
  <c r="BL23" i="72"/>
  <c r="BL5" i="72"/>
  <c r="BB1337" i="72"/>
  <c r="BB1319" i="72"/>
  <c r="BB1301" i="72"/>
  <c r="BB1283" i="72"/>
  <c r="BB1265" i="72"/>
  <c r="BB1247" i="72"/>
  <c r="BB1229" i="72"/>
  <c r="BB1211" i="72"/>
  <c r="BB1193" i="72"/>
  <c r="BB1175" i="72"/>
  <c r="BB1157" i="72"/>
  <c r="BB1139" i="72"/>
  <c r="BB1121" i="72"/>
  <c r="BB1103" i="72"/>
  <c r="BB1085" i="72"/>
  <c r="BB1067" i="72"/>
  <c r="BB1049" i="72"/>
  <c r="BB1031" i="72"/>
  <c r="BB1013" i="72"/>
  <c r="BB995" i="72"/>
  <c r="BB977" i="72"/>
  <c r="BB959" i="72"/>
  <c r="BB941" i="72"/>
  <c r="BB923" i="72"/>
  <c r="BB905" i="72"/>
  <c r="BB887" i="72"/>
  <c r="BB869" i="72"/>
  <c r="BB851" i="72"/>
  <c r="BB833" i="72"/>
  <c r="BB815" i="72"/>
  <c r="BB797" i="72"/>
  <c r="BB779" i="72"/>
  <c r="BB761" i="72"/>
  <c r="BB743" i="72"/>
  <c r="BB725" i="72"/>
  <c r="BB707" i="72"/>
  <c r="BB689" i="72"/>
  <c r="BB671" i="72"/>
  <c r="BB653" i="72"/>
  <c r="BB635" i="72"/>
  <c r="BB617" i="72"/>
  <c r="BB599" i="72"/>
  <c r="BB581" i="72"/>
  <c r="BB563" i="72"/>
  <c r="BB545" i="72"/>
  <c r="BB527" i="72"/>
  <c r="BB509" i="72"/>
  <c r="BB491" i="72"/>
  <c r="BB473" i="72"/>
  <c r="BB455" i="72"/>
  <c r="BB437" i="72"/>
  <c r="BB419" i="72"/>
  <c r="BB401" i="72"/>
  <c r="BB383" i="72"/>
  <c r="BB365" i="72"/>
  <c r="BB347" i="72"/>
  <c r="BB329" i="72"/>
  <c r="BB311" i="72"/>
  <c r="BB293" i="72"/>
  <c r="BB275" i="72"/>
  <c r="BB257" i="72"/>
  <c r="BB239" i="72"/>
  <c r="BB221" i="72"/>
  <c r="BB203" i="72"/>
  <c r="BB185" i="72"/>
  <c r="BB167" i="72"/>
  <c r="BB149" i="72"/>
  <c r="BB131" i="72"/>
  <c r="BB113" i="72"/>
  <c r="BB95" i="72"/>
  <c r="BB77" i="72"/>
  <c r="BB59" i="72"/>
  <c r="BB41" i="72"/>
  <c r="BB23" i="72"/>
  <c r="BB5" i="72"/>
  <c r="AR1337" i="72"/>
  <c r="AR1319" i="72"/>
  <c r="AR1301" i="72"/>
  <c r="AR1283" i="72"/>
  <c r="AR1265" i="72"/>
  <c r="AR1247" i="72"/>
  <c r="AR1229" i="72"/>
  <c r="AR1211" i="72"/>
  <c r="AR1193" i="72"/>
  <c r="AR1175" i="72"/>
  <c r="AR1157" i="72"/>
  <c r="AR1139" i="72"/>
  <c r="AR1121" i="72"/>
  <c r="AR1103" i="72"/>
  <c r="AR1085" i="72"/>
  <c r="AR1067" i="72"/>
  <c r="AR1049" i="72"/>
  <c r="AR1031" i="72"/>
  <c r="AR1013" i="72"/>
  <c r="AR995" i="72"/>
  <c r="AR977" i="72"/>
  <c r="AR959" i="72"/>
  <c r="AR941" i="72"/>
  <c r="AR923" i="72"/>
  <c r="AR905" i="72"/>
  <c r="AR887" i="72"/>
  <c r="AR869" i="72"/>
  <c r="AR851" i="72"/>
  <c r="AR833" i="72"/>
  <c r="AR815" i="72"/>
  <c r="AR797" i="72"/>
  <c r="AR779" i="72"/>
  <c r="AR761" i="72"/>
  <c r="AR743" i="72"/>
  <c r="AR725" i="72"/>
  <c r="AR707" i="72"/>
  <c r="AR689" i="72"/>
  <c r="AR671" i="72"/>
  <c r="AR653" i="72"/>
  <c r="AR635" i="72"/>
  <c r="AR617" i="72"/>
  <c r="AR599" i="72"/>
  <c r="AR581" i="72"/>
  <c r="AR563" i="72"/>
  <c r="AR545" i="72"/>
  <c r="AR527" i="72"/>
  <c r="AR509" i="72"/>
  <c r="AR491" i="72"/>
  <c r="AR473" i="72"/>
  <c r="AR455" i="72"/>
  <c r="AR437" i="72"/>
  <c r="AR419" i="72"/>
  <c r="AR401" i="72"/>
  <c r="AR383" i="72"/>
  <c r="AR365" i="72"/>
  <c r="AR347" i="72"/>
  <c r="AR329" i="72"/>
  <c r="AR311" i="72"/>
  <c r="AR293" i="72"/>
  <c r="AR275" i="72"/>
  <c r="AR257" i="72"/>
  <c r="AR239" i="72"/>
  <c r="AR221" i="72"/>
  <c r="AR203" i="72"/>
  <c r="AR185" i="72"/>
  <c r="AR167" i="72"/>
  <c r="AR149" i="72"/>
  <c r="AR131" i="72"/>
  <c r="AR113" i="72"/>
  <c r="AR95" i="72"/>
  <c r="AR77" i="72"/>
  <c r="AR59" i="72"/>
  <c r="AR41" i="72"/>
  <c r="AR23" i="72"/>
  <c r="AR5" i="72"/>
  <c r="AH1337" i="72"/>
  <c r="AH1319" i="72"/>
  <c r="AH1301" i="72"/>
  <c r="AH1283" i="72"/>
  <c r="AH1265" i="72"/>
  <c r="AH1247" i="72"/>
  <c r="AH1229" i="72"/>
  <c r="AH1211" i="72"/>
  <c r="AH1193" i="72"/>
  <c r="AH1175" i="72"/>
  <c r="AH1157" i="72"/>
  <c r="AH1139" i="72"/>
  <c r="AH1121" i="72"/>
  <c r="AH1103" i="72"/>
  <c r="AH1085" i="72"/>
  <c r="AH1067" i="72"/>
  <c r="AH1049" i="72"/>
  <c r="AH1031" i="72"/>
  <c r="AH1013" i="72"/>
  <c r="AH995" i="72"/>
  <c r="AH977" i="72"/>
  <c r="AH959" i="72"/>
  <c r="AH941" i="72"/>
  <c r="AH923" i="72"/>
  <c r="AH905" i="72"/>
  <c r="AH887" i="72"/>
  <c r="AH869" i="72"/>
  <c r="AH851" i="72"/>
  <c r="AH833" i="72"/>
  <c r="AH815" i="72"/>
  <c r="AH797" i="72"/>
  <c r="AH779" i="72"/>
  <c r="AH761" i="72"/>
  <c r="AH743" i="72"/>
  <c r="AH725" i="72"/>
  <c r="AH707" i="72"/>
  <c r="AH689" i="72"/>
  <c r="AH671" i="72"/>
  <c r="AH653" i="72"/>
  <c r="AH635" i="72"/>
  <c r="AH617" i="72"/>
  <c r="AH599" i="72"/>
  <c r="AH581" i="72"/>
  <c r="AH563" i="72"/>
  <c r="AH545" i="72"/>
  <c r="AH527" i="72"/>
  <c r="AH509" i="72"/>
  <c r="AH491" i="72"/>
  <c r="AH473" i="72"/>
  <c r="AH455" i="72"/>
  <c r="AH437" i="72"/>
  <c r="AH419" i="72"/>
  <c r="AH401" i="72"/>
  <c r="AH383" i="72"/>
  <c r="AH365" i="72"/>
  <c r="AH347" i="72"/>
  <c r="AH329" i="72"/>
  <c r="AH311" i="72"/>
  <c r="AH293" i="72"/>
  <c r="AH275" i="72"/>
  <c r="AH257" i="72"/>
  <c r="AH239" i="72"/>
  <c r="AH221" i="72"/>
  <c r="AH203" i="72"/>
  <c r="AH185" i="72"/>
  <c r="AH167" i="72"/>
  <c r="AH149" i="72"/>
  <c r="AH131" i="72"/>
  <c r="AH113" i="72"/>
  <c r="AH95" i="72"/>
  <c r="AH77" i="72"/>
  <c r="AH59" i="72"/>
  <c r="AH41" i="72"/>
  <c r="AH23" i="72"/>
  <c r="AH5" i="72"/>
  <c r="X1337" i="72"/>
  <c r="X1319" i="72"/>
  <c r="X1301" i="72"/>
  <c r="X1283" i="72"/>
  <c r="X1265" i="72"/>
  <c r="X1247" i="72"/>
  <c r="X1229" i="72"/>
  <c r="X1211" i="72"/>
  <c r="X1193" i="72"/>
  <c r="X1175" i="72"/>
  <c r="X1157" i="72"/>
  <c r="X1139" i="72"/>
  <c r="X1121" i="72"/>
  <c r="X1103" i="72"/>
  <c r="X1085" i="72"/>
  <c r="X1067" i="72"/>
  <c r="X1049" i="72"/>
  <c r="X1031" i="72"/>
  <c r="X1013" i="72"/>
  <c r="X995" i="72"/>
  <c r="X977" i="72"/>
  <c r="X959" i="72"/>
  <c r="X941" i="72"/>
  <c r="X923" i="72"/>
  <c r="X905" i="72"/>
  <c r="X887" i="72"/>
  <c r="X869" i="72"/>
  <c r="X851" i="72"/>
  <c r="X833" i="72"/>
  <c r="X815" i="72"/>
  <c r="X797" i="72"/>
  <c r="X779" i="72"/>
  <c r="X761" i="72"/>
  <c r="X743" i="72"/>
  <c r="X725" i="72"/>
  <c r="X707" i="72"/>
  <c r="X689" i="72"/>
  <c r="X671" i="72"/>
  <c r="X653" i="72"/>
  <c r="X635" i="72"/>
  <c r="X617" i="72"/>
  <c r="X599" i="72"/>
  <c r="X581" i="72"/>
  <c r="X563" i="72"/>
  <c r="X545" i="72"/>
  <c r="X527" i="72"/>
  <c r="X509" i="72"/>
  <c r="X491" i="72"/>
  <c r="X473" i="72"/>
  <c r="X455" i="72"/>
  <c r="X437" i="72"/>
  <c r="X419" i="72"/>
  <c r="X401" i="72"/>
  <c r="X383" i="72"/>
  <c r="X365" i="72"/>
  <c r="X347" i="72"/>
  <c r="X329" i="72"/>
  <c r="X311" i="72"/>
  <c r="X293" i="72"/>
  <c r="X275" i="72"/>
  <c r="X257" i="72"/>
  <c r="X239" i="72"/>
  <c r="X221" i="72"/>
  <c r="X203" i="72"/>
  <c r="X185" i="72"/>
  <c r="X167" i="72"/>
  <c r="X149" i="72"/>
  <c r="X131" i="72"/>
  <c r="X113" i="72"/>
  <c r="X95" i="72"/>
  <c r="X77" i="72"/>
  <c r="X59" i="72"/>
  <c r="X41" i="72"/>
  <c r="X23" i="72"/>
  <c r="X5" i="72"/>
  <c r="N1337" i="72"/>
  <c r="N1319" i="72"/>
  <c r="N1301" i="72"/>
  <c r="N1283" i="72"/>
  <c r="N1265" i="72"/>
  <c r="N1247" i="72"/>
  <c r="N1229" i="72"/>
  <c r="N1211" i="72"/>
  <c r="N1193" i="72"/>
  <c r="N1175" i="72"/>
  <c r="N1157" i="72"/>
  <c r="N1139" i="72"/>
  <c r="N1121" i="72"/>
  <c r="N1103" i="72"/>
  <c r="N1085" i="72"/>
  <c r="N1067" i="72"/>
  <c r="N1049" i="72"/>
  <c r="N1031" i="72"/>
  <c r="N1013" i="72"/>
  <c r="N995" i="72"/>
  <c r="N977" i="72"/>
  <c r="N959" i="72"/>
  <c r="N941" i="72"/>
  <c r="N923" i="72"/>
  <c r="N905" i="72"/>
  <c r="N887" i="72"/>
  <c r="N869" i="72"/>
  <c r="N851" i="72"/>
  <c r="N833" i="72"/>
  <c r="N815" i="72"/>
  <c r="N797" i="72"/>
  <c r="N779" i="72"/>
  <c r="N761" i="72"/>
  <c r="N743" i="72"/>
  <c r="N725" i="72"/>
  <c r="N707" i="72"/>
  <c r="N689" i="72"/>
  <c r="N671" i="72"/>
  <c r="N653" i="72"/>
  <c r="N635" i="72"/>
  <c r="N617" i="72"/>
  <c r="N599" i="72"/>
  <c r="N581" i="72"/>
  <c r="N563" i="72"/>
  <c r="N545" i="72"/>
  <c r="N527" i="72"/>
  <c r="N509" i="72"/>
  <c r="N491" i="72"/>
  <c r="N473" i="72"/>
  <c r="N455" i="72"/>
  <c r="N437" i="72"/>
  <c r="N419" i="72"/>
  <c r="N401" i="72"/>
  <c r="N383" i="72"/>
  <c r="N365" i="72"/>
  <c r="N347" i="72"/>
  <c r="N329" i="72"/>
  <c r="N311" i="72"/>
  <c r="N293" i="72"/>
  <c r="N275" i="72"/>
  <c r="N257" i="72"/>
  <c r="N239" i="72"/>
  <c r="N221" i="72"/>
  <c r="N203" i="72"/>
  <c r="N185" i="72"/>
  <c r="N167" i="72"/>
  <c r="N149" i="72"/>
  <c r="N131" i="72"/>
  <c r="N113" i="72"/>
  <c r="N95" i="72"/>
  <c r="N77" i="72"/>
  <c r="N59" i="72"/>
  <c r="N41" i="72"/>
  <c r="N23" i="72"/>
  <c r="N5" i="72"/>
  <c r="D1337" i="72"/>
  <c r="D1319" i="72"/>
  <c r="D1301" i="72"/>
  <c r="D1283" i="72"/>
  <c r="D1265" i="72"/>
  <c r="D1247" i="72"/>
  <c r="D1229" i="72"/>
  <c r="D1211" i="72"/>
  <c r="D1193" i="72"/>
  <c r="D1175" i="72"/>
  <c r="D1157" i="72"/>
  <c r="D1139" i="72"/>
  <c r="D1121" i="72"/>
  <c r="D1103" i="72"/>
  <c r="D1085" i="72"/>
  <c r="D1067" i="72"/>
  <c r="D1049" i="72"/>
  <c r="D1031" i="72"/>
  <c r="D1013" i="72"/>
  <c r="D995" i="72"/>
  <c r="D977" i="72"/>
  <c r="D959" i="72"/>
  <c r="D941" i="72"/>
  <c r="D923" i="72"/>
  <c r="D905" i="72"/>
  <c r="D887" i="72"/>
  <c r="D869" i="72"/>
  <c r="D851" i="72"/>
  <c r="D833" i="72"/>
  <c r="D815" i="72"/>
  <c r="D797" i="72"/>
  <c r="D779" i="72"/>
  <c r="D761" i="72"/>
  <c r="D743" i="72"/>
  <c r="D725" i="72"/>
  <c r="D707" i="72"/>
  <c r="D689" i="72"/>
  <c r="D671" i="72"/>
  <c r="D653" i="72"/>
  <c r="D635" i="72"/>
  <c r="D617" i="72"/>
  <c r="D599" i="72"/>
  <c r="D581" i="72"/>
  <c r="D563" i="72"/>
  <c r="D545" i="72"/>
  <c r="D527" i="72"/>
  <c r="D509" i="72"/>
  <c r="D491" i="72"/>
  <c r="D473" i="72"/>
  <c r="D455" i="72"/>
  <c r="D437" i="72"/>
  <c r="D419" i="72"/>
  <c r="D401" i="72"/>
  <c r="D383" i="72"/>
  <c r="D365" i="72"/>
  <c r="D347" i="72"/>
  <c r="D329" i="72"/>
  <c r="D311" i="72"/>
  <c r="D293" i="72"/>
  <c r="D275" i="72"/>
  <c r="D257" i="72"/>
  <c r="D239" i="72"/>
  <c r="D221" i="72"/>
  <c r="D203" i="72"/>
  <c r="D185" i="72"/>
  <c r="D167" i="72"/>
  <c r="D149" i="72"/>
  <c r="D131" i="72"/>
  <c r="D113" i="72"/>
  <c r="D95" i="72"/>
  <c r="D77" i="72"/>
  <c r="D59" i="72"/>
  <c r="D41" i="72"/>
  <c r="D23" i="72"/>
  <c r="D5" i="72"/>
  <c r="BV23" i="72"/>
  <c r="BV41" i="72"/>
  <c r="BV59" i="72"/>
  <c r="BV77" i="72"/>
  <c r="BV95" i="72"/>
  <c r="BV113" i="72"/>
  <c r="BV131" i="72"/>
  <c r="BV149" i="72"/>
  <c r="BV167" i="72"/>
  <c r="BV185" i="72"/>
  <c r="BV203" i="72"/>
  <c r="BV221" i="72"/>
  <c r="BV239" i="72"/>
  <c r="BV257" i="72"/>
  <c r="BV275" i="72"/>
  <c r="BV293" i="72"/>
  <c r="BV311" i="72"/>
  <c r="BV329" i="72"/>
  <c r="BV347" i="72"/>
  <c r="BV365" i="72"/>
  <c r="BV383" i="72"/>
  <c r="BV401" i="72"/>
  <c r="BV419" i="72"/>
  <c r="BV437" i="72"/>
  <c r="BV455" i="72"/>
  <c r="BV473" i="72"/>
  <c r="BV491" i="72"/>
  <c r="BV509" i="72"/>
  <c r="BV527" i="72"/>
  <c r="BV545" i="72"/>
  <c r="BV563" i="72"/>
  <c r="BV581" i="72"/>
  <c r="BV599" i="72"/>
  <c r="BV617" i="72"/>
  <c r="BV635" i="72"/>
  <c r="BV653" i="72"/>
  <c r="BV671" i="72"/>
  <c r="BV689" i="72"/>
  <c r="BV707" i="72"/>
  <c r="BV725" i="72"/>
  <c r="BV743" i="72"/>
  <c r="BV761" i="72"/>
  <c r="BV779" i="72"/>
  <c r="BV797" i="72"/>
  <c r="BV815" i="72"/>
  <c r="BV833" i="72"/>
  <c r="BV851" i="72"/>
  <c r="BV869" i="72"/>
  <c r="BV887" i="72"/>
  <c r="BV905" i="72"/>
  <c r="BV923" i="72"/>
  <c r="BV941" i="72"/>
  <c r="BV959" i="72"/>
  <c r="BV977" i="72"/>
  <c r="BV995" i="72"/>
  <c r="BV1013" i="72"/>
  <c r="BV1031" i="72"/>
  <c r="BV1049" i="72"/>
  <c r="BV1067" i="72"/>
  <c r="BV1085" i="72"/>
  <c r="BV1103" i="72"/>
  <c r="BV1121" i="72"/>
  <c r="BV1139" i="72"/>
  <c r="BV1157" i="72"/>
  <c r="BV1175" i="72"/>
  <c r="BV1193" i="72"/>
  <c r="BV1211" i="72"/>
  <c r="BV1229" i="72"/>
  <c r="BV1247" i="72"/>
  <c r="BV1265" i="72"/>
  <c r="BV1283" i="72"/>
  <c r="BV1301" i="72"/>
  <c r="BV1319" i="72"/>
  <c r="BV1337" i="72"/>
  <c r="BV5" i="72"/>
  <c r="BS1336" i="72" l="1"/>
  <c r="BT1335" i="72"/>
  <c r="BS1335" i="72"/>
  <c r="BT1334" i="72"/>
  <c r="BS1334" i="72"/>
  <c r="BT1333" i="72"/>
  <c r="BS1333" i="72"/>
  <c r="BT1332" i="72"/>
  <c r="BS1332" i="72"/>
  <c r="BT1331" i="72"/>
  <c r="BS1331" i="72"/>
  <c r="BT1330" i="72"/>
  <c r="BS1330" i="72"/>
  <c r="BT1329" i="72"/>
  <c r="BS1329" i="72"/>
  <c r="BT1328" i="72"/>
  <c r="BS1328" i="72"/>
  <c r="BT1327" i="72"/>
  <c r="BS1327" i="72"/>
  <c r="BT1326" i="72"/>
  <c r="BS1326" i="72"/>
  <c r="BT1325" i="72"/>
  <c r="BS1325" i="72"/>
  <c r="BT1324" i="72"/>
  <c r="BS1324" i="72"/>
  <c r="BT1323" i="72"/>
  <c r="BS1323" i="72"/>
  <c r="BT1322" i="72"/>
  <c r="BS1322" i="72"/>
  <c r="BT1320" i="72"/>
  <c r="BS1320" i="72"/>
  <c r="BT1319" i="72"/>
  <c r="BS1319" i="72"/>
  <c r="BS1318" i="72"/>
  <c r="BT1317" i="72"/>
  <c r="BS1317" i="72"/>
  <c r="BT1316" i="72"/>
  <c r="BS1316" i="72"/>
  <c r="BT1315" i="72"/>
  <c r="BS1315" i="72"/>
  <c r="BT1314" i="72"/>
  <c r="BS1314" i="72"/>
  <c r="BT1313" i="72"/>
  <c r="BS1313" i="72"/>
  <c r="BT1312" i="72"/>
  <c r="BS1312" i="72"/>
  <c r="BT1311" i="72"/>
  <c r="BS1311" i="72"/>
  <c r="BT1310" i="72"/>
  <c r="BS1310" i="72"/>
  <c r="BT1309" i="72"/>
  <c r="BS1309" i="72"/>
  <c r="BT1308" i="72"/>
  <c r="BS1308" i="72"/>
  <c r="BT1307" i="72"/>
  <c r="BS1307" i="72"/>
  <c r="BT1306" i="72"/>
  <c r="BS1306" i="72"/>
  <c r="BT1305" i="72"/>
  <c r="BS1305" i="72"/>
  <c r="BT1304" i="72"/>
  <c r="BS1304" i="72"/>
  <c r="BT1302" i="72"/>
  <c r="BS1302" i="72"/>
  <c r="BT1301" i="72"/>
  <c r="BS1301" i="72"/>
  <c r="BS1300" i="72"/>
  <c r="BT1299" i="72"/>
  <c r="BS1299" i="72"/>
  <c r="BT1298" i="72"/>
  <c r="BS1298" i="72"/>
  <c r="BT1297" i="72"/>
  <c r="BS1297" i="72"/>
  <c r="BT1296" i="72"/>
  <c r="BS1296" i="72"/>
  <c r="BT1295" i="72"/>
  <c r="BS1295" i="72"/>
  <c r="BT1294" i="72"/>
  <c r="BS1294" i="72"/>
  <c r="BT1293" i="72"/>
  <c r="BS1293" i="72"/>
  <c r="BT1292" i="72"/>
  <c r="BS1292" i="72"/>
  <c r="BT1291" i="72"/>
  <c r="BS1291" i="72"/>
  <c r="BT1290" i="72"/>
  <c r="BS1290" i="72"/>
  <c r="BT1289" i="72"/>
  <c r="BS1289" i="72"/>
  <c r="BT1288" i="72"/>
  <c r="BS1288" i="72"/>
  <c r="BT1287" i="72"/>
  <c r="BS1287" i="72"/>
  <c r="BT1286" i="72"/>
  <c r="BS1286" i="72"/>
  <c r="BT1284" i="72"/>
  <c r="BS1284" i="72"/>
  <c r="BT1283" i="72"/>
  <c r="BS1283" i="72"/>
  <c r="BS1282" i="72"/>
  <c r="BT1281" i="72"/>
  <c r="BS1281" i="72"/>
  <c r="BT1280" i="72"/>
  <c r="BS1280" i="72"/>
  <c r="BT1279" i="72"/>
  <c r="BS1279" i="72"/>
  <c r="BT1278" i="72"/>
  <c r="BS1278" i="72"/>
  <c r="BT1277" i="72"/>
  <c r="BS1277" i="72"/>
  <c r="BT1276" i="72"/>
  <c r="BS1276" i="72"/>
  <c r="BT1275" i="72"/>
  <c r="BS1275" i="72"/>
  <c r="BT1274" i="72"/>
  <c r="BS1274" i="72"/>
  <c r="BT1273" i="72"/>
  <c r="BS1273" i="72"/>
  <c r="BT1272" i="72"/>
  <c r="BS1272" i="72"/>
  <c r="BT1271" i="72"/>
  <c r="BS1271" i="72"/>
  <c r="BT1270" i="72"/>
  <c r="BS1270" i="72"/>
  <c r="BT1269" i="72"/>
  <c r="BS1269" i="72"/>
  <c r="BT1268" i="72"/>
  <c r="BS1268" i="72"/>
  <c r="BT1266" i="72"/>
  <c r="BS1266" i="72"/>
  <c r="BT1265" i="72"/>
  <c r="BS1265" i="72"/>
  <c r="BS1264" i="72"/>
  <c r="BT1263" i="72"/>
  <c r="BS1263" i="72"/>
  <c r="BT1262" i="72"/>
  <c r="BS1262" i="72"/>
  <c r="BT1261" i="72"/>
  <c r="BS1261" i="72"/>
  <c r="BT1260" i="72"/>
  <c r="BS1260" i="72"/>
  <c r="BT1259" i="72"/>
  <c r="BS1259" i="72"/>
  <c r="BT1258" i="72"/>
  <c r="BS1258" i="72"/>
  <c r="BT1257" i="72"/>
  <c r="BS1257" i="72"/>
  <c r="BT1256" i="72"/>
  <c r="BS1256" i="72"/>
  <c r="BT1255" i="72"/>
  <c r="BS1255" i="72"/>
  <c r="BT1254" i="72"/>
  <c r="BS1254" i="72"/>
  <c r="BT1253" i="72"/>
  <c r="BS1253" i="72"/>
  <c r="BT1252" i="72"/>
  <c r="BS1252" i="72"/>
  <c r="BT1251" i="72"/>
  <c r="BS1251" i="72"/>
  <c r="BT1250" i="72"/>
  <c r="BS1250" i="72"/>
  <c r="BT1248" i="72"/>
  <c r="BS1248" i="72"/>
  <c r="BT1247" i="72"/>
  <c r="BS1247" i="72"/>
  <c r="BS1246" i="72"/>
  <c r="BT1245" i="72"/>
  <c r="BS1245" i="72"/>
  <c r="BT1244" i="72"/>
  <c r="BS1244" i="72"/>
  <c r="BT1243" i="72"/>
  <c r="BS1243" i="72"/>
  <c r="BT1242" i="72"/>
  <c r="BS1242" i="72"/>
  <c r="BT1241" i="72"/>
  <c r="BS1241" i="72"/>
  <c r="BT1240" i="72"/>
  <c r="BS1240" i="72"/>
  <c r="BT1239" i="72"/>
  <c r="BS1239" i="72"/>
  <c r="BT1238" i="72"/>
  <c r="BS1238" i="72"/>
  <c r="BT1237" i="72"/>
  <c r="BS1237" i="72"/>
  <c r="BT1236" i="72"/>
  <c r="BS1236" i="72"/>
  <c r="BT1235" i="72"/>
  <c r="BS1235" i="72"/>
  <c r="BT1234" i="72"/>
  <c r="BS1234" i="72"/>
  <c r="BT1233" i="72"/>
  <c r="BS1233" i="72"/>
  <c r="BT1232" i="72"/>
  <c r="BS1232" i="72"/>
  <c r="BT1230" i="72"/>
  <c r="BS1230" i="72"/>
  <c r="BT1229" i="72"/>
  <c r="BS1229" i="72"/>
  <c r="BS1228" i="72"/>
  <c r="BT1227" i="72"/>
  <c r="BS1227" i="72"/>
  <c r="BT1226" i="72"/>
  <c r="BS1226" i="72"/>
  <c r="BT1225" i="72"/>
  <c r="BS1225" i="72"/>
  <c r="BT1224" i="72"/>
  <c r="BS1224" i="72"/>
  <c r="BT1223" i="72"/>
  <c r="BS1223" i="72"/>
  <c r="BT1222" i="72"/>
  <c r="BS1222" i="72"/>
  <c r="BT1221" i="72"/>
  <c r="BS1221" i="72"/>
  <c r="BT1220" i="72"/>
  <c r="BS1220" i="72"/>
  <c r="BT1219" i="72"/>
  <c r="BS1219" i="72"/>
  <c r="BT1218" i="72"/>
  <c r="BS1218" i="72"/>
  <c r="BT1217" i="72"/>
  <c r="BS1217" i="72"/>
  <c r="BT1216" i="72"/>
  <c r="BS1216" i="72"/>
  <c r="BT1215" i="72"/>
  <c r="BS1215" i="72"/>
  <c r="BT1214" i="72"/>
  <c r="BS1214" i="72"/>
  <c r="BT1212" i="72"/>
  <c r="BS1212" i="72"/>
  <c r="BT1211" i="72"/>
  <c r="BS1211" i="72"/>
  <c r="BS1210" i="72"/>
  <c r="BT1209" i="72"/>
  <c r="BS1209" i="72"/>
  <c r="BT1208" i="72"/>
  <c r="BS1208" i="72"/>
  <c r="BT1207" i="72"/>
  <c r="BS1207" i="72"/>
  <c r="BT1206" i="72"/>
  <c r="BS1206" i="72"/>
  <c r="BT1205" i="72"/>
  <c r="BS1205" i="72"/>
  <c r="BT1204" i="72"/>
  <c r="BS1204" i="72"/>
  <c r="BT1203" i="72"/>
  <c r="BS1203" i="72"/>
  <c r="BT1202" i="72"/>
  <c r="BS1202" i="72"/>
  <c r="BT1201" i="72"/>
  <c r="BS1201" i="72"/>
  <c r="BT1200" i="72"/>
  <c r="BS1200" i="72"/>
  <c r="BT1199" i="72"/>
  <c r="BS1199" i="72"/>
  <c r="BT1198" i="72"/>
  <c r="BS1198" i="72"/>
  <c r="BT1197" i="72"/>
  <c r="BS1197" i="72"/>
  <c r="BT1196" i="72"/>
  <c r="BS1196" i="72"/>
  <c r="BT1194" i="72"/>
  <c r="BS1194" i="72"/>
  <c r="BT1193" i="72"/>
  <c r="BS1193" i="72"/>
  <c r="BS1192" i="72"/>
  <c r="BT1191" i="72"/>
  <c r="BS1191" i="72"/>
  <c r="BT1190" i="72"/>
  <c r="BS1190" i="72"/>
  <c r="BT1189" i="72"/>
  <c r="BS1189" i="72"/>
  <c r="BT1188" i="72"/>
  <c r="BS1188" i="72"/>
  <c r="BT1187" i="72"/>
  <c r="BS1187" i="72"/>
  <c r="BT1186" i="72"/>
  <c r="BS1186" i="72"/>
  <c r="BT1185" i="72"/>
  <c r="BS1185" i="72"/>
  <c r="BT1184" i="72"/>
  <c r="BS1184" i="72"/>
  <c r="BT1183" i="72"/>
  <c r="BS1183" i="72"/>
  <c r="BT1182" i="72"/>
  <c r="BS1182" i="72"/>
  <c r="BT1181" i="72"/>
  <c r="BS1181" i="72"/>
  <c r="BT1180" i="72"/>
  <c r="BS1180" i="72"/>
  <c r="BT1179" i="72"/>
  <c r="BS1179" i="72"/>
  <c r="BT1178" i="72"/>
  <c r="BS1178" i="72"/>
  <c r="BT1176" i="72"/>
  <c r="BS1176" i="72"/>
  <c r="BT1175" i="72"/>
  <c r="BS1175" i="72"/>
  <c r="BS1174" i="72"/>
  <c r="BT1173" i="72"/>
  <c r="BS1173" i="72"/>
  <c r="BT1172" i="72"/>
  <c r="BS1172" i="72"/>
  <c r="BT1171" i="72"/>
  <c r="BS1171" i="72"/>
  <c r="BT1170" i="72"/>
  <c r="BS1170" i="72"/>
  <c r="BT1169" i="72"/>
  <c r="BS1169" i="72"/>
  <c r="BT1168" i="72"/>
  <c r="BS1168" i="72"/>
  <c r="BT1167" i="72"/>
  <c r="BS1167" i="72"/>
  <c r="BT1166" i="72"/>
  <c r="BS1166" i="72"/>
  <c r="BT1165" i="72"/>
  <c r="BS1165" i="72"/>
  <c r="BT1164" i="72"/>
  <c r="BS1164" i="72"/>
  <c r="BT1163" i="72"/>
  <c r="BS1163" i="72"/>
  <c r="BT1162" i="72"/>
  <c r="BS1162" i="72"/>
  <c r="BT1161" i="72"/>
  <c r="BS1161" i="72"/>
  <c r="BT1160" i="72"/>
  <c r="BS1160" i="72"/>
  <c r="BT1158" i="72"/>
  <c r="BS1158" i="72"/>
  <c r="BT1157" i="72"/>
  <c r="BS1157" i="72"/>
  <c r="BS1156" i="72"/>
  <c r="BT1155" i="72"/>
  <c r="BS1155" i="72"/>
  <c r="BT1154" i="72"/>
  <c r="BS1154" i="72"/>
  <c r="BT1153" i="72"/>
  <c r="BS1153" i="72"/>
  <c r="BT1152" i="72"/>
  <c r="BS1152" i="72"/>
  <c r="BT1151" i="72"/>
  <c r="BS1151" i="72"/>
  <c r="BT1150" i="72"/>
  <c r="BS1150" i="72"/>
  <c r="BT1149" i="72"/>
  <c r="BS1149" i="72"/>
  <c r="BT1148" i="72"/>
  <c r="BS1148" i="72"/>
  <c r="BT1147" i="72"/>
  <c r="BS1147" i="72"/>
  <c r="BT1146" i="72"/>
  <c r="BS1146" i="72"/>
  <c r="BT1145" i="72"/>
  <c r="BS1145" i="72"/>
  <c r="BT1144" i="72"/>
  <c r="BS1144" i="72"/>
  <c r="BT1143" i="72"/>
  <c r="BS1143" i="72"/>
  <c r="BT1142" i="72"/>
  <c r="BS1142" i="72"/>
  <c r="BT1140" i="72"/>
  <c r="BS1140" i="72"/>
  <c r="BT1139" i="72"/>
  <c r="BS1139" i="72"/>
  <c r="BS1138" i="72"/>
  <c r="BT1137" i="72"/>
  <c r="BS1137" i="72"/>
  <c r="BT1136" i="72"/>
  <c r="BS1136" i="72"/>
  <c r="BT1135" i="72"/>
  <c r="BS1135" i="72"/>
  <c r="BT1134" i="72"/>
  <c r="BS1134" i="72"/>
  <c r="BT1133" i="72"/>
  <c r="BS1133" i="72"/>
  <c r="BT1132" i="72"/>
  <c r="BS1132" i="72"/>
  <c r="BT1131" i="72"/>
  <c r="BS1131" i="72"/>
  <c r="BT1130" i="72"/>
  <c r="BS1130" i="72"/>
  <c r="BT1129" i="72"/>
  <c r="BS1129" i="72"/>
  <c r="BT1128" i="72"/>
  <c r="BS1128" i="72"/>
  <c r="BT1127" i="72"/>
  <c r="BS1127" i="72"/>
  <c r="BT1126" i="72"/>
  <c r="BS1126" i="72"/>
  <c r="BT1125" i="72"/>
  <c r="BS1125" i="72"/>
  <c r="BT1124" i="72"/>
  <c r="BS1124" i="72"/>
  <c r="BT1122" i="72"/>
  <c r="BS1122" i="72"/>
  <c r="BT1121" i="72"/>
  <c r="BS1121" i="72"/>
  <c r="BS1120" i="72"/>
  <c r="BT1119" i="72"/>
  <c r="BS1119" i="72"/>
  <c r="BT1118" i="72"/>
  <c r="BS1118" i="72"/>
  <c r="BT1117" i="72"/>
  <c r="BS1117" i="72"/>
  <c r="BT1116" i="72"/>
  <c r="BS1116" i="72"/>
  <c r="BT1115" i="72"/>
  <c r="BS1115" i="72"/>
  <c r="BT1114" i="72"/>
  <c r="BS1114" i="72"/>
  <c r="BT1113" i="72"/>
  <c r="BS1113" i="72"/>
  <c r="BT1112" i="72"/>
  <c r="BS1112" i="72"/>
  <c r="BT1111" i="72"/>
  <c r="BS1111" i="72"/>
  <c r="BT1110" i="72"/>
  <c r="BS1110" i="72"/>
  <c r="BT1109" i="72"/>
  <c r="BS1109" i="72"/>
  <c r="BT1108" i="72"/>
  <c r="BS1108" i="72"/>
  <c r="BT1107" i="72"/>
  <c r="BS1107" i="72"/>
  <c r="BT1106" i="72"/>
  <c r="BS1106" i="72"/>
  <c r="BT1104" i="72"/>
  <c r="BS1104" i="72"/>
  <c r="BT1103" i="72"/>
  <c r="BS1103" i="72"/>
  <c r="BS1102" i="72"/>
  <c r="BT1101" i="72"/>
  <c r="BS1101" i="72"/>
  <c r="BT1100" i="72"/>
  <c r="BS1100" i="72"/>
  <c r="BT1099" i="72"/>
  <c r="BS1099" i="72"/>
  <c r="BT1098" i="72"/>
  <c r="BS1098" i="72"/>
  <c r="BT1097" i="72"/>
  <c r="BS1097" i="72"/>
  <c r="BT1096" i="72"/>
  <c r="BS1096" i="72"/>
  <c r="BT1095" i="72"/>
  <c r="BS1095" i="72"/>
  <c r="BT1094" i="72"/>
  <c r="BS1094" i="72"/>
  <c r="BT1093" i="72"/>
  <c r="BS1093" i="72"/>
  <c r="BT1092" i="72"/>
  <c r="BS1092" i="72"/>
  <c r="BT1091" i="72"/>
  <c r="BS1091" i="72"/>
  <c r="BT1090" i="72"/>
  <c r="BS1090" i="72"/>
  <c r="BT1089" i="72"/>
  <c r="BS1089" i="72"/>
  <c r="BT1088" i="72"/>
  <c r="BS1088" i="72"/>
  <c r="BT1086" i="72"/>
  <c r="BS1086" i="72"/>
  <c r="BT1085" i="72"/>
  <c r="BS1085" i="72"/>
  <c r="BS1084" i="72"/>
  <c r="BT1083" i="72"/>
  <c r="BS1083" i="72"/>
  <c r="BT1082" i="72"/>
  <c r="BS1082" i="72"/>
  <c r="BT1081" i="72"/>
  <c r="BS1081" i="72"/>
  <c r="BT1080" i="72"/>
  <c r="BS1080" i="72"/>
  <c r="BT1079" i="72"/>
  <c r="BS1079" i="72"/>
  <c r="BT1078" i="72"/>
  <c r="BS1078" i="72"/>
  <c r="BT1077" i="72"/>
  <c r="BS1077" i="72"/>
  <c r="BT1076" i="72"/>
  <c r="BS1076" i="72"/>
  <c r="BT1075" i="72"/>
  <c r="BS1075" i="72"/>
  <c r="BT1074" i="72"/>
  <c r="BS1074" i="72"/>
  <c r="BT1073" i="72"/>
  <c r="BS1073" i="72"/>
  <c r="BT1072" i="72"/>
  <c r="BS1072" i="72"/>
  <c r="BT1071" i="72"/>
  <c r="BS1071" i="72"/>
  <c r="BT1070" i="72"/>
  <c r="BS1070" i="72"/>
  <c r="BT1068" i="72"/>
  <c r="BS1068" i="72"/>
  <c r="BT1067" i="72"/>
  <c r="BS1067" i="72"/>
  <c r="BS1066" i="72"/>
  <c r="BT1065" i="72"/>
  <c r="BS1065" i="72"/>
  <c r="BT1064" i="72"/>
  <c r="BS1064" i="72"/>
  <c r="BT1063" i="72"/>
  <c r="BS1063" i="72"/>
  <c r="BT1062" i="72"/>
  <c r="BS1062" i="72"/>
  <c r="BT1061" i="72"/>
  <c r="BS1061" i="72"/>
  <c r="BT1060" i="72"/>
  <c r="BS1060" i="72"/>
  <c r="BT1059" i="72"/>
  <c r="BS1059" i="72"/>
  <c r="BT1058" i="72"/>
  <c r="BS1058" i="72"/>
  <c r="BT1057" i="72"/>
  <c r="BS1057" i="72"/>
  <c r="BT1056" i="72"/>
  <c r="BS1056" i="72"/>
  <c r="BT1055" i="72"/>
  <c r="BS1055" i="72"/>
  <c r="BT1054" i="72"/>
  <c r="BS1054" i="72"/>
  <c r="BT1053" i="72"/>
  <c r="BS1053" i="72"/>
  <c r="BT1052" i="72"/>
  <c r="BS1052" i="72"/>
  <c r="BT1050" i="72"/>
  <c r="BS1050" i="72"/>
  <c r="BT1049" i="72"/>
  <c r="BS1049" i="72"/>
  <c r="BS1048" i="72"/>
  <c r="BT1047" i="72"/>
  <c r="BS1047" i="72"/>
  <c r="BT1046" i="72"/>
  <c r="BS1046" i="72"/>
  <c r="BT1045" i="72"/>
  <c r="BS1045" i="72"/>
  <c r="BT1044" i="72"/>
  <c r="BS1044" i="72"/>
  <c r="BT1043" i="72"/>
  <c r="BS1043" i="72"/>
  <c r="BT1042" i="72"/>
  <c r="BS1042" i="72"/>
  <c r="BT1041" i="72"/>
  <c r="BS1041" i="72"/>
  <c r="BT1040" i="72"/>
  <c r="BS1040" i="72"/>
  <c r="BT1039" i="72"/>
  <c r="BS1039" i="72"/>
  <c r="BT1038" i="72"/>
  <c r="BS1038" i="72"/>
  <c r="BT1037" i="72"/>
  <c r="BS1037" i="72"/>
  <c r="BT1036" i="72"/>
  <c r="BS1036" i="72"/>
  <c r="BT1035" i="72"/>
  <c r="BS1035" i="72"/>
  <c r="BT1034" i="72"/>
  <c r="BS1034" i="72"/>
  <c r="BT1032" i="72"/>
  <c r="BS1032" i="72"/>
  <c r="BT1031" i="72"/>
  <c r="BS1031" i="72"/>
  <c r="BS1030" i="72"/>
  <c r="BT1029" i="72"/>
  <c r="BS1029" i="72"/>
  <c r="BT1028" i="72"/>
  <c r="BS1028" i="72"/>
  <c r="BT1027" i="72"/>
  <c r="BS1027" i="72"/>
  <c r="BT1026" i="72"/>
  <c r="BS1026" i="72"/>
  <c r="BT1025" i="72"/>
  <c r="BS1025" i="72"/>
  <c r="BT1024" i="72"/>
  <c r="BS1024" i="72"/>
  <c r="BT1023" i="72"/>
  <c r="BS1023" i="72"/>
  <c r="BT1022" i="72"/>
  <c r="BS1022" i="72"/>
  <c r="BT1021" i="72"/>
  <c r="BS1021" i="72"/>
  <c r="BT1020" i="72"/>
  <c r="BS1020" i="72"/>
  <c r="BT1019" i="72"/>
  <c r="BS1019" i="72"/>
  <c r="BT1018" i="72"/>
  <c r="BS1018" i="72"/>
  <c r="BT1017" i="72"/>
  <c r="BS1017" i="72"/>
  <c r="BT1016" i="72"/>
  <c r="BS1016" i="72"/>
  <c r="BT1014" i="72"/>
  <c r="BS1014" i="72"/>
  <c r="BT1013" i="72"/>
  <c r="BS1013" i="72"/>
  <c r="BS1012" i="72"/>
  <c r="BT1011" i="72"/>
  <c r="BS1011" i="72"/>
  <c r="BT1010" i="72"/>
  <c r="BS1010" i="72"/>
  <c r="BT1009" i="72"/>
  <c r="BS1009" i="72"/>
  <c r="BT1008" i="72"/>
  <c r="BS1008" i="72"/>
  <c r="BT1007" i="72"/>
  <c r="BS1007" i="72"/>
  <c r="BT1006" i="72"/>
  <c r="BS1006" i="72"/>
  <c r="BT1005" i="72"/>
  <c r="BS1005" i="72"/>
  <c r="BT1004" i="72"/>
  <c r="BS1004" i="72"/>
  <c r="BT1003" i="72"/>
  <c r="BS1003" i="72"/>
  <c r="BT1002" i="72"/>
  <c r="BS1002" i="72"/>
  <c r="BT1001" i="72"/>
  <c r="BS1001" i="72"/>
  <c r="BT1000" i="72"/>
  <c r="BS1000" i="72"/>
  <c r="BT999" i="72"/>
  <c r="BS999" i="72"/>
  <c r="BT998" i="72"/>
  <c r="BS998" i="72"/>
  <c r="BT996" i="72"/>
  <c r="BS996" i="72"/>
  <c r="BT995" i="72"/>
  <c r="BS995" i="72"/>
  <c r="BS994" i="72"/>
  <c r="BT993" i="72"/>
  <c r="BS993" i="72"/>
  <c r="BT992" i="72"/>
  <c r="BS992" i="72"/>
  <c r="BT991" i="72"/>
  <c r="BS991" i="72"/>
  <c r="BT990" i="72"/>
  <c r="BS990" i="72"/>
  <c r="BT989" i="72"/>
  <c r="BS989" i="72"/>
  <c r="BT988" i="72"/>
  <c r="BS988" i="72"/>
  <c r="BT987" i="72"/>
  <c r="BS987" i="72"/>
  <c r="BT986" i="72"/>
  <c r="BS986" i="72"/>
  <c r="BT985" i="72"/>
  <c r="BS985" i="72"/>
  <c r="BT984" i="72"/>
  <c r="BS984" i="72"/>
  <c r="BT983" i="72"/>
  <c r="BS983" i="72"/>
  <c r="BT982" i="72"/>
  <c r="BS982" i="72"/>
  <c r="BT981" i="72"/>
  <c r="BS981" i="72"/>
  <c r="BT980" i="72"/>
  <c r="BS980" i="72"/>
  <c r="BT978" i="72"/>
  <c r="BS978" i="72"/>
  <c r="BT977" i="72"/>
  <c r="BS977" i="72"/>
  <c r="BS976" i="72"/>
  <c r="BT975" i="72"/>
  <c r="BS975" i="72"/>
  <c r="BT974" i="72"/>
  <c r="BS974" i="72"/>
  <c r="BT973" i="72"/>
  <c r="BS973" i="72"/>
  <c r="BT972" i="72"/>
  <c r="BS972" i="72"/>
  <c r="BT971" i="72"/>
  <c r="BS971" i="72"/>
  <c r="BT970" i="72"/>
  <c r="BS970" i="72"/>
  <c r="BT969" i="72"/>
  <c r="BS969" i="72"/>
  <c r="BT968" i="72"/>
  <c r="BS968" i="72"/>
  <c r="BT967" i="72"/>
  <c r="BS967" i="72"/>
  <c r="BT966" i="72"/>
  <c r="BS966" i="72"/>
  <c r="BT965" i="72"/>
  <c r="BS965" i="72"/>
  <c r="BT964" i="72"/>
  <c r="BS964" i="72"/>
  <c r="BT963" i="72"/>
  <c r="BS963" i="72"/>
  <c r="BT962" i="72"/>
  <c r="BS962" i="72"/>
  <c r="BT960" i="72"/>
  <c r="BS960" i="72"/>
  <c r="BT959" i="72"/>
  <c r="BS959" i="72"/>
  <c r="BS958" i="72"/>
  <c r="BT957" i="72"/>
  <c r="BS957" i="72"/>
  <c r="BT956" i="72"/>
  <c r="BS956" i="72"/>
  <c r="BT955" i="72"/>
  <c r="BS955" i="72"/>
  <c r="BT954" i="72"/>
  <c r="BS954" i="72"/>
  <c r="BT953" i="72"/>
  <c r="BS953" i="72"/>
  <c r="BT952" i="72"/>
  <c r="BS952" i="72"/>
  <c r="BT951" i="72"/>
  <c r="BS951" i="72"/>
  <c r="BT950" i="72"/>
  <c r="BS950" i="72"/>
  <c r="BT949" i="72"/>
  <c r="BS949" i="72"/>
  <c r="BT948" i="72"/>
  <c r="BS948" i="72"/>
  <c r="BT947" i="72"/>
  <c r="BS947" i="72"/>
  <c r="BT946" i="72"/>
  <c r="BS946" i="72"/>
  <c r="BT945" i="72"/>
  <c r="BS945" i="72"/>
  <c r="BT944" i="72"/>
  <c r="BS944" i="72"/>
  <c r="BT942" i="72"/>
  <c r="BS942" i="72"/>
  <c r="BT941" i="72"/>
  <c r="BS941" i="72"/>
  <c r="BS940" i="72"/>
  <c r="BT939" i="72"/>
  <c r="BS939" i="72"/>
  <c r="BT938" i="72"/>
  <c r="BS938" i="72"/>
  <c r="BT937" i="72"/>
  <c r="BS937" i="72"/>
  <c r="BT936" i="72"/>
  <c r="BS936" i="72"/>
  <c r="BT935" i="72"/>
  <c r="BS935" i="72"/>
  <c r="BT934" i="72"/>
  <c r="BS934" i="72"/>
  <c r="BT933" i="72"/>
  <c r="BS933" i="72"/>
  <c r="BT932" i="72"/>
  <c r="BS932" i="72"/>
  <c r="BT931" i="72"/>
  <c r="BS931" i="72"/>
  <c r="BT930" i="72"/>
  <c r="BS930" i="72"/>
  <c r="BT929" i="72"/>
  <c r="BS929" i="72"/>
  <c r="BT928" i="72"/>
  <c r="BS928" i="72"/>
  <c r="BT927" i="72"/>
  <c r="BS927" i="72"/>
  <c r="BT926" i="72"/>
  <c r="BS926" i="72"/>
  <c r="BT924" i="72"/>
  <c r="BS924" i="72"/>
  <c r="BT923" i="72"/>
  <c r="BS923" i="72"/>
  <c r="BS922" i="72"/>
  <c r="BT921" i="72"/>
  <c r="BS921" i="72"/>
  <c r="BT920" i="72"/>
  <c r="BS920" i="72"/>
  <c r="BT919" i="72"/>
  <c r="BS919" i="72"/>
  <c r="BT918" i="72"/>
  <c r="BS918" i="72"/>
  <c r="BT917" i="72"/>
  <c r="BS917" i="72"/>
  <c r="BT916" i="72"/>
  <c r="BS916" i="72"/>
  <c r="BT915" i="72"/>
  <c r="BS915" i="72"/>
  <c r="BT914" i="72"/>
  <c r="BS914" i="72"/>
  <c r="BT913" i="72"/>
  <c r="BS913" i="72"/>
  <c r="BT912" i="72"/>
  <c r="BS912" i="72"/>
  <c r="BT911" i="72"/>
  <c r="BS911" i="72"/>
  <c r="BT910" i="72"/>
  <c r="BS910" i="72"/>
  <c r="BT909" i="72"/>
  <c r="BS909" i="72"/>
  <c r="BT908" i="72"/>
  <c r="BS908" i="72"/>
  <c r="BT906" i="72"/>
  <c r="BS906" i="72"/>
  <c r="BT905" i="72"/>
  <c r="BS905" i="72"/>
  <c r="BS904" i="72"/>
  <c r="BT903" i="72"/>
  <c r="BS903" i="72"/>
  <c r="BT902" i="72"/>
  <c r="BS902" i="72"/>
  <c r="BT901" i="72"/>
  <c r="BS901" i="72"/>
  <c r="BT900" i="72"/>
  <c r="BS900" i="72"/>
  <c r="BT899" i="72"/>
  <c r="BS899" i="72"/>
  <c r="BT898" i="72"/>
  <c r="BS898" i="72"/>
  <c r="BT897" i="72"/>
  <c r="BS897" i="72"/>
  <c r="BT896" i="72"/>
  <c r="BS896" i="72"/>
  <c r="BT895" i="72"/>
  <c r="BS895" i="72"/>
  <c r="BT894" i="72"/>
  <c r="BS894" i="72"/>
  <c r="BT893" i="72"/>
  <c r="BS893" i="72"/>
  <c r="BT892" i="72"/>
  <c r="BS892" i="72"/>
  <c r="BT891" i="72"/>
  <c r="BS891" i="72"/>
  <c r="BT890" i="72"/>
  <c r="BS890" i="72"/>
  <c r="BT888" i="72"/>
  <c r="BS888" i="72"/>
  <c r="BT887" i="72"/>
  <c r="BS887" i="72"/>
  <c r="BS886" i="72"/>
  <c r="BT885" i="72"/>
  <c r="BS885" i="72"/>
  <c r="BT884" i="72"/>
  <c r="BS884" i="72"/>
  <c r="BT883" i="72"/>
  <c r="BS883" i="72"/>
  <c r="BT882" i="72"/>
  <c r="BS882" i="72"/>
  <c r="BT881" i="72"/>
  <c r="BS881" i="72"/>
  <c r="BT880" i="72"/>
  <c r="BS880" i="72"/>
  <c r="BT879" i="72"/>
  <c r="BS879" i="72"/>
  <c r="BT878" i="72"/>
  <c r="BS878" i="72"/>
  <c r="BT877" i="72"/>
  <c r="BS877" i="72"/>
  <c r="BT876" i="72"/>
  <c r="BS876" i="72"/>
  <c r="BT875" i="72"/>
  <c r="BS875" i="72"/>
  <c r="BT874" i="72"/>
  <c r="BS874" i="72"/>
  <c r="BT873" i="72"/>
  <c r="BS873" i="72"/>
  <c r="BT872" i="72"/>
  <c r="BS872" i="72"/>
  <c r="BT870" i="72"/>
  <c r="BS870" i="72"/>
  <c r="BT869" i="72"/>
  <c r="BS869" i="72"/>
  <c r="BS868" i="72"/>
  <c r="BT867" i="72"/>
  <c r="BS867" i="72"/>
  <c r="BT866" i="72"/>
  <c r="BS866" i="72"/>
  <c r="BT865" i="72"/>
  <c r="BS865" i="72"/>
  <c r="BT864" i="72"/>
  <c r="BS864" i="72"/>
  <c r="BT863" i="72"/>
  <c r="BS863" i="72"/>
  <c r="BT862" i="72"/>
  <c r="BS862" i="72"/>
  <c r="BT861" i="72"/>
  <c r="BS861" i="72"/>
  <c r="BT860" i="72"/>
  <c r="BS860" i="72"/>
  <c r="BT859" i="72"/>
  <c r="BS859" i="72"/>
  <c r="BT858" i="72"/>
  <c r="BS858" i="72"/>
  <c r="BT857" i="72"/>
  <c r="BS857" i="72"/>
  <c r="BT856" i="72"/>
  <c r="BS856" i="72"/>
  <c r="BT855" i="72"/>
  <c r="BS855" i="72"/>
  <c r="BT854" i="72"/>
  <c r="BS854" i="72"/>
  <c r="BT852" i="72"/>
  <c r="BS852" i="72"/>
  <c r="BT851" i="72"/>
  <c r="BS851" i="72"/>
  <c r="BS850" i="72"/>
  <c r="BT849" i="72"/>
  <c r="BS849" i="72"/>
  <c r="BT848" i="72"/>
  <c r="BS848" i="72"/>
  <c r="BT847" i="72"/>
  <c r="BS847" i="72"/>
  <c r="BT846" i="72"/>
  <c r="BS846" i="72"/>
  <c r="BT845" i="72"/>
  <c r="BS845" i="72"/>
  <c r="BT844" i="72"/>
  <c r="BS844" i="72"/>
  <c r="BT843" i="72"/>
  <c r="BS843" i="72"/>
  <c r="BT842" i="72"/>
  <c r="BS842" i="72"/>
  <c r="BT841" i="72"/>
  <c r="BS841" i="72"/>
  <c r="BT840" i="72"/>
  <c r="BS840" i="72"/>
  <c r="BT839" i="72"/>
  <c r="BS839" i="72"/>
  <c r="BT838" i="72"/>
  <c r="BS838" i="72"/>
  <c r="BT837" i="72"/>
  <c r="BS837" i="72"/>
  <c r="BT836" i="72"/>
  <c r="BS836" i="72"/>
  <c r="BT834" i="72"/>
  <c r="BS834" i="72"/>
  <c r="BT833" i="72"/>
  <c r="BS833" i="72"/>
  <c r="BS832" i="72"/>
  <c r="BT831" i="72"/>
  <c r="BS831" i="72"/>
  <c r="BT830" i="72"/>
  <c r="BS830" i="72"/>
  <c r="BT829" i="72"/>
  <c r="BS829" i="72"/>
  <c r="BT828" i="72"/>
  <c r="BS828" i="72"/>
  <c r="BT827" i="72"/>
  <c r="BS827" i="72"/>
  <c r="BT826" i="72"/>
  <c r="BS826" i="72"/>
  <c r="BT825" i="72"/>
  <c r="BS825" i="72"/>
  <c r="BT824" i="72"/>
  <c r="BS824" i="72"/>
  <c r="BT823" i="72"/>
  <c r="BS823" i="72"/>
  <c r="BT822" i="72"/>
  <c r="BS822" i="72"/>
  <c r="BT821" i="72"/>
  <c r="BS821" i="72"/>
  <c r="BT820" i="72"/>
  <c r="BS820" i="72"/>
  <c r="BT819" i="72"/>
  <c r="BS819" i="72"/>
  <c r="BT818" i="72"/>
  <c r="BS818" i="72"/>
  <c r="BT816" i="72"/>
  <c r="BS816" i="72"/>
  <c r="BT815" i="72"/>
  <c r="BS815" i="72"/>
  <c r="BS814" i="72"/>
  <c r="BT813" i="72"/>
  <c r="BS813" i="72"/>
  <c r="BT812" i="72"/>
  <c r="BS812" i="72"/>
  <c r="BT811" i="72"/>
  <c r="BS811" i="72"/>
  <c r="BT810" i="72"/>
  <c r="BS810" i="72"/>
  <c r="BT809" i="72"/>
  <c r="BS809" i="72"/>
  <c r="BT808" i="72"/>
  <c r="BS808" i="72"/>
  <c r="BT807" i="72"/>
  <c r="BS807" i="72"/>
  <c r="BT806" i="72"/>
  <c r="BS806" i="72"/>
  <c r="BT805" i="72"/>
  <c r="BS805" i="72"/>
  <c r="BT804" i="72"/>
  <c r="BS804" i="72"/>
  <c r="BT803" i="72"/>
  <c r="BS803" i="72"/>
  <c r="BT802" i="72"/>
  <c r="BS802" i="72"/>
  <c r="BT801" i="72"/>
  <c r="BS801" i="72"/>
  <c r="BT800" i="72"/>
  <c r="BS800" i="72"/>
  <c r="BT798" i="72"/>
  <c r="BS798" i="72"/>
  <c r="BT797" i="72"/>
  <c r="BS797" i="72"/>
  <c r="BS796" i="72"/>
  <c r="BT795" i="72"/>
  <c r="BS795" i="72"/>
  <c r="BT794" i="72"/>
  <c r="BS794" i="72"/>
  <c r="BT793" i="72"/>
  <c r="BS793" i="72"/>
  <c r="BT792" i="72"/>
  <c r="BS792" i="72"/>
  <c r="BT791" i="72"/>
  <c r="BS791" i="72"/>
  <c r="BT790" i="72"/>
  <c r="BS790" i="72"/>
  <c r="BT789" i="72"/>
  <c r="BS789" i="72"/>
  <c r="BT788" i="72"/>
  <c r="BS788" i="72"/>
  <c r="BT787" i="72"/>
  <c r="BS787" i="72"/>
  <c r="BT786" i="72"/>
  <c r="BS786" i="72"/>
  <c r="BT785" i="72"/>
  <c r="BS785" i="72"/>
  <c r="BT784" i="72"/>
  <c r="BS784" i="72"/>
  <c r="BT783" i="72"/>
  <c r="BS783" i="72"/>
  <c r="BT782" i="72"/>
  <c r="BS782" i="72"/>
  <c r="BT780" i="72"/>
  <c r="BS780" i="72"/>
  <c r="BT779" i="72"/>
  <c r="BS779" i="72"/>
  <c r="BS778" i="72"/>
  <c r="BT777" i="72"/>
  <c r="BS777" i="72"/>
  <c r="BT776" i="72"/>
  <c r="BS776" i="72"/>
  <c r="BT775" i="72"/>
  <c r="BS775" i="72"/>
  <c r="BT774" i="72"/>
  <c r="BS774" i="72"/>
  <c r="BT773" i="72"/>
  <c r="BS773" i="72"/>
  <c r="BT772" i="72"/>
  <c r="BS772" i="72"/>
  <c r="BT771" i="72"/>
  <c r="BS771" i="72"/>
  <c r="BT770" i="72"/>
  <c r="BS770" i="72"/>
  <c r="BT769" i="72"/>
  <c r="BS769" i="72"/>
  <c r="BT768" i="72"/>
  <c r="BS768" i="72"/>
  <c r="BT767" i="72"/>
  <c r="BS767" i="72"/>
  <c r="BT766" i="72"/>
  <c r="BS766" i="72"/>
  <c r="BT765" i="72"/>
  <c r="BS765" i="72"/>
  <c r="BT764" i="72"/>
  <c r="BS764" i="72"/>
  <c r="BT762" i="72"/>
  <c r="BS762" i="72"/>
  <c r="BT761" i="72"/>
  <c r="BS761" i="72"/>
  <c r="BS760" i="72"/>
  <c r="BT759" i="72"/>
  <c r="BS759" i="72"/>
  <c r="BT758" i="72"/>
  <c r="BS758" i="72"/>
  <c r="BT757" i="72"/>
  <c r="BS757" i="72"/>
  <c r="BT756" i="72"/>
  <c r="BS756" i="72"/>
  <c r="BT755" i="72"/>
  <c r="BS755" i="72"/>
  <c r="BT754" i="72"/>
  <c r="BS754" i="72"/>
  <c r="BT753" i="72"/>
  <c r="BS753" i="72"/>
  <c r="BT752" i="72"/>
  <c r="BS752" i="72"/>
  <c r="BT751" i="72"/>
  <c r="BS751" i="72"/>
  <c r="BT750" i="72"/>
  <c r="BS750" i="72"/>
  <c r="BT749" i="72"/>
  <c r="BS749" i="72"/>
  <c r="BT748" i="72"/>
  <c r="BS748" i="72"/>
  <c r="BT747" i="72"/>
  <c r="BS747" i="72"/>
  <c r="BT746" i="72"/>
  <c r="BS746" i="72"/>
  <c r="BT744" i="72"/>
  <c r="BS744" i="72"/>
  <c r="BT743" i="72"/>
  <c r="BS743" i="72"/>
  <c r="BS742" i="72"/>
  <c r="BT741" i="72"/>
  <c r="BS741" i="72"/>
  <c r="BT740" i="72"/>
  <c r="BS740" i="72"/>
  <c r="BT739" i="72"/>
  <c r="BS739" i="72"/>
  <c r="BT738" i="72"/>
  <c r="BS738" i="72"/>
  <c r="BT737" i="72"/>
  <c r="BS737" i="72"/>
  <c r="BT736" i="72"/>
  <c r="BS736" i="72"/>
  <c r="BT735" i="72"/>
  <c r="BS735" i="72"/>
  <c r="BT734" i="72"/>
  <c r="BS734" i="72"/>
  <c r="BT733" i="72"/>
  <c r="BS733" i="72"/>
  <c r="BT732" i="72"/>
  <c r="BS732" i="72"/>
  <c r="BT731" i="72"/>
  <c r="BS731" i="72"/>
  <c r="BT730" i="72"/>
  <c r="BS730" i="72"/>
  <c r="BT729" i="72"/>
  <c r="BS729" i="72"/>
  <c r="BT728" i="72"/>
  <c r="BS728" i="72"/>
  <c r="BT726" i="72"/>
  <c r="BS726" i="72"/>
  <c r="BT725" i="72"/>
  <c r="BS725" i="72"/>
  <c r="BS724" i="72"/>
  <c r="BT723" i="72"/>
  <c r="BS723" i="72"/>
  <c r="BT722" i="72"/>
  <c r="BS722" i="72"/>
  <c r="BT721" i="72"/>
  <c r="BS721" i="72"/>
  <c r="BT720" i="72"/>
  <c r="BS720" i="72"/>
  <c r="BT719" i="72"/>
  <c r="BS719" i="72"/>
  <c r="BT718" i="72"/>
  <c r="BS718" i="72"/>
  <c r="BT717" i="72"/>
  <c r="BS717" i="72"/>
  <c r="BT716" i="72"/>
  <c r="BS716" i="72"/>
  <c r="BT715" i="72"/>
  <c r="BS715" i="72"/>
  <c r="BT714" i="72"/>
  <c r="BS714" i="72"/>
  <c r="BT713" i="72"/>
  <c r="BS713" i="72"/>
  <c r="BT712" i="72"/>
  <c r="BS712" i="72"/>
  <c r="BT711" i="72"/>
  <c r="BS711" i="72"/>
  <c r="BT710" i="72"/>
  <c r="BS710" i="72"/>
  <c r="BT708" i="72"/>
  <c r="BS708" i="72"/>
  <c r="BT707" i="72"/>
  <c r="BS707" i="72"/>
  <c r="BS706" i="72"/>
  <c r="BT705" i="72"/>
  <c r="BS705" i="72"/>
  <c r="BT704" i="72"/>
  <c r="BS704" i="72"/>
  <c r="BT703" i="72"/>
  <c r="BS703" i="72"/>
  <c r="BT702" i="72"/>
  <c r="BS702" i="72"/>
  <c r="BT701" i="72"/>
  <c r="BS701" i="72"/>
  <c r="BT700" i="72"/>
  <c r="BS700" i="72"/>
  <c r="BT699" i="72"/>
  <c r="BS699" i="72"/>
  <c r="BT698" i="72"/>
  <c r="BS698" i="72"/>
  <c r="BT697" i="72"/>
  <c r="BS697" i="72"/>
  <c r="BT696" i="72"/>
  <c r="BS696" i="72"/>
  <c r="BT695" i="72"/>
  <c r="BS695" i="72"/>
  <c r="BT694" i="72"/>
  <c r="BS694" i="72"/>
  <c r="BT693" i="72"/>
  <c r="BS693" i="72"/>
  <c r="BT692" i="72"/>
  <c r="BS692" i="72"/>
  <c r="BT690" i="72"/>
  <c r="BS690" i="72"/>
  <c r="BT689" i="72"/>
  <c r="BS689" i="72"/>
  <c r="BS688" i="72"/>
  <c r="BT687" i="72"/>
  <c r="BS687" i="72"/>
  <c r="BT686" i="72"/>
  <c r="BS686" i="72"/>
  <c r="BT685" i="72"/>
  <c r="BS685" i="72"/>
  <c r="BT684" i="72"/>
  <c r="BS684" i="72"/>
  <c r="BT683" i="72"/>
  <c r="BS683" i="72"/>
  <c r="BT682" i="72"/>
  <c r="BS682" i="72"/>
  <c r="BT681" i="72"/>
  <c r="BS681" i="72"/>
  <c r="BT680" i="72"/>
  <c r="BS680" i="72"/>
  <c r="BT679" i="72"/>
  <c r="BS679" i="72"/>
  <c r="BT678" i="72"/>
  <c r="BS678" i="72"/>
  <c r="BT677" i="72"/>
  <c r="BS677" i="72"/>
  <c r="BT676" i="72"/>
  <c r="BS676" i="72"/>
  <c r="BT675" i="72"/>
  <c r="BS675" i="72"/>
  <c r="BT674" i="72"/>
  <c r="BS674" i="72"/>
  <c r="BT672" i="72"/>
  <c r="BS672" i="72"/>
  <c r="BT671" i="72"/>
  <c r="BS671" i="72"/>
  <c r="BS670" i="72"/>
  <c r="BT669" i="72"/>
  <c r="BS669" i="72"/>
  <c r="BT668" i="72"/>
  <c r="BS668" i="72"/>
  <c r="BT667" i="72"/>
  <c r="BS667" i="72"/>
  <c r="BT666" i="72"/>
  <c r="BS666" i="72"/>
  <c r="BT665" i="72"/>
  <c r="BS665" i="72"/>
  <c r="BT664" i="72"/>
  <c r="BS664" i="72"/>
  <c r="BT663" i="72"/>
  <c r="BS663" i="72"/>
  <c r="BT662" i="72"/>
  <c r="BS662" i="72"/>
  <c r="BT661" i="72"/>
  <c r="BS661" i="72"/>
  <c r="BT660" i="72"/>
  <c r="BS660" i="72"/>
  <c r="BT659" i="72"/>
  <c r="BS659" i="72"/>
  <c r="BT658" i="72"/>
  <c r="BS658" i="72"/>
  <c r="BT657" i="72"/>
  <c r="BS657" i="72"/>
  <c r="BT656" i="72"/>
  <c r="BS656" i="72"/>
  <c r="BT654" i="72"/>
  <c r="BS654" i="72"/>
  <c r="BT653" i="72"/>
  <c r="BS653" i="72"/>
  <c r="BS652" i="72"/>
  <c r="BT651" i="72"/>
  <c r="BS651" i="72"/>
  <c r="BT650" i="72"/>
  <c r="BS650" i="72"/>
  <c r="BT649" i="72"/>
  <c r="BS649" i="72"/>
  <c r="BT648" i="72"/>
  <c r="BS648" i="72"/>
  <c r="BT647" i="72"/>
  <c r="BS647" i="72"/>
  <c r="BT646" i="72"/>
  <c r="BS646" i="72"/>
  <c r="BT645" i="72"/>
  <c r="BS645" i="72"/>
  <c r="BT644" i="72"/>
  <c r="BS644" i="72"/>
  <c r="BT643" i="72"/>
  <c r="BS643" i="72"/>
  <c r="BT642" i="72"/>
  <c r="BS642" i="72"/>
  <c r="BT641" i="72"/>
  <c r="BS641" i="72"/>
  <c r="BT640" i="72"/>
  <c r="BS640" i="72"/>
  <c r="BT639" i="72"/>
  <c r="BS639" i="72"/>
  <c r="BT636" i="72"/>
  <c r="BS636" i="72"/>
  <c r="BT635" i="72"/>
  <c r="BS635" i="72"/>
  <c r="BS634" i="72"/>
  <c r="BT633" i="72"/>
  <c r="BS633" i="72"/>
  <c r="BT632" i="72"/>
  <c r="BS632" i="72"/>
  <c r="BT631" i="72"/>
  <c r="BS631" i="72"/>
  <c r="BT630" i="72"/>
  <c r="BS630" i="72"/>
  <c r="BT629" i="72"/>
  <c r="BS629" i="72"/>
  <c r="BT628" i="72"/>
  <c r="BS628" i="72"/>
  <c r="BT627" i="72"/>
  <c r="BS627" i="72"/>
  <c r="BT626" i="72"/>
  <c r="BS626" i="72"/>
  <c r="BT625" i="72"/>
  <c r="BS625" i="72"/>
  <c r="BT624" i="72"/>
  <c r="BS624" i="72"/>
  <c r="BT623" i="72"/>
  <c r="BS623" i="72"/>
  <c r="BT622" i="72"/>
  <c r="BS622" i="72"/>
  <c r="BT621" i="72"/>
  <c r="BS621" i="72"/>
  <c r="BT620" i="72"/>
  <c r="BS620" i="72"/>
  <c r="BT618" i="72"/>
  <c r="BS618" i="72"/>
  <c r="BT617" i="72"/>
  <c r="BS617" i="72"/>
  <c r="BS616" i="72"/>
  <c r="BT615" i="72"/>
  <c r="BS615" i="72"/>
  <c r="BT614" i="72"/>
  <c r="BS614" i="72"/>
  <c r="BT613" i="72"/>
  <c r="BS613" i="72"/>
  <c r="BT612" i="72"/>
  <c r="BS612" i="72"/>
  <c r="BT611" i="72"/>
  <c r="BS611" i="72"/>
  <c r="BT610" i="72"/>
  <c r="BS610" i="72"/>
  <c r="BT609" i="72"/>
  <c r="BS609" i="72"/>
  <c r="BT608" i="72"/>
  <c r="BS608" i="72"/>
  <c r="BT607" i="72"/>
  <c r="BS607" i="72"/>
  <c r="BT606" i="72"/>
  <c r="BS606" i="72"/>
  <c r="BT605" i="72"/>
  <c r="BS605" i="72"/>
  <c r="BT604" i="72"/>
  <c r="BS604" i="72"/>
  <c r="BT603" i="72"/>
  <c r="BS603" i="72"/>
  <c r="BT602" i="72"/>
  <c r="BS602" i="72"/>
  <c r="BT600" i="72"/>
  <c r="BS600" i="72"/>
  <c r="BT599" i="72"/>
  <c r="BS599" i="72"/>
  <c r="BS598" i="72"/>
  <c r="BT597" i="72"/>
  <c r="BS597" i="72"/>
  <c r="BT596" i="72"/>
  <c r="BS596" i="72"/>
  <c r="BT595" i="72"/>
  <c r="BS595" i="72"/>
  <c r="BT594" i="72"/>
  <c r="BS594" i="72"/>
  <c r="BT593" i="72"/>
  <c r="BS593" i="72"/>
  <c r="BT592" i="72"/>
  <c r="BS592" i="72"/>
  <c r="BT591" i="72"/>
  <c r="BS591" i="72"/>
  <c r="BT590" i="72"/>
  <c r="BS590" i="72"/>
  <c r="BT589" i="72"/>
  <c r="BS589" i="72"/>
  <c r="BT588" i="72"/>
  <c r="BS588" i="72"/>
  <c r="BT587" i="72"/>
  <c r="BS587" i="72"/>
  <c r="BT586" i="72"/>
  <c r="BS586" i="72"/>
  <c r="BT585" i="72"/>
  <c r="BS585" i="72"/>
  <c r="BT584" i="72"/>
  <c r="BS584" i="72"/>
  <c r="BT582" i="72"/>
  <c r="BS582" i="72"/>
  <c r="BT581" i="72"/>
  <c r="BS581" i="72"/>
  <c r="BS580" i="72"/>
  <c r="BT579" i="72"/>
  <c r="BS579" i="72"/>
  <c r="BT578" i="72"/>
  <c r="BS578" i="72"/>
  <c r="BT577" i="72"/>
  <c r="BS577" i="72"/>
  <c r="BT576" i="72"/>
  <c r="BS576" i="72"/>
  <c r="BT575" i="72"/>
  <c r="BS575" i="72"/>
  <c r="BT574" i="72"/>
  <c r="BS574" i="72"/>
  <c r="BT573" i="72"/>
  <c r="BS573" i="72"/>
  <c r="BT572" i="72"/>
  <c r="BS572" i="72"/>
  <c r="BT571" i="72"/>
  <c r="BS571" i="72"/>
  <c r="BT570" i="72"/>
  <c r="BS570" i="72"/>
  <c r="BT569" i="72"/>
  <c r="BS569" i="72"/>
  <c r="BT568" i="72"/>
  <c r="BS568" i="72"/>
  <c r="BT567" i="72"/>
  <c r="BS567" i="72"/>
  <c r="BT566" i="72"/>
  <c r="BS566" i="72"/>
  <c r="BT564" i="72"/>
  <c r="BS564" i="72"/>
  <c r="BT563" i="72"/>
  <c r="BS563" i="72"/>
  <c r="BS562" i="72"/>
  <c r="BT561" i="72"/>
  <c r="BS561" i="72"/>
  <c r="BT560" i="72"/>
  <c r="BS560" i="72"/>
  <c r="BT559" i="72"/>
  <c r="BS559" i="72"/>
  <c r="BT558" i="72"/>
  <c r="BS558" i="72"/>
  <c r="BT557" i="72"/>
  <c r="BS557" i="72"/>
  <c r="BT556" i="72"/>
  <c r="BS556" i="72"/>
  <c r="BT555" i="72"/>
  <c r="BS555" i="72"/>
  <c r="BT554" i="72"/>
  <c r="BS554" i="72"/>
  <c r="BT553" i="72"/>
  <c r="BS553" i="72"/>
  <c r="BT552" i="72"/>
  <c r="BS552" i="72"/>
  <c r="BT551" i="72"/>
  <c r="BS551" i="72"/>
  <c r="BT550" i="72"/>
  <c r="BS550" i="72"/>
  <c r="BT549" i="72"/>
  <c r="BS549" i="72"/>
  <c r="BT548" i="72"/>
  <c r="BS548" i="72"/>
  <c r="BT546" i="72"/>
  <c r="BS546" i="72"/>
  <c r="BT545" i="72"/>
  <c r="BS545" i="72"/>
  <c r="BS544" i="72"/>
  <c r="BT543" i="72"/>
  <c r="BS543" i="72"/>
  <c r="BT542" i="72"/>
  <c r="BS542" i="72"/>
  <c r="BT541" i="72"/>
  <c r="BS541" i="72"/>
  <c r="BT540" i="72"/>
  <c r="BS540" i="72"/>
  <c r="BT539" i="72"/>
  <c r="BS539" i="72"/>
  <c r="BT538" i="72"/>
  <c r="BS538" i="72"/>
  <c r="BT537" i="72"/>
  <c r="BS537" i="72"/>
  <c r="BT536" i="72"/>
  <c r="BS536" i="72"/>
  <c r="BT535" i="72"/>
  <c r="BS535" i="72"/>
  <c r="BT534" i="72"/>
  <c r="BS534" i="72"/>
  <c r="BT533" i="72"/>
  <c r="BS533" i="72"/>
  <c r="BT532" i="72"/>
  <c r="BS532" i="72"/>
  <c r="BT531" i="72"/>
  <c r="BS531" i="72"/>
  <c r="BT530" i="72"/>
  <c r="BS530" i="72"/>
  <c r="BT528" i="72"/>
  <c r="BS528" i="72"/>
  <c r="BT527" i="72"/>
  <c r="BS527" i="72"/>
  <c r="BS526" i="72"/>
  <c r="BT525" i="72"/>
  <c r="BS525" i="72"/>
  <c r="BT524" i="72"/>
  <c r="BS524" i="72"/>
  <c r="BT523" i="72"/>
  <c r="BS523" i="72"/>
  <c r="BT522" i="72"/>
  <c r="BS522" i="72"/>
  <c r="BT521" i="72"/>
  <c r="BS521" i="72"/>
  <c r="BT520" i="72"/>
  <c r="BS520" i="72"/>
  <c r="BT519" i="72"/>
  <c r="BS519" i="72"/>
  <c r="BT518" i="72"/>
  <c r="BS518" i="72"/>
  <c r="BT517" i="72"/>
  <c r="BS517" i="72"/>
  <c r="BT516" i="72"/>
  <c r="BS516" i="72"/>
  <c r="BT515" i="72"/>
  <c r="BS515" i="72"/>
  <c r="BT514" i="72"/>
  <c r="BS514" i="72"/>
  <c r="BT513" i="72"/>
  <c r="BS513" i="72"/>
  <c r="BT512" i="72"/>
  <c r="BS512" i="72"/>
  <c r="BT510" i="72"/>
  <c r="BS510" i="72"/>
  <c r="BT509" i="72"/>
  <c r="BS509" i="72"/>
  <c r="BS508" i="72"/>
  <c r="BT507" i="72"/>
  <c r="BS507" i="72"/>
  <c r="BT506" i="72"/>
  <c r="BS506" i="72"/>
  <c r="BT505" i="72"/>
  <c r="BS505" i="72"/>
  <c r="BT504" i="72"/>
  <c r="BS504" i="72"/>
  <c r="BT503" i="72"/>
  <c r="BS503" i="72"/>
  <c r="BT502" i="72"/>
  <c r="BS502" i="72"/>
  <c r="BT501" i="72"/>
  <c r="BS501" i="72"/>
  <c r="BT500" i="72"/>
  <c r="BS500" i="72"/>
  <c r="BT499" i="72"/>
  <c r="BS499" i="72"/>
  <c r="BT498" i="72"/>
  <c r="BS498" i="72"/>
  <c r="BT497" i="72"/>
  <c r="BS497" i="72"/>
  <c r="BT496" i="72"/>
  <c r="BS496" i="72"/>
  <c r="BT495" i="72"/>
  <c r="BS495" i="72"/>
  <c r="BT494" i="72"/>
  <c r="BS494" i="72"/>
  <c r="BT492" i="72"/>
  <c r="BS492" i="72"/>
  <c r="BT491" i="72"/>
  <c r="BS491" i="72"/>
  <c r="BS490" i="72"/>
  <c r="BT489" i="72"/>
  <c r="BS489" i="72"/>
  <c r="BT488" i="72"/>
  <c r="BS488" i="72"/>
  <c r="BT487" i="72"/>
  <c r="BS487" i="72"/>
  <c r="BT486" i="72"/>
  <c r="BS486" i="72"/>
  <c r="BT485" i="72"/>
  <c r="BS485" i="72"/>
  <c r="BT484" i="72"/>
  <c r="BS484" i="72"/>
  <c r="BT483" i="72"/>
  <c r="BS483" i="72"/>
  <c r="BT482" i="72"/>
  <c r="BS482" i="72"/>
  <c r="BT481" i="72"/>
  <c r="BS481" i="72"/>
  <c r="BT480" i="72"/>
  <c r="BS480" i="72"/>
  <c r="BT479" i="72"/>
  <c r="BS479" i="72"/>
  <c r="BT478" i="72"/>
  <c r="BS478" i="72"/>
  <c r="BT477" i="72"/>
  <c r="BS477" i="72"/>
  <c r="BT476" i="72"/>
  <c r="BS476" i="72"/>
  <c r="BT474" i="72"/>
  <c r="BS474" i="72"/>
  <c r="BT473" i="72"/>
  <c r="BS473" i="72"/>
  <c r="BS472" i="72"/>
  <c r="BT471" i="72"/>
  <c r="BS471" i="72"/>
  <c r="BT470" i="72"/>
  <c r="BS470" i="72"/>
  <c r="BT469" i="72"/>
  <c r="BS469" i="72"/>
  <c r="BT468" i="72"/>
  <c r="BS468" i="72"/>
  <c r="BT467" i="72"/>
  <c r="BS467" i="72"/>
  <c r="BT466" i="72"/>
  <c r="BS466" i="72"/>
  <c r="BT465" i="72"/>
  <c r="BS465" i="72"/>
  <c r="BT464" i="72"/>
  <c r="BS464" i="72"/>
  <c r="BT463" i="72"/>
  <c r="BS463" i="72"/>
  <c r="BT462" i="72"/>
  <c r="BS462" i="72"/>
  <c r="BT461" i="72"/>
  <c r="BS461" i="72"/>
  <c r="BT460" i="72"/>
  <c r="BS460" i="72"/>
  <c r="BT459" i="72"/>
  <c r="BS459" i="72"/>
  <c r="BT458" i="72"/>
  <c r="BS458" i="72"/>
  <c r="BT456" i="72"/>
  <c r="BS456" i="72"/>
  <c r="BT455" i="72"/>
  <c r="BS455" i="72"/>
  <c r="BS454" i="72"/>
  <c r="BT453" i="72"/>
  <c r="BS453" i="72"/>
  <c r="BT452" i="72"/>
  <c r="BS452" i="72"/>
  <c r="BT451" i="72"/>
  <c r="BS451" i="72"/>
  <c r="BT450" i="72"/>
  <c r="BS450" i="72"/>
  <c r="BT449" i="72"/>
  <c r="BS449" i="72"/>
  <c r="BT448" i="72"/>
  <c r="BS448" i="72"/>
  <c r="BT447" i="72"/>
  <c r="BS447" i="72"/>
  <c r="BT446" i="72"/>
  <c r="BS446" i="72"/>
  <c r="BT445" i="72"/>
  <c r="BS445" i="72"/>
  <c r="BT444" i="72"/>
  <c r="BS444" i="72"/>
  <c r="BT443" i="72"/>
  <c r="BS443" i="72"/>
  <c r="BT442" i="72"/>
  <c r="BS442" i="72"/>
  <c r="BT441" i="72"/>
  <c r="BS441" i="72"/>
  <c r="BT440" i="72"/>
  <c r="BS440" i="72"/>
  <c r="BT438" i="72"/>
  <c r="BS438" i="72"/>
  <c r="BT437" i="72"/>
  <c r="BS437" i="72"/>
  <c r="BS436" i="72"/>
  <c r="BT435" i="72"/>
  <c r="BS435" i="72"/>
  <c r="BT434" i="72"/>
  <c r="BS434" i="72"/>
  <c r="BT433" i="72"/>
  <c r="BS433" i="72"/>
  <c r="BT432" i="72"/>
  <c r="BS432" i="72"/>
  <c r="BT431" i="72"/>
  <c r="BS431" i="72"/>
  <c r="BT430" i="72"/>
  <c r="BS430" i="72"/>
  <c r="BT429" i="72"/>
  <c r="BS429" i="72"/>
  <c r="BT428" i="72"/>
  <c r="BS428" i="72"/>
  <c r="BT427" i="72"/>
  <c r="BS427" i="72"/>
  <c r="BT426" i="72"/>
  <c r="BS426" i="72"/>
  <c r="BT425" i="72"/>
  <c r="BS425" i="72"/>
  <c r="BT424" i="72"/>
  <c r="BS424" i="72"/>
  <c r="BT423" i="72"/>
  <c r="BS423" i="72"/>
  <c r="BT422" i="72"/>
  <c r="BS422" i="72"/>
  <c r="BT420" i="72"/>
  <c r="BS420" i="72"/>
  <c r="BT419" i="72"/>
  <c r="BS419" i="72"/>
  <c r="BS418" i="72"/>
  <c r="BT417" i="72"/>
  <c r="BS417" i="72"/>
  <c r="BT416" i="72"/>
  <c r="BS416" i="72"/>
  <c r="BT415" i="72"/>
  <c r="BS415" i="72"/>
  <c r="BT414" i="72"/>
  <c r="BS414" i="72"/>
  <c r="BT413" i="72"/>
  <c r="BS413" i="72"/>
  <c r="BT412" i="72"/>
  <c r="BS412" i="72"/>
  <c r="BT411" i="72"/>
  <c r="BS411" i="72"/>
  <c r="BT410" i="72"/>
  <c r="BS410" i="72"/>
  <c r="BT409" i="72"/>
  <c r="BS409" i="72"/>
  <c r="BT408" i="72"/>
  <c r="BS408" i="72"/>
  <c r="BT407" i="72"/>
  <c r="BS407" i="72"/>
  <c r="BT406" i="72"/>
  <c r="BS406" i="72"/>
  <c r="BT405" i="72"/>
  <c r="BS405" i="72"/>
  <c r="BT404" i="72"/>
  <c r="BS404" i="72"/>
  <c r="BT402" i="72"/>
  <c r="BS402" i="72"/>
  <c r="BT401" i="72"/>
  <c r="BS401" i="72"/>
  <c r="BS400" i="72"/>
  <c r="BT399" i="72"/>
  <c r="BS399" i="72"/>
  <c r="BT398" i="72"/>
  <c r="BS398" i="72"/>
  <c r="BT397" i="72"/>
  <c r="BS397" i="72"/>
  <c r="BT396" i="72"/>
  <c r="BS396" i="72"/>
  <c r="BT395" i="72"/>
  <c r="BS395" i="72"/>
  <c r="BT394" i="72"/>
  <c r="BS394" i="72"/>
  <c r="BT393" i="72"/>
  <c r="BS393" i="72"/>
  <c r="BT392" i="72"/>
  <c r="BS392" i="72"/>
  <c r="BT391" i="72"/>
  <c r="BS391" i="72"/>
  <c r="BT390" i="72"/>
  <c r="BS390" i="72"/>
  <c r="BT389" i="72"/>
  <c r="BS389" i="72"/>
  <c r="BT388" i="72"/>
  <c r="BS388" i="72"/>
  <c r="BT387" i="72"/>
  <c r="BS387" i="72"/>
  <c r="BT386" i="72"/>
  <c r="BS386" i="72"/>
  <c r="BT384" i="72"/>
  <c r="BS384" i="72"/>
  <c r="BT383" i="72"/>
  <c r="BS383" i="72"/>
  <c r="BS382" i="72"/>
  <c r="BT381" i="72"/>
  <c r="BS381" i="72"/>
  <c r="BT380" i="72"/>
  <c r="BS380" i="72"/>
  <c r="BT379" i="72"/>
  <c r="BS379" i="72"/>
  <c r="BT378" i="72"/>
  <c r="BS378" i="72"/>
  <c r="BT377" i="72"/>
  <c r="BS377" i="72"/>
  <c r="BT376" i="72"/>
  <c r="BS376" i="72"/>
  <c r="BT375" i="72"/>
  <c r="BS375" i="72"/>
  <c r="BT374" i="72"/>
  <c r="BS374" i="72"/>
  <c r="BT373" i="72"/>
  <c r="BS373" i="72"/>
  <c r="BT372" i="72"/>
  <c r="BS372" i="72"/>
  <c r="BT371" i="72"/>
  <c r="BS371" i="72"/>
  <c r="BT370" i="72"/>
  <c r="BS370" i="72"/>
  <c r="BT369" i="72"/>
  <c r="BS369" i="72"/>
  <c r="BT368" i="72"/>
  <c r="BS368" i="72"/>
  <c r="BT366" i="72"/>
  <c r="BS366" i="72"/>
  <c r="BT365" i="72"/>
  <c r="BS365" i="72"/>
  <c r="BS364" i="72"/>
  <c r="BT363" i="72"/>
  <c r="BS363" i="72"/>
  <c r="BT362" i="72"/>
  <c r="BS362" i="72"/>
  <c r="BT361" i="72"/>
  <c r="BS361" i="72"/>
  <c r="BT360" i="72"/>
  <c r="BS360" i="72"/>
  <c r="BT359" i="72"/>
  <c r="BS359" i="72"/>
  <c r="BT358" i="72"/>
  <c r="BS358" i="72"/>
  <c r="BT357" i="72"/>
  <c r="BS357" i="72"/>
  <c r="BT356" i="72"/>
  <c r="BS356" i="72"/>
  <c r="BT355" i="72"/>
  <c r="BS355" i="72"/>
  <c r="BT354" i="72"/>
  <c r="BS354" i="72"/>
  <c r="BT353" i="72"/>
  <c r="BS353" i="72"/>
  <c r="BT352" i="72"/>
  <c r="BS352" i="72"/>
  <c r="BT351" i="72"/>
  <c r="BS351" i="72"/>
  <c r="BT350" i="72"/>
  <c r="BS350" i="72"/>
  <c r="BT348" i="72"/>
  <c r="BS348" i="72"/>
  <c r="BT347" i="72"/>
  <c r="BS347" i="72"/>
  <c r="BS346" i="72"/>
  <c r="BT345" i="72"/>
  <c r="BS345" i="72"/>
  <c r="BT344" i="72"/>
  <c r="BS344" i="72"/>
  <c r="BT343" i="72"/>
  <c r="BS343" i="72"/>
  <c r="BT342" i="72"/>
  <c r="BS342" i="72"/>
  <c r="BT341" i="72"/>
  <c r="BS341" i="72"/>
  <c r="BT340" i="72"/>
  <c r="BS340" i="72"/>
  <c r="BT339" i="72"/>
  <c r="BS339" i="72"/>
  <c r="BT338" i="72"/>
  <c r="BS338" i="72"/>
  <c r="BT337" i="72"/>
  <c r="BS337" i="72"/>
  <c r="BT336" i="72"/>
  <c r="BS336" i="72"/>
  <c r="BT335" i="72"/>
  <c r="BS335" i="72"/>
  <c r="BT334" i="72"/>
  <c r="BS334" i="72"/>
  <c r="BT333" i="72"/>
  <c r="BS333" i="72"/>
  <c r="BT332" i="72"/>
  <c r="BS332" i="72"/>
  <c r="BT330" i="72"/>
  <c r="BS330" i="72"/>
  <c r="BT329" i="72"/>
  <c r="BS329" i="72"/>
  <c r="BS328" i="72"/>
  <c r="BT327" i="72"/>
  <c r="BS327" i="72"/>
  <c r="BT326" i="72"/>
  <c r="BS326" i="72"/>
  <c r="BT325" i="72"/>
  <c r="BS325" i="72"/>
  <c r="BT324" i="72"/>
  <c r="BS324" i="72"/>
  <c r="BT323" i="72"/>
  <c r="BS323" i="72"/>
  <c r="BT322" i="72"/>
  <c r="BS322" i="72"/>
  <c r="BT321" i="72"/>
  <c r="BS321" i="72"/>
  <c r="BT320" i="72"/>
  <c r="BS320" i="72"/>
  <c r="BT319" i="72"/>
  <c r="BS319" i="72"/>
  <c r="BT318" i="72"/>
  <c r="BS318" i="72"/>
  <c r="BT317" i="72"/>
  <c r="BS317" i="72"/>
  <c r="BT316" i="72"/>
  <c r="BS316" i="72"/>
  <c r="BT315" i="72"/>
  <c r="BS315" i="72"/>
  <c r="BT314" i="72"/>
  <c r="BS314" i="72"/>
  <c r="BT312" i="72"/>
  <c r="BS312" i="72"/>
  <c r="BT311" i="72"/>
  <c r="BS311" i="72"/>
  <c r="BS310" i="72"/>
  <c r="BT309" i="72"/>
  <c r="BS309" i="72"/>
  <c r="BT308" i="72"/>
  <c r="BS308" i="72"/>
  <c r="BT307" i="72"/>
  <c r="BS307" i="72"/>
  <c r="BT306" i="72"/>
  <c r="BS306" i="72"/>
  <c r="BT305" i="72"/>
  <c r="BS305" i="72"/>
  <c r="BT304" i="72"/>
  <c r="BS304" i="72"/>
  <c r="BT303" i="72"/>
  <c r="BS303" i="72"/>
  <c r="BT302" i="72"/>
  <c r="BS302" i="72"/>
  <c r="BT301" i="72"/>
  <c r="BS301" i="72"/>
  <c r="BT300" i="72"/>
  <c r="BS300" i="72"/>
  <c r="BT299" i="72"/>
  <c r="BS299" i="72"/>
  <c r="BT298" i="72"/>
  <c r="BS298" i="72"/>
  <c r="BT297" i="72"/>
  <c r="BS297" i="72"/>
  <c r="BT296" i="72"/>
  <c r="BS296" i="72"/>
  <c r="BT294" i="72"/>
  <c r="BS294" i="72"/>
  <c r="BT293" i="72"/>
  <c r="BS293" i="72"/>
  <c r="BS292" i="72"/>
  <c r="BT291" i="72"/>
  <c r="BS291" i="72"/>
  <c r="BT290" i="72"/>
  <c r="BS290" i="72"/>
  <c r="BT289" i="72"/>
  <c r="BS289" i="72"/>
  <c r="BT288" i="72"/>
  <c r="BS288" i="72"/>
  <c r="BT287" i="72"/>
  <c r="BS287" i="72"/>
  <c r="BT286" i="72"/>
  <c r="BS286" i="72"/>
  <c r="BT285" i="72"/>
  <c r="BS285" i="72"/>
  <c r="BT284" i="72"/>
  <c r="BS284" i="72"/>
  <c r="BT283" i="72"/>
  <c r="BS283" i="72"/>
  <c r="BT282" i="72"/>
  <c r="BS282" i="72"/>
  <c r="BT281" i="72"/>
  <c r="BS281" i="72"/>
  <c r="BT280" i="72"/>
  <c r="BS280" i="72"/>
  <c r="BT279" i="72"/>
  <c r="BS279" i="72"/>
  <c r="BT278" i="72"/>
  <c r="BS278" i="72"/>
  <c r="BT276" i="72"/>
  <c r="BS276" i="72"/>
  <c r="BT275" i="72"/>
  <c r="BS275" i="72"/>
  <c r="BS274" i="72"/>
  <c r="BT273" i="72"/>
  <c r="BS273" i="72"/>
  <c r="BT272" i="72"/>
  <c r="BS272" i="72"/>
  <c r="BT271" i="72"/>
  <c r="BS271" i="72"/>
  <c r="BT270" i="72"/>
  <c r="BS270" i="72"/>
  <c r="BT269" i="72"/>
  <c r="BS269" i="72"/>
  <c r="BT268" i="72"/>
  <c r="BS268" i="72"/>
  <c r="BT267" i="72"/>
  <c r="BS267" i="72"/>
  <c r="BT266" i="72"/>
  <c r="BS266" i="72"/>
  <c r="BT265" i="72"/>
  <c r="BS265" i="72"/>
  <c r="BT264" i="72"/>
  <c r="BS264" i="72"/>
  <c r="BT263" i="72"/>
  <c r="BS263" i="72"/>
  <c r="BT262" i="72"/>
  <c r="BS262" i="72"/>
  <c r="BT261" i="72"/>
  <c r="BS261" i="72"/>
  <c r="BT260" i="72"/>
  <c r="BS260" i="72"/>
  <c r="BT258" i="72"/>
  <c r="BS258" i="72"/>
  <c r="BT257" i="72"/>
  <c r="BS257" i="72"/>
  <c r="BS256" i="72"/>
  <c r="BT255" i="72"/>
  <c r="BS255" i="72"/>
  <c r="BT254" i="72"/>
  <c r="BS254" i="72"/>
  <c r="BT253" i="72"/>
  <c r="BS253" i="72"/>
  <c r="BT252" i="72"/>
  <c r="BS252" i="72"/>
  <c r="BT251" i="72"/>
  <c r="BS251" i="72"/>
  <c r="BT250" i="72"/>
  <c r="BS250" i="72"/>
  <c r="BT249" i="72"/>
  <c r="BS249" i="72"/>
  <c r="BT248" i="72"/>
  <c r="BS248" i="72"/>
  <c r="BT247" i="72"/>
  <c r="BS247" i="72"/>
  <c r="BT246" i="72"/>
  <c r="BS246" i="72"/>
  <c r="BT245" i="72"/>
  <c r="BS245" i="72"/>
  <c r="BT244" i="72"/>
  <c r="BS244" i="72"/>
  <c r="BT243" i="72"/>
  <c r="BS243" i="72"/>
  <c r="BT242" i="72"/>
  <c r="BS242" i="72"/>
  <c r="BT240" i="72"/>
  <c r="BS240" i="72"/>
  <c r="BT239" i="72"/>
  <c r="BS239" i="72"/>
  <c r="BS238" i="72"/>
  <c r="BT237" i="72"/>
  <c r="BS237" i="72"/>
  <c r="BT236" i="72"/>
  <c r="BS236" i="72"/>
  <c r="BT235" i="72"/>
  <c r="BS235" i="72"/>
  <c r="BT234" i="72"/>
  <c r="BS234" i="72"/>
  <c r="BT233" i="72"/>
  <c r="BS233" i="72"/>
  <c r="BT232" i="72"/>
  <c r="BS232" i="72"/>
  <c r="BT231" i="72"/>
  <c r="BS231" i="72"/>
  <c r="BT230" i="72"/>
  <c r="BS230" i="72"/>
  <c r="BT229" i="72"/>
  <c r="BS229" i="72"/>
  <c r="BT228" i="72"/>
  <c r="BS228" i="72"/>
  <c r="BT227" i="72"/>
  <c r="BS227" i="72"/>
  <c r="BT226" i="72"/>
  <c r="BS226" i="72"/>
  <c r="BT225" i="72"/>
  <c r="BS225" i="72"/>
  <c r="BT224" i="72"/>
  <c r="BS224" i="72"/>
  <c r="BT222" i="72"/>
  <c r="BS222" i="72"/>
  <c r="BT221" i="72"/>
  <c r="BS221" i="72"/>
  <c r="BS220" i="72"/>
  <c r="BT219" i="72"/>
  <c r="BS219" i="72"/>
  <c r="BT218" i="72"/>
  <c r="BS218" i="72"/>
  <c r="BT217" i="72"/>
  <c r="BS217" i="72"/>
  <c r="BT216" i="72"/>
  <c r="BS216" i="72"/>
  <c r="BT215" i="72"/>
  <c r="BS215" i="72"/>
  <c r="BT214" i="72"/>
  <c r="BS214" i="72"/>
  <c r="BT213" i="72"/>
  <c r="BS213" i="72"/>
  <c r="BT212" i="72"/>
  <c r="BS212" i="72"/>
  <c r="BT211" i="72"/>
  <c r="BS211" i="72"/>
  <c r="BT210" i="72"/>
  <c r="BS210" i="72"/>
  <c r="BT209" i="72"/>
  <c r="BS209" i="72"/>
  <c r="BT208" i="72"/>
  <c r="BS208" i="72"/>
  <c r="BT207" i="72"/>
  <c r="BS207" i="72"/>
  <c r="BT206" i="72"/>
  <c r="BS206" i="72"/>
  <c r="BT204" i="72"/>
  <c r="BS204" i="72"/>
  <c r="BT203" i="72"/>
  <c r="BS203" i="72"/>
  <c r="BS202" i="72"/>
  <c r="BT201" i="72"/>
  <c r="BS201" i="72"/>
  <c r="BT200" i="72"/>
  <c r="BS200" i="72"/>
  <c r="BT199" i="72"/>
  <c r="BS199" i="72"/>
  <c r="BT198" i="72"/>
  <c r="BS198" i="72"/>
  <c r="BT197" i="72"/>
  <c r="BS197" i="72"/>
  <c r="BT196" i="72"/>
  <c r="BS196" i="72"/>
  <c r="BT195" i="72"/>
  <c r="BS195" i="72"/>
  <c r="BT194" i="72"/>
  <c r="BS194" i="72"/>
  <c r="BT193" i="72"/>
  <c r="BS193" i="72"/>
  <c r="BT192" i="72"/>
  <c r="BS192" i="72"/>
  <c r="BT191" i="72"/>
  <c r="BS191" i="72"/>
  <c r="BT190" i="72"/>
  <c r="BS190" i="72"/>
  <c r="BT189" i="72"/>
  <c r="BS189" i="72"/>
  <c r="BT188" i="72"/>
  <c r="BS188" i="72"/>
  <c r="BT186" i="72"/>
  <c r="BS186" i="72"/>
  <c r="BT185" i="72"/>
  <c r="BS185" i="72"/>
  <c r="BS184" i="72"/>
  <c r="BT183" i="72"/>
  <c r="BS183" i="72"/>
  <c r="BT182" i="72"/>
  <c r="BS182" i="72"/>
  <c r="BT181" i="72"/>
  <c r="BS181" i="72"/>
  <c r="BT180" i="72"/>
  <c r="BS180" i="72"/>
  <c r="BT179" i="72"/>
  <c r="BS179" i="72"/>
  <c r="BT178" i="72"/>
  <c r="BS178" i="72"/>
  <c r="BT177" i="72"/>
  <c r="BS177" i="72"/>
  <c r="BT176" i="72"/>
  <c r="BS176" i="72"/>
  <c r="BT175" i="72"/>
  <c r="BS175" i="72"/>
  <c r="BT174" i="72"/>
  <c r="BS174" i="72"/>
  <c r="BT173" i="72"/>
  <c r="BS173" i="72"/>
  <c r="BT172" i="72"/>
  <c r="BS172" i="72"/>
  <c r="BT171" i="72"/>
  <c r="BS171" i="72"/>
  <c r="BT170" i="72"/>
  <c r="BS170" i="72"/>
  <c r="BT168" i="72"/>
  <c r="BS168" i="72"/>
  <c r="BT167" i="72"/>
  <c r="BS167" i="72"/>
  <c r="BS166" i="72"/>
  <c r="BT165" i="72"/>
  <c r="BS165" i="72"/>
  <c r="BT164" i="72"/>
  <c r="BS164" i="72"/>
  <c r="BT163" i="72"/>
  <c r="BS163" i="72"/>
  <c r="BT162" i="72"/>
  <c r="BS162" i="72"/>
  <c r="BT161" i="72"/>
  <c r="BS161" i="72"/>
  <c r="BT160" i="72"/>
  <c r="BS160" i="72"/>
  <c r="BT159" i="72"/>
  <c r="BS159" i="72"/>
  <c r="BT158" i="72"/>
  <c r="BS158" i="72"/>
  <c r="BT157" i="72"/>
  <c r="BS157" i="72"/>
  <c r="BT156" i="72"/>
  <c r="BS156" i="72"/>
  <c r="BT155" i="72"/>
  <c r="BS155" i="72"/>
  <c r="BT154" i="72"/>
  <c r="BS154" i="72"/>
  <c r="BT153" i="72"/>
  <c r="BS153" i="72"/>
  <c r="BT152" i="72"/>
  <c r="BS152" i="72"/>
  <c r="BT150" i="72"/>
  <c r="BS150" i="72"/>
  <c r="BT149" i="72"/>
  <c r="BS149" i="72"/>
  <c r="BS148" i="72"/>
  <c r="BT147" i="72"/>
  <c r="BS147" i="72"/>
  <c r="BT146" i="72"/>
  <c r="BS146" i="72"/>
  <c r="BT145" i="72"/>
  <c r="BS145" i="72"/>
  <c r="BT144" i="72"/>
  <c r="BS144" i="72"/>
  <c r="BT143" i="72"/>
  <c r="BS143" i="72"/>
  <c r="BT142" i="72"/>
  <c r="BS142" i="72"/>
  <c r="BT141" i="72"/>
  <c r="BS141" i="72"/>
  <c r="BT140" i="72"/>
  <c r="BS140" i="72"/>
  <c r="BT139" i="72"/>
  <c r="BS139" i="72"/>
  <c r="BT138" i="72"/>
  <c r="BS138" i="72"/>
  <c r="BT137" i="72"/>
  <c r="BS137" i="72"/>
  <c r="BT136" i="72"/>
  <c r="BS136" i="72"/>
  <c r="BT135" i="72"/>
  <c r="BS135" i="72"/>
  <c r="BT134" i="72"/>
  <c r="BS134" i="72"/>
  <c r="BT132" i="72"/>
  <c r="BS132" i="72"/>
  <c r="BT131" i="72"/>
  <c r="BS131" i="72"/>
  <c r="BS130" i="72"/>
  <c r="BT129" i="72"/>
  <c r="BS129" i="72"/>
  <c r="BT128" i="72"/>
  <c r="BS128" i="72"/>
  <c r="BT127" i="72"/>
  <c r="BS127" i="72"/>
  <c r="BT126" i="72"/>
  <c r="BS126" i="72"/>
  <c r="BT125" i="72"/>
  <c r="BS125" i="72"/>
  <c r="BT124" i="72"/>
  <c r="BS124" i="72"/>
  <c r="BT123" i="72"/>
  <c r="BS123" i="72"/>
  <c r="BT122" i="72"/>
  <c r="BS122" i="72"/>
  <c r="BT121" i="72"/>
  <c r="BS121" i="72"/>
  <c r="BT120" i="72"/>
  <c r="BS120" i="72"/>
  <c r="BT119" i="72"/>
  <c r="BS119" i="72"/>
  <c r="BT118" i="72"/>
  <c r="BS118" i="72"/>
  <c r="BT117" i="72"/>
  <c r="BS117" i="72"/>
  <c r="BT116" i="72"/>
  <c r="BS116" i="72"/>
  <c r="BT114" i="72"/>
  <c r="BS114" i="72"/>
  <c r="BT113" i="72"/>
  <c r="BS113" i="72"/>
  <c r="BS112" i="72"/>
  <c r="BT111" i="72"/>
  <c r="BS111" i="72"/>
  <c r="BT110" i="72"/>
  <c r="BS110" i="72"/>
  <c r="BT109" i="72"/>
  <c r="BS109" i="72"/>
  <c r="BT108" i="72"/>
  <c r="BS108" i="72"/>
  <c r="BT107" i="72"/>
  <c r="BS107" i="72"/>
  <c r="BT106" i="72"/>
  <c r="BS106" i="72"/>
  <c r="BT105" i="72"/>
  <c r="BS105" i="72"/>
  <c r="BT104" i="72"/>
  <c r="BS104" i="72"/>
  <c r="BT103" i="72"/>
  <c r="BS103" i="72"/>
  <c r="BT102" i="72"/>
  <c r="BS102" i="72"/>
  <c r="BT101" i="72"/>
  <c r="BS101" i="72"/>
  <c r="BT100" i="72"/>
  <c r="BS100" i="72"/>
  <c r="BT99" i="72"/>
  <c r="BS99" i="72"/>
  <c r="BT98" i="72"/>
  <c r="BS98" i="72"/>
  <c r="BT96" i="72"/>
  <c r="BS96" i="72"/>
  <c r="BT95" i="72"/>
  <c r="BS95" i="72"/>
  <c r="BS94" i="72"/>
  <c r="BT93" i="72"/>
  <c r="BS93" i="72"/>
  <c r="BT92" i="72"/>
  <c r="BS92" i="72"/>
  <c r="BT91" i="72"/>
  <c r="BS91" i="72"/>
  <c r="BT90" i="72"/>
  <c r="BS90" i="72"/>
  <c r="BT89" i="72"/>
  <c r="BS89" i="72"/>
  <c r="BT88" i="72"/>
  <c r="BS88" i="72"/>
  <c r="BT87" i="72"/>
  <c r="BS87" i="72"/>
  <c r="BT86" i="72"/>
  <c r="BS86" i="72"/>
  <c r="BT85" i="72"/>
  <c r="BS85" i="72"/>
  <c r="BT84" i="72"/>
  <c r="BS84" i="72"/>
  <c r="BT83" i="72"/>
  <c r="BS83" i="72"/>
  <c r="BT82" i="72"/>
  <c r="BS82" i="72"/>
  <c r="BT81" i="72"/>
  <c r="BS81" i="72"/>
  <c r="BT80" i="72"/>
  <c r="BS80" i="72"/>
  <c r="BT78" i="72"/>
  <c r="BS78" i="72"/>
  <c r="BT77" i="72"/>
  <c r="BS77" i="72"/>
  <c r="BS76" i="72"/>
  <c r="BT75" i="72"/>
  <c r="BS75" i="72"/>
  <c r="BT74" i="72"/>
  <c r="BS74" i="72"/>
  <c r="BT73" i="72"/>
  <c r="BS73" i="72"/>
  <c r="BT72" i="72"/>
  <c r="BS72" i="72"/>
  <c r="BT71" i="72"/>
  <c r="BS71" i="72"/>
  <c r="BT70" i="72"/>
  <c r="BS70" i="72"/>
  <c r="BT69" i="72"/>
  <c r="BS69" i="72"/>
  <c r="BT68" i="72"/>
  <c r="BS68" i="72"/>
  <c r="BT67" i="72"/>
  <c r="BS67" i="72"/>
  <c r="BT66" i="72"/>
  <c r="BS66" i="72"/>
  <c r="BT65" i="72"/>
  <c r="BS65" i="72"/>
  <c r="BT64" i="72"/>
  <c r="BS64" i="72"/>
  <c r="BT63" i="72"/>
  <c r="BS63" i="72"/>
  <c r="BT62" i="72"/>
  <c r="BS62" i="72"/>
  <c r="BT60" i="72"/>
  <c r="BS60" i="72"/>
  <c r="BT59" i="72"/>
  <c r="BS59" i="72"/>
  <c r="BS58" i="72"/>
  <c r="BT57" i="72"/>
  <c r="BS57" i="72"/>
  <c r="BT56" i="72"/>
  <c r="BS56" i="72"/>
  <c r="BT55" i="72"/>
  <c r="BS55" i="72"/>
  <c r="BT54" i="72"/>
  <c r="BS54" i="72"/>
  <c r="BT53" i="72"/>
  <c r="BS53" i="72"/>
  <c r="BT52" i="72"/>
  <c r="BS52" i="72"/>
  <c r="BT51" i="72"/>
  <c r="BS51" i="72"/>
  <c r="BT50" i="72"/>
  <c r="BS50" i="72"/>
  <c r="BT49" i="72"/>
  <c r="BS49" i="72"/>
  <c r="BT48" i="72"/>
  <c r="BS48" i="72"/>
  <c r="BT47" i="72"/>
  <c r="BS47" i="72"/>
  <c r="BT46" i="72"/>
  <c r="BS46" i="72"/>
  <c r="BT45" i="72"/>
  <c r="BS45" i="72"/>
  <c r="BT44" i="72"/>
  <c r="BS44" i="72"/>
  <c r="BT42" i="72"/>
  <c r="BS42" i="72"/>
  <c r="BT41" i="72"/>
  <c r="BS41" i="72"/>
  <c r="BS40" i="72"/>
  <c r="BT39" i="72"/>
  <c r="BS39" i="72"/>
  <c r="BT38" i="72"/>
  <c r="BS38" i="72"/>
  <c r="BT37" i="72"/>
  <c r="BS37" i="72"/>
  <c r="BT36" i="72"/>
  <c r="BS36" i="72"/>
  <c r="BT35" i="72"/>
  <c r="BS35" i="72"/>
  <c r="BT34" i="72"/>
  <c r="BS34" i="72"/>
  <c r="BT33" i="72"/>
  <c r="BS33" i="72"/>
  <c r="BT32" i="72"/>
  <c r="BS32" i="72"/>
  <c r="BT31" i="72"/>
  <c r="BS31" i="72"/>
  <c r="BT30" i="72"/>
  <c r="BS30" i="72"/>
  <c r="BT29" i="72"/>
  <c r="BS29" i="72"/>
  <c r="BT28" i="72"/>
  <c r="BS28" i="72"/>
  <c r="BT27" i="72"/>
  <c r="BS27" i="72"/>
  <c r="BT26" i="72"/>
  <c r="BS26" i="72"/>
  <c r="BT24" i="72"/>
  <c r="BS24" i="72"/>
  <c r="BT23" i="72"/>
  <c r="BS23" i="72"/>
  <c r="BI1336" i="72"/>
  <c r="BJ1335" i="72"/>
  <c r="BI1335" i="72"/>
  <c r="BJ1334" i="72"/>
  <c r="BI1334" i="72"/>
  <c r="BJ1333" i="72"/>
  <c r="BI1333" i="72"/>
  <c r="BJ1332" i="72"/>
  <c r="BI1332" i="72"/>
  <c r="BJ1331" i="72"/>
  <c r="BI1331" i="72"/>
  <c r="BJ1330" i="72"/>
  <c r="BI1330" i="72"/>
  <c r="BJ1329" i="72"/>
  <c r="BI1329" i="72"/>
  <c r="BJ1328" i="72"/>
  <c r="BI1328" i="72"/>
  <c r="BJ1327" i="72"/>
  <c r="BI1327" i="72"/>
  <c r="BJ1326" i="72"/>
  <c r="BI1326" i="72"/>
  <c r="BJ1325" i="72"/>
  <c r="BI1325" i="72"/>
  <c r="BJ1324" i="72"/>
  <c r="BI1324" i="72"/>
  <c r="BJ1323" i="72"/>
  <c r="BI1323" i="72"/>
  <c r="BJ1322" i="72"/>
  <c r="BI1322" i="72"/>
  <c r="BJ1320" i="72"/>
  <c r="BI1320" i="72"/>
  <c r="BJ1319" i="72"/>
  <c r="BI1319" i="72"/>
  <c r="BI1318" i="72"/>
  <c r="BJ1317" i="72"/>
  <c r="BI1317" i="72"/>
  <c r="BJ1316" i="72"/>
  <c r="BI1316" i="72"/>
  <c r="BJ1315" i="72"/>
  <c r="BI1315" i="72"/>
  <c r="BJ1314" i="72"/>
  <c r="BI1314" i="72"/>
  <c r="BJ1313" i="72"/>
  <c r="BI1313" i="72"/>
  <c r="BJ1312" i="72"/>
  <c r="BI1312" i="72"/>
  <c r="BJ1311" i="72"/>
  <c r="BI1311" i="72"/>
  <c r="BJ1310" i="72"/>
  <c r="BI1310" i="72"/>
  <c r="BJ1309" i="72"/>
  <c r="BI1309" i="72"/>
  <c r="BJ1308" i="72"/>
  <c r="BI1308" i="72"/>
  <c r="BJ1307" i="72"/>
  <c r="BI1307" i="72"/>
  <c r="BJ1306" i="72"/>
  <c r="BI1306" i="72"/>
  <c r="BJ1305" i="72"/>
  <c r="BI1305" i="72"/>
  <c r="BJ1304" i="72"/>
  <c r="BI1304" i="72"/>
  <c r="BJ1302" i="72"/>
  <c r="BI1302" i="72"/>
  <c r="BJ1301" i="72"/>
  <c r="BI1301" i="72"/>
  <c r="BI1300" i="72"/>
  <c r="BJ1299" i="72"/>
  <c r="BI1299" i="72"/>
  <c r="BJ1298" i="72"/>
  <c r="BI1298" i="72"/>
  <c r="BJ1297" i="72"/>
  <c r="BI1297" i="72"/>
  <c r="BJ1296" i="72"/>
  <c r="BI1296" i="72"/>
  <c r="BJ1295" i="72"/>
  <c r="BI1295" i="72"/>
  <c r="BJ1294" i="72"/>
  <c r="BI1294" i="72"/>
  <c r="BJ1293" i="72"/>
  <c r="BI1293" i="72"/>
  <c r="BJ1292" i="72"/>
  <c r="BI1292" i="72"/>
  <c r="BJ1291" i="72"/>
  <c r="BI1291" i="72"/>
  <c r="BJ1290" i="72"/>
  <c r="BI1290" i="72"/>
  <c r="BJ1289" i="72"/>
  <c r="BI1289" i="72"/>
  <c r="BJ1288" i="72"/>
  <c r="BI1288" i="72"/>
  <c r="BJ1287" i="72"/>
  <c r="BI1287" i="72"/>
  <c r="BJ1286" i="72"/>
  <c r="BI1286" i="72"/>
  <c r="BJ1284" i="72"/>
  <c r="BI1284" i="72"/>
  <c r="BJ1283" i="72"/>
  <c r="BI1283" i="72"/>
  <c r="BI1282" i="72"/>
  <c r="BJ1281" i="72"/>
  <c r="BI1281" i="72"/>
  <c r="BJ1280" i="72"/>
  <c r="BI1280" i="72"/>
  <c r="BJ1279" i="72"/>
  <c r="BI1279" i="72"/>
  <c r="BJ1278" i="72"/>
  <c r="BI1278" i="72"/>
  <c r="BJ1277" i="72"/>
  <c r="BI1277" i="72"/>
  <c r="BJ1276" i="72"/>
  <c r="BI1276" i="72"/>
  <c r="BJ1275" i="72"/>
  <c r="BI1275" i="72"/>
  <c r="BJ1274" i="72"/>
  <c r="BI1274" i="72"/>
  <c r="BJ1273" i="72"/>
  <c r="BI1273" i="72"/>
  <c r="BJ1272" i="72"/>
  <c r="BI1272" i="72"/>
  <c r="BJ1271" i="72"/>
  <c r="BI1271" i="72"/>
  <c r="BJ1270" i="72"/>
  <c r="BI1270" i="72"/>
  <c r="BJ1269" i="72"/>
  <c r="BI1269" i="72"/>
  <c r="BJ1268" i="72"/>
  <c r="BI1268" i="72"/>
  <c r="BJ1266" i="72"/>
  <c r="BI1266" i="72"/>
  <c r="BJ1265" i="72"/>
  <c r="BI1265" i="72"/>
  <c r="BI1264" i="72"/>
  <c r="BJ1263" i="72"/>
  <c r="BI1263" i="72"/>
  <c r="BJ1262" i="72"/>
  <c r="BI1262" i="72"/>
  <c r="BJ1261" i="72"/>
  <c r="BI1261" i="72"/>
  <c r="BJ1260" i="72"/>
  <c r="BI1260" i="72"/>
  <c r="BJ1259" i="72"/>
  <c r="BI1259" i="72"/>
  <c r="BJ1258" i="72"/>
  <c r="BI1258" i="72"/>
  <c r="BJ1257" i="72"/>
  <c r="BI1257" i="72"/>
  <c r="BJ1256" i="72"/>
  <c r="BI1256" i="72"/>
  <c r="BJ1255" i="72"/>
  <c r="BI1255" i="72"/>
  <c r="BJ1254" i="72"/>
  <c r="BI1254" i="72"/>
  <c r="BJ1253" i="72"/>
  <c r="BI1253" i="72"/>
  <c r="BJ1252" i="72"/>
  <c r="BI1252" i="72"/>
  <c r="BJ1251" i="72"/>
  <c r="BI1251" i="72"/>
  <c r="BJ1250" i="72"/>
  <c r="BI1250" i="72"/>
  <c r="BJ1248" i="72"/>
  <c r="BI1248" i="72"/>
  <c r="BJ1247" i="72"/>
  <c r="BI1247" i="72"/>
  <c r="BI1246" i="72"/>
  <c r="BJ1245" i="72"/>
  <c r="BI1245" i="72"/>
  <c r="BJ1244" i="72"/>
  <c r="BI1244" i="72"/>
  <c r="BJ1243" i="72"/>
  <c r="BI1243" i="72"/>
  <c r="BJ1242" i="72"/>
  <c r="BI1242" i="72"/>
  <c r="BJ1241" i="72"/>
  <c r="BI1241" i="72"/>
  <c r="BJ1240" i="72"/>
  <c r="BI1240" i="72"/>
  <c r="BJ1239" i="72"/>
  <c r="BI1239" i="72"/>
  <c r="BJ1238" i="72"/>
  <c r="BI1238" i="72"/>
  <c r="BJ1237" i="72"/>
  <c r="BI1237" i="72"/>
  <c r="BJ1236" i="72"/>
  <c r="BI1236" i="72"/>
  <c r="BJ1235" i="72"/>
  <c r="BI1235" i="72"/>
  <c r="BJ1234" i="72"/>
  <c r="BI1234" i="72"/>
  <c r="BJ1233" i="72"/>
  <c r="BI1233" i="72"/>
  <c r="BJ1232" i="72"/>
  <c r="BI1232" i="72"/>
  <c r="BJ1230" i="72"/>
  <c r="BI1230" i="72"/>
  <c r="BJ1229" i="72"/>
  <c r="BI1229" i="72"/>
  <c r="BI1228" i="72"/>
  <c r="BJ1227" i="72"/>
  <c r="BI1227" i="72"/>
  <c r="BJ1226" i="72"/>
  <c r="BI1226" i="72"/>
  <c r="BJ1225" i="72"/>
  <c r="BI1225" i="72"/>
  <c r="BJ1224" i="72"/>
  <c r="BI1224" i="72"/>
  <c r="BJ1223" i="72"/>
  <c r="BI1223" i="72"/>
  <c r="BJ1222" i="72"/>
  <c r="BI1222" i="72"/>
  <c r="BJ1221" i="72"/>
  <c r="BI1221" i="72"/>
  <c r="BJ1220" i="72"/>
  <c r="BI1220" i="72"/>
  <c r="BJ1219" i="72"/>
  <c r="BI1219" i="72"/>
  <c r="BJ1218" i="72"/>
  <c r="BI1218" i="72"/>
  <c r="BJ1217" i="72"/>
  <c r="BI1217" i="72"/>
  <c r="BJ1216" i="72"/>
  <c r="BI1216" i="72"/>
  <c r="BJ1215" i="72"/>
  <c r="BI1215" i="72"/>
  <c r="BJ1214" i="72"/>
  <c r="BI1214" i="72"/>
  <c r="BJ1212" i="72"/>
  <c r="BI1212" i="72"/>
  <c r="BJ1211" i="72"/>
  <c r="BI1211" i="72"/>
  <c r="BI1210" i="72"/>
  <c r="BJ1209" i="72"/>
  <c r="BI1209" i="72"/>
  <c r="BJ1208" i="72"/>
  <c r="BI1208" i="72"/>
  <c r="BJ1207" i="72"/>
  <c r="BI1207" i="72"/>
  <c r="BJ1206" i="72"/>
  <c r="BI1206" i="72"/>
  <c r="BJ1205" i="72"/>
  <c r="BI1205" i="72"/>
  <c r="BJ1204" i="72"/>
  <c r="BI1204" i="72"/>
  <c r="BJ1203" i="72"/>
  <c r="BI1203" i="72"/>
  <c r="BJ1202" i="72"/>
  <c r="BI1202" i="72"/>
  <c r="BJ1201" i="72"/>
  <c r="BI1201" i="72"/>
  <c r="BJ1200" i="72"/>
  <c r="BI1200" i="72"/>
  <c r="BJ1199" i="72"/>
  <c r="BI1199" i="72"/>
  <c r="BJ1198" i="72"/>
  <c r="BI1198" i="72"/>
  <c r="BJ1197" i="72"/>
  <c r="BI1197" i="72"/>
  <c r="BJ1196" i="72"/>
  <c r="BI1196" i="72"/>
  <c r="BJ1194" i="72"/>
  <c r="BI1194" i="72"/>
  <c r="BJ1193" i="72"/>
  <c r="BI1193" i="72"/>
  <c r="BI1192" i="72"/>
  <c r="BJ1191" i="72"/>
  <c r="BI1191" i="72"/>
  <c r="BJ1190" i="72"/>
  <c r="BI1190" i="72"/>
  <c r="BJ1189" i="72"/>
  <c r="BI1189" i="72"/>
  <c r="BJ1188" i="72"/>
  <c r="BI1188" i="72"/>
  <c r="BJ1187" i="72"/>
  <c r="BI1187" i="72"/>
  <c r="BJ1186" i="72"/>
  <c r="BI1186" i="72"/>
  <c r="BJ1185" i="72"/>
  <c r="BI1185" i="72"/>
  <c r="BJ1184" i="72"/>
  <c r="BI1184" i="72"/>
  <c r="BJ1183" i="72"/>
  <c r="BI1183" i="72"/>
  <c r="BJ1182" i="72"/>
  <c r="BI1182" i="72"/>
  <c r="BJ1181" i="72"/>
  <c r="BI1181" i="72"/>
  <c r="BJ1180" i="72"/>
  <c r="BI1180" i="72"/>
  <c r="BJ1179" i="72"/>
  <c r="BI1179" i="72"/>
  <c r="BJ1178" i="72"/>
  <c r="BI1178" i="72"/>
  <c r="BJ1176" i="72"/>
  <c r="BI1176" i="72"/>
  <c r="BJ1175" i="72"/>
  <c r="BI1175" i="72"/>
  <c r="BI1174" i="72"/>
  <c r="BJ1173" i="72"/>
  <c r="BI1173" i="72"/>
  <c r="BJ1172" i="72"/>
  <c r="BI1172" i="72"/>
  <c r="BJ1171" i="72"/>
  <c r="BI1171" i="72"/>
  <c r="BJ1170" i="72"/>
  <c r="BI1170" i="72"/>
  <c r="BJ1169" i="72"/>
  <c r="BI1169" i="72"/>
  <c r="BJ1168" i="72"/>
  <c r="BI1168" i="72"/>
  <c r="BJ1167" i="72"/>
  <c r="BI1167" i="72"/>
  <c r="BJ1166" i="72"/>
  <c r="BI1166" i="72"/>
  <c r="BJ1165" i="72"/>
  <c r="BI1165" i="72"/>
  <c r="BJ1164" i="72"/>
  <c r="BI1164" i="72"/>
  <c r="BJ1163" i="72"/>
  <c r="BI1163" i="72"/>
  <c r="BJ1162" i="72"/>
  <c r="BI1162" i="72"/>
  <c r="BJ1161" i="72"/>
  <c r="BI1161" i="72"/>
  <c r="BJ1160" i="72"/>
  <c r="BI1160" i="72"/>
  <c r="BJ1158" i="72"/>
  <c r="BI1158" i="72"/>
  <c r="BJ1157" i="72"/>
  <c r="BI1157" i="72"/>
  <c r="BI1156" i="72"/>
  <c r="BJ1155" i="72"/>
  <c r="BI1155" i="72"/>
  <c r="BJ1154" i="72"/>
  <c r="BI1154" i="72"/>
  <c r="BJ1153" i="72"/>
  <c r="BI1153" i="72"/>
  <c r="BJ1152" i="72"/>
  <c r="BI1152" i="72"/>
  <c r="BJ1151" i="72"/>
  <c r="BI1151" i="72"/>
  <c r="BJ1150" i="72"/>
  <c r="BI1150" i="72"/>
  <c r="BJ1149" i="72"/>
  <c r="BI1149" i="72"/>
  <c r="BJ1148" i="72"/>
  <c r="BI1148" i="72"/>
  <c r="BJ1147" i="72"/>
  <c r="BI1147" i="72"/>
  <c r="BJ1146" i="72"/>
  <c r="BI1146" i="72"/>
  <c r="BJ1145" i="72"/>
  <c r="BI1145" i="72"/>
  <c r="BJ1144" i="72"/>
  <c r="BI1144" i="72"/>
  <c r="BJ1143" i="72"/>
  <c r="BI1143" i="72"/>
  <c r="BJ1142" i="72"/>
  <c r="BI1142" i="72"/>
  <c r="BJ1140" i="72"/>
  <c r="BI1140" i="72"/>
  <c r="BJ1139" i="72"/>
  <c r="BI1139" i="72"/>
  <c r="BI1138" i="72"/>
  <c r="BJ1137" i="72"/>
  <c r="BI1137" i="72"/>
  <c r="BJ1136" i="72"/>
  <c r="BI1136" i="72"/>
  <c r="BJ1135" i="72"/>
  <c r="BI1135" i="72"/>
  <c r="BJ1134" i="72"/>
  <c r="BI1134" i="72"/>
  <c r="BJ1133" i="72"/>
  <c r="BI1133" i="72"/>
  <c r="BJ1132" i="72"/>
  <c r="BI1132" i="72"/>
  <c r="BJ1131" i="72"/>
  <c r="BI1131" i="72"/>
  <c r="BJ1130" i="72"/>
  <c r="BI1130" i="72"/>
  <c r="BJ1129" i="72"/>
  <c r="BI1129" i="72"/>
  <c r="BJ1128" i="72"/>
  <c r="BI1128" i="72"/>
  <c r="BJ1127" i="72"/>
  <c r="BI1127" i="72"/>
  <c r="BJ1126" i="72"/>
  <c r="BI1126" i="72"/>
  <c r="BJ1125" i="72"/>
  <c r="BI1125" i="72"/>
  <c r="BJ1124" i="72"/>
  <c r="BI1124" i="72"/>
  <c r="BJ1122" i="72"/>
  <c r="BI1122" i="72"/>
  <c r="BJ1121" i="72"/>
  <c r="BI1121" i="72"/>
  <c r="BI1120" i="72"/>
  <c r="BJ1119" i="72"/>
  <c r="BI1119" i="72"/>
  <c r="BJ1118" i="72"/>
  <c r="BI1118" i="72"/>
  <c r="BJ1117" i="72"/>
  <c r="BI1117" i="72"/>
  <c r="BJ1116" i="72"/>
  <c r="BI1116" i="72"/>
  <c r="BJ1115" i="72"/>
  <c r="BI1115" i="72"/>
  <c r="BJ1114" i="72"/>
  <c r="BI1114" i="72"/>
  <c r="BJ1113" i="72"/>
  <c r="BI1113" i="72"/>
  <c r="BJ1112" i="72"/>
  <c r="BI1112" i="72"/>
  <c r="BJ1111" i="72"/>
  <c r="BI1111" i="72"/>
  <c r="BJ1110" i="72"/>
  <c r="BI1110" i="72"/>
  <c r="BJ1109" i="72"/>
  <c r="BI1109" i="72"/>
  <c r="BJ1108" i="72"/>
  <c r="BI1108" i="72"/>
  <c r="BJ1107" i="72"/>
  <c r="BI1107" i="72"/>
  <c r="BJ1106" i="72"/>
  <c r="BI1106" i="72"/>
  <c r="BJ1104" i="72"/>
  <c r="BI1104" i="72"/>
  <c r="BJ1103" i="72"/>
  <c r="BI1103" i="72"/>
  <c r="BI1102" i="72"/>
  <c r="BJ1101" i="72"/>
  <c r="BI1101" i="72"/>
  <c r="BJ1100" i="72"/>
  <c r="BI1100" i="72"/>
  <c r="BJ1099" i="72"/>
  <c r="BI1099" i="72"/>
  <c r="BJ1098" i="72"/>
  <c r="BI1098" i="72"/>
  <c r="BJ1097" i="72"/>
  <c r="BI1097" i="72"/>
  <c r="BJ1096" i="72"/>
  <c r="BI1096" i="72"/>
  <c r="BJ1095" i="72"/>
  <c r="BI1095" i="72"/>
  <c r="BJ1094" i="72"/>
  <c r="BI1094" i="72"/>
  <c r="BJ1093" i="72"/>
  <c r="BI1093" i="72"/>
  <c r="BJ1092" i="72"/>
  <c r="BI1092" i="72"/>
  <c r="BJ1091" i="72"/>
  <c r="BI1091" i="72"/>
  <c r="BJ1090" i="72"/>
  <c r="BI1090" i="72"/>
  <c r="BJ1089" i="72"/>
  <c r="BI1089" i="72"/>
  <c r="BJ1088" i="72"/>
  <c r="BI1088" i="72"/>
  <c r="BJ1086" i="72"/>
  <c r="BI1086" i="72"/>
  <c r="BJ1085" i="72"/>
  <c r="BI1085" i="72"/>
  <c r="BI1084" i="72"/>
  <c r="BJ1083" i="72"/>
  <c r="BI1083" i="72"/>
  <c r="BJ1082" i="72"/>
  <c r="BI1082" i="72"/>
  <c r="BJ1081" i="72"/>
  <c r="BI1081" i="72"/>
  <c r="BJ1080" i="72"/>
  <c r="BI1080" i="72"/>
  <c r="BJ1079" i="72"/>
  <c r="BI1079" i="72"/>
  <c r="BJ1078" i="72"/>
  <c r="BI1078" i="72"/>
  <c r="BJ1077" i="72"/>
  <c r="BI1077" i="72"/>
  <c r="BJ1076" i="72"/>
  <c r="BI1076" i="72"/>
  <c r="BJ1075" i="72"/>
  <c r="BI1075" i="72"/>
  <c r="BJ1074" i="72"/>
  <c r="BI1074" i="72"/>
  <c r="BJ1073" i="72"/>
  <c r="BI1073" i="72"/>
  <c r="BJ1072" i="72"/>
  <c r="BI1072" i="72"/>
  <c r="BJ1071" i="72"/>
  <c r="BI1071" i="72"/>
  <c r="BJ1070" i="72"/>
  <c r="BI1070" i="72"/>
  <c r="BJ1068" i="72"/>
  <c r="BI1068" i="72"/>
  <c r="BJ1067" i="72"/>
  <c r="BI1067" i="72"/>
  <c r="BI1066" i="72"/>
  <c r="BJ1065" i="72"/>
  <c r="BI1065" i="72"/>
  <c r="BJ1064" i="72"/>
  <c r="BI1064" i="72"/>
  <c r="BJ1063" i="72"/>
  <c r="BI1063" i="72"/>
  <c r="BJ1062" i="72"/>
  <c r="BI1062" i="72"/>
  <c r="BJ1061" i="72"/>
  <c r="BI1061" i="72"/>
  <c r="BJ1060" i="72"/>
  <c r="BI1060" i="72"/>
  <c r="BJ1059" i="72"/>
  <c r="BI1059" i="72"/>
  <c r="BJ1058" i="72"/>
  <c r="BI1058" i="72"/>
  <c r="BJ1057" i="72"/>
  <c r="BI1057" i="72"/>
  <c r="BJ1056" i="72"/>
  <c r="BI1056" i="72"/>
  <c r="BJ1055" i="72"/>
  <c r="BI1055" i="72"/>
  <c r="BJ1054" i="72"/>
  <c r="BI1054" i="72"/>
  <c r="BJ1053" i="72"/>
  <c r="BI1053" i="72"/>
  <c r="BJ1052" i="72"/>
  <c r="BI1052" i="72"/>
  <c r="BJ1050" i="72"/>
  <c r="BI1050" i="72"/>
  <c r="BJ1049" i="72"/>
  <c r="BI1049" i="72"/>
  <c r="BI1048" i="72"/>
  <c r="BJ1047" i="72"/>
  <c r="BI1047" i="72"/>
  <c r="BJ1046" i="72"/>
  <c r="BI1046" i="72"/>
  <c r="BJ1045" i="72"/>
  <c r="BI1045" i="72"/>
  <c r="BJ1044" i="72"/>
  <c r="BI1044" i="72"/>
  <c r="BJ1043" i="72"/>
  <c r="BI1043" i="72"/>
  <c r="BJ1042" i="72"/>
  <c r="BI1042" i="72"/>
  <c r="BJ1041" i="72"/>
  <c r="BI1041" i="72"/>
  <c r="BJ1040" i="72"/>
  <c r="BI1040" i="72"/>
  <c r="BJ1039" i="72"/>
  <c r="BI1039" i="72"/>
  <c r="BJ1038" i="72"/>
  <c r="BI1038" i="72"/>
  <c r="BJ1037" i="72"/>
  <c r="BI1037" i="72"/>
  <c r="BJ1036" i="72"/>
  <c r="BI1036" i="72"/>
  <c r="BJ1035" i="72"/>
  <c r="BI1035" i="72"/>
  <c r="BJ1034" i="72"/>
  <c r="BI1034" i="72"/>
  <c r="BJ1032" i="72"/>
  <c r="BI1032" i="72"/>
  <c r="BJ1031" i="72"/>
  <c r="BI1031" i="72"/>
  <c r="BI1030" i="72"/>
  <c r="BJ1029" i="72"/>
  <c r="BI1029" i="72"/>
  <c r="BJ1028" i="72"/>
  <c r="BI1028" i="72"/>
  <c r="BJ1027" i="72"/>
  <c r="BI1027" i="72"/>
  <c r="BJ1026" i="72"/>
  <c r="BI1026" i="72"/>
  <c r="BJ1025" i="72"/>
  <c r="BI1025" i="72"/>
  <c r="BJ1024" i="72"/>
  <c r="BI1024" i="72"/>
  <c r="BJ1023" i="72"/>
  <c r="BI1023" i="72"/>
  <c r="BJ1022" i="72"/>
  <c r="BI1022" i="72"/>
  <c r="BJ1021" i="72"/>
  <c r="BI1021" i="72"/>
  <c r="BJ1020" i="72"/>
  <c r="BI1020" i="72"/>
  <c r="BJ1019" i="72"/>
  <c r="BI1019" i="72"/>
  <c r="BJ1018" i="72"/>
  <c r="BI1018" i="72"/>
  <c r="BJ1017" i="72"/>
  <c r="BI1017" i="72"/>
  <c r="BJ1016" i="72"/>
  <c r="BI1016" i="72"/>
  <c r="BJ1014" i="72"/>
  <c r="BI1014" i="72"/>
  <c r="BJ1013" i="72"/>
  <c r="BI1013" i="72"/>
  <c r="BI1012" i="72"/>
  <c r="BJ1011" i="72"/>
  <c r="BI1011" i="72"/>
  <c r="BJ1010" i="72"/>
  <c r="BI1010" i="72"/>
  <c r="BJ1009" i="72"/>
  <c r="BI1009" i="72"/>
  <c r="BJ1008" i="72"/>
  <c r="BI1008" i="72"/>
  <c r="BJ1007" i="72"/>
  <c r="BI1007" i="72"/>
  <c r="BJ1006" i="72"/>
  <c r="BI1006" i="72"/>
  <c r="BJ1005" i="72"/>
  <c r="BI1005" i="72"/>
  <c r="BJ1004" i="72"/>
  <c r="BI1004" i="72"/>
  <c r="BJ1003" i="72"/>
  <c r="BI1003" i="72"/>
  <c r="BJ1002" i="72"/>
  <c r="BI1002" i="72"/>
  <c r="BJ1001" i="72"/>
  <c r="BI1001" i="72"/>
  <c r="BJ1000" i="72"/>
  <c r="BI1000" i="72"/>
  <c r="BJ999" i="72"/>
  <c r="BI999" i="72"/>
  <c r="BJ998" i="72"/>
  <c r="BI998" i="72"/>
  <c r="BJ996" i="72"/>
  <c r="BI996" i="72"/>
  <c r="BJ995" i="72"/>
  <c r="BI995" i="72"/>
  <c r="BI994" i="72"/>
  <c r="BJ993" i="72"/>
  <c r="BI993" i="72"/>
  <c r="BJ992" i="72"/>
  <c r="BI992" i="72"/>
  <c r="BJ991" i="72"/>
  <c r="BI991" i="72"/>
  <c r="BJ990" i="72"/>
  <c r="BI990" i="72"/>
  <c r="BJ989" i="72"/>
  <c r="BI989" i="72"/>
  <c r="BJ988" i="72"/>
  <c r="BI988" i="72"/>
  <c r="BJ987" i="72"/>
  <c r="BI987" i="72"/>
  <c r="BJ986" i="72"/>
  <c r="BI986" i="72"/>
  <c r="BJ985" i="72"/>
  <c r="BI985" i="72"/>
  <c r="BJ984" i="72"/>
  <c r="BI984" i="72"/>
  <c r="BJ983" i="72"/>
  <c r="BI983" i="72"/>
  <c r="BJ982" i="72"/>
  <c r="BI982" i="72"/>
  <c r="BJ981" i="72"/>
  <c r="BI981" i="72"/>
  <c r="BJ980" i="72"/>
  <c r="BI980" i="72"/>
  <c r="BJ978" i="72"/>
  <c r="BI978" i="72"/>
  <c r="BJ977" i="72"/>
  <c r="BI977" i="72"/>
  <c r="BI976" i="72"/>
  <c r="BJ975" i="72"/>
  <c r="BI975" i="72"/>
  <c r="BJ974" i="72"/>
  <c r="BI974" i="72"/>
  <c r="BJ973" i="72"/>
  <c r="BI973" i="72"/>
  <c r="BJ972" i="72"/>
  <c r="BI972" i="72"/>
  <c r="BJ971" i="72"/>
  <c r="BI971" i="72"/>
  <c r="BJ970" i="72"/>
  <c r="BI970" i="72"/>
  <c r="BJ969" i="72"/>
  <c r="BI969" i="72"/>
  <c r="BJ968" i="72"/>
  <c r="BI968" i="72"/>
  <c r="BJ967" i="72"/>
  <c r="BI967" i="72"/>
  <c r="BJ966" i="72"/>
  <c r="BI966" i="72"/>
  <c r="BJ965" i="72"/>
  <c r="BI965" i="72"/>
  <c r="BJ964" i="72"/>
  <c r="BI964" i="72"/>
  <c r="BJ963" i="72"/>
  <c r="BI963" i="72"/>
  <c r="BJ962" i="72"/>
  <c r="BI962" i="72"/>
  <c r="BJ960" i="72"/>
  <c r="BI960" i="72"/>
  <c r="BJ959" i="72"/>
  <c r="BI959" i="72"/>
  <c r="BI958" i="72"/>
  <c r="BJ957" i="72"/>
  <c r="BI957" i="72"/>
  <c r="BJ956" i="72"/>
  <c r="BI956" i="72"/>
  <c r="BJ955" i="72"/>
  <c r="BI955" i="72"/>
  <c r="BJ954" i="72"/>
  <c r="BI954" i="72"/>
  <c r="BJ953" i="72"/>
  <c r="BI953" i="72"/>
  <c r="BJ952" i="72"/>
  <c r="BI952" i="72"/>
  <c r="BJ951" i="72"/>
  <c r="BI951" i="72"/>
  <c r="BJ950" i="72"/>
  <c r="BI950" i="72"/>
  <c r="BJ949" i="72"/>
  <c r="BI949" i="72"/>
  <c r="BJ948" i="72"/>
  <c r="BI948" i="72"/>
  <c r="BJ947" i="72"/>
  <c r="BI947" i="72"/>
  <c r="BJ946" i="72"/>
  <c r="BI946" i="72"/>
  <c r="BJ945" i="72"/>
  <c r="BI945" i="72"/>
  <c r="BJ944" i="72"/>
  <c r="BI944" i="72"/>
  <c r="BJ942" i="72"/>
  <c r="BI942" i="72"/>
  <c r="BJ941" i="72"/>
  <c r="BI941" i="72"/>
  <c r="BI940" i="72"/>
  <c r="BJ939" i="72"/>
  <c r="BI939" i="72"/>
  <c r="BJ938" i="72"/>
  <c r="BI938" i="72"/>
  <c r="BJ937" i="72"/>
  <c r="BI937" i="72"/>
  <c r="BJ936" i="72"/>
  <c r="BI936" i="72"/>
  <c r="BJ935" i="72"/>
  <c r="BI935" i="72"/>
  <c r="BJ934" i="72"/>
  <c r="BI934" i="72"/>
  <c r="BJ933" i="72"/>
  <c r="BI933" i="72"/>
  <c r="BJ932" i="72"/>
  <c r="BI932" i="72"/>
  <c r="BJ931" i="72"/>
  <c r="BI931" i="72"/>
  <c r="BJ930" i="72"/>
  <c r="BI930" i="72"/>
  <c r="BJ929" i="72"/>
  <c r="BI929" i="72"/>
  <c r="BJ928" i="72"/>
  <c r="BI928" i="72"/>
  <c r="BJ927" i="72"/>
  <c r="BI927" i="72"/>
  <c r="BJ926" i="72"/>
  <c r="BI926" i="72"/>
  <c r="BJ924" i="72"/>
  <c r="BI924" i="72"/>
  <c r="BJ923" i="72"/>
  <c r="BI923" i="72"/>
  <c r="BI922" i="72"/>
  <c r="BJ921" i="72"/>
  <c r="BI921" i="72"/>
  <c r="BJ920" i="72"/>
  <c r="BI920" i="72"/>
  <c r="BJ919" i="72"/>
  <c r="BI919" i="72"/>
  <c r="BJ918" i="72"/>
  <c r="BI918" i="72"/>
  <c r="BJ917" i="72"/>
  <c r="BI917" i="72"/>
  <c r="BJ916" i="72"/>
  <c r="BI916" i="72"/>
  <c r="BJ915" i="72"/>
  <c r="BI915" i="72"/>
  <c r="BJ914" i="72"/>
  <c r="BI914" i="72"/>
  <c r="BJ913" i="72"/>
  <c r="BI913" i="72"/>
  <c r="BJ912" i="72"/>
  <c r="BI912" i="72"/>
  <c r="BJ911" i="72"/>
  <c r="BI911" i="72"/>
  <c r="BJ910" i="72"/>
  <c r="BI910" i="72"/>
  <c r="BJ909" i="72"/>
  <c r="BI909" i="72"/>
  <c r="BJ908" i="72"/>
  <c r="BI908" i="72"/>
  <c r="BJ906" i="72"/>
  <c r="BI906" i="72"/>
  <c r="BJ905" i="72"/>
  <c r="BI905" i="72"/>
  <c r="BI904" i="72"/>
  <c r="BJ903" i="72"/>
  <c r="BI903" i="72"/>
  <c r="BJ902" i="72"/>
  <c r="BI902" i="72"/>
  <c r="BJ901" i="72"/>
  <c r="BI901" i="72"/>
  <c r="BJ900" i="72"/>
  <c r="BI900" i="72"/>
  <c r="BJ899" i="72"/>
  <c r="BI899" i="72"/>
  <c r="BJ898" i="72"/>
  <c r="BI898" i="72"/>
  <c r="BJ897" i="72"/>
  <c r="BI897" i="72"/>
  <c r="BJ896" i="72"/>
  <c r="BI896" i="72"/>
  <c r="BJ895" i="72"/>
  <c r="BI895" i="72"/>
  <c r="BJ894" i="72"/>
  <c r="BI894" i="72"/>
  <c r="BJ893" i="72"/>
  <c r="BI893" i="72"/>
  <c r="BJ892" i="72"/>
  <c r="BI892" i="72"/>
  <c r="BJ891" i="72"/>
  <c r="BI891" i="72"/>
  <c r="BJ890" i="72"/>
  <c r="BI890" i="72"/>
  <c r="BJ888" i="72"/>
  <c r="BI888" i="72"/>
  <c r="BJ887" i="72"/>
  <c r="BI887" i="72"/>
  <c r="BI886" i="72"/>
  <c r="BJ885" i="72"/>
  <c r="BI885" i="72"/>
  <c r="BJ884" i="72"/>
  <c r="BI884" i="72"/>
  <c r="BJ883" i="72"/>
  <c r="BI883" i="72"/>
  <c r="BJ882" i="72"/>
  <c r="BI882" i="72"/>
  <c r="BJ881" i="72"/>
  <c r="BI881" i="72"/>
  <c r="BJ880" i="72"/>
  <c r="BI880" i="72"/>
  <c r="BJ879" i="72"/>
  <c r="BI879" i="72"/>
  <c r="BJ878" i="72"/>
  <c r="BI878" i="72"/>
  <c r="BJ877" i="72"/>
  <c r="BI877" i="72"/>
  <c r="BJ876" i="72"/>
  <c r="BI876" i="72"/>
  <c r="BJ875" i="72"/>
  <c r="BI875" i="72"/>
  <c r="BJ874" i="72"/>
  <c r="BI874" i="72"/>
  <c r="BJ873" i="72"/>
  <c r="BI873" i="72"/>
  <c r="BJ872" i="72"/>
  <c r="BI872" i="72"/>
  <c r="BJ870" i="72"/>
  <c r="BI870" i="72"/>
  <c r="BJ869" i="72"/>
  <c r="BI869" i="72"/>
  <c r="BI868" i="72"/>
  <c r="BJ867" i="72"/>
  <c r="BI867" i="72"/>
  <c r="BJ866" i="72"/>
  <c r="BI866" i="72"/>
  <c r="BJ865" i="72"/>
  <c r="BI865" i="72"/>
  <c r="BJ864" i="72"/>
  <c r="BI864" i="72"/>
  <c r="BJ863" i="72"/>
  <c r="BI863" i="72"/>
  <c r="BJ862" i="72"/>
  <c r="BI862" i="72"/>
  <c r="BJ861" i="72"/>
  <c r="BI861" i="72"/>
  <c r="BJ860" i="72"/>
  <c r="BI860" i="72"/>
  <c r="BJ859" i="72"/>
  <c r="BI859" i="72"/>
  <c r="BJ858" i="72"/>
  <c r="BI858" i="72"/>
  <c r="BJ857" i="72"/>
  <c r="BI857" i="72"/>
  <c r="BJ856" i="72"/>
  <c r="BI856" i="72"/>
  <c r="BJ855" i="72"/>
  <c r="BI855" i="72"/>
  <c r="BJ854" i="72"/>
  <c r="BI854" i="72"/>
  <c r="BJ852" i="72"/>
  <c r="BI852" i="72"/>
  <c r="BJ851" i="72"/>
  <c r="BI851" i="72"/>
  <c r="BI850" i="72"/>
  <c r="BJ849" i="72"/>
  <c r="BI849" i="72"/>
  <c r="BJ848" i="72"/>
  <c r="BI848" i="72"/>
  <c r="BJ847" i="72"/>
  <c r="BI847" i="72"/>
  <c r="BJ846" i="72"/>
  <c r="BI846" i="72"/>
  <c r="BJ845" i="72"/>
  <c r="BI845" i="72"/>
  <c r="BJ844" i="72"/>
  <c r="BI844" i="72"/>
  <c r="BJ843" i="72"/>
  <c r="BI843" i="72"/>
  <c r="BJ842" i="72"/>
  <c r="BI842" i="72"/>
  <c r="BJ841" i="72"/>
  <c r="BI841" i="72"/>
  <c r="BJ840" i="72"/>
  <c r="BI840" i="72"/>
  <c r="BJ839" i="72"/>
  <c r="BI839" i="72"/>
  <c r="BJ838" i="72"/>
  <c r="BI838" i="72"/>
  <c r="BJ837" i="72"/>
  <c r="BI837" i="72"/>
  <c r="BJ836" i="72"/>
  <c r="BI836" i="72"/>
  <c r="BJ834" i="72"/>
  <c r="BI834" i="72"/>
  <c r="BJ833" i="72"/>
  <c r="BI833" i="72"/>
  <c r="BI832" i="72"/>
  <c r="BJ831" i="72"/>
  <c r="BI831" i="72"/>
  <c r="BJ830" i="72"/>
  <c r="BI830" i="72"/>
  <c r="BJ829" i="72"/>
  <c r="BI829" i="72"/>
  <c r="BJ828" i="72"/>
  <c r="BI828" i="72"/>
  <c r="BJ827" i="72"/>
  <c r="BI827" i="72"/>
  <c r="BJ826" i="72"/>
  <c r="BI826" i="72"/>
  <c r="BJ825" i="72"/>
  <c r="BI825" i="72"/>
  <c r="BJ824" i="72"/>
  <c r="BI824" i="72"/>
  <c r="BJ823" i="72"/>
  <c r="BI823" i="72"/>
  <c r="BJ822" i="72"/>
  <c r="BI822" i="72"/>
  <c r="BJ821" i="72"/>
  <c r="BI821" i="72"/>
  <c r="BJ820" i="72"/>
  <c r="BI820" i="72"/>
  <c r="BJ819" i="72"/>
  <c r="BI819" i="72"/>
  <c r="BJ818" i="72"/>
  <c r="BI818" i="72"/>
  <c r="BJ816" i="72"/>
  <c r="BI816" i="72"/>
  <c r="BJ815" i="72"/>
  <c r="BI815" i="72"/>
  <c r="BI814" i="72"/>
  <c r="BJ813" i="72"/>
  <c r="BI813" i="72"/>
  <c r="BJ812" i="72"/>
  <c r="BI812" i="72"/>
  <c r="BJ811" i="72"/>
  <c r="BI811" i="72"/>
  <c r="BJ810" i="72"/>
  <c r="BI810" i="72"/>
  <c r="BJ809" i="72"/>
  <c r="BI809" i="72"/>
  <c r="BJ808" i="72"/>
  <c r="BI808" i="72"/>
  <c r="BJ807" i="72"/>
  <c r="BI807" i="72"/>
  <c r="BJ806" i="72"/>
  <c r="BI806" i="72"/>
  <c r="BJ805" i="72"/>
  <c r="BI805" i="72"/>
  <c r="BJ804" i="72"/>
  <c r="BI804" i="72"/>
  <c r="BJ803" i="72"/>
  <c r="BI803" i="72"/>
  <c r="BJ802" i="72"/>
  <c r="BI802" i="72"/>
  <c r="BJ801" i="72"/>
  <c r="BI801" i="72"/>
  <c r="BJ800" i="72"/>
  <c r="BI800" i="72"/>
  <c r="BJ798" i="72"/>
  <c r="BI798" i="72"/>
  <c r="BJ797" i="72"/>
  <c r="BI797" i="72"/>
  <c r="BI796" i="72"/>
  <c r="BJ795" i="72"/>
  <c r="BI795" i="72"/>
  <c r="BJ794" i="72"/>
  <c r="BI794" i="72"/>
  <c r="BJ793" i="72"/>
  <c r="BI793" i="72"/>
  <c r="BJ792" i="72"/>
  <c r="BI792" i="72"/>
  <c r="BJ791" i="72"/>
  <c r="BI791" i="72"/>
  <c r="BJ790" i="72"/>
  <c r="BI790" i="72"/>
  <c r="BJ789" i="72"/>
  <c r="BI789" i="72"/>
  <c r="BJ788" i="72"/>
  <c r="BI788" i="72"/>
  <c r="BJ787" i="72"/>
  <c r="BI787" i="72"/>
  <c r="BJ786" i="72"/>
  <c r="BI786" i="72"/>
  <c r="BJ785" i="72"/>
  <c r="BI785" i="72"/>
  <c r="BJ784" i="72"/>
  <c r="BI784" i="72"/>
  <c r="BJ783" i="72"/>
  <c r="BI783" i="72"/>
  <c r="BJ782" i="72"/>
  <c r="BI782" i="72"/>
  <c r="BJ780" i="72"/>
  <c r="BI780" i="72"/>
  <c r="BJ779" i="72"/>
  <c r="BI779" i="72"/>
  <c r="BI778" i="72"/>
  <c r="BJ777" i="72"/>
  <c r="BI777" i="72"/>
  <c r="BJ776" i="72"/>
  <c r="BI776" i="72"/>
  <c r="BJ775" i="72"/>
  <c r="BI775" i="72"/>
  <c r="BJ774" i="72"/>
  <c r="BI774" i="72"/>
  <c r="BJ773" i="72"/>
  <c r="BI773" i="72"/>
  <c r="BJ772" i="72"/>
  <c r="BI772" i="72"/>
  <c r="BJ771" i="72"/>
  <c r="BI771" i="72"/>
  <c r="BJ770" i="72"/>
  <c r="BI770" i="72"/>
  <c r="BJ769" i="72"/>
  <c r="BI769" i="72"/>
  <c r="BJ768" i="72"/>
  <c r="BI768" i="72"/>
  <c r="BJ767" i="72"/>
  <c r="BI767" i="72"/>
  <c r="BJ766" i="72"/>
  <c r="BI766" i="72"/>
  <c r="BJ765" i="72"/>
  <c r="BI765" i="72"/>
  <c r="BJ764" i="72"/>
  <c r="BI764" i="72"/>
  <c r="BJ762" i="72"/>
  <c r="BI762" i="72"/>
  <c r="BJ761" i="72"/>
  <c r="BI761" i="72"/>
  <c r="BI760" i="72"/>
  <c r="BJ759" i="72"/>
  <c r="BI759" i="72"/>
  <c r="BJ758" i="72"/>
  <c r="BI758" i="72"/>
  <c r="BJ757" i="72"/>
  <c r="BI757" i="72"/>
  <c r="BJ756" i="72"/>
  <c r="BI756" i="72"/>
  <c r="BJ755" i="72"/>
  <c r="BI755" i="72"/>
  <c r="BJ754" i="72"/>
  <c r="BI754" i="72"/>
  <c r="BJ753" i="72"/>
  <c r="BI753" i="72"/>
  <c r="BJ752" i="72"/>
  <c r="BI752" i="72"/>
  <c r="BJ751" i="72"/>
  <c r="BI751" i="72"/>
  <c r="BJ750" i="72"/>
  <c r="BI750" i="72"/>
  <c r="BJ749" i="72"/>
  <c r="BI749" i="72"/>
  <c r="BJ748" i="72"/>
  <c r="BI748" i="72"/>
  <c r="BJ747" i="72"/>
  <c r="BI747" i="72"/>
  <c r="BJ746" i="72"/>
  <c r="BI746" i="72"/>
  <c r="BJ744" i="72"/>
  <c r="BI744" i="72"/>
  <c r="BJ743" i="72"/>
  <c r="BI743" i="72"/>
  <c r="BI742" i="72"/>
  <c r="BJ741" i="72"/>
  <c r="BI741" i="72"/>
  <c r="BJ740" i="72"/>
  <c r="BI740" i="72"/>
  <c r="BJ739" i="72"/>
  <c r="BI739" i="72"/>
  <c r="BJ738" i="72"/>
  <c r="BI738" i="72"/>
  <c r="BJ737" i="72"/>
  <c r="BI737" i="72"/>
  <c r="BJ736" i="72"/>
  <c r="BI736" i="72"/>
  <c r="BJ735" i="72"/>
  <c r="BI735" i="72"/>
  <c r="BJ734" i="72"/>
  <c r="BI734" i="72"/>
  <c r="BJ733" i="72"/>
  <c r="BI733" i="72"/>
  <c r="BJ732" i="72"/>
  <c r="BI732" i="72"/>
  <c r="BJ731" i="72"/>
  <c r="BI731" i="72"/>
  <c r="BJ730" i="72"/>
  <c r="BI730" i="72"/>
  <c r="BJ729" i="72"/>
  <c r="BI729" i="72"/>
  <c r="BJ728" i="72"/>
  <c r="BI728" i="72"/>
  <c r="BJ726" i="72"/>
  <c r="BI726" i="72"/>
  <c r="BJ725" i="72"/>
  <c r="BI725" i="72"/>
  <c r="BI724" i="72"/>
  <c r="BJ723" i="72"/>
  <c r="BI723" i="72"/>
  <c r="BJ722" i="72"/>
  <c r="BI722" i="72"/>
  <c r="BJ721" i="72"/>
  <c r="BI721" i="72"/>
  <c r="BJ720" i="72"/>
  <c r="BI720" i="72"/>
  <c r="BJ719" i="72"/>
  <c r="BI719" i="72"/>
  <c r="BJ718" i="72"/>
  <c r="BI718" i="72"/>
  <c r="BJ717" i="72"/>
  <c r="BI717" i="72"/>
  <c r="BJ716" i="72"/>
  <c r="BI716" i="72"/>
  <c r="BJ715" i="72"/>
  <c r="BI715" i="72"/>
  <c r="BJ714" i="72"/>
  <c r="BI714" i="72"/>
  <c r="BJ713" i="72"/>
  <c r="BI713" i="72"/>
  <c r="BJ712" i="72"/>
  <c r="BI712" i="72"/>
  <c r="BJ711" i="72"/>
  <c r="BI711" i="72"/>
  <c r="BJ710" i="72"/>
  <c r="BI710" i="72"/>
  <c r="BJ708" i="72"/>
  <c r="BI708" i="72"/>
  <c r="BJ707" i="72"/>
  <c r="BI707" i="72"/>
  <c r="BI706" i="72"/>
  <c r="BJ705" i="72"/>
  <c r="BI705" i="72"/>
  <c r="BJ704" i="72"/>
  <c r="BI704" i="72"/>
  <c r="BJ703" i="72"/>
  <c r="BI703" i="72"/>
  <c r="BJ702" i="72"/>
  <c r="BI702" i="72"/>
  <c r="BJ701" i="72"/>
  <c r="BI701" i="72"/>
  <c r="BJ700" i="72"/>
  <c r="BI700" i="72"/>
  <c r="BJ699" i="72"/>
  <c r="BI699" i="72"/>
  <c r="BJ698" i="72"/>
  <c r="BI698" i="72"/>
  <c r="BJ697" i="72"/>
  <c r="BI697" i="72"/>
  <c r="BJ696" i="72"/>
  <c r="BI696" i="72"/>
  <c r="BJ695" i="72"/>
  <c r="BI695" i="72"/>
  <c r="BJ694" i="72"/>
  <c r="BI694" i="72"/>
  <c r="BJ693" i="72"/>
  <c r="BI693" i="72"/>
  <c r="BJ692" i="72"/>
  <c r="BI692" i="72"/>
  <c r="BJ690" i="72"/>
  <c r="BI690" i="72"/>
  <c r="BJ689" i="72"/>
  <c r="BI689" i="72"/>
  <c r="BI688" i="72"/>
  <c r="BJ687" i="72"/>
  <c r="BI687" i="72"/>
  <c r="BJ686" i="72"/>
  <c r="BI686" i="72"/>
  <c r="BJ685" i="72"/>
  <c r="BI685" i="72"/>
  <c r="BJ684" i="72"/>
  <c r="BI684" i="72"/>
  <c r="BJ683" i="72"/>
  <c r="BI683" i="72"/>
  <c r="BJ682" i="72"/>
  <c r="BI682" i="72"/>
  <c r="BJ681" i="72"/>
  <c r="BI681" i="72"/>
  <c r="BJ680" i="72"/>
  <c r="BI680" i="72"/>
  <c r="BJ679" i="72"/>
  <c r="BI679" i="72"/>
  <c r="BJ678" i="72"/>
  <c r="BI678" i="72"/>
  <c r="BJ677" i="72"/>
  <c r="BI677" i="72"/>
  <c r="BJ676" i="72"/>
  <c r="BI676" i="72"/>
  <c r="BJ675" i="72"/>
  <c r="BI675" i="72"/>
  <c r="BJ674" i="72"/>
  <c r="BI674" i="72"/>
  <c r="BJ672" i="72"/>
  <c r="BI672" i="72"/>
  <c r="BJ671" i="72"/>
  <c r="BI671" i="72"/>
  <c r="BI670" i="72"/>
  <c r="BJ669" i="72"/>
  <c r="BI669" i="72"/>
  <c r="BJ668" i="72"/>
  <c r="BI668" i="72"/>
  <c r="BJ667" i="72"/>
  <c r="BI667" i="72"/>
  <c r="BJ666" i="72"/>
  <c r="BI666" i="72"/>
  <c r="BJ665" i="72"/>
  <c r="BI665" i="72"/>
  <c r="BJ664" i="72"/>
  <c r="BI664" i="72"/>
  <c r="BJ663" i="72"/>
  <c r="BI663" i="72"/>
  <c r="BJ662" i="72"/>
  <c r="BI662" i="72"/>
  <c r="BJ661" i="72"/>
  <c r="BI661" i="72"/>
  <c r="BJ660" i="72"/>
  <c r="BI660" i="72"/>
  <c r="BJ659" i="72"/>
  <c r="BI659" i="72"/>
  <c r="BJ658" i="72"/>
  <c r="BI658" i="72"/>
  <c r="BJ657" i="72"/>
  <c r="BI657" i="72"/>
  <c r="BJ656" i="72"/>
  <c r="BI656" i="72"/>
  <c r="BJ654" i="72"/>
  <c r="BI654" i="72"/>
  <c r="BJ653" i="72"/>
  <c r="BI653" i="72"/>
  <c r="BI652" i="72"/>
  <c r="BJ651" i="72"/>
  <c r="BI651" i="72"/>
  <c r="BJ650" i="72"/>
  <c r="BI650" i="72"/>
  <c r="BJ649" i="72"/>
  <c r="BI649" i="72"/>
  <c r="BJ648" i="72"/>
  <c r="BI648" i="72"/>
  <c r="BJ647" i="72"/>
  <c r="BI647" i="72"/>
  <c r="BJ646" i="72"/>
  <c r="BI646" i="72"/>
  <c r="BJ645" i="72"/>
  <c r="BI645" i="72"/>
  <c r="BJ644" i="72"/>
  <c r="BI644" i="72"/>
  <c r="BJ643" i="72"/>
  <c r="BI643" i="72"/>
  <c r="BJ642" i="72"/>
  <c r="BI642" i="72"/>
  <c r="BJ641" i="72"/>
  <c r="BI641" i="72"/>
  <c r="BJ640" i="72"/>
  <c r="BI640" i="72"/>
  <c r="BJ639" i="72"/>
  <c r="BI639" i="72"/>
  <c r="BJ636" i="72"/>
  <c r="BI636" i="72"/>
  <c r="BJ635" i="72"/>
  <c r="BI635" i="72"/>
  <c r="BI634" i="72"/>
  <c r="BJ633" i="72"/>
  <c r="BI633" i="72"/>
  <c r="BJ632" i="72"/>
  <c r="BI632" i="72"/>
  <c r="BJ631" i="72"/>
  <c r="BI631" i="72"/>
  <c r="BJ630" i="72"/>
  <c r="BI630" i="72"/>
  <c r="BJ629" i="72"/>
  <c r="BI629" i="72"/>
  <c r="BJ628" i="72"/>
  <c r="BI628" i="72"/>
  <c r="BJ627" i="72"/>
  <c r="BI627" i="72"/>
  <c r="BJ626" i="72"/>
  <c r="BI626" i="72"/>
  <c r="BJ625" i="72"/>
  <c r="BI625" i="72"/>
  <c r="BJ624" i="72"/>
  <c r="BI624" i="72"/>
  <c r="BJ623" i="72"/>
  <c r="BI623" i="72"/>
  <c r="BJ622" i="72"/>
  <c r="BI622" i="72"/>
  <c r="BJ621" i="72"/>
  <c r="BI621" i="72"/>
  <c r="BJ620" i="72"/>
  <c r="BI620" i="72"/>
  <c r="BJ618" i="72"/>
  <c r="BI618" i="72"/>
  <c r="BJ617" i="72"/>
  <c r="BI617" i="72"/>
  <c r="BI616" i="72"/>
  <c r="BJ615" i="72"/>
  <c r="BI615" i="72"/>
  <c r="BJ614" i="72"/>
  <c r="BI614" i="72"/>
  <c r="BJ613" i="72"/>
  <c r="BI613" i="72"/>
  <c r="BJ612" i="72"/>
  <c r="BI612" i="72"/>
  <c r="BJ611" i="72"/>
  <c r="BI611" i="72"/>
  <c r="BJ610" i="72"/>
  <c r="BI610" i="72"/>
  <c r="BJ609" i="72"/>
  <c r="BI609" i="72"/>
  <c r="BJ608" i="72"/>
  <c r="BI608" i="72"/>
  <c r="BJ607" i="72"/>
  <c r="BI607" i="72"/>
  <c r="BJ606" i="72"/>
  <c r="BI606" i="72"/>
  <c r="BJ605" i="72"/>
  <c r="BI605" i="72"/>
  <c r="BJ604" i="72"/>
  <c r="BI604" i="72"/>
  <c r="BJ603" i="72"/>
  <c r="BI603" i="72"/>
  <c r="BJ602" i="72"/>
  <c r="BI602" i="72"/>
  <c r="BJ600" i="72"/>
  <c r="BI600" i="72"/>
  <c r="BJ599" i="72"/>
  <c r="BI599" i="72"/>
  <c r="BI598" i="72"/>
  <c r="BJ597" i="72"/>
  <c r="BI597" i="72"/>
  <c r="BJ596" i="72"/>
  <c r="BI596" i="72"/>
  <c r="BJ595" i="72"/>
  <c r="BI595" i="72"/>
  <c r="BJ594" i="72"/>
  <c r="BI594" i="72"/>
  <c r="BJ593" i="72"/>
  <c r="BI593" i="72"/>
  <c r="BJ592" i="72"/>
  <c r="BI592" i="72"/>
  <c r="BJ591" i="72"/>
  <c r="BI591" i="72"/>
  <c r="BJ590" i="72"/>
  <c r="BI590" i="72"/>
  <c r="BJ589" i="72"/>
  <c r="BI589" i="72"/>
  <c r="BJ588" i="72"/>
  <c r="BI588" i="72"/>
  <c r="BJ587" i="72"/>
  <c r="BI587" i="72"/>
  <c r="BJ586" i="72"/>
  <c r="BI586" i="72"/>
  <c r="BJ585" i="72"/>
  <c r="BI585" i="72"/>
  <c r="BJ584" i="72"/>
  <c r="BI584" i="72"/>
  <c r="BJ582" i="72"/>
  <c r="BI582" i="72"/>
  <c r="BJ581" i="72"/>
  <c r="BI581" i="72"/>
  <c r="BI580" i="72"/>
  <c r="BJ579" i="72"/>
  <c r="BI579" i="72"/>
  <c r="BJ578" i="72"/>
  <c r="BI578" i="72"/>
  <c r="BJ577" i="72"/>
  <c r="BI577" i="72"/>
  <c r="BJ576" i="72"/>
  <c r="BI576" i="72"/>
  <c r="BJ575" i="72"/>
  <c r="BI575" i="72"/>
  <c r="BJ574" i="72"/>
  <c r="BI574" i="72"/>
  <c r="BJ573" i="72"/>
  <c r="BI573" i="72"/>
  <c r="BJ572" i="72"/>
  <c r="BI572" i="72"/>
  <c r="BJ571" i="72"/>
  <c r="BI571" i="72"/>
  <c r="BJ570" i="72"/>
  <c r="BI570" i="72"/>
  <c r="BJ569" i="72"/>
  <c r="BI569" i="72"/>
  <c r="BJ568" i="72"/>
  <c r="BI568" i="72"/>
  <c r="BJ567" i="72"/>
  <c r="BI567" i="72"/>
  <c r="BJ566" i="72"/>
  <c r="BI566" i="72"/>
  <c r="BJ564" i="72"/>
  <c r="BI564" i="72"/>
  <c r="BJ563" i="72"/>
  <c r="BI563" i="72"/>
  <c r="BI562" i="72"/>
  <c r="BJ561" i="72"/>
  <c r="BI561" i="72"/>
  <c r="BJ560" i="72"/>
  <c r="BI560" i="72"/>
  <c r="BJ559" i="72"/>
  <c r="BI559" i="72"/>
  <c r="BJ558" i="72"/>
  <c r="BI558" i="72"/>
  <c r="BJ557" i="72"/>
  <c r="BI557" i="72"/>
  <c r="BJ556" i="72"/>
  <c r="BI556" i="72"/>
  <c r="BJ555" i="72"/>
  <c r="BI555" i="72"/>
  <c r="BJ554" i="72"/>
  <c r="BI554" i="72"/>
  <c r="BJ553" i="72"/>
  <c r="BI553" i="72"/>
  <c r="BJ552" i="72"/>
  <c r="BI552" i="72"/>
  <c r="BJ551" i="72"/>
  <c r="BI551" i="72"/>
  <c r="BJ550" i="72"/>
  <c r="BI550" i="72"/>
  <c r="BJ549" i="72"/>
  <c r="BI549" i="72"/>
  <c r="BJ548" i="72"/>
  <c r="BI548" i="72"/>
  <c r="BJ546" i="72"/>
  <c r="BI546" i="72"/>
  <c r="BJ545" i="72"/>
  <c r="BI545" i="72"/>
  <c r="BI544" i="72"/>
  <c r="BJ543" i="72"/>
  <c r="BI543" i="72"/>
  <c r="BJ542" i="72"/>
  <c r="BI542" i="72"/>
  <c r="BJ541" i="72"/>
  <c r="BI541" i="72"/>
  <c r="BJ540" i="72"/>
  <c r="BI540" i="72"/>
  <c r="BJ539" i="72"/>
  <c r="BI539" i="72"/>
  <c r="BJ538" i="72"/>
  <c r="BI538" i="72"/>
  <c r="BJ537" i="72"/>
  <c r="BI537" i="72"/>
  <c r="BJ536" i="72"/>
  <c r="BI536" i="72"/>
  <c r="BJ535" i="72"/>
  <c r="BI535" i="72"/>
  <c r="BJ534" i="72"/>
  <c r="BI534" i="72"/>
  <c r="BJ533" i="72"/>
  <c r="BI533" i="72"/>
  <c r="BJ532" i="72"/>
  <c r="BI532" i="72"/>
  <c r="BJ531" i="72"/>
  <c r="BI531" i="72"/>
  <c r="BJ530" i="72"/>
  <c r="BI530" i="72"/>
  <c r="BJ528" i="72"/>
  <c r="BI528" i="72"/>
  <c r="BJ527" i="72"/>
  <c r="BI527" i="72"/>
  <c r="BI526" i="72"/>
  <c r="BJ525" i="72"/>
  <c r="BI525" i="72"/>
  <c r="BJ524" i="72"/>
  <c r="BI524" i="72"/>
  <c r="BJ523" i="72"/>
  <c r="BI523" i="72"/>
  <c r="BJ522" i="72"/>
  <c r="BI522" i="72"/>
  <c r="BJ521" i="72"/>
  <c r="BI521" i="72"/>
  <c r="BJ520" i="72"/>
  <c r="BI520" i="72"/>
  <c r="BJ519" i="72"/>
  <c r="BI519" i="72"/>
  <c r="BJ518" i="72"/>
  <c r="BI518" i="72"/>
  <c r="BJ517" i="72"/>
  <c r="BI517" i="72"/>
  <c r="BJ516" i="72"/>
  <c r="BI516" i="72"/>
  <c r="BJ515" i="72"/>
  <c r="BI515" i="72"/>
  <c r="BJ514" i="72"/>
  <c r="BI514" i="72"/>
  <c r="BJ513" i="72"/>
  <c r="BI513" i="72"/>
  <c r="BJ512" i="72"/>
  <c r="BI512" i="72"/>
  <c r="BJ510" i="72"/>
  <c r="BI510" i="72"/>
  <c r="BJ509" i="72"/>
  <c r="BI509" i="72"/>
  <c r="BI508" i="72"/>
  <c r="BJ507" i="72"/>
  <c r="BI507" i="72"/>
  <c r="BJ506" i="72"/>
  <c r="BI506" i="72"/>
  <c r="BJ505" i="72"/>
  <c r="BI505" i="72"/>
  <c r="BJ504" i="72"/>
  <c r="BI504" i="72"/>
  <c r="BJ503" i="72"/>
  <c r="BI503" i="72"/>
  <c r="BJ502" i="72"/>
  <c r="BI502" i="72"/>
  <c r="BJ501" i="72"/>
  <c r="BI501" i="72"/>
  <c r="BJ500" i="72"/>
  <c r="BI500" i="72"/>
  <c r="BJ499" i="72"/>
  <c r="BI499" i="72"/>
  <c r="BJ498" i="72"/>
  <c r="BI498" i="72"/>
  <c r="BJ497" i="72"/>
  <c r="BI497" i="72"/>
  <c r="BJ496" i="72"/>
  <c r="BI496" i="72"/>
  <c r="BJ495" i="72"/>
  <c r="BI495" i="72"/>
  <c r="BJ494" i="72"/>
  <c r="BI494" i="72"/>
  <c r="BJ492" i="72"/>
  <c r="BI492" i="72"/>
  <c r="BJ491" i="72"/>
  <c r="BI491" i="72"/>
  <c r="BI490" i="72"/>
  <c r="BJ489" i="72"/>
  <c r="BI489" i="72"/>
  <c r="BJ488" i="72"/>
  <c r="BI488" i="72"/>
  <c r="BJ487" i="72"/>
  <c r="BI487" i="72"/>
  <c r="BJ486" i="72"/>
  <c r="BI486" i="72"/>
  <c r="BJ485" i="72"/>
  <c r="BI485" i="72"/>
  <c r="BJ484" i="72"/>
  <c r="BI484" i="72"/>
  <c r="BJ483" i="72"/>
  <c r="BI483" i="72"/>
  <c r="BJ482" i="72"/>
  <c r="BI482" i="72"/>
  <c r="BJ481" i="72"/>
  <c r="BI481" i="72"/>
  <c r="BJ480" i="72"/>
  <c r="BI480" i="72"/>
  <c r="BJ479" i="72"/>
  <c r="BI479" i="72"/>
  <c r="BJ478" i="72"/>
  <c r="BI478" i="72"/>
  <c r="BJ477" i="72"/>
  <c r="BI477" i="72"/>
  <c r="BJ476" i="72"/>
  <c r="BI476" i="72"/>
  <c r="BJ474" i="72"/>
  <c r="BI474" i="72"/>
  <c r="BJ473" i="72"/>
  <c r="BI473" i="72"/>
  <c r="BI472" i="72"/>
  <c r="BJ471" i="72"/>
  <c r="BI471" i="72"/>
  <c r="BJ470" i="72"/>
  <c r="BI470" i="72"/>
  <c r="BJ469" i="72"/>
  <c r="BI469" i="72"/>
  <c r="BJ468" i="72"/>
  <c r="BI468" i="72"/>
  <c r="BJ467" i="72"/>
  <c r="BI467" i="72"/>
  <c r="BJ466" i="72"/>
  <c r="BI466" i="72"/>
  <c r="BJ465" i="72"/>
  <c r="BI465" i="72"/>
  <c r="BJ464" i="72"/>
  <c r="BI464" i="72"/>
  <c r="BJ463" i="72"/>
  <c r="BI463" i="72"/>
  <c r="BJ462" i="72"/>
  <c r="BI462" i="72"/>
  <c r="BJ461" i="72"/>
  <c r="BI461" i="72"/>
  <c r="BJ460" i="72"/>
  <c r="BI460" i="72"/>
  <c r="BJ459" i="72"/>
  <c r="BI459" i="72"/>
  <c r="BJ458" i="72"/>
  <c r="BI458" i="72"/>
  <c r="BJ456" i="72"/>
  <c r="BI456" i="72"/>
  <c r="BJ455" i="72"/>
  <c r="BI455" i="72"/>
  <c r="BI454" i="72"/>
  <c r="BJ453" i="72"/>
  <c r="BI453" i="72"/>
  <c r="BJ452" i="72"/>
  <c r="BI452" i="72"/>
  <c r="BJ451" i="72"/>
  <c r="BI451" i="72"/>
  <c r="BJ450" i="72"/>
  <c r="BI450" i="72"/>
  <c r="BJ449" i="72"/>
  <c r="BI449" i="72"/>
  <c r="BJ448" i="72"/>
  <c r="BI448" i="72"/>
  <c r="BJ447" i="72"/>
  <c r="BI447" i="72"/>
  <c r="BJ446" i="72"/>
  <c r="BI446" i="72"/>
  <c r="BJ445" i="72"/>
  <c r="BI445" i="72"/>
  <c r="BJ444" i="72"/>
  <c r="BI444" i="72"/>
  <c r="BJ443" i="72"/>
  <c r="BI443" i="72"/>
  <c r="BJ442" i="72"/>
  <c r="BI442" i="72"/>
  <c r="BJ441" i="72"/>
  <c r="BI441" i="72"/>
  <c r="BJ440" i="72"/>
  <c r="BI440" i="72"/>
  <c r="BJ438" i="72"/>
  <c r="BI438" i="72"/>
  <c r="BJ437" i="72"/>
  <c r="BI437" i="72"/>
  <c r="BI436" i="72"/>
  <c r="BJ435" i="72"/>
  <c r="BI435" i="72"/>
  <c r="BJ434" i="72"/>
  <c r="BI434" i="72"/>
  <c r="BJ433" i="72"/>
  <c r="BI433" i="72"/>
  <c r="BJ432" i="72"/>
  <c r="BI432" i="72"/>
  <c r="BJ431" i="72"/>
  <c r="BI431" i="72"/>
  <c r="BJ430" i="72"/>
  <c r="BI430" i="72"/>
  <c r="BJ429" i="72"/>
  <c r="BI429" i="72"/>
  <c r="BJ428" i="72"/>
  <c r="BI428" i="72"/>
  <c r="BJ427" i="72"/>
  <c r="BI427" i="72"/>
  <c r="BJ426" i="72"/>
  <c r="BI426" i="72"/>
  <c r="BJ425" i="72"/>
  <c r="BI425" i="72"/>
  <c r="BJ424" i="72"/>
  <c r="BI424" i="72"/>
  <c r="BJ423" i="72"/>
  <c r="BI423" i="72"/>
  <c r="BJ422" i="72"/>
  <c r="BI422" i="72"/>
  <c r="BJ420" i="72"/>
  <c r="BI420" i="72"/>
  <c r="BJ419" i="72"/>
  <c r="BI419" i="72"/>
  <c r="BI418" i="72"/>
  <c r="BJ417" i="72"/>
  <c r="BI417" i="72"/>
  <c r="BJ416" i="72"/>
  <c r="BI416" i="72"/>
  <c r="BJ415" i="72"/>
  <c r="BI415" i="72"/>
  <c r="BJ414" i="72"/>
  <c r="BI414" i="72"/>
  <c r="BJ413" i="72"/>
  <c r="BI413" i="72"/>
  <c r="BJ412" i="72"/>
  <c r="BI412" i="72"/>
  <c r="BJ411" i="72"/>
  <c r="BI411" i="72"/>
  <c r="BJ410" i="72"/>
  <c r="BI410" i="72"/>
  <c r="BJ409" i="72"/>
  <c r="BI409" i="72"/>
  <c r="BJ408" i="72"/>
  <c r="BI408" i="72"/>
  <c r="BJ407" i="72"/>
  <c r="BI407" i="72"/>
  <c r="BJ406" i="72"/>
  <c r="BI406" i="72"/>
  <c r="BJ405" i="72"/>
  <c r="BI405" i="72"/>
  <c r="BJ404" i="72"/>
  <c r="BI404" i="72"/>
  <c r="BJ402" i="72"/>
  <c r="BI402" i="72"/>
  <c r="BJ401" i="72"/>
  <c r="BI401" i="72"/>
  <c r="BI400" i="72"/>
  <c r="BJ399" i="72"/>
  <c r="BI399" i="72"/>
  <c r="BJ398" i="72"/>
  <c r="BI398" i="72"/>
  <c r="BJ397" i="72"/>
  <c r="BI397" i="72"/>
  <c r="BJ396" i="72"/>
  <c r="BI396" i="72"/>
  <c r="BJ395" i="72"/>
  <c r="BI395" i="72"/>
  <c r="BJ394" i="72"/>
  <c r="BI394" i="72"/>
  <c r="BJ393" i="72"/>
  <c r="BI393" i="72"/>
  <c r="BJ392" i="72"/>
  <c r="BI392" i="72"/>
  <c r="BJ391" i="72"/>
  <c r="BI391" i="72"/>
  <c r="BJ390" i="72"/>
  <c r="BI390" i="72"/>
  <c r="BJ389" i="72"/>
  <c r="BI389" i="72"/>
  <c r="BJ388" i="72"/>
  <c r="BI388" i="72"/>
  <c r="BJ387" i="72"/>
  <c r="BI387" i="72"/>
  <c r="BJ386" i="72"/>
  <c r="BI386" i="72"/>
  <c r="BJ384" i="72"/>
  <c r="BI384" i="72"/>
  <c r="BJ383" i="72"/>
  <c r="BI383" i="72"/>
  <c r="BI382" i="72"/>
  <c r="BJ381" i="72"/>
  <c r="BI381" i="72"/>
  <c r="BJ380" i="72"/>
  <c r="BI380" i="72"/>
  <c r="BJ379" i="72"/>
  <c r="BI379" i="72"/>
  <c r="BJ378" i="72"/>
  <c r="BI378" i="72"/>
  <c r="BJ377" i="72"/>
  <c r="BI377" i="72"/>
  <c r="BJ376" i="72"/>
  <c r="BI376" i="72"/>
  <c r="BJ375" i="72"/>
  <c r="BI375" i="72"/>
  <c r="BJ374" i="72"/>
  <c r="BI374" i="72"/>
  <c r="BJ373" i="72"/>
  <c r="BI373" i="72"/>
  <c r="BJ372" i="72"/>
  <c r="BI372" i="72"/>
  <c r="BJ371" i="72"/>
  <c r="BI371" i="72"/>
  <c r="BJ370" i="72"/>
  <c r="BI370" i="72"/>
  <c r="BJ369" i="72"/>
  <c r="BI369" i="72"/>
  <c r="BJ368" i="72"/>
  <c r="BI368" i="72"/>
  <c r="BJ366" i="72"/>
  <c r="BI366" i="72"/>
  <c r="BJ365" i="72"/>
  <c r="BI365" i="72"/>
  <c r="BI364" i="72"/>
  <c r="BJ363" i="72"/>
  <c r="BI363" i="72"/>
  <c r="BJ362" i="72"/>
  <c r="BI362" i="72"/>
  <c r="BJ361" i="72"/>
  <c r="BI361" i="72"/>
  <c r="BJ360" i="72"/>
  <c r="BI360" i="72"/>
  <c r="BJ359" i="72"/>
  <c r="BI359" i="72"/>
  <c r="BJ358" i="72"/>
  <c r="BI358" i="72"/>
  <c r="BJ357" i="72"/>
  <c r="BI357" i="72"/>
  <c r="BJ356" i="72"/>
  <c r="BI356" i="72"/>
  <c r="BJ355" i="72"/>
  <c r="BI355" i="72"/>
  <c r="BJ354" i="72"/>
  <c r="BI354" i="72"/>
  <c r="BJ353" i="72"/>
  <c r="BI353" i="72"/>
  <c r="BJ352" i="72"/>
  <c r="BI352" i="72"/>
  <c r="BJ351" i="72"/>
  <c r="BI351" i="72"/>
  <c r="BJ350" i="72"/>
  <c r="BI350" i="72"/>
  <c r="BJ348" i="72"/>
  <c r="BI348" i="72"/>
  <c r="BJ347" i="72"/>
  <c r="BI347" i="72"/>
  <c r="BI346" i="72"/>
  <c r="BJ345" i="72"/>
  <c r="BI345" i="72"/>
  <c r="BJ344" i="72"/>
  <c r="BI344" i="72"/>
  <c r="BJ343" i="72"/>
  <c r="BI343" i="72"/>
  <c r="BJ342" i="72"/>
  <c r="BI342" i="72"/>
  <c r="BJ341" i="72"/>
  <c r="BI341" i="72"/>
  <c r="BJ340" i="72"/>
  <c r="BI340" i="72"/>
  <c r="BJ339" i="72"/>
  <c r="BI339" i="72"/>
  <c r="BJ338" i="72"/>
  <c r="BI338" i="72"/>
  <c r="BJ337" i="72"/>
  <c r="BI337" i="72"/>
  <c r="BJ336" i="72"/>
  <c r="BI336" i="72"/>
  <c r="BJ335" i="72"/>
  <c r="BI335" i="72"/>
  <c r="BJ334" i="72"/>
  <c r="BI334" i="72"/>
  <c r="BJ333" i="72"/>
  <c r="BI333" i="72"/>
  <c r="BJ332" i="72"/>
  <c r="BI332" i="72"/>
  <c r="BJ330" i="72"/>
  <c r="BI330" i="72"/>
  <c r="BJ329" i="72"/>
  <c r="BI329" i="72"/>
  <c r="BI328" i="72"/>
  <c r="BJ327" i="72"/>
  <c r="BI327" i="72"/>
  <c r="BJ326" i="72"/>
  <c r="BI326" i="72"/>
  <c r="BJ325" i="72"/>
  <c r="BI325" i="72"/>
  <c r="BJ324" i="72"/>
  <c r="BI324" i="72"/>
  <c r="BJ323" i="72"/>
  <c r="BI323" i="72"/>
  <c r="BJ322" i="72"/>
  <c r="BI322" i="72"/>
  <c r="BJ321" i="72"/>
  <c r="BI321" i="72"/>
  <c r="BJ320" i="72"/>
  <c r="BI320" i="72"/>
  <c r="BJ319" i="72"/>
  <c r="BI319" i="72"/>
  <c r="BJ318" i="72"/>
  <c r="BI318" i="72"/>
  <c r="BJ317" i="72"/>
  <c r="BI317" i="72"/>
  <c r="BJ316" i="72"/>
  <c r="BI316" i="72"/>
  <c r="BJ315" i="72"/>
  <c r="BI315" i="72"/>
  <c r="BJ314" i="72"/>
  <c r="BI314" i="72"/>
  <c r="BJ312" i="72"/>
  <c r="BI312" i="72"/>
  <c r="BJ311" i="72"/>
  <c r="BI311" i="72"/>
  <c r="BI310" i="72"/>
  <c r="BJ309" i="72"/>
  <c r="BI309" i="72"/>
  <c r="BJ308" i="72"/>
  <c r="BI308" i="72"/>
  <c r="BJ307" i="72"/>
  <c r="BI307" i="72"/>
  <c r="BJ306" i="72"/>
  <c r="BI306" i="72"/>
  <c r="BJ305" i="72"/>
  <c r="BI305" i="72"/>
  <c r="BJ304" i="72"/>
  <c r="BI304" i="72"/>
  <c r="BJ303" i="72"/>
  <c r="BI303" i="72"/>
  <c r="BJ302" i="72"/>
  <c r="BI302" i="72"/>
  <c r="BJ301" i="72"/>
  <c r="BI301" i="72"/>
  <c r="BJ300" i="72"/>
  <c r="BI300" i="72"/>
  <c r="BJ299" i="72"/>
  <c r="BI299" i="72"/>
  <c r="BJ298" i="72"/>
  <c r="BI298" i="72"/>
  <c r="BJ297" i="72"/>
  <c r="BI297" i="72"/>
  <c r="BJ296" i="72"/>
  <c r="BI296" i="72"/>
  <c r="BJ294" i="72"/>
  <c r="BI294" i="72"/>
  <c r="BJ293" i="72"/>
  <c r="BI293" i="72"/>
  <c r="BI292" i="72"/>
  <c r="BJ291" i="72"/>
  <c r="BI291" i="72"/>
  <c r="BJ290" i="72"/>
  <c r="BI290" i="72"/>
  <c r="BJ289" i="72"/>
  <c r="BI289" i="72"/>
  <c r="BJ288" i="72"/>
  <c r="BI288" i="72"/>
  <c r="BJ287" i="72"/>
  <c r="BI287" i="72"/>
  <c r="BJ286" i="72"/>
  <c r="BI286" i="72"/>
  <c r="BJ285" i="72"/>
  <c r="BI285" i="72"/>
  <c r="BJ284" i="72"/>
  <c r="BI284" i="72"/>
  <c r="BJ283" i="72"/>
  <c r="BI283" i="72"/>
  <c r="BJ282" i="72"/>
  <c r="BI282" i="72"/>
  <c r="BJ281" i="72"/>
  <c r="BI281" i="72"/>
  <c r="BJ280" i="72"/>
  <c r="BI280" i="72"/>
  <c r="BJ279" i="72"/>
  <c r="BI279" i="72"/>
  <c r="BJ278" i="72"/>
  <c r="BI278" i="72"/>
  <c r="BJ276" i="72"/>
  <c r="BI276" i="72"/>
  <c r="BJ275" i="72"/>
  <c r="BI275" i="72"/>
  <c r="BI274" i="72"/>
  <c r="BJ273" i="72"/>
  <c r="BI273" i="72"/>
  <c r="BJ272" i="72"/>
  <c r="BI272" i="72"/>
  <c r="BJ271" i="72"/>
  <c r="BI271" i="72"/>
  <c r="BJ270" i="72"/>
  <c r="BI270" i="72"/>
  <c r="BJ269" i="72"/>
  <c r="BI269" i="72"/>
  <c r="BJ268" i="72"/>
  <c r="BI268" i="72"/>
  <c r="BJ267" i="72"/>
  <c r="BI267" i="72"/>
  <c r="BJ266" i="72"/>
  <c r="BI266" i="72"/>
  <c r="BJ265" i="72"/>
  <c r="BI265" i="72"/>
  <c r="BJ264" i="72"/>
  <c r="BI264" i="72"/>
  <c r="BJ263" i="72"/>
  <c r="BI263" i="72"/>
  <c r="BJ262" i="72"/>
  <c r="BI262" i="72"/>
  <c r="BJ261" i="72"/>
  <c r="BI261" i="72"/>
  <c r="BJ260" i="72"/>
  <c r="BI260" i="72"/>
  <c r="BJ258" i="72"/>
  <c r="BI258" i="72"/>
  <c r="BJ257" i="72"/>
  <c r="BI257" i="72"/>
  <c r="BI256" i="72"/>
  <c r="BJ255" i="72"/>
  <c r="BI255" i="72"/>
  <c r="BJ254" i="72"/>
  <c r="BI254" i="72"/>
  <c r="BJ253" i="72"/>
  <c r="BI253" i="72"/>
  <c r="BJ252" i="72"/>
  <c r="BI252" i="72"/>
  <c r="BJ251" i="72"/>
  <c r="BI251" i="72"/>
  <c r="BJ250" i="72"/>
  <c r="BI250" i="72"/>
  <c r="BJ249" i="72"/>
  <c r="BI249" i="72"/>
  <c r="BJ248" i="72"/>
  <c r="BI248" i="72"/>
  <c r="BJ247" i="72"/>
  <c r="BI247" i="72"/>
  <c r="BJ246" i="72"/>
  <c r="BI246" i="72"/>
  <c r="BJ245" i="72"/>
  <c r="BI245" i="72"/>
  <c r="BJ244" i="72"/>
  <c r="BI244" i="72"/>
  <c r="BJ243" i="72"/>
  <c r="BI243" i="72"/>
  <c r="BJ242" i="72"/>
  <c r="BI242" i="72"/>
  <c r="BJ240" i="72"/>
  <c r="BI240" i="72"/>
  <c r="BJ239" i="72"/>
  <c r="BI239" i="72"/>
  <c r="BI238" i="72"/>
  <c r="BJ237" i="72"/>
  <c r="BI237" i="72"/>
  <c r="BJ236" i="72"/>
  <c r="BI236" i="72"/>
  <c r="BJ235" i="72"/>
  <c r="BI235" i="72"/>
  <c r="BJ234" i="72"/>
  <c r="BI234" i="72"/>
  <c r="BJ233" i="72"/>
  <c r="BI233" i="72"/>
  <c r="BJ232" i="72"/>
  <c r="BI232" i="72"/>
  <c r="BJ231" i="72"/>
  <c r="BI231" i="72"/>
  <c r="BJ230" i="72"/>
  <c r="BI230" i="72"/>
  <c r="BJ229" i="72"/>
  <c r="BI229" i="72"/>
  <c r="BJ228" i="72"/>
  <c r="BI228" i="72"/>
  <c r="BJ227" i="72"/>
  <c r="BI227" i="72"/>
  <c r="BJ226" i="72"/>
  <c r="BI226" i="72"/>
  <c r="BJ225" i="72"/>
  <c r="BI225" i="72"/>
  <c r="BJ224" i="72"/>
  <c r="BI224" i="72"/>
  <c r="BJ222" i="72"/>
  <c r="BI222" i="72"/>
  <c r="BJ221" i="72"/>
  <c r="BI221" i="72"/>
  <c r="BI220" i="72"/>
  <c r="BJ219" i="72"/>
  <c r="BI219" i="72"/>
  <c r="BJ218" i="72"/>
  <c r="BI218" i="72"/>
  <c r="BJ217" i="72"/>
  <c r="BI217" i="72"/>
  <c r="BJ216" i="72"/>
  <c r="BI216" i="72"/>
  <c r="BJ215" i="72"/>
  <c r="BI215" i="72"/>
  <c r="BJ214" i="72"/>
  <c r="BI214" i="72"/>
  <c r="BJ213" i="72"/>
  <c r="BI213" i="72"/>
  <c r="BJ212" i="72"/>
  <c r="BI212" i="72"/>
  <c r="BJ211" i="72"/>
  <c r="BI211" i="72"/>
  <c r="BJ210" i="72"/>
  <c r="BI210" i="72"/>
  <c r="BJ209" i="72"/>
  <c r="BI209" i="72"/>
  <c r="BJ208" i="72"/>
  <c r="BI208" i="72"/>
  <c r="BJ207" i="72"/>
  <c r="BI207" i="72"/>
  <c r="BJ206" i="72"/>
  <c r="BI206" i="72"/>
  <c r="BJ204" i="72"/>
  <c r="BI204" i="72"/>
  <c r="BJ203" i="72"/>
  <c r="BI203" i="72"/>
  <c r="BI202" i="72"/>
  <c r="BJ201" i="72"/>
  <c r="BI201" i="72"/>
  <c r="BJ200" i="72"/>
  <c r="BI200" i="72"/>
  <c r="BJ199" i="72"/>
  <c r="BI199" i="72"/>
  <c r="BJ198" i="72"/>
  <c r="BI198" i="72"/>
  <c r="BJ197" i="72"/>
  <c r="BI197" i="72"/>
  <c r="BJ196" i="72"/>
  <c r="BI196" i="72"/>
  <c r="BJ195" i="72"/>
  <c r="BI195" i="72"/>
  <c r="BJ194" i="72"/>
  <c r="BI194" i="72"/>
  <c r="BJ193" i="72"/>
  <c r="BI193" i="72"/>
  <c r="BJ192" i="72"/>
  <c r="BI192" i="72"/>
  <c r="BJ191" i="72"/>
  <c r="BI191" i="72"/>
  <c r="BJ190" i="72"/>
  <c r="BI190" i="72"/>
  <c r="BJ189" i="72"/>
  <c r="BI189" i="72"/>
  <c r="BJ188" i="72"/>
  <c r="BI188" i="72"/>
  <c r="BJ186" i="72"/>
  <c r="BI186" i="72"/>
  <c r="BJ185" i="72"/>
  <c r="BI185" i="72"/>
  <c r="BI184" i="72"/>
  <c r="BJ183" i="72"/>
  <c r="BI183" i="72"/>
  <c r="BJ182" i="72"/>
  <c r="BI182" i="72"/>
  <c r="BJ181" i="72"/>
  <c r="BI181" i="72"/>
  <c r="BJ180" i="72"/>
  <c r="BI180" i="72"/>
  <c r="BJ179" i="72"/>
  <c r="BI179" i="72"/>
  <c r="BJ178" i="72"/>
  <c r="BI178" i="72"/>
  <c r="BJ177" i="72"/>
  <c r="BI177" i="72"/>
  <c r="BJ176" i="72"/>
  <c r="BI176" i="72"/>
  <c r="BJ175" i="72"/>
  <c r="BI175" i="72"/>
  <c r="BJ174" i="72"/>
  <c r="BI174" i="72"/>
  <c r="BJ173" i="72"/>
  <c r="BI173" i="72"/>
  <c r="BJ172" i="72"/>
  <c r="BI172" i="72"/>
  <c r="BJ171" i="72"/>
  <c r="BI171" i="72"/>
  <c r="BJ170" i="72"/>
  <c r="BI170" i="72"/>
  <c r="BJ168" i="72"/>
  <c r="BI168" i="72"/>
  <c r="BJ167" i="72"/>
  <c r="BI167" i="72"/>
  <c r="BI166" i="72"/>
  <c r="BJ165" i="72"/>
  <c r="BI165" i="72"/>
  <c r="BJ164" i="72"/>
  <c r="BI164" i="72"/>
  <c r="BJ163" i="72"/>
  <c r="BI163" i="72"/>
  <c r="BJ162" i="72"/>
  <c r="BI162" i="72"/>
  <c r="BJ161" i="72"/>
  <c r="BI161" i="72"/>
  <c r="BJ160" i="72"/>
  <c r="BI160" i="72"/>
  <c r="BJ159" i="72"/>
  <c r="BI159" i="72"/>
  <c r="BJ158" i="72"/>
  <c r="BI158" i="72"/>
  <c r="BJ157" i="72"/>
  <c r="BI157" i="72"/>
  <c r="BJ156" i="72"/>
  <c r="BI156" i="72"/>
  <c r="BJ155" i="72"/>
  <c r="BI155" i="72"/>
  <c r="BJ154" i="72"/>
  <c r="BI154" i="72"/>
  <c r="BJ153" i="72"/>
  <c r="BI153" i="72"/>
  <c r="BJ152" i="72"/>
  <c r="BI152" i="72"/>
  <c r="BJ150" i="72"/>
  <c r="BI150" i="72"/>
  <c r="BJ149" i="72"/>
  <c r="BI149" i="72"/>
  <c r="BI148" i="72"/>
  <c r="BJ147" i="72"/>
  <c r="BI147" i="72"/>
  <c r="BJ146" i="72"/>
  <c r="BI146" i="72"/>
  <c r="BJ145" i="72"/>
  <c r="BI145" i="72"/>
  <c r="BJ144" i="72"/>
  <c r="BI144" i="72"/>
  <c r="BJ143" i="72"/>
  <c r="BI143" i="72"/>
  <c r="BJ142" i="72"/>
  <c r="BI142" i="72"/>
  <c r="BJ141" i="72"/>
  <c r="BI141" i="72"/>
  <c r="BJ140" i="72"/>
  <c r="BI140" i="72"/>
  <c r="BJ139" i="72"/>
  <c r="BI139" i="72"/>
  <c r="BJ138" i="72"/>
  <c r="BI138" i="72"/>
  <c r="BJ137" i="72"/>
  <c r="BI137" i="72"/>
  <c r="BJ136" i="72"/>
  <c r="BI136" i="72"/>
  <c r="BJ135" i="72"/>
  <c r="BI135" i="72"/>
  <c r="BJ134" i="72"/>
  <c r="BI134" i="72"/>
  <c r="BJ132" i="72"/>
  <c r="BI132" i="72"/>
  <c r="BJ131" i="72"/>
  <c r="BI131" i="72"/>
  <c r="BI130" i="72"/>
  <c r="BJ129" i="72"/>
  <c r="BI129" i="72"/>
  <c r="BJ128" i="72"/>
  <c r="BI128" i="72"/>
  <c r="BJ127" i="72"/>
  <c r="BI127" i="72"/>
  <c r="BJ126" i="72"/>
  <c r="BI126" i="72"/>
  <c r="BJ125" i="72"/>
  <c r="BI125" i="72"/>
  <c r="BJ124" i="72"/>
  <c r="BI124" i="72"/>
  <c r="BJ123" i="72"/>
  <c r="BI123" i="72"/>
  <c r="BJ122" i="72"/>
  <c r="BI122" i="72"/>
  <c r="BJ121" i="72"/>
  <c r="BI121" i="72"/>
  <c r="BJ120" i="72"/>
  <c r="BI120" i="72"/>
  <c r="BJ119" i="72"/>
  <c r="BI119" i="72"/>
  <c r="BJ118" i="72"/>
  <c r="BI118" i="72"/>
  <c r="BJ117" i="72"/>
  <c r="BI117" i="72"/>
  <c r="BJ116" i="72"/>
  <c r="BI116" i="72"/>
  <c r="BJ114" i="72"/>
  <c r="BI114" i="72"/>
  <c r="BJ113" i="72"/>
  <c r="BI113" i="72"/>
  <c r="BI112" i="72"/>
  <c r="BJ111" i="72"/>
  <c r="BI111" i="72"/>
  <c r="BJ110" i="72"/>
  <c r="BI110" i="72"/>
  <c r="BJ109" i="72"/>
  <c r="BI109" i="72"/>
  <c r="BJ108" i="72"/>
  <c r="BI108" i="72"/>
  <c r="BJ107" i="72"/>
  <c r="BI107" i="72"/>
  <c r="BJ106" i="72"/>
  <c r="BI106" i="72"/>
  <c r="BJ105" i="72"/>
  <c r="BI105" i="72"/>
  <c r="BJ104" i="72"/>
  <c r="BI104" i="72"/>
  <c r="BJ103" i="72"/>
  <c r="BI103" i="72"/>
  <c r="BJ102" i="72"/>
  <c r="BI102" i="72"/>
  <c r="BJ101" i="72"/>
  <c r="BI101" i="72"/>
  <c r="BJ100" i="72"/>
  <c r="BI100" i="72"/>
  <c r="BJ99" i="72"/>
  <c r="BI99" i="72"/>
  <c r="BJ98" i="72"/>
  <c r="BI98" i="72"/>
  <c r="BJ96" i="72"/>
  <c r="BI96" i="72"/>
  <c r="BJ95" i="72"/>
  <c r="BI95" i="72"/>
  <c r="BI94" i="72"/>
  <c r="BJ93" i="72"/>
  <c r="BI93" i="72"/>
  <c r="BJ92" i="72"/>
  <c r="BI92" i="72"/>
  <c r="BJ91" i="72"/>
  <c r="BI91" i="72"/>
  <c r="BJ90" i="72"/>
  <c r="BI90" i="72"/>
  <c r="BJ89" i="72"/>
  <c r="BI89" i="72"/>
  <c r="BJ88" i="72"/>
  <c r="BI88" i="72"/>
  <c r="BJ87" i="72"/>
  <c r="BI87" i="72"/>
  <c r="BJ86" i="72"/>
  <c r="BI86" i="72"/>
  <c r="BJ85" i="72"/>
  <c r="BI85" i="72"/>
  <c r="BJ84" i="72"/>
  <c r="BI84" i="72"/>
  <c r="BJ83" i="72"/>
  <c r="BI83" i="72"/>
  <c r="BJ82" i="72"/>
  <c r="BI82" i="72"/>
  <c r="BJ81" i="72"/>
  <c r="BI81" i="72"/>
  <c r="BJ80" i="72"/>
  <c r="BI80" i="72"/>
  <c r="BJ78" i="72"/>
  <c r="BI78" i="72"/>
  <c r="BJ77" i="72"/>
  <c r="BI77" i="72"/>
  <c r="BI76" i="72"/>
  <c r="BJ75" i="72"/>
  <c r="BI75" i="72"/>
  <c r="BJ74" i="72"/>
  <c r="BI74" i="72"/>
  <c r="BJ73" i="72"/>
  <c r="BI73" i="72"/>
  <c r="BJ72" i="72"/>
  <c r="BI72" i="72"/>
  <c r="BJ71" i="72"/>
  <c r="BI71" i="72"/>
  <c r="BJ70" i="72"/>
  <c r="BI70" i="72"/>
  <c r="BJ69" i="72"/>
  <c r="BI69" i="72"/>
  <c r="BJ68" i="72"/>
  <c r="BI68" i="72"/>
  <c r="BJ67" i="72"/>
  <c r="BI67" i="72"/>
  <c r="BJ66" i="72"/>
  <c r="BI66" i="72"/>
  <c r="BJ65" i="72"/>
  <c r="BI65" i="72"/>
  <c r="BJ64" i="72"/>
  <c r="BI64" i="72"/>
  <c r="BJ63" i="72"/>
  <c r="BI63" i="72"/>
  <c r="BJ62" i="72"/>
  <c r="BI62" i="72"/>
  <c r="BJ60" i="72"/>
  <c r="BI60" i="72"/>
  <c r="BJ59" i="72"/>
  <c r="BI59" i="72"/>
  <c r="BI58" i="72"/>
  <c r="BJ57" i="72"/>
  <c r="BI57" i="72"/>
  <c r="BJ56" i="72"/>
  <c r="BI56" i="72"/>
  <c r="BJ55" i="72"/>
  <c r="BI55" i="72"/>
  <c r="BJ54" i="72"/>
  <c r="BI54" i="72"/>
  <c r="BJ53" i="72"/>
  <c r="BI53" i="72"/>
  <c r="BJ52" i="72"/>
  <c r="BI52" i="72"/>
  <c r="BJ51" i="72"/>
  <c r="BI51" i="72"/>
  <c r="BJ50" i="72"/>
  <c r="BI50" i="72"/>
  <c r="BJ49" i="72"/>
  <c r="BI49" i="72"/>
  <c r="BJ48" i="72"/>
  <c r="BI48" i="72"/>
  <c r="BJ47" i="72"/>
  <c r="BI47" i="72"/>
  <c r="BJ46" i="72"/>
  <c r="BI46" i="72"/>
  <c r="BJ45" i="72"/>
  <c r="BI45" i="72"/>
  <c r="BJ44" i="72"/>
  <c r="BI44" i="72"/>
  <c r="BJ42" i="72"/>
  <c r="BI42" i="72"/>
  <c r="BJ41" i="72"/>
  <c r="BI41" i="72"/>
  <c r="BI40" i="72"/>
  <c r="BJ39" i="72"/>
  <c r="BI39" i="72"/>
  <c r="BJ38" i="72"/>
  <c r="BI38" i="72"/>
  <c r="BJ37" i="72"/>
  <c r="BI37" i="72"/>
  <c r="BJ36" i="72"/>
  <c r="BI36" i="72"/>
  <c r="BJ35" i="72"/>
  <c r="BI35" i="72"/>
  <c r="BJ34" i="72"/>
  <c r="BI34" i="72"/>
  <c r="BJ33" i="72"/>
  <c r="BI33" i="72"/>
  <c r="BJ32" i="72"/>
  <c r="BI32" i="72"/>
  <c r="BJ31" i="72"/>
  <c r="BI31" i="72"/>
  <c r="BJ30" i="72"/>
  <c r="BI30" i="72"/>
  <c r="BJ29" i="72"/>
  <c r="BI29" i="72"/>
  <c r="BJ28" i="72"/>
  <c r="BI28" i="72"/>
  <c r="BJ27" i="72"/>
  <c r="BI27" i="72"/>
  <c r="BJ26" i="72"/>
  <c r="BI26" i="72"/>
  <c r="BJ24" i="72"/>
  <c r="BI24" i="72"/>
  <c r="BJ23" i="72"/>
  <c r="BI23" i="72"/>
  <c r="AY1336" i="72"/>
  <c r="AZ1335" i="72"/>
  <c r="AY1335" i="72"/>
  <c r="AZ1334" i="72"/>
  <c r="AY1334" i="72"/>
  <c r="AZ1333" i="72"/>
  <c r="AY1333" i="72"/>
  <c r="AZ1332" i="72"/>
  <c r="AY1332" i="72"/>
  <c r="AZ1331" i="72"/>
  <c r="AY1331" i="72"/>
  <c r="AZ1330" i="72"/>
  <c r="AY1330" i="72"/>
  <c r="AZ1329" i="72"/>
  <c r="AY1329" i="72"/>
  <c r="AZ1328" i="72"/>
  <c r="AY1328" i="72"/>
  <c r="AZ1327" i="72"/>
  <c r="AY1327" i="72"/>
  <c r="AZ1326" i="72"/>
  <c r="AY1326" i="72"/>
  <c r="AZ1325" i="72"/>
  <c r="AY1325" i="72"/>
  <c r="AZ1324" i="72"/>
  <c r="AY1324" i="72"/>
  <c r="AZ1323" i="72"/>
  <c r="AY1323" i="72"/>
  <c r="AZ1322" i="72"/>
  <c r="AY1322" i="72"/>
  <c r="AZ1320" i="72"/>
  <c r="AY1320" i="72"/>
  <c r="AZ1319" i="72"/>
  <c r="AY1319" i="72"/>
  <c r="AY1318" i="72"/>
  <c r="AZ1317" i="72"/>
  <c r="AY1317" i="72"/>
  <c r="AZ1316" i="72"/>
  <c r="AY1316" i="72"/>
  <c r="AZ1315" i="72"/>
  <c r="AY1315" i="72"/>
  <c r="AZ1314" i="72"/>
  <c r="AY1314" i="72"/>
  <c r="AZ1313" i="72"/>
  <c r="AY1313" i="72"/>
  <c r="AZ1312" i="72"/>
  <c r="AY1312" i="72"/>
  <c r="AZ1311" i="72"/>
  <c r="AY1311" i="72"/>
  <c r="AZ1310" i="72"/>
  <c r="AY1310" i="72"/>
  <c r="AZ1309" i="72"/>
  <c r="AY1309" i="72"/>
  <c r="AZ1308" i="72"/>
  <c r="AY1308" i="72"/>
  <c r="AZ1307" i="72"/>
  <c r="AY1307" i="72"/>
  <c r="AZ1306" i="72"/>
  <c r="AY1306" i="72"/>
  <c r="AZ1305" i="72"/>
  <c r="AY1305" i="72"/>
  <c r="AZ1304" i="72"/>
  <c r="AY1304" i="72"/>
  <c r="AZ1302" i="72"/>
  <c r="AY1302" i="72"/>
  <c r="AZ1301" i="72"/>
  <c r="AY1301" i="72"/>
  <c r="AY1300" i="72"/>
  <c r="AZ1299" i="72"/>
  <c r="AY1299" i="72"/>
  <c r="AZ1298" i="72"/>
  <c r="AY1298" i="72"/>
  <c r="AZ1297" i="72"/>
  <c r="AY1297" i="72"/>
  <c r="AZ1296" i="72"/>
  <c r="AY1296" i="72"/>
  <c r="AZ1295" i="72"/>
  <c r="AY1295" i="72"/>
  <c r="AZ1294" i="72"/>
  <c r="AY1294" i="72"/>
  <c r="AZ1293" i="72"/>
  <c r="AY1293" i="72"/>
  <c r="AZ1292" i="72"/>
  <c r="AY1292" i="72"/>
  <c r="AZ1291" i="72"/>
  <c r="AY1291" i="72"/>
  <c r="AZ1290" i="72"/>
  <c r="AY1290" i="72"/>
  <c r="AZ1289" i="72"/>
  <c r="AY1289" i="72"/>
  <c r="AZ1288" i="72"/>
  <c r="AY1288" i="72"/>
  <c r="AZ1287" i="72"/>
  <c r="AY1287" i="72"/>
  <c r="AZ1286" i="72"/>
  <c r="AY1286" i="72"/>
  <c r="AZ1284" i="72"/>
  <c r="AY1284" i="72"/>
  <c r="AZ1283" i="72"/>
  <c r="AY1283" i="72"/>
  <c r="AY1282" i="72"/>
  <c r="AZ1281" i="72"/>
  <c r="AY1281" i="72"/>
  <c r="AZ1280" i="72"/>
  <c r="AY1280" i="72"/>
  <c r="AZ1279" i="72"/>
  <c r="AY1279" i="72"/>
  <c r="AZ1278" i="72"/>
  <c r="AY1278" i="72"/>
  <c r="AZ1277" i="72"/>
  <c r="AY1277" i="72"/>
  <c r="AZ1276" i="72"/>
  <c r="AY1276" i="72"/>
  <c r="AZ1275" i="72"/>
  <c r="AY1275" i="72"/>
  <c r="AZ1274" i="72"/>
  <c r="AY1274" i="72"/>
  <c r="AZ1273" i="72"/>
  <c r="AY1273" i="72"/>
  <c r="AZ1272" i="72"/>
  <c r="AY1272" i="72"/>
  <c r="AZ1271" i="72"/>
  <c r="AY1271" i="72"/>
  <c r="AZ1270" i="72"/>
  <c r="AY1270" i="72"/>
  <c r="AZ1269" i="72"/>
  <c r="AY1269" i="72"/>
  <c r="AZ1268" i="72"/>
  <c r="AY1268" i="72"/>
  <c r="AZ1266" i="72"/>
  <c r="AY1266" i="72"/>
  <c r="AZ1265" i="72"/>
  <c r="AY1265" i="72"/>
  <c r="AY1264" i="72"/>
  <c r="AZ1263" i="72"/>
  <c r="AY1263" i="72"/>
  <c r="AZ1262" i="72"/>
  <c r="AY1262" i="72"/>
  <c r="AZ1261" i="72"/>
  <c r="AY1261" i="72"/>
  <c r="AZ1260" i="72"/>
  <c r="AY1260" i="72"/>
  <c r="AZ1259" i="72"/>
  <c r="AY1259" i="72"/>
  <c r="AZ1258" i="72"/>
  <c r="AY1258" i="72"/>
  <c r="AZ1257" i="72"/>
  <c r="AY1257" i="72"/>
  <c r="AZ1256" i="72"/>
  <c r="AY1256" i="72"/>
  <c r="AZ1255" i="72"/>
  <c r="AY1255" i="72"/>
  <c r="AZ1254" i="72"/>
  <c r="AY1254" i="72"/>
  <c r="AZ1253" i="72"/>
  <c r="AY1253" i="72"/>
  <c r="AZ1252" i="72"/>
  <c r="AY1252" i="72"/>
  <c r="AZ1251" i="72"/>
  <c r="AY1251" i="72"/>
  <c r="AZ1250" i="72"/>
  <c r="AY1250" i="72"/>
  <c r="AZ1248" i="72"/>
  <c r="AY1248" i="72"/>
  <c r="AZ1247" i="72"/>
  <c r="AY1247" i="72"/>
  <c r="AY1246" i="72"/>
  <c r="AZ1245" i="72"/>
  <c r="AY1245" i="72"/>
  <c r="AZ1244" i="72"/>
  <c r="AY1244" i="72"/>
  <c r="AZ1243" i="72"/>
  <c r="AY1243" i="72"/>
  <c r="AZ1242" i="72"/>
  <c r="AY1242" i="72"/>
  <c r="AZ1241" i="72"/>
  <c r="AY1241" i="72"/>
  <c r="AZ1240" i="72"/>
  <c r="AY1240" i="72"/>
  <c r="AZ1239" i="72"/>
  <c r="AY1239" i="72"/>
  <c r="AZ1238" i="72"/>
  <c r="AY1238" i="72"/>
  <c r="AZ1237" i="72"/>
  <c r="AY1237" i="72"/>
  <c r="AZ1236" i="72"/>
  <c r="AY1236" i="72"/>
  <c r="AZ1235" i="72"/>
  <c r="AY1235" i="72"/>
  <c r="AZ1234" i="72"/>
  <c r="AY1234" i="72"/>
  <c r="AZ1233" i="72"/>
  <c r="AY1233" i="72"/>
  <c r="AZ1232" i="72"/>
  <c r="AY1232" i="72"/>
  <c r="AZ1230" i="72"/>
  <c r="AY1230" i="72"/>
  <c r="AZ1229" i="72"/>
  <c r="AY1229" i="72"/>
  <c r="AY1228" i="72"/>
  <c r="AZ1227" i="72"/>
  <c r="AY1227" i="72"/>
  <c r="AZ1226" i="72"/>
  <c r="AY1226" i="72"/>
  <c r="AZ1225" i="72"/>
  <c r="AY1225" i="72"/>
  <c r="AZ1224" i="72"/>
  <c r="AY1224" i="72"/>
  <c r="AZ1223" i="72"/>
  <c r="AY1223" i="72"/>
  <c r="AZ1222" i="72"/>
  <c r="AY1222" i="72"/>
  <c r="AZ1221" i="72"/>
  <c r="AY1221" i="72"/>
  <c r="AZ1220" i="72"/>
  <c r="AY1220" i="72"/>
  <c r="AZ1219" i="72"/>
  <c r="AY1219" i="72"/>
  <c r="AZ1218" i="72"/>
  <c r="AY1218" i="72"/>
  <c r="AZ1217" i="72"/>
  <c r="AY1217" i="72"/>
  <c r="AZ1216" i="72"/>
  <c r="AY1216" i="72"/>
  <c r="AZ1215" i="72"/>
  <c r="AY1215" i="72"/>
  <c r="AZ1214" i="72"/>
  <c r="AY1214" i="72"/>
  <c r="AZ1212" i="72"/>
  <c r="AY1212" i="72"/>
  <c r="AZ1211" i="72"/>
  <c r="AY1211" i="72"/>
  <c r="AY1210" i="72"/>
  <c r="AZ1209" i="72"/>
  <c r="AY1209" i="72"/>
  <c r="AZ1208" i="72"/>
  <c r="AY1208" i="72"/>
  <c r="AZ1207" i="72"/>
  <c r="AY1207" i="72"/>
  <c r="AZ1206" i="72"/>
  <c r="AY1206" i="72"/>
  <c r="AZ1205" i="72"/>
  <c r="AY1205" i="72"/>
  <c r="AZ1204" i="72"/>
  <c r="AY1204" i="72"/>
  <c r="AZ1203" i="72"/>
  <c r="AY1203" i="72"/>
  <c r="AZ1202" i="72"/>
  <c r="AY1202" i="72"/>
  <c r="AZ1201" i="72"/>
  <c r="AY1201" i="72"/>
  <c r="AZ1200" i="72"/>
  <c r="AY1200" i="72"/>
  <c r="AZ1199" i="72"/>
  <c r="AY1199" i="72"/>
  <c r="AZ1198" i="72"/>
  <c r="AY1198" i="72"/>
  <c r="AZ1197" i="72"/>
  <c r="AY1197" i="72"/>
  <c r="AZ1196" i="72"/>
  <c r="AY1196" i="72"/>
  <c r="AZ1194" i="72"/>
  <c r="AY1194" i="72"/>
  <c r="AZ1193" i="72"/>
  <c r="AY1193" i="72"/>
  <c r="AY1192" i="72"/>
  <c r="AZ1191" i="72"/>
  <c r="AY1191" i="72"/>
  <c r="AZ1190" i="72"/>
  <c r="AY1190" i="72"/>
  <c r="AZ1189" i="72"/>
  <c r="AY1189" i="72"/>
  <c r="AZ1188" i="72"/>
  <c r="AY1188" i="72"/>
  <c r="AZ1187" i="72"/>
  <c r="AY1187" i="72"/>
  <c r="AZ1186" i="72"/>
  <c r="AY1186" i="72"/>
  <c r="AZ1185" i="72"/>
  <c r="AY1185" i="72"/>
  <c r="AZ1184" i="72"/>
  <c r="AY1184" i="72"/>
  <c r="AZ1183" i="72"/>
  <c r="AY1183" i="72"/>
  <c r="AZ1182" i="72"/>
  <c r="AY1182" i="72"/>
  <c r="AZ1181" i="72"/>
  <c r="AY1181" i="72"/>
  <c r="AZ1180" i="72"/>
  <c r="AY1180" i="72"/>
  <c r="AZ1179" i="72"/>
  <c r="AY1179" i="72"/>
  <c r="AZ1178" i="72"/>
  <c r="AY1178" i="72"/>
  <c r="AZ1176" i="72"/>
  <c r="AY1176" i="72"/>
  <c r="AZ1175" i="72"/>
  <c r="AY1175" i="72"/>
  <c r="AY1174" i="72"/>
  <c r="AZ1173" i="72"/>
  <c r="AY1173" i="72"/>
  <c r="AZ1172" i="72"/>
  <c r="AY1172" i="72"/>
  <c r="AZ1171" i="72"/>
  <c r="AY1171" i="72"/>
  <c r="AZ1170" i="72"/>
  <c r="AY1170" i="72"/>
  <c r="AZ1169" i="72"/>
  <c r="AY1169" i="72"/>
  <c r="AZ1168" i="72"/>
  <c r="AY1168" i="72"/>
  <c r="AZ1167" i="72"/>
  <c r="AY1167" i="72"/>
  <c r="AZ1166" i="72"/>
  <c r="AY1166" i="72"/>
  <c r="AZ1165" i="72"/>
  <c r="AY1165" i="72"/>
  <c r="AZ1164" i="72"/>
  <c r="AY1164" i="72"/>
  <c r="AZ1163" i="72"/>
  <c r="AY1163" i="72"/>
  <c r="AZ1162" i="72"/>
  <c r="AY1162" i="72"/>
  <c r="AZ1161" i="72"/>
  <c r="AY1161" i="72"/>
  <c r="AZ1160" i="72"/>
  <c r="AY1160" i="72"/>
  <c r="AZ1158" i="72"/>
  <c r="AY1158" i="72"/>
  <c r="AZ1157" i="72"/>
  <c r="AY1157" i="72"/>
  <c r="AY1156" i="72"/>
  <c r="AZ1155" i="72"/>
  <c r="AY1155" i="72"/>
  <c r="AZ1154" i="72"/>
  <c r="AY1154" i="72"/>
  <c r="AZ1153" i="72"/>
  <c r="AY1153" i="72"/>
  <c r="AZ1152" i="72"/>
  <c r="AY1152" i="72"/>
  <c r="AZ1151" i="72"/>
  <c r="AY1151" i="72"/>
  <c r="AZ1150" i="72"/>
  <c r="AY1150" i="72"/>
  <c r="AZ1149" i="72"/>
  <c r="AY1149" i="72"/>
  <c r="AZ1148" i="72"/>
  <c r="AY1148" i="72"/>
  <c r="AZ1147" i="72"/>
  <c r="AY1147" i="72"/>
  <c r="AZ1146" i="72"/>
  <c r="AY1146" i="72"/>
  <c r="AZ1145" i="72"/>
  <c r="AY1145" i="72"/>
  <c r="AZ1144" i="72"/>
  <c r="AY1144" i="72"/>
  <c r="AZ1143" i="72"/>
  <c r="AY1143" i="72"/>
  <c r="AZ1142" i="72"/>
  <c r="AY1142" i="72"/>
  <c r="AZ1140" i="72"/>
  <c r="AY1140" i="72"/>
  <c r="AZ1139" i="72"/>
  <c r="AY1139" i="72"/>
  <c r="AY1138" i="72"/>
  <c r="AZ1137" i="72"/>
  <c r="AY1137" i="72"/>
  <c r="AZ1136" i="72"/>
  <c r="AY1136" i="72"/>
  <c r="AZ1135" i="72"/>
  <c r="AY1135" i="72"/>
  <c r="AZ1134" i="72"/>
  <c r="AY1134" i="72"/>
  <c r="AZ1133" i="72"/>
  <c r="AY1133" i="72"/>
  <c r="AZ1132" i="72"/>
  <c r="AY1132" i="72"/>
  <c r="AZ1131" i="72"/>
  <c r="AY1131" i="72"/>
  <c r="AZ1130" i="72"/>
  <c r="AY1130" i="72"/>
  <c r="AZ1129" i="72"/>
  <c r="AY1129" i="72"/>
  <c r="AZ1128" i="72"/>
  <c r="AY1128" i="72"/>
  <c r="AZ1127" i="72"/>
  <c r="AY1127" i="72"/>
  <c r="AZ1126" i="72"/>
  <c r="AY1126" i="72"/>
  <c r="AZ1125" i="72"/>
  <c r="AY1125" i="72"/>
  <c r="AZ1124" i="72"/>
  <c r="AY1124" i="72"/>
  <c r="AZ1122" i="72"/>
  <c r="AY1122" i="72"/>
  <c r="AZ1121" i="72"/>
  <c r="AY1121" i="72"/>
  <c r="AY1120" i="72"/>
  <c r="AZ1119" i="72"/>
  <c r="AY1119" i="72"/>
  <c r="AZ1118" i="72"/>
  <c r="AY1118" i="72"/>
  <c r="AZ1117" i="72"/>
  <c r="AY1117" i="72"/>
  <c r="AZ1116" i="72"/>
  <c r="AY1116" i="72"/>
  <c r="AZ1115" i="72"/>
  <c r="AY1115" i="72"/>
  <c r="AZ1114" i="72"/>
  <c r="AY1114" i="72"/>
  <c r="AZ1113" i="72"/>
  <c r="AY1113" i="72"/>
  <c r="AZ1112" i="72"/>
  <c r="AY1112" i="72"/>
  <c r="AZ1111" i="72"/>
  <c r="AY1111" i="72"/>
  <c r="AZ1110" i="72"/>
  <c r="AY1110" i="72"/>
  <c r="AZ1109" i="72"/>
  <c r="AY1109" i="72"/>
  <c r="AZ1108" i="72"/>
  <c r="AY1108" i="72"/>
  <c r="AZ1107" i="72"/>
  <c r="AY1107" i="72"/>
  <c r="AZ1106" i="72"/>
  <c r="AY1106" i="72"/>
  <c r="AZ1104" i="72"/>
  <c r="AY1104" i="72"/>
  <c r="AZ1103" i="72"/>
  <c r="AY1103" i="72"/>
  <c r="AY1102" i="72"/>
  <c r="AZ1101" i="72"/>
  <c r="AY1101" i="72"/>
  <c r="AZ1100" i="72"/>
  <c r="AY1100" i="72"/>
  <c r="AZ1099" i="72"/>
  <c r="AY1099" i="72"/>
  <c r="AZ1098" i="72"/>
  <c r="AY1098" i="72"/>
  <c r="AZ1097" i="72"/>
  <c r="AY1097" i="72"/>
  <c r="AZ1096" i="72"/>
  <c r="AY1096" i="72"/>
  <c r="AZ1095" i="72"/>
  <c r="AY1095" i="72"/>
  <c r="AZ1094" i="72"/>
  <c r="AY1094" i="72"/>
  <c r="AZ1093" i="72"/>
  <c r="AY1093" i="72"/>
  <c r="AZ1092" i="72"/>
  <c r="AY1092" i="72"/>
  <c r="AZ1091" i="72"/>
  <c r="AY1091" i="72"/>
  <c r="AZ1090" i="72"/>
  <c r="AY1090" i="72"/>
  <c r="AZ1089" i="72"/>
  <c r="AY1089" i="72"/>
  <c r="AZ1088" i="72"/>
  <c r="AY1088" i="72"/>
  <c r="AZ1086" i="72"/>
  <c r="AY1086" i="72"/>
  <c r="AZ1085" i="72"/>
  <c r="AY1085" i="72"/>
  <c r="AY1084" i="72"/>
  <c r="AZ1083" i="72"/>
  <c r="AY1083" i="72"/>
  <c r="AZ1082" i="72"/>
  <c r="AY1082" i="72"/>
  <c r="AZ1081" i="72"/>
  <c r="AY1081" i="72"/>
  <c r="AZ1080" i="72"/>
  <c r="AY1080" i="72"/>
  <c r="AZ1079" i="72"/>
  <c r="AY1079" i="72"/>
  <c r="AZ1078" i="72"/>
  <c r="AY1078" i="72"/>
  <c r="AZ1077" i="72"/>
  <c r="AY1077" i="72"/>
  <c r="AZ1076" i="72"/>
  <c r="AY1076" i="72"/>
  <c r="AZ1075" i="72"/>
  <c r="AY1075" i="72"/>
  <c r="AZ1074" i="72"/>
  <c r="AY1074" i="72"/>
  <c r="AZ1073" i="72"/>
  <c r="AY1073" i="72"/>
  <c r="AZ1072" i="72"/>
  <c r="AY1072" i="72"/>
  <c r="AZ1071" i="72"/>
  <c r="AY1071" i="72"/>
  <c r="AZ1070" i="72"/>
  <c r="AY1070" i="72"/>
  <c r="AZ1068" i="72"/>
  <c r="AY1068" i="72"/>
  <c r="AZ1067" i="72"/>
  <c r="AY1067" i="72"/>
  <c r="AY1066" i="72"/>
  <c r="AZ1065" i="72"/>
  <c r="AY1065" i="72"/>
  <c r="AZ1064" i="72"/>
  <c r="AY1064" i="72"/>
  <c r="AZ1063" i="72"/>
  <c r="AY1063" i="72"/>
  <c r="AZ1062" i="72"/>
  <c r="AY1062" i="72"/>
  <c r="AZ1061" i="72"/>
  <c r="AY1061" i="72"/>
  <c r="AZ1060" i="72"/>
  <c r="AY1060" i="72"/>
  <c r="AZ1059" i="72"/>
  <c r="AY1059" i="72"/>
  <c r="AZ1058" i="72"/>
  <c r="AY1058" i="72"/>
  <c r="AZ1057" i="72"/>
  <c r="AY1057" i="72"/>
  <c r="AZ1056" i="72"/>
  <c r="AY1056" i="72"/>
  <c r="AZ1055" i="72"/>
  <c r="AY1055" i="72"/>
  <c r="AZ1054" i="72"/>
  <c r="AY1054" i="72"/>
  <c r="AZ1053" i="72"/>
  <c r="AY1053" i="72"/>
  <c r="AZ1052" i="72"/>
  <c r="AY1052" i="72"/>
  <c r="AZ1050" i="72"/>
  <c r="AY1050" i="72"/>
  <c r="AZ1049" i="72"/>
  <c r="AY1049" i="72"/>
  <c r="AY1048" i="72"/>
  <c r="AZ1047" i="72"/>
  <c r="AY1047" i="72"/>
  <c r="AZ1046" i="72"/>
  <c r="AY1046" i="72"/>
  <c r="AZ1045" i="72"/>
  <c r="AY1045" i="72"/>
  <c r="AZ1044" i="72"/>
  <c r="AY1044" i="72"/>
  <c r="AZ1043" i="72"/>
  <c r="AY1043" i="72"/>
  <c r="AZ1042" i="72"/>
  <c r="AY1042" i="72"/>
  <c r="AZ1041" i="72"/>
  <c r="AY1041" i="72"/>
  <c r="AZ1040" i="72"/>
  <c r="AY1040" i="72"/>
  <c r="AZ1039" i="72"/>
  <c r="AY1039" i="72"/>
  <c r="AZ1038" i="72"/>
  <c r="AY1038" i="72"/>
  <c r="AZ1037" i="72"/>
  <c r="AY1037" i="72"/>
  <c r="AZ1036" i="72"/>
  <c r="AY1036" i="72"/>
  <c r="AZ1035" i="72"/>
  <c r="AY1035" i="72"/>
  <c r="AZ1034" i="72"/>
  <c r="AY1034" i="72"/>
  <c r="AZ1032" i="72"/>
  <c r="AY1032" i="72"/>
  <c r="AZ1031" i="72"/>
  <c r="AY1031" i="72"/>
  <c r="AY1030" i="72"/>
  <c r="AZ1029" i="72"/>
  <c r="AY1029" i="72"/>
  <c r="AZ1028" i="72"/>
  <c r="AY1028" i="72"/>
  <c r="AZ1027" i="72"/>
  <c r="AY1027" i="72"/>
  <c r="AZ1026" i="72"/>
  <c r="AY1026" i="72"/>
  <c r="AZ1025" i="72"/>
  <c r="AY1025" i="72"/>
  <c r="AZ1024" i="72"/>
  <c r="AY1024" i="72"/>
  <c r="AZ1023" i="72"/>
  <c r="AY1023" i="72"/>
  <c r="AZ1022" i="72"/>
  <c r="AY1022" i="72"/>
  <c r="AZ1021" i="72"/>
  <c r="AY1021" i="72"/>
  <c r="AZ1020" i="72"/>
  <c r="AY1020" i="72"/>
  <c r="AZ1019" i="72"/>
  <c r="AY1019" i="72"/>
  <c r="AZ1018" i="72"/>
  <c r="AY1018" i="72"/>
  <c r="AZ1017" i="72"/>
  <c r="AY1017" i="72"/>
  <c r="AZ1016" i="72"/>
  <c r="AY1016" i="72"/>
  <c r="AZ1014" i="72"/>
  <c r="AY1014" i="72"/>
  <c r="AZ1013" i="72"/>
  <c r="AY1013" i="72"/>
  <c r="AY1012" i="72"/>
  <c r="AZ1011" i="72"/>
  <c r="AY1011" i="72"/>
  <c r="AZ1010" i="72"/>
  <c r="AY1010" i="72"/>
  <c r="AZ1009" i="72"/>
  <c r="AY1009" i="72"/>
  <c r="AZ1008" i="72"/>
  <c r="AY1008" i="72"/>
  <c r="AZ1007" i="72"/>
  <c r="AY1007" i="72"/>
  <c r="AZ1006" i="72"/>
  <c r="AY1006" i="72"/>
  <c r="AZ1005" i="72"/>
  <c r="AY1005" i="72"/>
  <c r="AZ1004" i="72"/>
  <c r="AY1004" i="72"/>
  <c r="AZ1003" i="72"/>
  <c r="AY1003" i="72"/>
  <c r="AZ1002" i="72"/>
  <c r="AY1002" i="72"/>
  <c r="AZ1001" i="72"/>
  <c r="AY1001" i="72"/>
  <c r="AZ1000" i="72"/>
  <c r="AY1000" i="72"/>
  <c r="AZ999" i="72"/>
  <c r="AY999" i="72"/>
  <c r="AZ998" i="72"/>
  <c r="AY998" i="72"/>
  <c r="AZ996" i="72"/>
  <c r="AY996" i="72"/>
  <c r="AZ995" i="72"/>
  <c r="AY995" i="72"/>
  <c r="AY994" i="72"/>
  <c r="AZ993" i="72"/>
  <c r="AY993" i="72"/>
  <c r="AZ992" i="72"/>
  <c r="AY992" i="72"/>
  <c r="AZ991" i="72"/>
  <c r="AY991" i="72"/>
  <c r="AZ990" i="72"/>
  <c r="AY990" i="72"/>
  <c r="AZ989" i="72"/>
  <c r="AY989" i="72"/>
  <c r="AZ988" i="72"/>
  <c r="AY988" i="72"/>
  <c r="AZ987" i="72"/>
  <c r="AY987" i="72"/>
  <c r="AZ986" i="72"/>
  <c r="AY986" i="72"/>
  <c r="AZ985" i="72"/>
  <c r="AY985" i="72"/>
  <c r="AZ984" i="72"/>
  <c r="AY984" i="72"/>
  <c r="AZ983" i="72"/>
  <c r="AY983" i="72"/>
  <c r="AZ982" i="72"/>
  <c r="AY982" i="72"/>
  <c r="AZ981" i="72"/>
  <c r="AY981" i="72"/>
  <c r="AZ980" i="72"/>
  <c r="AY980" i="72"/>
  <c r="AZ978" i="72"/>
  <c r="AY978" i="72"/>
  <c r="AZ977" i="72"/>
  <c r="AY977" i="72"/>
  <c r="AY976" i="72"/>
  <c r="AZ975" i="72"/>
  <c r="AY975" i="72"/>
  <c r="AZ974" i="72"/>
  <c r="AY974" i="72"/>
  <c r="AZ973" i="72"/>
  <c r="AY973" i="72"/>
  <c r="AZ972" i="72"/>
  <c r="AY972" i="72"/>
  <c r="AZ971" i="72"/>
  <c r="AY971" i="72"/>
  <c r="AZ970" i="72"/>
  <c r="AY970" i="72"/>
  <c r="AZ969" i="72"/>
  <c r="AY969" i="72"/>
  <c r="AZ968" i="72"/>
  <c r="AY968" i="72"/>
  <c r="AZ967" i="72"/>
  <c r="AY967" i="72"/>
  <c r="AZ966" i="72"/>
  <c r="AY966" i="72"/>
  <c r="AZ965" i="72"/>
  <c r="AY965" i="72"/>
  <c r="AZ964" i="72"/>
  <c r="AY964" i="72"/>
  <c r="AZ963" i="72"/>
  <c r="AY963" i="72"/>
  <c r="AZ962" i="72"/>
  <c r="AY962" i="72"/>
  <c r="AZ960" i="72"/>
  <c r="AY960" i="72"/>
  <c r="AZ959" i="72"/>
  <c r="AY959" i="72"/>
  <c r="AY958" i="72"/>
  <c r="AZ957" i="72"/>
  <c r="AY957" i="72"/>
  <c r="AZ956" i="72"/>
  <c r="AY956" i="72"/>
  <c r="AZ955" i="72"/>
  <c r="AY955" i="72"/>
  <c r="AZ954" i="72"/>
  <c r="AY954" i="72"/>
  <c r="AZ953" i="72"/>
  <c r="AY953" i="72"/>
  <c r="AZ952" i="72"/>
  <c r="AY952" i="72"/>
  <c r="AZ951" i="72"/>
  <c r="AY951" i="72"/>
  <c r="AZ950" i="72"/>
  <c r="AY950" i="72"/>
  <c r="AZ949" i="72"/>
  <c r="AY949" i="72"/>
  <c r="AZ948" i="72"/>
  <c r="AY948" i="72"/>
  <c r="AZ947" i="72"/>
  <c r="AY947" i="72"/>
  <c r="AZ946" i="72"/>
  <c r="AY946" i="72"/>
  <c r="AZ945" i="72"/>
  <c r="AY945" i="72"/>
  <c r="AZ944" i="72"/>
  <c r="AY944" i="72"/>
  <c r="AZ942" i="72"/>
  <c r="AY942" i="72"/>
  <c r="AZ941" i="72"/>
  <c r="AY941" i="72"/>
  <c r="AY940" i="72"/>
  <c r="AZ939" i="72"/>
  <c r="AY939" i="72"/>
  <c r="AZ938" i="72"/>
  <c r="AY938" i="72"/>
  <c r="AZ937" i="72"/>
  <c r="AY937" i="72"/>
  <c r="AZ936" i="72"/>
  <c r="AY936" i="72"/>
  <c r="AZ935" i="72"/>
  <c r="AY935" i="72"/>
  <c r="AZ934" i="72"/>
  <c r="AY934" i="72"/>
  <c r="AZ933" i="72"/>
  <c r="AY933" i="72"/>
  <c r="AZ932" i="72"/>
  <c r="AY932" i="72"/>
  <c r="AZ931" i="72"/>
  <c r="AY931" i="72"/>
  <c r="AZ930" i="72"/>
  <c r="AY930" i="72"/>
  <c r="AZ929" i="72"/>
  <c r="AY929" i="72"/>
  <c r="AZ928" i="72"/>
  <c r="AY928" i="72"/>
  <c r="AZ927" i="72"/>
  <c r="AY927" i="72"/>
  <c r="AZ926" i="72"/>
  <c r="AY926" i="72"/>
  <c r="AZ924" i="72"/>
  <c r="AY924" i="72"/>
  <c r="AZ923" i="72"/>
  <c r="AY923" i="72"/>
  <c r="AY922" i="72"/>
  <c r="AZ921" i="72"/>
  <c r="AY921" i="72"/>
  <c r="AZ920" i="72"/>
  <c r="AY920" i="72"/>
  <c r="AZ919" i="72"/>
  <c r="AY919" i="72"/>
  <c r="AZ918" i="72"/>
  <c r="AY918" i="72"/>
  <c r="AZ917" i="72"/>
  <c r="AY917" i="72"/>
  <c r="AZ916" i="72"/>
  <c r="AY916" i="72"/>
  <c r="AZ915" i="72"/>
  <c r="AY915" i="72"/>
  <c r="AZ914" i="72"/>
  <c r="AY914" i="72"/>
  <c r="AZ913" i="72"/>
  <c r="AY913" i="72"/>
  <c r="AZ912" i="72"/>
  <c r="AY912" i="72"/>
  <c r="AZ911" i="72"/>
  <c r="AY911" i="72"/>
  <c r="AZ910" i="72"/>
  <c r="AY910" i="72"/>
  <c r="AZ909" i="72"/>
  <c r="AY909" i="72"/>
  <c r="AZ908" i="72"/>
  <c r="AY908" i="72"/>
  <c r="AZ906" i="72"/>
  <c r="AY906" i="72"/>
  <c r="AZ905" i="72"/>
  <c r="AY905" i="72"/>
  <c r="AY904" i="72"/>
  <c r="AZ903" i="72"/>
  <c r="AY903" i="72"/>
  <c r="AZ902" i="72"/>
  <c r="AY902" i="72"/>
  <c r="AZ901" i="72"/>
  <c r="AY901" i="72"/>
  <c r="AZ900" i="72"/>
  <c r="AY900" i="72"/>
  <c r="AZ899" i="72"/>
  <c r="AY899" i="72"/>
  <c r="AZ898" i="72"/>
  <c r="AY898" i="72"/>
  <c r="AZ897" i="72"/>
  <c r="AY897" i="72"/>
  <c r="AZ896" i="72"/>
  <c r="AY896" i="72"/>
  <c r="AZ895" i="72"/>
  <c r="AY895" i="72"/>
  <c r="AZ894" i="72"/>
  <c r="AY894" i="72"/>
  <c r="AZ893" i="72"/>
  <c r="AY893" i="72"/>
  <c r="AZ892" i="72"/>
  <c r="AY892" i="72"/>
  <c r="AZ891" i="72"/>
  <c r="AY891" i="72"/>
  <c r="AZ890" i="72"/>
  <c r="AY890" i="72"/>
  <c r="AZ888" i="72"/>
  <c r="AY888" i="72"/>
  <c r="AZ887" i="72"/>
  <c r="AY887" i="72"/>
  <c r="AY886" i="72"/>
  <c r="AZ885" i="72"/>
  <c r="AY885" i="72"/>
  <c r="AZ884" i="72"/>
  <c r="AY884" i="72"/>
  <c r="AZ883" i="72"/>
  <c r="AY883" i="72"/>
  <c r="AZ882" i="72"/>
  <c r="AY882" i="72"/>
  <c r="AZ881" i="72"/>
  <c r="AY881" i="72"/>
  <c r="AZ880" i="72"/>
  <c r="AY880" i="72"/>
  <c r="AZ879" i="72"/>
  <c r="AY879" i="72"/>
  <c r="AZ878" i="72"/>
  <c r="AY878" i="72"/>
  <c r="AZ877" i="72"/>
  <c r="AY877" i="72"/>
  <c r="AZ876" i="72"/>
  <c r="AY876" i="72"/>
  <c r="AZ875" i="72"/>
  <c r="AY875" i="72"/>
  <c r="AZ874" i="72"/>
  <c r="AY874" i="72"/>
  <c r="AZ873" i="72"/>
  <c r="AY873" i="72"/>
  <c r="AZ872" i="72"/>
  <c r="AY872" i="72"/>
  <c r="AZ870" i="72"/>
  <c r="AY870" i="72"/>
  <c r="AZ869" i="72"/>
  <c r="AY869" i="72"/>
  <c r="AY868" i="72"/>
  <c r="AZ867" i="72"/>
  <c r="AY867" i="72"/>
  <c r="AZ866" i="72"/>
  <c r="AY866" i="72"/>
  <c r="AZ865" i="72"/>
  <c r="AY865" i="72"/>
  <c r="AZ864" i="72"/>
  <c r="AY864" i="72"/>
  <c r="AZ863" i="72"/>
  <c r="AY863" i="72"/>
  <c r="AZ862" i="72"/>
  <c r="AY862" i="72"/>
  <c r="AZ861" i="72"/>
  <c r="AY861" i="72"/>
  <c r="AZ860" i="72"/>
  <c r="AY860" i="72"/>
  <c r="AZ859" i="72"/>
  <c r="AY859" i="72"/>
  <c r="AZ858" i="72"/>
  <c r="AY858" i="72"/>
  <c r="AZ857" i="72"/>
  <c r="AY857" i="72"/>
  <c r="AZ856" i="72"/>
  <c r="AY856" i="72"/>
  <c r="AZ855" i="72"/>
  <c r="AY855" i="72"/>
  <c r="AZ854" i="72"/>
  <c r="AY854" i="72"/>
  <c r="AZ852" i="72"/>
  <c r="AY852" i="72"/>
  <c r="AZ851" i="72"/>
  <c r="AY851" i="72"/>
  <c r="AY850" i="72"/>
  <c r="AZ849" i="72"/>
  <c r="AY849" i="72"/>
  <c r="AZ848" i="72"/>
  <c r="AY848" i="72"/>
  <c r="AZ847" i="72"/>
  <c r="AY847" i="72"/>
  <c r="AZ846" i="72"/>
  <c r="AY846" i="72"/>
  <c r="AZ845" i="72"/>
  <c r="AY845" i="72"/>
  <c r="AZ844" i="72"/>
  <c r="AY844" i="72"/>
  <c r="AZ843" i="72"/>
  <c r="AY843" i="72"/>
  <c r="AZ842" i="72"/>
  <c r="AY842" i="72"/>
  <c r="AZ841" i="72"/>
  <c r="AY841" i="72"/>
  <c r="AZ840" i="72"/>
  <c r="AY840" i="72"/>
  <c r="AZ839" i="72"/>
  <c r="AY839" i="72"/>
  <c r="AZ838" i="72"/>
  <c r="AY838" i="72"/>
  <c r="AZ837" i="72"/>
  <c r="AY837" i="72"/>
  <c r="AZ836" i="72"/>
  <c r="AY836" i="72"/>
  <c r="AZ834" i="72"/>
  <c r="AY834" i="72"/>
  <c r="AZ833" i="72"/>
  <c r="AY833" i="72"/>
  <c r="AY832" i="72"/>
  <c r="AZ831" i="72"/>
  <c r="AY831" i="72"/>
  <c r="AZ830" i="72"/>
  <c r="AY830" i="72"/>
  <c r="AZ829" i="72"/>
  <c r="AY829" i="72"/>
  <c r="AZ828" i="72"/>
  <c r="AY828" i="72"/>
  <c r="AZ827" i="72"/>
  <c r="AY827" i="72"/>
  <c r="AZ826" i="72"/>
  <c r="AY826" i="72"/>
  <c r="AZ825" i="72"/>
  <c r="AY825" i="72"/>
  <c r="AZ824" i="72"/>
  <c r="AY824" i="72"/>
  <c r="AZ823" i="72"/>
  <c r="AY823" i="72"/>
  <c r="AZ822" i="72"/>
  <c r="AY822" i="72"/>
  <c r="AZ821" i="72"/>
  <c r="AY821" i="72"/>
  <c r="AZ820" i="72"/>
  <c r="AY820" i="72"/>
  <c r="AZ819" i="72"/>
  <c r="AY819" i="72"/>
  <c r="AZ818" i="72"/>
  <c r="AY818" i="72"/>
  <c r="AZ816" i="72"/>
  <c r="AY816" i="72"/>
  <c r="AZ815" i="72"/>
  <c r="AY815" i="72"/>
  <c r="AY814" i="72"/>
  <c r="AZ813" i="72"/>
  <c r="AY813" i="72"/>
  <c r="AZ812" i="72"/>
  <c r="AY812" i="72"/>
  <c r="AZ811" i="72"/>
  <c r="AY811" i="72"/>
  <c r="AZ810" i="72"/>
  <c r="AY810" i="72"/>
  <c r="AZ809" i="72"/>
  <c r="AY809" i="72"/>
  <c r="AZ808" i="72"/>
  <c r="AY808" i="72"/>
  <c r="AZ807" i="72"/>
  <c r="AY807" i="72"/>
  <c r="AZ806" i="72"/>
  <c r="AY806" i="72"/>
  <c r="AZ805" i="72"/>
  <c r="AY805" i="72"/>
  <c r="AZ804" i="72"/>
  <c r="AY804" i="72"/>
  <c r="AZ803" i="72"/>
  <c r="AY803" i="72"/>
  <c r="AZ802" i="72"/>
  <c r="AY802" i="72"/>
  <c r="AZ801" i="72"/>
  <c r="AY801" i="72"/>
  <c r="AZ800" i="72"/>
  <c r="AY800" i="72"/>
  <c r="AZ798" i="72"/>
  <c r="AY798" i="72"/>
  <c r="AZ797" i="72"/>
  <c r="AY797" i="72"/>
  <c r="AY796" i="72"/>
  <c r="AZ795" i="72"/>
  <c r="AY795" i="72"/>
  <c r="AZ794" i="72"/>
  <c r="AY794" i="72"/>
  <c r="AZ793" i="72"/>
  <c r="AY793" i="72"/>
  <c r="AZ792" i="72"/>
  <c r="AY792" i="72"/>
  <c r="AZ791" i="72"/>
  <c r="AY791" i="72"/>
  <c r="AZ790" i="72"/>
  <c r="AY790" i="72"/>
  <c r="AZ789" i="72"/>
  <c r="AY789" i="72"/>
  <c r="AZ788" i="72"/>
  <c r="AY788" i="72"/>
  <c r="AZ787" i="72"/>
  <c r="AY787" i="72"/>
  <c r="AZ786" i="72"/>
  <c r="AY786" i="72"/>
  <c r="AZ785" i="72"/>
  <c r="AY785" i="72"/>
  <c r="AZ784" i="72"/>
  <c r="AY784" i="72"/>
  <c r="AZ783" i="72"/>
  <c r="AY783" i="72"/>
  <c r="AZ782" i="72"/>
  <c r="AY782" i="72"/>
  <c r="AZ780" i="72"/>
  <c r="AY780" i="72"/>
  <c r="AZ779" i="72"/>
  <c r="AY779" i="72"/>
  <c r="AY778" i="72"/>
  <c r="AZ777" i="72"/>
  <c r="AY777" i="72"/>
  <c r="AZ776" i="72"/>
  <c r="AY776" i="72"/>
  <c r="AZ775" i="72"/>
  <c r="AY775" i="72"/>
  <c r="AZ774" i="72"/>
  <c r="AY774" i="72"/>
  <c r="AZ773" i="72"/>
  <c r="AY773" i="72"/>
  <c r="AZ772" i="72"/>
  <c r="AY772" i="72"/>
  <c r="AZ771" i="72"/>
  <c r="AY771" i="72"/>
  <c r="AZ770" i="72"/>
  <c r="AY770" i="72"/>
  <c r="AZ769" i="72"/>
  <c r="AY769" i="72"/>
  <c r="AZ768" i="72"/>
  <c r="AY768" i="72"/>
  <c r="AZ767" i="72"/>
  <c r="AY767" i="72"/>
  <c r="AZ766" i="72"/>
  <c r="AY766" i="72"/>
  <c r="AZ765" i="72"/>
  <c r="AY765" i="72"/>
  <c r="AZ764" i="72"/>
  <c r="AY764" i="72"/>
  <c r="AZ762" i="72"/>
  <c r="AY762" i="72"/>
  <c r="AZ761" i="72"/>
  <c r="AY761" i="72"/>
  <c r="AY760" i="72"/>
  <c r="AZ759" i="72"/>
  <c r="AY759" i="72"/>
  <c r="AZ758" i="72"/>
  <c r="AY758" i="72"/>
  <c r="AZ757" i="72"/>
  <c r="AY757" i="72"/>
  <c r="AZ756" i="72"/>
  <c r="AY756" i="72"/>
  <c r="AZ755" i="72"/>
  <c r="AY755" i="72"/>
  <c r="AZ754" i="72"/>
  <c r="AY754" i="72"/>
  <c r="AZ753" i="72"/>
  <c r="AY753" i="72"/>
  <c r="AZ752" i="72"/>
  <c r="AY752" i="72"/>
  <c r="AZ751" i="72"/>
  <c r="AY751" i="72"/>
  <c r="AZ750" i="72"/>
  <c r="AY750" i="72"/>
  <c r="AZ749" i="72"/>
  <c r="AY749" i="72"/>
  <c r="AZ748" i="72"/>
  <c r="AY748" i="72"/>
  <c r="AZ747" i="72"/>
  <c r="AY747" i="72"/>
  <c r="AZ746" i="72"/>
  <c r="AY746" i="72"/>
  <c r="AZ744" i="72"/>
  <c r="AY744" i="72"/>
  <c r="AZ743" i="72"/>
  <c r="AY743" i="72"/>
  <c r="AY742" i="72"/>
  <c r="AZ741" i="72"/>
  <c r="AY741" i="72"/>
  <c r="AZ740" i="72"/>
  <c r="AY740" i="72"/>
  <c r="AZ739" i="72"/>
  <c r="AY739" i="72"/>
  <c r="AZ738" i="72"/>
  <c r="AY738" i="72"/>
  <c r="AZ737" i="72"/>
  <c r="AY737" i="72"/>
  <c r="AZ736" i="72"/>
  <c r="AY736" i="72"/>
  <c r="AZ735" i="72"/>
  <c r="AY735" i="72"/>
  <c r="AZ734" i="72"/>
  <c r="AY734" i="72"/>
  <c r="AZ733" i="72"/>
  <c r="AY733" i="72"/>
  <c r="AZ732" i="72"/>
  <c r="AY732" i="72"/>
  <c r="AZ731" i="72"/>
  <c r="AY731" i="72"/>
  <c r="AZ730" i="72"/>
  <c r="AY730" i="72"/>
  <c r="AZ729" i="72"/>
  <c r="AY729" i="72"/>
  <c r="AZ728" i="72"/>
  <c r="AY728" i="72"/>
  <c r="AZ726" i="72"/>
  <c r="AY726" i="72"/>
  <c r="AZ725" i="72"/>
  <c r="AY725" i="72"/>
  <c r="AY724" i="72"/>
  <c r="AZ723" i="72"/>
  <c r="AY723" i="72"/>
  <c r="AZ722" i="72"/>
  <c r="AY722" i="72"/>
  <c r="AZ721" i="72"/>
  <c r="AY721" i="72"/>
  <c r="AZ720" i="72"/>
  <c r="AY720" i="72"/>
  <c r="AZ719" i="72"/>
  <c r="AY719" i="72"/>
  <c r="AZ718" i="72"/>
  <c r="AY718" i="72"/>
  <c r="AZ717" i="72"/>
  <c r="AY717" i="72"/>
  <c r="AZ716" i="72"/>
  <c r="AY716" i="72"/>
  <c r="AZ715" i="72"/>
  <c r="AY715" i="72"/>
  <c r="AZ714" i="72"/>
  <c r="AY714" i="72"/>
  <c r="AZ713" i="72"/>
  <c r="AY713" i="72"/>
  <c r="AZ712" i="72"/>
  <c r="AY712" i="72"/>
  <c r="AZ711" i="72"/>
  <c r="AY711" i="72"/>
  <c r="AZ710" i="72"/>
  <c r="AY710" i="72"/>
  <c r="AZ708" i="72"/>
  <c r="AY708" i="72"/>
  <c r="AZ707" i="72"/>
  <c r="AY707" i="72"/>
  <c r="AY706" i="72"/>
  <c r="AZ705" i="72"/>
  <c r="AY705" i="72"/>
  <c r="AZ704" i="72"/>
  <c r="AY704" i="72"/>
  <c r="AZ703" i="72"/>
  <c r="AY703" i="72"/>
  <c r="AZ702" i="72"/>
  <c r="AY702" i="72"/>
  <c r="AZ701" i="72"/>
  <c r="AY701" i="72"/>
  <c r="AZ700" i="72"/>
  <c r="AY700" i="72"/>
  <c r="AZ699" i="72"/>
  <c r="AY699" i="72"/>
  <c r="AZ698" i="72"/>
  <c r="AY698" i="72"/>
  <c r="AZ697" i="72"/>
  <c r="AY697" i="72"/>
  <c r="AZ696" i="72"/>
  <c r="AY696" i="72"/>
  <c r="AZ695" i="72"/>
  <c r="AY695" i="72"/>
  <c r="AZ694" i="72"/>
  <c r="AY694" i="72"/>
  <c r="AZ693" i="72"/>
  <c r="AY693" i="72"/>
  <c r="AZ692" i="72"/>
  <c r="AY692" i="72"/>
  <c r="AZ690" i="72"/>
  <c r="AY690" i="72"/>
  <c r="AZ689" i="72"/>
  <c r="AY689" i="72"/>
  <c r="AY688" i="72"/>
  <c r="AZ687" i="72"/>
  <c r="AY687" i="72"/>
  <c r="AZ686" i="72"/>
  <c r="AY686" i="72"/>
  <c r="AZ685" i="72"/>
  <c r="AY685" i="72"/>
  <c r="AZ684" i="72"/>
  <c r="AY684" i="72"/>
  <c r="AZ683" i="72"/>
  <c r="AY683" i="72"/>
  <c r="AZ682" i="72"/>
  <c r="AY682" i="72"/>
  <c r="AZ681" i="72"/>
  <c r="AY681" i="72"/>
  <c r="AZ680" i="72"/>
  <c r="AY680" i="72"/>
  <c r="AZ679" i="72"/>
  <c r="AY679" i="72"/>
  <c r="AZ678" i="72"/>
  <c r="AY678" i="72"/>
  <c r="AZ677" i="72"/>
  <c r="AY677" i="72"/>
  <c r="AZ676" i="72"/>
  <c r="AY676" i="72"/>
  <c r="AZ675" i="72"/>
  <c r="AY675" i="72"/>
  <c r="AZ674" i="72"/>
  <c r="AY674" i="72"/>
  <c r="AZ672" i="72"/>
  <c r="AY672" i="72"/>
  <c r="AZ671" i="72"/>
  <c r="AY671" i="72"/>
  <c r="AY670" i="72"/>
  <c r="AZ669" i="72"/>
  <c r="AY669" i="72"/>
  <c r="AZ668" i="72"/>
  <c r="AY668" i="72"/>
  <c r="AZ667" i="72"/>
  <c r="AY667" i="72"/>
  <c r="AZ666" i="72"/>
  <c r="AY666" i="72"/>
  <c r="AZ665" i="72"/>
  <c r="AY665" i="72"/>
  <c r="AZ664" i="72"/>
  <c r="AY664" i="72"/>
  <c r="AZ663" i="72"/>
  <c r="AY663" i="72"/>
  <c r="AZ662" i="72"/>
  <c r="AY662" i="72"/>
  <c r="AZ661" i="72"/>
  <c r="AY661" i="72"/>
  <c r="AZ660" i="72"/>
  <c r="AY660" i="72"/>
  <c r="AZ659" i="72"/>
  <c r="AY659" i="72"/>
  <c r="AZ658" i="72"/>
  <c r="AY658" i="72"/>
  <c r="AZ657" i="72"/>
  <c r="AY657" i="72"/>
  <c r="AZ656" i="72"/>
  <c r="AY656" i="72"/>
  <c r="AZ654" i="72"/>
  <c r="AY654" i="72"/>
  <c r="AZ653" i="72"/>
  <c r="AY653" i="72"/>
  <c r="AY652" i="72"/>
  <c r="AZ651" i="72"/>
  <c r="AY651" i="72"/>
  <c r="AZ650" i="72"/>
  <c r="AY650" i="72"/>
  <c r="AZ649" i="72"/>
  <c r="AY649" i="72"/>
  <c r="AZ648" i="72"/>
  <c r="AY648" i="72"/>
  <c r="AZ647" i="72"/>
  <c r="AY647" i="72"/>
  <c r="AZ646" i="72"/>
  <c r="AY646" i="72"/>
  <c r="AZ645" i="72"/>
  <c r="AY645" i="72"/>
  <c r="AZ644" i="72"/>
  <c r="AY644" i="72"/>
  <c r="AZ643" i="72"/>
  <c r="AY643" i="72"/>
  <c r="AZ642" i="72"/>
  <c r="AY642" i="72"/>
  <c r="AZ641" i="72"/>
  <c r="AY641" i="72"/>
  <c r="AZ640" i="72"/>
  <c r="AY640" i="72"/>
  <c r="AZ639" i="72"/>
  <c r="AY639" i="72"/>
  <c r="AZ636" i="72"/>
  <c r="AY636" i="72"/>
  <c r="AZ635" i="72"/>
  <c r="AY635" i="72"/>
  <c r="AY634" i="72"/>
  <c r="AZ633" i="72"/>
  <c r="AY633" i="72"/>
  <c r="AZ632" i="72"/>
  <c r="AY632" i="72"/>
  <c r="AZ631" i="72"/>
  <c r="AY631" i="72"/>
  <c r="AZ630" i="72"/>
  <c r="AY630" i="72"/>
  <c r="AZ629" i="72"/>
  <c r="AY629" i="72"/>
  <c r="AZ628" i="72"/>
  <c r="AY628" i="72"/>
  <c r="AZ627" i="72"/>
  <c r="AY627" i="72"/>
  <c r="AZ626" i="72"/>
  <c r="AY626" i="72"/>
  <c r="AZ625" i="72"/>
  <c r="AY625" i="72"/>
  <c r="AZ624" i="72"/>
  <c r="AY624" i="72"/>
  <c r="AZ623" i="72"/>
  <c r="AY623" i="72"/>
  <c r="AZ622" i="72"/>
  <c r="AY622" i="72"/>
  <c r="AZ621" i="72"/>
  <c r="AY621" i="72"/>
  <c r="AZ620" i="72"/>
  <c r="AY620" i="72"/>
  <c r="AZ618" i="72"/>
  <c r="AY618" i="72"/>
  <c r="AZ617" i="72"/>
  <c r="AY617" i="72"/>
  <c r="AY616" i="72"/>
  <c r="AZ615" i="72"/>
  <c r="AY615" i="72"/>
  <c r="AZ614" i="72"/>
  <c r="AY614" i="72"/>
  <c r="AZ613" i="72"/>
  <c r="AY613" i="72"/>
  <c r="AZ612" i="72"/>
  <c r="AY612" i="72"/>
  <c r="AZ611" i="72"/>
  <c r="AY611" i="72"/>
  <c r="AZ610" i="72"/>
  <c r="AY610" i="72"/>
  <c r="AZ609" i="72"/>
  <c r="AY609" i="72"/>
  <c r="AZ608" i="72"/>
  <c r="AY608" i="72"/>
  <c r="AZ607" i="72"/>
  <c r="AY607" i="72"/>
  <c r="AZ606" i="72"/>
  <c r="AY606" i="72"/>
  <c r="AZ605" i="72"/>
  <c r="AY605" i="72"/>
  <c r="AZ604" i="72"/>
  <c r="AY604" i="72"/>
  <c r="AZ603" i="72"/>
  <c r="AY603" i="72"/>
  <c r="AZ602" i="72"/>
  <c r="AY602" i="72"/>
  <c r="AZ600" i="72"/>
  <c r="AY600" i="72"/>
  <c r="AZ599" i="72"/>
  <c r="AY599" i="72"/>
  <c r="AY598" i="72"/>
  <c r="AZ597" i="72"/>
  <c r="AY597" i="72"/>
  <c r="AZ596" i="72"/>
  <c r="AY596" i="72"/>
  <c r="AZ595" i="72"/>
  <c r="AY595" i="72"/>
  <c r="AZ594" i="72"/>
  <c r="AY594" i="72"/>
  <c r="AZ593" i="72"/>
  <c r="AY593" i="72"/>
  <c r="AZ592" i="72"/>
  <c r="AY592" i="72"/>
  <c r="AZ591" i="72"/>
  <c r="AY591" i="72"/>
  <c r="AZ590" i="72"/>
  <c r="AY590" i="72"/>
  <c r="AZ589" i="72"/>
  <c r="AY589" i="72"/>
  <c r="AZ588" i="72"/>
  <c r="AY588" i="72"/>
  <c r="AZ587" i="72"/>
  <c r="AY587" i="72"/>
  <c r="AZ586" i="72"/>
  <c r="AY586" i="72"/>
  <c r="AZ585" i="72"/>
  <c r="AY585" i="72"/>
  <c r="AZ584" i="72"/>
  <c r="AY584" i="72"/>
  <c r="AZ582" i="72"/>
  <c r="AY582" i="72"/>
  <c r="AZ581" i="72"/>
  <c r="AY581" i="72"/>
  <c r="AY580" i="72"/>
  <c r="AZ579" i="72"/>
  <c r="AY579" i="72"/>
  <c r="AZ578" i="72"/>
  <c r="AY578" i="72"/>
  <c r="AZ577" i="72"/>
  <c r="AY577" i="72"/>
  <c r="AZ576" i="72"/>
  <c r="AY576" i="72"/>
  <c r="AZ575" i="72"/>
  <c r="AY575" i="72"/>
  <c r="AZ574" i="72"/>
  <c r="AY574" i="72"/>
  <c r="AZ573" i="72"/>
  <c r="AY573" i="72"/>
  <c r="AZ572" i="72"/>
  <c r="AY572" i="72"/>
  <c r="AZ571" i="72"/>
  <c r="AY571" i="72"/>
  <c r="AZ570" i="72"/>
  <c r="AY570" i="72"/>
  <c r="AZ569" i="72"/>
  <c r="AY569" i="72"/>
  <c r="AZ568" i="72"/>
  <c r="AY568" i="72"/>
  <c r="AZ567" i="72"/>
  <c r="AY567" i="72"/>
  <c r="AZ566" i="72"/>
  <c r="AY566" i="72"/>
  <c r="AZ564" i="72"/>
  <c r="AY564" i="72"/>
  <c r="AZ563" i="72"/>
  <c r="AY563" i="72"/>
  <c r="AY562" i="72"/>
  <c r="AZ561" i="72"/>
  <c r="AY561" i="72"/>
  <c r="AZ560" i="72"/>
  <c r="AY560" i="72"/>
  <c r="AZ559" i="72"/>
  <c r="AY559" i="72"/>
  <c r="AZ558" i="72"/>
  <c r="AY558" i="72"/>
  <c r="AZ557" i="72"/>
  <c r="AY557" i="72"/>
  <c r="AZ556" i="72"/>
  <c r="AY556" i="72"/>
  <c r="AZ555" i="72"/>
  <c r="AY555" i="72"/>
  <c r="AZ554" i="72"/>
  <c r="AY554" i="72"/>
  <c r="AZ553" i="72"/>
  <c r="AY553" i="72"/>
  <c r="AZ552" i="72"/>
  <c r="AY552" i="72"/>
  <c r="AZ551" i="72"/>
  <c r="AY551" i="72"/>
  <c r="AZ550" i="72"/>
  <c r="AY550" i="72"/>
  <c r="AZ549" i="72"/>
  <c r="AY549" i="72"/>
  <c r="AZ548" i="72"/>
  <c r="AY548" i="72"/>
  <c r="AZ546" i="72"/>
  <c r="AY546" i="72"/>
  <c r="AZ545" i="72"/>
  <c r="AY545" i="72"/>
  <c r="AY544" i="72"/>
  <c r="AZ543" i="72"/>
  <c r="AY543" i="72"/>
  <c r="AZ542" i="72"/>
  <c r="AY542" i="72"/>
  <c r="AZ541" i="72"/>
  <c r="AY541" i="72"/>
  <c r="AZ540" i="72"/>
  <c r="AY540" i="72"/>
  <c r="AZ539" i="72"/>
  <c r="AY539" i="72"/>
  <c r="AZ538" i="72"/>
  <c r="AY538" i="72"/>
  <c r="AZ537" i="72"/>
  <c r="AY537" i="72"/>
  <c r="AZ536" i="72"/>
  <c r="AY536" i="72"/>
  <c r="AZ535" i="72"/>
  <c r="AY535" i="72"/>
  <c r="AZ534" i="72"/>
  <c r="AY534" i="72"/>
  <c r="AZ533" i="72"/>
  <c r="AY533" i="72"/>
  <c r="AZ532" i="72"/>
  <c r="AY532" i="72"/>
  <c r="AZ531" i="72"/>
  <c r="AY531" i="72"/>
  <c r="AZ530" i="72"/>
  <c r="AY530" i="72"/>
  <c r="AZ528" i="72"/>
  <c r="AY528" i="72"/>
  <c r="AZ527" i="72"/>
  <c r="AY527" i="72"/>
  <c r="AY526" i="72"/>
  <c r="AZ525" i="72"/>
  <c r="AY525" i="72"/>
  <c r="AZ524" i="72"/>
  <c r="AY524" i="72"/>
  <c r="AZ523" i="72"/>
  <c r="AY523" i="72"/>
  <c r="AZ522" i="72"/>
  <c r="AY522" i="72"/>
  <c r="AZ521" i="72"/>
  <c r="AY521" i="72"/>
  <c r="AZ520" i="72"/>
  <c r="AY520" i="72"/>
  <c r="AZ519" i="72"/>
  <c r="AY519" i="72"/>
  <c r="AZ518" i="72"/>
  <c r="AY518" i="72"/>
  <c r="AZ517" i="72"/>
  <c r="AY517" i="72"/>
  <c r="AZ516" i="72"/>
  <c r="AY516" i="72"/>
  <c r="AZ515" i="72"/>
  <c r="AY515" i="72"/>
  <c r="AZ514" i="72"/>
  <c r="AY514" i="72"/>
  <c r="AZ513" i="72"/>
  <c r="AY513" i="72"/>
  <c r="AZ512" i="72"/>
  <c r="AY512" i="72"/>
  <c r="AZ510" i="72"/>
  <c r="AY510" i="72"/>
  <c r="AZ509" i="72"/>
  <c r="AY509" i="72"/>
  <c r="AY508" i="72"/>
  <c r="AZ507" i="72"/>
  <c r="AY507" i="72"/>
  <c r="AZ506" i="72"/>
  <c r="AY506" i="72"/>
  <c r="AZ505" i="72"/>
  <c r="AY505" i="72"/>
  <c r="AZ504" i="72"/>
  <c r="AY504" i="72"/>
  <c r="AZ503" i="72"/>
  <c r="AY503" i="72"/>
  <c r="AZ502" i="72"/>
  <c r="AY502" i="72"/>
  <c r="AZ501" i="72"/>
  <c r="AY501" i="72"/>
  <c r="AZ500" i="72"/>
  <c r="AY500" i="72"/>
  <c r="AZ499" i="72"/>
  <c r="AY499" i="72"/>
  <c r="AZ498" i="72"/>
  <c r="AY498" i="72"/>
  <c r="AZ497" i="72"/>
  <c r="AY497" i="72"/>
  <c r="AZ496" i="72"/>
  <c r="AY496" i="72"/>
  <c r="AZ495" i="72"/>
  <c r="AY495" i="72"/>
  <c r="AZ494" i="72"/>
  <c r="AY494" i="72"/>
  <c r="AZ492" i="72"/>
  <c r="AY492" i="72"/>
  <c r="AZ491" i="72"/>
  <c r="AY491" i="72"/>
  <c r="AY490" i="72"/>
  <c r="AZ489" i="72"/>
  <c r="AY489" i="72"/>
  <c r="AZ488" i="72"/>
  <c r="AY488" i="72"/>
  <c r="AZ487" i="72"/>
  <c r="AY487" i="72"/>
  <c r="AZ486" i="72"/>
  <c r="AY486" i="72"/>
  <c r="AZ485" i="72"/>
  <c r="AY485" i="72"/>
  <c r="AZ484" i="72"/>
  <c r="AY484" i="72"/>
  <c r="AZ483" i="72"/>
  <c r="AY483" i="72"/>
  <c r="AZ482" i="72"/>
  <c r="AY482" i="72"/>
  <c r="AZ481" i="72"/>
  <c r="AY481" i="72"/>
  <c r="AZ480" i="72"/>
  <c r="AY480" i="72"/>
  <c r="AZ479" i="72"/>
  <c r="AY479" i="72"/>
  <c r="AZ478" i="72"/>
  <c r="AY478" i="72"/>
  <c r="AZ477" i="72"/>
  <c r="AY477" i="72"/>
  <c r="AZ476" i="72"/>
  <c r="AY476" i="72"/>
  <c r="AZ474" i="72"/>
  <c r="AY474" i="72"/>
  <c r="AZ473" i="72"/>
  <c r="AY473" i="72"/>
  <c r="AY472" i="72"/>
  <c r="AZ471" i="72"/>
  <c r="AY471" i="72"/>
  <c r="AZ470" i="72"/>
  <c r="AY470" i="72"/>
  <c r="AZ469" i="72"/>
  <c r="AY469" i="72"/>
  <c r="AZ468" i="72"/>
  <c r="AY468" i="72"/>
  <c r="AZ467" i="72"/>
  <c r="AY467" i="72"/>
  <c r="AZ466" i="72"/>
  <c r="AY466" i="72"/>
  <c r="AZ465" i="72"/>
  <c r="AY465" i="72"/>
  <c r="AZ464" i="72"/>
  <c r="AY464" i="72"/>
  <c r="AZ463" i="72"/>
  <c r="AY463" i="72"/>
  <c r="AZ462" i="72"/>
  <c r="AY462" i="72"/>
  <c r="AZ461" i="72"/>
  <c r="AY461" i="72"/>
  <c r="AZ460" i="72"/>
  <c r="AY460" i="72"/>
  <c r="AZ459" i="72"/>
  <c r="AY459" i="72"/>
  <c r="AZ458" i="72"/>
  <c r="AY458" i="72"/>
  <c r="AZ456" i="72"/>
  <c r="AY456" i="72"/>
  <c r="AZ455" i="72"/>
  <c r="AY455" i="72"/>
  <c r="AY454" i="72"/>
  <c r="AZ453" i="72"/>
  <c r="AY453" i="72"/>
  <c r="AZ452" i="72"/>
  <c r="AY452" i="72"/>
  <c r="AZ451" i="72"/>
  <c r="AY451" i="72"/>
  <c r="AZ450" i="72"/>
  <c r="AY450" i="72"/>
  <c r="AZ449" i="72"/>
  <c r="AY449" i="72"/>
  <c r="AZ448" i="72"/>
  <c r="AY448" i="72"/>
  <c r="AZ447" i="72"/>
  <c r="AY447" i="72"/>
  <c r="AZ446" i="72"/>
  <c r="AY446" i="72"/>
  <c r="AZ445" i="72"/>
  <c r="AY445" i="72"/>
  <c r="AZ444" i="72"/>
  <c r="AY444" i="72"/>
  <c r="AZ443" i="72"/>
  <c r="AY443" i="72"/>
  <c r="AZ442" i="72"/>
  <c r="AY442" i="72"/>
  <c r="AZ441" i="72"/>
  <c r="AY441" i="72"/>
  <c r="AZ440" i="72"/>
  <c r="AY440" i="72"/>
  <c r="AZ438" i="72"/>
  <c r="AY438" i="72"/>
  <c r="AZ437" i="72"/>
  <c r="AY437" i="72"/>
  <c r="AY436" i="72"/>
  <c r="AZ435" i="72"/>
  <c r="AY435" i="72"/>
  <c r="AZ434" i="72"/>
  <c r="AY434" i="72"/>
  <c r="AZ433" i="72"/>
  <c r="AY433" i="72"/>
  <c r="AZ432" i="72"/>
  <c r="AY432" i="72"/>
  <c r="AZ431" i="72"/>
  <c r="AY431" i="72"/>
  <c r="AZ430" i="72"/>
  <c r="AY430" i="72"/>
  <c r="AZ429" i="72"/>
  <c r="AY429" i="72"/>
  <c r="AZ428" i="72"/>
  <c r="AY428" i="72"/>
  <c r="AZ427" i="72"/>
  <c r="AY427" i="72"/>
  <c r="AZ426" i="72"/>
  <c r="AY426" i="72"/>
  <c r="AZ425" i="72"/>
  <c r="AY425" i="72"/>
  <c r="AZ424" i="72"/>
  <c r="AY424" i="72"/>
  <c r="AZ423" i="72"/>
  <c r="AY423" i="72"/>
  <c r="AZ422" i="72"/>
  <c r="AY422" i="72"/>
  <c r="AZ420" i="72"/>
  <c r="AY420" i="72"/>
  <c r="AZ419" i="72"/>
  <c r="AY419" i="72"/>
  <c r="AY418" i="72"/>
  <c r="AZ417" i="72"/>
  <c r="AY417" i="72"/>
  <c r="AZ416" i="72"/>
  <c r="AY416" i="72"/>
  <c r="AZ415" i="72"/>
  <c r="AY415" i="72"/>
  <c r="AZ414" i="72"/>
  <c r="AY414" i="72"/>
  <c r="AZ413" i="72"/>
  <c r="AY413" i="72"/>
  <c r="AZ412" i="72"/>
  <c r="AY412" i="72"/>
  <c r="AZ411" i="72"/>
  <c r="AY411" i="72"/>
  <c r="AZ410" i="72"/>
  <c r="AY410" i="72"/>
  <c r="AZ409" i="72"/>
  <c r="AY409" i="72"/>
  <c r="AZ408" i="72"/>
  <c r="AY408" i="72"/>
  <c r="AZ407" i="72"/>
  <c r="AY407" i="72"/>
  <c r="AZ406" i="72"/>
  <c r="AY406" i="72"/>
  <c r="AZ405" i="72"/>
  <c r="AY405" i="72"/>
  <c r="AZ404" i="72"/>
  <c r="AY404" i="72"/>
  <c r="AZ402" i="72"/>
  <c r="AY402" i="72"/>
  <c r="AZ401" i="72"/>
  <c r="AY401" i="72"/>
  <c r="AY400" i="72"/>
  <c r="AZ399" i="72"/>
  <c r="AY399" i="72"/>
  <c r="AZ398" i="72"/>
  <c r="AY398" i="72"/>
  <c r="AZ397" i="72"/>
  <c r="AY397" i="72"/>
  <c r="AZ396" i="72"/>
  <c r="AY396" i="72"/>
  <c r="AZ395" i="72"/>
  <c r="AY395" i="72"/>
  <c r="AZ394" i="72"/>
  <c r="AY394" i="72"/>
  <c r="AZ393" i="72"/>
  <c r="AY393" i="72"/>
  <c r="AZ392" i="72"/>
  <c r="AY392" i="72"/>
  <c r="AZ391" i="72"/>
  <c r="AY391" i="72"/>
  <c r="AZ390" i="72"/>
  <c r="AY390" i="72"/>
  <c r="AZ389" i="72"/>
  <c r="AY389" i="72"/>
  <c r="AZ388" i="72"/>
  <c r="AY388" i="72"/>
  <c r="AZ387" i="72"/>
  <c r="AY387" i="72"/>
  <c r="AZ386" i="72"/>
  <c r="AY386" i="72"/>
  <c r="AZ384" i="72"/>
  <c r="AY384" i="72"/>
  <c r="AZ383" i="72"/>
  <c r="AY383" i="72"/>
  <c r="AY382" i="72"/>
  <c r="AZ381" i="72"/>
  <c r="AY381" i="72"/>
  <c r="AZ380" i="72"/>
  <c r="AY380" i="72"/>
  <c r="AZ379" i="72"/>
  <c r="AY379" i="72"/>
  <c r="AZ378" i="72"/>
  <c r="AY378" i="72"/>
  <c r="AZ377" i="72"/>
  <c r="AY377" i="72"/>
  <c r="AZ376" i="72"/>
  <c r="AY376" i="72"/>
  <c r="AZ375" i="72"/>
  <c r="AY375" i="72"/>
  <c r="AZ374" i="72"/>
  <c r="AY374" i="72"/>
  <c r="AZ373" i="72"/>
  <c r="AY373" i="72"/>
  <c r="AZ372" i="72"/>
  <c r="AY372" i="72"/>
  <c r="AZ371" i="72"/>
  <c r="AY371" i="72"/>
  <c r="AZ370" i="72"/>
  <c r="AY370" i="72"/>
  <c r="AZ369" i="72"/>
  <c r="AY369" i="72"/>
  <c r="AZ368" i="72"/>
  <c r="AY368" i="72"/>
  <c r="AZ366" i="72"/>
  <c r="AY366" i="72"/>
  <c r="AZ365" i="72"/>
  <c r="AY365" i="72"/>
  <c r="AY364" i="72"/>
  <c r="AZ363" i="72"/>
  <c r="AY363" i="72"/>
  <c r="AZ362" i="72"/>
  <c r="AY362" i="72"/>
  <c r="AZ361" i="72"/>
  <c r="AY361" i="72"/>
  <c r="AZ360" i="72"/>
  <c r="AY360" i="72"/>
  <c r="AZ359" i="72"/>
  <c r="AY359" i="72"/>
  <c r="AZ358" i="72"/>
  <c r="AY358" i="72"/>
  <c r="AZ357" i="72"/>
  <c r="AY357" i="72"/>
  <c r="AZ356" i="72"/>
  <c r="AY356" i="72"/>
  <c r="AZ355" i="72"/>
  <c r="AY355" i="72"/>
  <c r="AZ354" i="72"/>
  <c r="AY354" i="72"/>
  <c r="AZ353" i="72"/>
  <c r="AY353" i="72"/>
  <c r="AZ352" i="72"/>
  <c r="AY352" i="72"/>
  <c r="AZ351" i="72"/>
  <c r="AY351" i="72"/>
  <c r="AZ350" i="72"/>
  <c r="AY350" i="72"/>
  <c r="AZ348" i="72"/>
  <c r="AY348" i="72"/>
  <c r="AZ347" i="72"/>
  <c r="AY347" i="72"/>
  <c r="AY346" i="72"/>
  <c r="AZ345" i="72"/>
  <c r="AY345" i="72"/>
  <c r="AZ344" i="72"/>
  <c r="AY344" i="72"/>
  <c r="AZ343" i="72"/>
  <c r="AY343" i="72"/>
  <c r="AZ342" i="72"/>
  <c r="AY342" i="72"/>
  <c r="AZ341" i="72"/>
  <c r="AY341" i="72"/>
  <c r="AZ340" i="72"/>
  <c r="AY340" i="72"/>
  <c r="AZ339" i="72"/>
  <c r="AY339" i="72"/>
  <c r="AZ338" i="72"/>
  <c r="AY338" i="72"/>
  <c r="AZ337" i="72"/>
  <c r="AY337" i="72"/>
  <c r="AZ336" i="72"/>
  <c r="AY336" i="72"/>
  <c r="AZ335" i="72"/>
  <c r="AY335" i="72"/>
  <c r="AZ334" i="72"/>
  <c r="AY334" i="72"/>
  <c r="AZ333" i="72"/>
  <c r="AY333" i="72"/>
  <c r="AZ332" i="72"/>
  <c r="AY332" i="72"/>
  <c r="AZ330" i="72"/>
  <c r="AY330" i="72"/>
  <c r="AZ329" i="72"/>
  <c r="AY329" i="72"/>
  <c r="AY328" i="72"/>
  <c r="AZ327" i="72"/>
  <c r="AY327" i="72"/>
  <c r="AZ326" i="72"/>
  <c r="AY326" i="72"/>
  <c r="AZ325" i="72"/>
  <c r="AY325" i="72"/>
  <c r="AZ324" i="72"/>
  <c r="AY324" i="72"/>
  <c r="AZ323" i="72"/>
  <c r="AY323" i="72"/>
  <c r="AZ322" i="72"/>
  <c r="AY322" i="72"/>
  <c r="AZ321" i="72"/>
  <c r="AY321" i="72"/>
  <c r="AZ320" i="72"/>
  <c r="AY320" i="72"/>
  <c r="AZ319" i="72"/>
  <c r="AY319" i="72"/>
  <c r="AZ318" i="72"/>
  <c r="AY318" i="72"/>
  <c r="AZ317" i="72"/>
  <c r="AY317" i="72"/>
  <c r="AZ316" i="72"/>
  <c r="AY316" i="72"/>
  <c r="AZ315" i="72"/>
  <c r="AY315" i="72"/>
  <c r="AZ314" i="72"/>
  <c r="AY314" i="72"/>
  <c r="AZ312" i="72"/>
  <c r="AY312" i="72"/>
  <c r="AZ311" i="72"/>
  <c r="AY311" i="72"/>
  <c r="AY310" i="72"/>
  <c r="AZ309" i="72"/>
  <c r="AY309" i="72"/>
  <c r="AZ308" i="72"/>
  <c r="AY308" i="72"/>
  <c r="AZ307" i="72"/>
  <c r="AY307" i="72"/>
  <c r="AZ306" i="72"/>
  <c r="AY306" i="72"/>
  <c r="AZ305" i="72"/>
  <c r="AY305" i="72"/>
  <c r="AZ304" i="72"/>
  <c r="AY304" i="72"/>
  <c r="AZ303" i="72"/>
  <c r="AY303" i="72"/>
  <c r="AZ302" i="72"/>
  <c r="AY302" i="72"/>
  <c r="AZ301" i="72"/>
  <c r="AY301" i="72"/>
  <c r="AZ300" i="72"/>
  <c r="AY300" i="72"/>
  <c r="AZ299" i="72"/>
  <c r="AY299" i="72"/>
  <c r="AZ298" i="72"/>
  <c r="AY298" i="72"/>
  <c r="AZ297" i="72"/>
  <c r="AY297" i="72"/>
  <c r="AZ296" i="72"/>
  <c r="AY296" i="72"/>
  <c r="AZ294" i="72"/>
  <c r="AY294" i="72"/>
  <c r="AZ293" i="72"/>
  <c r="AY293" i="72"/>
  <c r="AY292" i="72"/>
  <c r="AZ291" i="72"/>
  <c r="AY291" i="72"/>
  <c r="AZ290" i="72"/>
  <c r="AY290" i="72"/>
  <c r="AZ289" i="72"/>
  <c r="AY289" i="72"/>
  <c r="AZ288" i="72"/>
  <c r="AY288" i="72"/>
  <c r="AZ287" i="72"/>
  <c r="AY287" i="72"/>
  <c r="AZ286" i="72"/>
  <c r="AY286" i="72"/>
  <c r="AZ285" i="72"/>
  <c r="AY285" i="72"/>
  <c r="AZ284" i="72"/>
  <c r="AY284" i="72"/>
  <c r="AZ283" i="72"/>
  <c r="AY283" i="72"/>
  <c r="AZ282" i="72"/>
  <c r="AY282" i="72"/>
  <c r="AZ281" i="72"/>
  <c r="AY281" i="72"/>
  <c r="AZ280" i="72"/>
  <c r="AY280" i="72"/>
  <c r="AZ279" i="72"/>
  <c r="AY279" i="72"/>
  <c r="AZ278" i="72"/>
  <c r="AY278" i="72"/>
  <c r="AZ276" i="72"/>
  <c r="AY276" i="72"/>
  <c r="AZ275" i="72"/>
  <c r="AY275" i="72"/>
  <c r="AY274" i="72"/>
  <c r="AZ273" i="72"/>
  <c r="AY273" i="72"/>
  <c r="AZ272" i="72"/>
  <c r="AY272" i="72"/>
  <c r="AZ271" i="72"/>
  <c r="AY271" i="72"/>
  <c r="AZ270" i="72"/>
  <c r="AY270" i="72"/>
  <c r="AZ269" i="72"/>
  <c r="AY269" i="72"/>
  <c r="AZ268" i="72"/>
  <c r="AY268" i="72"/>
  <c r="AZ267" i="72"/>
  <c r="AY267" i="72"/>
  <c r="AZ266" i="72"/>
  <c r="AY266" i="72"/>
  <c r="AZ265" i="72"/>
  <c r="AY265" i="72"/>
  <c r="AZ264" i="72"/>
  <c r="AY264" i="72"/>
  <c r="AZ263" i="72"/>
  <c r="AY263" i="72"/>
  <c r="AZ262" i="72"/>
  <c r="AY262" i="72"/>
  <c r="AZ261" i="72"/>
  <c r="AY261" i="72"/>
  <c r="AZ260" i="72"/>
  <c r="AY260" i="72"/>
  <c r="AZ258" i="72"/>
  <c r="AY258" i="72"/>
  <c r="AZ257" i="72"/>
  <c r="AY257" i="72"/>
  <c r="AY256" i="72"/>
  <c r="AZ255" i="72"/>
  <c r="AY255" i="72"/>
  <c r="AZ254" i="72"/>
  <c r="AY254" i="72"/>
  <c r="AZ253" i="72"/>
  <c r="AY253" i="72"/>
  <c r="AZ252" i="72"/>
  <c r="AY252" i="72"/>
  <c r="AZ251" i="72"/>
  <c r="AY251" i="72"/>
  <c r="AZ250" i="72"/>
  <c r="AY250" i="72"/>
  <c r="AZ249" i="72"/>
  <c r="AY249" i="72"/>
  <c r="AZ248" i="72"/>
  <c r="AY248" i="72"/>
  <c r="AZ247" i="72"/>
  <c r="AY247" i="72"/>
  <c r="AZ246" i="72"/>
  <c r="AY246" i="72"/>
  <c r="AZ245" i="72"/>
  <c r="AY245" i="72"/>
  <c r="AZ244" i="72"/>
  <c r="AY244" i="72"/>
  <c r="AZ243" i="72"/>
  <c r="AY243" i="72"/>
  <c r="AZ242" i="72"/>
  <c r="AY242" i="72"/>
  <c r="AZ240" i="72"/>
  <c r="AY240" i="72"/>
  <c r="AZ239" i="72"/>
  <c r="AY239" i="72"/>
  <c r="AY238" i="72"/>
  <c r="AZ237" i="72"/>
  <c r="AY237" i="72"/>
  <c r="AZ236" i="72"/>
  <c r="AY236" i="72"/>
  <c r="AZ235" i="72"/>
  <c r="AY235" i="72"/>
  <c r="AZ234" i="72"/>
  <c r="AY234" i="72"/>
  <c r="AZ233" i="72"/>
  <c r="AY233" i="72"/>
  <c r="AZ232" i="72"/>
  <c r="AY232" i="72"/>
  <c r="AZ231" i="72"/>
  <c r="AY231" i="72"/>
  <c r="AZ230" i="72"/>
  <c r="AY230" i="72"/>
  <c r="AZ229" i="72"/>
  <c r="AY229" i="72"/>
  <c r="AZ228" i="72"/>
  <c r="AY228" i="72"/>
  <c r="AZ227" i="72"/>
  <c r="AY227" i="72"/>
  <c r="AZ226" i="72"/>
  <c r="AY226" i="72"/>
  <c r="AZ225" i="72"/>
  <c r="AY225" i="72"/>
  <c r="AZ224" i="72"/>
  <c r="AY224" i="72"/>
  <c r="AZ222" i="72"/>
  <c r="AY222" i="72"/>
  <c r="AZ221" i="72"/>
  <c r="AY221" i="72"/>
  <c r="AY220" i="72"/>
  <c r="AZ219" i="72"/>
  <c r="AY219" i="72"/>
  <c r="AZ218" i="72"/>
  <c r="AY218" i="72"/>
  <c r="AZ217" i="72"/>
  <c r="AY217" i="72"/>
  <c r="AZ216" i="72"/>
  <c r="AY216" i="72"/>
  <c r="AZ215" i="72"/>
  <c r="AY215" i="72"/>
  <c r="AZ214" i="72"/>
  <c r="AY214" i="72"/>
  <c r="AZ213" i="72"/>
  <c r="AY213" i="72"/>
  <c r="AZ212" i="72"/>
  <c r="AY212" i="72"/>
  <c r="AZ211" i="72"/>
  <c r="AY211" i="72"/>
  <c r="AZ210" i="72"/>
  <c r="AY210" i="72"/>
  <c r="AZ209" i="72"/>
  <c r="AY209" i="72"/>
  <c r="AZ208" i="72"/>
  <c r="AY208" i="72"/>
  <c r="AZ207" i="72"/>
  <c r="AY207" i="72"/>
  <c r="AZ206" i="72"/>
  <c r="AY206" i="72"/>
  <c r="AZ204" i="72"/>
  <c r="AY204" i="72"/>
  <c r="AZ203" i="72"/>
  <c r="AY203" i="72"/>
  <c r="AY202" i="72"/>
  <c r="AZ201" i="72"/>
  <c r="AY201" i="72"/>
  <c r="AZ200" i="72"/>
  <c r="AY200" i="72"/>
  <c r="AZ199" i="72"/>
  <c r="AY199" i="72"/>
  <c r="AZ198" i="72"/>
  <c r="AY198" i="72"/>
  <c r="AZ197" i="72"/>
  <c r="AY197" i="72"/>
  <c r="AZ196" i="72"/>
  <c r="AY196" i="72"/>
  <c r="AZ195" i="72"/>
  <c r="AY195" i="72"/>
  <c r="AZ194" i="72"/>
  <c r="AY194" i="72"/>
  <c r="AZ193" i="72"/>
  <c r="AY193" i="72"/>
  <c r="AZ192" i="72"/>
  <c r="AY192" i="72"/>
  <c r="AZ191" i="72"/>
  <c r="AY191" i="72"/>
  <c r="AZ190" i="72"/>
  <c r="AY190" i="72"/>
  <c r="AZ189" i="72"/>
  <c r="AY189" i="72"/>
  <c r="AZ188" i="72"/>
  <c r="AY188" i="72"/>
  <c r="AZ186" i="72"/>
  <c r="AY186" i="72"/>
  <c r="AZ185" i="72"/>
  <c r="AY185" i="72"/>
  <c r="AY184" i="72"/>
  <c r="AZ183" i="72"/>
  <c r="AY183" i="72"/>
  <c r="AZ182" i="72"/>
  <c r="AY182" i="72"/>
  <c r="AZ181" i="72"/>
  <c r="AY181" i="72"/>
  <c r="AZ180" i="72"/>
  <c r="AY180" i="72"/>
  <c r="AZ179" i="72"/>
  <c r="AY179" i="72"/>
  <c r="AZ178" i="72"/>
  <c r="AY178" i="72"/>
  <c r="AZ177" i="72"/>
  <c r="AY177" i="72"/>
  <c r="AZ176" i="72"/>
  <c r="AY176" i="72"/>
  <c r="AZ175" i="72"/>
  <c r="AY175" i="72"/>
  <c r="AZ174" i="72"/>
  <c r="AY174" i="72"/>
  <c r="AZ173" i="72"/>
  <c r="AY173" i="72"/>
  <c r="AZ172" i="72"/>
  <c r="AY172" i="72"/>
  <c r="AZ171" i="72"/>
  <c r="AY171" i="72"/>
  <c r="AZ170" i="72"/>
  <c r="AY170" i="72"/>
  <c r="AZ168" i="72"/>
  <c r="AY168" i="72"/>
  <c r="AZ167" i="72"/>
  <c r="AY167" i="72"/>
  <c r="AY166" i="72"/>
  <c r="AZ165" i="72"/>
  <c r="AY165" i="72"/>
  <c r="AZ164" i="72"/>
  <c r="AY164" i="72"/>
  <c r="AZ163" i="72"/>
  <c r="AY163" i="72"/>
  <c r="AZ162" i="72"/>
  <c r="AY162" i="72"/>
  <c r="AZ161" i="72"/>
  <c r="AY161" i="72"/>
  <c r="AZ160" i="72"/>
  <c r="AY160" i="72"/>
  <c r="AZ159" i="72"/>
  <c r="AY159" i="72"/>
  <c r="AZ158" i="72"/>
  <c r="AY158" i="72"/>
  <c r="AZ157" i="72"/>
  <c r="AY157" i="72"/>
  <c r="AZ156" i="72"/>
  <c r="AY156" i="72"/>
  <c r="AZ155" i="72"/>
  <c r="AY155" i="72"/>
  <c r="AZ154" i="72"/>
  <c r="AY154" i="72"/>
  <c r="AZ153" i="72"/>
  <c r="AY153" i="72"/>
  <c r="AZ152" i="72"/>
  <c r="AY152" i="72"/>
  <c r="AZ150" i="72"/>
  <c r="AY150" i="72"/>
  <c r="AZ149" i="72"/>
  <c r="AY149" i="72"/>
  <c r="AY148" i="72"/>
  <c r="AZ147" i="72"/>
  <c r="AY147" i="72"/>
  <c r="AZ146" i="72"/>
  <c r="AY146" i="72"/>
  <c r="AZ145" i="72"/>
  <c r="AY145" i="72"/>
  <c r="AZ144" i="72"/>
  <c r="AY144" i="72"/>
  <c r="AZ143" i="72"/>
  <c r="AY143" i="72"/>
  <c r="AZ142" i="72"/>
  <c r="AY142" i="72"/>
  <c r="AZ141" i="72"/>
  <c r="AY141" i="72"/>
  <c r="AZ140" i="72"/>
  <c r="AY140" i="72"/>
  <c r="AZ139" i="72"/>
  <c r="AY139" i="72"/>
  <c r="AZ138" i="72"/>
  <c r="AY138" i="72"/>
  <c r="AZ137" i="72"/>
  <c r="AY137" i="72"/>
  <c r="AZ136" i="72"/>
  <c r="AY136" i="72"/>
  <c r="AZ135" i="72"/>
  <c r="AY135" i="72"/>
  <c r="AZ134" i="72"/>
  <c r="AY134" i="72"/>
  <c r="AZ132" i="72"/>
  <c r="AY132" i="72"/>
  <c r="AZ131" i="72"/>
  <c r="AY131" i="72"/>
  <c r="AY130" i="72"/>
  <c r="AZ129" i="72"/>
  <c r="AY129" i="72"/>
  <c r="AZ128" i="72"/>
  <c r="AY128" i="72"/>
  <c r="AZ127" i="72"/>
  <c r="AY127" i="72"/>
  <c r="AZ126" i="72"/>
  <c r="AY126" i="72"/>
  <c r="AZ125" i="72"/>
  <c r="AY125" i="72"/>
  <c r="AZ124" i="72"/>
  <c r="AY124" i="72"/>
  <c r="AZ123" i="72"/>
  <c r="AY123" i="72"/>
  <c r="AZ122" i="72"/>
  <c r="AY122" i="72"/>
  <c r="AZ121" i="72"/>
  <c r="AY121" i="72"/>
  <c r="AZ120" i="72"/>
  <c r="AY120" i="72"/>
  <c r="AZ119" i="72"/>
  <c r="AY119" i="72"/>
  <c r="AZ118" i="72"/>
  <c r="AY118" i="72"/>
  <c r="AZ117" i="72"/>
  <c r="AY117" i="72"/>
  <c r="AZ116" i="72"/>
  <c r="AY116" i="72"/>
  <c r="AZ114" i="72"/>
  <c r="AY114" i="72"/>
  <c r="AZ113" i="72"/>
  <c r="AY113" i="72"/>
  <c r="AY112" i="72"/>
  <c r="AZ111" i="72"/>
  <c r="AY111" i="72"/>
  <c r="AZ110" i="72"/>
  <c r="AY110" i="72"/>
  <c r="AZ109" i="72"/>
  <c r="AY109" i="72"/>
  <c r="AZ108" i="72"/>
  <c r="AY108" i="72"/>
  <c r="AZ107" i="72"/>
  <c r="AY107" i="72"/>
  <c r="AZ106" i="72"/>
  <c r="AY106" i="72"/>
  <c r="AZ105" i="72"/>
  <c r="AY105" i="72"/>
  <c r="AZ104" i="72"/>
  <c r="AY104" i="72"/>
  <c r="AZ103" i="72"/>
  <c r="AY103" i="72"/>
  <c r="AZ102" i="72"/>
  <c r="AY102" i="72"/>
  <c r="AZ101" i="72"/>
  <c r="AY101" i="72"/>
  <c r="AZ100" i="72"/>
  <c r="AY100" i="72"/>
  <c r="AZ99" i="72"/>
  <c r="AY99" i="72"/>
  <c r="AZ98" i="72"/>
  <c r="AY98" i="72"/>
  <c r="AZ96" i="72"/>
  <c r="AY96" i="72"/>
  <c r="AZ95" i="72"/>
  <c r="AY95" i="72"/>
  <c r="AY94" i="72"/>
  <c r="AZ93" i="72"/>
  <c r="AY93" i="72"/>
  <c r="AZ92" i="72"/>
  <c r="AY92" i="72"/>
  <c r="AZ91" i="72"/>
  <c r="AY91" i="72"/>
  <c r="AZ90" i="72"/>
  <c r="AY90" i="72"/>
  <c r="AZ89" i="72"/>
  <c r="AY89" i="72"/>
  <c r="AZ88" i="72"/>
  <c r="AY88" i="72"/>
  <c r="AZ87" i="72"/>
  <c r="AY87" i="72"/>
  <c r="AZ86" i="72"/>
  <c r="AY86" i="72"/>
  <c r="AZ85" i="72"/>
  <c r="AY85" i="72"/>
  <c r="AZ84" i="72"/>
  <c r="AY84" i="72"/>
  <c r="AZ83" i="72"/>
  <c r="AY83" i="72"/>
  <c r="AZ82" i="72"/>
  <c r="AY82" i="72"/>
  <c r="AZ81" i="72"/>
  <c r="AY81" i="72"/>
  <c r="AZ80" i="72"/>
  <c r="AY80" i="72"/>
  <c r="AZ78" i="72"/>
  <c r="AY78" i="72"/>
  <c r="AZ77" i="72"/>
  <c r="AY77" i="72"/>
  <c r="AY76" i="72"/>
  <c r="AZ75" i="72"/>
  <c r="AY75" i="72"/>
  <c r="AZ74" i="72"/>
  <c r="AY74" i="72"/>
  <c r="AZ73" i="72"/>
  <c r="AY73" i="72"/>
  <c r="AZ72" i="72"/>
  <c r="AY72" i="72"/>
  <c r="AZ71" i="72"/>
  <c r="AY71" i="72"/>
  <c r="AZ70" i="72"/>
  <c r="AY70" i="72"/>
  <c r="AZ69" i="72"/>
  <c r="AY69" i="72"/>
  <c r="AZ68" i="72"/>
  <c r="AY68" i="72"/>
  <c r="AZ67" i="72"/>
  <c r="AY67" i="72"/>
  <c r="AZ66" i="72"/>
  <c r="AY66" i="72"/>
  <c r="AZ65" i="72"/>
  <c r="AY65" i="72"/>
  <c r="AZ64" i="72"/>
  <c r="AY64" i="72"/>
  <c r="AZ63" i="72"/>
  <c r="AY63" i="72"/>
  <c r="AZ62" i="72"/>
  <c r="AY62" i="72"/>
  <c r="AZ60" i="72"/>
  <c r="AY60" i="72"/>
  <c r="AZ59" i="72"/>
  <c r="AY59" i="72"/>
  <c r="AY58" i="72"/>
  <c r="AZ57" i="72"/>
  <c r="AY57" i="72"/>
  <c r="AZ56" i="72"/>
  <c r="AY56" i="72"/>
  <c r="AZ55" i="72"/>
  <c r="AY55" i="72"/>
  <c r="AZ54" i="72"/>
  <c r="AY54" i="72"/>
  <c r="AZ53" i="72"/>
  <c r="AY53" i="72"/>
  <c r="AZ52" i="72"/>
  <c r="AY52" i="72"/>
  <c r="AZ51" i="72"/>
  <c r="AY51" i="72"/>
  <c r="AZ50" i="72"/>
  <c r="AY50" i="72"/>
  <c r="AZ49" i="72"/>
  <c r="AY49" i="72"/>
  <c r="AZ48" i="72"/>
  <c r="AY48" i="72"/>
  <c r="AZ47" i="72"/>
  <c r="AY47" i="72"/>
  <c r="AZ46" i="72"/>
  <c r="AY46" i="72"/>
  <c r="AZ45" i="72"/>
  <c r="AY45" i="72"/>
  <c r="AZ44" i="72"/>
  <c r="AY44" i="72"/>
  <c r="AZ42" i="72"/>
  <c r="AY42" i="72"/>
  <c r="AZ41" i="72"/>
  <c r="AY41" i="72"/>
  <c r="AY40" i="72"/>
  <c r="AZ39" i="72"/>
  <c r="AY39" i="72"/>
  <c r="AZ38" i="72"/>
  <c r="AY38" i="72"/>
  <c r="AZ37" i="72"/>
  <c r="AY37" i="72"/>
  <c r="AZ36" i="72"/>
  <c r="AY36" i="72"/>
  <c r="AZ35" i="72"/>
  <c r="AY35" i="72"/>
  <c r="AZ34" i="72"/>
  <c r="AY34" i="72"/>
  <c r="AZ33" i="72"/>
  <c r="AY33" i="72"/>
  <c r="AZ32" i="72"/>
  <c r="AY32" i="72"/>
  <c r="AZ31" i="72"/>
  <c r="AY31" i="72"/>
  <c r="AZ30" i="72"/>
  <c r="AY30" i="72"/>
  <c r="AZ29" i="72"/>
  <c r="AY29" i="72"/>
  <c r="AZ28" i="72"/>
  <c r="AY28" i="72"/>
  <c r="AZ27" i="72"/>
  <c r="AY27" i="72"/>
  <c r="AZ26" i="72"/>
  <c r="AY26" i="72"/>
  <c r="AZ24" i="72"/>
  <c r="AY24" i="72"/>
  <c r="AZ23" i="72"/>
  <c r="AY23" i="72"/>
  <c r="AO1336" i="72"/>
  <c r="AP1335" i="72"/>
  <c r="AO1335" i="72"/>
  <c r="AP1334" i="72"/>
  <c r="AO1334" i="72"/>
  <c r="AP1333" i="72"/>
  <c r="AO1333" i="72"/>
  <c r="AP1332" i="72"/>
  <c r="AO1332" i="72"/>
  <c r="AP1331" i="72"/>
  <c r="AO1331" i="72"/>
  <c r="AP1330" i="72"/>
  <c r="AO1330" i="72"/>
  <c r="AP1329" i="72"/>
  <c r="AO1329" i="72"/>
  <c r="AP1328" i="72"/>
  <c r="AO1328" i="72"/>
  <c r="AP1327" i="72"/>
  <c r="AO1327" i="72"/>
  <c r="AP1326" i="72"/>
  <c r="AO1326" i="72"/>
  <c r="AP1325" i="72"/>
  <c r="AO1325" i="72"/>
  <c r="AP1324" i="72"/>
  <c r="AO1324" i="72"/>
  <c r="AP1323" i="72"/>
  <c r="AO1323" i="72"/>
  <c r="AP1322" i="72"/>
  <c r="AO1322" i="72"/>
  <c r="AP1320" i="72"/>
  <c r="AO1320" i="72"/>
  <c r="AP1319" i="72"/>
  <c r="AO1319" i="72"/>
  <c r="AO1318" i="72"/>
  <c r="AP1317" i="72"/>
  <c r="AO1317" i="72"/>
  <c r="AP1316" i="72"/>
  <c r="AO1316" i="72"/>
  <c r="AP1315" i="72"/>
  <c r="AO1315" i="72"/>
  <c r="AP1314" i="72"/>
  <c r="AO1314" i="72"/>
  <c r="AP1313" i="72"/>
  <c r="AO1313" i="72"/>
  <c r="AP1312" i="72"/>
  <c r="AO1312" i="72"/>
  <c r="AP1311" i="72"/>
  <c r="AO1311" i="72"/>
  <c r="AP1310" i="72"/>
  <c r="AO1310" i="72"/>
  <c r="AP1309" i="72"/>
  <c r="AO1309" i="72"/>
  <c r="AP1308" i="72"/>
  <c r="AO1308" i="72"/>
  <c r="AP1307" i="72"/>
  <c r="AO1307" i="72"/>
  <c r="AP1306" i="72"/>
  <c r="AO1306" i="72"/>
  <c r="AP1305" i="72"/>
  <c r="AO1305" i="72"/>
  <c r="AP1304" i="72"/>
  <c r="AO1304" i="72"/>
  <c r="AP1302" i="72"/>
  <c r="AO1302" i="72"/>
  <c r="AP1301" i="72"/>
  <c r="AO1301" i="72"/>
  <c r="AO1300" i="72"/>
  <c r="AP1299" i="72"/>
  <c r="AO1299" i="72"/>
  <c r="AP1298" i="72"/>
  <c r="AO1298" i="72"/>
  <c r="AP1297" i="72"/>
  <c r="AO1297" i="72"/>
  <c r="AP1296" i="72"/>
  <c r="AO1296" i="72"/>
  <c r="AP1295" i="72"/>
  <c r="AO1295" i="72"/>
  <c r="AP1294" i="72"/>
  <c r="AO1294" i="72"/>
  <c r="AP1293" i="72"/>
  <c r="AO1293" i="72"/>
  <c r="AP1292" i="72"/>
  <c r="AO1292" i="72"/>
  <c r="AP1291" i="72"/>
  <c r="AO1291" i="72"/>
  <c r="AP1290" i="72"/>
  <c r="AO1290" i="72"/>
  <c r="AP1289" i="72"/>
  <c r="AO1289" i="72"/>
  <c r="AP1288" i="72"/>
  <c r="AO1288" i="72"/>
  <c r="AP1287" i="72"/>
  <c r="AO1287" i="72"/>
  <c r="AP1286" i="72"/>
  <c r="AO1286" i="72"/>
  <c r="AP1284" i="72"/>
  <c r="AO1284" i="72"/>
  <c r="AP1283" i="72"/>
  <c r="AO1283" i="72"/>
  <c r="AO1282" i="72"/>
  <c r="AP1281" i="72"/>
  <c r="AO1281" i="72"/>
  <c r="AP1280" i="72"/>
  <c r="AO1280" i="72"/>
  <c r="AP1279" i="72"/>
  <c r="AO1279" i="72"/>
  <c r="AP1278" i="72"/>
  <c r="AO1278" i="72"/>
  <c r="AP1277" i="72"/>
  <c r="AO1277" i="72"/>
  <c r="AP1276" i="72"/>
  <c r="AO1276" i="72"/>
  <c r="AP1275" i="72"/>
  <c r="AO1275" i="72"/>
  <c r="AP1274" i="72"/>
  <c r="AO1274" i="72"/>
  <c r="AP1273" i="72"/>
  <c r="AO1273" i="72"/>
  <c r="AP1272" i="72"/>
  <c r="AO1272" i="72"/>
  <c r="AP1271" i="72"/>
  <c r="AO1271" i="72"/>
  <c r="AP1270" i="72"/>
  <c r="AO1270" i="72"/>
  <c r="AP1269" i="72"/>
  <c r="AO1269" i="72"/>
  <c r="AP1268" i="72"/>
  <c r="AO1268" i="72"/>
  <c r="AP1266" i="72"/>
  <c r="AO1266" i="72"/>
  <c r="AP1265" i="72"/>
  <c r="AO1265" i="72"/>
  <c r="AO1264" i="72"/>
  <c r="AP1263" i="72"/>
  <c r="AO1263" i="72"/>
  <c r="AP1262" i="72"/>
  <c r="AO1262" i="72"/>
  <c r="AP1261" i="72"/>
  <c r="AO1261" i="72"/>
  <c r="AP1260" i="72"/>
  <c r="AO1260" i="72"/>
  <c r="AP1259" i="72"/>
  <c r="AO1259" i="72"/>
  <c r="AP1258" i="72"/>
  <c r="AO1258" i="72"/>
  <c r="AP1257" i="72"/>
  <c r="AO1257" i="72"/>
  <c r="AP1256" i="72"/>
  <c r="AO1256" i="72"/>
  <c r="AP1255" i="72"/>
  <c r="AO1255" i="72"/>
  <c r="AP1254" i="72"/>
  <c r="AO1254" i="72"/>
  <c r="AP1253" i="72"/>
  <c r="AO1253" i="72"/>
  <c r="AP1252" i="72"/>
  <c r="AO1252" i="72"/>
  <c r="AP1251" i="72"/>
  <c r="AO1251" i="72"/>
  <c r="AP1250" i="72"/>
  <c r="AO1250" i="72"/>
  <c r="AP1248" i="72"/>
  <c r="AO1248" i="72"/>
  <c r="AP1247" i="72"/>
  <c r="AO1247" i="72"/>
  <c r="AO1246" i="72"/>
  <c r="AP1245" i="72"/>
  <c r="AO1245" i="72"/>
  <c r="AP1244" i="72"/>
  <c r="AO1244" i="72"/>
  <c r="AP1243" i="72"/>
  <c r="AO1243" i="72"/>
  <c r="AP1242" i="72"/>
  <c r="AO1242" i="72"/>
  <c r="AP1241" i="72"/>
  <c r="AO1241" i="72"/>
  <c r="AP1240" i="72"/>
  <c r="AO1240" i="72"/>
  <c r="AP1239" i="72"/>
  <c r="AO1239" i="72"/>
  <c r="AP1238" i="72"/>
  <c r="AO1238" i="72"/>
  <c r="AP1237" i="72"/>
  <c r="AO1237" i="72"/>
  <c r="AP1236" i="72"/>
  <c r="AO1236" i="72"/>
  <c r="AP1235" i="72"/>
  <c r="AO1235" i="72"/>
  <c r="AP1234" i="72"/>
  <c r="AO1234" i="72"/>
  <c r="AP1233" i="72"/>
  <c r="AO1233" i="72"/>
  <c r="AP1232" i="72"/>
  <c r="AO1232" i="72"/>
  <c r="AP1230" i="72"/>
  <c r="AO1230" i="72"/>
  <c r="AP1229" i="72"/>
  <c r="AO1229" i="72"/>
  <c r="AO1228" i="72"/>
  <c r="AP1227" i="72"/>
  <c r="AO1227" i="72"/>
  <c r="AP1226" i="72"/>
  <c r="AO1226" i="72"/>
  <c r="AP1225" i="72"/>
  <c r="AO1225" i="72"/>
  <c r="AP1224" i="72"/>
  <c r="AO1224" i="72"/>
  <c r="AP1223" i="72"/>
  <c r="AO1223" i="72"/>
  <c r="AP1222" i="72"/>
  <c r="AO1222" i="72"/>
  <c r="AP1221" i="72"/>
  <c r="AO1221" i="72"/>
  <c r="AP1220" i="72"/>
  <c r="AO1220" i="72"/>
  <c r="AP1219" i="72"/>
  <c r="AO1219" i="72"/>
  <c r="AP1218" i="72"/>
  <c r="AO1218" i="72"/>
  <c r="AP1217" i="72"/>
  <c r="AO1217" i="72"/>
  <c r="AP1216" i="72"/>
  <c r="AO1216" i="72"/>
  <c r="AP1215" i="72"/>
  <c r="AO1215" i="72"/>
  <c r="AP1214" i="72"/>
  <c r="AO1214" i="72"/>
  <c r="AP1212" i="72"/>
  <c r="AO1212" i="72"/>
  <c r="AP1211" i="72"/>
  <c r="AO1211" i="72"/>
  <c r="AO1210" i="72"/>
  <c r="AP1209" i="72"/>
  <c r="AO1209" i="72"/>
  <c r="AP1208" i="72"/>
  <c r="AO1208" i="72"/>
  <c r="AP1207" i="72"/>
  <c r="AO1207" i="72"/>
  <c r="AP1206" i="72"/>
  <c r="AO1206" i="72"/>
  <c r="AP1205" i="72"/>
  <c r="AO1205" i="72"/>
  <c r="AP1204" i="72"/>
  <c r="AO1204" i="72"/>
  <c r="AP1203" i="72"/>
  <c r="AO1203" i="72"/>
  <c r="AP1202" i="72"/>
  <c r="AO1202" i="72"/>
  <c r="AP1201" i="72"/>
  <c r="AO1201" i="72"/>
  <c r="AP1200" i="72"/>
  <c r="AO1200" i="72"/>
  <c r="AP1199" i="72"/>
  <c r="AO1199" i="72"/>
  <c r="AP1198" i="72"/>
  <c r="AO1198" i="72"/>
  <c r="AP1197" i="72"/>
  <c r="AO1197" i="72"/>
  <c r="AP1196" i="72"/>
  <c r="AO1196" i="72"/>
  <c r="AP1194" i="72"/>
  <c r="AO1194" i="72"/>
  <c r="AP1193" i="72"/>
  <c r="AO1193" i="72"/>
  <c r="AO1192" i="72"/>
  <c r="AP1191" i="72"/>
  <c r="AO1191" i="72"/>
  <c r="AP1190" i="72"/>
  <c r="AO1190" i="72"/>
  <c r="AP1189" i="72"/>
  <c r="AO1189" i="72"/>
  <c r="AP1188" i="72"/>
  <c r="AO1188" i="72"/>
  <c r="AP1187" i="72"/>
  <c r="AO1187" i="72"/>
  <c r="AP1186" i="72"/>
  <c r="AO1186" i="72"/>
  <c r="AP1185" i="72"/>
  <c r="AO1185" i="72"/>
  <c r="AP1184" i="72"/>
  <c r="AO1184" i="72"/>
  <c r="AP1183" i="72"/>
  <c r="AO1183" i="72"/>
  <c r="AP1182" i="72"/>
  <c r="AO1182" i="72"/>
  <c r="AP1181" i="72"/>
  <c r="AO1181" i="72"/>
  <c r="AP1180" i="72"/>
  <c r="AO1180" i="72"/>
  <c r="AP1179" i="72"/>
  <c r="AO1179" i="72"/>
  <c r="AP1178" i="72"/>
  <c r="AO1178" i="72"/>
  <c r="AP1176" i="72"/>
  <c r="AO1176" i="72"/>
  <c r="AP1175" i="72"/>
  <c r="AO1175" i="72"/>
  <c r="AO1174" i="72"/>
  <c r="AP1173" i="72"/>
  <c r="AO1173" i="72"/>
  <c r="AP1172" i="72"/>
  <c r="AO1172" i="72"/>
  <c r="AP1171" i="72"/>
  <c r="AO1171" i="72"/>
  <c r="AP1170" i="72"/>
  <c r="AO1170" i="72"/>
  <c r="AP1169" i="72"/>
  <c r="AO1169" i="72"/>
  <c r="AP1168" i="72"/>
  <c r="AO1168" i="72"/>
  <c r="AP1167" i="72"/>
  <c r="AO1167" i="72"/>
  <c r="AP1166" i="72"/>
  <c r="AO1166" i="72"/>
  <c r="AP1165" i="72"/>
  <c r="AO1165" i="72"/>
  <c r="AP1164" i="72"/>
  <c r="AO1164" i="72"/>
  <c r="AP1163" i="72"/>
  <c r="AO1163" i="72"/>
  <c r="AP1162" i="72"/>
  <c r="AO1162" i="72"/>
  <c r="AP1161" i="72"/>
  <c r="AO1161" i="72"/>
  <c r="AP1160" i="72"/>
  <c r="AO1160" i="72"/>
  <c r="AP1158" i="72"/>
  <c r="AO1158" i="72"/>
  <c r="AP1157" i="72"/>
  <c r="AO1157" i="72"/>
  <c r="AO1156" i="72"/>
  <c r="AP1155" i="72"/>
  <c r="AO1155" i="72"/>
  <c r="AP1154" i="72"/>
  <c r="AO1154" i="72"/>
  <c r="AP1153" i="72"/>
  <c r="AO1153" i="72"/>
  <c r="AP1152" i="72"/>
  <c r="AO1152" i="72"/>
  <c r="AP1151" i="72"/>
  <c r="AO1151" i="72"/>
  <c r="AP1150" i="72"/>
  <c r="AO1150" i="72"/>
  <c r="AP1149" i="72"/>
  <c r="AO1149" i="72"/>
  <c r="AP1148" i="72"/>
  <c r="AO1148" i="72"/>
  <c r="AP1147" i="72"/>
  <c r="AO1147" i="72"/>
  <c r="AP1146" i="72"/>
  <c r="AO1146" i="72"/>
  <c r="AP1145" i="72"/>
  <c r="AO1145" i="72"/>
  <c r="AP1144" i="72"/>
  <c r="AO1144" i="72"/>
  <c r="AP1143" i="72"/>
  <c r="AO1143" i="72"/>
  <c r="AP1142" i="72"/>
  <c r="AO1142" i="72"/>
  <c r="AP1140" i="72"/>
  <c r="AO1140" i="72"/>
  <c r="AP1139" i="72"/>
  <c r="AO1139" i="72"/>
  <c r="AO1138" i="72"/>
  <c r="AP1137" i="72"/>
  <c r="AO1137" i="72"/>
  <c r="AP1136" i="72"/>
  <c r="AO1136" i="72"/>
  <c r="AP1135" i="72"/>
  <c r="AO1135" i="72"/>
  <c r="AP1134" i="72"/>
  <c r="AO1134" i="72"/>
  <c r="AP1133" i="72"/>
  <c r="AO1133" i="72"/>
  <c r="AP1132" i="72"/>
  <c r="AO1132" i="72"/>
  <c r="AP1131" i="72"/>
  <c r="AO1131" i="72"/>
  <c r="AP1130" i="72"/>
  <c r="AO1130" i="72"/>
  <c r="AP1129" i="72"/>
  <c r="AO1129" i="72"/>
  <c r="AP1128" i="72"/>
  <c r="AO1128" i="72"/>
  <c r="AP1127" i="72"/>
  <c r="AO1127" i="72"/>
  <c r="AP1126" i="72"/>
  <c r="AO1126" i="72"/>
  <c r="AP1125" i="72"/>
  <c r="AO1125" i="72"/>
  <c r="AP1124" i="72"/>
  <c r="AO1124" i="72"/>
  <c r="AP1122" i="72"/>
  <c r="AO1122" i="72"/>
  <c r="AP1121" i="72"/>
  <c r="AO1121" i="72"/>
  <c r="AO1120" i="72"/>
  <c r="AP1119" i="72"/>
  <c r="AO1119" i="72"/>
  <c r="AP1118" i="72"/>
  <c r="AO1118" i="72"/>
  <c r="AP1117" i="72"/>
  <c r="AO1117" i="72"/>
  <c r="AP1116" i="72"/>
  <c r="AO1116" i="72"/>
  <c r="AP1115" i="72"/>
  <c r="AO1115" i="72"/>
  <c r="AP1114" i="72"/>
  <c r="AO1114" i="72"/>
  <c r="AP1113" i="72"/>
  <c r="AO1113" i="72"/>
  <c r="AP1112" i="72"/>
  <c r="AO1112" i="72"/>
  <c r="AP1111" i="72"/>
  <c r="AO1111" i="72"/>
  <c r="AP1110" i="72"/>
  <c r="AO1110" i="72"/>
  <c r="AP1109" i="72"/>
  <c r="AO1109" i="72"/>
  <c r="AP1108" i="72"/>
  <c r="AO1108" i="72"/>
  <c r="AP1107" i="72"/>
  <c r="AO1107" i="72"/>
  <c r="AP1106" i="72"/>
  <c r="AO1106" i="72"/>
  <c r="AP1104" i="72"/>
  <c r="AO1104" i="72"/>
  <c r="AP1103" i="72"/>
  <c r="AO1103" i="72"/>
  <c r="AO1102" i="72"/>
  <c r="AP1101" i="72"/>
  <c r="AO1101" i="72"/>
  <c r="AP1100" i="72"/>
  <c r="AO1100" i="72"/>
  <c r="AP1099" i="72"/>
  <c r="AO1099" i="72"/>
  <c r="AP1098" i="72"/>
  <c r="AO1098" i="72"/>
  <c r="AP1097" i="72"/>
  <c r="AO1097" i="72"/>
  <c r="AP1096" i="72"/>
  <c r="AO1096" i="72"/>
  <c r="AP1095" i="72"/>
  <c r="AO1095" i="72"/>
  <c r="AP1094" i="72"/>
  <c r="AO1094" i="72"/>
  <c r="AP1093" i="72"/>
  <c r="AO1093" i="72"/>
  <c r="AP1092" i="72"/>
  <c r="AO1092" i="72"/>
  <c r="AP1091" i="72"/>
  <c r="AO1091" i="72"/>
  <c r="AP1090" i="72"/>
  <c r="AO1090" i="72"/>
  <c r="AP1089" i="72"/>
  <c r="AO1089" i="72"/>
  <c r="AP1088" i="72"/>
  <c r="AO1088" i="72"/>
  <c r="AP1086" i="72"/>
  <c r="AO1086" i="72"/>
  <c r="AP1085" i="72"/>
  <c r="AO1085" i="72"/>
  <c r="AO1084" i="72"/>
  <c r="AP1083" i="72"/>
  <c r="AO1083" i="72"/>
  <c r="AP1082" i="72"/>
  <c r="AO1082" i="72"/>
  <c r="AP1081" i="72"/>
  <c r="AO1081" i="72"/>
  <c r="AP1080" i="72"/>
  <c r="AO1080" i="72"/>
  <c r="AP1079" i="72"/>
  <c r="AO1079" i="72"/>
  <c r="AP1078" i="72"/>
  <c r="AO1078" i="72"/>
  <c r="AP1077" i="72"/>
  <c r="AO1077" i="72"/>
  <c r="AP1076" i="72"/>
  <c r="AO1076" i="72"/>
  <c r="AP1075" i="72"/>
  <c r="AO1075" i="72"/>
  <c r="AP1074" i="72"/>
  <c r="AO1074" i="72"/>
  <c r="AP1073" i="72"/>
  <c r="AO1073" i="72"/>
  <c r="AP1072" i="72"/>
  <c r="AO1072" i="72"/>
  <c r="AP1071" i="72"/>
  <c r="AO1071" i="72"/>
  <c r="AP1070" i="72"/>
  <c r="AO1070" i="72"/>
  <c r="AP1068" i="72"/>
  <c r="AO1068" i="72"/>
  <c r="AP1067" i="72"/>
  <c r="AO1067" i="72"/>
  <c r="AO1066" i="72"/>
  <c r="AP1065" i="72"/>
  <c r="AO1065" i="72"/>
  <c r="AP1064" i="72"/>
  <c r="AO1064" i="72"/>
  <c r="AP1063" i="72"/>
  <c r="AO1063" i="72"/>
  <c r="AP1062" i="72"/>
  <c r="AO1062" i="72"/>
  <c r="AP1061" i="72"/>
  <c r="AO1061" i="72"/>
  <c r="AP1060" i="72"/>
  <c r="AO1060" i="72"/>
  <c r="AP1059" i="72"/>
  <c r="AO1059" i="72"/>
  <c r="AP1058" i="72"/>
  <c r="AO1058" i="72"/>
  <c r="AP1057" i="72"/>
  <c r="AO1057" i="72"/>
  <c r="AP1056" i="72"/>
  <c r="AO1056" i="72"/>
  <c r="AP1055" i="72"/>
  <c r="AO1055" i="72"/>
  <c r="AP1054" i="72"/>
  <c r="AO1054" i="72"/>
  <c r="AP1053" i="72"/>
  <c r="AO1053" i="72"/>
  <c r="AP1052" i="72"/>
  <c r="AO1052" i="72"/>
  <c r="AP1050" i="72"/>
  <c r="AO1050" i="72"/>
  <c r="AP1049" i="72"/>
  <c r="AO1049" i="72"/>
  <c r="AO1048" i="72"/>
  <c r="AP1047" i="72"/>
  <c r="AO1047" i="72"/>
  <c r="AP1046" i="72"/>
  <c r="AO1046" i="72"/>
  <c r="AP1045" i="72"/>
  <c r="AO1045" i="72"/>
  <c r="AP1044" i="72"/>
  <c r="AO1044" i="72"/>
  <c r="AP1043" i="72"/>
  <c r="AO1043" i="72"/>
  <c r="AP1042" i="72"/>
  <c r="AO1042" i="72"/>
  <c r="AP1041" i="72"/>
  <c r="AO1041" i="72"/>
  <c r="AP1040" i="72"/>
  <c r="AO1040" i="72"/>
  <c r="AP1039" i="72"/>
  <c r="AO1039" i="72"/>
  <c r="AP1038" i="72"/>
  <c r="AO1038" i="72"/>
  <c r="AP1037" i="72"/>
  <c r="AO1037" i="72"/>
  <c r="AP1036" i="72"/>
  <c r="AO1036" i="72"/>
  <c r="AP1035" i="72"/>
  <c r="AO1035" i="72"/>
  <c r="AP1034" i="72"/>
  <c r="AO1034" i="72"/>
  <c r="AP1032" i="72"/>
  <c r="AO1032" i="72"/>
  <c r="AP1031" i="72"/>
  <c r="AO1031" i="72"/>
  <c r="AO1030" i="72"/>
  <c r="AP1029" i="72"/>
  <c r="AO1029" i="72"/>
  <c r="AP1028" i="72"/>
  <c r="AO1028" i="72"/>
  <c r="AP1027" i="72"/>
  <c r="AO1027" i="72"/>
  <c r="AP1026" i="72"/>
  <c r="AO1026" i="72"/>
  <c r="AP1025" i="72"/>
  <c r="AO1025" i="72"/>
  <c r="AP1024" i="72"/>
  <c r="AO1024" i="72"/>
  <c r="AP1023" i="72"/>
  <c r="AO1023" i="72"/>
  <c r="AP1022" i="72"/>
  <c r="AO1022" i="72"/>
  <c r="AP1021" i="72"/>
  <c r="AO1021" i="72"/>
  <c r="AP1020" i="72"/>
  <c r="AO1020" i="72"/>
  <c r="AP1019" i="72"/>
  <c r="AO1019" i="72"/>
  <c r="AP1018" i="72"/>
  <c r="AO1018" i="72"/>
  <c r="AP1017" i="72"/>
  <c r="AO1017" i="72"/>
  <c r="AP1016" i="72"/>
  <c r="AO1016" i="72"/>
  <c r="AP1014" i="72"/>
  <c r="AO1014" i="72"/>
  <c r="AP1013" i="72"/>
  <c r="AO1013" i="72"/>
  <c r="AO1012" i="72"/>
  <c r="AP1011" i="72"/>
  <c r="AO1011" i="72"/>
  <c r="AP1010" i="72"/>
  <c r="AO1010" i="72"/>
  <c r="AP1009" i="72"/>
  <c r="AO1009" i="72"/>
  <c r="AP1008" i="72"/>
  <c r="AO1008" i="72"/>
  <c r="AP1007" i="72"/>
  <c r="AO1007" i="72"/>
  <c r="AP1006" i="72"/>
  <c r="AO1006" i="72"/>
  <c r="AP1005" i="72"/>
  <c r="AO1005" i="72"/>
  <c r="AP1004" i="72"/>
  <c r="AO1004" i="72"/>
  <c r="AP1003" i="72"/>
  <c r="AO1003" i="72"/>
  <c r="AP1002" i="72"/>
  <c r="AO1002" i="72"/>
  <c r="AP1001" i="72"/>
  <c r="AO1001" i="72"/>
  <c r="AP1000" i="72"/>
  <c r="AO1000" i="72"/>
  <c r="AP999" i="72"/>
  <c r="AO999" i="72"/>
  <c r="AP998" i="72"/>
  <c r="AO998" i="72"/>
  <c r="AP996" i="72"/>
  <c r="AO996" i="72"/>
  <c r="AP995" i="72"/>
  <c r="AO995" i="72"/>
  <c r="AO994" i="72"/>
  <c r="AP993" i="72"/>
  <c r="AO993" i="72"/>
  <c r="AP992" i="72"/>
  <c r="AO992" i="72"/>
  <c r="AP991" i="72"/>
  <c r="AO991" i="72"/>
  <c r="AP990" i="72"/>
  <c r="AO990" i="72"/>
  <c r="AP989" i="72"/>
  <c r="AO989" i="72"/>
  <c r="AP988" i="72"/>
  <c r="AO988" i="72"/>
  <c r="AP987" i="72"/>
  <c r="AO987" i="72"/>
  <c r="AP986" i="72"/>
  <c r="AO986" i="72"/>
  <c r="AP985" i="72"/>
  <c r="AO985" i="72"/>
  <c r="AP984" i="72"/>
  <c r="AO984" i="72"/>
  <c r="AP983" i="72"/>
  <c r="AO983" i="72"/>
  <c r="AP982" i="72"/>
  <c r="AO982" i="72"/>
  <c r="AP981" i="72"/>
  <c r="AO981" i="72"/>
  <c r="AP980" i="72"/>
  <c r="AO980" i="72"/>
  <c r="AP978" i="72"/>
  <c r="AO978" i="72"/>
  <c r="AP977" i="72"/>
  <c r="AO977" i="72"/>
  <c r="AO976" i="72"/>
  <c r="AP975" i="72"/>
  <c r="AO975" i="72"/>
  <c r="AP974" i="72"/>
  <c r="AO974" i="72"/>
  <c r="AP973" i="72"/>
  <c r="AO973" i="72"/>
  <c r="AP972" i="72"/>
  <c r="AO972" i="72"/>
  <c r="AP971" i="72"/>
  <c r="AO971" i="72"/>
  <c r="AP970" i="72"/>
  <c r="AO970" i="72"/>
  <c r="AP969" i="72"/>
  <c r="AO969" i="72"/>
  <c r="AP968" i="72"/>
  <c r="AO968" i="72"/>
  <c r="AP967" i="72"/>
  <c r="AO967" i="72"/>
  <c r="AP966" i="72"/>
  <c r="AO966" i="72"/>
  <c r="AP965" i="72"/>
  <c r="AO965" i="72"/>
  <c r="AP964" i="72"/>
  <c r="AO964" i="72"/>
  <c r="AP963" i="72"/>
  <c r="AO963" i="72"/>
  <c r="AP962" i="72"/>
  <c r="AO962" i="72"/>
  <c r="AP960" i="72"/>
  <c r="AO960" i="72"/>
  <c r="AP959" i="72"/>
  <c r="AO959" i="72"/>
  <c r="AO958" i="72"/>
  <c r="AP957" i="72"/>
  <c r="AO957" i="72"/>
  <c r="AP956" i="72"/>
  <c r="AO956" i="72"/>
  <c r="AP955" i="72"/>
  <c r="AO955" i="72"/>
  <c r="AP954" i="72"/>
  <c r="AO954" i="72"/>
  <c r="AP953" i="72"/>
  <c r="AO953" i="72"/>
  <c r="AP952" i="72"/>
  <c r="AO952" i="72"/>
  <c r="AP951" i="72"/>
  <c r="AO951" i="72"/>
  <c r="AP950" i="72"/>
  <c r="AO950" i="72"/>
  <c r="AP949" i="72"/>
  <c r="AO949" i="72"/>
  <c r="AP948" i="72"/>
  <c r="AO948" i="72"/>
  <c r="AP947" i="72"/>
  <c r="AO947" i="72"/>
  <c r="AP946" i="72"/>
  <c r="AO946" i="72"/>
  <c r="AP945" i="72"/>
  <c r="AO945" i="72"/>
  <c r="AP944" i="72"/>
  <c r="AO944" i="72"/>
  <c r="AP942" i="72"/>
  <c r="AO942" i="72"/>
  <c r="AP941" i="72"/>
  <c r="AO941" i="72"/>
  <c r="AO940" i="72"/>
  <c r="AP939" i="72"/>
  <c r="AO939" i="72"/>
  <c r="AP938" i="72"/>
  <c r="AO938" i="72"/>
  <c r="AP937" i="72"/>
  <c r="AO937" i="72"/>
  <c r="AP936" i="72"/>
  <c r="AO936" i="72"/>
  <c r="AP935" i="72"/>
  <c r="AO935" i="72"/>
  <c r="AP934" i="72"/>
  <c r="AO934" i="72"/>
  <c r="AP933" i="72"/>
  <c r="AO933" i="72"/>
  <c r="AP932" i="72"/>
  <c r="AO932" i="72"/>
  <c r="AP931" i="72"/>
  <c r="AO931" i="72"/>
  <c r="AP930" i="72"/>
  <c r="AO930" i="72"/>
  <c r="AP929" i="72"/>
  <c r="AO929" i="72"/>
  <c r="AP928" i="72"/>
  <c r="AO928" i="72"/>
  <c r="AP927" i="72"/>
  <c r="AO927" i="72"/>
  <c r="AP926" i="72"/>
  <c r="AO926" i="72"/>
  <c r="AP924" i="72"/>
  <c r="AO924" i="72"/>
  <c r="AP923" i="72"/>
  <c r="AO923" i="72"/>
  <c r="AO922" i="72"/>
  <c r="AP921" i="72"/>
  <c r="AO921" i="72"/>
  <c r="AP920" i="72"/>
  <c r="AO920" i="72"/>
  <c r="AP919" i="72"/>
  <c r="AO919" i="72"/>
  <c r="AP918" i="72"/>
  <c r="AO918" i="72"/>
  <c r="AP917" i="72"/>
  <c r="AO917" i="72"/>
  <c r="AP916" i="72"/>
  <c r="AO916" i="72"/>
  <c r="AP915" i="72"/>
  <c r="AO915" i="72"/>
  <c r="AP914" i="72"/>
  <c r="AO914" i="72"/>
  <c r="AP913" i="72"/>
  <c r="AO913" i="72"/>
  <c r="AP912" i="72"/>
  <c r="AO912" i="72"/>
  <c r="AP911" i="72"/>
  <c r="AO911" i="72"/>
  <c r="AP910" i="72"/>
  <c r="AO910" i="72"/>
  <c r="AP909" i="72"/>
  <c r="AO909" i="72"/>
  <c r="AP908" i="72"/>
  <c r="AO908" i="72"/>
  <c r="AP906" i="72"/>
  <c r="AO906" i="72"/>
  <c r="AP905" i="72"/>
  <c r="AO905" i="72"/>
  <c r="AO904" i="72"/>
  <c r="AP903" i="72"/>
  <c r="AO903" i="72"/>
  <c r="AP902" i="72"/>
  <c r="AO902" i="72"/>
  <c r="AP901" i="72"/>
  <c r="AO901" i="72"/>
  <c r="AP900" i="72"/>
  <c r="AO900" i="72"/>
  <c r="AP899" i="72"/>
  <c r="AO899" i="72"/>
  <c r="AP898" i="72"/>
  <c r="AO898" i="72"/>
  <c r="AP897" i="72"/>
  <c r="AO897" i="72"/>
  <c r="AP896" i="72"/>
  <c r="AO896" i="72"/>
  <c r="AP895" i="72"/>
  <c r="AO895" i="72"/>
  <c r="AP894" i="72"/>
  <c r="AO894" i="72"/>
  <c r="AP893" i="72"/>
  <c r="AO893" i="72"/>
  <c r="AP892" i="72"/>
  <c r="AO892" i="72"/>
  <c r="AP891" i="72"/>
  <c r="AO891" i="72"/>
  <c r="AP890" i="72"/>
  <c r="AO890" i="72"/>
  <c r="AP888" i="72"/>
  <c r="AO888" i="72"/>
  <c r="AP887" i="72"/>
  <c r="AO887" i="72"/>
  <c r="AO886" i="72"/>
  <c r="AP885" i="72"/>
  <c r="AO885" i="72"/>
  <c r="AP884" i="72"/>
  <c r="AO884" i="72"/>
  <c r="AP883" i="72"/>
  <c r="AO883" i="72"/>
  <c r="AP882" i="72"/>
  <c r="AO882" i="72"/>
  <c r="AP881" i="72"/>
  <c r="AO881" i="72"/>
  <c r="AP880" i="72"/>
  <c r="AO880" i="72"/>
  <c r="AP879" i="72"/>
  <c r="AO879" i="72"/>
  <c r="AP878" i="72"/>
  <c r="AO878" i="72"/>
  <c r="AP877" i="72"/>
  <c r="AO877" i="72"/>
  <c r="AP876" i="72"/>
  <c r="AO876" i="72"/>
  <c r="AP875" i="72"/>
  <c r="AO875" i="72"/>
  <c r="AP874" i="72"/>
  <c r="AO874" i="72"/>
  <c r="AP873" i="72"/>
  <c r="AO873" i="72"/>
  <c r="AP872" i="72"/>
  <c r="AO872" i="72"/>
  <c r="AP870" i="72"/>
  <c r="AO870" i="72"/>
  <c r="AP869" i="72"/>
  <c r="AO869" i="72"/>
  <c r="AO868" i="72"/>
  <c r="AP867" i="72"/>
  <c r="AO867" i="72"/>
  <c r="AP866" i="72"/>
  <c r="AO866" i="72"/>
  <c r="AP865" i="72"/>
  <c r="AO865" i="72"/>
  <c r="AP864" i="72"/>
  <c r="AO864" i="72"/>
  <c r="AP863" i="72"/>
  <c r="AO863" i="72"/>
  <c r="AP862" i="72"/>
  <c r="AO862" i="72"/>
  <c r="AP861" i="72"/>
  <c r="AO861" i="72"/>
  <c r="AP860" i="72"/>
  <c r="AO860" i="72"/>
  <c r="AP859" i="72"/>
  <c r="AO859" i="72"/>
  <c r="AP858" i="72"/>
  <c r="AO858" i="72"/>
  <c r="AP857" i="72"/>
  <c r="AO857" i="72"/>
  <c r="AP856" i="72"/>
  <c r="AO856" i="72"/>
  <c r="AP855" i="72"/>
  <c r="AO855" i="72"/>
  <c r="AP854" i="72"/>
  <c r="AO854" i="72"/>
  <c r="AP852" i="72"/>
  <c r="AO852" i="72"/>
  <c r="AP851" i="72"/>
  <c r="AO851" i="72"/>
  <c r="AO850" i="72"/>
  <c r="AP849" i="72"/>
  <c r="AO849" i="72"/>
  <c r="AP848" i="72"/>
  <c r="AO848" i="72"/>
  <c r="AP847" i="72"/>
  <c r="AO847" i="72"/>
  <c r="AP846" i="72"/>
  <c r="AO846" i="72"/>
  <c r="AP845" i="72"/>
  <c r="AO845" i="72"/>
  <c r="AP844" i="72"/>
  <c r="AO844" i="72"/>
  <c r="AP843" i="72"/>
  <c r="AO843" i="72"/>
  <c r="AP842" i="72"/>
  <c r="AO842" i="72"/>
  <c r="AP841" i="72"/>
  <c r="AO841" i="72"/>
  <c r="AP840" i="72"/>
  <c r="AO840" i="72"/>
  <c r="AP839" i="72"/>
  <c r="AO839" i="72"/>
  <c r="AP838" i="72"/>
  <c r="AO838" i="72"/>
  <c r="AP837" i="72"/>
  <c r="AO837" i="72"/>
  <c r="AP836" i="72"/>
  <c r="AO836" i="72"/>
  <c r="AP834" i="72"/>
  <c r="AO834" i="72"/>
  <c r="AP833" i="72"/>
  <c r="AO833" i="72"/>
  <c r="AO832" i="72"/>
  <c r="AP831" i="72"/>
  <c r="AO831" i="72"/>
  <c r="AP830" i="72"/>
  <c r="AO830" i="72"/>
  <c r="AP829" i="72"/>
  <c r="AO829" i="72"/>
  <c r="AP828" i="72"/>
  <c r="AO828" i="72"/>
  <c r="AP827" i="72"/>
  <c r="AO827" i="72"/>
  <c r="AP826" i="72"/>
  <c r="AO826" i="72"/>
  <c r="AP825" i="72"/>
  <c r="AO825" i="72"/>
  <c r="AP824" i="72"/>
  <c r="AO824" i="72"/>
  <c r="AP823" i="72"/>
  <c r="AO823" i="72"/>
  <c r="AP822" i="72"/>
  <c r="AO822" i="72"/>
  <c r="AP821" i="72"/>
  <c r="AO821" i="72"/>
  <c r="AP820" i="72"/>
  <c r="AO820" i="72"/>
  <c r="AP819" i="72"/>
  <c r="AO819" i="72"/>
  <c r="AP818" i="72"/>
  <c r="AO818" i="72"/>
  <c r="AP816" i="72"/>
  <c r="AO816" i="72"/>
  <c r="AP815" i="72"/>
  <c r="AO815" i="72"/>
  <c r="AO814" i="72"/>
  <c r="AP813" i="72"/>
  <c r="AO813" i="72"/>
  <c r="AP812" i="72"/>
  <c r="AO812" i="72"/>
  <c r="AP811" i="72"/>
  <c r="AO811" i="72"/>
  <c r="AP810" i="72"/>
  <c r="AO810" i="72"/>
  <c r="AP809" i="72"/>
  <c r="AO809" i="72"/>
  <c r="AP808" i="72"/>
  <c r="AO808" i="72"/>
  <c r="AP807" i="72"/>
  <c r="AO807" i="72"/>
  <c r="AP806" i="72"/>
  <c r="AO806" i="72"/>
  <c r="AP805" i="72"/>
  <c r="AO805" i="72"/>
  <c r="AP804" i="72"/>
  <c r="AO804" i="72"/>
  <c r="AP803" i="72"/>
  <c r="AO803" i="72"/>
  <c r="AP802" i="72"/>
  <c r="AO802" i="72"/>
  <c r="AP801" i="72"/>
  <c r="AO801" i="72"/>
  <c r="AP800" i="72"/>
  <c r="AO800" i="72"/>
  <c r="AP798" i="72"/>
  <c r="AO798" i="72"/>
  <c r="AP797" i="72"/>
  <c r="AO797" i="72"/>
  <c r="AO796" i="72"/>
  <c r="AP795" i="72"/>
  <c r="AO795" i="72"/>
  <c r="AP794" i="72"/>
  <c r="AO794" i="72"/>
  <c r="AP793" i="72"/>
  <c r="AO793" i="72"/>
  <c r="AP792" i="72"/>
  <c r="AO792" i="72"/>
  <c r="AP791" i="72"/>
  <c r="AO791" i="72"/>
  <c r="AP790" i="72"/>
  <c r="AO790" i="72"/>
  <c r="AP789" i="72"/>
  <c r="AO789" i="72"/>
  <c r="AP788" i="72"/>
  <c r="AO788" i="72"/>
  <c r="AP787" i="72"/>
  <c r="AO787" i="72"/>
  <c r="AP786" i="72"/>
  <c r="AO786" i="72"/>
  <c r="AP785" i="72"/>
  <c r="AO785" i="72"/>
  <c r="AP784" i="72"/>
  <c r="AO784" i="72"/>
  <c r="AP783" i="72"/>
  <c r="AO783" i="72"/>
  <c r="AP782" i="72"/>
  <c r="AO782" i="72"/>
  <c r="AP780" i="72"/>
  <c r="AO780" i="72"/>
  <c r="AP779" i="72"/>
  <c r="AO779" i="72"/>
  <c r="AO778" i="72"/>
  <c r="AP777" i="72"/>
  <c r="AO777" i="72"/>
  <c r="AP776" i="72"/>
  <c r="AO776" i="72"/>
  <c r="AP775" i="72"/>
  <c r="AO775" i="72"/>
  <c r="AP774" i="72"/>
  <c r="AO774" i="72"/>
  <c r="AP773" i="72"/>
  <c r="AO773" i="72"/>
  <c r="AP772" i="72"/>
  <c r="AO772" i="72"/>
  <c r="AP771" i="72"/>
  <c r="AO771" i="72"/>
  <c r="AP770" i="72"/>
  <c r="AO770" i="72"/>
  <c r="AP769" i="72"/>
  <c r="AO769" i="72"/>
  <c r="AP768" i="72"/>
  <c r="AO768" i="72"/>
  <c r="AP767" i="72"/>
  <c r="AO767" i="72"/>
  <c r="AP766" i="72"/>
  <c r="AO766" i="72"/>
  <c r="AP765" i="72"/>
  <c r="AO765" i="72"/>
  <c r="AP764" i="72"/>
  <c r="AO764" i="72"/>
  <c r="AP762" i="72"/>
  <c r="AO762" i="72"/>
  <c r="AP761" i="72"/>
  <c r="AO761" i="72"/>
  <c r="AO760" i="72"/>
  <c r="AP759" i="72"/>
  <c r="AO759" i="72"/>
  <c r="AP758" i="72"/>
  <c r="AO758" i="72"/>
  <c r="AP757" i="72"/>
  <c r="AO757" i="72"/>
  <c r="AP756" i="72"/>
  <c r="AO756" i="72"/>
  <c r="AP755" i="72"/>
  <c r="AO755" i="72"/>
  <c r="AP754" i="72"/>
  <c r="AO754" i="72"/>
  <c r="AP753" i="72"/>
  <c r="AO753" i="72"/>
  <c r="AP752" i="72"/>
  <c r="AO752" i="72"/>
  <c r="AP751" i="72"/>
  <c r="AO751" i="72"/>
  <c r="AP750" i="72"/>
  <c r="AO750" i="72"/>
  <c r="AP749" i="72"/>
  <c r="AO749" i="72"/>
  <c r="AP748" i="72"/>
  <c r="AO748" i="72"/>
  <c r="AP747" i="72"/>
  <c r="AO747" i="72"/>
  <c r="AP746" i="72"/>
  <c r="AO746" i="72"/>
  <c r="AP744" i="72"/>
  <c r="AO744" i="72"/>
  <c r="AP743" i="72"/>
  <c r="AO743" i="72"/>
  <c r="AO742" i="72"/>
  <c r="AP741" i="72"/>
  <c r="AO741" i="72"/>
  <c r="AP740" i="72"/>
  <c r="AO740" i="72"/>
  <c r="AP739" i="72"/>
  <c r="AO739" i="72"/>
  <c r="AP738" i="72"/>
  <c r="AO738" i="72"/>
  <c r="AP737" i="72"/>
  <c r="AO737" i="72"/>
  <c r="AP736" i="72"/>
  <c r="AO736" i="72"/>
  <c r="AP735" i="72"/>
  <c r="AO735" i="72"/>
  <c r="AP734" i="72"/>
  <c r="AO734" i="72"/>
  <c r="AP733" i="72"/>
  <c r="AO733" i="72"/>
  <c r="AP732" i="72"/>
  <c r="AO732" i="72"/>
  <c r="AP731" i="72"/>
  <c r="AO731" i="72"/>
  <c r="AP730" i="72"/>
  <c r="AO730" i="72"/>
  <c r="AP729" i="72"/>
  <c r="AO729" i="72"/>
  <c r="AP728" i="72"/>
  <c r="AO728" i="72"/>
  <c r="AP726" i="72"/>
  <c r="AO726" i="72"/>
  <c r="AP725" i="72"/>
  <c r="AO725" i="72"/>
  <c r="AO724" i="72"/>
  <c r="AP723" i="72"/>
  <c r="AO723" i="72"/>
  <c r="AP722" i="72"/>
  <c r="AO722" i="72"/>
  <c r="AP721" i="72"/>
  <c r="AO721" i="72"/>
  <c r="AP720" i="72"/>
  <c r="AO720" i="72"/>
  <c r="AP719" i="72"/>
  <c r="AO719" i="72"/>
  <c r="AP718" i="72"/>
  <c r="AO718" i="72"/>
  <c r="AP717" i="72"/>
  <c r="AO717" i="72"/>
  <c r="AP716" i="72"/>
  <c r="AO716" i="72"/>
  <c r="AP715" i="72"/>
  <c r="AO715" i="72"/>
  <c r="AP714" i="72"/>
  <c r="AO714" i="72"/>
  <c r="AP713" i="72"/>
  <c r="AO713" i="72"/>
  <c r="AP712" i="72"/>
  <c r="AO712" i="72"/>
  <c r="AP711" i="72"/>
  <c r="AO711" i="72"/>
  <c r="AP710" i="72"/>
  <c r="AO710" i="72"/>
  <c r="AP708" i="72"/>
  <c r="AO708" i="72"/>
  <c r="AP707" i="72"/>
  <c r="AO707" i="72"/>
  <c r="AO706" i="72"/>
  <c r="AP705" i="72"/>
  <c r="AO705" i="72"/>
  <c r="AP704" i="72"/>
  <c r="AO704" i="72"/>
  <c r="AP703" i="72"/>
  <c r="AO703" i="72"/>
  <c r="AP702" i="72"/>
  <c r="AO702" i="72"/>
  <c r="AP701" i="72"/>
  <c r="AO701" i="72"/>
  <c r="AP700" i="72"/>
  <c r="AO700" i="72"/>
  <c r="AP699" i="72"/>
  <c r="AO699" i="72"/>
  <c r="AP698" i="72"/>
  <c r="AO698" i="72"/>
  <c r="AP697" i="72"/>
  <c r="AO697" i="72"/>
  <c r="AP696" i="72"/>
  <c r="AO696" i="72"/>
  <c r="AP695" i="72"/>
  <c r="AO695" i="72"/>
  <c r="AP694" i="72"/>
  <c r="AO694" i="72"/>
  <c r="AP693" i="72"/>
  <c r="AO693" i="72"/>
  <c r="AP692" i="72"/>
  <c r="AO692" i="72"/>
  <c r="AP690" i="72"/>
  <c r="AO690" i="72"/>
  <c r="AP689" i="72"/>
  <c r="AO689" i="72"/>
  <c r="AO688" i="72"/>
  <c r="AP687" i="72"/>
  <c r="AO687" i="72"/>
  <c r="AP686" i="72"/>
  <c r="AO686" i="72"/>
  <c r="AP685" i="72"/>
  <c r="AO685" i="72"/>
  <c r="AP684" i="72"/>
  <c r="AO684" i="72"/>
  <c r="AP683" i="72"/>
  <c r="AO683" i="72"/>
  <c r="AP682" i="72"/>
  <c r="AO682" i="72"/>
  <c r="AP681" i="72"/>
  <c r="AO681" i="72"/>
  <c r="AP680" i="72"/>
  <c r="AO680" i="72"/>
  <c r="AP679" i="72"/>
  <c r="AO679" i="72"/>
  <c r="AP678" i="72"/>
  <c r="AO678" i="72"/>
  <c r="AP677" i="72"/>
  <c r="AO677" i="72"/>
  <c r="AP676" i="72"/>
  <c r="AO676" i="72"/>
  <c r="AP675" i="72"/>
  <c r="AO675" i="72"/>
  <c r="AP674" i="72"/>
  <c r="AO674" i="72"/>
  <c r="AP672" i="72"/>
  <c r="AO672" i="72"/>
  <c r="AP671" i="72"/>
  <c r="AO671" i="72"/>
  <c r="AO670" i="72"/>
  <c r="AP669" i="72"/>
  <c r="AO669" i="72"/>
  <c r="AP668" i="72"/>
  <c r="AO668" i="72"/>
  <c r="AP667" i="72"/>
  <c r="AO667" i="72"/>
  <c r="AP666" i="72"/>
  <c r="AO666" i="72"/>
  <c r="AP665" i="72"/>
  <c r="AO665" i="72"/>
  <c r="AP664" i="72"/>
  <c r="AO664" i="72"/>
  <c r="AP663" i="72"/>
  <c r="AO663" i="72"/>
  <c r="AP662" i="72"/>
  <c r="AO662" i="72"/>
  <c r="AP661" i="72"/>
  <c r="AO661" i="72"/>
  <c r="AP660" i="72"/>
  <c r="AO660" i="72"/>
  <c r="AP659" i="72"/>
  <c r="AO659" i="72"/>
  <c r="AP658" i="72"/>
  <c r="AO658" i="72"/>
  <c r="AP657" i="72"/>
  <c r="AO657" i="72"/>
  <c r="AP656" i="72"/>
  <c r="AO656" i="72"/>
  <c r="AP654" i="72"/>
  <c r="AO654" i="72"/>
  <c r="AP653" i="72"/>
  <c r="AO653" i="72"/>
  <c r="AO652" i="72"/>
  <c r="AP651" i="72"/>
  <c r="AO651" i="72"/>
  <c r="AP650" i="72"/>
  <c r="AO650" i="72"/>
  <c r="AP649" i="72"/>
  <c r="AO649" i="72"/>
  <c r="AP648" i="72"/>
  <c r="AO648" i="72"/>
  <c r="AP647" i="72"/>
  <c r="AO647" i="72"/>
  <c r="AP646" i="72"/>
  <c r="AO646" i="72"/>
  <c r="AP645" i="72"/>
  <c r="AO645" i="72"/>
  <c r="AP644" i="72"/>
  <c r="AO644" i="72"/>
  <c r="AP643" i="72"/>
  <c r="AO643" i="72"/>
  <c r="AP642" i="72"/>
  <c r="AO642" i="72"/>
  <c r="AP641" i="72"/>
  <c r="AO641" i="72"/>
  <c r="AP640" i="72"/>
  <c r="AO640" i="72"/>
  <c r="AP639" i="72"/>
  <c r="AO639" i="72"/>
  <c r="AP636" i="72"/>
  <c r="AO636" i="72"/>
  <c r="AP635" i="72"/>
  <c r="AO635" i="72"/>
  <c r="AO634" i="72"/>
  <c r="AP633" i="72"/>
  <c r="AO633" i="72"/>
  <c r="AP632" i="72"/>
  <c r="AO632" i="72"/>
  <c r="AP631" i="72"/>
  <c r="AO631" i="72"/>
  <c r="AP630" i="72"/>
  <c r="AO630" i="72"/>
  <c r="AP629" i="72"/>
  <c r="AO629" i="72"/>
  <c r="AP628" i="72"/>
  <c r="AO628" i="72"/>
  <c r="AP627" i="72"/>
  <c r="AO627" i="72"/>
  <c r="AP626" i="72"/>
  <c r="AO626" i="72"/>
  <c r="AP625" i="72"/>
  <c r="AO625" i="72"/>
  <c r="AP624" i="72"/>
  <c r="AO624" i="72"/>
  <c r="AP623" i="72"/>
  <c r="AO623" i="72"/>
  <c r="AP622" i="72"/>
  <c r="AO622" i="72"/>
  <c r="AP621" i="72"/>
  <c r="AO621" i="72"/>
  <c r="AP620" i="72"/>
  <c r="AO620" i="72"/>
  <c r="AP618" i="72"/>
  <c r="AO618" i="72"/>
  <c r="AP617" i="72"/>
  <c r="AO617" i="72"/>
  <c r="AO616" i="72"/>
  <c r="AP615" i="72"/>
  <c r="AO615" i="72"/>
  <c r="AP614" i="72"/>
  <c r="AO614" i="72"/>
  <c r="AP613" i="72"/>
  <c r="AO613" i="72"/>
  <c r="AP612" i="72"/>
  <c r="AO612" i="72"/>
  <c r="AP611" i="72"/>
  <c r="AO611" i="72"/>
  <c r="AP610" i="72"/>
  <c r="AO610" i="72"/>
  <c r="AP609" i="72"/>
  <c r="AO609" i="72"/>
  <c r="AP608" i="72"/>
  <c r="AO608" i="72"/>
  <c r="AP607" i="72"/>
  <c r="AO607" i="72"/>
  <c r="AP606" i="72"/>
  <c r="AO606" i="72"/>
  <c r="AP605" i="72"/>
  <c r="AO605" i="72"/>
  <c r="AP604" i="72"/>
  <c r="AO604" i="72"/>
  <c r="AP603" i="72"/>
  <c r="AO603" i="72"/>
  <c r="AP602" i="72"/>
  <c r="AO602" i="72"/>
  <c r="AP600" i="72"/>
  <c r="AO600" i="72"/>
  <c r="AP599" i="72"/>
  <c r="AO599" i="72"/>
  <c r="AO598" i="72"/>
  <c r="AP597" i="72"/>
  <c r="AO597" i="72"/>
  <c r="AP596" i="72"/>
  <c r="AO596" i="72"/>
  <c r="AP595" i="72"/>
  <c r="AO595" i="72"/>
  <c r="AP594" i="72"/>
  <c r="AO594" i="72"/>
  <c r="AP593" i="72"/>
  <c r="AO593" i="72"/>
  <c r="AP592" i="72"/>
  <c r="AO592" i="72"/>
  <c r="AP591" i="72"/>
  <c r="AO591" i="72"/>
  <c r="AP590" i="72"/>
  <c r="AO590" i="72"/>
  <c r="AP589" i="72"/>
  <c r="AO589" i="72"/>
  <c r="AP588" i="72"/>
  <c r="AO588" i="72"/>
  <c r="AP587" i="72"/>
  <c r="AO587" i="72"/>
  <c r="AP586" i="72"/>
  <c r="AO586" i="72"/>
  <c r="AP585" i="72"/>
  <c r="AO585" i="72"/>
  <c r="AP584" i="72"/>
  <c r="AO584" i="72"/>
  <c r="AP582" i="72"/>
  <c r="AO582" i="72"/>
  <c r="AP581" i="72"/>
  <c r="AO581" i="72"/>
  <c r="AO580" i="72"/>
  <c r="AP579" i="72"/>
  <c r="AO579" i="72"/>
  <c r="AP578" i="72"/>
  <c r="AO578" i="72"/>
  <c r="AP577" i="72"/>
  <c r="AO577" i="72"/>
  <c r="AP576" i="72"/>
  <c r="AO576" i="72"/>
  <c r="AP575" i="72"/>
  <c r="AO575" i="72"/>
  <c r="AP574" i="72"/>
  <c r="AO574" i="72"/>
  <c r="AP573" i="72"/>
  <c r="AO573" i="72"/>
  <c r="AP572" i="72"/>
  <c r="AO572" i="72"/>
  <c r="AP571" i="72"/>
  <c r="AO571" i="72"/>
  <c r="AP570" i="72"/>
  <c r="AO570" i="72"/>
  <c r="AP569" i="72"/>
  <c r="AO569" i="72"/>
  <c r="AP568" i="72"/>
  <c r="AO568" i="72"/>
  <c r="AP567" i="72"/>
  <c r="AO567" i="72"/>
  <c r="AP566" i="72"/>
  <c r="AO566" i="72"/>
  <c r="AP564" i="72"/>
  <c r="AO564" i="72"/>
  <c r="AP563" i="72"/>
  <c r="AO563" i="72"/>
  <c r="AO562" i="72"/>
  <c r="AP561" i="72"/>
  <c r="AO561" i="72"/>
  <c r="AP560" i="72"/>
  <c r="AO560" i="72"/>
  <c r="AP559" i="72"/>
  <c r="AO559" i="72"/>
  <c r="AP558" i="72"/>
  <c r="AO558" i="72"/>
  <c r="AP557" i="72"/>
  <c r="AO557" i="72"/>
  <c r="AP556" i="72"/>
  <c r="AO556" i="72"/>
  <c r="AP555" i="72"/>
  <c r="AO555" i="72"/>
  <c r="AP554" i="72"/>
  <c r="AO554" i="72"/>
  <c r="AP553" i="72"/>
  <c r="AO553" i="72"/>
  <c r="AP552" i="72"/>
  <c r="AO552" i="72"/>
  <c r="AP551" i="72"/>
  <c r="AO551" i="72"/>
  <c r="AP550" i="72"/>
  <c r="AO550" i="72"/>
  <c r="AP549" i="72"/>
  <c r="AO549" i="72"/>
  <c r="AP548" i="72"/>
  <c r="AO548" i="72"/>
  <c r="AP546" i="72"/>
  <c r="AO546" i="72"/>
  <c r="AP545" i="72"/>
  <c r="AO545" i="72"/>
  <c r="AO544" i="72"/>
  <c r="AP543" i="72"/>
  <c r="AO543" i="72"/>
  <c r="AP542" i="72"/>
  <c r="AO542" i="72"/>
  <c r="AP541" i="72"/>
  <c r="AO541" i="72"/>
  <c r="AP540" i="72"/>
  <c r="AO540" i="72"/>
  <c r="AP539" i="72"/>
  <c r="AO539" i="72"/>
  <c r="AP538" i="72"/>
  <c r="AO538" i="72"/>
  <c r="AP537" i="72"/>
  <c r="AO537" i="72"/>
  <c r="AP536" i="72"/>
  <c r="AO536" i="72"/>
  <c r="AP535" i="72"/>
  <c r="AO535" i="72"/>
  <c r="AP534" i="72"/>
  <c r="AO534" i="72"/>
  <c r="AP533" i="72"/>
  <c r="AO533" i="72"/>
  <c r="AP532" i="72"/>
  <c r="AO532" i="72"/>
  <c r="AP531" i="72"/>
  <c r="AO531" i="72"/>
  <c r="AP530" i="72"/>
  <c r="AO530" i="72"/>
  <c r="AP528" i="72"/>
  <c r="AO528" i="72"/>
  <c r="AP527" i="72"/>
  <c r="AO527" i="72"/>
  <c r="AO526" i="72"/>
  <c r="AP525" i="72"/>
  <c r="AO525" i="72"/>
  <c r="AP524" i="72"/>
  <c r="AO524" i="72"/>
  <c r="AP523" i="72"/>
  <c r="AO523" i="72"/>
  <c r="AP522" i="72"/>
  <c r="AO522" i="72"/>
  <c r="AP521" i="72"/>
  <c r="AO521" i="72"/>
  <c r="AP520" i="72"/>
  <c r="AO520" i="72"/>
  <c r="AP519" i="72"/>
  <c r="AO519" i="72"/>
  <c r="AP518" i="72"/>
  <c r="AO518" i="72"/>
  <c r="AP517" i="72"/>
  <c r="AO517" i="72"/>
  <c r="AP516" i="72"/>
  <c r="AO516" i="72"/>
  <c r="AP515" i="72"/>
  <c r="AO515" i="72"/>
  <c r="AP514" i="72"/>
  <c r="AO514" i="72"/>
  <c r="AP513" i="72"/>
  <c r="AO513" i="72"/>
  <c r="AP512" i="72"/>
  <c r="AO512" i="72"/>
  <c r="AP510" i="72"/>
  <c r="AO510" i="72"/>
  <c r="AP509" i="72"/>
  <c r="AO509" i="72"/>
  <c r="AO508" i="72"/>
  <c r="AP507" i="72"/>
  <c r="AO507" i="72"/>
  <c r="AP506" i="72"/>
  <c r="AO506" i="72"/>
  <c r="AP505" i="72"/>
  <c r="AO505" i="72"/>
  <c r="AP504" i="72"/>
  <c r="AO504" i="72"/>
  <c r="AP503" i="72"/>
  <c r="AO503" i="72"/>
  <c r="AP502" i="72"/>
  <c r="AO502" i="72"/>
  <c r="AP501" i="72"/>
  <c r="AO501" i="72"/>
  <c r="AP500" i="72"/>
  <c r="AO500" i="72"/>
  <c r="AP499" i="72"/>
  <c r="AO499" i="72"/>
  <c r="AP498" i="72"/>
  <c r="AO498" i="72"/>
  <c r="AP497" i="72"/>
  <c r="AO497" i="72"/>
  <c r="AP496" i="72"/>
  <c r="AO496" i="72"/>
  <c r="AP495" i="72"/>
  <c r="AO495" i="72"/>
  <c r="AP494" i="72"/>
  <c r="AO494" i="72"/>
  <c r="AP492" i="72"/>
  <c r="AO492" i="72"/>
  <c r="AP491" i="72"/>
  <c r="AO491" i="72"/>
  <c r="AO490" i="72"/>
  <c r="AP489" i="72"/>
  <c r="AO489" i="72"/>
  <c r="AP488" i="72"/>
  <c r="AO488" i="72"/>
  <c r="AP487" i="72"/>
  <c r="AO487" i="72"/>
  <c r="AP486" i="72"/>
  <c r="AO486" i="72"/>
  <c r="AP485" i="72"/>
  <c r="AO485" i="72"/>
  <c r="AP484" i="72"/>
  <c r="AO484" i="72"/>
  <c r="AP483" i="72"/>
  <c r="AO483" i="72"/>
  <c r="AP482" i="72"/>
  <c r="AO482" i="72"/>
  <c r="AP481" i="72"/>
  <c r="AO481" i="72"/>
  <c r="AP480" i="72"/>
  <c r="AO480" i="72"/>
  <c r="AP479" i="72"/>
  <c r="AO479" i="72"/>
  <c r="AP478" i="72"/>
  <c r="AO478" i="72"/>
  <c r="AP477" i="72"/>
  <c r="AO477" i="72"/>
  <c r="AP476" i="72"/>
  <c r="AO476" i="72"/>
  <c r="AP474" i="72"/>
  <c r="AO474" i="72"/>
  <c r="AP473" i="72"/>
  <c r="AO473" i="72"/>
  <c r="AO472" i="72"/>
  <c r="AP471" i="72"/>
  <c r="AO471" i="72"/>
  <c r="AP470" i="72"/>
  <c r="AO470" i="72"/>
  <c r="AP469" i="72"/>
  <c r="AO469" i="72"/>
  <c r="AP468" i="72"/>
  <c r="AO468" i="72"/>
  <c r="AP467" i="72"/>
  <c r="AO467" i="72"/>
  <c r="AP466" i="72"/>
  <c r="AO466" i="72"/>
  <c r="AP465" i="72"/>
  <c r="AO465" i="72"/>
  <c r="AP464" i="72"/>
  <c r="AO464" i="72"/>
  <c r="AP463" i="72"/>
  <c r="AO463" i="72"/>
  <c r="AP462" i="72"/>
  <c r="AO462" i="72"/>
  <c r="AP461" i="72"/>
  <c r="AO461" i="72"/>
  <c r="AP460" i="72"/>
  <c r="AO460" i="72"/>
  <c r="AP459" i="72"/>
  <c r="AO459" i="72"/>
  <c r="AP458" i="72"/>
  <c r="AO458" i="72"/>
  <c r="AP456" i="72"/>
  <c r="AO456" i="72"/>
  <c r="AP455" i="72"/>
  <c r="AO455" i="72"/>
  <c r="AO454" i="72"/>
  <c r="AP453" i="72"/>
  <c r="AO453" i="72"/>
  <c r="AP452" i="72"/>
  <c r="AO452" i="72"/>
  <c r="AP451" i="72"/>
  <c r="AO451" i="72"/>
  <c r="AP450" i="72"/>
  <c r="AO450" i="72"/>
  <c r="AP449" i="72"/>
  <c r="AO449" i="72"/>
  <c r="AP448" i="72"/>
  <c r="AO448" i="72"/>
  <c r="AP447" i="72"/>
  <c r="AO447" i="72"/>
  <c r="AP446" i="72"/>
  <c r="AO446" i="72"/>
  <c r="AP445" i="72"/>
  <c r="AO445" i="72"/>
  <c r="AP444" i="72"/>
  <c r="AO444" i="72"/>
  <c r="AP443" i="72"/>
  <c r="AO443" i="72"/>
  <c r="AP442" i="72"/>
  <c r="AO442" i="72"/>
  <c r="AP441" i="72"/>
  <c r="AO441" i="72"/>
  <c r="AP440" i="72"/>
  <c r="AO440" i="72"/>
  <c r="AP438" i="72"/>
  <c r="AO438" i="72"/>
  <c r="AP437" i="72"/>
  <c r="AO437" i="72"/>
  <c r="AO436" i="72"/>
  <c r="AP435" i="72"/>
  <c r="AO435" i="72"/>
  <c r="AP434" i="72"/>
  <c r="AO434" i="72"/>
  <c r="AP433" i="72"/>
  <c r="AO433" i="72"/>
  <c r="AP432" i="72"/>
  <c r="AO432" i="72"/>
  <c r="AP431" i="72"/>
  <c r="AO431" i="72"/>
  <c r="AP430" i="72"/>
  <c r="AO430" i="72"/>
  <c r="AP429" i="72"/>
  <c r="AO429" i="72"/>
  <c r="AP428" i="72"/>
  <c r="AO428" i="72"/>
  <c r="AP427" i="72"/>
  <c r="AO427" i="72"/>
  <c r="AP426" i="72"/>
  <c r="AO426" i="72"/>
  <c r="AP425" i="72"/>
  <c r="AO425" i="72"/>
  <c r="AP424" i="72"/>
  <c r="AO424" i="72"/>
  <c r="AP423" i="72"/>
  <c r="AO423" i="72"/>
  <c r="AP422" i="72"/>
  <c r="AO422" i="72"/>
  <c r="AP420" i="72"/>
  <c r="AO420" i="72"/>
  <c r="AP419" i="72"/>
  <c r="AO419" i="72"/>
  <c r="AO418" i="72"/>
  <c r="AP417" i="72"/>
  <c r="AO417" i="72"/>
  <c r="AP416" i="72"/>
  <c r="AO416" i="72"/>
  <c r="AP415" i="72"/>
  <c r="AO415" i="72"/>
  <c r="AP414" i="72"/>
  <c r="AO414" i="72"/>
  <c r="AP413" i="72"/>
  <c r="AO413" i="72"/>
  <c r="AP412" i="72"/>
  <c r="AO412" i="72"/>
  <c r="AP411" i="72"/>
  <c r="AO411" i="72"/>
  <c r="AP410" i="72"/>
  <c r="AO410" i="72"/>
  <c r="AP409" i="72"/>
  <c r="AO409" i="72"/>
  <c r="AP408" i="72"/>
  <c r="AO408" i="72"/>
  <c r="AP407" i="72"/>
  <c r="AO407" i="72"/>
  <c r="AP406" i="72"/>
  <c r="AO406" i="72"/>
  <c r="AP405" i="72"/>
  <c r="AO405" i="72"/>
  <c r="AP404" i="72"/>
  <c r="AO404" i="72"/>
  <c r="AP402" i="72"/>
  <c r="AO402" i="72"/>
  <c r="AP401" i="72"/>
  <c r="AO401" i="72"/>
  <c r="AO400" i="72"/>
  <c r="AP399" i="72"/>
  <c r="AO399" i="72"/>
  <c r="AP398" i="72"/>
  <c r="AO398" i="72"/>
  <c r="AP397" i="72"/>
  <c r="AO397" i="72"/>
  <c r="AP396" i="72"/>
  <c r="AO396" i="72"/>
  <c r="AP395" i="72"/>
  <c r="AO395" i="72"/>
  <c r="AP394" i="72"/>
  <c r="AO394" i="72"/>
  <c r="AP393" i="72"/>
  <c r="AO393" i="72"/>
  <c r="AP392" i="72"/>
  <c r="AO392" i="72"/>
  <c r="AP391" i="72"/>
  <c r="AO391" i="72"/>
  <c r="AP390" i="72"/>
  <c r="AO390" i="72"/>
  <c r="AP389" i="72"/>
  <c r="AO389" i="72"/>
  <c r="AP388" i="72"/>
  <c r="AO388" i="72"/>
  <c r="AP387" i="72"/>
  <c r="AO387" i="72"/>
  <c r="AP386" i="72"/>
  <c r="AO386" i="72"/>
  <c r="AP384" i="72"/>
  <c r="AO384" i="72"/>
  <c r="AP383" i="72"/>
  <c r="AO383" i="72"/>
  <c r="AO382" i="72"/>
  <c r="AP381" i="72"/>
  <c r="AO381" i="72"/>
  <c r="AP380" i="72"/>
  <c r="AO380" i="72"/>
  <c r="AP379" i="72"/>
  <c r="AO379" i="72"/>
  <c r="AP378" i="72"/>
  <c r="AO378" i="72"/>
  <c r="AP377" i="72"/>
  <c r="AO377" i="72"/>
  <c r="AP376" i="72"/>
  <c r="AO376" i="72"/>
  <c r="AP375" i="72"/>
  <c r="AO375" i="72"/>
  <c r="AP374" i="72"/>
  <c r="AO374" i="72"/>
  <c r="AP373" i="72"/>
  <c r="AO373" i="72"/>
  <c r="AP372" i="72"/>
  <c r="AO372" i="72"/>
  <c r="AP371" i="72"/>
  <c r="AO371" i="72"/>
  <c r="AP370" i="72"/>
  <c r="AO370" i="72"/>
  <c r="AP369" i="72"/>
  <c r="AO369" i="72"/>
  <c r="AP368" i="72"/>
  <c r="AO368" i="72"/>
  <c r="AP366" i="72"/>
  <c r="AO366" i="72"/>
  <c r="AP365" i="72"/>
  <c r="AO365" i="72"/>
  <c r="AO364" i="72"/>
  <c r="AP363" i="72"/>
  <c r="AO363" i="72"/>
  <c r="AP362" i="72"/>
  <c r="AO362" i="72"/>
  <c r="AP361" i="72"/>
  <c r="AO361" i="72"/>
  <c r="AP360" i="72"/>
  <c r="AO360" i="72"/>
  <c r="AP359" i="72"/>
  <c r="AO359" i="72"/>
  <c r="AP358" i="72"/>
  <c r="AO358" i="72"/>
  <c r="AP357" i="72"/>
  <c r="AO357" i="72"/>
  <c r="AP356" i="72"/>
  <c r="AO356" i="72"/>
  <c r="AP355" i="72"/>
  <c r="AO355" i="72"/>
  <c r="AP354" i="72"/>
  <c r="AO354" i="72"/>
  <c r="AP353" i="72"/>
  <c r="AO353" i="72"/>
  <c r="AP352" i="72"/>
  <c r="AO352" i="72"/>
  <c r="AP351" i="72"/>
  <c r="AO351" i="72"/>
  <c r="AP350" i="72"/>
  <c r="AO350" i="72"/>
  <c r="AP348" i="72"/>
  <c r="AO348" i="72"/>
  <c r="AP347" i="72"/>
  <c r="AO347" i="72"/>
  <c r="AO346" i="72"/>
  <c r="AP345" i="72"/>
  <c r="AO345" i="72"/>
  <c r="AP344" i="72"/>
  <c r="AO344" i="72"/>
  <c r="AP343" i="72"/>
  <c r="AO343" i="72"/>
  <c r="AP342" i="72"/>
  <c r="AO342" i="72"/>
  <c r="AP341" i="72"/>
  <c r="AO341" i="72"/>
  <c r="AP340" i="72"/>
  <c r="AO340" i="72"/>
  <c r="AP339" i="72"/>
  <c r="AO339" i="72"/>
  <c r="AP338" i="72"/>
  <c r="AO338" i="72"/>
  <c r="AP337" i="72"/>
  <c r="AO337" i="72"/>
  <c r="AP336" i="72"/>
  <c r="AO336" i="72"/>
  <c r="AP335" i="72"/>
  <c r="AO335" i="72"/>
  <c r="AP334" i="72"/>
  <c r="AO334" i="72"/>
  <c r="AP333" i="72"/>
  <c r="AO333" i="72"/>
  <c r="AP332" i="72"/>
  <c r="AO332" i="72"/>
  <c r="AP330" i="72"/>
  <c r="AO330" i="72"/>
  <c r="AP329" i="72"/>
  <c r="AO329" i="72"/>
  <c r="AO328" i="72"/>
  <c r="AP327" i="72"/>
  <c r="AO327" i="72"/>
  <c r="AP326" i="72"/>
  <c r="AO326" i="72"/>
  <c r="AP325" i="72"/>
  <c r="AO325" i="72"/>
  <c r="AP324" i="72"/>
  <c r="AO324" i="72"/>
  <c r="AP323" i="72"/>
  <c r="AO323" i="72"/>
  <c r="AP322" i="72"/>
  <c r="AO322" i="72"/>
  <c r="AP321" i="72"/>
  <c r="AO321" i="72"/>
  <c r="AP320" i="72"/>
  <c r="AO320" i="72"/>
  <c r="AP319" i="72"/>
  <c r="AO319" i="72"/>
  <c r="AP318" i="72"/>
  <c r="AO318" i="72"/>
  <c r="AP317" i="72"/>
  <c r="AO317" i="72"/>
  <c r="AP316" i="72"/>
  <c r="AO316" i="72"/>
  <c r="AP315" i="72"/>
  <c r="AO315" i="72"/>
  <c r="AP314" i="72"/>
  <c r="AO314" i="72"/>
  <c r="AP312" i="72"/>
  <c r="AO312" i="72"/>
  <c r="AP311" i="72"/>
  <c r="AO311" i="72"/>
  <c r="AO310" i="72"/>
  <c r="AP309" i="72"/>
  <c r="AO309" i="72"/>
  <c r="AP308" i="72"/>
  <c r="AO308" i="72"/>
  <c r="AP307" i="72"/>
  <c r="AO307" i="72"/>
  <c r="AP306" i="72"/>
  <c r="AO306" i="72"/>
  <c r="AP305" i="72"/>
  <c r="AO305" i="72"/>
  <c r="AP304" i="72"/>
  <c r="AO304" i="72"/>
  <c r="AP303" i="72"/>
  <c r="AO303" i="72"/>
  <c r="AP302" i="72"/>
  <c r="AO302" i="72"/>
  <c r="AP301" i="72"/>
  <c r="AO301" i="72"/>
  <c r="AP300" i="72"/>
  <c r="AO300" i="72"/>
  <c r="AP299" i="72"/>
  <c r="AO299" i="72"/>
  <c r="AP298" i="72"/>
  <c r="AO298" i="72"/>
  <c r="AP297" i="72"/>
  <c r="AO297" i="72"/>
  <c r="AP296" i="72"/>
  <c r="AO296" i="72"/>
  <c r="AP294" i="72"/>
  <c r="AO294" i="72"/>
  <c r="AP293" i="72"/>
  <c r="AO293" i="72"/>
  <c r="AO292" i="72"/>
  <c r="AP291" i="72"/>
  <c r="AO291" i="72"/>
  <c r="AP290" i="72"/>
  <c r="AO290" i="72"/>
  <c r="AP289" i="72"/>
  <c r="AO289" i="72"/>
  <c r="AP288" i="72"/>
  <c r="AO288" i="72"/>
  <c r="AP287" i="72"/>
  <c r="AO287" i="72"/>
  <c r="AP286" i="72"/>
  <c r="AO286" i="72"/>
  <c r="AP285" i="72"/>
  <c r="AO285" i="72"/>
  <c r="AP284" i="72"/>
  <c r="AO284" i="72"/>
  <c r="AP283" i="72"/>
  <c r="AO283" i="72"/>
  <c r="AP282" i="72"/>
  <c r="AO282" i="72"/>
  <c r="AP281" i="72"/>
  <c r="AO281" i="72"/>
  <c r="AP280" i="72"/>
  <c r="AO280" i="72"/>
  <c r="AP279" i="72"/>
  <c r="AO279" i="72"/>
  <c r="AP278" i="72"/>
  <c r="AO278" i="72"/>
  <c r="AP276" i="72"/>
  <c r="AO276" i="72"/>
  <c r="AP275" i="72"/>
  <c r="AO275" i="72"/>
  <c r="AO274" i="72"/>
  <c r="AP273" i="72"/>
  <c r="AO273" i="72"/>
  <c r="AP272" i="72"/>
  <c r="AO272" i="72"/>
  <c r="AP271" i="72"/>
  <c r="AO271" i="72"/>
  <c r="AP270" i="72"/>
  <c r="AO270" i="72"/>
  <c r="AP269" i="72"/>
  <c r="AO269" i="72"/>
  <c r="AP268" i="72"/>
  <c r="AO268" i="72"/>
  <c r="AP267" i="72"/>
  <c r="AO267" i="72"/>
  <c r="AP266" i="72"/>
  <c r="AO266" i="72"/>
  <c r="AP265" i="72"/>
  <c r="AO265" i="72"/>
  <c r="AP264" i="72"/>
  <c r="AO264" i="72"/>
  <c r="AP263" i="72"/>
  <c r="AO263" i="72"/>
  <c r="AP262" i="72"/>
  <c r="AO262" i="72"/>
  <c r="AP261" i="72"/>
  <c r="AO261" i="72"/>
  <c r="AP260" i="72"/>
  <c r="AO260" i="72"/>
  <c r="AP258" i="72"/>
  <c r="AO258" i="72"/>
  <c r="AP257" i="72"/>
  <c r="AO257" i="72"/>
  <c r="AO256" i="72"/>
  <c r="AP255" i="72"/>
  <c r="AO255" i="72"/>
  <c r="AP254" i="72"/>
  <c r="AO254" i="72"/>
  <c r="AP253" i="72"/>
  <c r="AO253" i="72"/>
  <c r="AP252" i="72"/>
  <c r="AO252" i="72"/>
  <c r="AP251" i="72"/>
  <c r="AO251" i="72"/>
  <c r="AP250" i="72"/>
  <c r="AO250" i="72"/>
  <c r="AP249" i="72"/>
  <c r="AO249" i="72"/>
  <c r="AP248" i="72"/>
  <c r="AO248" i="72"/>
  <c r="AP247" i="72"/>
  <c r="AO247" i="72"/>
  <c r="AP246" i="72"/>
  <c r="AO246" i="72"/>
  <c r="AP245" i="72"/>
  <c r="AO245" i="72"/>
  <c r="AP244" i="72"/>
  <c r="AO244" i="72"/>
  <c r="AP243" i="72"/>
  <c r="AO243" i="72"/>
  <c r="AP242" i="72"/>
  <c r="AO242" i="72"/>
  <c r="AP240" i="72"/>
  <c r="AO240" i="72"/>
  <c r="AP239" i="72"/>
  <c r="AO239" i="72"/>
  <c r="AO238" i="72"/>
  <c r="AP237" i="72"/>
  <c r="AO237" i="72"/>
  <c r="AP236" i="72"/>
  <c r="AO236" i="72"/>
  <c r="AP235" i="72"/>
  <c r="AO235" i="72"/>
  <c r="AP234" i="72"/>
  <c r="AO234" i="72"/>
  <c r="AP233" i="72"/>
  <c r="AO233" i="72"/>
  <c r="AP232" i="72"/>
  <c r="AO232" i="72"/>
  <c r="AP231" i="72"/>
  <c r="AO231" i="72"/>
  <c r="AP230" i="72"/>
  <c r="AO230" i="72"/>
  <c r="AP229" i="72"/>
  <c r="AO229" i="72"/>
  <c r="AP228" i="72"/>
  <c r="AO228" i="72"/>
  <c r="AP227" i="72"/>
  <c r="AO227" i="72"/>
  <c r="AP226" i="72"/>
  <c r="AO226" i="72"/>
  <c r="AP225" i="72"/>
  <c r="AO225" i="72"/>
  <c r="AP224" i="72"/>
  <c r="AO224" i="72"/>
  <c r="AP222" i="72"/>
  <c r="AO222" i="72"/>
  <c r="AP221" i="72"/>
  <c r="AO221" i="72"/>
  <c r="AO220" i="72"/>
  <c r="AP219" i="72"/>
  <c r="AO219" i="72"/>
  <c r="AP218" i="72"/>
  <c r="AO218" i="72"/>
  <c r="AP217" i="72"/>
  <c r="AO217" i="72"/>
  <c r="AP216" i="72"/>
  <c r="AO216" i="72"/>
  <c r="AP215" i="72"/>
  <c r="AO215" i="72"/>
  <c r="AP214" i="72"/>
  <c r="AO214" i="72"/>
  <c r="AP213" i="72"/>
  <c r="AO213" i="72"/>
  <c r="AP212" i="72"/>
  <c r="AO212" i="72"/>
  <c r="AP211" i="72"/>
  <c r="AO211" i="72"/>
  <c r="AP210" i="72"/>
  <c r="AO210" i="72"/>
  <c r="AP209" i="72"/>
  <c r="AO209" i="72"/>
  <c r="AP208" i="72"/>
  <c r="AO208" i="72"/>
  <c r="AP207" i="72"/>
  <c r="AO207" i="72"/>
  <c r="AP206" i="72"/>
  <c r="AO206" i="72"/>
  <c r="AP204" i="72"/>
  <c r="AO204" i="72"/>
  <c r="AP203" i="72"/>
  <c r="AO203" i="72"/>
  <c r="AO202" i="72"/>
  <c r="AP201" i="72"/>
  <c r="AO201" i="72"/>
  <c r="AP200" i="72"/>
  <c r="AO200" i="72"/>
  <c r="AP199" i="72"/>
  <c r="AO199" i="72"/>
  <c r="AP198" i="72"/>
  <c r="AO198" i="72"/>
  <c r="AP197" i="72"/>
  <c r="AO197" i="72"/>
  <c r="AP196" i="72"/>
  <c r="AO196" i="72"/>
  <c r="AP195" i="72"/>
  <c r="AO195" i="72"/>
  <c r="AP194" i="72"/>
  <c r="AO194" i="72"/>
  <c r="AP193" i="72"/>
  <c r="AO193" i="72"/>
  <c r="AP192" i="72"/>
  <c r="AO192" i="72"/>
  <c r="AP191" i="72"/>
  <c r="AO191" i="72"/>
  <c r="AP190" i="72"/>
  <c r="AO190" i="72"/>
  <c r="AP189" i="72"/>
  <c r="AO189" i="72"/>
  <c r="AP188" i="72"/>
  <c r="AO188" i="72"/>
  <c r="AP186" i="72"/>
  <c r="AO186" i="72"/>
  <c r="AP185" i="72"/>
  <c r="AO185" i="72"/>
  <c r="AO184" i="72"/>
  <c r="AP183" i="72"/>
  <c r="AO183" i="72"/>
  <c r="AP182" i="72"/>
  <c r="AO182" i="72"/>
  <c r="AP181" i="72"/>
  <c r="AO181" i="72"/>
  <c r="AP180" i="72"/>
  <c r="AO180" i="72"/>
  <c r="AP179" i="72"/>
  <c r="AO179" i="72"/>
  <c r="AP178" i="72"/>
  <c r="AO178" i="72"/>
  <c r="AP177" i="72"/>
  <c r="AO177" i="72"/>
  <c r="AP176" i="72"/>
  <c r="AO176" i="72"/>
  <c r="AP175" i="72"/>
  <c r="AO175" i="72"/>
  <c r="AP174" i="72"/>
  <c r="AO174" i="72"/>
  <c r="AP173" i="72"/>
  <c r="AO173" i="72"/>
  <c r="AP172" i="72"/>
  <c r="AO172" i="72"/>
  <c r="AP171" i="72"/>
  <c r="AO171" i="72"/>
  <c r="AP170" i="72"/>
  <c r="AO170" i="72"/>
  <c r="AP168" i="72"/>
  <c r="AO168" i="72"/>
  <c r="AP167" i="72"/>
  <c r="AO167" i="72"/>
  <c r="AO166" i="72"/>
  <c r="AP165" i="72"/>
  <c r="AO165" i="72"/>
  <c r="AP164" i="72"/>
  <c r="AO164" i="72"/>
  <c r="AP163" i="72"/>
  <c r="AO163" i="72"/>
  <c r="AP162" i="72"/>
  <c r="AO162" i="72"/>
  <c r="AP161" i="72"/>
  <c r="AO161" i="72"/>
  <c r="AP160" i="72"/>
  <c r="AO160" i="72"/>
  <c r="AP159" i="72"/>
  <c r="AO159" i="72"/>
  <c r="AP158" i="72"/>
  <c r="AO158" i="72"/>
  <c r="AP157" i="72"/>
  <c r="AO157" i="72"/>
  <c r="AP156" i="72"/>
  <c r="AO156" i="72"/>
  <c r="AP155" i="72"/>
  <c r="AO155" i="72"/>
  <c r="AP154" i="72"/>
  <c r="AO154" i="72"/>
  <c r="AP153" i="72"/>
  <c r="AO153" i="72"/>
  <c r="AP152" i="72"/>
  <c r="AO152" i="72"/>
  <c r="AP150" i="72"/>
  <c r="AO150" i="72"/>
  <c r="AP149" i="72"/>
  <c r="AO149" i="72"/>
  <c r="AO148" i="72"/>
  <c r="AP147" i="72"/>
  <c r="AO147" i="72"/>
  <c r="AP146" i="72"/>
  <c r="AO146" i="72"/>
  <c r="AP145" i="72"/>
  <c r="AO145" i="72"/>
  <c r="AP144" i="72"/>
  <c r="AO144" i="72"/>
  <c r="AP143" i="72"/>
  <c r="AO143" i="72"/>
  <c r="AP142" i="72"/>
  <c r="AO142" i="72"/>
  <c r="AP141" i="72"/>
  <c r="AO141" i="72"/>
  <c r="AP140" i="72"/>
  <c r="AO140" i="72"/>
  <c r="AP139" i="72"/>
  <c r="AO139" i="72"/>
  <c r="AP138" i="72"/>
  <c r="AO138" i="72"/>
  <c r="AP137" i="72"/>
  <c r="AO137" i="72"/>
  <c r="AP136" i="72"/>
  <c r="AO136" i="72"/>
  <c r="AP135" i="72"/>
  <c r="AO135" i="72"/>
  <c r="AP134" i="72"/>
  <c r="AO134" i="72"/>
  <c r="AP132" i="72"/>
  <c r="AO132" i="72"/>
  <c r="AP131" i="72"/>
  <c r="AO131" i="72"/>
  <c r="AO130" i="72"/>
  <c r="AP129" i="72"/>
  <c r="AO129" i="72"/>
  <c r="AP128" i="72"/>
  <c r="AO128" i="72"/>
  <c r="AP127" i="72"/>
  <c r="AO127" i="72"/>
  <c r="AP126" i="72"/>
  <c r="AO126" i="72"/>
  <c r="AP125" i="72"/>
  <c r="AO125" i="72"/>
  <c r="AP124" i="72"/>
  <c r="AO124" i="72"/>
  <c r="AP123" i="72"/>
  <c r="AO123" i="72"/>
  <c r="AP122" i="72"/>
  <c r="AO122" i="72"/>
  <c r="AP121" i="72"/>
  <c r="AO121" i="72"/>
  <c r="AP120" i="72"/>
  <c r="AO120" i="72"/>
  <c r="AP119" i="72"/>
  <c r="AO119" i="72"/>
  <c r="AP118" i="72"/>
  <c r="AO118" i="72"/>
  <c r="AP117" i="72"/>
  <c r="AO117" i="72"/>
  <c r="AP116" i="72"/>
  <c r="AO116" i="72"/>
  <c r="AP114" i="72"/>
  <c r="AO114" i="72"/>
  <c r="AP113" i="72"/>
  <c r="AO113" i="72"/>
  <c r="AO112" i="72"/>
  <c r="AP111" i="72"/>
  <c r="AO111" i="72"/>
  <c r="AP110" i="72"/>
  <c r="AO110" i="72"/>
  <c r="AP109" i="72"/>
  <c r="AO109" i="72"/>
  <c r="AP108" i="72"/>
  <c r="AO108" i="72"/>
  <c r="AP107" i="72"/>
  <c r="AO107" i="72"/>
  <c r="AP106" i="72"/>
  <c r="AO106" i="72"/>
  <c r="AP105" i="72"/>
  <c r="AO105" i="72"/>
  <c r="AP104" i="72"/>
  <c r="AO104" i="72"/>
  <c r="AP103" i="72"/>
  <c r="AO103" i="72"/>
  <c r="AP102" i="72"/>
  <c r="AO102" i="72"/>
  <c r="AP101" i="72"/>
  <c r="AO101" i="72"/>
  <c r="AP100" i="72"/>
  <c r="AO100" i="72"/>
  <c r="AP99" i="72"/>
  <c r="AO99" i="72"/>
  <c r="AP98" i="72"/>
  <c r="AO98" i="72"/>
  <c r="AP96" i="72"/>
  <c r="AO96" i="72"/>
  <c r="AP95" i="72"/>
  <c r="AO95" i="72"/>
  <c r="AO94" i="72"/>
  <c r="AP93" i="72"/>
  <c r="AO93" i="72"/>
  <c r="AP92" i="72"/>
  <c r="AO92" i="72"/>
  <c r="AP91" i="72"/>
  <c r="AO91" i="72"/>
  <c r="AP90" i="72"/>
  <c r="AO90" i="72"/>
  <c r="AP89" i="72"/>
  <c r="AO89" i="72"/>
  <c r="AP88" i="72"/>
  <c r="AO88" i="72"/>
  <c r="AP87" i="72"/>
  <c r="AO87" i="72"/>
  <c r="AP86" i="72"/>
  <c r="AO86" i="72"/>
  <c r="AP85" i="72"/>
  <c r="AO85" i="72"/>
  <c r="AP84" i="72"/>
  <c r="AO84" i="72"/>
  <c r="AP83" i="72"/>
  <c r="AO83" i="72"/>
  <c r="AP82" i="72"/>
  <c r="AO82" i="72"/>
  <c r="AP81" i="72"/>
  <c r="AO81" i="72"/>
  <c r="AP80" i="72"/>
  <c r="AO80" i="72"/>
  <c r="AP78" i="72"/>
  <c r="AO78" i="72"/>
  <c r="AP77" i="72"/>
  <c r="AO77" i="72"/>
  <c r="AO76" i="72"/>
  <c r="AP75" i="72"/>
  <c r="AO75" i="72"/>
  <c r="AP74" i="72"/>
  <c r="AO74" i="72"/>
  <c r="AP73" i="72"/>
  <c r="AO73" i="72"/>
  <c r="AP72" i="72"/>
  <c r="AO72" i="72"/>
  <c r="AP71" i="72"/>
  <c r="AO71" i="72"/>
  <c r="AP70" i="72"/>
  <c r="AO70" i="72"/>
  <c r="AP69" i="72"/>
  <c r="AO69" i="72"/>
  <c r="AP68" i="72"/>
  <c r="AO68" i="72"/>
  <c r="AP67" i="72"/>
  <c r="AO67" i="72"/>
  <c r="AP66" i="72"/>
  <c r="AO66" i="72"/>
  <c r="AP65" i="72"/>
  <c r="AO65" i="72"/>
  <c r="AP64" i="72"/>
  <c r="AO64" i="72"/>
  <c r="AP63" i="72"/>
  <c r="AO63" i="72"/>
  <c r="AP62" i="72"/>
  <c r="AO62" i="72"/>
  <c r="AP60" i="72"/>
  <c r="AO60" i="72"/>
  <c r="AP59" i="72"/>
  <c r="AO59" i="72"/>
  <c r="AO58" i="72"/>
  <c r="AP57" i="72"/>
  <c r="AO57" i="72"/>
  <c r="AP56" i="72"/>
  <c r="AO56" i="72"/>
  <c r="AP55" i="72"/>
  <c r="AO55" i="72"/>
  <c r="AP54" i="72"/>
  <c r="AO54" i="72"/>
  <c r="AP53" i="72"/>
  <c r="AO53" i="72"/>
  <c r="AP52" i="72"/>
  <c r="AO52" i="72"/>
  <c r="AP51" i="72"/>
  <c r="AO51" i="72"/>
  <c r="AP50" i="72"/>
  <c r="AO50" i="72"/>
  <c r="AP49" i="72"/>
  <c r="AO49" i="72"/>
  <c r="AP48" i="72"/>
  <c r="AO48" i="72"/>
  <c r="AP47" i="72"/>
  <c r="AO47" i="72"/>
  <c r="AP46" i="72"/>
  <c r="AO46" i="72"/>
  <c r="AP45" i="72"/>
  <c r="AO45" i="72"/>
  <c r="AP44" i="72"/>
  <c r="AO44" i="72"/>
  <c r="AP42" i="72"/>
  <c r="AO42" i="72"/>
  <c r="AP41" i="72"/>
  <c r="AO41" i="72"/>
  <c r="AO40" i="72"/>
  <c r="AP39" i="72"/>
  <c r="AO39" i="72"/>
  <c r="AP38" i="72"/>
  <c r="AO38" i="72"/>
  <c r="AP37" i="72"/>
  <c r="AO37" i="72"/>
  <c r="AP36" i="72"/>
  <c r="AO36" i="72"/>
  <c r="AP35" i="72"/>
  <c r="AO35" i="72"/>
  <c r="AP34" i="72"/>
  <c r="AO34" i="72"/>
  <c r="AP33" i="72"/>
  <c r="AO33" i="72"/>
  <c r="AP32" i="72"/>
  <c r="AO32" i="72"/>
  <c r="AP31" i="72"/>
  <c r="AO31" i="72"/>
  <c r="AP30" i="72"/>
  <c r="AO30" i="72"/>
  <c r="AP29" i="72"/>
  <c r="AO29" i="72"/>
  <c r="AP28" i="72"/>
  <c r="AO28" i="72"/>
  <c r="AP27" i="72"/>
  <c r="AO27" i="72"/>
  <c r="AP26" i="72"/>
  <c r="AO26" i="72"/>
  <c r="AP24" i="72"/>
  <c r="AO24" i="72"/>
  <c r="AP23" i="72"/>
  <c r="AO23" i="72"/>
  <c r="AE1336" i="72"/>
  <c r="AF1335" i="72"/>
  <c r="AE1335" i="72"/>
  <c r="AF1334" i="72"/>
  <c r="AE1334" i="72"/>
  <c r="AF1333" i="72"/>
  <c r="AE1333" i="72"/>
  <c r="AF1332" i="72"/>
  <c r="AE1332" i="72"/>
  <c r="AF1331" i="72"/>
  <c r="AE1331" i="72"/>
  <c r="AF1330" i="72"/>
  <c r="AE1330" i="72"/>
  <c r="AF1329" i="72"/>
  <c r="AE1329" i="72"/>
  <c r="AF1328" i="72"/>
  <c r="AE1328" i="72"/>
  <c r="AF1327" i="72"/>
  <c r="AE1327" i="72"/>
  <c r="AF1326" i="72"/>
  <c r="AE1326" i="72"/>
  <c r="AF1325" i="72"/>
  <c r="AE1325" i="72"/>
  <c r="AF1324" i="72"/>
  <c r="AE1324" i="72"/>
  <c r="AF1323" i="72"/>
  <c r="AE1323" i="72"/>
  <c r="AF1322" i="72"/>
  <c r="AE1322" i="72"/>
  <c r="AF1320" i="72"/>
  <c r="AE1320" i="72"/>
  <c r="AF1319" i="72"/>
  <c r="AE1319" i="72"/>
  <c r="AE1318" i="72"/>
  <c r="AF1317" i="72"/>
  <c r="AE1317" i="72"/>
  <c r="AF1316" i="72"/>
  <c r="AE1316" i="72"/>
  <c r="AF1315" i="72"/>
  <c r="AE1315" i="72"/>
  <c r="AF1314" i="72"/>
  <c r="AE1314" i="72"/>
  <c r="AF1313" i="72"/>
  <c r="AE1313" i="72"/>
  <c r="AF1312" i="72"/>
  <c r="AE1312" i="72"/>
  <c r="AF1311" i="72"/>
  <c r="AE1311" i="72"/>
  <c r="AF1310" i="72"/>
  <c r="AE1310" i="72"/>
  <c r="AF1309" i="72"/>
  <c r="AE1309" i="72"/>
  <c r="AF1308" i="72"/>
  <c r="AE1308" i="72"/>
  <c r="AF1307" i="72"/>
  <c r="AE1307" i="72"/>
  <c r="AF1306" i="72"/>
  <c r="AE1306" i="72"/>
  <c r="AF1305" i="72"/>
  <c r="AE1305" i="72"/>
  <c r="AF1304" i="72"/>
  <c r="AE1304" i="72"/>
  <c r="AF1302" i="72"/>
  <c r="AE1302" i="72"/>
  <c r="AF1301" i="72"/>
  <c r="AE1301" i="72"/>
  <c r="AE1300" i="72"/>
  <c r="AF1299" i="72"/>
  <c r="AE1299" i="72"/>
  <c r="AF1298" i="72"/>
  <c r="AE1298" i="72"/>
  <c r="AF1297" i="72"/>
  <c r="AE1297" i="72"/>
  <c r="AF1296" i="72"/>
  <c r="AE1296" i="72"/>
  <c r="AF1295" i="72"/>
  <c r="AE1295" i="72"/>
  <c r="AF1294" i="72"/>
  <c r="AE1294" i="72"/>
  <c r="AF1293" i="72"/>
  <c r="AE1293" i="72"/>
  <c r="AF1292" i="72"/>
  <c r="AE1292" i="72"/>
  <c r="AF1291" i="72"/>
  <c r="AE1291" i="72"/>
  <c r="AF1290" i="72"/>
  <c r="AE1290" i="72"/>
  <c r="AF1289" i="72"/>
  <c r="AE1289" i="72"/>
  <c r="AF1288" i="72"/>
  <c r="AE1288" i="72"/>
  <c r="AF1287" i="72"/>
  <c r="AE1287" i="72"/>
  <c r="AF1286" i="72"/>
  <c r="AE1286" i="72"/>
  <c r="AF1284" i="72"/>
  <c r="AE1284" i="72"/>
  <c r="AF1283" i="72"/>
  <c r="AE1283" i="72"/>
  <c r="AE1282" i="72"/>
  <c r="AF1281" i="72"/>
  <c r="AE1281" i="72"/>
  <c r="AF1280" i="72"/>
  <c r="AE1280" i="72"/>
  <c r="AF1279" i="72"/>
  <c r="AE1279" i="72"/>
  <c r="AF1278" i="72"/>
  <c r="AE1278" i="72"/>
  <c r="AF1277" i="72"/>
  <c r="AE1277" i="72"/>
  <c r="AF1276" i="72"/>
  <c r="AE1276" i="72"/>
  <c r="AF1275" i="72"/>
  <c r="AE1275" i="72"/>
  <c r="AF1274" i="72"/>
  <c r="AE1274" i="72"/>
  <c r="AF1273" i="72"/>
  <c r="AE1273" i="72"/>
  <c r="AF1272" i="72"/>
  <c r="AE1272" i="72"/>
  <c r="AF1271" i="72"/>
  <c r="AE1271" i="72"/>
  <c r="AF1270" i="72"/>
  <c r="AE1270" i="72"/>
  <c r="AF1269" i="72"/>
  <c r="AE1269" i="72"/>
  <c r="AF1268" i="72"/>
  <c r="AE1268" i="72"/>
  <c r="AF1266" i="72"/>
  <c r="AE1266" i="72"/>
  <c r="AF1265" i="72"/>
  <c r="AE1265" i="72"/>
  <c r="AE1264" i="72"/>
  <c r="AF1263" i="72"/>
  <c r="AE1263" i="72"/>
  <c r="AF1262" i="72"/>
  <c r="AE1262" i="72"/>
  <c r="AF1261" i="72"/>
  <c r="AE1261" i="72"/>
  <c r="AF1260" i="72"/>
  <c r="AE1260" i="72"/>
  <c r="AF1259" i="72"/>
  <c r="AE1259" i="72"/>
  <c r="AF1258" i="72"/>
  <c r="AE1258" i="72"/>
  <c r="AF1257" i="72"/>
  <c r="AE1257" i="72"/>
  <c r="AF1256" i="72"/>
  <c r="AE1256" i="72"/>
  <c r="AF1255" i="72"/>
  <c r="AE1255" i="72"/>
  <c r="AF1254" i="72"/>
  <c r="AE1254" i="72"/>
  <c r="AF1253" i="72"/>
  <c r="AE1253" i="72"/>
  <c r="AF1252" i="72"/>
  <c r="AE1252" i="72"/>
  <c r="AF1251" i="72"/>
  <c r="AE1251" i="72"/>
  <c r="AF1250" i="72"/>
  <c r="AE1250" i="72"/>
  <c r="AF1248" i="72"/>
  <c r="AE1248" i="72"/>
  <c r="AF1247" i="72"/>
  <c r="AE1247" i="72"/>
  <c r="AE1246" i="72"/>
  <c r="AF1245" i="72"/>
  <c r="AE1245" i="72"/>
  <c r="AF1244" i="72"/>
  <c r="AE1244" i="72"/>
  <c r="AF1243" i="72"/>
  <c r="AE1243" i="72"/>
  <c r="AF1242" i="72"/>
  <c r="AE1242" i="72"/>
  <c r="AF1241" i="72"/>
  <c r="AE1241" i="72"/>
  <c r="AF1240" i="72"/>
  <c r="AE1240" i="72"/>
  <c r="AF1239" i="72"/>
  <c r="AE1239" i="72"/>
  <c r="AF1238" i="72"/>
  <c r="AE1238" i="72"/>
  <c r="AF1237" i="72"/>
  <c r="AE1237" i="72"/>
  <c r="AF1236" i="72"/>
  <c r="AE1236" i="72"/>
  <c r="AF1235" i="72"/>
  <c r="AE1235" i="72"/>
  <c r="AF1234" i="72"/>
  <c r="AE1234" i="72"/>
  <c r="AF1233" i="72"/>
  <c r="AE1233" i="72"/>
  <c r="AF1232" i="72"/>
  <c r="AE1232" i="72"/>
  <c r="AF1230" i="72"/>
  <c r="AE1230" i="72"/>
  <c r="AF1229" i="72"/>
  <c r="AE1229" i="72"/>
  <c r="AE1228" i="72"/>
  <c r="AF1227" i="72"/>
  <c r="AE1227" i="72"/>
  <c r="AF1226" i="72"/>
  <c r="AE1226" i="72"/>
  <c r="AF1225" i="72"/>
  <c r="AE1225" i="72"/>
  <c r="AF1224" i="72"/>
  <c r="AE1224" i="72"/>
  <c r="AF1223" i="72"/>
  <c r="AE1223" i="72"/>
  <c r="AF1222" i="72"/>
  <c r="AE1222" i="72"/>
  <c r="AF1221" i="72"/>
  <c r="AE1221" i="72"/>
  <c r="AF1220" i="72"/>
  <c r="AE1220" i="72"/>
  <c r="AF1219" i="72"/>
  <c r="AE1219" i="72"/>
  <c r="AF1218" i="72"/>
  <c r="AE1218" i="72"/>
  <c r="AF1217" i="72"/>
  <c r="AE1217" i="72"/>
  <c r="AF1216" i="72"/>
  <c r="AE1216" i="72"/>
  <c r="AF1215" i="72"/>
  <c r="AE1215" i="72"/>
  <c r="AF1214" i="72"/>
  <c r="AE1214" i="72"/>
  <c r="AF1212" i="72"/>
  <c r="AE1212" i="72"/>
  <c r="AF1211" i="72"/>
  <c r="AE1211" i="72"/>
  <c r="AE1210" i="72"/>
  <c r="AF1209" i="72"/>
  <c r="AE1209" i="72"/>
  <c r="AF1208" i="72"/>
  <c r="AE1208" i="72"/>
  <c r="AF1207" i="72"/>
  <c r="AE1207" i="72"/>
  <c r="AF1206" i="72"/>
  <c r="AE1206" i="72"/>
  <c r="AF1205" i="72"/>
  <c r="AE1205" i="72"/>
  <c r="AF1204" i="72"/>
  <c r="AE1204" i="72"/>
  <c r="AF1203" i="72"/>
  <c r="AE1203" i="72"/>
  <c r="AF1202" i="72"/>
  <c r="AE1202" i="72"/>
  <c r="AF1201" i="72"/>
  <c r="AE1201" i="72"/>
  <c r="AF1200" i="72"/>
  <c r="AE1200" i="72"/>
  <c r="AF1199" i="72"/>
  <c r="AE1199" i="72"/>
  <c r="AF1198" i="72"/>
  <c r="AE1198" i="72"/>
  <c r="AF1197" i="72"/>
  <c r="AE1197" i="72"/>
  <c r="AF1196" i="72"/>
  <c r="AE1196" i="72"/>
  <c r="AF1194" i="72"/>
  <c r="AE1194" i="72"/>
  <c r="AF1193" i="72"/>
  <c r="AE1193" i="72"/>
  <c r="AE1192" i="72"/>
  <c r="AF1191" i="72"/>
  <c r="AE1191" i="72"/>
  <c r="AF1190" i="72"/>
  <c r="AE1190" i="72"/>
  <c r="AF1189" i="72"/>
  <c r="AE1189" i="72"/>
  <c r="AF1188" i="72"/>
  <c r="AE1188" i="72"/>
  <c r="AF1187" i="72"/>
  <c r="AE1187" i="72"/>
  <c r="AF1186" i="72"/>
  <c r="AE1186" i="72"/>
  <c r="AF1185" i="72"/>
  <c r="AE1185" i="72"/>
  <c r="AF1184" i="72"/>
  <c r="AE1184" i="72"/>
  <c r="AF1183" i="72"/>
  <c r="AE1183" i="72"/>
  <c r="AF1182" i="72"/>
  <c r="AE1182" i="72"/>
  <c r="AF1181" i="72"/>
  <c r="AE1181" i="72"/>
  <c r="AF1180" i="72"/>
  <c r="AE1180" i="72"/>
  <c r="AF1179" i="72"/>
  <c r="AE1179" i="72"/>
  <c r="AF1178" i="72"/>
  <c r="AE1178" i="72"/>
  <c r="AF1176" i="72"/>
  <c r="AE1176" i="72"/>
  <c r="AF1175" i="72"/>
  <c r="AE1175" i="72"/>
  <c r="AE1174" i="72"/>
  <c r="AF1173" i="72"/>
  <c r="AE1173" i="72"/>
  <c r="AF1172" i="72"/>
  <c r="AE1172" i="72"/>
  <c r="AF1171" i="72"/>
  <c r="AE1171" i="72"/>
  <c r="AF1170" i="72"/>
  <c r="AE1170" i="72"/>
  <c r="AF1169" i="72"/>
  <c r="AE1169" i="72"/>
  <c r="AF1168" i="72"/>
  <c r="AE1168" i="72"/>
  <c r="AF1167" i="72"/>
  <c r="AE1167" i="72"/>
  <c r="AF1166" i="72"/>
  <c r="AE1166" i="72"/>
  <c r="AF1165" i="72"/>
  <c r="AE1165" i="72"/>
  <c r="AF1164" i="72"/>
  <c r="AE1164" i="72"/>
  <c r="AF1163" i="72"/>
  <c r="AE1163" i="72"/>
  <c r="AF1162" i="72"/>
  <c r="AE1162" i="72"/>
  <c r="AF1161" i="72"/>
  <c r="AE1161" i="72"/>
  <c r="AF1160" i="72"/>
  <c r="AE1160" i="72"/>
  <c r="AF1158" i="72"/>
  <c r="AE1158" i="72"/>
  <c r="AF1157" i="72"/>
  <c r="AE1157" i="72"/>
  <c r="AE1156" i="72"/>
  <c r="AF1155" i="72"/>
  <c r="AE1155" i="72"/>
  <c r="AF1154" i="72"/>
  <c r="AE1154" i="72"/>
  <c r="AF1153" i="72"/>
  <c r="AE1153" i="72"/>
  <c r="AF1152" i="72"/>
  <c r="AE1152" i="72"/>
  <c r="AF1151" i="72"/>
  <c r="AE1151" i="72"/>
  <c r="AF1150" i="72"/>
  <c r="AE1150" i="72"/>
  <c r="AF1149" i="72"/>
  <c r="AE1149" i="72"/>
  <c r="AF1148" i="72"/>
  <c r="AE1148" i="72"/>
  <c r="AF1147" i="72"/>
  <c r="AE1147" i="72"/>
  <c r="AF1146" i="72"/>
  <c r="AE1146" i="72"/>
  <c r="AF1145" i="72"/>
  <c r="AE1145" i="72"/>
  <c r="AF1144" i="72"/>
  <c r="AE1144" i="72"/>
  <c r="AF1143" i="72"/>
  <c r="AE1143" i="72"/>
  <c r="AF1142" i="72"/>
  <c r="AE1142" i="72"/>
  <c r="AF1140" i="72"/>
  <c r="AE1140" i="72"/>
  <c r="AF1139" i="72"/>
  <c r="AE1139" i="72"/>
  <c r="AE1138" i="72"/>
  <c r="AF1137" i="72"/>
  <c r="AE1137" i="72"/>
  <c r="AF1136" i="72"/>
  <c r="AE1136" i="72"/>
  <c r="AF1135" i="72"/>
  <c r="AE1135" i="72"/>
  <c r="AF1134" i="72"/>
  <c r="AE1134" i="72"/>
  <c r="AF1133" i="72"/>
  <c r="AE1133" i="72"/>
  <c r="AF1132" i="72"/>
  <c r="AE1132" i="72"/>
  <c r="AF1131" i="72"/>
  <c r="AE1131" i="72"/>
  <c r="AF1130" i="72"/>
  <c r="AE1130" i="72"/>
  <c r="AF1129" i="72"/>
  <c r="AE1129" i="72"/>
  <c r="AF1128" i="72"/>
  <c r="AE1128" i="72"/>
  <c r="AF1127" i="72"/>
  <c r="AE1127" i="72"/>
  <c r="AF1126" i="72"/>
  <c r="AE1126" i="72"/>
  <c r="AF1125" i="72"/>
  <c r="AE1125" i="72"/>
  <c r="AF1124" i="72"/>
  <c r="AE1124" i="72"/>
  <c r="AF1122" i="72"/>
  <c r="AE1122" i="72"/>
  <c r="AF1121" i="72"/>
  <c r="AE1121" i="72"/>
  <c r="AE1120" i="72"/>
  <c r="AF1119" i="72"/>
  <c r="AE1119" i="72"/>
  <c r="AF1118" i="72"/>
  <c r="AE1118" i="72"/>
  <c r="AF1117" i="72"/>
  <c r="AE1117" i="72"/>
  <c r="AF1116" i="72"/>
  <c r="AE1116" i="72"/>
  <c r="AF1115" i="72"/>
  <c r="AE1115" i="72"/>
  <c r="AF1114" i="72"/>
  <c r="AE1114" i="72"/>
  <c r="AF1113" i="72"/>
  <c r="AE1113" i="72"/>
  <c r="AF1112" i="72"/>
  <c r="AE1112" i="72"/>
  <c r="AF1111" i="72"/>
  <c r="AE1111" i="72"/>
  <c r="AF1110" i="72"/>
  <c r="AE1110" i="72"/>
  <c r="AF1109" i="72"/>
  <c r="AE1109" i="72"/>
  <c r="AF1108" i="72"/>
  <c r="AE1108" i="72"/>
  <c r="AF1107" i="72"/>
  <c r="AE1107" i="72"/>
  <c r="AF1106" i="72"/>
  <c r="AE1106" i="72"/>
  <c r="AF1104" i="72"/>
  <c r="AE1104" i="72"/>
  <c r="AF1103" i="72"/>
  <c r="AE1103" i="72"/>
  <c r="AE1102" i="72"/>
  <c r="AF1101" i="72"/>
  <c r="AE1101" i="72"/>
  <c r="AF1100" i="72"/>
  <c r="AE1100" i="72"/>
  <c r="AF1099" i="72"/>
  <c r="AE1099" i="72"/>
  <c r="AF1098" i="72"/>
  <c r="AE1098" i="72"/>
  <c r="AF1097" i="72"/>
  <c r="AE1097" i="72"/>
  <c r="AF1096" i="72"/>
  <c r="AE1096" i="72"/>
  <c r="AF1095" i="72"/>
  <c r="AE1095" i="72"/>
  <c r="AF1094" i="72"/>
  <c r="AE1094" i="72"/>
  <c r="AF1093" i="72"/>
  <c r="AE1093" i="72"/>
  <c r="AF1092" i="72"/>
  <c r="AE1092" i="72"/>
  <c r="AF1091" i="72"/>
  <c r="AE1091" i="72"/>
  <c r="AF1090" i="72"/>
  <c r="AE1090" i="72"/>
  <c r="AF1089" i="72"/>
  <c r="AE1089" i="72"/>
  <c r="AF1088" i="72"/>
  <c r="AE1088" i="72"/>
  <c r="AF1086" i="72"/>
  <c r="AE1086" i="72"/>
  <c r="AF1085" i="72"/>
  <c r="AE1085" i="72"/>
  <c r="AE1084" i="72"/>
  <c r="AF1083" i="72"/>
  <c r="AE1083" i="72"/>
  <c r="AF1082" i="72"/>
  <c r="AE1082" i="72"/>
  <c r="AF1081" i="72"/>
  <c r="AE1081" i="72"/>
  <c r="AF1080" i="72"/>
  <c r="AE1080" i="72"/>
  <c r="AF1079" i="72"/>
  <c r="AE1079" i="72"/>
  <c r="AF1078" i="72"/>
  <c r="AE1078" i="72"/>
  <c r="AF1077" i="72"/>
  <c r="AE1077" i="72"/>
  <c r="AF1076" i="72"/>
  <c r="AE1076" i="72"/>
  <c r="AF1075" i="72"/>
  <c r="AE1075" i="72"/>
  <c r="AF1074" i="72"/>
  <c r="AE1074" i="72"/>
  <c r="AF1073" i="72"/>
  <c r="AE1073" i="72"/>
  <c r="AF1072" i="72"/>
  <c r="AE1072" i="72"/>
  <c r="AF1071" i="72"/>
  <c r="AE1071" i="72"/>
  <c r="AF1070" i="72"/>
  <c r="AE1070" i="72"/>
  <c r="AF1068" i="72"/>
  <c r="AE1068" i="72"/>
  <c r="AF1067" i="72"/>
  <c r="AE1067" i="72"/>
  <c r="AE1066" i="72"/>
  <c r="AF1065" i="72"/>
  <c r="AE1065" i="72"/>
  <c r="AF1064" i="72"/>
  <c r="AE1064" i="72"/>
  <c r="AF1063" i="72"/>
  <c r="AE1063" i="72"/>
  <c r="AF1062" i="72"/>
  <c r="AE1062" i="72"/>
  <c r="AF1061" i="72"/>
  <c r="AE1061" i="72"/>
  <c r="AF1060" i="72"/>
  <c r="AE1060" i="72"/>
  <c r="AF1059" i="72"/>
  <c r="AE1059" i="72"/>
  <c r="AF1058" i="72"/>
  <c r="AE1058" i="72"/>
  <c r="AF1057" i="72"/>
  <c r="AE1057" i="72"/>
  <c r="AF1056" i="72"/>
  <c r="AE1056" i="72"/>
  <c r="AF1055" i="72"/>
  <c r="AE1055" i="72"/>
  <c r="AF1054" i="72"/>
  <c r="AE1054" i="72"/>
  <c r="AF1053" i="72"/>
  <c r="AE1053" i="72"/>
  <c r="AF1052" i="72"/>
  <c r="AE1052" i="72"/>
  <c r="AF1050" i="72"/>
  <c r="AE1050" i="72"/>
  <c r="AF1049" i="72"/>
  <c r="AE1049" i="72"/>
  <c r="AE1048" i="72"/>
  <c r="AF1047" i="72"/>
  <c r="AE1047" i="72"/>
  <c r="AF1046" i="72"/>
  <c r="AE1046" i="72"/>
  <c r="AF1045" i="72"/>
  <c r="AE1045" i="72"/>
  <c r="AF1044" i="72"/>
  <c r="AE1044" i="72"/>
  <c r="AF1043" i="72"/>
  <c r="AE1043" i="72"/>
  <c r="AF1042" i="72"/>
  <c r="AE1042" i="72"/>
  <c r="AF1041" i="72"/>
  <c r="AE1041" i="72"/>
  <c r="AF1040" i="72"/>
  <c r="AE1040" i="72"/>
  <c r="AF1039" i="72"/>
  <c r="AE1039" i="72"/>
  <c r="AF1038" i="72"/>
  <c r="AE1038" i="72"/>
  <c r="AF1037" i="72"/>
  <c r="AE1037" i="72"/>
  <c r="AF1036" i="72"/>
  <c r="AE1036" i="72"/>
  <c r="AF1035" i="72"/>
  <c r="AE1035" i="72"/>
  <c r="AF1034" i="72"/>
  <c r="AE1034" i="72"/>
  <c r="AF1032" i="72"/>
  <c r="AE1032" i="72"/>
  <c r="AF1031" i="72"/>
  <c r="AE1031" i="72"/>
  <c r="AE1030" i="72"/>
  <c r="AF1029" i="72"/>
  <c r="AE1029" i="72"/>
  <c r="AF1028" i="72"/>
  <c r="AE1028" i="72"/>
  <c r="AF1027" i="72"/>
  <c r="AE1027" i="72"/>
  <c r="AF1026" i="72"/>
  <c r="AE1026" i="72"/>
  <c r="AF1025" i="72"/>
  <c r="AE1025" i="72"/>
  <c r="AF1024" i="72"/>
  <c r="AE1024" i="72"/>
  <c r="AF1023" i="72"/>
  <c r="AE1023" i="72"/>
  <c r="AF1022" i="72"/>
  <c r="AE1022" i="72"/>
  <c r="AF1021" i="72"/>
  <c r="AE1021" i="72"/>
  <c r="AF1020" i="72"/>
  <c r="AE1020" i="72"/>
  <c r="AF1019" i="72"/>
  <c r="AE1019" i="72"/>
  <c r="AF1018" i="72"/>
  <c r="AE1018" i="72"/>
  <c r="AF1017" i="72"/>
  <c r="AE1017" i="72"/>
  <c r="AF1016" i="72"/>
  <c r="AE1016" i="72"/>
  <c r="AF1014" i="72"/>
  <c r="AE1014" i="72"/>
  <c r="AF1013" i="72"/>
  <c r="AE1013" i="72"/>
  <c r="AE1012" i="72"/>
  <c r="AF1011" i="72"/>
  <c r="AE1011" i="72"/>
  <c r="AF1010" i="72"/>
  <c r="AE1010" i="72"/>
  <c r="AF1009" i="72"/>
  <c r="AE1009" i="72"/>
  <c r="AF1008" i="72"/>
  <c r="AE1008" i="72"/>
  <c r="AF1007" i="72"/>
  <c r="AE1007" i="72"/>
  <c r="AF1006" i="72"/>
  <c r="AE1006" i="72"/>
  <c r="AF1005" i="72"/>
  <c r="AE1005" i="72"/>
  <c r="AF1004" i="72"/>
  <c r="AE1004" i="72"/>
  <c r="AF1003" i="72"/>
  <c r="AE1003" i="72"/>
  <c r="AF1002" i="72"/>
  <c r="AE1002" i="72"/>
  <c r="AF1001" i="72"/>
  <c r="AE1001" i="72"/>
  <c r="AF1000" i="72"/>
  <c r="AE1000" i="72"/>
  <c r="AF999" i="72"/>
  <c r="AE999" i="72"/>
  <c r="AF998" i="72"/>
  <c r="AE998" i="72"/>
  <c r="AF996" i="72"/>
  <c r="AE996" i="72"/>
  <c r="AF995" i="72"/>
  <c r="AE995" i="72"/>
  <c r="AE994" i="72"/>
  <c r="AF993" i="72"/>
  <c r="AE993" i="72"/>
  <c r="AF992" i="72"/>
  <c r="AE992" i="72"/>
  <c r="AF991" i="72"/>
  <c r="AE991" i="72"/>
  <c r="AF990" i="72"/>
  <c r="AE990" i="72"/>
  <c r="AF989" i="72"/>
  <c r="AE989" i="72"/>
  <c r="AF988" i="72"/>
  <c r="AE988" i="72"/>
  <c r="AF987" i="72"/>
  <c r="AE987" i="72"/>
  <c r="AF986" i="72"/>
  <c r="AE986" i="72"/>
  <c r="AF985" i="72"/>
  <c r="AE985" i="72"/>
  <c r="AF984" i="72"/>
  <c r="AE984" i="72"/>
  <c r="AF983" i="72"/>
  <c r="AE983" i="72"/>
  <c r="AF982" i="72"/>
  <c r="AE982" i="72"/>
  <c r="AF981" i="72"/>
  <c r="AE981" i="72"/>
  <c r="AF980" i="72"/>
  <c r="AE980" i="72"/>
  <c r="AF978" i="72"/>
  <c r="AE978" i="72"/>
  <c r="AF977" i="72"/>
  <c r="AE977" i="72"/>
  <c r="AE976" i="72"/>
  <c r="AF975" i="72"/>
  <c r="AE975" i="72"/>
  <c r="AF974" i="72"/>
  <c r="AE974" i="72"/>
  <c r="AF973" i="72"/>
  <c r="AE973" i="72"/>
  <c r="AF972" i="72"/>
  <c r="AE972" i="72"/>
  <c r="AF971" i="72"/>
  <c r="AE971" i="72"/>
  <c r="AF970" i="72"/>
  <c r="AE970" i="72"/>
  <c r="AF969" i="72"/>
  <c r="AE969" i="72"/>
  <c r="AF968" i="72"/>
  <c r="AE968" i="72"/>
  <c r="AF967" i="72"/>
  <c r="AE967" i="72"/>
  <c r="AF966" i="72"/>
  <c r="AE966" i="72"/>
  <c r="AF965" i="72"/>
  <c r="AE965" i="72"/>
  <c r="AF964" i="72"/>
  <c r="AE964" i="72"/>
  <c r="AF963" i="72"/>
  <c r="AE963" i="72"/>
  <c r="AF962" i="72"/>
  <c r="AE962" i="72"/>
  <c r="AF960" i="72"/>
  <c r="AE960" i="72"/>
  <c r="AF959" i="72"/>
  <c r="AE959" i="72"/>
  <c r="AE958" i="72"/>
  <c r="AF957" i="72"/>
  <c r="AE957" i="72"/>
  <c r="AF956" i="72"/>
  <c r="AE956" i="72"/>
  <c r="AF955" i="72"/>
  <c r="AE955" i="72"/>
  <c r="AF954" i="72"/>
  <c r="AE954" i="72"/>
  <c r="AF953" i="72"/>
  <c r="AE953" i="72"/>
  <c r="AF952" i="72"/>
  <c r="AE952" i="72"/>
  <c r="AF951" i="72"/>
  <c r="AE951" i="72"/>
  <c r="AF950" i="72"/>
  <c r="AE950" i="72"/>
  <c r="AF949" i="72"/>
  <c r="AE949" i="72"/>
  <c r="AF948" i="72"/>
  <c r="AE948" i="72"/>
  <c r="AF947" i="72"/>
  <c r="AE947" i="72"/>
  <c r="AF946" i="72"/>
  <c r="AE946" i="72"/>
  <c r="AF945" i="72"/>
  <c r="AE945" i="72"/>
  <c r="AF944" i="72"/>
  <c r="AE944" i="72"/>
  <c r="AF942" i="72"/>
  <c r="AE942" i="72"/>
  <c r="AF941" i="72"/>
  <c r="AE941" i="72"/>
  <c r="AE940" i="72"/>
  <c r="AF939" i="72"/>
  <c r="AE939" i="72"/>
  <c r="AF938" i="72"/>
  <c r="AE938" i="72"/>
  <c r="AF937" i="72"/>
  <c r="AE937" i="72"/>
  <c r="AF936" i="72"/>
  <c r="AE936" i="72"/>
  <c r="AF935" i="72"/>
  <c r="AE935" i="72"/>
  <c r="AF934" i="72"/>
  <c r="AE934" i="72"/>
  <c r="AF933" i="72"/>
  <c r="AE933" i="72"/>
  <c r="AF932" i="72"/>
  <c r="AE932" i="72"/>
  <c r="AF931" i="72"/>
  <c r="AE931" i="72"/>
  <c r="AF930" i="72"/>
  <c r="AE930" i="72"/>
  <c r="AF929" i="72"/>
  <c r="AE929" i="72"/>
  <c r="AF928" i="72"/>
  <c r="AE928" i="72"/>
  <c r="AF927" i="72"/>
  <c r="AE927" i="72"/>
  <c r="AF926" i="72"/>
  <c r="AE926" i="72"/>
  <c r="AF924" i="72"/>
  <c r="AE924" i="72"/>
  <c r="AF923" i="72"/>
  <c r="AE923" i="72"/>
  <c r="AE922" i="72"/>
  <c r="AF921" i="72"/>
  <c r="AE921" i="72"/>
  <c r="AF920" i="72"/>
  <c r="AE920" i="72"/>
  <c r="AF919" i="72"/>
  <c r="AE919" i="72"/>
  <c r="AF918" i="72"/>
  <c r="AE918" i="72"/>
  <c r="AF917" i="72"/>
  <c r="AE917" i="72"/>
  <c r="AF916" i="72"/>
  <c r="AE916" i="72"/>
  <c r="AF915" i="72"/>
  <c r="AE915" i="72"/>
  <c r="AF914" i="72"/>
  <c r="AE914" i="72"/>
  <c r="AF913" i="72"/>
  <c r="AE913" i="72"/>
  <c r="AF912" i="72"/>
  <c r="AE912" i="72"/>
  <c r="AF911" i="72"/>
  <c r="AE911" i="72"/>
  <c r="AF910" i="72"/>
  <c r="AE910" i="72"/>
  <c r="AF909" i="72"/>
  <c r="AE909" i="72"/>
  <c r="AF908" i="72"/>
  <c r="AE908" i="72"/>
  <c r="AF906" i="72"/>
  <c r="AE906" i="72"/>
  <c r="AF905" i="72"/>
  <c r="AE905" i="72"/>
  <c r="AE904" i="72"/>
  <c r="AF903" i="72"/>
  <c r="AE903" i="72"/>
  <c r="AF902" i="72"/>
  <c r="AE902" i="72"/>
  <c r="AF901" i="72"/>
  <c r="AE901" i="72"/>
  <c r="AF900" i="72"/>
  <c r="AE900" i="72"/>
  <c r="AF899" i="72"/>
  <c r="AE899" i="72"/>
  <c r="AF898" i="72"/>
  <c r="AE898" i="72"/>
  <c r="AF897" i="72"/>
  <c r="AE897" i="72"/>
  <c r="AF896" i="72"/>
  <c r="AE896" i="72"/>
  <c r="AF895" i="72"/>
  <c r="AE895" i="72"/>
  <c r="AF894" i="72"/>
  <c r="AE894" i="72"/>
  <c r="AF893" i="72"/>
  <c r="AE893" i="72"/>
  <c r="AF892" i="72"/>
  <c r="AE892" i="72"/>
  <c r="AF891" i="72"/>
  <c r="AE891" i="72"/>
  <c r="AF890" i="72"/>
  <c r="AE890" i="72"/>
  <c r="AF888" i="72"/>
  <c r="AE888" i="72"/>
  <c r="AF887" i="72"/>
  <c r="AE887" i="72"/>
  <c r="AE886" i="72"/>
  <c r="AF885" i="72"/>
  <c r="AE885" i="72"/>
  <c r="AF884" i="72"/>
  <c r="AE884" i="72"/>
  <c r="AF883" i="72"/>
  <c r="AE883" i="72"/>
  <c r="AF882" i="72"/>
  <c r="AE882" i="72"/>
  <c r="AF881" i="72"/>
  <c r="AE881" i="72"/>
  <c r="AF880" i="72"/>
  <c r="AE880" i="72"/>
  <c r="AF879" i="72"/>
  <c r="AE879" i="72"/>
  <c r="AF878" i="72"/>
  <c r="AE878" i="72"/>
  <c r="AF877" i="72"/>
  <c r="AE877" i="72"/>
  <c r="AF876" i="72"/>
  <c r="AE876" i="72"/>
  <c r="AF875" i="72"/>
  <c r="AE875" i="72"/>
  <c r="AF874" i="72"/>
  <c r="AE874" i="72"/>
  <c r="AF873" i="72"/>
  <c r="AE873" i="72"/>
  <c r="AF872" i="72"/>
  <c r="AE872" i="72"/>
  <c r="AF870" i="72"/>
  <c r="AE870" i="72"/>
  <c r="AF869" i="72"/>
  <c r="AE869" i="72"/>
  <c r="AE868" i="72"/>
  <c r="AF867" i="72"/>
  <c r="AE867" i="72"/>
  <c r="AF866" i="72"/>
  <c r="AE866" i="72"/>
  <c r="AF865" i="72"/>
  <c r="AE865" i="72"/>
  <c r="AF864" i="72"/>
  <c r="AE864" i="72"/>
  <c r="AF863" i="72"/>
  <c r="AE863" i="72"/>
  <c r="AF862" i="72"/>
  <c r="AE862" i="72"/>
  <c r="AF861" i="72"/>
  <c r="AE861" i="72"/>
  <c r="AF860" i="72"/>
  <c r="AE860" i="72"/>
  <c r="AF859" i="72"/>
  <c r="AE859" i="72"/>
  <c r="AF858" i="72"/>
  <c r="AE858" i="72"/>
  <c r="AF857" i="72"/>
  <c r="AE857" i="72"/>
  <c r="AF856" i="72"/>
  <c r="AE856" i="72"/>
  <c r="AF855" i="72"/>
  <c r="AE855" i="72"/>
  <c r="AF854" i="72"/>
  <c r="AE854" i="72"/>
  <c r="AF852" i="72"/>
  <c r="AE852" i="72"/>
  <c r="AF851" i="72"/>
  <c r="AE851" i="72"/>
  <c r="AE850" i="72"/>
  <c r="AF849" i="72"/>
  <c r="AE849" i="72"/>
  <c r="AF848" i="72"/>
  <c r="AE848" i="72"/>
  <c r="AF847" i="72"/>
  <c r="AE847" i="72"/>
  <c r="AF846" i="72"/>
  <c r="AE846" i="72"/>
  <c r="AF845" i="72"/>
  <c r="AE845" i="72"/>
  <c r="AF844" i="72"/>
  <c r="AE844" i="72"/>
  <c r="AF843" i="72"/>
  <c r="AE843" i="72"/>
  <c r="AF842" i="72"/>
  <c r="AE842" i="72"/>
  <c r="AF841" i="72"/>
  <c r="AE841" i="72"/>
  <c r="AF840" i="72"/>
  <c r="AE840" i="72"/>
  <c r="AF839" i="72"/>
  <c r="AE839" i="72"/>
  <c r="AF838" i="72"/>
  <c r="AE838" i="72"/>
  <c r="AF837" i="72"/>
  <c r="AE837" i="72"/>
  <c r="AF836" i="72"/>
  <c r="AE836" i="72"/>
  <c r="AF834" i="72"/>
  <c r="AE834" i="72"/>
  <c r="AF833" i="72"/>
  <c r="AE833" i="72"/>
  <c r="AE832" i="72"/>
  <c r="AF831" i="72"/>
  <c r="AE831" i="72"/>
  <c r="AF830" i="72"/>
  <c r="AE830" i="72"/>
  <c r="AF829" i="72"/>
  <c r="AE829" i="72"/>
  <c r="AF828" i="72"/>
  <c r="AE828" i="72"/>
  <c r="AF827" i="72"/>
  <c r="AE827" i="72"/>
  <c r="AF826" i="72"/>
  <c r="AE826" i="72"/>
  <c r="AF825" i="72"/>
  <c r="AE825" i="72"/>
  <c r="AF824" i="72"/>
  <c r="AE824" i="72"/>
  <c r="AF823" i="72"/>
  <c r="AE823" i="72"/>
  <c r="AF822" i="72"/>
  <c r="AE822" i="72"/>
  <c r="AF821" i="72"/>
  <c r="AE821" i="72"/>
  <c r="AF820" i="72"/>
  <c r="AE820" i="72"/>
  <c r="AF819" i="72"/>
  <c r="AE819" i="72"/>
  <c r="AF818" i="72"/>
  <c r="AE818" i="72"/>
  <c r="AF816" i="72"/>
  <c r="AE816" i="72"/>
  <c r="AF815" i="72"/>
  <c r="AE815" i="72"/>
  <c r="AE814" i="72"/>
  <c r="AF813" i="72"/>
  <c r="AE813" i="72"/>
  <c r="AF812" i="72"/>
  <c r="AE812" i="72"/>
  <c r="AF811" i="72"/>
  <c r="AE811" i="72"/>
  <c r="AF810" i="72"/>
  <c r="AE810" i="72"/>
  <c r="AF809" i="72"/>
  <c r="AE809" i="72"/>
  <c r="AF808" i="72"/>
  <c r="AE808" i="72"/>
  <c r="AF807" i="72"/>
  <c r="AE807" i="72"/>
  <c r="AF806" i="72"/>
  <c r="AE806" i="72"/>
  <c r="AF805" i="72"/>
  <c r="AE805" i="72"/>
  <c r="AF804" i="72"/>
  <c r="AE804" i="72"/>
  <c r="AF803" i="72"/>
  <c r="AE803" i="72"/>
  <c r="AF802" i="72"/>
  <c r="AE802" i="72"/>
  <c r="AF801" i="72"/>
  <c r="AE801" i="72"/>
  <c r="AF800" i="72"/>
  <c r="AE800" i="72"/>
  <c r="AF798" i="72"/>
  <c r="AE798" i="72"/>
  <c r="AF797" i="72"/>
  <c r="AE797" i="72"/>
  <c r="AE796" i="72"/>
  <c r="AF795" i="72"/>
  <c r="AE795" i="72"/>
  <c r="AF794" i="72"/>
  <c r="AE794" i="72"/>
  <c r="AF793" i="72"/>
  <c r="AE793" i="72"/>
  <c r="AF792" i="72"/>
  <c r="AE792" i="72"/>
  <c r="AF791" i="72"/>
  <c r="AE791" i="72"/>
  <c r="AF790" i="72"/>
  <c r="AE790" i="72"/>
  <c r="AF789" i="72"/>
  <c r="AE789" i="72"/>
  <c r="AF788" i="72"/>
  <c r="AE788" i="72"/>
  <c r="AF787" i="72"/>
  <c r="AE787" i="72"/>
  <c r="AF786" i="72"/>
  <c r="AE786" i="72"/>
  <c r="AF785" i="72"/>
  <c r="AE785" i="72"/>
  <c r="AF784" i="72"/>
  <c r="AE784" i="72"/>
  <c r="AF783" i="72"/>
  <c r="AE783" i="72"/>
  <c r="AF782" i="72"/>
  <c r="AE782" i="72"/>
  <c r="AF780" i="72"/>
  <c r="AE780" i="72"/>
  <c r="AF779" i="72"/>
  <c r="AE779" i="72"/>
  <c r="AE778" i="72"/>
  <c r="AF777" i="72"/>
  <c r="AE777" i="72"/>
  <c r="AF776" i="72"/>
  <c r="AE776" i="72"/>
  <c r="AF775" i="72"/>
  <c r="AE775" i="72"/>
  <c r="AF774" i="72"/>
  <c r="AE774" i="72"/>
  <c r="AF773" i="72"/>
  <c r="AE773" i="72"/>
  <c r="AF772" i="72"/>
  <c r="AE772" i="72"/>
  <c r="AF771" i="72"/>
  <c r="AE771" i="72"/>
  <c r="AF770" i="72"/>
  <c r="AE770" i="72"/>
  <c r="AF769" i="72"/>
  <c r="AE769" i="72"/>
  <c r="AF768" i="72"/>
  <c r="AE768" i="72"/>
  <c r="AF767" i="72"/>
  <c r="AE767" i="72"/>
  <c r="AF766" i="72"/>
  <c r="AE766" i="72"/>
  <c r="AF765" i="72"/>
  <c r="AE765" i="72"/>
  <c r="AF764" i="72"/>
  <c r="AE764" i="72"/>
  <c r="AF762" i="72"/>
  <c r="AE762" i="72"/>
  <c r="AF761" i="72"/>
  <c r="AE761" i="72"/>
  <c r="AE760" i="72"/>
  <c r="AF759" i="72"/>
  <c r="AE759" i="72"/>
  <c r="AF758" i="72"/>
  <c r="AE758" i="72"/>
  <c r="AF757" i="72"/>
  <c r="AE757" i="72"/>
  <c r="AF756" i="72"/>
  <c r="AE756" i="72"/>
  <c r="AF755" i="72"/>
  <c r="AE755" i="72"/>
  <c r="AF754" i="72"/>
  <c r="AE754" i="72"/>
  <c r="AF753" i="72"/>
  <c r="AE753" i="72"/>
  <c r="AF752" i="72"/>
  <c r="AE752" i="72"/>
  <c r="AF751" i="72"/>
  <c r="AE751" i="72"/>
  <c r="AF750" i="72"/>
  <c r="AE750" i="72"/>
  <c r="AF749" i="72"/>
  <c r="AE749" i="72"/>
  <c r="AF748" i="72"/>
  <c r="AE748" i="72"/>
  <c r="AF747" i="72"/>
  <c r="AE747" i="72"/>
  <c r="AF746" i="72"/>
  <c r="AE746" i="72"/>
  <c r="AF744" i="72"/>
  <c r="AE744" i="72"/>
  <c r="AF743" i="72"/>
  <c r="AE743" i="72"/>
  <c r="AE742" i="72"/>
  <c r="AF741" i="72"/>
  <c r="AE741" i="72"/>
  <c r="AF740" i="72"/>
  <c r="AE740" i="72"/>
  <c r="AF739" i="72"/>
  <c r="AE739" i="72"/>
  <c r="AF738" i="72"/>
  <c r="AE738" i="72"/>
  <c r="AF737" i="72"/>
  <c r="AE737" i="72"/>
  <c r="AF736" i="72"/>
  <c r="AE736" i="72"/>
  <c r="AF735" i="72"/>
  <c r="AE735" i="72"/>
  <c r="AF734" i="72"/>
  <c r="AE734" i="72"/>
  <c r="AF733" i="72"/>
  <c r="AE733" i="72"/>
  <c r="AF732" i="72"/>
  <c r="AE732" i="72"/>
  <c r="AF731" i="72"/>
  <c r="AE731" i="72"/>
  <c r="AF730" i="72"/>
  <c r="AE730" i="72"/>
  <c r="AF729" i="72"/>
  <c r="AE729" i="72"/>
  <c r="AF728" i="72"/>
  <c r="AE728" i="72"/>
  <c r="AF726" i="72"/>
  <c r="AE726" i="72"/>
  <c r="AF725" i="72"/>
  <c r="AE725" i="72"/>
  <c r="AE724" i="72"/>
  <c r="AF723" i="72"/>
  <c r="AE723" i="72"/>
  <c r="AF722" i="72"/>
  <c r="AE722" i="72"/>
  <c r="AF721" i="72"/>
  <c r="AE721" i="72"/>
  <c r="AF720" i="72"/>
  <c r="AE720" i="72"/>
  <c r="AF719" i="72"/>
  <c r="AE719" i="72"/>
  <c r="AF718" i="72"/>
  <c r="AE718" i="72"/>
  <c r="AF717" i="72"/>
  <c r="AE717" i="72"/>
  <c r="AF716" i="72"/>
  <c r="AE716" i="72"/>
  <c r="AF715" i="72"/>
  <c r="AE715" i="72"/>
  <c r="AF714" i="72"/>
  <c r="AE714" i="72"/>
  <c r="AF713" i="72"/>
  <c r="AE713" i="72"/>
  <c r="AF712" i="72"/>
  <c r="AE712" i="72"/>
  <c r="AF711" i="72"/>
  <c r="AE711" i="72"/>
  <c r="AF710" i="72"/>
  <c r="AE710" i="72"/>
  <c r="AF708" i="72"/>
  <c r="AE708" i="72"/>
  <c r="AF707" i="72"/>
  <c r="AE707" i="72"/>
  <c r="AE706" i="72"/>
  <c r="AF705" i="72"/>
  <c r="AE705" i="72"/>
  <c r="AF704" i="72"/>
  <c r="AE704" i="72"/>
  <c r="AF703" i="72"/>
  <c r="AE703" i="72"/>
  <c r="AF702" i="72"/>
  <c r="AE702" i="72"/>
  <c r="AF701" i="72"/>
  <c r="AE701" i="72"/>
  <c r="AF700" i="72"/>
  <c r="AE700" i="72"/>
  <c r="AF699" i="72"/>
  <c r="AE699" i="72"/>
  <c r="AF698" i="72"/>
  <c r="AE698" i="72"/>
  <c r="AF697" i="72"/>
  <c r="AE697" i="72"/>
  <c r="AF696" i="72"/>
  <c r="AE696" i="72"/>
  <c r="AF695" i="72"/>
  <c r="AE695" i="72"/>
  <c r="AF694" i="72"/>
  <c r="AE694" i="72"/>
  <c r="AF693" i="72"/>
  <c r="AE693" i="72"/>
  <c r="AF692" i="72"/>
  <c r="AE692" i="72"/>
  <c r="AF690" i="72"/>
  <c r="AE690" i="72"/>
  <c r="AF689" i="72"/>
  <c r="AE689" i="72"/>
  <c r="AE688" i="72"/>
  <c r="AF687" i="72"/>
  <c r="AE687" i="72"/>
  <c r="AF686" i="72"/>
  <c r="AE686" i="72"/>
  <c r="AF685" i="72"/>
  <c r="AE685" i="72"/>
  <c r="AF684" i="72"/>
  <c r="AE684" i="72"/>
  <c r="AF683" i="72"/>
  <c r="AE683" i="72"/>
  <c r="AF682" i="72"/>
  <c r="AE682" i="72"/>
  <c r="AF681" i="72"/>
  <c r="AE681" i="72"/>
  <c r="AF680" i="72"/>
  <c r="AE680" i="72"/>
  <c r="AF679" i="72"/>
  <c r="AE679" i="72"/>
  <c r="AF678" i="72"/>
  <c r="AE678" i="72"/>
  <c r="AF677" i="72"/>
  <c r="AE677" i="72"/>
  <c r="AF676" i="72"/>
  <c r="AE676" i="72"/>
  <c r="AF675" i="72"/>
  <c r="AE675" i="72"/>
  <c r="AF674" i="72"/>
  <c r="AE674" i="72"/>
  <c r="AF672" i="72"/>
  <c r="AE672" i="72"/>
  <c r="AF671" i="72"/>
  <c r="AE671" i="72"/>
  <c r="AE670" i="72"/>
  <c r="AF669" i="72"/>
  <c r="AE669" i="72"/>
  <c r="AF668" i="72"/>
  <c r="AE668" i="72"/>
  <c r="AF667" i="72"/>
  <c r="AE667" i="72"/>
  <c r="AF666" i="72"/>
  <c r="AE666" i="72"/>
  <c r="AF665" i="72"/>
  <c r="AE665" i="72"/>
  <c r="AF664" i="72"/>
  <c r="AE664" i="72"/>
  <c r="AF663" i="72"/>
  <c r="AE663" i="72"/>
  <c r="AF662" i="72"/>
  <c r="AE662" i="72"/>
  <c r="AF661" i="72"/>
  <c r="AE661" i="72"/>
  <c r="AF660" i="72"/>
  <c r="AE660" i="72"/>
  <c r="AF659" i="72"/>
  <c r="AE659" i="72"/>
  <c r="AF658" i="72"/>
  <c r="AE658" i="72"/>
  <c r="AF657" i="72"/>
  <c r="AE657" i="72"/>
  <c r="AF656" i="72"/>
  <c r="AE656" i="72"/>
  <c r="AF654" i="72"/>
  <c r="AE654" i="72"/>
  <c r="AF653" i="72"/>
  <c r="AE653" i="72"/>
  <c r="AE652" i="72"/>
  <c r="AF651" i="72"/>
  <c r="AE651" i="72"/>
  <c r="AF650" i="72"/>
  <c r="AE650" i="72"/>
  <c r="AF649" i="72"/>
  <c r="AE649" i="72"/>
  <c r="AF648" i="72"/>
  <c r="AE648" i="72"/>
  <c r="AF647" i="72"/>
  <c r="AE647" i="72"/>
  <c r="AF646" i="72"/>
  <c r="AE646" i="72"/>
  <c r="AF645" i="72"/>
  <c r="AE645" i="72"/>
  <c r="AF644" i="72"/>
  <c r="AE644" i="72"/>
  <c r="AF643" i="72"/>
  <c r="AE643" i="72"/>
  <c r="AF642" i="72"/>
  <c r="AE642" i="72"/>
  <c r="AF641" i="72"/>
  <c r="AE641" i="72"/>
  <c r="AF640" i="72"/>
  <c r="AE640" i="72"/>
  <c r="AF639" i="72"/>
  <c r="AE639" i="72"/>
  <c r="AF636" i="72"/>
  <c r="AE636" i="72"/>
  <c r="AF635" i="72"/>
  <c r="AE635" i="72"/>
  <c r="AE634" i="72"/>
  <c r="AF633" i="72"/>
  <c r="AE633" i="72"/>
  <c r="AF632" i="72"/>
  <c r="AE632" i="72"/>
  <c r="AF631" i="72"/>
  <c r="AE631" i="72"/>
  <c r="AF630" i="72"/>
  <c r="AE630" i="72"/>
  <c r="AF629" i="72"/>
  <c r="AE629" i="72"/>
  <c r="AF628" i="72"/>
  <c r="AE628" i="72"/>
  <c r="AF627" i="72"/>
  <c r="AE627" i="72"/>
  <c r="AF626" i="72"/>
  <c r="AE626" i="72"/>
  <c r="AF625" i="72"/>
  <c r="AE625" i="72"/>
  <c r="AF624" i="72"/>
  <c r="AE624" i="72"/>
  <c r="AF623" i="72"/>
  <c r="AE623" i="72"/>
  <c r="AF622" i="72"/>
  <c r="AE622" i="72"/>
  <c r="AF621" i="72"/>
  <c r="AE621" i="72"/>
  <c r="AF620" i="72"/>
  <c r="AE620" i="72"/>
  <c r="AF618" i="72"/>
  <c r="AE618" i="72"/>
  <c r="AF617" i="72"/>
  <c r="AE617" i="72"/>
  <c r="AE616" i="72"/>
  <c r="AF615" i="72"/>
  <c r="AE615" i="72"/>
  <c r="AF614" i="72"/>
  <c r="AE614" i="72"/>
  <c r="AF613" i="72"/>
  <c r="AE613" i="72"/>
  <c r="AF612" i="72"/>
  <c r="AE612" i="72"/>
  <c r="AF611" i="72"/>
  <c r="AE611" i="72"/>
  <c r="AF610" i="72"/>
  <c r="AE610" i="72"/>
  <c r="AF609" i="72"/>
  <c r="AE609" i="72"/>
  <c r="AF608" i="72"/>
  <c r="AE608" i="72"/>
  <c r="AF607" i="72"/>
  <c r="AE607" i="72"/>
  <c r="AF606" i="72"/>
  <c r="AE606" i="72"/>
  <c r="AF605" i="72"/>
  <c r="AE605" i="72"/>
  <c r="AF604" i="72"/>
  <c r="AE604" i="72"/>
  <c r="AF603" i="72"/>
  <c r="AE603" i="72"/>
  <c r="AF602" i="72"/>
  <c r="AE602" i="72"/>
  <c r="AF600" i="72"/>
  <c r="AE600" i="72"/>
  <c r="AF599" i="72"/>
  <c r="AE599" i="72"/>
  <c r="AE598" i="72"/>
  <c r="AF597" i="72"/>
  <c r="AE597" i="72"/>
  <c r="AF596" i="72"/>
  <c r="AE596" i="72"/>
  <c r="AF595" i="72"/>
  <c r="AE595" i="72"/>
  <c r="AF594" i="72"/>
  <c r="AE594" i="72"/>
  <c r="AF593" i="72"/>
  <c r="AE593" i="72"/>
  <c r="AF592" i="72"/>
  <c r="AE592" i="72"/>
  <c r="AF591" i="72"/>
  <c r="AE591" i="72"/>
  <c r="AF590" i="72"/>
  <c r="AE590" i="72"/>
  <c r="AF589" i="72"/>
  <c r="AE589" i="72"/>
  <c r="AF588" i="72"/>
  <c r="AE588" i="72"/>
  <c r="AF587" i="72"/>
  <c r="AE587" i="72"/>
  <c r="AF586" i="72"/>
  <c r="AE586" i="72"/>
  <c r="AF585" i="72"/>
  <c r="AE585" i="72"/>
  <c r="AF584" i="72"/>
  <c r="AE584" i="72"/>
  <c r="AF582" i="72"/>
  <c r="AE582" i="72"/>
  <c r="AF581" i="72"/>
  <c r="AE581" i="72"/>
  <c r="AE580" i="72"/>
  <c r="AF579" i="72"/>
  <c r="AE579" i="72"/>
  <c r="AF578" i="72"/>
  <c r="AE578" i="72"/>
  <c r="AF577" i="72"/>
  <c r="AE577" i="72"/>
  <c r="AF576" i="72"/>
  <c r="AE576" i="72"/>
  <c r="AF575" i="72"/>
  <c r="AE575" i="72"/>
  <c r="AF574" i="72"/>
  <c r="AE574" i="72"/>
  <c r="AF573" i="72"/>
  <c r="AE573" i="72"/>
  <c r="AF572" i="72"/>
  <c r="AE572" i="72"/>
  <c r="AF571" i="72"/>
  <c r="AE571" i="72"/>
  <c r="AF570" i="72"/>
  <c r="AE570" i="72"/>
  <c r="AF569" i="72"/>
  <c r="AE569" i="72"/>
  <c r="AF568" i="72"/>
  <c r="AE568" i="72"/>
  <c r="AF567" i="72"/>
  <c r="AE567" i="72"/>
  <c r="AF566" i="72"/>
  <c r="AE566" i="72"/>
  <c r="AF564" i="72"/>
  <c r="AE564" i="72"/>
  <c r="AF563" i="72"/>
  <c r="AE563" i="72"/>
  <c r="AE562" i="72"/>
  <c r="AF561" i="72"/>
  <c r="AE561" i="72"/>
  <c r="AF560" i="72"/>
  <c r="AE560" i="72"/>
  <c r="AF559" i="72"/>
  <c r="AE559" i="72"/>
  <c r="AF558" i="72"/>
  <c r="AE558" i="72"/>
  <c r="AF557" i="72"/>
  <c r="AE557" i="72"/>
  <c r="AF556" i="72"/>
  <c r="AE556" i="72"/>
  <c r="AF555" i="72"/>
  <c r="AE555" i="72"/>
  <c r="AF554" i="72"/>
  <c r="AE554" i="72"/>
  <c r="AF553" i="72"/>
  <c r="AE553" i="72"/>
  <c r="AF552" i="72"/>
  <c r="AE552" i="72"/>
  <c r="AF551" i="72"/>
  <c r="AE551" i="72"/>
  <c r="AF550" i="72"/>
  <c r="AE550" i="72"/>
  <c r="AF549" i="72"/>
  <c r="AE549" i="72"/>
  <c r="AF548" i="72"/>
  <c r="AE548" i="72"/>
  <c r="AF546" i="72"/>
  <c r="AE546" i="72"/>
  <c r="AF545" i="72"/>
  <c r="AE545" i="72"/>
  <c r="AE544" i="72"/>
  <c r="AF543" i="72"/>
  <c r="AE543" i="72"/>
  <c r="AF542" i="72"/>
  <c r="AE542" i="72"/>
  <c r="AF541" i="72"/>
  <c r="AE541" i="72"/>
  <c r="AF540" i="72"/>
  <c r="AE540" i="72"/>
  <c r="AF539" i="72"/>
  <c r="AE539" i="72"/>
  <c r="AF538" i="72"/>
  <c r="AE538" i="72"/>
  <c r="AF537" i="72"/>
  <c r="AE537" i="72"/>
  <c r="AF536" i="72"/>
  <c r="AE536" i="72"/>
  <c r="AF535" i="72"/>
  <c r="AE535" i="72"/>
  <c r="AF534" i="72"/>
  <c r="AE534" i="72"/>
  <c r="AF533" i="72"/>
  <c r="AE533" i="72"/>
  <c r="AF532" i="72"/>
  <c r="AE532" i="72"/>
  <c r="AF531" i="72"/>
  <c r="AE531" i="72"/>
  <c r="AF530" i="72"/>
  <c r="AE530" i="72"/>
  <c r="AF528" i="72"/>
  <c r="AE528" i="72"/>
  <c r="AF527" i="72"/>
  <c r="AE527" i="72"/>
  <c r="AE526" i="72"/>
  <c r="AF525" i="72"/>
  <c r="AE525" i="72"/>
  <c r="AF524" i="72"/>
  <c r="AE524" i="72"/>
  <c r="AF523" i="72"/>
  <c r="AE523" i="72"/>
  <c r="AF522" i="72"/>
  <c r="AE522" i="72"/>
  <c r="AF521" i="72"/>
  <c r="AE521" i="72"/>
  <c r="AF520" i="72"/>
  <c r="AE520" i="72"/>
  <c r="AF519" i="72"/>
  <c r="AE519" i="72"/>
  <c r="AF518" i="72"/>
  <c r="AE518" i="72"/>
  <c r="AF517" i="72"/>
  <c r="AE517" i="72"/>
  <c r="AF516" i="72"/>
  <c r="AE516" i="72"/>
  <c r="AF515" i="72"/>
  <c r="AE515" i="72"/>
  <c r="AF514" i="72"/>
  <c r="AE514" i="72"/>
  <c r="AF513" i="72"/>
  <c r="AE513" i="72"/>
  <c r="AF512" i="72"/>
  <c r="AE512" i="72"/>
  <c r="AF510" i="72"/>
  <c r="AE510" i="72"/>
  <c r="AF509" i="72"/>
  <c r="AE509" i="72"/>
  <c r="AE508" i="72"/>
  <c r="AF507" i="72"/>
  <c r="AE507" i="72"/>
  <c r="AF506" i="72"/>
  <c r="AE506" i="72"/>
  <c r="AF505" i="72"/>
  <c r="AE505" i="72"/>
  <c r="AF504" i="72"/>
  <c r="AE504" i="72"/>
  <c r="AF503" i="72"/>
  <c r="AE503" i="72"/>
  <c r="AF502" i="72"/>
  <c r="AE502" i="72"/>
  <c r="AF501" i="72"/>
  <c r="AE501" i="72"/>
  <c r="AF500" i="72"/>
  <c r="AE500" i="72"/>
  <c r="AF499" i="72"/>
  <c r="AE499" i="72"/>
  <c r="AF498" i="72"/>
  <c r="AE498" i="72"/>
  <c r="AF497" i="72"/>
  <c r="AE497" i="72"/>
  <c r="AF496" i="72"/>
  <c r="AE496" i="72"/>
  <c r="AF495" i="72"/>
  <c r="AE495" i="72"/>
  <c r="AF494" i="72"/>
  <c r="AE494" i="72"/>
  <c r="AF492" i="72"/>
  <c r="AE492" i="72"/>
  <c r="AF491" i="72"/>
  <c r="AE491" i="72"/>
  <c r="AE490" i="72"/>
  <c r="AF489" i="72"/>
  <c r="AE489" i="72"/>
  <c r="AF488" i="72"/>
  <c r="AE488" i="72"/>
  <c r="AF487" i="72"/>
  <c r="AE487" i="72"/>
  <c r="AF486" i="72"/>
  <c r="AE486" i="72"/>
  <c r="AF485" i="72"/>
  <c r="AE485" i="72"/>
  <c r="AF484" i="72"/>
  <c r="AE484" i="72"/>
  <c r="AF483" i="72"/>
  <c r="AE483" i="72"/>
  <c r="AF482" i="72"/>
  <c r="AE482" i="72"/>
  <c r="AF481" i="72"/>
  <c r="AE481" i="72"/>
  <c r="AF480" i="72"/>
  <c r="AE480" i="72"/>
  <c r="AF479" i="72"/>
  <c r="AE479" i="72"/>
  <c r="AF478" i="72"/>
  <c r="AE478" i="72"/>
  <c r="AF477" i="72"/>
  <c r="AE477" i="72"/>
  <c r="AF476" i="72"/>
  <c r="AE476" i="72"/>
  <c r="AF474" i="72"/>
  <c r="AE474" i="72"/>
  <c r="AF473" i="72"/>
  <c r="AE473" i="72"/>
  <c r="AE472" i="72"/>
  <c r="AF471" i="72"/>
  <c r="AE471" i="72"/>
  <c r="AF470" i="72"/>
  <c r="AE470" i="72"/>
  <c r="AF469" i="72"/>
  <c r="AE469" i="72"/>
  <c r="AF468" i="72"/>
  <c r="AE468" i="72"/>
  <c r="AF467" i="72"/>
  <c r="AE467" i="72"/>
  <c r="AF466" i="72"/>
  <c r="AE466" i="72"/>
  <c r="AF465" i="72"/>
  <c r="AE465" i="72"/>
  <c r="AF464" i="72"/>
  <c r="AE464" i="72"/>
  <c r="AF463" i="72"/>
  <c r="AE463" i="72"/>
  <c r="AF462" i="72"/>
  <c r="AE462" i="72"/>
  <c r="AF461" i="72"/>
  <c r="AE461" i="72"/>
  <c r="AF460" i="72"/>
  <c r="AE460" i="72"/>
  <c r="AF459" i="72"/>
  <c r="AE459" i="72"/>
  <c r="AF458" i="72"/>
  <c r="AE458" i="72"/>
  <c r="AF456" i="72"/>
  <c r="AE456" i="72"/>
  <c r="AF455" i="72"/>
  <c r="AE455" i="72"/>
  <c r="AE454" i="72"/>
  <c r="AF453" i="72"/>
  <c r="AE453" i="72"/>
  <c r="AF452" i="72"/>
  <c r="AE452" i="72"/>
  <c r="AF451" i="72"/>
  <c r="AE451" i="72"/>
  <c r="AF450" i="72"/>
  <c r="AE450" i="72"/>
  <c r="AF449" i="72"/>
  <c r="AE449" i="72"/>
  <c r="AF448" i="72"/>
  <c r="AE448" i="72"/>
  <c r="AF447" i="72"/>
  <c r="AE447" i="72"/>
  <c r="AF446" i="72"/>
  <c r="AE446" i="72"/>
  <c r="AF445" i="72"/>
  <c r="AE445" i="72"/>
  <c r="AF444" i="72"/>
  <c r="AE444" i="72"/>
  <c r="AF443" i="72"/>
  <c r="AE443" i="72"/>
  <c r="AF442" i="72"/>
  <c r="AE442" i="72"/>
  <c r="AF441" i="72"/>
  <c r="AE441" i="72"/>
  <c r="AF440" i="72"/>
  <c r="AE440" i="72"/>
  <c r="AF438" i="72"/>
  <c r="AE438" i="72"/>
  <c r="AF437" i="72"/>
  <c r="AE437" i="72"/>
  <c r="AE436" i="72"/>
  <c r="AF435" i="72"/>
  <c r="AE435" i="72"/>
  <c r="AF434" i="72"/>
  <c r="AE434" i="72"/>
  <c r="AF433" i="72"/>
  <c r="AE433" i="72"/>
  <c r="AF432" i="72"/>
  <c r="AE432" i="72"/>
  <c r="AF431" i="72"/>
  <c r="AE431" i="72"/>
  <c r="AF430" i="72"/>
  <c r="AE430" i="72"/>
  <c r="AF429" i="72"/>
  <c r="AE429" i="72"/>
  <c r="AF428" i="72"/>
  <c r="AE428" i="72"/>
  <c r="AF427" i="72"/>
  <c r="AE427" i="72"/>
  <c r="AF426" i="72"/>
  <c r="AE426" i="72"/>
  <c r="AF425" i="72"/>
  <c r="AE425" i="72"/>
  <c r="AF424" i="72"/>
  <c r="AE424" i="72"/>
  <c r="AF423" i="72"/>
  <c r="AE423" i="72"/>
  <c r="AF422" i="72"/>
  <c r="AE422" i="72"/>
  <c r="AF420" i="72"/>
  <c r="AE420" i="72"/>
  <c r="AF419" i="72"/>
  <c r="AE419" i="72"/>
  <c r="AE418" i="72"/>
  <c r="AF417" i="72"/>
  <c r="AE417" i="72"/>
  <c r="AF416" i="72"/>
  <c r="AE416" i="72"/>
  <c r="AF415" i="72"/>
  <c r="AE415" i="72"/>
  <c r="AF414" i="72"/>
  <c r="AE414" i="72"/>
  <c r="AF413" i="72"/>
  <c r="AE413" i="72"/>
  <c r="AF412" i="72"/>
  <c r="AE412" i="72"/>
  <c r="AF411" i="72"/>
  <c r="AE411" i="72"/>
  <c r="AF410" i="72"/>
  <c r="AE410" i="72"/>
  <c r="AF409" i="72"/>
  <c r="AE409" i="72"/>
  <c r="AF408" i="72"/>
  <c r="AE408" i="72"/>
  <c r="AF407" i="72"/>
  <c r="AE407" i="72"/>
  <c r="AF406" i="72"/>
  <c r="AE406" i="72"/>
  <c r="AF405" i="72"/>
  <c r="AE405" i="72"/>
  <c r="AF404" i="72"/>
  <c r="AE404" i="72"/>
  <c r="AF402" i="72"/>
  <c r="AE402" i="72"/>
  <c r="AF401" i="72"/>
  <c r="AE401" i="72"/>
  <c r="AE400" i="72"/>
  <c r="AF399" i="72"/>
  <c r="AE399" i="72"/>
  <c r="AF398" i="72"/>
  <c r="AE398" i="72"/>
  <c r="AF397" i="72"/>
  <c r="AE397" i="72"/>
  <c r="AF396" i="72"/>
  <c r="AE396" i="72"/>
  <c r="AF395" i="72"/>
  <c r="AE395" i="72"/>
  <c r="AF394" i="72"/>
  <c r="AE394" i="72"/>
  <c r="AF393" i="72"/>
  <c r="AE393" i="72"/>
  <c r="AF392" i="72"/>
  <c r="AE392" i="72"/>
  <c r="AF391" i="72"/>
  <c r="AE391" i="72"/>
  <c r="AF390" i="72"/>
  <c r="AE390" i="72"/>
  <c r="AF389" i="72"/>
  <c r="AE389" i="72"/>
  <c r="AF388" i="72"/>
  <c r="AE388" i="72"/>
  <c r="AF387" i="72"/>
  <c r="AE387" i="72"/>
  <c r="AF386" i="72"/>
  <c r="AE386" i="72"/>
  <c r="AF384" i="72"/>
  <c r="AE384" i="72"/>
  <c r="AF383" i="72"/>
  <c r="AE383" i="72"/>
  <c r="AE382" i="72"/>
  <c r="AF381" i="72"/>
  <c r="AE381" i="72"/>
  <c r="AF380" i="72"/>
  <c r="AE380" i="72"/>
  <c r="AF379" i="72"/>
  <c r="AE379" i="72"/>
  <c r="AF378" i="72"/>
  <c r="AE378" i="72"/>
  <c r="AF377" i="72"/>
  <c r="AE377" i="72"/>
  <c r="AF376" i="72"/>
  <c r="AE376" i="72"/>
  <c r="AF375" i="72"/>
  <c r="AE375" i="72"/>
  <c r="AF374" i="72"/>
  <c r="AE374" i="72"/>
  <c r="AF373" i="72"/>
  <c r="AE373" i="72"/>
  <c r="AF372" i="72"/>
  <c r="AE372" i="72"/>
  <c r="AF371" i="72"/>
  <c r="AE371" i="72"/>
  <c r="AF370" i="72"/>
  <c r="AE370" i="72"/>
  <c r="AF369" i="72"/>
  <c r="AE369" i="72"/>
  <c r="AF368" i="72"/>
  <c r="AE368" i="72"/>
  <c r="AF366" i="72"/>
  <c r="AE366" i="72"/>
  <c r="AF365" i="72"/>
  <c r="AE365" i="72"/>
  <c r="AE364" i="72"/>
  <c r="AF363" i="72"/>
  <c r="AE363" i="72"/>
  <c r="AF362" i="72"/>
  <c r="AE362" i="72"/>
  <c r="AF361" i="72"/>
  <c r="AE361" i="72"/>
  <c r="AF360" i="72"/>
  <c r="AE360" i="72"/>
  <c r="AF359" i="72"/>
  <c r="AE359" i="72"/>
  <c r="AF358" i="72"/>
  <c r="AE358" i="72"/>
  <c r="AF357" i="72"/>
  <c r="AE357" i="72"/>
  <c r="AF356" i="72"/>
  <c r="AE356" i="72"/>
  <c r="AF355" i="72"/>
  <c r="AE355" i="72"/>
  <c r="AF354" i="72"/>
  <c r="AE354" i="72"/>
  <c r="AF353" i="72"/>
  <c r="AE353" i="72"/>
  <c r="AF352" i="72"/>
  <c r="AE352" i="72"/>
  <c r="AF351" i="72"/>
  <c r="AE351" i="72"/>
  <c r="AF350" i="72"/>
  <c r="AE350" i="72"/>
  <c r="AF348" i="72"/>
  <c r="AE348" i="72"/>
  <c r="AF347" i="72"/>
  <c r="AE347" i="72"/>
  <c r="AE346" i="72"/>
  <c r="AF345" i="72"/>
  <c r="AE345" i="72"/>
  <c r="AF344" i="72"/>
  <c r="AE344" i="72"/>
  <c r="AF343" i="72"/>
  <c r="AE343" i="72"/>
  <c r="AF342" i="72"/>
  <c r="AE342" i="72"/>
  <c r="AF341" i="72"/>
  <c r="AE341" i="72"/>
  <c r="AF340" i="72"/>
  <c r="AE340" i="72"/>
  <c r="AF339" i="72"/>
  <c r="AE339" i="72"/>
  <c r="AF338" i="72"/>
  <c r="AE338" i="72"/>
  <c r="AF337" i="72"/>
  <c r="AE337" i="72"/>
  <c r="AF336" i="72"/>
  <c r="AE336" i="72"/>
  <c r="AF335" i="72"/>
  <c r="AE335" i="72"/>
  <c r="AF334" i="72"/>
  <c r="AE334" i="72"/>
  <c r="AF333" i="72"/>
  <c r="AE333" i="72"/>
  <c r="AF332" i="72"/>
  <c r="AE332" i="72"/>
  <c r="AF330" i="72"/>
  <c r="AE330" i="72"/>
  <c r="AF329" i="72"/>
  <c r="AE329" i="72"/>
  <c r="AE328" i="72"/>
  <c r="AF327" i="72"/>
  <c r="AE327" i="72"/>
  <c r="AF326" i="72"/>
  <c r="AE326" i="72"/>
  <c r="AF325" i="72"/>
  <c r="AE325" i="72"/>
  <c r="AF324" i="72"/>
  <c r="AE324" i="72"/>
  <c r="AF323" i="72"/>
  <c r="AE323" i="72"/>
  <c r="AF322" i="72"/>
  <c r="AE322" i="72"/>
  <c r="AF321" i="72"/>
  <c r="AE321" i="72"/>
  <c r="AF320" i="72"/>
  <c r="AE320" i="72"/>
  <c r="AF319" i="72"/>
  <c r="AE319" i="72"/>
  <c r="AF318" i="72"/>
  <c r="AE318" i="72"/>
  <c r="AF317" i="72"/>
  <c r="AE317" i="72"/>
  <c r="AF316" i="72"/>
  <c r="AE316" i="72"/>
  <c r="AF315" i="72"/>
  <c r="AE315" i="72"/>
  <c r="AF314" i="72"/>
  <c r="AE314" i="72"/>
  <c r="AF312" i="72"/>
  <c r="AE312" i="72"/>
  <c r="AF311" i="72"/>
  <c r="AE311" i="72"/>
  <c r="AE310" i="72"/>
  <c r="AF309" i="72"/>
  <c r="AE309" i="72"/>
  <c r="AF308" i="72"/>
  <c r="AE308" i="72"/>
  <c r="AF307" i="72"/>
  <c r="AE307" i="72"/>
  <c r="AF306" i="72"/>
  <c r="AE306" i="72"/>
  <c r="AF305" i="72"/>
  <c r="AE305" i="72"/>
  <c r="AF304" i="72"/>
  <c r="AE304" i="72"/>
  <c r="AF303" i="72"/>
  <c r="AE303" i="72"/>
  <c r="AF302" i="72"/>
  <c r="AE302" i="72"/>
  <c r="AF301" i="72"/>
  <c r="AE301" i="72"/>
  <c r="AF300" i="72"/>
  <c r="AE300" i="72"/>
  <c r="AF299" i="72"/>
  <c r="AE299" i="72"/>
  <c r="AF298" i="72"/>
  <c r="AE298" i="72"/>
  <c r="AF297" i="72"/>
  <c r="AE297" i="72"/>
  <c r="AF296" i="72"/>
  <c r="AE296" i="72"/>
  <c r="AF294" i="72"/>
  <c r="AE294" i="72"/>
  <c r="AF293" i="72"/>
  <c r="AE293" i="72"/>
  <c r="AE292" i="72"/>
  <c r="AF291" i="72"/>
  <c r="AE291" i="72"/>
  <c r="AF290" i="72"/>
  <c r="AE290" i="72"/>
  <c r="AF289" i="72"/>
  <c r="AE289" i="72"/>
  <c r="AF288" i="72"/>
  <c r="AE288" i="72"/>
  <c r="AF287" i="72"/>
  <c r="AE287" i="72"/>
  <c r="AF286" i="72"/>
  <c r="AE286" i="72"/>
  <c r="AF285" i="72"/>
  <c r="AE285" i="72"/>
  <c r="AF284" i="72"/>
  <c r="AE284" i="72"/>
  <c r="AF283" i="72"/>
  <c r="AE283" i="72"/>
  <c r="AF282" i="72"/>
  <c r="AE282" i="72"/>
  <c r="AF281" i="72"/>
  <c r="AE281" i="72"/>
  <c r="AF280" i="72"/>
  <c r="AE280" i="72"/>
  <c r="AF279" i="72"/>
  <c r="AE279" i="72"/>
  <c r="AF278" i="72"/>
  <c r="AE278" i="72"/>
  <c r="AF276" i="72"/>
  <c r="AE276" i="72"/>
  <c r="AF275" i="72"/>
  <c r="AE275" i="72"/>
  <c r="AE274" i="72"/>
  <c r="AF273" i="72"/>
  <c r="AE273" i="72"/>
  <c r="AF272" i="72"/>
  <c r="AE272" i="72"/>
  <c r="AF271" i="72"/>
  <c r="AE271" i="72"/>
  <c r="AF270" i="72"/>
  <c r="AE270" i="72"/>
  <c r="AF269" i="72"/>
  <c r="AE269" i="72"/>
  <c r="AF268" i="72"/>
  <c r="AE268" i="72"/>
  <c r="AF267" i="72"/>
  <c r="AE267" i="72"/>
  <c r="AF266" i="72"/>
  <c r="AE266" i="72"/>
  <c r="AF265" i="72"/>
  <c r="AE265" i="72"/>
  <c r="AF264" i="72"/>
  <c r="AE264" i="72"/>
  <c r="AF263" i="72"/>
  <c r="AE263" i="72"/>
  <c r="AF262" i="72"/>
  <c r="AE262" i="72"/>
  <c r="AF261" i="72"/>
  <c r="AE261" i="72"/>
  <c r="AF260" i="72"/>
  <c r="AE260" i="72"/>
  <c r="AF258" i="72"/>
  <c r="AE258" i="72"/>
  <c r="AF257" i="72"/>
  <c r="AE257" i="72"/>
  <c r="AE256" i="72"/>
  <c r="AF255" i="72"/>
  <c r="AE255" i="72"/>
  <c r="AF254" i="72"/>
  <c r="AE254" i="72"/>
  <c r="AF253" i="72"/>
  <c r="AE253" i="72"/>
  <c r="AF252" i="72"/>
  <c r="AE252" i="72"/>
  <c r="AF251" i="72"/>
  <c r="AE251" i="72"/>
  <c r="AF250" i="72"/>
  <c r="AE250" i="72"/>
  <c r="AF249" i="72"/>
  <c r="AE249" i="72"/>
  <c r="AF248" i="72"/>
  <c r="AE248" i="72"/>
  <c r="AF247" i="72"/>
  <c r="AE247" i="72"/>
  <c r="AF246" i="72"/>
  <c r="AE246" i="72"/>
  <c r="AF245" i="72"/>
  <c r="AE245" i="72"/>
  <c r="AF244" i="72"/>
  <c r="AE244" i="72"/>
  <c r="AF243" i="72"/>
  <c r="AE243" i="72"/>
  <c r="AF242" i="72"/>
  <c r="AE242" i="72"/>
  <c r="AF240" i="72"/>
  <c r="AE240" i="72"/>
  <c r="AF239" i="72"/>
  <c r="AE239" i="72"/>
  <c r="AE238" i="72"/>
  <c r="AF237" i="72"/>
  <c r="AE237" i="72"/>
  <c r="AF236" i="72"/>
  <c r="AE236" i="72"/>
  <c r="AF235" i="72"/>
  <c r="AE235" i="72"/>
  <c r="AF234" i="72"/>
  <c r="AE234" i="72"/>
  <c r="AF233" i="72"/>
  <c r="AE233" i="72"/>
  <c r="AF232" i="72"/>
  <c r="AE232" i="72"/>
  <c r="AF231" i="72"/>
  <c r="AE231" i="72"/>
  <c r="AF230" i="72"/>
  <c r="AE230" i="72"/>
  <c r="AF229" i="72"/>
  <c r="AE229" i="72"/>
  <c r="AF228" i="72"/>
  <c r="AE228" i="72"/>
  <c r="AF227" i="72"/>
  <c r="AE227" i="72"/>
  <c r="AF226" i="72"/>
  <c r="AE226" i="72"/>
  <c r="AF225" i="72"/>
  <c r="AE225" i="72"/>
  <c r="AF224" i="72"/>
  <c r="AE224" i="72"/>
  <c r="AF222" i="72"/>
  <c r="AE222" i="72"/>
  <c r="AF221" i="72"/>
  <c r="AE221" i="72"/>
  <c r="AE220" i="72"/>
  <c r="AF219" i="72"/>
  <c r="AE219" i="72"/>
  <c r="AF218" i="72"/>
  <c r="AE218" i="72"/>
  <c r="AF217" i="72"/>
  <c r="AE217" i="72"/>
  <c r="AF216" i="72"/>
  <c r="AE216" i="72"/>
  <c r="AF215" i="72"/>
  <c r="AE215" i="72"/>
  <c r="AF214" i="72"/>
  <c r="AE214" i="72"/>
  <c r="AF213" i="72"/>
  <c r="AE213" i="72"/>
  <c r="AF212" i="72"/>
  <c r="AE212" i="72"/>
  <c r="AF211" i="72"/>
  <c r="AE211" i="72"/>
  <c r="AF210" i="72"/>
  <c r="AE210" i="72"/>
  <c r="AF209" i="72"/>
  <c r="AE209" i="72"/>
  <c r="AF208" i="72"/>
  <c r="AE208" i="72"/>
  <c r="AF207" i="72"/>
  <c r="AE207" i="72"/>
  <c r="AF206" i="72"/>
  <c r="AE206" i="72"/>
  <c r="AF204" i="72"/>
  <c r="AE204" i="72"/>
  <c r="AF203" i="72"/>
  <c r="AE203" i="72"/>
  <c r="AE202" i="72"/>
  <c r="AF201" i="72"/>
  <c r="AE201" i="72"/>
  <c r="AF200" i="72"/>
  <c r="AE200" i="72"/>
  <c r="AF199" i="72"/>
  <c r="AE199" i="72"/>
  <c r="AF198" i="72"/>
  <c r="AE198" i="72"/>
  <c r="AF197" i="72"/>
  <c r="AE197" i="72"/>
  <c r="AF196" i="72"/>
  <c r="AE196" i="72"/>
  <c r="AF195" i="72"/>
  <c r="AE195" i="72"/>
  <c r="AF194" i="72"/>
  <c r="AE194" i="72"/>
  <c r="AF193" i="72"/>
  <c r="AE193" i="72"/>
  <c r="AF192" i="72"/>
  <c r="AE192" i="72"/>
  <c r="AF191" i="72"/>
  <c r="AE191" i="72"/>
  <c r="AF190" i="72"/>
  <c r="AE190" i="72"/>
  <c r="AF189" i="72"/>
  <c r="AE189" i="72"/>
  <c r="AF188" i="72"/>
  <c r="AE188" i="72"/>
  <c r="AF186" i="72"/>
  <c r="AE186" i="72"/>
  <c r="AF185" i="72"/>
  <c r="AE185" i="72"/>
  <c r="AE184" i="72"/>
  <c r="AF183" i="72"/>
  <c r="AE183" i="72"/>
  <c r="AF182" i="72"/>
  <c r="AE182" i="72"/>
  <c r="AF181" i="72"/>
  <c r="AE181" i="72"/>
  <c r="AF180" i="72"/>
  <c r="AE180" i="72"/>
  <c r="AF179" i="72"/>
  <c r="AE179" i="72"/>
  <c r="AF178" i="72"/>
  <c r="AE178" i="72"/>
  <c r="AF177" i="72"/>
  <c r="AE177" i="72"/>
  <c r="AF176" i="72"/>
  <c r="AE176" i="72"/>
  <c r="AF175" i="72"/>
  <c r="AE175" i="72"/>
  <c r="AF174" i="72"/>
  <c r="AE174" i="72"/>
  <c r="AF173" i="72"/>
  <c r="AE173" i="72"/>
  <c r="AF172" i="72"/>
  <c r="AE172" i="72"/>
  <c r="AF171" i="72"/>
  <c r="AE171" i="72"/>
  <c r="AF170" i="72"/>
  <c r="AE170" i="72"/>
  <c r="AF168" i="72"/>
  <c r="AE168" i="72"/>
  <c r="AF167" i="72"/>
  <c r="AE167" i="72"/>
  <c r="AE166" i="72"/>
  <c r="AF165" i="72"/>
  <c r="AE165" i="72"/>
  <c r="AF164" i="72"/>
  <c r="AE164" i="72"/>
  <c r="AF163" i="72"/>
  <c r="AE163" i="72"/>
  <c r="AF162" i="72"/>
  <c r="AE162" i="72"/>
  <c r="AF161" i="72"/>
  <c r="AE161" i="72"/>
  <c r="AF160" i="72"/>
  <c r="AE160" i="72"/>
  <c r="AF159" i="72"/>
  <c r="AE159" i="72"/>
  <c r="AF158" i="72"/>
  <c r="AE158" i="72"/>
  <c r="AF157" i="72"/>
  <c r="AE157" i="72"/>
  <c r="AF156" i="72"/>
  <c r="AE156" i="72"/>
  <c r="AF155" i="72"/>
  <c r="AE155" i="72"/>
  <c r="AF154" i="72"/>
  <c r="AE154" i="72"/>
  <c r="AF153" i="72"/>
  <c r="AE153" i="72"/>
  <c r="AF152" i="72"/>
  <c r="AE152" i="72"/>
  <c r="AF150" i="72"/>
  <c r="AE150" i="72"/>
  <c r="AF149" i="72"/>
  <c r="AE149" i="72"/>
  <c r="AE148" i="72"/>
  <c r="AF147" i="72"/>
  <c r="AE147" i="72"/>
  <c r="AF146" i="72"/>
  <c r="AE146" i="72"/>
  <c r="AF145" i="72"/>
  <c r="AE145" i="72"/>
  <c r="AF144" i="72"/>
  <c r="AE144" i="72"/>
  <c r="AF143" i="72"/>
  <c r="AE143" i="72"/>
  <c r="AF142" i="72"/>
  <c r="AE142" i="72"/>
  <c r="AF141" i="72"/>
  <c r="AE141" i="72"/>
  <c r="AF140" i="72"/>
  <c r="AE140" i="72"/>
  <c r="AF139" i="72"/>
  <c r="AE139" i="72"/>
  <c r="AF138" i="72"/>
  <c r="AE138" i="72"/>
  <c r="AF137" i="72"/>
  <c r="AE137" i="72"/>
  <c r="AF136" i="72"/>
  <c r="AE136" i="72"/>
  <c r="AF135" i="72"/>
  <c r="AE135" i="72"/>
  <c r="AF134" i="72"/>
  <c r="AE134" i="72"/>
  <c r="AF132" i="72"/>
  <c r="AE132" i="72"/>
  <c r="AF131" i="72"/>
  <c r="AE131" i="72"/>
  <c r="AE130" i="72"/>
  <c r="AF129" i="72"/>
  <c r="AE129" i="72"/>
  <c r="AF128" i="72"/>
  <c r="AE128" i="72"/>
  <c r="AF127" i="72"/>
  <c r="AE127" i="72"/>
  <c r="AF126" i="72"/>
  <c r="AE126" i="72"/>
  <c r="AF125" i="72"/>
  <c r="AE125" i="72"/>
  <c r="AF124" i="72"/>
  <c r="AE124" i="72"/>
  <c r="AF123" i="72"/>
  <c r="AE123" i="72"/>
  <c r="AF122" i="72"/>
  <c r="AE122" i="72"/>
  <c r="AF121" i="72"/>
  <c r="AE121" i="72"/>
  <c r="AF120" i="72"/>
  <c r="AE120" i="72"/>
  <c r="AF119" i="72"/>
  <c r="AE119" i="72"/>
  <c r="AF118" i="72"/>
  <c r="AE118" i="72"/>
  <c r="AF117" i="72"/>
  <c r="AE117" i="72"/>
  <c r="AF116" i="72"/>
  <c r="AE116" i="72"/>
  <c r="AF114" i="72"/>
  <c r="AE114" i="72"/>
  <c r="AF113" i="72"/>
  <c r="AE113" i="72"/>
  <c r="AE112" i="72"/>
  <c r="AF111" i="72"/>
  <c r="AE111" i="72"/>
  <c r="AF110" i="72"/>
  <c r="AE110" i="72"/>
  <c r="AF109" i="72"/>
  <c r="AE109" i="72"/>
  <c r="AF108" i="72"/>
  <c r="AE108" i="72"/>
  <c r="AF107" i="72"/>
  <c r="AE107" i="72"/>
  <c r="AF106" i="72"/>
  <c r="AE106" i="72"/>
  <c r="AF105" i="72"/>
  <c r="AE105" i="72"/>
  <c r="AF104" i="72"/>
  <c r="AE104" i="72"/>
  <c r="AF103" i="72"/>
  <c r="AE103" i="72"/>
  <c r="AF102" i="72"/>
  <c r="AE102" i="72"/>
  <c r="AF101" i="72"/>
  <c r="AE101" i="72"/>
  <c r="AF100" i="72"/>
  <c r="AE100" i="72"/>
  <c r="AF99" i="72"/>
  <c r="AE99" i="72"/>
  <c r="AF98" i="72"/>
  <c r="AE98" i="72"/>
  <c r="AF96" i="72"/>
  <c r="AE96" i="72"/>
  <c r="AF95" i="72"/>
  <c r="AE95" i="72"/>
  <c r="AE94" i="72"/>
  <c r="AF93" i="72"/>
  <c r="AE93" i="72"/>
  <c r="AF92" i="72"/>
  <c r="AE92" i="72"/>
  <c r="AF91" i="72"/>
  <c r="AE91" i="72"/>
  <c r="AF90" i="72"/>
  <c r="AE90" i="72"/>
  <c r="AF89" i="72"/>
  <c r="AE89" i="72"/>
  <c r="AF88" i="72"/>
  <c r="AE88" i="72"/>
  <c r="AF87" i="72"/>
  <c r="AE87" i="72"/>
  <c r="AF86" i="72"/>
  <c r="AE86" i="72"/>
  <c r="AF85" i="72"/>
  <c r="AE85" i="72"/>
  <c r="AF84" i="72"/>
  <c r="AE84" i="72"/>
  <c r="AF83" i="72"/>
  <c r="AE83" i="72"/>
  <c r="AF82" i="72"/>
  <c r="AE82" i="72"/>
  <c r="AF81" i="72"/>
  <c r="AE81" i="72"/>
  <c r="AF80" i="72"/>
  <c r="AE80" i="72"/>
  <c r="AF78" i="72"/>
  <c r="AE78" i="72"/>
  <c r="AF77" i="72"/>
  <c r="AE77" i="72"/>
  <c r="AE76" i="72"/>
  <c r="AF75" i="72"/>
  <c r="AE75" i="72"/>
  <c r="AF74" i="72"/>
  <c r="AE74" i="72"/>
  <c r="AF73" i="72"/>
  <c r="AE73" i="72"/>
  <c r="AF72" i="72"/>
  <c r="AE72" i="72"/>
  <c r="AF71" i="72"/>
  <c r="AE71" i="72"/>
  <c r="AF70" i="72"/>
  <c r="AE70" i="72"/>
  <c r="AF69" i="72"/>
  <c r="AE69" i="72"/>
  <c r="AF68" i="72"/>
  <c r="AE68" i="72"/>
  <c r="AF67" i="72"/>
  <c r="AE67" i="72"/>
  <c r="AF66" i="72"/>
  <c r="AE66" i="72"/>
  <c r="AF65" i="72"/>
  <c r="AE65" i="72"/>
  <c r="AF64" i="72"/>
  <c r="AE64" i="72"/>
  <c r="AF63" i="72"/>
  <c r="AE63" i="72"/>
  <c r="AF62" i="72"/>
  <c r="AE62" i="72"/>
  <c r="AF60" i="72"/>
  <c r="AE60" i="72"/>
  <c r="AF59" i="72"/>
  <c r="AE59" i="72"/>
  <c r="AE58" i="72"/>
  <c r="AF57" i="72"/>
  <c r="AE57" i="72"/>
  <c r="AF56" i="72"/>
  <c r="AE56" i="72"/>
  <c r="AF55" i="72"/>
  <c r="AE55" i="72"/>
  <c r="AF54" i="72"/>
  <c r="AE54" i="72"/>
  <c r="AF53" i="72"/>
  <c r="AE53" i="72"/>
  <c r="AF52" i="72"/>
  <c r="AE52" i="72"/>
  <c r="AF51" i="72"/>
  <c r="AE51" i="72"/>
  <c r="AF50" i="72"/>
  <c r="AE50" i="72"/>
  <c r="AF49" i="72"/>
  <c r="AE49" i="72"/>
  <c r="AF48" i="72"/>
  <c r="AE48" i="72"/>
  <c r="AF47" i="72"/>
  <c r="AE47" i="72"/>
  <c r="AF46" i="72"/>
  <c r="AE46" i="72"/>
  <c r="AF45" i="72"/>
  <c r="AE45" i="72"/>
  <c r="AF44" i="72"/>
  <c r="AE44" i="72"/>
  <c r="AF42" i="72"/>
  <c r="AE42" i="72"/>
  <c r="AF41" i="72"/>
  <c r="AE41" i="72"/>
  <c r="AE40" i="72"/>
  <c r="AF39" i="72"/>
  <c r="AE39" i="72"/>
  <c r="AF38" i="72"/>
  <c r="AE38" i="72"/>
  <c r="AF37" i="72"/>
  <c r="AE37" i="72"/>
  <c r="AF36" i="72"/>
  <c r="AE36" i="72"/>
  <c r="AF35" i="72"/>
  <c r="AE35" i="72"/>
  <c r="AF34" i="72"/>
  <c r="AE34" i="72"/>
  <c r="AF33" i="72"/>
  <c r="AE33" i="72"/>
  <c r="AF32" i="72"/>
  <c r="AE32" i="72"/>
  <c r="AF31" i="72"/>
  <c r="AE31" i="72"/>
  <c r="AF30" i="72"/>
  <c r="AE30" i="72"/>
  <c r="AF29" i="72"/>
  <c r="AE29" i="72"/>
  <c r="AF28" i="72"/>
  <c r="AE28" i="72"/>
  <c r="AF27" i="72"/>
  <c r="AE27" i="72"/>
  <c r="AF26" i="72"/>
  <c r="AE26" i="72"/>
  <c r="AF24" i="72"/>
  <c r="AE24" i="72"/>
  <c r="AF23" i="72"/>
  <c r="AE23" i="72"/>
  <c r="U1336" i="72"/>
  <c r="V1335" i="72"/>
  <c r="U1335" i="72"/>
  <c r="V1334" i="72"/>
  <c r="U1334" i="72"/>
  <c r="V1333" i="72"/>
  <c r="U1333" i="72"/>
  <c r="V1332" i="72"/>
  <c r="U1332" i="72"/>
  <c r="V1331" i="72"/>
  <c r="U1331" i="72"/>
  <c r="V1330" i="72"/>
  <c r="U1330" i="72"/>
  <c r="V1329" i="72"/>
  <c r="U1329" i="72"/>
  <c r="V1328" i="72"/>
  <c r="U1328" i="72"/>
  <c r="V1327" i="72"/>
  <c r="U1327" i="72"/>
  <c r="V1326" i="72"/>
  <c r="U1326" i="72"/>
  <c r="V1325" i="72"/>
  <c r="U1325" i="72"/>
  <c r="V1324" i="72"/>
  <c r="U1324" i="72"/>
  <c r="V1323" i="72"/>
  <c r="U1323" i="72"/>
  <c r="V1322" i="72"/>
  <c r="U1322" i="72"/>
  <c r="V1320" i="72"/>
  <c r="U1320" i="72"/>
  <c r="V1319" i="72"/>
  <c r="U1319" i="72"/>
  <c r="U1318" i="72"/>
  <c r="V1317" i="72"/>
  <c r="U1317" i="72"/>
  <c r="V1316" i="72"/>
  <c r="U1316" i="72"/>
  <c r="V1315" i="72"/>
  <c r="U1315" i="72"/>
  <c r="V1314" i="72"/>
  <c r="U1314" i="72"/>
  <c r="V1313" i="72"/>
  <c r="U1313" i="72"/>
  <c r="V1312" i="72"/>
  <c r="U1312" i="72"/>
  <c r="V1311" i="72"/>
  <c r="U1311" i="72"/>
  <c r="V1310" i="72"/>
  <c r="U1310" i="72"/>
  <c r="V1309" i="72"/>
  <c r="U1309" i="72"/>
  <c r="V1308" i="72"/>
  <c r="U1308" i="72"/>
  <c r="V1307" i="72"/>
  <c r="U1307" i="72"/>
  <c r="V1306" i="72"/>
  <c r="U1306" i="72"/>
  <c r="V1305" i="72"/>
  <c r="U1305" i="72"/>
  <c r="V1304" i="72"/>
  <c r="U1304" i="72"/>
  <c r="V1302" i="72"/>
  <c r="U1302" i="72"/>
  <c r="V1301" i="72"/>
  <c r="U1301" i="72"/>
  <c r="U1300" i="72"/>
  <c r="V1299" i="72"/>
  <c r="U1299" i="72"/>
  <c r="V1298" i="72"/>
  <c r="U1298" i="72"/>
  <c r="V1297" i="72"/>
  <c r="U1297" i="72"/>
  <c r="V1296" i="72"/>
  <c r="U1296" i="72"/>
  <c r="V1295" i="72"/>
  <c r="U1295" i="72"/>
  <c r="V1294" i="72"/>
  <c r="U1294" i="72"/>
  <c r="V1293" i="72"/>
  <c r="U1293" i="72"/>
  <c r="V1292" i="72"/>
  <c r="U1292" i="72"/>
  <c r="V1291" i="72"/>
  <c r="U1291" i="72"/>
  <c r="V1290" i="72"/>
  <c r="U1290" i="72"/>
  <c r="V1289" i="72"/>
  <c r="U1289" i="72"/>
  <c r="V1288" i="72"/>
  <c r="U1288" i="72"/>
  <c r="V1287" i="72"/>
  <c r="U1287" i="72"/>
  <c r="V1286" i="72"/>
  <c r="U1286" i="72"/>
  <c r="V1284" i="72"/>
  <c r="U1284" i="72"/>
  <c r="V1283" i="72"/>
  <c r="U1283" i="72"/>
  <c r="U1282" i="72"/>
  <c r="V1281" i="72"/>
  <c r="U1281" i="72"/>
  <c r="V1280" i="72"/>
  <c r="U1280" i="72"/>
  <c r="V1279" i="72"/>
  <c r="U1279" i="72"/>
  <c r="V1278" i="72"/>
  <c r="U1278" i="72"/>
  <c r="V1277" i="72"/>
  <c r="U1277" i="72"/>
  <c r="V1276" i="72"/>
  <c r="U1276" i="72"/>
  <c r="V1275" i="72"/>
  <c r="U1275" i="72"/>
  <c r="V1274" i="72"/>
  <c r="U1274" i="72"/>
  <c r="V1273" i="72"/>
  <c r="U1273" i="72"/>
  <c r="V1272" i="72"/>
  <c r="U1272" i="72"/>
  <c r="V1271" i="72"/>
  <c r="U1271" i="72"/>
  <c r="V1270" i="72"/>
  <c r="U1270" i="72"/>
  <c r="V1269" i="72"/>
  <c r="U1269" i="72"/>
  <c r="V1268" i="72"/>
  <c r="U1268" i="72"/>
  <c r="V1266" i="72"/>
  <c r="U1266" i="72"/>
  <c r="V1265" i="72"/>
  <c r="U1265" i="72"/>
  <c r="U1264" i="72"/>
  <c r="V1263" i="72"/>
  <c r="U1263" i="72"/>
  <c r="V1262" i="72"/>
  <c r="U1262" i="72"/>
  <c r="V1261" i="72"/>
  <c r="U1261" i="72"/>
  <c r="V1260" i="72"/>
  <c r="U1260" i="72"/>
  <c r="V1259" i="72"/>
  <c r="U1259" i="72"/>
  <c r="V1258" i="72"/>
  <c r="U1258" i="72"/>
  <c r="V1257" i="72"/>
  <c r="U1257" i="72"/>
  <c r="V1256" i="72"/>
  <c r="U1256" i="72"/>
  <c r="V1255" i="72"/>
  <c r="U1255" i="72"/>
  <c r="V1254" i="72"/>
  <c r="U1254" i="72"/>
  <c r="V1253" i="72"/>
  <c r="U1253" i="72"/>
  <c r="V1252" i="72"/>
  <c r="U1252" i="72"/>
  <c r="V1251" i="72"/>
  <c r="U1251" i="72"/>
  <c r="V1250" i="72"/>
  <c r="U1250" i="72"/>
  <c r="V1248" i="72"/>
  <c r="U1248" i="72"/>
  <c r="V1247" i="72"/>
  <c r="U1247" i="72"/>
  <c r="U1246" i="72"/>
  <c r="V1245" i="72"/>
  <c r="U1245" i="72"/>
  <c r="V1244" i="72"/>
  <c r="U1244" i="72"/>
  <c r="V1243" i="72"/>
  <c r="U1243" i="72"/>
  <c r="V1242" i="72"/>
  <c r="U1242" i="72"/>
  <c r="V1241" i="72"/>
  <c r="U1241" i="72"/>
  <c r="V1240" i="72"/>
  <c r="U1240" i="72"/>
  <c r="V1239" i="72"/>
  <c r="U1239" i="72"/>
  <c r="V1238" i="72"/>
  <c r="U1238" i="72"/>
  <c r="V1237" i="72"/>
  <c r="U1237" i="72"/>
  <c r="V1236" i="72"/>
  <c r="U1236" i="72"/>
  <c r="V1235" i="72"/>
  <c r="U1235" i="72"/>
  <c r="V1234" i="72"/>
  <c r="U1234" i="72"/>
  <c r="V1233" i="72"/>
  <c r="U1233" i="72"/>
  <c r="V1232" i="72"/>
  <c r="U1232" i="72"/>
  <c r="V1230" i="72"/>
  <c r="U1230" i="72"/>
  <c r="V1229" i="72"/>
  <c r="U1229" i="72"/>
  <c r="U1228" i="72"/>
  <c r="V1227" i="72"/>
  <c r="U1227" i="72"/>
  <c r="V1226" i="72"/>
  <c r="U1226" i="72"/>
  <c r="V1225" i="72"/>
  <c r="U1225" i="72"/>
  <c r="V1224" i="72"/>
  <c r="U1224" i="72"/>
  <c r="V1223" i="72"/>
  <c r="U1223" i="72"/>
  <c r="V1222" i="72"/>
  <c r="U1222" i="72"/>
  <c r="V1221" i="72"/>
  <c r="U1221" i="72"/>
  <c r="V1220" i="72"/>
  <c r="U1220" i="72"/>
  <c r="V1219" i="72"/>
  <c r="U1219" i="72"/>
  <c r="V1218" i="72"/>
  <c r="U1218" i="72"/>
  <c r="V1217" i="72"/>
  <c r="U1217" i="72"/>
  <c r="V1216" i="72"/>
  <c r="U1216" i="72"/>
  <c r="V1215" i="72"/>
  <c r="U1215" i="72"/>
  <c r="V1214" i="72"/>
  <c r="U1214" i="72"/>
  <c r="V1212" i="72"/>
  <c r="U1212" i="72"/>
  <c r="V1211" i="72"/>
  <c r="U1211" i="72"/>
  <c r="U1210" i="72"/>
  <c r="V1209" i="72"/>
  <c r="U1209" i="72"/>
  <c r="V1208" i="72"/>
  <c r="U1208" i="72"/>
  <c r="V1207" i="72"/>
  <c r="U1207" i="72"/>
  <c r="V1206" i="72"/>
  <c r="U1206" i="72"/>
  <c r="V1205" i="72"/>
  <c r="U1205" i="72"/>
  <c r="V1204" i="72"/>
  <c r="U1204" i="72"/>
  <c r="V1203" i="72"/>
  <c r="U1203" i="72"/>
  <c r="V1202" i="72"/>
  <c r="U1202" i="72"/>
  <c r="V1201" i="72"/>
  <c r="U1201" i="72"/>
  <c r="V1200" i="72"/>
  <c r="U1200" i="72"/>
  <c r="V1199" i="72"/>
  <c r="U1199" i="72"/>
  <c r="V1198" i="72"/>
  <c r="U1198" i="72"/>
  <c r="V1197" i="72"/>
  <c r="U1197" i="72"/>
  <c r="V1196" i="72"/>
  <c r="U1196" i="72"/>
  <c r="V1194" i="72"/>
  <c r="U1194" i="72"/>
  <c r="V1193" i="72"/>
  <c r="U1193" i="72"/>
  <c r="U1192" i="72"/>
  <c r="V1191" i="72"/>
  <c r="U1191" i="72"/>
  <c r="V1190" i="72"/>
  <c r="U1190" i="72"/>
  <c r="V1189" i="72"/>
  <c r="U1189" i="72"/>
  <c r="V1188" i="72"/>
  <c r="U1188" i="72"/>
  <c r="V1187" i="72"/>
  <c r="U1187" i="72"/>
  <c r="V1186" i="72"/>
  <c r="U1186" i="72"/>
  <c r="V1185" i="72"/>
  <c r="U1185" i="72"/>
  <c r="V1184" i="72"/>
  <c r="U1184" i="72"/>
  <c r="V1183" i="72"/>
  <c r="U1183" i="72"/>
  <c r="V1182" i="72"/>
  <c r="U1182" i="72"/>
  <c r="V1181" i="72"/>
  <c r="U1181" i="72"/>
  <c r="V1180" i="72"/>
  <c r="U1180" i="72"/>
  <c r="V1179" i="72"/>
  <c r="U1179" i="72"/>
  <c r="V1178" i="72"/>
  <c r="U1178" i="72"/>
  <c r="V1176" i="72"/>
  <c r="U1176" i="72"/>
  <c r="V1175" i="72"/>
  <c r="U1175" i="72"/>
  <c r="U1174" i="72"/>
  <c r="V1173" i="72"/>
  <c r="U1173" i="72"/>
  <c r="V1172" i="72"/>
  <c r="U1172" i="72"/>
  <c r="V1171" i="72"/>
  <c r="U1171" i="72"/>
  <c r="V1170" i="72"/>
  <c r="U1170" i="72"/>
  <c r="V1169" i="72"/>
  <c r="U1169" i="72"/>
  <c r="V1168" i="72"/>
  <c r="U1168" i="72"/>
  <c r="V1167" i="72"/>
  <c r="U1167" i="72"/>
  <c r="V1166" i="72"/>
  <c r="U1166" i="72"/>
  <c r="V1165" i="72"/>
  <c r="U1165" i="72"/>
  <c r="V1164" i="72"/>
  <c r="U1164" i="72"/>
  <c r="V1163" i="72"/>
  <c r="U1163" i="72"/>
  <c r="V1162" i="72"/>
  <c r="U1162" i="72"/>
  <c r="V1161" i="72"/>
  <c r="U1161" i="72"/>
  <c r="V1160" i="72"/>
  <c r="U1160" i="72"/>
  <c r="V1158" i="72"/>
  <c r="U1158" i="72"/>
  <c r="V1157" i="72"/>
  <c r="U1157" i="72"/>
  <c r="U1156" i="72"/>
  <c r="V1155" i="72"/>
  <c r="U1155" i="72"/>
  <c r="V1154" i="72"/>
  <c r="U1154" i="72"/>
  <c r="V1153" i="72"/>
  <c r="U1153" i="72"/>
  <c r="V1152" i="72"/>
  <c r="U1152" i="72"/>
  <c r="V1151" i="72"/>
  <c r="U1151" i="72"/>
  <c r="V1150" i="72"/>
  <c r="U1150" i="72"/>
  <c r="V1149" i="72"/>
  <c r="U1149" i="72"/>
  <c r="V1148" i="72"/>
  <c r="U1148" i="72"/>
  <c r="V1147" i="72"/>
  <c r="U1147" i="72"/>
  <c r="V1146" i="72"/>
  <c r="U1146" i="72"/>
  <c r="V1145" i="72"/>
  <c r="U1145" i="72"/>
  <c r="V1144" i="72"/>
  <c r="U1144" i="72"/>
  <c r="V1143" i="72"/>
  <c r="U1143" i="72"/>
  <c r="V1142" i="72"/>
  <c r="U1142" i="72"/>
  <c r="V1140" i="72"/>
  <c r="U1140" i="72"/>
  <c r="V1139" i="72"/>
  <c r="U1139" i="72"/>
  <c r="U1138" i="72"/>
  <c r="V1137" i="72"/>
  <c r="U1137" i="72"/>
  <c r="V1136" i="72"/>
  <c r="U1136" i="72"/>
  <c r="V1135" i="72"/>
  <c r="U1135" i="72"/>
  <c r="V1134" i="72"/>
  <c r="U1134" i="72"/>
  <c r="V1133" i="72"/>
  <c r="U1133" i="72"/>
  <c r="V1132" i="72"/>
  <c r="U1132" i="72"/>
  <c r="V1131" i="72"/>
  <c r="U1131" i="72"/>
  <c r="V1130" i="72"/>
  <c r="U1130" i="72"/>
  <c r="V1129" i="72"/>
  <c r="U1129" i="72"/>
  <c r="V1128" i="72"/>
  <c r="U1128" i="72"/>
  <c r="V1127" i="72"/>
  <c r="U1127" i="72"/>
  <c r="V1126" i="72"/>
  <c r="U1126" i="72"/>
  <c r="V1125" i="72"/>
  <c r="U1125" i="72"/>
  <c r="V1124" i="72"/>
  <c r="U1124" i="72"/>
  <c r="V1122" i="72"/>
  <c r="U1122" i="72"/>
  <c r="V1121" i="72"/>
  <c r="U1121" i="72"/>
  <c r="U1120" i="72"/>
  <c r="V1119" i="72"/>
  <c r="U1119" i="72"/>
  <c r="V1118" i="72"/>
  <c r="U1118" i="72"/>
  <c r="V1117" i="72"/>
  <c r="U1117" i="72"/>
  <c r="V1116" i="72"/>
  <c r="U1116" i="72"/>
  <c r="V1115" i="72"/>
  <c r="U1115" i="72"/>
  <c r="V1114" i="72"/>
  <c r="U1114" i="72"/>
  <c r="V1113" i="72"/>
  <c r="U1113" i="72"/>
  <c r="V1112" i="72"/>
  <c r="U1112" i="72"/>
  <c r="V1111" i="72"/>
  <c r="U1111" i="72"/>
  <c r="V1110" i="72"/>
  <c r="U1110" i="72"/>
  <c r="V1109" i="72"/>
  <c r="U1109" i="72"/>
  <c r="V1108" i="72"/>
  <c r="U1108" i="72"/>
  <c r="V1107" i="72"/>
  <c r="U1107" i="72"/>
  <c r="V1106" i="72"/>
  <c r="U1106" i="72"/>
  <c r="V1104" i="72"/>
  <c r="U1104" i="72"/>
  <c r="V1103" i="72"/>
  <c r="U1103" i="72"/>
  <c r="U1102" i="72"/>
  <c r="V1101" i="72"/>
  <c r="U1101" i="72"/>
  <c r="V1100" i="72"/>
  <c r="U1100" i="72"/>
  <c r="V1099" i="72"/>
  <c r="U1099" i="72"/>
  <c r="V1098" i="72"/>
  <c r="U1098" i="72"/>
  <c r="V1097" i="72"/>
  <c r="U1097" i="72"/>
  <c r="V1096" i="72"/>
  <c r="U1096" i="72"/>
  <c r="V1095" i="72"/>
  <c r="U1095" i="72"/>
  <c r="V1094" i="72"/>
  <c r="U1094" i="72"/>
  <c r="V1093" i="72"/>
  <c r="U1093" i="72"/>
  <c r="V1092" i="72"/>
  <c r="U1092" i="72"/>
  <c r="V1091" i="72"/>
  <c r="U1091" i="72"/>
  <c r="V1090" i="72"/>
  <c r="U1090" i="72"/>
  <c r="V1089" i="72"/>
  <c r="U1089" i="72"/>
  <c r="V1088" i="72"/>
  <c r="U1088" i="72"/>
  <c r="V1086" i="72"/>
  <c r="U1086" i="72"/>
  <c r="V1085" i="72"/>
  <c r="U1085" i="72"/>
  <c r="U1084" i="72"/>
  <c r="V1083" i="72"/>
  <c r="U1083" i="72"/>
  <c r="V1082" i="72"/>
  <c r="U1082" i="72"/>
  <c r="V1081" i="72"/>
  <c r="U1081" i="72"/>
  <c r="V1080" i="72"/>
  <c r="U1080" i="72"/>
  <c r="V1079" i="72"/>
  <c r="U1079" i="72"/>
  <c r="V1078" i="72"/>
  <c r="U1078" i="72"/>
  <c r="V1077" i="72"/>
  <c r="U1077" i="72"/>
  <c r="V1076" i="72"/>
  <c r="U1076" i="72"/>
  <c r="V1075" i="72"/>
  <c r="U1075" i="72"/>
  <c r="V1074" i="72"/>
  <c r="U1074" i="72"/>
  <c r="V1073" i="72"/>
  <c r="U1073" i="72"/>
  <c r="V1072" i="72"/>
  <c r="U1072" i="72"/>
  <c r="V1071" i="72"/>
  <c r="U1071" i="72"/>
  <c r="V1070" i="72"/>
  <c r="U1070" i="72"/>
  <c r="V1068" i="72"/>
  <c r="U1068" i="72"/>
  <c r="V1067" i="72"/>
  <c r="U1067" i="72"/>
  <c r="U1066" i="72"/>
  <c r="V1065" i="72"/>
  <c r="U1065" i="72"/>
  <c r="V1064" i="72"/>
  <c r="U1064" i="72"/>
  <c r="V1063" i="72"/>
  <c r="U1063" i="72"/>
  <c r="V1062" i="72"/>
  <c r="U1062" i="72"/>
  <c r="V1061" i="72"/>
  <c r="U1061" i="72"/>
  <c r="V1060" i="72"/>
  <c r="U1060" i="72"/>
  <c r="V1059" i="72"/>
  <c r="U1059" i="72"/>
  <c r="V1058" i="72"/>
  <c r="U1058" i="72"/>
  <c r="V1057" i="72"/>
  <c r="U1057" i="72"/>
  <c r="V1056" i="72"/>
  <c r="U1056" i="72"/>
  <c r="V1055" i="72"/>
  <c r="U1055" i="72"/>
  <c r="V1054" i="72"/>
  <c r="U1054" i="72"/>
  <c r="V1053" i="72"/>
  <c r="U1053" i="72"/>
  <c r="V1052" i="72"/>
  <c r="U1052" i="72"/>
  <c r="V1050" i="72"/>
  <c r="U1050" i="72"/>
  <c r="V1049" i="72"/>
  <c r="U1049" i="72"/>
  <c r="U1048" i="72"/>
  <c r="V1047" i="72"/>
  <c r="U1047" i="72"/>
  <c r="V1046" i="72"/>
  <c r="U1046" i="72"/>
  <c r="V1045" i="72"/>
  <c r="U1045" i="72"/>
  <c r="V1044" i="72"/>
  <c r="U1044" i="72"/>
  <c r="V1043" i="72"/>
  <c r="U1043" i="72"/>
  <c r="V1042" i="72"/>
  <c r="U1042" i="72"/>
  <c r="V1041" i="72"/>
  <c r="U1041" i="72"/>
  <c r="V1040" i="72"/>
  <c r="U1040" i="72"/>
  <c r="V1039" i="72"/>
  <c r="U1039" i="72"/>
  <c r="V1038" i="72"/>
  <c r="U1038" i="72"/>
  <c r="V1037" i="72"/>
  <c r="U1037" i="72"/>
  <c r="V1036" i="72"/>
  <c r="U1036" i="72"/>
  <c r="V1035" i="72"/>
  <c r="U1035" i="72"/>
  <c r="V1034" i="72"/>
  <c r="U1034" i="72"/>
  <c r="V1032" i="72"/>
  <c r="U1032" i="72"/>
  <c r="V1031" i="72"/>
  <c r="U1031" i="72"/>
  <c r="U1030" i="72"/>
  <c r="V1029" i="72"/>
  <c r="U1029" i="72"/>
  <c r="V1028" i="72"/>
  <c r="U1028" i="72"/>
  <c r="V1027" i="72"/>
  <c r="U1027" i="72"/>
  <c r="V1026" i="72"/>
  <c r="U1026" i="72"/>
  <c r="V1025" i="72"/>
  <c r="U1025" i="72"/>
  <c r="V1024" i="72"/>
  <c r="U1024" i="72"/>
  <c r="V1023" i="72"/>
  <c r="U1023" i="72"/>
  <c r="V1022" i="72"/>
  <c r="U1022" i="72"/>
  <c r="V1021" i="72"/>
  <c r="U1021" i="72"/>
  <c r="V1020" i="72"/>
  <c r="U1020" i="72"/>
  <c r="V1019" i="72"/>
  <c r="U1019" i="72"/>
  <c r="V1018" i="72"/>
  <c r="U1018" i="72"/>
  <c r="V1017" i="72"/>
  <c r="U1017" i="72"/>
  <c r="V1016" i="72"/>
  <c r="U1016" i="72"/>
  <c r="V1014" i="72"/>
  <c r="U1014" i="72"/>
  <c r="V1013" i="72"/>
  <c r="U1013" i="72"/>
  <c r="U1012" i="72"/>
  <c r="V1011" i="72"/>
  <c r="U1011" i="72"/>
  <c r="V1010" i="72"/>
  <c r="U1010" i="72"/>
  <c r="V1009" i="72"/>
  <c r="U1009" i="72"/>
  <c r="V1008" i="72"/>
  <c r="U1008" i="72"/>
  <c r="V1007" i="72"/>
  <c r="U1007" i="72"/>
  <c r="V1006" i="72"/>
  <c r="U1006" i="72"/>
  <c r="V1005" i="72"/>
  <c r="U1005" i="72"/>
  <c r="V1004" i="72"/>
  <c r="U1004" i="72"/>
  <c r="V1003" i="72"/>
  <c r="U1003" i="72"/>
  <c r="V1002" i="72"/>
  <c r="U1002" i="72"/>
  <c r="V1001" i="72"/>
  <c r="U1001" i="72"/>
  <c r="V1000" i="72"/>
  <c r="U1000" i="72"/>
  <c r="V999" i="72"/>
  <c r="U999" i="72"/>
  <c r="V998" i="72"/>
  <c r="U998" i="72"/>
  <c r="V996" i="72"/>
  <c r="U996" i="72"/>
  <c r="V995" i="72"/>
  <c r="U995" i="72"/>
  <c r="U994" i="72"/>
  <c r="V993" i="72"/>
  <c r="U993" i="72"/>
  <c r="V992" i="72"/>
  <c r="U992" i="72"/>
  <c r="V991" i="72"/>
  <c r="U991" i="72"/>
  <c r="V990" i="72"/>
  <c r="U990" i="72"/>
  <c r="V989" i="72"/>
  <c r="U989" i="72"/>
  <c r="V988" i="72"/>
  <c r="U988" i="72"/>
  <c r="V987" i="72"/>
  <c r="U987" i="72"/>
  <c r="V986" i="72"/>
  <c r="U986" i="72"/>
  <c r="V985" i="72"/>
  <c r="U985" i="72"/>
  <c r="V984" i="72"/>
  <c r="U984" i="72"/>
  <c r="V983" i="72"/>
  <c r="U983" i="72"/>
  <c r="V982" i="72"/>
  <c r="U982" i="72"/>
  <c r="V981" i="72"/>
  <c r="U981" i="72"/>
  <c r="V980" i="72"/>
  <c r="U980" i="72"/>
  <c r="V978" i="72"/>
  <c r="U978" i="72"/>
  <c r="V977" i="72"/>
  <c r="U977" i="72"/>
  <c r="U976" i="72"/>
  <c r="V975" i="72"/>
  <c r="U975" i="72"/>
  <c r="V974" i="72"/>
  <c r="U974" i="72"/>
  <c r="V973" i="72"/>
  <c r="U973" i="72"/>
  <c r="V972" i="72"/>
  <c r="U972" i="72"/>
  <c r="V971" i="72"/>
  <c r="U971" i="72"/>
  <c r="V970" i="72"/>
  <c r="U970" i="72"/>
  <c r="V969" i="72"/>
  <c r="U969" i="72"/>
  <c r="V968" i="72"/>
  <c r="U968" i="72"/>
  <c r="V967" i="72"/>
  <c r="U967" i="72"/>
  <c r="V966" i="72"/>
  <c r="U966" i="72"/>
  <c r="V965" i="72"/>
  <c r="U965" i="72"/>
  <c r="V964" i="72"/>
  <c r="U964" i="72"/>
  <c r="V963" i="72"/>
  <c r="U963" i="72"/>
  <c r="V962" i="72"/>
  <c r="U962" i="72"/>
  <c r="V960" i="72"/>
  <c r="U960" i="72"/>
  <c r="V959" i="72"/>
  <c r="U959" i="72"/>
  <c r="U958" i="72"/>
  <c r="V957" i="72"/>
  <c r="U957" i="72"/>
  <c r="V956" i="72"/>
  <c r="U956" i="72"/>
  <c r="V955" i="72"/>
  <c r="U955" i="72"/>
  <c r="V954" i="72"/>
  <c r="U954" i="72"/>
  <c r="V953" i="72"/>
  <c r="U953" i="72"/>
  <c r="V952" i="72"/>
  <c r="U952" i="72"/>
  <c r="V951" i="72"/>
  <c r="U951" i="72"/>
  <c r="V950" i="72"/>
  <c r="U950" i="72"/>
  <c r="V949" i="72"/>
  <c r="U949" i="72"/>
  <c r="V948" i="72"/>
  <c r="U948" i="72"/>
  <c r="V947" i="72"/>
  <c r="U947" i="72"/>
  <c r="V946" i="72"/>
  <c r="U946" i="72"/>
  <c r="V945" i="72"/>
  <c r="U945" i="72"/>
  <c r="V944" i="72"/>
  <c r="U944" i="72"/>
  <c r="V942" i="72"/>
  <c r="U942" i="72"/>
  <c r="V941" i="72"/>
  <c r="U941" i="72"/>
  <c r="U940" i="72"/>
  <c r="V939" i="72"/>
  <c r="U939" i="72"/>
  <c r="V938" i="72"/>
  <c r="U938" i="72"/>
  <c r="V937" i="72"/>
  <c r="U937" i="72"/>
  <c r="V936" i="72"/>
  <c r="U936" i="72"/>
  <c r="V935" i="72"/>
  <c r="U935" i="72"/>
  <c r="V934" i="72"/>
  <c r="U934" i="72"/>
  <c r="V933" i="72"/>
  <c r="U933" i="72"/>
  <c r="V932" i="72"/>
  <c r="U932" i="72"/>
  <c r="V931" i="72"/>
  <c r="U931" i="72"/>
  <c r="V930" i="72"/>
  <c r="U930" i="72"/>
  <c r="V929" i="72"/>
  <c r="U929" i="72"/>
  <c r="V928" i="72"/>
  <c r="U928" i="72"/>
  <c r="V927" i="72"/>
  <c r="U927" i="72"/>
  <c r="V926" i="72"/>
  <c r="U926" i="72"/>
  <c r="V924" i="72"/>
  <c r="U924" i="72"/>
  <c r="V923" i="72"/>
  <c r="U923" i="72"/>
  <c r="U922" i="72"/>
  <c r="V921" i="72"/>
  <c r="U921" i="72"/>
  <c r="V920" i="72"/>
  <c r="U920" i="72"/>
  <c r="V919" i="72"/>
  <c r="U919" i="72"/>
  <c r="V918" i="72"/>
  <c r="U918" i="72"/>
  <c r="V917" i="72"/>
  <c r="U917" i="72"/>
  <c r="V916" i="72"/>
  <c r="U916" i="72"/>
  <c r="V915" i="72"/>
  <c r="U915" i="72"/>
  <c r="V914" i="72"/>
  <c r="U914" i="72"/>
  <c r="V913" i="72"/>
  <c r="U913" i="72"/>
  <c r="V912" i="72"/>
  <c r="U912" i="72"/>
  <c r="V911" i="72"/>
  <c r="U911" i="72"/>
  <c r="V910" i="72"/>
  <c r="U910" i="72"/>
  <c r="V909" i="72"/>
  <c r="U909" i="72"/>
  <c r="V908" i="72"/>
  <c r="U908" i="72"/>
  <c r="V906" i="72"/>
  <c r="U906" i="72"/>
  <c r="V905" i="72"/>
  <c r="U905" i="72"/>
  <c r="U904" i="72"/>
  <c r="V903" i="72"/>
  <c r="U903" i="72"/>
  <c r="V902" i="72"/>
  <c r="U902" i="72"/>
  <c r="V901" i="72"/>
  <c r="U901" i="72"/>
  <c r="V900" i="72"/>
  <c r="U900" i="72"/>
  <c r="V899" i="72"/>
  <c r="U899" i="72"/>
  <c r="V898" i="72"/>
  <c r="U898" i="72"/>
  <c r="V897" i="72"/>
  <c r="U897" i="72"/>
  <c r="V896" i="72"/>
  <c r="U896" i="72"/>
  <c r="V895" i="72"/>
  <c r="U895" i="72"/>
  <c r="V894" i="72"/>
  <c r="U894" i="72"/>
  <c r="V893" i="72"/>
  <c r="U893" i="72"/>
  <c r="V892" i="72"/>
  <c r="U892" i="72"/>
  <c r="V891" i="72"/>
  <c r="U891" i="72"/>
  <c r="V890" i="72"/>
  <c r="U890" i="72"/>
  <c r="V888" i="72"/>
  <c r="U888" i="72"/>
  <c r="V887" i="72"/>
  <c r="U887" i="72"/>
  <c r="U886" i="72"/>
  <c r="V885" i="72"/>
  <c r="U885" i="72"/>
  <c r="V884" i="72"/>
  <c r="U884" i="72"/>
  <c r="V883" i="72"/>
  <c r="U883" i="72"/>
  <c r="V882" i="72"/>
  <c r="U882" i="72"/>
  <c r="V881" i="72"/>
  <c r="U881" i="72"/>
  <c r="V880" i="72"/>
  <c r="U880" i="72"/>
  <c r="V879" i="72"/>
  <c r="U879" i="72"/>
  <c r="V878" i="72"/>
  <c r="U878" i="72"/>
  <c r="V877" i="72"/>
  <c r="U877" i="72"/>
  <c r="V876" i="72"/>
  <c r="U876" i="72"/>
  <c r="V875" i="72"/>
  <c r="U875" i="72"/>
  <c r="V874" i="72"/>
  <c r="U874" i="72"/>
  <c r="V873" i="72"/>
  <c r="U873" i="72"/>
  <c r="V872" i="72"/>
  <c r="U872" i="72"/>
  <c r="V870" i="72"/>
  <c r="U870" i="72"/>
  <c r="V869" i="72"/>
  <c r="U869" i="72"/>
  <c r="U868" i="72"/>
  <c r="V867" i="72"/>
  <c r="U867" i="72"/>
  <c r="V866" i="72"/>
  <c r="U866" i="72"/>
  <c r="V865" i="72"/>
  <c r="U865" i="72"/>
  <c r="V864" i="72"/>
  <c r="U864" i="72"/>
  <c r="V863" i="72"/>
  <c r="U863" i="72"/>
  <c r="V862" i="72"/>
  <c r="U862" i="72"/>
  <c r="V861" i="72"/>
  <c r="U861" i="72"/>
  <c r="V860" i="72"/>
  <c r="U860" i="72"/>
  <c r="V859" i="72"/>
  <c r="U859" i="72"/>
  <c r="V858" i="72"/>
  <c r="U858" i="72"/>
  <c r="V857" i="72"/>
  <c r="U857" i="72"/>
  <c r="V856" i="72"/>
  <c r="U856" i="72"/>
  <c r="V855" i="72"/>
  <c r="U855" i="72"/>
  <c r="V854" i="72"/>
  <c r="U854" i="72"/>
  <c r="V852" i="72"/>
  <c r="U852" i="72"/>
  <c r="V851" i="72"/>
  <c r="U851" i="72"/>
  <c r="U850" i="72"/>
  <c r="V849" i="72"/>
  <c r="U849" i="72"/>
  <c r="V848" i="72"/>
  <c r="U848" i="72"/>
  <c r="V847" i="72"/>
  <c r="U847" i="72"/>
  <c r="V846" i="72"/>
  <c r="U846" i="72"/>
  <c r="V845" i="72"/>
  <c r="U845" i="72"/>
  <c r="V844" i="72"/>
  <c r="U844" i="72"/>
  <c r="V843" i="72"/>
  <c r="U843" i="72"/>
  <c r="V842" i="72"/>
  <c r="U842" i="72"/>
  <c r="V841" i="72"/>
  <c r="U841" i="72"/>
  <c r="V840" i="72"/>
  <c r="U840" i="72"/>
  <c r="V839" i="72"/>
  <c r="U839" i="72"/>
  <c r="V838" i="72"/>
  <c r="U838" i="72"/>
  <c r="V837" i="72"/>
  <c r="U837" i="72"/>
  <c r="V836" i="72"/>
  <c r="U836" i="72"/>
  <c r="V834" i="72"/>
  <c r="U834" i="72"/>
  <c r="V833" i="72"/>
  <c r="U833" i="72"/>
  <c r="U832" i="72"/>
  <c r="V831" i="72"/>
  <c r="U831" i="72"/>
  <c r="V830" i="72"/>
  <c r="U830" i="72"/>
  <c r="V829" i="72"/>
  <c r="U829" i="72"/>
  <c r="V828" i="72"/>
  <c r="U828" i="72"/>
  <c r="V827" i="72"/>
  <c r="U827" i="72"/>
  <c r="V826" i="72"/>
  <c r="U826" i="72"/>
  <c r="V825" i="72"/>
  <c r="U825" i="72"/>
  <c r="V824" i="72"/>
  <c r="U824" i="72"/>
  <c r="V823" i="72"/>
  <c r="U823" i="72"/>
  <c r="V822" i="72"/>
  <c r="U822" i="72"/>
  <c r="V821" i="72"/>
  <c r="U821" i="72"/>
  <c r="V820" i="72"/>
  <c r="U820" i="72"/>
  <c r="V819" i="72"/>
  <c r="U819" i="72"/>
  <c r="V818" i="72"/>
  <c r="U818" i="72"/>
  <c r="V816" i="72"/>
  <c r="U816" i="72"/>
  <c r="V815" i="72"/>
  <c r="U815" i="72"/>
  <c r="U814" i="72"/>
  <c r="V813" i="72"/>
  <c r="U813" i="72"/>
  <c r="V812" i="72"/>
  <c r="U812" i="72"/>
  <c r="V811" i="72"/>
  <c r="U811" i="72"/>
  <c r="V810" i="72"/>
  <c r="U810" i="72"/>
  <c r="V809" i="72"/>
  <c r="U809" i="72"/>
  <c r="V808" i="72"/>
  <c r="U808" i="72"/>
  <c r="V807" i="72"/>
  <c r="U807" i="72"/>
  <c r="V806" i="72"/>
  <c r="U806" i="72"/>
  <c r="V805" i="72"/>
  <c r="U805" i="72"/>
  <c r="V804" i="72"/>
  <c r="U804" i="72"/>
  <c r="V803" i="72"/>
  <c r="U803" i="72"/>
  <c r="V802" i="72"/>
  <c r="U802" i="72"/>
  <c r="V801" i="72"/>
  <c r="U801" i="72"/>
  <c r="V800" i="72"/>
  <c r="U800" i="72"/>
  <c r="V798" i="72"/>
  <c r="U798" i="72"/>
  <c r="V797" i="72"/>
  <c r="U797" i="72"/>
  <c r="U796" i="72"/>
  <c r="V795" i="72"/>
  <c r="U795" i="72"/>
  <c r="V794" i="72"/>
  <c r="U794" i="72"/>
  <c r="V793" i="72"/>
  <c r="U793" i="72"/>
  <c r="V792" i="72"/>
  <c r="U792" i="72"/>
  <c r="V791" i="72"/>
  <c r="U791" i="72"/>
  <c r="V790" i="72"/>
  <c r="U790" i="72"/>
  <c r="V789" i="72"/>
  <c r="U789" i="72"/>
  <c r="V788" i="72"/>
  <c r="U788" i="72"/>
  <c r="V787" i="72"/>
  <c r="U787" i="72"/>
  <c r="V786" i="72"/>
  <c r="U786" i="72"/>
  <c r="V785" i="72"/>
  <c r="U785" i="72"/>
  <c r="V784" i="72"/>
  <c r="U784" i="72"/>
  <c r="V783" i="72"/>
  <c r="U783" i="72"/>
  <c r="V782" i="72"/>
  <c r="U782" i="72"/>
  <c r="V780" i="72"/>
  <c r="U780" i="72"/>
  <c r="V779" i="72"/>
  <c r="U779" i="72"/>
  <c r="U778" i="72"/>
  <c r="V777" i="72"/>
  <c r="U777" i="72"/>
  <c r="V776" i="72"/>
  <c r="U776" i="72"/>
  <c r="V775" i="72"/>
  <c r="U775" i="72"/>
  <c r="V774" i="72"/>
  <c r="U774" i="72"/>
  <c r="V773" i="72"/>
  <c r="U773" i="72"/>
  <c r="V772" i="72"/>
  <c r="U772" i="72"/>
  <c r="V771" i="72"/>
  <c r="U771" i="72"/>
  <c r="V770" i="72"/>
  <c r="U770" i="72"/>
  <c r="V769" i="72"/>
  <c r="U769" i="72"/>
  <c r="V768" i="72"/>
  <c r="U768" i="72"/>
  <c r="V767" i="72"/>
  <c r="U767" i="72"/>
  <c r="V766" i="72"/>
  <c r="U766" i="72"/>
  <c r="V765" i="72"/>
  <c r="U765" i="72"/>
  <c r="V764" i="72"/>
  <c r="U764" i="72"/>
  <c r="V762" i="72"/>
  <c r="U762" i="72"/>
  <c r="V761" i="72"/>
  <c r="U761" i="72"/>
  <c r="U760" i="72"/>
  <c r="V759" i="72"/>
  <c r="U759" i="72"/>
  <c r="V758" i="72"/>
  <c r="U758" i="72"/>
  <c r="V757" i="72"/>
  <c r="U757" i="72"/>
  <c r="V756" i="72"/>
  <c r="U756" i="72"/>
  <c r="V755" i="72"/>
  <c r="U755" i="72"/>
  <c r="V754" i="72"/>
  <c r="U754" i="72"/>
  <c r="V753" i="72"/>
  <c r="U753" i="72"/>
  <c r="V752" i="72"/>
  <c r="U752" i="72"/>
  <c r="V751" i="72"/>
  <c r="U751" i="72"/>
  <c r="V750" i="72"/>
  <c r="U750" i="72"/>
  <c r="V749" i="72"/>
  <c r="U749" i="72"/>
  <c r="V748" i="72"/>
  <c r="U748" i="72"/>
  <c r="V747" i="72"/>
  <c r="U747" i="72"/>
  <c r="V746" i="72"/>
  <c r="U746" i="72"/>
  <c r="V744" i="72"/>
  <c r="U744" i="72"/>
  <c r="V743" i="72"/>
  <c r="U743" i="72"/>
  <c r="U742" i="72"/>
  <c r="V741" i="72"/>
  <c r="U741" i="72"/>
  <c r="V740" i="72"/>
  <c r="U740" i="72"/>
  <c r="V739" i="72"/>
  <c r="U739" i="72"/>
  <c r="V738" i="72"/>
  <c r="U738" i="72"/>
  <c r="V737" i="72"/>
  <c r="U737" i="72"/>
  <c r="V736" i="72"/>
  <c r="U736" i="72"/>
  <c r="V735" i="72"/>
  <c r="U735" i="72"/>
  <c r="V734" i="72"/>
  <c r="U734" i="72"/>
  <c r="V733" i="72"/>
  <c r="U733" i="72"/>
  <c r="V732" i="72"/>
  <c r="U732" i="72"/>
  <c r="V731" i="72"/>
  <c r="U731" i="72"/>
  <c r="V730" i="72"/>
  <c r="U730" i="72"/>
  <c r="V729" i="72"/>
  <c r="U729" i="72"/>
  <c r="V728" i="72"/>
  <c r="U728" i="72"/>
  <c r="V726" i="72"/>
  <c r="U726" i="72"/>
  <c r="V725" i="72"/>
  <c r="U725" i="72"/>
  <c r="U724" i="72"/>
  <c r="V723" i="72"/>
  <c r="U723" i="72"/>
  <c r="V722" i="72"/>
  <c r="U722" i="72"/>
  <c r="V721" i="72"/>
  <c r="U721" i="72"/>
  <c r="V720" i="72"/>
  <c r="U720" i="72"/>
  <c r="V719" i="72"/>
  <c r="U719" i="72"/>
  <c r="V718" i="72"/>
  <c r="U718" i="72"/>
  <c r="V717" i="72"/>
  <c r="U717" i="72"/>
  <c r="V716" i="72"/>
  <c r="U716" i="72"/>
  <c r="V715" i="72"/>
  <c r="U715" i="72"/>
  <c r="V714" i="72"/>
  <c r="U714" i="72"/>
  <c r="V713" i="72"/>
  <c r="U713" i="72"/>
  <c r="V712" i="72"/>
  <c r="U712" i="72"/>
  <c r="V711" i="72"/>
  <c r="U711" i="72"/>
  <c r="V710" i="72"/>
  <c r="U710" i="72"/>
  <c r="V708" i="72"/>
  <c r="U708" i="72"/>
  <c r="V707" i="72"/>
  <c r="U707" i="72"/>
  <c r="U706" i="72"/>
  <c r="V705" i="72"/>
  <c r="U705" i="72"/>
  <c r="V704" i="72"/>
  <c r="U704" i="72"/>
  <c r="V703" i="72"/>
  <c r="U703" i="72"/>
  <c r="V702" i="72"/>
  <c r="U702" i="72"/>
  <c r="V701" i="72"/>
  <c r="U701" i="72"/>
  <c r="V700" i="72"/>
  <c r="U700" i="72"/>
  <c r="V699" i="72"/>
  <c r="U699" i="72"/>
  <c r="V698" i="72"/>
  <c r="U698" i="72"/>
  <c r="V697" i="72"/>
  <c r="U697" i="72"/>
  <c r="V696" i="72"/>
  <c r="U696" i="72"/>
  <c r="V695" i="72"/>
  <c r="U695" i="72"/>
  <c r="V694" i="72"/>
  <c r="U694" i="72"/>
  <c r="V693" i="72"/>
  <c r="U693" i="72"/>
  <c r="V692" i="72"/>
  <c r="U692" i="72"/>
  <c r="V690" i="72"/>
  <c r="U690" i="72"/>
  <c r="V689" i="72"/>
  <c r="U689" i="72"/>
  <c r="U688" i="72"/>
  <c r="V687" i="72"/>
  <c r="U687" i="72"/>
  <c r="V686" i="72"/>
  <c r="U686" i="72"/>
  <c r="V685" i="72"/>
  <c r="U685" i="72"/>
  <c r="V684" i="72"/>
  <c r="U684" i="72"/>
  <c r="V683" i="72"/>
  <c r="U683" i="72"/>
  <c r="V682" i="72"/>
  <c r="U682" i="72"/>
  <c r="V681" i="72"/>
  <c r="U681" i="72"/>
  <c r="V680" i="72"/>
  <c r="U680" i="72"/>
  <c r="V679" i="72"/>
  <c r="U679" i="72"/>
  <c r="V678" i="72"/>
  <c r="U678" i="72"/>
  <c r="V677" i="72"/>
  <c r="U677" i="72"/>
  <c r="V676" i="72"/>
  <c r="U676" i="72"/>
  <c r="V675" i="72"/>
  <c r="U675" i="72"/>
  <c r="V674" i="72"/>
  <c r="U674" i="72"/>
  <c r="V672" i="72"/>
  <c r="U672" i="72"/>
  <c r="V671" i="72"/>
  <c r="U671" i="72"/>
  <c r="U670" i="72"/>
  <c r="V669" i="72"/>
  <c r="U669" i="72"/>
  <c r="V668" i="72"/>
  <c r="U668" i="72"/>
  <c r="V667" i="72"/>
  <c r="U667" i="72"/>
  <c r="V666" i="72"/>
  <c r="U666" i="72"/>
  <c r="V665" i="72"/>
  <c r="U665" i="72"/>
  <c r="V664" i="72"/>
  <c r="U664" i="72"/>
  <c r="V663" i="72"/>
  <c r="U663" i="72"/>
  <c r="V662" i="72"/>
  <c r="U662" i="72"/>
  <c r="V661" i="72"/>
  <c r="U661" i="72"/>
  <c r="V660" i="72"/>
  <c r="U660" i="72"/>
  <c r="V659" i="72"/>
  <c r="U659" i="72"/>
  <c r="V658" i="72"/>
  <c r="U658" i="72"/>
  <c r="V657" i="72"/>
  <c r="U657" i="72"/>
  <c r="V656" i="72"/>
  <c r="U656" i="72"/>
  <c r="V654" i="72"/>
  <c r="U654" i="72"/>
  <c r="V653" i="72"/>
  <c r="U653" i="72"/>
  <c r="U652" i="72"/>
  <c r="V651" i="72"/>
  <c r="U651" i="72"/>
  <c r="V650" i="72"/>
  <c r="U650" i="72"/>
  <c r="V649" i="72"/>
  <c r="U649" i="72"/>
  <c r="V648" i="72"/>
  <c r="U648" i="72"/>
  <c r="V647" i="72"/>
  <c r="U647" i="72"/>
  <c r="V646" i="72"/>
  <c r="U646" i="72"/>
  <c r="V645" i="72"/>
  <c r="U645" i="72"/>
  <c r="V644" i="72"/>
  <c r="U644" i="72"/>
  <c r="V643" i="72"/>
  <c r="U643" i="72"/>
  <c r="V642" i="72"/>
  <c r="U642" i="72"/>
  <c r="V641" i="72"/>
  <c r="U641" i="72"/>
  <c r="V640" i="72"/>
  <c r="U640" i="72"/>
  <c r="V639" i="72"/>
  <c r="U639" i="72"/>
  <c r="V636" i="72"/>
  <c r="U636" i="72"/>
  <c r="V635" i="72"/>
  <c r="U635" i="72"/>
  <c r="U634" i="72"/>
  <c r="V633" i="72"/>
  <c r="U633" i="72"/>
  <c r="V632" i="72"/>
  <c r="U632" i="72"/>
  <c r="V631" i="72"/>
  <c r="U631" i="72"/>
  <c r="V630" i="72"/>
  <c r="U630" i="72"/>
  <c r="V629" i="72"/>
  <c r="U629" i="72"/>
  <c r="V628" i="72"/>
  <c r="U628" i="72"/>
  <c r="V627" i="72"/>
  <c r="U627" i="72"/>
  <c r="V626" i="72"/>
  <c r="U626" i="72"/>
  <c r="V625" i="72"/>
  <c r="U625" i="72"/>
  <c r="V624" i="72"/>
  <c r="U624" i="72"/>
  <c r="V623" i="72"/>
  <c r="U623" i="72"/>
  <c r="V622" i="72"/>
  <c r="U622" i="72"/>
  <c r="V621" i="72"/>
  <c r="U621" i="72"/>
  <c r="V620" i="72"/>
  <c r="U620" i="72"/>
  <c r="V618" i="72"/>
  <c r="U618" i="72"/>
  <c r="V617" i="72"/>
  <c r="U617" i="72"/>
  <c r="U616" i="72"/>
  <c r="V615" i="72"/>
  <c r="U615" i="72"/>
  <c r="V614" i="72"/>
  <c r="U614" i="72"/>
  <c r="V613" i="72"/>
  <c r="U613" i="72"/>
  <c r="V612" i="72"/>
  <c r="U612" i="72"/>
  <c r="V611" i="72"/>
  <c r="U611" i="72"/>
  <c r="V610" i="72"/>
  <c r="U610" i="72"/>
  <c r="V609" i="72"/>
  <c r="U609" i="72"/>
  <c r="V608" i="72"/>
  <c r="U608" i="72"/>
  <c r="V607" i="72"/>
  <c r="U607" i="72"/>
  <c r="V606" i="72"/>
  <c r="U606" i="72"/>
  <c r="V605" i="72"/>
  <c r="U605" i="72"/>
  <c r="V604" i="72"/>
  <c r="U604" i="72"/>
  <c r="V603" i="72"/>
  <c r="U603" i="72"/>
  <c r="V602" i="72"/>
  <c r="U602" i="72"/>
  <c r="V600" i="72"/>
  <c r="U600" i="72"/>
  <c r="V599" i="72"/>
  <c r="U599" i="72"/>
  <c r="U598" i="72"/>
  <c r="V597" i="72"/>
  <c r="U597" i="72"/>
  <c r="V596" i="72"/>
  <c r="U596" i="72"/>
  <c r="V595" i="72"/>
  <c r="U595" i="72"/>
  <c r="V594" i="72"/>
  <c r="U594" i="72"/>
  <c r="V593" i="72"/>
  <c r="U593" i="72"/>
  <c r="V592" i="72"/>
  <c r="U592" i="72"/>
  <c r="V591" i="72"/>
  <c r="U591" i="72"/>
  <c r="V590" i="72"/>
  <c r="U590" i="72"/>
  <c r="V589" i="72"/>
  <c r="U589" i="72"/>
  <c r="V588" i="72"/>
  <c r="U588" i="72"/>
  <c r="V587" i="72"/>
  <c r="U587" i="72"/>
  <c r="V586" i="72"/>
  <c r="U586" i="72"/>
  <c r="V585" i="72"/>
  <c r="U585" i="72"/>
  <c r="V584" i="72"/>
  <c r="U584" i="72"/>
  <c r="V582" i="72"/>
  <c r="U582" i="72"/>
  <c r="V581" i="72"/>
  <c r="U581" i="72"/>
  <c r="U580" i="72"/>
  <c r="V579" i="72"/>
  <c r="U579" i="72"/>
  <c r="V578" i="72"/>
  <c r="U578" i="72"/>
  <c r="V577" i="72"/>
  <c r="U577" i="72"/>
  <c r="V576" i="72"/>
  <c r="U576" i="72"/>
  <c r="V575" i="72"/>
  <c r="U575" i="72"/>
  <c r="V574" i="72"/>
  <c r="U574" i="72"/>
  <c r="V573" i="72"/>
  <c r="U573" i="72"/>
  <c r="V572" i="72"/>
  <c r="U572" i="72"/>
  <c r="V571" i="72"/>
  <c r="U571" i="72"/>
  <c r="V570" i="72"/>
  <c r="U570" i="72"/>
  <c r="V569" i="72"/>
  <c r="U569" i="72"/>
  <c r="V568" i="72"/>
  <c r="U568" i="72"/>
  <c r="V567" i="72"/>
  <c r="U567" i="72"/>
  <c r="V566" i="72"/>
  <c r="U566" i="72"/>
  <c r="V564" i="72"/>
  <c r="U564" i="72"/>
  <c r="V563" i="72"/>
  <c r="U563" i="72"/>
  <c r="U562" i="72"/>
  <c r="V561" i="72"/>
  <c r="U561" i="72"/>
  <c r="V560" i="72"/>
  <c r="U560" i="72"/>
  <c r="V559" i="72"/>
  <c r="U559" i="72"/>
  <c r="V558" i="72"/>
  <c r="U558" i="72"/>
  <c r="V557" i="72"/>
  <c r="U557" i="72"/>
  <c r="V556" i="72"/>
  <c r="U556" i="72"/>
  <c r="V555" i="72"/>
  <c r="U555" i="72"/>
  <c r="V554" i="72"/>
  <c r="U554" i="72"/>
  <c r="V553" i="72"/>
  <c r="U553" i="72"/>
  <c r="V552" i="72"/>
  <c r="U552" i="72"/>
  <c r="V551" i="72"/>
  <c r="U551" i="72"/>
  <c r="V550" i="72"/>
  <c r="U550" i="72"/>
  <c r="V549" i="72"/>
  <c r="U549" i="72"/>
  <c r="V548" i="72"/>
  <c r="U548" i="72"/>
  <c r="V546" i="72"/>
  <c r="U546" i="72"/>
  <c r="V545" i="72"/>
  <c r="U545" i="72"/>
  <c r="U544" i="72"/>
  <c r="V543" i="72"/>
  <c r="U543" i="72"/>
  <c r="V542" i="72"/>
  <c r="U542" i="72"/>
  <c r="V541" i="72"/>
  <c r="U541" i="72"/>
  <c r="V540" i="72"/>
  <c r="U540" i="72"/>
  <c r="V539" i="72"/>
  <c r="U539" i="72"/>
  <c r="V538" i="72"/>
  <c r="U538" i="72"/>
  <c r="V537" i="72"/>
  <c r="U537" i="72"/>
  <c r="V536" i="72"/>
  <c r="U536" i="72"/>
  <c r="V535" i="72"/>
  <c r="U535" i="72"/>
  <c r="V534" i="72"/>
  <c r="U534" i="72"/>
  <c r="V533" i="72"/>
  <c r="U533" i="72"/>
  <c r="V532" i="72"/>
  <c r="U532" i="72"/>
  <c r="V531" i="72"/>
  <c r="U531" i="72"/>
  <c r="V530" i="72"/>
  <c r="U530" i="72"/>
  <c r="V528" i="72"/>
  <c r="U528" i="72"/>
  <c r="V527" i="72"/>
  <c r="U527" i="72"/>
  <c r="U526" i="72"/>
  <c r="V525" i="72"/>
  <c r="U525" i="72"/>
  <c r="V524" i="72"/>
  <c r="U524" i="72"/>
  <c r="V523" i="72"/>
  <c r="U523" i="72"/>
  <c r="V522" i="72"/>
  <c r="U522" i="72"/>
  <c r="V521" i="72"/>
  <c r="U521" i="72"/>
  <c r="V520" i="72"/>
  <c r="U520" i="72"/>
  <c r="V519" i="72"/>
  <c r="U519" i="72"/>
  <c r="V518" i="72"/>
  <c r="U518" i="72"/>
  <c r="V517" i="72"/>
  <c r="U517" i="72"/>
  <c r="V516" i="72"/>
  <c r="U516" i="72"/>
  <c r="V515" i="72"/>
  <c r="U515" i="72"/>
  <c r="V514" i="72"/>
  <c r="U514" i="72"/>
  <c r="V513" i="72"/>
  <c r="U513" i="72"/>
  <c r="V512" i="72"/>
  <c r="U512" i="72"/>
  <c r="V510" i="72"/>
  <c r="U510" i="72"/>
  <c r="V509" i="72"/>
  <c r="U509" i="72"/>
  <c r="U508" i="72"/>
  <c r="V507" i="72"/>
  <c r="U507" i="72"/>
  <c r="V506" i="72"/>
  <c r="U506" i="72"/>
  <c r="V505" i="72"/>
  <c r="U505" i="72"/>
  <c r="V504" i="72"/>
  <c r="U504" i="72"/>
  <c r="V503" i="72"/>
  <c r="U503" i="72"/>
  <c r="V502" i="72"/>
  <c r="U502" i="72"/>
  <c r="V501" i="72"/>
  <c r="U501" i="72"/>
  <c r="V500" i="72"/>
  <c r="U500" i="72"/>
  <c r="V499" i="72"/>
  <c r="U499" i="72"/>
  <c r="V498" i="72"/>
  <c r="U498" i="72"/>
  <c r="V497" i="72"/>
  <c r="U497" i="72"/>
  <c r="V496" i="72"/>
  <c r="U496" i="72"/>
  <c r="V495" i="72"/>
  <c r="U495" i="72"/>
  <c r="V494" i="72"/>
  <c r="U494" i="72"/>
  <c r="V492" i="72"/>
  <c r="U492" i="72"/>
  <c r="V491" i="72"/>
  <c r="U491" i="72"/>
  <c r="U490" i="72"/>
  <c r="V489" i="72"/>
  <c r="U489" i="72"/>
  <c r="V488" i="72"/>
  <c r="U488" i="72"/>
  <c r="V487" i="72"/>
  <c r="U487" i="72"/>
  <c r="V486" i="72"/>
  <c r="U486" i="72"/>
  <c r="V485" i="72"/>
  <c r="U485" i="72"/>
  <c r="V484" i="72"/>
  <c r="U484" i="72"/>
  <c r="V483" i="72"/>
  <c r="U483" i="72"/>
  <c r="V482" i="72"/>
  <c r="U482" i="72"/>
  <c r="V481" i="72"/>
  <c r="U481" i="72"/>
  <c r="V480" i="72"/>
  <c r="U480" i="72"/>
  <c r="V479" i="72"/>
  <c r="U479" i="72"/>
  <c r="V478" i="72"/>
  <c r="U478" i="72"/>
  <c r="V477" i="72"/>
  <c r="U477" i="72"/>
  <c r="V476" i="72"/>
  <c r="U476" i="72"/>
  <c r="V474" i="72"/>
  <c r="U474" i="72"/>
  <c r="V473" i="72"/>
  <c r="U473" i="72"/>
  <c r="U472" i="72"/>
  <c r="V471" i="72"/>
  <c r="U471" i="72"/>
  <c r="V470" i="72"/>
  <c r="U470" i="72"/>
  <c r="V469" i="72"/>
  <c r="U469" i="72"/>
  <c r="V468" i="72"/>
  <c r="U468" i="72"/>
  <c r="V467" i="72"/>
  <c r="U467" i="72"/>
  <c r="V466" i="72"/>
  <c r="U466" i="72"/>
  <c r="V465" i="72"/>
  <c r="U465" i="72"/>
  <c r="V464" i="72"/>
  <c r="U464" i="72"/>
  <c r="V463" i="72"/>
  <c r="U463" i="72"/>
  <c r="V462" i="72"/>
  <c r="U462" i="72"/>
  <c r="V461" i="72"/>
  <c r="U461" i="72"/>
  <c r="V460" i="72"/>
  <c r="U460" i="72"/>
  <c r="V459" i="72"/>
  <c r="U459" i="72"/>
  <c r="V458" i="72"/>
  <c r="U458" i="72"/>
  <c r="V456" i="72"/>
  <c r="U456" i="72"/>
  <c r="V455" i="72"/>
  <c r="U455" i="72"/>
  <c r="U454" i="72"/>
  <c r="V453" i="72"/>
  <c r="U453" i="72"/>
  <c r="V452" i="72"/>
  <c r="U452" i="72"/>
  <c r="V451" i="72"/>
  <c r="U451" i="72"/>
  <c r="V450" i="72"/>
  <c r="U450" i="72"/>
  <c r="V449" i="72"/>
  <c r="U449" i="72"/>
  <c r="V448" i="72"/>
  <c r="U448" i="72"/>
  <c r="V447" i="72"/>
  <c r="U447" i="72"/>
  <c r="V446" i="72"/>
  <c r="U446" i="72"/>
  <c r="V445" i="72"/>
  <c r="U445" i="72"/>
  <c r="V444" i="72"/>
  <c r="U444" i="72"/>
  <c r="V443" i="72"/>
  <c r="U443" i="72"/>
  <c r="V442" i="72"/>
  <c r="U442" i="72"/>
  <c r="V441" i="72"/>
  <c r="U441" i="72"/>
  <c r="V440" i="72"/>
  <c r="U440" i="72"/>
  <c r="V438" i="72"/>
  <c r="U438" i="72"/>
  <c r="V437" i="72"/>
  <c r="U437" i="72"/>
  <c r="U436" i="72"/>
  <c r="V435" i="72"/>
  <c r="U435" i="72"/>
  <c r="V434" i="72"/>
  <c r="U434" i="72"/>
  <c r="V433" i="72"/>
  <c r="U433" i="72"/>
  <c r="V432" i="72"/>
  <c r="U432" i="72"/>
  <c r="V431" i="72"/>
  <c r="U431" i="72"/>
  <c r="V430" i="72"/>
  <c r="U430" i="72"/>
  <c r="V429" i="72"/>
  <c r="U429" i="72"/>
  <c r="V428" i="72"/>
  <c r="U428" i="72"/>
  <c r="V427" i="72"/>
  <c r="U427" i="72"/>
  <c r="V426" i="72"/>
  <c r="U426" i="72"/>
  <c r="V425" i="72"/>
  <c r="U425" i="72"/>
  <c r="V424" i="72"/>
  <c r="U424" i="72"/>
  <c r="V423" i="72"/>
  <c r="U423" i="72"/>
  <c r="V422" i="72"/>
  <c r="U422" i="72"/>
  <c r="V420" i="72"/>
  <c r="U420" i="72"/>
  <c r="V419" i="72"/>
  <c r="U419" i="72"/>
  <c r="U418" i="72"/>
  <c r="V417" i="72"/>
  <c r="U417" i="72"/>
  <c r="V416" i="72"/>
  <c r="U416" i="72"/>
  <c r="V415" i="72"/>
  <c r="U415" i="72"/>
  <c r="V414" i="72"/>
  <c r="U414" i="72"/>
  <c r="V413" i="72"/>
  <c r="U413" i="72"/>
  <c r="V412" i="72"/>
  <c r="U412" i="72"/>
  <c r="V411" i="72"/>
  <c r="U411" i="72"/>
  <c r="V410" i="72"/>
  <c r="U410" i="72"/>
  <c r="V409" i="72"/>
  <c r="U409" i="72"/>
  <c r="V408" i="72"/>
  <c r="U408" i="72"/>
  <c r="V407" i="72"/>
  <c r="U407" i="72"/>
  <c r="V406" i="72"/>
  <c r="U406" i="72"/>
  <c r="V405" i="72"/>
  <c r="U405" i="72"/>
  <c r="V404" i="72"/>
  <c r="U404" i="72"/>
  <c r="V402" i="72"/>
  <c r="U402" i="72"/>
  <c r="V401" i="72"/>
  <c r="U401" i="72"/>
  <c r="U400" i="72"/>
  <c r="V399" i="72"/>
  <c r="U399" i="72"/>
  <c r="V398" i="72"/>
  <c r="U398" i="72"/>
  <c r="V397" i="72"/>
  <c r="U397" i="72"/>
  <c r="V396" i="72"/>
  <c r="U396" i="72"/>
  <c r="V395" i="72"/>
  <c r="U395" i="72"/>
  <c r="V394" i="72"/>
  <c r="U394" i="72"/>
  <c r="V393" i="72"/>
  <c r="U393" i="72"/>
  <c r="V392" i="72"/>
  <c r="U392" i="72"/>
  <c r="V391" i="72"/>
  <c r="U391" i="72"/>
  <c r="V390" i="72"/>
  <c r="U390" i="72"/>
  <c r="V389" i="72"/>
  <c r="U389" i="72"/>
  <c r="V388" i="72"/>
  <c r="U388" i="72"/>
  <c r="V387" i="72"/>
  <c r="U387" i="72"/>
  <c r="V386" i="72"/>
  <c r="U386" i="72"/>
  <c r="V384" i="72"/>
  <c r="U384" i="72"/>
  <c r="V383" i="72"/>
  <c r="U383" i="72"/>
  <c r="U382" i="72"/>
  <c r="V381" i="72"/>
  <c r="U381" i="72"/>
  <c r="V380" i="72"/>
  <c r="U380" i="72"/>
  <c r="V379" i="72"/>
  <c r="U379" i="72"/>
  <c r="V378" i="72"/>
  <c r="U378" i="72"/>
  <c r="V377" i="72"/>
  <c r="U377" i="72"/>
  <c r="V376" i="72"/>
  <c r="U376" i="72"/>
  <c r="V375" i="72"/>
  <c r="U375" i="72"/>
  <c r="V374" i="72"/>
  <c r="U374" i="72"/>
  <c r="V373" i="72"/>
  <c r="U373" i="72"/>
  <c r="V372" i="72"/>
  <c r="U372" i="72"/>
  <c r="V371" i="72"/>
  <c r="U371" i="72"/>
  <c r="V370" i="72"/>
  <c r="U370" i="72"/>
  <c r="V369" i="72"/>
  <c r="U369" i="72"/>
  <c r="V368" i="72"/>
  <c r="U368" i="72"/>
  <c r="V366" i="72"/>
  <c r="U366" i="72"/>
  <c r="V365" i="72"/>
  <c r="U365" i="72"/>
  <c r="U364" i="72"/>
  <c r="V363" i="72"/>
  <c r="U363" i="72"/>
  <c r="V362" i="72"/>
  <c r="U362" i="72"/>
  <c r="V361" i="72"/>
  <c r="U361" i="72"/>
  <c r="V360" i="72"/>
  <c r="U360" i="72"/>
  <c r="V359" i="72"/>
  <c r="U359" i="72"/>
  <c r="V358" i="72"/>
  <c r="U358" i="72"/>
  <c r="V357" i="72"/>
  <c r="U357" i="72"/>
  <c r="V356" i="72"/>
  <c r="U356" i="72"/>
  <c r="V355" i="72"/>
  <c r="U355" i="72"/>
  <c r="V354" i="72"/>
  <c r="U354" i="72"/>
  <c r="V353" i="72"/>
  <c r="U353" i="72"/>
  <c r="V352" i="72"/>
  <c r="U352" i="72"/>
  <c r="V351" i="72"/>
  <c r="U351" i="72"/>
  <c r="V350" i="72"/>
  <c r="U350" i="72"/>
  <c r="V348" i="72"/>
  <c r="U348" i="72"/>
  <c r="V347" i="72"/>
  <c r="U347" i="72"/>
  <c r="U346" i="72"/>
  <c r="V345" i="72"/>
  <c r="U345" i="72"/>
  <c r="V344" i="72"/>
  <c r="U344" i="72"/>
  <c r="V343" i="72"/>
  <c r="U343" i="72"/>
  <c r="V342" i="72"/>
  <c r="U342" i="72"/>
  <c r="V341" i="72"/>
  <c r="U341" i="72"/>
  <c r="V340" i="72"/>
  <c r="U340" i="72"/>
  <c r="V339" i="72"/>
  <c r="U339" i="72"/>
  <c r="V338" i="72"/>
  <c r="U338" i="72"/>
  <c r="V337" i="72"/>
  <c r="U337" i="72"/>
  <c r="V336" i="72"/>
  <c r="U336" i="72"/>
  <c r="V335" i="72"/>
  <c r="U335" i="72"/>
  <c r="V334" i="72"/>
  <c r="U334" i="72"/>
  <c r="V333" i="72"/>
  <c r="U333" i="72"/>
  <c r="V332" i="72"/>
  <c r="U332" i="72"/>
  <c r="V330" i="72"/>
  <c r="U330" i="72"/>
  <c r="V329" i="72"/>
  <c r="U329" i="72"/>
  <c r="U328" i="72"/>
  <c r="V327" i="72"/>
  <c r="U327" i="72"/>
  <c r="V326" i="72"/>
  <c r="U326" i="72"/>
  <c r="V325" i="72"/>
  <c r="U325" i="72"/>
  <c r="V324" i="72"/>
  <c r="U324" i="72"/>
  <c r="V323" i="72"/>
  <c r="U323" i="72"/>
  <c r="V322" i="72"/>
  <c r="U322" i="72"/>
  <c r="V321" i="72"/>
  <c r="U321" i="72"/>
  <c r="V320" i="72"/>
  <c r="U320" i="72"/>
  <c r="V319" i="72"/>
  <c r="U319" i="72"/>
  <c r="V318" i="72"/>
  <c r="U318" i="72"/>
  <c r="V317" i="72"/>
  <c r="U317" i="72"/>
  <c r="V316" i="72"/>
  <c r="U316" i="72"/>
  <c r="V315" i="72"/>
  <c r="U315" i="72"/>
  <c r="V314" i="72"/>
  <c r="U314" i="72"/>
  <c r="V312" i="72"/>
  <c r="U312" i="72"/>
  <c r="V311" i="72"/>
  <c r="U311" i="72"/>
  <c r="U310" i="72"/>
  <c r="V309" i="72"/>
  <c r="U309" i="72"/>
  <c r="V308" i="72"/>
  <c r="U308" i="72"/>
  <c r="V307" i="72"/>
  <c r="U307" i="72"/>
  <c r="V306" i="72"/>
  <c r="U306" i="72"/>
  <c r="V305" i="72"/>
  <c r="U305" i="72"/>
  <c r="V304" i="72"/>
  <c r="U304" i="72"/>
  <c r="V303" i="72"/>
  <c r="U303" i="72"/>
  <c r="V302" i="72"/>
  <c r="U302" i="72"/>
  <c r="V301" i="72"/>
  <c r="U301" i="72"/>
  <c r="V300" i="72"/>
  <c r="U300" i="72"/>
  <c r="V299" i="72"/>
  <c r="U299" i="72"/>
  <c r="V298" i="72"/>
  <c r="U298" i="72"/>
  <c r="V297" i="72"/>
  <c r="U297" i="72"/>
  <c r="V296" i="72"/>
  <c r="U296" i="72"/>
  <c r="V294" i="72"/>
  <c r="U294" i="72"/>
  <c r="V293" i="72"/>
  <c r="U293" i="72"/>
  <c r="U292" i="72"/>
  <c r="V291" i="72"/>
  <c r="U291" i="72"/>
  <c r="V290" i="72"/>
  <c r="U290" i="72"/>
  <c r="V289" i="72"/>
  <c r="U289" i="72"/>
  <c r="V288" i="72"/>
  <c r="U288" i="72"/>
  <c r="V287" i="72"/>
  <c r="U287" i="72"/>
  <c r="V286" i="72"/>
  <c r="U286" i="72"/>
  <c r="V285" i="72"/>
  <c r="U285" i="72"/>
  <c r="V284" i="72"/>
  <c r="U284" i="72"/>
  <c r="V283" i="72"/>
  <c r="U283" i="72"/>
  <c r="V282" i="72"/>
  <c r="U282" i="72"/>
  <c r="V281" i="72"/>
  <c r="U281" i="72"/>
  <c r="V280" i="72"/>
  <c r="U280" i="72"/>
  <c r="V279" i="72"/>
  <c r="U279" i="72"/>
  <c r="V278" i="72"/>
  <c r="U278" i="72"/>
  <c r="V276" i="72"/>
  <c r="U276" i="72"/>
  <c r="V275" i="72"/>
  <c r="U275" i="72"/>
  <c r="U274" i="72"/>
  <c r="V273" i="72"/>
  <c r="U273" i="72"/>
  <c r="V272" i="72"/>
  <c r="U272" i="72"/>
  <c r="V271" i="72"/>
  <c r="U271" i="72"/>
  <c r="V270" i="72"/>
  <c r="U270" i="72"/>
  <c r="V269" i="72"/>
  <c r="U269" i="72"/>
  <c r="V268" i="72"/>
  <c r="U268" i="72"/>
  <c r="V267" i="72"/>
  <c r="U267" i="72"/>
  <c r="V266" i="72"/>
  <c r="U266" i="72"/>
  <c r="V265" i="72"/>
  <c r="U265" i="72"/>
  <c r="V264" i="72"/>
  <c r="U264" i="72"/>
  <c r="V263" i="72"/>
  <c r="U263" i="72"/>
  <c r="V262" i="72"/>
  <c r="U262" i="72"/>
  <c r="V261" i="72"/>
  <c r="U261" i="72"/>
  <c r="V260" i="72"/>
  <c r="U260" i="72"/>
  <c r="V258" i="72"/>
  <c r="U258" i="72"/>
  <c r="V257" i="72"/>
  <c r="U257" i="72"/>
  <c r="U256" i="72"/>
  <c r="V255" i="72"/>
  <c r="U255" i="72"/>
  <c r="V254" i="72"/>
  <c r="U254" i="72"/>
  <c r="V253" i="72"/>
  <c r="U253" i="72"/>
  <c r="V252" i="72"/>
  <c r="U252" i="72"/>
  <c r="V251" i="72"/>
  <c r="U251" i="72"/>
  <c r="V250" i="72"/>
  <c r="U250" i="72"/>
  <c r="V249" i="72"/>
  <c r="U249" i="72"/>
  <c r="V248" i="72"/>
  <c r="U248" i="72"/>
  <c r="V247" i="72"/>
  <c r="U247" i="72"/>
  <c r="V246" i="72"/>
  <c r="U246" i="72"/>
  <c r="V245" i="72"/>
  <c r="U245" i="72"/>
  <c r="V244" i="72"/>
  <c r="U244" i="72"/>
  <c r="V243" i="72"/>
  <c r="U243" i="72"/>
  <c r="V242" i="72"/>
  <c r="U242" i="72"/>
  <c r="V240" i="72"/>
  <c r="U240" i="72"/>
  <c r="V239" i="72"/>
  <c r="U239" i="72"/>
  <c r="U238" i="72"/>
  <c r="V237" i="72"/>
  <c r="U237" i="72"/>
  <c r="V236" i="72"/>
  <c r="U236" i="72"/>
  <c r="V235" i="72"/>
  <c r="U235" i="72"/>
  <c r="V234" i="72"/>
  <c r="U234" i="72"/>
  <c r="V233" i="72"/>
  <c r="U233" i="72"/>
  <c r="V232" i="72"/>
  <c r="U232" i="72"/>
  <c r="V231" i="72"/>
  <c r="U231" i="72"/>
  <c r="V230" i="72"/>
  <c r="U230" i="72"/>
  <c r="V229" i="72"/>
  <c r="U229" i="72"/>
  <c r="V228" i="72"/>
  <c r="U228" i="72"/>
  <c r="V227" i="72"/>
  <c r="U227" i="72"/>
  <c r="V226" i="72"/>
  <c r="U226" i="72"/>
  <c r="V225" i="72"/>
  <c r="U225" i="72"/>
  <c r="V224" i="72"/>
  <c r="U224" i="72"/>
  <c r="V222" i="72"/>
  <c r="U222" i="72"/>
  <c r="V221" i="72"/>
  <c r="U221" i="72"/>
  <c r="U220" i="72"/>
  <c r="V219" i="72"/>
  <c r="U219" i="72"/>
  <c r="V218" i="72"/>
  <c r="U218" i="72"/>
  <c r="V217" i="72"/>
  <c r="U217" i="72"/>
  <c r="V216" i="72"/>
  <c r="U216" i="72"/>
  <c r="V215" i="72"/>
  <c r="U215" i="72"/>
  <c r="V214" i="72"/>
  <c r="U214" i="72"/>
  <c r="V213" i="72"/>
  <c r="U213" i="72"/>
  <c r="V212" i="72"/>
  <c r="U212" i="72"/>
  <c r="V211" i="72"/>
  <c r="U211" i="72"/>
  <c r="V210" i="72"/>
  <c r="U210" i="72"/>
  <c r="V209" i="72"/>
  <c r="U209" i="72"/>
  <c r="V208" i="72"/>
  <c r="U208" i="72"/>
  <c r="V207" i="72"/>
  <c r="U207" i="72"/>
  <c r="V206" i="72"/>
  <c r="U206" i="72"/>
  <c r="V204" i="72"/>
  <c r="U204" i="72"/>
  <c r="V203" i="72"/>
  <c r="U203" i="72"/>
  <c r="U202" i="72"/>
  <c r="V201" i="72"/>
  <c r="U201" i="72"/>
  <c r="V200" i="72"/>
  <c r="U200" i="72"/>
  <c r="V199" i="72"/>
  <c r="U199" i="72"/>
  <c r="V198" i="72"/>
  <c r="U198" i="72"/>
  <c r="V197" i="72"/>
  <c r="U197" i="72"/>
  <c r="V196" i="72"/>
  <c r="U196" i="72"/>
  <c r="V195" i="72"/>
  <c r="U195" i="72"/>
  <c r="V194" i="72"/>
  <c r="U194" i="72"/>
  <c r="V193" i="72"/>
  <c r="U193" i="72"/>
  <c r="V192" i="72"/>
  <c r="U192" i="72"/>
  <c r="V191" i="72"/>
  <c r="U191" i="72"/>
  <c r="V190" i="72"/>
  <c r="U190" i="72"/>
  <c r="V189" i="72"/>
  <c r="U189" i="72"/>
  <c r="V188" i="72"/>
  <c r="U188" i="72"/>
  <c r="V186" i="72"/>
  <c r="U186" i="72"/>
  <c r="V185" i="72"/>
  <c r="U185" i="72"/>
  <c r="U184" i="72"/>
  <c r="V183" i="72"/>
  <c r="U183" i="72"/>
  <c r="V182" i="72"/>
  <c r="U182" i="72"/>
  <c r="V181" i="72"/>
  <c r="U181" i="72"/>
  <c r="V180" i="72"/>
  <c r="U180" i="72"/>
  <c r="V179" i="72"/>
  <c r="U179" i="72"/>
  <c r="V178" i="72"/>
  <c r="U178" i="72"/>
  <c r="V177" i="72"/>
  <c r="U177" i="72"/>
  <c r="V176" i="72"/>
  <c r="U176" i="72"/>
  <c r="V175" i="72"/>
  <c r="U175" i="72"/>
  <c r="V174" i="72"/>
  <c r="U174" i="72"/>
  <c r="V173" i="72"/>
  <c r="U173" i="72"/>
  <c r="V172" i="72"/>
  <c r="U172" i="72"/>
  <c r="V171" i="72"/>
  <c r="U171" i="72"/>
  <c r="V170" i="72"/>
  <c r="U170" i="72"/>
  <c r="V168" i="72"/>
  <c r="U168" i="72"/>
  <c r="V167" i="72"/>
  <c r="U167" i="72"/>
  <c r="U166" i="72"/>
  <c r="V165" i="72"/>
  <c r="U165" i="72"/>
  <c r="V164" i="72"/>
  <c r="U164" i="72"/>
  <c r="V163" i="72"/>
  <c r="U163" i="72"/>
  <c r="V162" i="72"/>
  <c r="U162" i="72"/>
  <c r="V161" i="72"/>
  <c r="U161" i="72"/>
  <c r="V160" i="72"/>
  <c r="U160" i="72"/>
  <c r="V159" i="72"/>
  <c r="U159" i="72"/>
  <c r="V158" i="72"/>
  <c r="U158" i="72"/>
  <c r="V157" i="72"/>
  <c r="U157" i="72"/>
  <c r="V156" i="72"/>
  <c r="U156" i="72"/>
  <c r="V155" i="72"/>
  <c r="U155" i="72"/>
  <c r="V154" i="72"/>
  <c r="U154" i="72"/>
  <c r="V153" i="72"/>
  <c r="U153" i="72"/>
  <c r="V152" i="72"/>
  <c r="U152" i="72"/>
  <c r="V150" i="72"/>
  <c r="U150" i="72"/>
  <c r="V149" i="72"/>
  <c r="U149" i="72"/>
  <c r="U148" i="72"/>
  <c r="V147" i="72"/>
  <c r="U147" i="72"/>
  <c r="V146" i="72"/>
  <c r="U146" i="72"/>
  <c r="V145" i="72"/>
  <c r="U145" i="72"/>
  <c r="V144" i="72"/>
  <c r="U144" i="72"/>
  <c r="V143" i="72"/>
  <c r="U143" i="72"/>
  <c r="V142" i="72"/>
  <c r="U142" i="72"/>
  <c r="V141" i="72"/>
  <c r="U141" i="72"/>
  <c r="V140" i="72"/>
  <c r="U140" i="72"/>
  <c r="V139" i="72"/>
  <c r="U139" i="72"/>
  <c r="V138" i="72"/>
  <c r="U138" i="72"/>
  <c r="V137" i="72"/>
  <c r="U137" i="72"/>
  <c r="V136" i="72"/>
  <c r="U136" i="72"/>
  <c r="V135" i="72"/>
  <c r="U135" i="72"/>
  <c r="V134" i="72"/>
  <c r="U134" i="72"/>
  <c r="V132" i="72"/>
  <c r="U132" i="72"/>
  <c r="V131" i="72"/>
  <c r="U131" i="72"/>
  <c r="U130" i="72"/>
  <c r="V129" i="72"/>
  <c r="U129" i="72"/>
  <c r="V128" i="72"/>
  <c r="U128" i="72"/>
  <c r="V127" i="72"/>
  <c r="U127" i="72"/>
  <c r="V126" i="72"/>
  <c r="U126" i="72"/>
  <c r="V125" i="72"/>
  <c r="U125" i="72"/>
  <c r="V124" i="72"/>
  <c r="U124" i="72"/>
  <c r="V123" i="72"/>
  <c r="U123" i="72"/>
  <c r="V122" i="72"/>
  <c r="U122" i="72"/>
  <c r="V121" i="72"/>
  <c r="U121" i="72"/>
  <c r="V120" i="72"/>
  <c r="U120" i="72"/>
  <c r="V119" i="72"/>
  <c r="U119" i="72"/>
  <c r="V118" i="72"/>
  <c r="U118" i="72"/>
  <c r="V117" i="72"/>
  <c r="U117" i="72"/>
  <c r="V116" i="72"/>
  <c r="U116" i="72"/>
  <c r="V114" i="72"/>
  <c r="U114" i="72"/>
  <c r="V113" i="72"/>
  <c r="U113" i="72"/>
  <c r="U112" i="72"/>
  <c r="V111" i="72"/>
  <c r="U111" i="72"/>
  <c r="V110" i="72"/>
  <c r="U110" i="72"/>
  <c r="V109" i="72"/>
  <c r="U109" i="72"/>
  <c r="V108" i="72"/>
  <c r="U108" i="72"/>
  <c r="V107" i="72"/>
  <c r="U107" i="72"/>
  <c r="V106" i="72"/>
  <c r="U106" i="72"/>
  <c r="V105" i="72"/>
  <c r="U105" i="72"/>
  <c r="V104" i="72"/>
  <c r="U104" i="72"/>
  <c r="V103" i="72"/>
  <c r="U103" i="72"/>
  <c r="V102" i="72"/>
  <c r="U102" i="72"/>
  <c r="V101" i="72"/>
  <c r="U101" i="72"/>
  <c r="V100" i="72"/>
  <c r="U100" i="72"/>
  <c r="V99" i="72"/>
  <c r="U99" i="72"/>
  <c r="V98" i="72"/>
  <c r="U98" i="72"/>
  <c r="V96" i="72"/>
  <c r="U96" i="72"/>
  <c r="V95" i="72"/>
  <c r="U95" i="72"/>
  <c r="U94" i="72"/>
  <c r="V93" i="72"/>
  <c r="U93" i="72"/>
  <c r="V92" i="72"/>
  <c r="U92" i="72"/>
  <c r="V91" i="72"/>
  <c r="U91" i="72"/>
  <c r="V90" i="72"/>
  <c r="U90" i="72"/>
  <c r="V89" i="72"/>
  <c r="U89" i="72"/>
  <c r="V88" i="72"/>
  <c r="U88" i="72"/>
  <c r="V87" i="72"/>
  <c r="U87" i="72"/>
  <c r="V86" i="72"/>
  <c r="U86" i="72"/>
  <c r="V85" i="72"/>
  <c r="U85" i="72"/>
  <c r="V84" i="72"/>
  <c r="U84" i="72"/>
  <c r="V83" i="72"/>
  <c r="U83" i="72"/>
  <c r="V82" i="72"/>
  <c r="U82" i="72"/>
  <c r="V81" i="72"/>
  <c r="U81" i="72"/>
  <c r="V80" i="72"/>
  <c r="U80" i="72"/>
  <c r="V78" i="72"/>
  <c r="U78" i="72"/>
  <c r="V77" i="72"/>
  <c r="U77" i="72"/>
  <c r="U76" i="72"/>
  <c r="V75" i="72"/>
  <c r="U75" i="72"/>
  <c r="V74" i="72"/>
  <c r="U74" i="72"/>
  <c r="V73" i="72"/>
  <c r="U73" i="72"/>
  <c r="V72" i="72"/>
  <c r="U72" i="72"/>
  <c r="V71" i="72"/>
  <c r="U71" i="72"/>
  <c r="V70" i="72"/>
  <c r="U70" i="72"/>
  <c r="V69" i="72"/>
  <c r="U69" i="72"/>
  <c r="V68" i="72"/>
  <c r="U68" i="72"/>
  <c r="V67" i="72"/>
  <c r="U67" i="72"/>
  <c r="V66" i="72"/>
  <c r="U66" i="72"/>
  <c r="V65" i="72"/>
  <c r="U65" i="72"/>
  <c r="V64" i="72"/>
  <c r="U64" i="72"/>
  <c r="V63" i="72"/>
  <c r="U63" i="72"/>
  <c r="V62" i="72"/>
  <c r="U62" i="72"/>
  <c r="V60" i="72"/>
  <c r="U60" i="72"/>
  <c r="V59" i="72"/>
  <c r="U59" i="72"/>
  <c r="U58" i="72"/>
  <c r="V57" i="72"/>
  <c r="U57" i="72"/>
  <c r="V56" i="72"/>
  <c r="U56" i="72"/>
  <c r="V55" i="72"/>
  <c r="U55" i="72"/>
  <c r="V54" i="72"/>
  <c r="U54" i="72"/>
  <c r="V53" i="72"/>
  <c r="U53" i="72"/>
  <c r="V52" i="72"/>
  <c r="U52" i="72"/>
  <c r="V51" i="72"/>
  <c r="U51" i="72"/>
  <c r="V50" i="72"/>
  <c r="U50" i="72"/>
  <c r="V49" i="72"/>
  <c r="U49" i="72"/>
  <c r="V48" i="72"/>
  <c r="U48" i="72"/>
  <c r="V47" i="72"/>
  <c r="U47" i="72"/>
  <c r="V46" i="72"/>
  <c r="U46" i="72"/>
  <c r="V45" i="72"/>
  <c r="U45" i="72"/>
  <c r="V44" i="72"/>
  <c r="U44" i="72"/>
  <c r="V42" i="72"/>
  <c r="U42" i="72"/>
  <c r="V41" i="72"/>
  <c r="U41" i="72"/>
  <c r="U40" i="72"/>
  <c r="V39" i="72"/>
  <c r="U39" i="72"/>
  <c r="V38" i="72"/>
  <c r="U38" i="72"/>
  <c r="V37" i="72"/>
  <c r="U37" i="72"/>
  <c r="V36" i="72"/>
  <c r="U36" i="72"/>
  <c r="V35" i="72"/>
  <c r="U35" i="72"/>
  <c r="V34" i="72"/>
  <c r="U34" i="72"/>
  <c r="V33" i="72"/>
  <c r="U33" i="72"/>
  <c r="V32" i="72"/>
  <c r="U32" i="72"/>
  <c r="V31" i="72"/>
  <c r="U31" i="72"/>
  <c r="V30" i="72"/>
  <c r="U30" i="72"/>
  <c r="V29" i="72"/>
  <c r="U29" i="72"/>
  <c r="V28" i="72"/>
  <c r="U28" i="72"/>
  <c r="V27" i="72"/>
  <c r="U27" i="72"/>
  <c r="V26" i="72"/>
  <c r="U26" i="72"/>
  <c r="V24" i="72"/>
  <c r="U24" i="72"/>
  <c r="V23" i="72"/>
  <c r="U23" i="72"/>
  <c r="BQ1335" i="72"/>
  <c r="BQ1334" i="72"/>
  <c r="BQ1333" i="72"/>
  <c r="BQ1332" i="72"/>
  <c r="BQ1331" i="72"/>
  <c r="BQ1330" i="72"/>
  <c r="BQ1329" i="72"/>
  <c r="BQ1328" i="72"/>
  <c r="BQ1327" i="72"/>
  <c r="BQ1326" i="72"/>
  <c r="BQ1325" i="72"/>
  <c r="BQ1324" i="72"/>
  <c r="BQ1323" i="72"/>
  <c r="BQ1322" i="72"/>
  <c r="BQ1320" i="72"/>
  <c r="BQ1319" i="72"/>
  <c r="BQ1317" i="72"/>
  <c r="BQ1316" i="72"/>
  <c r="BQ1315" i="72"/>
  <c r="BQ1314" i="72"/>
  <c r="BQ1313" i="72"/>
  <c r="BQ1312" i="72"/>
  <c r="BQ1311" i="72"/>
  <c r="BQ1310" i="72"/>
  <c r="BQ1309" i="72"/>
  <c r="BQ1308" i="72"/>
  <c r="BQ1307" i="72"/>
  <c r="BQ1306" i="72"/>
  <c r="BQ1305" i="72"/>
  <c r="BQ1304" i="72"/>
  <c r="BQ1302" i="72"/>
  <c r="BQ1301" i="72"/>
  <c r="BQ1299" i="72"/>
  <c r="BQ1298" i="72"/>
  <c r="BQ1297" i="72"/>
  <c r="BQ1296" i="72"/>
  <c r="BQ1295" i="72"/>
  <c r="BQ1294" i="72"/>
  <c r="BQ1293" i="72"/>
  <c r="BQ1292" i="72"/>
  <c r="BQ1291" i="72"/>
  <c r="BQ1290" i="72"/>
  <c r="BQ1289" i="72"/>
  <c r="BQ1288" i="72"/>
  <c r="BQ1287" i="72"/>
  <c r="BQ1286" i="72"/>
  <c r="BQ1284" i="72"/>
  <c r="BQ1283" i="72"/>
  <c r="BQ1281" i="72"/>
  <c r="BQ1280" i="72"/>
  <c r="BQ1279" i="72"/>
  <c r="BQ1278" i="72"/>
  <c r="BQ1277" i="72"/>
  <c r="BQ1276" i="72"/>
  <c r="BQ1275" i="72"/>
  <c r="BQ1274" i="72"/>
  <c r="BQ1273" i="72"/>
  <c r="BQ1272" i="72"/>
  <c r="BQ1271" i="72"/>
  <c r="BQ1270" i="72"/>
  <c r="BQ1269" i="72"/>
  <c r="BQ1268" i="72"/>
  <c r="BQ1266" i="72"/>
  <c r="BQ1265" i="72"/>
  <c r="BQ1263" i="72"/>
  <c r="BQ1262" i="72"/>
  <c r="BQ1261" i="72"/>
  <c r="BQ1260" i="72"/>
  <c r="BQ1259" i="72"/>
  <c r="BQ1258" i="72"/>
  <c r="BQ1257" i="72"/>
  <c r="BQ1256" i="72"/>
  <c r="BQ1255" i="72"/>
  <c r="BQ1254" i="72"/>
  <c r="BQ1253" i="72"/>
  <c r="BQ1252" i="72"/>
  <c r="BQ1251" i="72"/>
  <c r="BQ1250" i="72"/>
  <c r="BQ1248" i="72"/>
  <c r="BQ1247" i="72"/>
  <c r="BQ1245" i="72"/>
  <c r="BQ1244" i="72"/>
  <c r="BQ1243" i="72"/>
  <c r="BQ1242" i="72"/>
  <c r="BQ1241" i="72"/>
  <c r="BQ1240" i="72"/>
  <c r="BQ1239" i="72"/>
  <c r="BQ1238" i="72"/>
  <c r="BQ1237" i="72"/>
  <c r="BQ1236" i="72"/>
  <c r="BQ1235" i="72"/>
  <c r="BQ1234" i="72"/>
  <c r="BQ1233" i="72"/>
  <c r="BQ1232" i="72"/>
  <c r="BQ1230" i="72"/>
  <c r="BQ1229" i="72"/>
  <c r="BQ1227" i="72"/>
  <c r="BQ1226" i="72"/>
  <c r="BQ1225" i="72"/>
  <c r="BQ1224" i="72"/>
  <c r="BQ1223" i="72"/>
  <c r="BQ1222" i="72"/>
  <c r="BQ1221" i="72"/>
  <c r="BQ1220" i="72"/>
  <c r="BQ1219" i="72"/>
  <c r="BQ1218" i="72"/>
  <c r="BQ1217" i="72"/>
  <c r="BQ1216" i="72"/>
  <c r="BQ1215" i="72"/>
  <c r="BQ1214" i="72"/>
  <c r="BQ1212" i="72"/>
  <c r="BQ1211" i="72"/>
  <c r="BQ1209" i="72"/>
  <c r="BQ1208" i="72"/>
  <c r="BQ1207" i="72"/>
  <c r="BQ1206" i="72"/>
  <c r="BQ1205" i="72"/>
  <c r="BQ1204" i="72"/>
  <c r="BQ1203" i="72"/>
  <c r="BQ1202" i="72"/>
  <c r="BQ1201" i="72"/>
  <c r="BQ1200" i="72"/>
  <c r="BQ1199" i="72"/>
  <c r="BQ1198" i="72"/>
  <c r="BQ1197" i="72"/>
  <c r="BQ1196" i="72"/>
  <c r="BQ1194" i="72"/>
  <c r="BQ1193" i="72"/>
  <c r="BQ1191" i="72"/>
  <c r="BQ1190" i="72"/>
  <c r="BQ1189" i="72"/>
  <c r="BQ1188" i="72"/>
  <c r="BQ1187" i="72"/>
  <c r="BQ1186" i="72"/>
  <c r="BQ1185" i="72"/>
  <c r="BQ1184" i="72"/>
  <c r="BQ1183" i="72"/>
  <c r="BQ1182" i="72"/>
  <c r="BQ1181" i="72"/>
  <c r="BQ1180" i="72"/>
  <c r="BQ1179" i="72"/>
  <c r="BQ1178" i="72"/>
  <c r="BQ1176" i="72"/>
  <c r="BQ1175" i="72"/>
  <c r="BQ1173" i="72"/>
  <c r="BQ1172" i="72"/>
  <c r="BQ1171" i="72"/>
  <c r="BQ1170" i="72"/>
  <c r="BQ1169" i="72"/>
  <c r="BQ1168" i="72"/>
  <c r="BQ1167" i="72"/>
  <c r="BQ1166" i="72"/>
  <c r="BQ1165" i="72"/>
  <c r="BQ1164" i="72"/>
  <c r="BQ1163" i="72"/>
  <c r="BQ1162" i="72"/>
  <c r="BQ1161" i="72"/>
  <c r="BQ1160" i="72"/>
  <c r="BQ1158" i="72"/>
  <c r="BQ1157" i="72"/>
  <c r="BQ1155" i="72"/>
  <c r="BQ1154" i="72"/>
  <c r="BQ1153" i="72"/>
  <c r="BQ1152" i="72"/>
  <c r="BQ1151" i="72"/>
  <c r="BQ1150" i="72"/>
  <c r="BQ1149" i="72"/>
  <c r="BQ1148" i="72"/>
  <c r="BQ1147" i="72"/>
  <c r="BQ1146" i="72"/>
  <c r="BQ1145" i="72"/>
  <c r="BQ1144" i="72"/>
  <c r="BQ1143" i="72"/>
  <c r="BQ1142" i="72"/>
  <c r="BQ1140" i="72"/>
  <c r="BQ1139" i="72"/>
  <c r="BQ1137" i="72"/>
  <c r="BQ1136" i="72"/>
  <c r="BQ1135" i="72"/>
  <c r="BQ1134" i="72"/>
  <c r="BQ1133" i="72"/>
  <c r="BQ1132" i="72"/>
  <c r="BQ1131" i="72"/>
  <c r="BQ1130" i="72"/>
  <c r="BQ1129" i="72"/>
  <c r="BQ1128" i="72"/>
  <c r="BQ1127" i="72"/>
  <c r="BQ1126" i="72"/>
  <c r="BQ1125" i="72"/>
  <c r="BQ1124" i="72"/>
  <c r="BQ1122" i="72"/>
  <c r="BQ1121" i="72"/>
  <c r="BQ1119" i="72"/>
  <c r="BQ1118" i="72"/>
  <c r="BQ1117" i="72"/>
  <c r="BQ1116" i="72"/>
  <c r="BQ1115" i="72"/>
  <c r="BQ1114" i="72"/>
  <c r="BQ1113" i="72"/>
  <c r="BQ1112" i="72"/>
  <c r="BQ1111" i="72"/>
  <c r="BQ1110" i="72"/>
  <c r="BQ1109" i="72"/>
  <c r="BQ1108" i="72"/>
  <c r="BQ1107" i="72"/>
  <c r="BQ1106" i="72"/>
  <c r="BQ1104" i="72"/>
  <c r="BQ1103" i="72"/>
  <c r="BQ1101" i="72"/>
  <c r="BQ1100" i="72"/>
  <c r="BQ1099" i="72"/>
  <c r="BQ1098" i="72"/>
  <c r="BQ1097" i="72"/>
  <c r="BQ1096" i="72"/>
  <c r="BQ1095" i="72"/>
  <c r="BQ1094" i="72"/>
  <c r="BQ1093" i="72"/>
  <c r="BQ1092" i="72"/>
  <c r="BQ1091" i="72"/>
  <c r="BQ1090" i="72"/>
  <c r="BQ1089" i="72"/>
  <c r="BQ1088" i="72"/>
  <c r="BQ1086" i="72"/>
  <c r="BQ1085" i="72"/>
  <c r="BQ1083" i="72"/>
  <c r="BQ1082" i="72"/>
  <c r="BQ1081" i="72"/>
  <c r="BQ1080" i="72"/>
  <c r="BQ1079" i="72"/>
  <c r="BQ1078" i="72"/>
  <c r="BQ1077" i="72"/>
  <c r="BQ1076" i="72"/>
  <c r="BQ1075" i="72"/>
  <c r="BQ1074" i="72"/>
  <c r="BQ1073" i="72"/>
  <c r="BQ1072" i="72"/>
  <c r="BQ1071" i="72"/>
  <c r="BQ1070" i="72"/>
  <c r="BQ1068" i="72"/>
  <c r="BQ1067" i="72"/>
  <c r="BQ1065" i="72"/>
  <c r="BQ1064" i="72"/>
  <c r="BQ1063" i="72"/>
  <c r="BQ1062" i="72"/>
  <c r="BQ1061" i="72"/>
  <c r="BQ1060" i="72"/>
  <c r="BQ1059" i="72"/>
  <c r="BQ1058" i="72"/>
  <c r="BQ1057" i="72"/>
  <c r="BQ1056" i="72"/>
  <c r="BQ1055" i="72"/>
  <c r="BQ1054" i="72"/>
  <c r="BQ1053" i="72"/>
  <c r="BQ1052" i="72"/>
  <c r="BQ1050" i="72"/>
  <c r="BQ1049" i="72"/>
  <c r="BQ1047" i="72"/>
  <c r="BQ1046" i="72"/>
  <c r="BQ1045" i="72"/>
  <c r="BQ1044" i="72"/>
  <c r="BQ1043" i="72"/>
  <c r="BQ1042" i="72"/>
  <c r="BQ1041" i="72"/>
  <c r="BQ1040" i="72"/>
  <c r="BQ1039" i="72"/>
  <c r="BQ1038" i="72"/>
  <c r="BQ1037" i="72"/>
  <c r="BQ1036" i="72"/>
  <c r="BQ1035" i="72"/>
  <c r="BQ1034" i="72"/>
  <c r="BQ1032" i="72"/>
  <c r="BQ1031" i="72"/>
  <c r="BQ1029" i="72"/>
  <c r="BQ1028" i="72"/>
  <c r="BQ1027" i="72"/>
  <c r="BQ1026" i="72"/>
  <c r="BQ1025" i="72"/>
  <c r="BQ1024" i="72"/>
  <c r="BQ1023" i="72"/>
  <c r="BQ1022" i="72"/>
  <c r="BQ1021" i="72"/>
  <c r="BQ1020" i="72"/>
  <c r="BQ1019" i="72"/>
  <c r="BQ1018" i="72"/>
  <c r="BQ1017" i="72"/>
  <c r="BQ1016" i="72"/>
  <c r="BQ1014" i="72"/>
  <c r="BQ1013" i="72"/>
  <c r="BQ1011" i="72"/>
  <c r="BQ1010" i="72"/>
  <c r="BQ1009" i="72"/>
  <c r="BQ1008" i="72"/>
  <c r="BQ1007" i="72"/>
  <c r="BQ1006" i="72"/>
  <c r="BQ1005" i="72"/>
  <c r="BQ1004" i="72"/>
  <c r="BQ1003" i="72"/>
  <c r="BQ1002" i="72"/>
  <c r="BQ1001" i="72"/>
  <c r="BQ1000" i="72"/>
  <c r="BQ999" i="72"/>
  <c r="BQ998" i="72"/>
  <c r="BQ996" i="72"/>
  <c r="BQ995" i="72"/>
  <c r="BQ993" i="72"/>
  <c r="BQ992" i="72"/>
  <c r="BQ991" i="72"/>
  <c r="BQ990" i="72"/>
  <c r="BQ989" i="72"/>
  <c r="BQ988" i="72"/>
  <c r="BQ987" i="72"/>
  <c r="BQ986" i="72"/>
  <c r="BQ985" i="72"/>
  <c r="BQ984" i="72"/>
  <c r="BQ983" i="72"/>
  <c r="BQ982" i="72"/>
  <c r="BQ981" i="72"/>
  <c r="BQ980" i="72"/>
  <c r="BQ978" i="72"/>
  <c r="BQ977" i="72"/>
  <c r="BQ975" i="72"/>
  <c r="BQ974" i="72"/>
  <c r="BQ973" i="72"/>
  <c r="BQ972" i="72"/>
  <c r="BQ971" i="72"/>
  <c r="BQ970" i="72"/>
  <c r="BQ969" i="72"/>
  <c r="BQ968" i="72"/>
  <c r="BQ967" i="72"/>
  <c r="BQ966" i="72"/>
  <c r="BQ965" i="72"/>
  <c r="BQ964" i="72"/>
  <c r="BQ963" i="72"/>
  <c r="BQ962" i="72"/>
  <c r="BQ960" i="72"/>
  <c r="BQ959" i="72"/>
  <c r="BQ957" i="72"/>
  <c r="BQ956" i="72"/>
  <c r="BQ955" i="72"/>
  <c r="BQ954" i="72"/>
  <c r="BQ953" i="72"/>
  <c r="BQ952" i="72"/>
  <c r="BQ951" i="72"/>
  <c r="BQ950" i="72"/>
  <c r="BQ949" i="72"/>
  <c r="BQ948" i="72"/>
  <c r="BQ947" i="72"/>
  <c r="BQ946" i="72"/>
  <c r="BQ945" i="72"/>
  <c r="BQ944" i="72"/>
  <c r="BQ942" i="72"/>
  <c r="BQ941" i="72"/>
  <c r="BQ939" i="72"/>
  <c r="BQ938" i="72"/>
  <c r="BQ937" i="72"/>
  <c r="BQ936" i="72"/>
  <c r="BQ935" i="72"/>
  <c r="BQ934" i="72"/>
  <c r="BQ933" i="72"/>
  <c r="BQ932" i="72"/>
  <c r="BQ931" i="72"/>
  <c r="BQ930" i="72"/>
  <c r="BQ929" i="72"/>
  <c r="BQ928" i="72"/>
  <c r="BQ927" i="72"/>
  <c r="BQ926" i="72"/>
  <c r="BQ924" i="72"/>
  <c r="BQ923" i="72"/>
  <c r="BQ921" i="72"/>
  <c r="BQ920" i="72"/>
  <c r="BQ919" i="72"/>
  <c r="BQ918" i="72"/>
  <c r="BQ917" i="72"/>
  <c r="BQ916" i="72"/>
  <c r="BQ915" i="72"/>
  <c r="BQ914" i="72"/>
  <c r="BQ913" i="72"/>
  <c r="BQ912" i="72"/>
  <c r="BQ911" i="72"/>
  <c r="BQ910" i="72"/>
  <c r="BQ909" i="72"/>
  <c r="BQ908" i="72"/>
  <c r="BQ906" i="72"/>
  <c r="BQ905" i="72"/>
  <c r="BQ903" i="72"/>
  <c r="BQ902" i="72"/>
  <c r="BQ901" i="72"/>
  <c r="BQ900" i="72"/>
  <c r="BQ899" i="72"/>
  <c r="BQ898" i="72"/>
  <c r="BQ897" i="72"/>
  <c r="BQ896" i="72"/>
  <c r="BQ895" i="72"/>
  <c r="BQ894" i="72"/>
  <c r="BQ893" i="72"/>
  <c r="BQ892" i="72"/>
  <c r="BQ891" i="72"/>
  <c r="BQ890" i="72"/>
  <c r="BQ888" i="72"/>
  <c r="BQ887" i="72"/>
  <c r="BQ885" i="72"/>
  <c r="BQ884" i="72"/>
  <c r="BQ883" i="72"/>
  <c r="BQ882" i="72"/>
  <c r="BQ881" i="72"/>
  <c r="BQ880" i="72"/>
  <c r="BQ879" i="72"/>
  <c r="BQ878" i="72"/>
  <c r="BQ877" i="72"/>
  <c r="BQ876" i="72"/>
  <c r="BQ875" i="72"/>
  <c r="BQ874" i="72"/>
  <c r="BQ873" i="72"/>
  <c r="BQ872" i="72"/>
  <c r="BQ870" i="72"/>
  <c r="BQ869" i="72"/>
  <c r="BQ867" i="72"/>
  <c r="BQ866" i="72"/>
  <c r="BQ865" i="72"/>
  <c r="BQ864" i="72"/>
  <c r="BQ863" i="72"/>
  <c r="BQ862" i="72"/>
  <c r="BQ861" i="72"/>
  <c r="BQ860" i="72"/>
  <c r="BQ859" i="72"/>
  <c r="BQ858" i="72"/>
  <c r="BQ857" i="72"/>
  <c r="BQ856" i="72"/>
  <c r="BQ855" i="72"/>
  <c r="BQ854" i="72"/>
  <c r="BQ852" i="72"/>
  <c r="BQ851" i="72"/>
  <c r="BQ849" i="72"/>
  <c r="BQ848" i="72"/>
  <c r="BQ847" i="72"/>
  <c r="BQ846" i="72"/>
  <c r="BQ845" i="72"/>
  <c r="BQ844" i="72"/>
  <c r="BQ843" i="72"/>
  <c r="BQ842" i="72"/>
  <c r="BQ841" i="72"/>
  <c r="BQ840" i="72"/>
  <c r="BQ839" i="72"/>
  <c r="BQ838" i="72"/>
  <c r="BQ837" i="72"/>
  <c r="BQ836" i="72"/>
  <c r="BQ834" i="72"/>
  <c r="BQ833" i="72"/>
  <c r="BQ831" i="72"/>
  <c r="BQ830" i="72"/>
  <c r="BQ829" i="72"/>
  <c r="BQ828" i="72"/>
  <c r="BQ827" i="72"/>
  <c r="BQ826" i="72"/>
  <c r="BQ825" i="72"/>
  <c r="BQ824" i="72"/>
  <c r="BQ823" i="72"/>
  <c r="BQ822" i="72"/>
  <c r="BQ821" i="72"/>
  <c r="BQ820" i="72"/>
  <c r="BQ819" i="72"/>
  <c r="BQ818" i="72"/>
  <c r="BQ816" i="72"/>
  <c r="BQ815" i="72"/>
  <c r="BQ813" i="72"/>
  <c r="BQ812" i="72"/>
  <c r="BQ811" i="72"/>
  <c r="BQ810" i="72"/>
  <c r="BQ809" i="72"/>
  <c r="BQ808" i="72"/>
  <c r="BQ807" i="72"/>
  <c r="BQ806" i="72"/>
  <c r="BQ805" i="72"/>
  <c r="BQ804" i="72"/>
  <c r="BQ803" i="72"/>
  <c r="BQ802" i="72"/>
  <c r="BQ801" i="72"/>
  <c r="BQ800" i="72"/>
  <c r="BQ798" i="72"/>
  <c r="BQ797" i="72"/>
  <c r="BQ795" i="72"/>
  <c r="BQ794" i="72"/>
  <c r="BQ793" i="72"/>
  <c r="BQ792" i="72"/>
  <c r="BQ791" i="72"/>
  <c r="BQ790" i="72"/>
  <c r="BQ789" i="72"/>
  <c r="BQ788" i="72"/>
  <c r="BQ787" i="72"/>
  <c r="BQ786" i="72"/>
  <c r="BQ785" i="72"/>
  <c r="BQ784" i="72"/>
  <c r="BQ783" i="72"/>
  <c r="BQ782" i="72"/>
  <c r="BQ780" i="72"/>
  <c r="BQ779" i="72"/>
  <c r="BQ777" i="72"/>
  <c r="BQ776" i="72"/>
  <c r="BQ775" i="72"/>
  <c r="BQ774" i="72"/>
  <c r="BQ773" i="72"/>
  <c r="BQ772" i="72"/>
  <c r="BQ771" i="72"/>
  <c r="BQ770" i="72"/>
  <c r="BQ769" i="72"/>
  <c r="BQ768" i="72"/>
  <c r="BQ767" i="72"/>
  <c r="BQ766" i="72"/>
  <c r="BQ765" i="72"/>
  <c r="BQ764" i="72"/>
  <c r="BQ762" i="72"/>
  <c r="BQ761" i="72"/>
  <c r="BQ759" i="72"/>
  <c r="BQ758" i="72"/>
  <c r="BQ757" i="72"/>
  <c r="BQ756" i="72"/>
  <c r="BQ755" i="72"/>
  <c r="BQ754" i="72"/>
  <c r="BQ753" i="72"/>
  <c r="BQ752" i="72"/>
  <c r="BQ751" i="72"/>
  <c r="BQ750" i="72"/>
  <c r="BQ749" i="72"/>
  <c r="BQ748" i="72"/>
  <c r="BQ747" i="72"/>
  <c r="BQ746" i="72"/>
  <c r="BQ744" i="72"/>
  <c r="BQ743" i="72"/>
  <c r="BQ741" i="72"/>
  <c r="BQ740" i="72"/>
  <c r="BQ739" i="72"/>
  <c r="BQ738" i="72"/>
  <c r="BQ737" i="72"/>
  <c r="BQ736" i="72"/>
  <c r="BQ735" i="72"/>
  <c r="BQ734" i="72"/>
  <c r="BQ733" i="72"/>
  <c r="BQ732" i="72"/>
  <c r="BQ731" i="72"/>
  <c r="BQ730" i="72"/>
  <c r="BQ729" i="72"/>
  <c r="BQ728" i="72"/>
  <c r="BQ726" i="72"/>
  <c r="BQ725" i="72"/>
  <c r="BQ723" i="72"/>
  <c r="BQ722" i="72"/>
  <c r="BQ721" i="72"/>
  <c r="BQ720" i="72"/>
  <c r="BQ719" i="72"/>
  <c r="BQ718" i="72"/>
  <c r="BQ717" i="72"/>
  <c r="BQ716" i="72"/>
  <c r="BQ715" i="72"/>
  <c r="BQ714" i="72"/>
  <c r="BQ713" i="72"/>
  <c r="BQ712" i="72"/>
  <c r="BQ711" i="72"/>
  <c r="BQ710" i="72"/>
  <c r="BQ708" i="72"/>
  <c r="BQ707" i="72"/>
  <c r="BQ705" i="72"/>
  <c r="BQ704" i="72"/>
  <c r="BQ703" i="72"/>
  <c r="BQ702" i="72"/>
  <c r="BQ701" i="72"/>
  <c r="BQ700" i="72"/>
  <c r="BQ699" i="72"/>
  <c r="BQ698" i="72"/>
  <c r="BQ697" i="72"/>
  <c r="BQ696" i="72"/>
  <c r="BQ695" i="72"/>
  <c r="BQ694" i="72"/>
  <c r="BQ693" i="72"/>
  <c r="BQ692" i="72"/>
  <c r="BQ690" i="72"/>
  <c r="BQ689" i="72"/>
  <c r="BQ687" i="72"/>
  <c r="BQ686" i="72"/>
  <c r="BQ685" i="72"/>
  <c r="BQ684" i="72"/>
  <c r="BQ683" i="72"/>
  <c r="BQ682" i="72"/>
  <c r="BQ681" i="72"/>
  <c r="BQ680" i="72"/>
  <c r="BQ679" i="72"/>
  <c r="BQ678" i="72"/>
  <c r="BQ677" i="72"/>
  <c r="BQ676" i="72"/>
  <c r="BQ675" i="72"/>
  <c r="BQ674" i="72"/>
  <c r="BQ672" i="72"/>
  <c r="BQ671" i="72"/>
  <c r="BQ669" i="72"/>
  <c r="BQ668" i="72"/>
  <c r="BQ667" i="72"/>
  <c r="BQ666" i="72"/>
  <c r="BQ665" i="72"/>
  <c r="BQ664" i="72"/>
  <c r="BQ663" i="72"/>
  <c r="BQ662" i="72"/>
  <c r="BQ661" i="72"/>
  <c r="BQ660" i="72"/>
  <c r="BQ659" i="72"/>
  <c r="BQ658" i="72"/>
  <c r="BQ657" i="72"/>
  <c r="BQ656" i="72"/>
  <c r="BQ654" i="72"/>
  <c r="BQ653" i="72"/>
  <c r="BQ651" i="72"/>
  <c r="BQ650" i="72"/>
  <c r="BQ649" i="72"/>
  <c r="BQ648" i="72"/>
  <c r="BQ647" i="72"/>
  <c r="BQ646" i="72"/>
  <c r="BQ645" i="72"/>
  <c r="BQ644" i="72"/>
  <c r="BQ643" i="72"/>
  <c r="BQ642" i="72"/>
  <c r="BQ641" i="72"/>
  <c r="BQ640" i="72"/>
  <c r="BQ639" i="72"/>
  <c r="BQ636" i="72"/>
  <c r="BQ635" i="72"/>
  <c r="BQ633" i="72"/>
  <c r="BQ632" i="72"/>
  <c r="BQ631" i="72"/>
  <c r="BQ630" i="72"/>
  <c r="BQ629" i="72"/>
  <c r="BQ628" i="72"/>
  <c r="BQ627" i="72"/>
  <c r="BQ626" i="72"/>
  <c r="BQ625" i="72"/>
  <c r="BQ624" i="72"/>
  <c r="BQ623" i="72"/>
  <c r="BQ622" i="72"/>
  <c r="BQ621" i="72"/>
  <c r="BQ620" i="72"/>
  <c r="BQ618" i="72"/>
  <c r="BQ617" i="72"/>
  <c r="BQ615" i="72"/>
  <c r="BQ614" i="72"/>
  <c r="BQ613" i="72"/>
  <c r="BQ612" i="72"/>
  <c r="BQ611" i="72"/>
  <c r="BQ610" i="72"/>
  <c r="BQ609" i="72"/>
  <c r="BQ608" i="72"/>
  <c r="BQ607" i="72"/>
  <c r="BQ606" i="72"/>
  <c r="BQ605" i="72"/>
  <c r="BQ604" i="72"/>
  <c r="BQ603" i="72"/>
  <c r="BQ602" i="72"/>
  <c r="BQ600" i="72"/>
  <c r="BQ599" i="72"/>
  <c r="BQ597" i="72"/>
  <c r="BQ596" i="72"/>
  <c r="BQ595" i="72"/>
  <c r="BQ594" i="72"/>
  <c r="BQ593" i="72"/>
  <c r="BQ592" i="72"/>
  <c r="BQ591" i="72"/>
  <c r="BQ590" i="72"/>
  <c r="BQ589" i="72"/>
  <c r="BQ588" i="72"/>
  <c r="BQ587" i="72"/>
  <c r="BQ586" i="72"/>
  <c r="BQ585" i="72"/>
  <c r="BQ584" i="72"/>
  <c r="BQ582" i="72"/>
  <c r="BQ581" i="72"/>
  <c r="BQ579" i="72"/>
  <c r="BQ578" i="72"/>
  <c r="BQ577" i="72"/>
  <c r="BQ576" i="72"/>
  <c r="BQ575" i="72"/>
  <c r="BQ574" i="72"/>
  <c r="BQ573" i="72"/>
  <c r="BQ572" i="72"/>
  <c r="BQ571" i="72"/>
  <c r="BQ570" i="72"/>
  <c r="BQ569" i="72"/>
  <c r="BQ568" i="72"/>
  <c r="BQ567" i="72"/>
  <c r="BQ566" i="72"/>
  <c r="BQ564" i="72"/>
  <c r="BQ563" i="72"/>
  <c r="BQ561" i="72"/>
  <c r="BQ560" i="72"/>
  <c r="BQ559" i="72"/>
  <c r="BQ558" i="72"/>
  <c r="BQ557" i="72"/>
  <c r="BQ556" i="72"/>
  <c r="BQ555" i="72"/>
  <c r="BQ554" i="72"/>
  <c r="BQ553" i="72"/>
  <c r="BQ552" i="72"/>
  <c r="BQ551" i="72"/>
  <c r="BQ550" i="72"/>
  <c r="BQ549" i="72"/>
  <c r="BQ548" i="72"/>
  <c r="BQ546" i="72"/>
  <c r="BQ545" i="72"/>
  <c r="BQ543" i="72"/>
  <c r="BQ542" i="72"/>
  <c r="BQ541" i="72"/>
  <c r="BQ540" i="72"/>
  <c r="BQ539" i="72"/>
  <c r="BQ538" i="72"/>
  <c r="BQ537" i="72"/>
  <c r="BQ536" i="72"/>
  <c r="BQ535" i="72"/>
  <c r="BQ534" i="72"/>
  <c r="BQ533" i="72"/>
  <c r="BQ532" i="72"/>
  <c r="BQ531" i="72"/>
  <c r="BQ530" i="72"/>
  <c r="BQ528" i="72"/>
  <c r="BQ527" i="72"/>
  <c r="BQ525" i="72"/>
  <c r="BQ524" i="72"/>
  <c r="BQ523" i="72"/>
  <c r="BQ522" i="72"/>
  <c r="BQ521" i="72"/>
  <c r="BQ520" i="72"/>
  <c r="BQ519" i="72"/>
  <c r="BQ518" i="72"/>
  <c r="BQ517" i="72"/>
  <c r="BQ516" i="72"/>
  <c r="BQ515" i="72"/>
  <c r="BQ514" i="72"/>
  <c r="BQ513" i="72"/>
  <c r="BQ512" i="72"/>
  <c r="BQ510" i="72"/>
  <c r="BQ509" i="72"/>
  <c r="BQ507" i="72"/>
  <c r="BQ506" i="72"/>
  <c r="BQ505" i="72"/>
  <c r="BQ504" i="72"/>
  <c r="BQ503" i="72"/>
  <c r="BQ502" i="72"/>
  <c r="BQ501" i="72"/>
  <c r="BQ500" i="72"/>
  <c r="BQ499" i="72"/>
  <c r="BQ498" i="72"/>
  <c r="BQ497" i="72"/>
  <c r="BQ496" i="72"/>
  <c r="BQ495" i="72"/>
  <c r="BQ494" i="72"/>
  <c r="BQ492" i="72"/>
  <c r="BQ491" i="72"/>
  <c r="BQ489" i="72"/>
  <c r="BQ488" i="72"/>
  <c r="BQ487" i="72"/>
  <c r="BQ486" i="72"/>
  <c r="BQ485" i="72"/>
  <c r="BQ484" i="72"/>
  <c r="BQ483" i="72"/>
  <c r="BQ482" i="72"/>
  <c r="BQ481" i="72"/>
  <c r="BQ480" i="72"/>
  <c r="BQ479" i="72"/>
  <c r="BQ478" i="72"/>
  <c r="BQ477" i="72"/>
  <c r="BQ476" i="72"/>
  <c r="BQ474" i="72"/>
  <c r="BQ473" i="72"/>
  <c r="BQ471" i="72"/>
  <c r="BQ470" i="72"/>
  <c r="BQ469" i="72"/>
  <c r="BQ468" i="72"/>
  <c r="BQ467" i="72"/>
  <c r="BQ466" i="72"/>
  <c r="BQ465" i="72"/>
  <c r="BQ464" i="72"/>
  <c r="BQ463" i="72"/>
  <c r="BQ462" i="72"/>
  <c r="BQ461" i="72"/>
  <c r="BQ460" i="72"/>
  <c r="BQ459" i="72"/>
  <c r="BQ458" i="72"/>
  <c r="BQ456" i="72"/>
  <c r="BQ455" i="72"/>
  <c r="BQ453" i="72"/>
  <c r="BQ452" i="72"/>
  <c r="BQ451" i="72"/>
  <c r="BQ450" i="72"/>
  <c r="BQ449" i="72"/>
  <c r="BQ448" i="72"/>
  <c r="BQ447" i="72"/>
  <c r="BQ446" i="72"/>
  <c r="BQ445" i="72"/>
  <c r="BQ444" i="72"/>
  <c r="BQ443" i="72"/>
  <c r="BQ442" i="72"/>
  <c r="BQ441" i="72"/>
  <c r="BQ440" i="72"/>
  <c r="BQ438" i="72"/>
  <c r="BQ437" i="72"/>
  <c r="BQ435" i="72"/>
  <c r="BQ434" i="72"/>
  <c r="BQ433" i="72"/>
  <c r="BQ432" i="72"/>
  <c r="BQ431" i="72"/>
  <c r="BQ430" i="72"/>
  <c r="BQ429" i="72"/>
  <c r="BQ428" i="72"/>
  <c r="BQ427" i="72"/>
  <c r="BQ426" i="72"/>
  <c r="BQ425" i="72"/>
  <c r="BQ424" i="72"/>
  <c r="BQ423" i="72"/>
  <c r="BQ422" i="72"/>
  <c r="BQ420" i="72"/>
  <c r="BQ419" i="72"/>
  <c r="BQ417" i="72"/>
  <c r="BQ416" i="72"/>
  <c r="BQ415" i="72"/>
  <c r="BQ414" i="72"/>
  <c r="BQ413" i="72"/>
  <c r="BQ412" i="72"/>
  <c r="BQ411" i="72"/>
  <c r="BQ410" i="72"/>
  <c r="BQ409" i="72"/>
  <c r="BQ408" i="72"/>
  <c r="BQ407" i="72"/>
  <c r="BQ406" i="72"/>
  <c r="BQ405" i="72"/>
  <c r="BQ404" i="72"/>
  <c r="BQ402" i="72"/>
  <c r="BQ401" i="72"/>
  <c r="BQ399" i="72"/>
  <c r="BQ398" i="72"/>
  <c r="BQ397" i="72"/>
  <c r="BQ396" i="72"/>
  <c r="BQ395" i="72"/>
  <c r="BQ394" i="72"/>
  <c r="BQ393" i="72"/>
  <c r="BQ392" i="72"/>
  <c r="BQ391" i="72"/>
  <c r="BQ390" i="72"/>
  <c r="BQ389" i="72"/>
  <c r="BQ388" i="72"/>
  <c r="BQ387" i="72"/>
  <c r="BQ386" i="72"/>
  <c r="BQ384" i="72"/>
  <c r="BQ383" i="72"/>
  <c r="BQ381" i="72"/>
  <c r="BQ380" i="72"/>
  <c r="BQ379" i="72"/>
  <c r="BQ378" i="72"/>
  <c r="BQ377" i="72"/>
  <c r="BQ376" i="72"/>
  <c r="BQ375" i="72"/>
  <c r="BQ374" i="72"/>
  <c r="BQ373" i="72"/>
  <c r="BQ372" i="72"/>
  <c r="BQ371" i="72"/>
  <c r="BQ370" i="72"/>
  <c r="BQ369" i="72"/>
  <c r="BQ368" i="72"/>
  <c r="BQ366" i="72"/>
  <c r="BQ365" i="72"/>
  <c r="BQ363" i="72"/>
  <c r="BQ362" i="72"/>
  <c r="BQ361" i="72"/>
  <c r="BQ360" i="72"/>
  <c r="BQ359" i="72"/>
  <c r="BQ358" i="72"/>
  <c r="BQ357" i="72"/>
  <c r="BQ356" i="72"/>
  <c r="BQ355" i="72"/>
  <c r="BQ354" i="72"/>
  <c r="BQ353" i="72"/>
  <c r="BQ352" i="72"/>
  <c r="BQ351" i="72"/>
  <c r="BQ350" i="72"/>
  <c r="BQ348" i="72"/>
  <c r="BQ347" i="72"/>
  <c r="BQ345" i="72"/>
  <c r="BQ344" i="72"/>
  <c r="BQ343" i="72"/>
  <c r="BQ342" i="72"/>
  <c r="BQ341" i="72"/>
  <c r="BQ340" i="72"/>
  <c r="BQ339" i="72"/>
  <c r="BQ338" i="72"/>
  <c r="BQ337" i="72"/>
  <c r="BQ336" i="72"/>
  <c r="BQ335" i="72"/>
  <c r="BQ334" i="72"/>
  <c r="BQ333" i="72"/>
  <c r="BQ332" i="72"/>
  <c r="BQ330" i="72"/>
  <c r="BQ329" i="72"/>
  <c r="BQ327" i="72"/>
  <c r="BQ326" i="72"/>
  <c r="BQ325" i="72"/>
  <c r="BQ324" i="72"/>
  <c r="BQ323" i="72"/>
  <c r="BQ322" i="72"/>
  <c r="BQ321" i="72"/>
  <c r="BQ320" i="72"/>
  <c r="BQ319" i="72"/>
  <c r="BQ318" i="72"/>
  <c r="BQ317" i="72"/>
  <c r="BQ316" i="72"/>
  <c r="BQ315" i="72"/>
  <c r="BQ314" i="72"/>
  <c r="BQ312" i="72"/>
  <c r="BQ311" i="72"/>
  <c r="BQ309" i="72"/>
  <c r="BQ308" i="72"/>
  <c r="BQ307" i="72"/>
  <c r="BQ306" i="72"/>
  <c r="BQ305" i="72"/>
  <c r="BQ304" i="72"/>
  <c r="BQ303" i="72"/>
  <c r="BQ302" i="72"/>
  <c r="BQ301" i="72"/>
  <c r="BQ300" i="72"/>
  <c r="BQ299" i="72"/>
  <c r="BQ298" i="72"/>
  <c r="BQ297" i="72"/>
  <c r="BQ296" i="72"/>
  <c r="BQ294" i="72"/>
  <c r="BQ293" i="72"/>
  <c r="BQ291" i="72"/>
  <c r="BQ290" i="72"/>
  <c r="BQ289" i="72"/>
  <c r="BQ288" i="72"/>
  <c r="BQ287" i="72"/>
  <c r="BQ286" i="72"/>
  <c r="BQ285" i="72"/>
  <c r="BQ284" i="72"/>
  <c r="BQ283" i="72"/>
  <c r="BQ282" i="72"/>
  <c r="BQ281" i="72"/>
  <c r="BQ280" i="72"/>
  <c r="BQ279" i="72"/>
  <c r="BQ278" i="72"/>
  <c r="BQ276" i="72"/>
  <c r="BQ275" i="72"/>
  <c r="BQ273" i="72"/>
  <c r="BQ272" i="72"/>
  <c r="BQ271" i="72"/>
  <c r="BQ270" i="72"/>
  <c r="BQ269" i="72"/>
  <c r="BQ268" i="72"/>
  <c r="BQ267" i="72"/>
  <c r="BQ266" i="72"/>
  <c r="BQ265" i="72"/>
  <c r="BQ264" i="72"/>
  <c r="BQ263" i="72"/>
  <c r="BQ262" i="72"/>
  <c r="BQ261" i="72"/>
  <c r="BQ260" i="72"/>
  <c r="BQ258" i="72"/>
  <c r="BQ257" i="72"/>
  <c r="BQ255" i="72"/>
  <c r="BQ254" i="72"/>
  <c r="BQ253" i="72"/>
  <c r="BQ252" i="72"/>
  <c r="BQ251" i="72"/>
  <c r="BQ250" i="72"/>
  <c r="BQ249" i="72"/>
  <c r="BQ248" i="72"/>
  <c r="BQ247" i="72"/>
  <c r="BQ246" i="72"/>
  <c r="BQ245" i="72"/>
  <c r="BQ244" i="72"/>
  <c r="BQ243" i="72"/>
  <c r="BQ242" i="72"/>
  <c r="BQ240" i="72"/>
  <c r="BQ239" i="72"/>
  <c r="BQ237" i="72"/>
  <c r="BQ236" i="72"/>
  <c r="BQ235" i="72"/>
  <c r="BQ234" i="72"/>
  <c r="BQ233" i="72"/>
  <c r="BQ232" i="72"/>
  <c r="BQ231" i="72"/>
  <c r="BQ230" i="72"/>
  <c r="BQ229" i="72"/>
  <c r="BQ228" i="72"/>
  <c r="BQ227" i="72"/>
  <c r="BQ226" i="72"/>
  <c r="BQ225" i="72"/>
  <c r="BQ224" i="72"/>
  <c r="BQ222" i="72"/>
  <c r="BQ221" i="72"/>
  <c r="BQ219" i="72"/>
  <c r="BQ218" i="72"/>
  <c r="BQ217" i="72"/>
  <c r="BQ216" i="72"/>
  <c r="BQ215" i="72"/>
  <c r="BQ214" i="72"/>
  <c r="BQ213" i="72"/>
  <c r="BQ212" i="72"/>
  <c r="BQ211" i="72"/>
  <c r="BQ210" i="72"/>
  <c r="BQ209" i="72"/>
  <c r="BQ208" i="72"/>
  <c r="BQ207" i="72"/>
  <c r="BQ206" i="72"/>
  <c r="BQ204" i="72"/>
  <c r="BQ203" i="72"/>
  <c r="BQ201" i="72"/>
  <c r="BQ200" i="72"/>
  <c r="BQ199" i="72"/>
  <c r="BQ198" i="72"/>
  <c r="BQ197" i="72"/>
  <c r="BQ196" i="72"/>
  <c r="BQ195" i="72"/>
  <c r="BQ194" i="72"/>
  <c r="BQ193" i="72"/>
  <c r="BQ192" i="72"/>
  <c r="BQ191" i="72"/>
  <c r="BQ190" i="72"/>
  <c r="BQ189" i="72"/>
  <c r="BQ188" i="72"/>
  <c r="BQ186" i="72"/>
  <c r="BQ185" i="72"/>
  <c r="BQ183" i="72"/>
  <c r="BQ182" i="72"/>
  <c r="BQ181" i="72"/>
  <c r="BQ180" i="72"/>
  <c r="BQ179" i="72"/>
  <c r="BQ178" i="72"/>
  <c r="BQ177" i="72"/>
  <c r="BQ176" i="72"/>
  <c r="BQ175" i="72"/>
  <c r="BQ174" i="72"/>
  <c r="BQ173" i="72"/>
  <c r="BQ172" i="72"/>
  <c r="BQ171" i="72"/>
  <c r="BQ170" i="72"/>
  <c r="BQ168" i="72"/>
  <c r="BQ167" i="72"/>
  <c r="BQ165" i="72"/>
  <c r="BQ164" i="72"/>
  <c r="BQ163" i="72"/>
  <c r="BQ162" i="72"/>
  <c r="BQ161" i="72"/>
  <c r="BQ160" i="72"/>
  <c r="BQ159" i="72"/>
  <c r="BQ158" i="72"/>
  <c r="BQ157" i="72"/>
  <c r="BQ156" i="72"/>
  <c r="BQ155" i="72"/>
  <c r="BQ154" i="72"/>
  <c r="BQ153" i="72"/>
  <c r="BQ152" i="72"/>
  <c r="BQ150" i="72"/>
  <c r="BQ149" i="72"/>
  <c r="BQ147" i="72"/>
  <c r="BQ146" i="72"/>
  <c r="BQ145" i="72"/>
  <c r="BQ144" i="72"/>
  <c r="BQ143" i="72"/>
  <c r="BQ142" i="72"/>
  <c r="BQ141" i="72"/>
  <c r="BQ140" i="72"/>
  <c r="BQ139" i="72"/>
  <c r="BQ138" i="72"/>
  <c r="BQ137" i="72"/>
  <c r="BQ136" i="72"/>
  <c r="BQ135" i="72"/>
  <c r="BQ134" i="72"/>
  <c r="BQ132" i="72"/>
  <c r="BQ131" i="72"/>
  <c r="BQ129" i="72"/>
  <c r="BQ128" i="72"/>
  <c r="BQ127" i="72"/>
  <c r="BQ126" i="72"/>
  <c r="BQ125" i="72"/>
  <c r="BQ124" i="72"/>
  <c r="BQ123" i="72"/>
  <c r="BQ122" i="72"/>
  <c r="BQ121" i="72"/>
  <c r="BQ120" i="72"/>
  <c r="BQ119" i="72"/>
  <c r="BQ118" i="72"/>
  <c r="BQ117" i="72"/>
  <c r="BQ116" i="72"/>
  <c r="BQ114" i="72"/>
  <c r="BQ113" i="72"/>
  <c r="BQ111" i="72"/>
  <c r="BQ110" i="72"/>
  <c r="BQ109" i="72"/>
  <c r="BQ108" i="72"/>
  <c r="BQ107" i="72"/>
  <c r="BQ106" i="72"/>
  <c r="BQ105" i="72"/>
  <c r="BQ104" i="72"/>
  <c r="BQ103" i="72"/>
  <c r="BQ102" i="72"/>
  <c r="BQ101" i="72"/>
  <c r="BQ100" i="72"/>
  <c r="BQ99" i="72"/>
  <c r="BQ98" i="72"/>
  <c r="BQ96" i="72"/>
  <c r="BQ95" i="72"/>
  <c r="BQ93" i="72"/>
  <c r="BQ92" i="72"/>
  <c r="BQ91" i="72"/>
  <c r="BQ90" i="72"/>
  <c r="BQ89" i="72"/>
  <c r="BQ88" i="72"/>
  <c r="BQ87" i="72"/>
  <c r="BQ86" i="72"/>
  <c r="BQ85" i="72"/>
  <c r="BQ84" i="72"/>
  <c r="BQ83" i="72"/>
  <c r="BQ82" i="72"/>
  <c r="BQ81" i="72"/>
  <c r="BQ80" i="72"/>
  <c r="BQ78" i="72"/>
  <c r="BQ77" i="72"/>
  <c r="BQ75" i="72"/>
  <c r="BQ74" i="72"/>
  <c r="BQ73" i="72"/>
  <c r="BQ72" i="72"/>
  <c r="BQ71" i="72"/>
  <c r="BQ70" i="72"/>
  <c r="BQ69" i="72"/>
  <c r="BQ68" i="72"/>
  <c r="BQ67" i="72"/>
  <c r="BQ66" i="72"/>
  <c r="BQ65" i="72"/>
  <c r="BQ64" i="72"/>
  <c r="BQ63" i="72"/>
  <c r="BQ62" i="72"/>
  <c r="BQ60" i="72"/>
  <c r="BQ59" i="72"/>
  <c r="BQ57" i="72"/>
  <c r="BQ56" i="72"/>
  <c r="BQ55" i="72"/>
  <c r="BQ54" i="72"/>
  <c r="BQ53" i="72"/>
  <c r="BQ52" i="72"/>
  <c r="BQ51" i="72"/>
  <c r="BQ50" i="72"/>
  <c r="BQ49" i="72"/>
  <c r="BQ48" i="72"/>
  <c r="BQ47" i="72"/>
  <c r="BQ46" i="72"/>
  <c r="BQ45" i="72"/>
  <c r="BQ44" i="72"/>
  <c r="BQ42" i="72"/>
  <c r="BQ41" i="72"/>
  <c r="BQ39" i="72"/>
  <c r="BQ38" i="72"/>
  <c r="BQ37" i="72"/>
  <c r="BQ36" i="72"/>
  <c r="BQ35" i="72"/>
  <c r="BQ34" i="72"/>
  <c r="BQ33" i="72"/>
  <c r="BQ32" i="72"/>
  <c r="BQ31" i="72"/>
  <c r="BQ30" i="72"/>
  <c r="BQ29" i="72"/>
  <c r="BQ28" i="72"/>
  <c r="BQ27" i="72"/>
  <c r="BQ26" i="72"/>
  <c r="BQ24" i="72"/>
  <c r="BQ23" i="72"/>
  <c r="BG1335" i="72"/>
  <c r="BG1334" i="72"/>
  <c r="BG1333" i="72"/>
  <c r="BG1332" i="72"/>
  <c r="BG1331" i="72"/>
  <c r="BG1330" i="72"/>
  <c r="BG1329" i="72"/>
  <c r="BG1328" i="72"/>
  <c r="BG1327" i="72"/>
  <c r="BG1326" i="72"/>
  <c r="BG1325" i="72"/>
  <c r="BG1324" i="72"/>
  <c r="BG1323" i="72"/>
  <c r="BG1322" i="72"/>
  <c r="BG1320" i="72"/>
  <c r="BG1319" i="72"/>
  <c r="BG1317" i="72"/>
  <c r="BG1316" i="72"/>
  <c r="BG1315" i="72"/>
  <c r="BG1314" i="72"/>
  <c r="BG1313" i="72"/>
  <c r="BG1312" i="72"/>
  <c r="BG1311" i="72"/>
  <c r="BG1310" i="72"/>
  <c r="BG1309" i="72"/>
  <c r="BG1308" i="72"/>
  <c r="BG1307" i="72"/>
  <c r="BG1306" i="72"/>
  <c r="BG1305" i="72"/>
  <c r="BG1304" i="72"/>
  <c r="BG1302" i="72"/>
  <c r="BG1301" i="72"/>
  <c r="BG1299" i="72"/>
  <c r="BG1298" i="72"/>
  <c r="BG1297" i="72"/>
  <c r="BG1296" i="72"/>
  <c r="BG1295" i="72"/>
  <c r="BG1294" i="72"/>
  <c r="BG1293" i="72"/>
  <c r="BG1292" i="72"/>
  <c r="BG1291" i="72"/>
  <c r="BG1290" i="72"/>
  <c r="BG1289" i="72"/>
  <c r="BG1288" i="72"/>
  <c r="BG1287" i="72"/>
  <c r="BG1286" i="72"/>
  <c r="BG1284" i="72"/>
  <c r="BG1283" i="72"/>
  <c r="BG1281" i="72"/>
  <c r="BG1280" i="72"/>
  <c r="BG1279" i="72"/>
  <c r="BG1278" i="72"/>
  <c r="BG1277" i="72"/>
  <c r="BG1276" i="72"/>
  <c r="BG1275" i="72"/>
  <c r="BG1274" i="72"/>
  <c r="BG1273" i="72"/>
  <c r="BG1272" i="72"/>
  <c r="BG1271" i="72"/>
  <c r="BG1270" i="72"/>
  <c r="BG1269" i="72"/>
  <c r="BG1268" i="72"/>
  <c r="BG1266" i="72"/>
  <c r="BG1265" i="72"/>
  <c r="BG1263" i="72"/>
  <c r="BG1262" i="72"/>
  <c r="BG1261" i="72"/>
  <c r="BG1260" i="72"/>
  <c r="BG1259" i="72"/>
  <c r="BG1258" i="72"/>
  <c r="BG1257" i="72"/>
  <c r="BG1256" i="72"/>
  <c r="BG1255" i="72"/>
  <c r="BG1254" i="72"/>
  <c r="BG1253" i="72"/>
  <c r="BG1252" i="72"/>
  <c r="BG1251" i="72"/>
  <c r="BG1250" i="72"/>
  <c r="BG1248" i="72"/>
  <c r="BG1247" i="72"/>
  <c r="BG1245" i="72"/>
  <c r="BG1244" i="72"/>
  <c r="BG1243" i="72"/>
  <c r="BG1242" i="72"/>
  <c r="BG1241" i="72"/>
  <c r="BG1240" i="72"/>
  <c r="BG1239" i="72"/>
  <c r="BG1238" i="72"/>
  <c r="BG1237" i="72"/>
  <c r="BG1236" i="72"/>
  <c r="BG1235" i="72"/>
  <c r="BG1234" i="72"/>
  <c r="BG1233" i="72"/>
  <c r="BG1232" i="72"/>
  <c r="BG1230" i="72"/>
  <c r="BG1229" i="72"/>
  <c r="BG1227" i="72"/>
  <c r="BG1226" i="72"/>
  <c r="BG1225" i="72"/>
  <c r="BG1224" i="72"/>
  <c r="BG1223" i="72"/>
  <c r="BG1222" i="72"/>
  <c r="BG1221" i="72"/>
  <c r="BG1220" i="72"/>
  <c r="BG1219" i="72"/>
  <c r="BG1218" i="72"/>
  <c r="BG1217" i="72"/>
  <c r="BG1216" i="72"/>
  <c r="BG1215" i="72"/>
  <c r="BG1214" i="72"/>
  <c r="BG1212" i="72"/>
  <c r="BG1211" i="72"/>
  <c r="BG1209" i="72"/>
  <c r="BG1208" i="72"/>
  <c r="BG1207" i="72"/>
  <c r="BG1206" i="72"/>
  <c r="BG1205" i="72"/>
  <c r="BG1204" i="72"/>
  <c r="BG1203" i="72"/>
  <c r="BG1202" i="72"/>
  <c r="BG1201" i="72"/>
  <c r="BG1200" i="72"/>
  <c r="BG1199" i="72"/>
  <c r="BG1198" i="72"/>
  <c r="BG1197" i="72"/>
  <c r="BG1196" i="72"/>
  <c r="BG1194" i="72"/>
  <c r="BG1193" i="72"/>
  <c r="BG1191" i="72"/>
  <c r="BG1190" i="72"/>
  <c r="BG1189" i="72"/>
  <c r="BG1188" i="72"/>
  <c r="BG1187" i="72"/>
  <c r="BG1186" i="72"/>
  <c r="BG1185" i="72"/>
  <c r="BG1184" i="72"/>
  <c r="BG1183" i="72"/>
  <c r="BG1182" i="72"/>
  <c r="BG1181" i="72"/>
  <c r="BG1180" i="72"/>
  <c r="BG1179" i="72"/>
  <c r="BG1178" i="72"/>
  <c r="BG1176" i="72"/>
  <c r="BG1175" i="72"/>
  <c r="BG1173" i="72"/>
  <c r="BG1172" i="72"/>
  <c r="BG1171" i="72"/>
  <c r="BG1170" i="72"/>
  <c r="BG1169" i="72"/>
  <c r="BG1168" i="72"/>
  <c r="BG1167" i="72"/>
  <c r="BG1166" i="72"/>
  <c r="BG1165" i="72"/>
  <c r="BG1164" i="72"/>
  <c r="BG1163" i="72"/>
  <c r="BG1162" i="72"/>
  <c r="BG1161" i="72"/>
  <c r="BG1160" i="72"/>
  <c r="BG1158" i="72"/>
  <c r="BG1157" i="72"/>
  <c r="BG1155" i="72"/>
  <c r="BG1154" i="72"/>
  <c r="BG1153" i="72"/>
  <c r="BG1152" i="72"/>
  <c r="BG1151" i="72"/>
  <c r="BG1150" i="72"/>
  <c r="BG1149" i="72"/>
  <c r="BG1148" i="72"/>
  <c r="BG1147" i="72"/>
  <c r="BG1146" i="72"/>
  <c r="BG1145" i="72"/>
  <c r="BG1144" i="72"/>
  <c r="BG1143" i="72"/>
  <c r="BG1142" i="72"/>
  <c r="BG1140" i="72"/>
  <c r="BG1139" i="72"/>
  <c r="BG1137" i="72"/>
  <c r="BG1136" i="72"/>
  <c r="BG1135" i="72"/>
  <c r="BG1134" i="72"/>
  <c r="BG1133" i="72"/>
  <c r="BG1132" i="72"/>
  <c r="BG1131" i="72"/>
  <c r="BG1130" i="72"/>
  <c r="BG1129" i="72"/>
  <c r="BG1128" i="72"/>
  <c r="BG1127" i="72"/>
  <c r="BG1126" i="72"/>
  <c r="BG1125" i="72"/>
  <c r="BG1124" i="72"/>
  <c r="BG1122" i="72"/>
  <c r="BG1121" i="72"/>
  <c r="BG1119" i="72"/>
  <c r="BG1118" i="72"/>
  <c r="BG1117" i="72"/>
  <c r="BG1116" i="72"/>
  <c r="BG1115" i="72"/>
  <c r="BG1114" i="72"/>
  <c r="BG1113" i="72"/>
  <c r="BG1112" i="72"/>
  <c r="BG1111" i="72"/>
  <c r="BG1110" i="72"/>
  <c r="BG1109" i="72"/>
  <c r="BG1108" i="72"/>
  <c r="BG1107" i="72"/>
  <c r="BG1106" i="72"/>
  <c r="BG1104" i="72"/>
  <c r="BG1103" i="72"/>
  <c r="BG1101" i="72"/>
  <c r="BG1100" i="72"/>
  <c r="BG1099" i="72"/>
  <c r="BG1098" i="72"/>
  <c r="BG1097" i="72"/>
  <c r="BG1096" i="72"/>
  <c r="BG1095" i="72"/>
  <c r="BG1094" i="72"/>
  <c r="BG1093" i="72"/>
  <c r="BG1092" i="72"/>
  <c r="BG1091" i="72"/>
  <c r="BG1090" i="72"/>
  <c r="BG1089" i="72"/>
  <c r="BG1088" i="72"/>
  <c r="BG1086" i="72"/>
  <c r="BG1085" i="72"/>
  <c r="BG1083" i="72"/>
  <c r="BG1082" i="72"/>
  <c r="BG1081" i="72"/>
  <c r="BG1080" i="72"/>
  <c r="BG1079" i="72"/>
  <c r="BG1078" i="72"/>
  <c r="BG1077" i="72"/>
  <c r="BG1076" i="72"/>
  <c r="BG1075" i="72"/>
  <c r="BG1074" i="72"/>
  <c r="BG1073" i="72"/>
  <c r="BG1072" i="72"/>
  <c r="BG1071" i="72"/>
  <c r="BG1070" i="72"/>
  <c r="BG1068" i="72"/>
  <c r="BG1067" i="72"/>
  <c r="BG1065" i="72"/>
  <c r="BG1064" i="72"/>
  <c r="BG1063" i="72"/>
  <c r="BG1062" i="72"/>
  <c r="BG1061" i="72"/>
  <c r="BG1060" i="72"/>
  <c r="BG1059" i="72"/>
  <c r="BG1058" i="72"/>
  <c r="BG1057" i="72"/>
  <c r="BG1056" i="72"/>
  <c r="BG1055" i="72"/>
  <c r="BG1054" i="72"/>
  <c r="BG1053" i="72"/>
  <c r="BG1052" i="72"/>
  <c r="BG1050" i="72"/>
  <c r="BG1049" i="72"/>
  <c r="BG1047" i="72"/>
  <c r="BG1046" i="72"/>
  <c r="BG1045" i="72"/>
  <c r="BG1044" i="72"/>
  <c r="BG1043" i="72"/>
  <c r="BG1042" i="72"/>
  <c r="BG1041" i="72"/>
  <c r="BG1040" i="72"/>
  <c r="BG1039" i="72"/>
  <c r="BG1038" i="72"/>
  <c r="BG1037" i="72"/>
  <c r="BG1036" i="72"/>
  <c r="BG1035" i="72"/>
  <c r="BG1034" i="72"/>
  <c r="BG1032" i="72"/>
  <c r="BG1031" i="72"/>
  <c r="BG1029" i="72"/>
  <c r="BG1028" i="72"/>
  <c r="BG1027" i="72"/>
  <c r="BG1026" i="72"/>
  <c r="BG1025" i="72"/>
  <c r="BG1024" i="72"/>
  <c r="BG1023" i="72"/>
  <c r="BG1022" i="72"/>
  <c r="BG1021" i="72"/>
  <c r="BG1020" i="72"/>
  <c r="BG1019" i="72"/>
  <c r="BG1018" i="72"/>
  <c r="BG1017" i="72"/>
  <c r="BG1016" i="72"/>
  <c r="BG1014" i="72"/>
  <c r="BG1013" i="72"/>
  <c r="BG1011" i="72"/>
  <c r="BG1010" i="72"/>
  <c r="BG1009" i="72"/>
  <c r="BG1008" i="72"/>
  <c r="BG1007" i="72"/>
  <c r="BG1006" i="72"/>
  <c r="BG1005" i="72"/>
  <c r="BG1004" i="72"/>
  <c r="BG1003" i="72"/>
  <c r="BG1002" i="72"/>
  <c r="BG1001" i="72"/>
  <c r="BG1000" i="72"/>
  <c r="BG999" i="72"/>
  <c r="BG998" i="72"/>
  <c r="BG996" i="72"/>
  <c r="BG995" i="72"/>
  <c r="BG993" i="72"/>
  <c r="BG992" i="72"/>
  <c r="BG991" i="72"/>
  <c r="BG990" i="72"/>
  <c r="BG989" i="72"/>
  <c r="BG988" i="72"/>
  <c r="BG987" i="72"/>
  <c r="BG986" i="72"/>
  <c r="BG985" i="72"/>
  <c r="BG984" i="72"/>
  <c r="BG983" i="72"/>
  <c r="BG982" i="72"/>
  <c r="BG981" i="72"/>
  <c r="BG980" i="72"/>
  <c r="BG978" i="72"/>
  <c r="BG977" i="72"/>
  <c r="BG975" i="72"/>
  <c r="BG974" i="72"/>
  <c r="BG973" i="72"/>
  <c r="BG972" i="72"/>
  <c r="BG971" i="72"/>
  <c r="BG970" i="72"/>
  <c r="BG969" i="72"/>
  <c r="BG968" i="72"/>
  <c r="BG967" i="72"/>
  <c r="BG966" i="72"/>
  <c r="BG965" i="72"/>
  <c r="BG964" i="72"/>
  <c r="BG963" i="72"/>
  <c r="BG962" i="72"/>
  <c r="BG960" i="72"/>
  <c r="BG959" i="72"/>
  <c r="BG957" i="72"/>
  <c r="BG956" i="72"/>
  <c r="BG955" i="72"/>
  <c r="BG954" i="72"/>
  <c r="BG953" i="72"/>
  <c r="BG952" i="72"/>
  <c r="BG951" i="72"/>
  <c r="BG950" i="72"/>
  <c r="BG949" i="72"/>
  <c r="BG948" i="72"/>
  <c r="BG947" i="72"/>
  <c r="BG946" i="72"/>
  <c r="BG945" i="72"/>
  <c r="BG944" i="72"/>
  <c r="BG942" i="72"/>
  <c r="BG941" i="72"/>
  <c r="BG939" i="72"/>
  <c r="BG938" i="72"/>
  <c r="BG937" i="72"/>
  <c r="BG936" i="72"/>
  <c r="BG935" i="72"/>
  <c r="BG934" i="72"/>
  <c r="BG933" i="72"/>
  <c r="BG932" i="72"/>
  <c r="BG931" i="72"/>
  <c r="BG930" i="72"/>
  <c r="BG929" i="72"/>
  <c r="BG928" i="72"/>
  <c r="BG927" i="72"/>
  <c r="BG926" i="72"/>
  <c r="BG924" i="72"/>
  <c r="BG923" i="72"/>
  <c r="BG921" i="72"/>
  <c r="BG920" i="72"/>
  <c r="BG919" i="72"/>
  <c r="BG918" i="72"/>
  <c r="BG917" i="72"/>
  <c r="BG916" i="72"/>
  <c r="BG915" i="72"/>
  <c r="BG914" i="72"/>
  <c r="BG913" i="72"/>
  <c r="BG912" i="72"/>
  <c r="BG911" i="72"/>
  <c r="BG910" i="72"/>
  <c r="BG909" i="72"/>
  <c r="BG908" i="72"/>
  <c r="BG906" i="72"/>
  <c r="BG905" i="72"/>
  <c r="BG903" i="72"/>
  <c r="BG902" i="72"/>
  <c r="BG901" i="72"/>
  <c r="BG900" i="72"/>
  <c r="BG899" i="72"/>
  <c r="BG898" i="72"/>
  <c r="BG897" i="72"/>
  <c r="BG896" i="72"/>
  <c r="BG895" i="72"/>
  <c r="BG894" i="72"/>
  <c r="BG893" i="72"/>
  <c r="BG892" i="72"/>
  <c r="BG891" i="72"/>
  <c r="BG890" i="72"/>
  <c r="BG888" i="72"/>
  <c r="BG887" i="72"/>
  <c r="BG885" i="72"/>
  <c r="BG884" i="72"/>
  <c r="BG883" i="72"/>
  <c r="BG882" i="72"/>
  <c r="BG881" i="72"/>
  <c r="BG880" i="72"/>
  <c r="BG879" i="72"/>
  <c r="BG878" i="72"/>
  <c r="BG877" i="72"/>
  <c r="BG876" i="72"/>
  <c r="BG875" i="72"/>
  <c r="BG874" i="72"/>
  <c r="BG873" i="72"/>
  <c r="BG872" i="72"/>
  <c r="BG870" i="72"/>
  <c r="BG869" i="72"/>
  <c r="BG867" i="72"/>
  <c r="BG866" i="72"/>
  <c r="BG865" i="72"/>
  <c r="BG864" i="72"/>
  <c r="BG863" i="72"/>
  <c r="BG862" i="72"/>
  <c r="BG861" i="72"/>
  <c r="BG860" i="72"/>
  <c r="BG859" i="72"/>
  <c r="BG858" i="72"/>
  <c r="BG857" i="72"/>
  <c r="BG856" i="72"/>
  <c r="BG855" i="72"/>
  <c r="BG854" i="72"/>
  <c r="BG852" i="72"/>
  <c r="BG851" i="72"/>
  <c r="BG849" i="72"/>
  <c r="BG848" i="72"/>
  <c r="BG847" i="72"/>
  <c r="BG846" i="72"/>
  <c r="BG845" i="72"/>
  <c r="BG844" i="72"/>
  <c r="BG843" i="72"/>
  <c r="BG842" i="72"/>
  <c r="BG841" i="72"/>
  <c r="BG840" i="72"/>
  <c r="BG839" i="72"/>
  <c r="BG838" i="72"/>
  <c r="BG837" i="72"/>
  <c r="BG836" i="72"/>
  <c r="BG834" i="72"/>
  <c r="BG833" i="72"/>
  <c r="BG831" i="72"/>
  <c r="BG830" i="72"/>
  <c r="BG829" i="72"/>
  <c r="BG828" i="72"/>
  <c r="BG827" i="72"/>
  <c r="BG826" i="72"/>
  <c r="BG825" i="72"/>
  <c r="BG824" i="72"/>
  <c r="BG823" i="72"/>
  <c r="BG822" i="72"/>
  <c r="BG821" i="72"/>
  <c r="BG820" i="72"/>
  <c r="BG819" i="72"/>
  <c r="BG818" i="72"/>
  <c r="BG816" i="72"/>
  <c r="BG815" i="72"/>
  <c r="BG813" i="72"/>
  <c r="BG812" i="72"/>
  <c r="BG811" i="72"/>
  <c r="BG810" i="72"/>
  <c r="BG809" i="72"/>
  <c r="BG808" i="72"/>
  <c r="BG807" i="72"/>
  <c r="BG806" i="72"/>
  <c r="BG805" i="72"/>
  <c r="BG804" i="72"/>
  <c r="BG803" i="72"/>
  <c r="BG802" i="72"/>
  <c r="BG801" i="72"/>
  <c r="BG800" i="72"/>
  <c r="BG798" i="72"/>
  <c r="BG797" i="72"/>
  <c r="BG795" i="72"/>
  <c r="BG794" i="72"/>
  <c r="BG793" i="72"/>
  <c r="BG792" i="72"/>
  <c r="BG791" i="72"/>
  <c r="BG790" i="72"/>
  <c r="BG789" i="72"/>
  <c r="BG788" i="72"/>
  <c r="BG787" i="72"/>
  <c r="BG786" i="72"/>
  <c r="BG785" i="72"/>
  <c r="BG784" i="72"/>
  <c r="BG783" i="72"/>
  <c r="BG782" i="72"/>
  <c r="BG780" i="72"/>
  <c r="BG779" i="72"/>
  <c r="BG777" i="72"/>
  <c r="BG776" i="72"/>
  <c r="BG775" i="72"/>
  <c r="BG774" i="72"/>
  <c r="BG773" i="72"/>
  <c r="BG772" i="72"/>
  <c r="BG771" i="72"/>
  <c r="BG770" i="72"/>
  <c r="BG769" i="72"/>
  <c r="BG768" i="72"/>
  <c r="BG767" i="72"/>
  <c r="BG766" i="72"/>
  <c r="BG765" i="72"/>
  <c r="BG764" i="72"/>
  <c r="BG762" i="72"/>
  <c r="BG761" i="72"/>
  <c r="BG759" i="72"/>
  <c r="BG758" i="72"/>
  <c r="BG757" i="72"/>
  <c r="BG756" i="72"/>
  <c r="BG755" i="72"/>
  <c r="BG754" i="72"/>
  <c r="BG753" i="72"/>
  <c r="BG752" i="72"/>
  <c r="BG751" i="72"/>
  <c r="BG750" i="72"/>
  <c r="BG749" i="72"/>
  <c r="BG748" i="72"/>
  <c r="BG747" i="72"/>
  <c r="BG746" i="72"/>
  <c r="BG744" i="72"/>
  <c r="BG743" i="72"/>
  <c r="BG741" i="72"/>
  <c r="BG740" i="72"/>
  <c r="BG739" i="72"/>
  <c r="BG738" i="72"/>
  <c r="BG737" i="72"/>
  <c r="BG736" i="72"/>
  <c r="BG735" i="72"/>
  <c r="BG734" i="72"/>
  <c r="BG733" i="72"/>
  <c r="BG732" i="72"/>
  <c r="BG731" i="72"/>
  <c r="BG730" i="72"/>
  <c r="BG729" i="72"/>
  <c r="BG728" i="72"/>
  <c r="BG726" i="72"/>
  <c r="BG725" i="72"/>
  <c r="BG723" i="72"/>
  <c r="BG722" i="72"/>
  <c r="BG721" i="72"/>
  <c r="BG720" i="72"/>
  <c r="BG719" i="72"/>
  <c r="BG718" i="72"/>
  <c r="BG717" i="72"/>
  <c r="BG716" i="72"/>
  <c r="BG715" i="72"/>
  <c r="BG714" i="72"/>
  <c r="BG713" i="72"/>
  <c r="BG712" i="72"/>
  <c r="BG711" i="72"/>
  <c r="BG710" i="72"/>
  <c r="BG708" i="72"/>
  <c r="BG707" i="72"/>
  <c r="BG705" i="72"/>
  <c r="BG704" i="72"/>
  <c r="BG703" i="72"/>
  <c r="BG702" i="72"/>
  <c r="BG701" i="72"/>
  <c r="BG700" i="72"/>
  <c r="BG699" i="72"/>
  <c r="BG698" i="72"/>
  <c r="BG697" i="72"/>
  <c r="BG696" i="72"/>
  <c r="BG695" i="72"/>
  <c r="BG694" i="72"/>
  <c r="BG693" i="72"/>
  <c r="BG692" i="72"/>
  <c r="BG690" i="72"/>
  <c r="BG689" i="72"/>
  <c r="BG687" i="72"/>
  <c r="BG686" i="72"/>
  <c r="BG685" i="72"/>
  <c r="BG684" i="72"/>
  <c r="BG683" i="72"/>
  <c r="BG682" i="72"/>
  <c r="BG681" i="72"/>
  <c r="BG680" i="72"/>
  <c r="BG679" i="72"/>
  <c r="BG678" i="72"/>
  <c r="BG677" i="72"/>
  <c r="BG676" i="72"/>
  <c r="BG675" i="72"/>
  <c r="BG674" i="72"/>
  <c r="BG672" i="72"/>
  <c r="BG671" i="72"/>
  <c r="BG669" i="72"/>
  <c r="BG668" i="72"/>
  <c r="BG667" i="72"/>
  <c r="BG666" i="72"/>
  <c r="BG665" i="72"/>
  <c r="BG664" i="72"/>
  <c r="BG663" i="72"/>
  <c r="BG662" i="72"/>
  <c r="BG661" i="72"/>
  <c r="BG660" i="72"/>
  <c r="BG659" i="72"/>
  <c r="BG658" i="72"/>
  <c r="BG657" i="72"/>
  <c r="BG656" i="72"/>
  <c r="BG654" i="72"/>
  <c r="BG653" i="72"/>
  <c r="BG651" i="72"/>
  <c r="BG650" i="72"/>
  <c r="BG649" i="72"/>
  <c r="BG648" i="72"/>
  <c r="BG647" i="72"/>
  <c r="BG646" i="72"/>
  <c r="BG645" i="72"/>
  <c r="BG644" i="72"/>
  <c r="BG643" i="72"/>
  <c r="BG642" i="72"/>
  <c r="BG641" i="72"/>
  <c r="BG640" i="72"/>
  <c r="BG639" i="72"/>
  <c r="BG636" i="72"/>
  <c r="BG635" i="72"/>
  <c r="BG633" i="72"/>
  <c r="BG632" i="72"/>
  <c r="BG631" i="72"/>
  <c r="BG630" i="72"/>
  <c r="BG629" i="72"/>
  <c r="BG628" i="72"/>
  <c r="BG627" i="72"/>
  <c r="BG626" i="72"/>
  <c r="BG625" i="72"/>
  <c r="BG624" i="72"/>
  <c r="BG623" i="72"/>
  <c r="BG622" i="72"/>
  <c r="BG621" i="72"/>
  <c r="BG620" i="72"/>
  <c r="BG618" i="72"/>
  <c r="BG617" i="72"/>
  <c r="BG615" i="72"/>
  <c r="BG614" i="72"/>
  <c r="BG613" i="72"/>
  <c r="BG612" i="72"/>
  <c r="BG611" i="72"/>
  <c r="BG610" i="72"/>
  <c r="BG609" i="72"/>
  <c r="BG608" i="72"/>
  <c r="BG607" i="72"/>
  <c r="BG606" i="72"/>
  <c r="BG605" i="72"/>
  <c r="BG604" i="72"/>
  <c r="BG603" i="72"/>
  <c r="BG602" i="72"/>
  <c r="BG600" i="72"/>
  <c r="BG599" i="72"/>
  <c r="BG597" i="72"/>
  <c r="BG596" i="72"/>
  <c r="BG595" i="72"/>
  <c r="BG594" i="72"/>
  <c r="BG593" i="72"/>
  <c r="BG592" i="72"/>
  <c r="BG591" i="72"/>
  <c r="BG590" i="72"/>
  <c r="BG589" i="72"/>
  <c r="BG588" i="72"/>
  <c r="BG587" i="72"/>
  <c r="BG586" i="72"/>
  <c r="BG585" i="72"/>
  <c r="BG584" i="72"/>
  <c r="BG582" i="72"/>
  <c r="BG581" i="72"/>
  <c r="BG579" i="72"/>
  <c r="BG578" i="72"/>
  <c r="BG577" i="72"/>
  <c r="BG576" i="72"/>
  <c r="BG575" i="72"/>
  <c r="BG574" i="72"/>
  <c r="BG573" i="72"/>
  <c r="BG572" i="72"/>
  <c r="BG571" i="72"/>
  <c r="BG570" i="72"/>
  <c r="BG569" i="72"/>
  <c r="BG568" i="72"/>
  <c r="BG567" i="72"/>
  <c r="BG566" i="72"/>
  <c r="BG564" i="72"/>
  <c r="BG563" i="72"/>
  <c r="BG561" i="72"/>
  <c r="BG560" i="72"/>
  <c r="BG559" i="72"/>
  <c r="BG558" i="72"/>
  <c r="BG557" i="72"/>
  <c r="BG556" i="72"/>
  <c r="BG555" i="72"/>
  <c r="BG554" i="72"/>
  <c r="BG553" i="72"/>
  <c r="BG552" i="72"/>
  <c r="BG551" i="72"/>
  <c r="BG550" i="72"/>
  <c r="BG549" i="72"/>
  <c r="BG548" i="72"/>
  <c r="BG546" i="72"/>
  <c r="BG545" i="72"/>
  <c r="BG543" i="72"/>
  <c r="BG542" i="72"/>
  <c r="BG541" i="72"/>
  <c r="BG540" i="72"/>
  <c r="BG539" i="72"/>
  <c r="BG538" i="72"/>
  <c r="BG537" i="72"/>
  <c r="BG536" i="72"/>
  <c r="BG535" i="72"/>
  <c r="BG534" i="72"/>
  <c r="BG533" i="72"/>
  <c r="BG532" i="72"/>
  <c r="BG531" i="72"/>
  <c r="BG530" i="72"/>
  <c r="BG528" i="72"/>
  <c r="BG527" i="72"/>
  <c r="BG525" i="72"/>
  <c r="BG524" i="72"/>
  <c r="BG523" i="72"/>
  <c r="BG522" i="72"/>
  <c r="BG521" i="72"/>
  <c r="BG520" i="72"/>
  <c r="BG519" i="72"/>
  <c r="BG518" i="72"/>
  <c r="BG517" i="72"/>
  <c r="BG516" i="72"/>
  <c r="BG515" i="72"/>
  <c r="BG514" i="72"/>
  <c r="BG513" i="72"/>
  <c r="BG512" i="72"/>
  <c r="BG510" i="72"/>
  <c r="BG509" i="72"/>
  <c r="BG507" i="72"/>
  <c r="BG506" i="72"/>
  <c r="BG505" i="72"/>
  <c r="BG504" i="72"/>
  <c r="BG503" i="72"/>
  <c r="BG502" i="72"/>
  <c r="BG501" i="72"/>
  <c r="BG500" i="72"/>
  <c r="BG499" i="72"/>
  <c r="BG498" i="72"/>
  <c r="BG497" i="72"/>
  <c r="BG496" i="72"/>
  <c r="BG495" i="72"/>
  <c r="BG494" i="72"/>
  <c r="BG492" i="72"/>
  <c r="BG491" i="72"/>
  <c r="BG489" i="72"/>
  <c r="BG488" i="72"/>
  <c r="BG487" i="72"/>
  <c r="BG486" i="72"/>
  <c r="BG485" i="72"/>
  <c r="BG484" i="72"/>
  <c r="BG483" i="72"/>
  <c r="BG482" i="72"/>
  <c r="BG481" i="72"/>
  <c r="BG480" i="72"/>
  <c r="BG479" i="72"/>
  <c r="BG478" i="72"/>
  <c r="BG477" i="72"/>
  <c r="BG476" i="72"/>
  <c r="BG474" i="72"/>
  <c r="BG473" i="72"/>
  <c r="BG471" i="72"/>
  <c r="BG470" i="72"/>
  <c r="BG469" i="72"/>
  <c r="BG468" i="72"/>
  <c r="BG467" i="72"/>
  <c r="BG466" i="72"/>
  <c r="BG465" i="72"/>
  <c r="BG464" i="72"/>
  <c r="BG463" i="72"/>
  <c r="BG462" i="72"/>
  <c r="BG461" i="72"/>
  <c r="BG460" i="72"/>
  <c r="BG459" i="72"/>
  <c r="BG458" i="72"/>
  <c r="BG456" i="72"/>
  <c r="BG455" i="72"/>
  <c r="BG453" i="72"/>
  <c r="BG452" i="72"/>
  <c r="BG451" i="72"/>
  <c r="BG450" i="72"/>
  <c r="BG449" i="72"/>
  <c r="BG448" i="72"/>
  <c r="BG447" i="72"/>
  <c r="BG446" i="72"/>
  <c r="BG445" i="72"/>
  <c r="BG444" i="72"/>
  <c r="BG443" i="72"/>
  <c r="BG442" i="72"/>
  <c r="BG441" i="72"/>
  <c r="BG440" i="72"/>
  <c r="BG438" i="72"/>
  <c r="BG437" i="72"/>
  <c r="BG435" i="72"/>
  <c r="BG434" i="72"/>
  <c r="BG433" i="72"/>
  <c r="BG432" i="72"/>
  <c r="BG431" i="72"/>
  <c r="BG430" i="72"/>
  <c r="BG429" i="72"/>
  <c r="BG428" i="72"/>
  <c r="BG427" i="72"/>
  <c r="BG426" i="72"/>
  <c r="BG425" i="72"/>
  <c r="BG424" i="72"/>
  <c r="BG423" i="72"/>
  <c r="BG422" i="72"/>
  <c r="BG420" i="72"/>
  <c r="BG419" i="72"/>
  <c r="BG417" i="72"/>
  <c r="BG416" i="72"/>
  <c r="BG415" i="72"/>
  <c r="BG414" i="72"/>
  <c r="BG413" i="72"/>
  <c r="BG412" i="72"/>
  <c r="BG411" i="72"/>
  <c r="BG410" i="72"/>
  <c r="BG409" i="72"/>
  <c r="BG408" i="72"/>
  <c r="BG407" i="72"/>
  <c r="BG406" i="72"/>
  <c r="BG405" i="72"/>
  <c r="BG404" i="72"/>
  <c r="BG402" i="72"/>
  <c r="BG401" i="72"/>
  <c r="BG399" i="72"/>
  <c r="BG398" i="72"/>
  <c r="BG397" i="72"/>
  <c r="BG396" i="72"/>
  <c r="BG395" i="72"/>
  <c r="BG394" i="72"/>
  <c r="BG393" i="72"/>
  <c r="BG392" i="72"/>
  <c r="BG391" i="72"/>
  <c r="BG390" i="72"/>
  <c r="BG389" i="72"/>
  <c r="BG388" i="72"/>
  <c r="BG387" i="72"/>
  <c r="BG386" i="72"/>
  <c r="BG384" i="72"/>
  <c r="BG383" i="72"/>
  <c r="BG381" i="72"/>
  <c r="BG380" i="72"/>
  <c r="BG379" i="72"/>
  <c r="BG378" i="72"/>
  <c r="BG377" i="72"/>
  <c r="BG376" i="72"/>
  <c r="BG375" i="72"/>
  <c r="BG374" i="72"/>
  <c r="BG373" i="72"/>
  <c r="BG372" i="72"/>
  <c r="BG371" i="72"/>
  <c r="BG370" i="72"/>
  <c r="BG369" i="72"/>
  <c r="BG368" i="72"/>
  <c r="BG366" i="72"/>
  <c r="BG365" i="72"/>
  <c r="BG363" i="72"/>
  <c r="BG362" i="72"/>
  <c r="BG361" i="72"/>
  <c r="BG360" i="72"/>
  <c r="BG359" i="72"/>
  <c r="BG358" i="72"/>
  <c r="BG357" i="72"/>
  <c r="BG356" i="72"/>
  <c r="BG355" i="72"/>
  <c r="BG354" i="72"/>
  <c r="BG353" i="72"/>
  <c r="BG352" i="72"/>
  <c r="BG351" i="72"/>
  <c r="BG350" i="72"/>
  <c r="BG348" i="72"/>
  <c r="BG347" i="72"/>
  <c r="BG345" i="72"/>
  <c r="BG344" i="72"/>
  <c r="BG343" i="72"/>
  <c r="BG342" i="72"/>
  <c r="BG341" i="72"/>
  <c r="BG340" i="72"/>
  <c r="BG339" i="72"/>
  <c r="BG338" i="72"/>
  <c r="BG337" i="72"/>
  <c r="BG336" i="72"/>
  <c r="BG335" i="72"/>
  <c r="BG334" i="72"/>
  <c r="BG333" i="72"/>
  <c r="BG332" i="72"/>
  <c r="BG330" i="72"/>
  <c r="BG329" i="72"/>
  <c r="BG327" i="72"/>
  <c r="BG326" i="72"/>
  <c r="BG325" i="72"/>
  <c r="BG324" i="72"/>
  <c r="BG323" i="72"/>
  <c r="BG322" i="72"/>
  <c r="BG321" i="72"/>
  <c r="BG320" i="72"/>
  <c r="BG319" i="72"/>
  <c r="BG318" i="72"/>
  <c r="BG317" i="72"/>
  <c r="BG316" i="72"/>
  <c r="BG315" i="72"/>
  <c r="BG314" i="72"/>
  <c r="BG312" i="72"/>
  <c r="BG311" i="72"/>
  <c r="BG309" i="72"/>
  <c r="BG308" i="72"/>
  <c r="BG307" i="72"/>
  <c r="BG306" i="72"/>
  <c r="BG305" i="72"/>
  <c r="BG304" i="72"/>
  <c r="BG303" i="72"/>
  <c r="BG302" i="72"/>
  <c r="BG301" i="72"/>
  <c r="BG300" i="72"/>
  <c r="BG299" i="72"/>
  <c r="BG298" i="72"/>
  <c r="BG297" i="72"/>
  <c r="BG296" i="72"/>
  <c r="BG294" i="72"/>
  <c r="BG293" i="72"/>
  <c r="BG291" i="72"/>
  <c r="BG290" i="72"/>
  <c r="BG289" i="72"/>
  <c r="BG288" i="72"/>
  <c r="BG287" i="72"/>
  <c r="BG286" i="72"/>
  <c r="BG285" i="72"/>
  <c r="BG284" i="72"/>
  <c r="BG283" i="72"/>
  <c r="BG282" i="72"/>
  <c r="BG281" i="72"/>
  <c r="BG280" i="72"/>
  <c r="BG279" i="72"/>
  <c r="BG278" i="72"/>
  <c r="BG276" i="72"/>
  <c r="BG275" i="72"/>
  <c r="BG273" i="72"/>
  <c r="BG272" i="72"/>
  <c r="BG271" i="72"/>
  <c r="BG270" i="72"/>
  <c r="BG269" i="72"/>
  <c r="BG268" i="72"/>
  <c r="BG267" i="72"/>
  <c r="BG266" i="72"/>
  <c r="BG265" i="72"/>
  <c r="BG264" i="72"/>
  <c r="BG263" i="72"/>
  <c r="BG262" i="72"/>
  <c r="BG261" i="72"/>
  <c r="BG260" i="72"/>
  <c r="BG258" i="72"/>
  <c r="BG257" i="72"/>
  <c r="BG255" i="72"/>
  <c r="BG254" i="72"/>
  <c r="BG253" i="72"/>
  <c r="BG252" i="72"/>
  <c r="BG251" i="72"/>
  <c r="BG250" i="72"/>
  <c r="BG249" i="72"/>
  <c r="BG248" i="72"/>
  <c r="BG247" i="72"/>
  <c r="BG246" i="72"/>
  <c r="BG245" i="72"/>
  <c r="BG244" i="72"/>
  <c r="BG243" i="72"/>
  <c r="BG242" i="72"/>
  <c r="BG240" i="72"/>
  <c r="BG239" i="72"/>
  <c r="BG237" i="72"/>
  <c r="BG236" i="72"/>
  <c r="BG235" i="72"/>
  <c r="BG234" i="72"/>
  <c r="BG233" i="72"/>
  <c r="BG232" i="72"/>
  <c r="BG231" i="72"/>
  <c r="BG230" i="72"/>
  <c r="BG229" i="72"/>
  <c r="BG228" i="72"/>
  <c r="BG227" i="72"/>
  <c r="BG226" i="72"/>
  <c r="BG225" i="72"/>
  <c r="BG224" i="72"/>
  <c r="BG222" i="72"/>
  <c r="BG221" i="72"/>
  <c r="BG219" i="72"/>
  <c r="BG218" i="72"/>
  <c r="BG217" i="72"/>
  <c r="BG216" i="72"/>
  <c r="BG215" i="72"/>
  <c r="BG214" i="72"/>
  <c r="BG213" i="72"/>
  <c r="BG212" i="72"/>
  <c r="BG211" i="72"/>
  <c r="BG210" i="72"/>
  <c r="BG209" i="72"/>
  <c r="BG208" i="72"/>
  <c r="BG207" i="72"/>
  <c r="BG206" i="72"/>
  <c r="BG204" i="72"/>
  <c r="BG203" i="72"/>
  <c r="BG201" i="72"/>
  <c r="BG200" i="72"/>
  <c r="BG199" i="72"/>
  <c r="BG198" i="72"/>
  <c r="BG197" i="72"/>
  <c r="BG196" i="72"/>
  <c r="BG195" i="72"/>
  <c r="BG194" i="72"/>
  <c r="BG193" i="72"/>
  <c r="BG192" i="72"/>
  <c r="BG191" i="72"/>
  <c r="BG190" i="72"/>
  <c r="BG189" i="72"/>
  <c r="BG188" i="72"/>
  <c r="BG186" i="72"/>
  <c r="BG185" i="72"/>
  <c r="BG183" i="72"/>
  <c r="BG182" i="72"/>
  <c r="BG181" i="72"/>
  <c r="BG180" i="72"/>
  <c r="BG179" i="72"/>
  <c r="BG178" i="72"/>
  <c r="BG177" i="72"/>
  <c r="BG176" i="72"/>
  <c r="BG175" i="72"/>
  <c r="BG174" i="72"/>
  <c r="BG173" i="72"/>
  <c r="BG172" i="72"/>
  <c r="BG171" i="72"/>
  <c r="BG170" i="72"/>
  <c r="BG168" i="72"/>
  <c r="BG167" i="72"/>
  <c r="BG165" i="72"/>
  <c r="BG164" i="72"/>
  <c r="BG163" i="72"/>
  <c r="BG162" i="72"/>
  <c r="BG161" i="72"/>
  <c r="BG160" i="72"/>
  <c r="BG159" i="72"/>
  <c r="BG158" i="72"/>
  <c r="BG157" i="72"/>
  <c r="BG156" i="72"/>
  <c r="BG155" i="72"/>
  <c r="BG154" i="72"/>
  <c r="BG153" i="72"/>
  <c r="BG152" i="72"/>
  <c r="BG150" i="72"/>
  <c r="BG149" i="72"/>
  <c r="BG147" i="72"/>
  <c r="BG146" i="72"/>
  <c r="BG145" i="72"/>
  <c r="BG144" i="72"/>
  <c r="BG143" i="72"/>
  <c r="BG142" i="72"/>
  <c r="BG141" i="72"/>
  <c r="BG140" i="72"/>
  <c r="BG139" i="72"/>
  <c r="BG138" i="72"/>
  <c r="BG137" i="72"/>
  <c r="BG136" i="72"/>
  <c r="BG135" i="72"/>
  <c r="BG134" i="72"/>
  <c r="BG132" i="72"/>
  <c r="BG131" i="72"/>
  <c r="BG129" i="72"/>
  <c r="BG128" i="72"/>
  <c r="BG127" i="72"/>
  <c r="BG126" i="72"/>
  <c r="BG125" i="72"/>
  <c r="BG124" i="72"/>
  <c r="BG123" i="72"/>
  <c r="BG122" i="72"/>
  <c r="BG121" i="72"/>
  <c r="BG120" i="72"/>
  <c r="BG119" i="72"/>
  <c r="BG118" i="72"/>
  <c r="BG117" i="72"/>
  <c r="BG116" i="72"/>
  <c r="BG114" i="72"/>
  <c r="BG113" i="72"/>
  <c r="BG111" i="72"/>
  <c r="BG110" i="72"/>
  <c r="BG109" i="72"/>
  <c r="BG108" i="72"/>
  <c r="BG107" i="72"/>
  <c r="BG106" i="72"/>
  <c r="BG105" i="72"/>
  <c r="BG104" i="72"/>
  <c r="BG103" i="72"/>
  <c r="BG102" i="72"/>
  <c r="BG101" i="72"/>
  <c r="BG100" i="72"/>
  <c r="BG99" i="72"/>
  <c r="BG98" i="72"/>
  <c r="BG96" i="72"/>
  <c r="BG95" i="72"/>
  <c r="BG93" i="72"/>
  <c r="BG92" i="72"/>
  <c r="BG91" i="72"/>
  <c r="BG90" i="72"/>
  <c r="BG89" i="72"/>
  <c r="BG88" i="72"/>
  <c r="BG87" i="72"/>
  <c r="BG86" i="72"/>
  <c r="BG85" i="72"/>
  <c r="BG84" i="72"/>
  <c r="BG83" i="72"/>
  <c r="BG82" i="72"/>
  <c r="BG81" i="72"/>
  <c r="BG80" i="72"/>
  <c r="BG78" i="72"/>
  <c r="BG77" i="72"/>
  <c r="BG75" i="72"/>
  <c r="BG74" i="72"/>
  <c r="BG73" i="72"/>
  <c r="BG72" i="72"/>
  <c r="BG71" i="72"/>
  <c r="BG70" i="72"/>
  <c r="BG69" i="72"/>
  <c r="BG68" i="72"/>
  <c r="BG67" i="72"/>
  <c r="BG66" i="72"/>
  <c r="BG65" i="72"/>
  <c r="BG64" i="72"/>
  <c r="BG63" i="72"/>
  <c r="BG62" i="72"/>
  <c r="BG60" i="72"/>
  <c r="BG59" i="72"/>
  <c r="BG57" i="72"/>
  <c r="BG56" i="72"/>
  <c r="BG55" i="72"/>
  <c r="BG54" i="72"/>
  <c r="BG53" i="72"/>
  <c r="BG52" i="72"/>
  <c r="BG51" i="72"/>
  <c r="BG50" i="72"/>
  <c r="BG49" i="72"/>
  <c r="BG48" i="72"/>
  <c r="BG47" i="72"/>
  <c r="BG46" i="72"/>
  <c r="BG45" i="72"/>
  <c r="BG44" i="72"/>
  <c r="BG42" i="72"/>
  <c r="BG41" i="72"/>
  <c r="BG39" i="72"/>
  <c r="BG38" i="72"/>
  <c r="BG37" i="72"/>
  <c r="BG36" i="72"/>
  <c r="BG35" i="72"/>
  <c r="BG34" i="72"/>
  <c r="BG33" i="72"/>
  <c r="BG32" i="72"/>
  <c r="BG31" i="72"/>
  <c r="BG30" i="72"/>
  <c r="BG29" i="72"/>
  <c r="BG28" i="72"/>
  <c r="BG27" i="72"/>
  <c r="BG26" i="72"/>
  <c r="BG24" i="72"/>
  <c r="BG23" i="72"/>
  <c r="AW1335" i="72"/>
  <c r="AW1334" i="72"/>
  <c r="AW1333" i="72"/>
  <c r="AW1332" i="72"/>
  <c r="AW1331" i="72"/>
  <c r="AW1330" i="72"/>
  <c r="AW1329" i="72"/>
  <c r="AW1328" i="72"/>
  <c r="AW1327" i="72"/>
  <c r="AW1326" i="72"/>
  <c r="AW1325" i="72"/>
  <c r="AW1324" i="72"/>
  <c r="AW1323" i="72"/>
  <c r="AW1322" i="72"/>
  <c r="AW1320" i="72"/>
  <c r="AW1319" i="72"/>
  <c r="AW1317" i="72"/>
  <c r="AW1316" i="72"/>
  <c r="AW1315" i="72"/>
  <c r="AW1314" i="72"/>
  <c r="AW1313" i="72"/>
  <c r="AW1312" i="72"/>
  <c r="AW1311" i="72"/>
  <c r="AW1310" i="72"/>
  <c r="AW1309" i="72"/>
  <c r="AW1308" i="72"/>
  <c r="AW1307" i="72"/>
  <c r="AW1306" i="72"/>
  <c r="AW1305" i="72"/>
  <c r="AW1304" i="72"/>
  <c r="AW1302" i="72"/>
  <c r="AW1301" i="72"/>
  <c r="AW1299" i="72"/>
  <c r="AW1298" i="72"/>
  <c r="AW1297" i="72"/>
  <c r="AW1296" i="72"/>
  <c r="AW1295" i="72"/>
  <c r="AW1294" i="72"/>
  <c r="AW1293" i="72"/>
  <c r="AW1292" i="72"/>
  <c r="AW1291" i="72"/>
  <c r="AW1290" i="72"/>
  <c r="AW1289" i="72"/>
  <c r="AW1288" i="72"/>
  <c r="AW1287" i="72"/>
  <c r="AW1286" i="72"/>
  <c r="AW1284" i="72"/>
  <c r="AW1283" i="72"/>
  <c r="AW1281" i="72"/>
  <c r="AW1280" i="72"/>
  <c r="AW1279" i="72"/>
  <c r="AW1278" i="72"/>
  <c r="AW1277" i="72"/>
  <c r="AW1276" i="72"/>
  <c r="AW1275" i="72"/>
  <c r="AW1274" i="72"/>
  <c r="AW1273" i="72"/>
  <c r="AW1272" i="72"/>
  <c r="AW1271" i="72"/>
  <c r="AW1270" i="72"/>
  <c r="AW1269" i="72"/>
  <c r="AW1268" i="72"/>
  <c r="AW1266" i="72"/>
  <c r="AW1265" i="72"/>
  <c r="AW1263" i="72"/>
  <c r="AW1262" i="72"/>
  <c r="AW1261" i="72"/>
  <c r="AW1260" i="72"/>
  <c r="AW1259" i="72"/>
  <c r="AW1258" i="72"/>
  <c r="AW1257" i="72"/>
  <c r="AW1256" i="72"/>
  <c r="AW1255" i="72"/>
  <c r="AW1254" i="72"/>
  <c r="AW1253" i="72"/>
  <c r="AW1252" i="72"/>
  <c r="AW1251" i="72"/>
  <c r="AW1250" i="72"/>
  <c r="AW1248" i="72"/>
  <c r="AW1247" i="72"/>
  <c r="AW1245" i="72"/>
  <c r="AW1244" i="72"/>
  <c r="AW1243" i="72"/>
  <c r="AW1242" i="72"/>
  <c r="AW1241" i="72"/>
  <c r="AW1240" i="72"/>
  <c r="AW1239" i="72"/>
  <c r="AW1238" i="72"/>
  <c r="AW1237" i="72"/>
  <c r="AW1236" i="72"/>
  <c r="AW1235" i="72"/>
  <c r="AW1234" i="72"/>
  <c r="AW1233" i="72"/>
  <c r="AW1232" i="72"/>
  <c r="AW1230" i="72"/>
  <c r="AW1229" i="72"/>
  <c r="AW1227" i="72"/>
  <c r="AW1226" i="72"/>
  <c r="AW1225" i="72"/>
  <c r="AW1224" i="72"/>
  <c r="AW1223" i="72"/>
  <c r="AW1222" i="72"/>
  <c r="AW1221" i="72"/>
  <c r="AW1220" i="72"/>
  <c r="AW1219" i="72"/>
  <c r="AW1218" i="72"/>
  <c r="AW1217" i="72"/>
  <c r="AW1216" i="72"/>
  <c r="AW1215" i="72"/>
  <c r="AW1214" i="72"/>
  <c r="AW1212" i="72"/>
  <c r="AW1211" i="72"/>
  <c r="AW1209" i="72"/>
  <c r="AW1208" i="72"/>
  <c r="AW1207" i="72"/>
  <c r="AW1206" i="72"/>
  <c r="AW1205" i="72"/>
  <c r="AW1204" i="72"/>
  <c r="AW1203" i="72"/>
  <c r="AW1202" i="72"/>
  <c r="AW1201" i="72"/>
  <c r="AW1200" i="72"/>
  <c r="AW1199" i="72"/>
  <c r="AW1198" i="72"/>
  <c r="AW1197" i="72"/>
  <c r="AW1196" i="72"/>
  <c r="AW1194" i="72"/>
  <c r="AW1193" i="72"/>
  <c r="AW1191" i="72"/>
  <c r="AW1190" i="72"/>
  <c r="AW1189" i="72"/>
  <c r="AW1188" i="72"/>
  <c r="AW1187" i="72"/>
  <c r="AW1186" i="72"/>
  <c r="AW1185" i="72"/>
  <c r="AW1184" i="72"/>
  <c r="AW1183" i="72"/>
  <c r="AW1182" i="72"/>
  <c r="AW1181" i="72"/>
  <c r="AW1180" i="72"/>
  <c r="AW1179" i="72"/>
  <c r="AW1178" i="72"/>
  <c r="AW1176" i="72"/>
  <c r="AW1175" i="72"/>
  <c r="AW1173" i="72"/>
  <c r="AW1172" i="72"/>
  <c r="AW1171" i="72"/>
  <c r="AW1170" i="72"/>
  <c r="AW1169" i="72"/>
  <c r="AW1168" i="72"/>
  <c r="AW1167" i="72"/>
  <c r="AW1166" i="72"/>
  <c r="AW1165" i="72"/>
  <c r="AW1164" i="72"/>
  <c r="AW1163" i="72"/>
  <c r="AW1162" i="72"/>
  <c r="AW1161" i="72"/>
  <c r="AW1160" i="72"/>
  <c r="AW1158" i="72"/>
  <c r="AW1157" i="72"/>
  <c r="AW1155" i="72"/>
  <c r="AW1154" i="72"/>
  <c r="AW1153" i="72"/>
  <c r="AW1152" i="72"/>
  <c r="AW1151" i="72"/>
  <c r="AW1150" i="72"/>
  <c r="AW1149" i="72"/>
  <c r="AW1148" i="72"/>
  <c r="AW1147" i="72"/>
  <c r="AW1146" i="72"/>
  <c r="AW1145" i="72"/>
  <c r="AW1144" i="72"/>
  <c r="AW1143" i="72"/>
  <c r="AW1142" i="72"/>
  <c r="AW1140" i="72"/>
  <c r="AW1139" i="72"/>
  <c r="AW1137" i="72"/>
  <c r="AW1136" i="72"/>
  <c r="AW1135" i="72"/>
  <c r="AW1134" i="72"/>
  <c r="AW1133" i="72"/>
  <c r="AW1132" i="72"/>
  <c r="AW1131" i="72"/>
  <c r="AW1130" i="72"/>
  <c r="AW1129" i="72"/>
  <c r="AW1128" i="72"/>
  <c r="AW1127" i="72"/>
  <c r="AW1126" i="72"/>
  <c r="AW1125" i="72"/>
  <c r="AW1124" i="72"/>
  <c r="AW1122" i="72"/>
  <c r="AW1121" i="72"/>
  <c r="AW1119" i="72"/>
  <c r="AW1118" i="72"/>
  <c r="AW1117" i="72"/>
  <c r="AW1116" i="72"/>
  <c r="AW1115" i="72"/>
  <c r="AW1114" i="72"/>
  <c r="AW1113" i="72"/>
  <c r="AW1112" i="72"/>
  <c r="AW1111" i="72"/>
  <c r="AW1110" i="72"/>
  <c r="AW1109" i="72"/>
  <c r="AW1108" i="72"/>
  <c r="AW1107" i="72"/>
  <c r="AW1106" i="72"/>
  <c r="AW1104" i="72"/>
  <c r="AW1103" i="72"/>
  <c r="AW1101" i="72"/>
  <c r="AW1100" i="72"/>
  <c r="AW1099" i="72"/>
  <c r="AW1098" i="72"/>
  <c r="AW1097" i="72"/>
  <c r="AW1096" i="72"/>
  <c r="AW1095" i="72"/>
  <c r="AW1094" i="72"/>
  <c r="AW1093" i="72"/>
  <c r="AW1092" i="72"/>
  <c r="AW1091" i="72"/>
  <c r="AW1090" i="72"/>
  <c r="AW1089" i="72"/>
  <c r="AW1088" i="72"/>
  <c r="AW1086" i="72"/>
  <c r="AW1085" i="72"/>
  <c r="AW1083" i="72"/>
  <c r="AW1082" i="72"/>
  <c r="AW1081" i="72"/>
  <c r="AW1080" i="72"/>
  <c r="AW1079" i="72"/>
  <c r="AW1078" i="72"/>
  <c r="AW1077" i="72"/>
  <c r="AW1076" i="72"/>
  <c r="AW1075" i="72"/>
  <c r="AW1074" i="72"/>
  <c r="AW1073" i="72"/>
  <c r="AW1072" i="72"/>
  <c r="AW1071" i="72"/>
  <c r="AW1070" i="72"/>
  <c r="AW1068" i="72"/>
  <c r="AW1067" i="72"/>
  <c r="AW1065" i="72"/>
  <c r="AW1064" i="72"/>
  <c r="AW1063" i="72"/>
  <c r="AW1062" i="72"/>
  <c r="AW1061" i="72"/>
  <c r="AW1060" i="72"/>
  <c r="AW1059" i="72"/>
  <c r="AW1058" i="72"/>
  <c r="AW1057" i="72"/>
  <c r="AW1056" i="72"/>
  <c r="AW1055" i="72"/>
  <c r="AW1054" i="72"/>
  <c r="AW1053" i="72"/>
  <c r="AW1052" i="72"/>
  <c r="AW1050" i="72"/>
  <c r="AW1049" i="72"/>
  <c r="AW1047" i="72"/>
  <c r="AW1046" i="72"/>
  <c r="AW1045" i="72"/>
  <c r="AW1044" i="72"/>
  <c r="AW1043" i="72"/>
  <c r="AW1042" i="72"/>
  <c r="AW1041" i="72"/>
  <c r="AW1040" i="72"/>
  <c r="AW1039" i="72"/>
  <c r="AW1038" i="72"/>
  <c r="AW1037" i="72"/>
  <c r="AW1036" i="72"/>
  <c r="AW1035" i="72"/>
  <c r="AW1034" i="72"/>
  <c r="AW1032" i="72"/>
  <c r="AW1031" i="72"/>
  <c r="AW1029" i="72"/>
  <c r="AW1028" i="72"/>
  <c r="AW1027" i="72"/>
  <c r="AW1026" i="72"/>
  <c r="AW1025" i="72"/>
  <c r="AW1024" i="72"/>
  <c r="AW1023" i="72"/>
  <c r="AW1022" i="72"/>
  <c r="AW1021" i="72"/>
  <c r="AW1020" i="72"/>
  <c r="AW1019" i="72"/>
  <c r="AW1018" i="72"/>
  <c r="AW1017" i="72"/>
  <c r="AW1016" i="72"/>
  <c r="AW1014" i="72"/>
  <c r="AW1013" i="72"/>
  <c r="AW1011" i="72"/>
  <c r="AW1010" i="72"/>
  <c r="AW1009" i="72"/>
  <c r="AW1008" i="72"/>
  <c r="AW1007" i="72"/>
  <c r="AW1006" i="72"/>
  <c r="AW1005" i="72"/>
  <c r="AW1004" i="72"/>
  <c r="AW1003" i="72"/>
  <c r="AW1002" i="72"/>
  <c r="AW1001" i="72"/>
  <c r="AW1000" i="72"/>
  <c r="AW999" i="72"/>
  <c r="AW998" i="72"/>
  <c r="AW996" i="72"/>
  <c r="AW995" i="72"/>
  <c r="AW993" i="72"/>
  <c r="AW992" i="72"/>
  <c r="AW991" i="72"/>
  <c r="AW990" i="72"/>
  <c r="AW989" i="72"/>
  <c r="AW988" i="72"/>
  <c r="AW987" i="72"/>
  <c r="AW986" i="72"/>
  <c r="AW985" i="72"/>
  <c r="AW984" i="72"/>
  <c r="AW983" i="72"/>
  <c r="AW982" i="72"/>
  <c r="AW981" i="72"/>
  <c r="AW980" i="72"/>
  <c r="AW978" i="72"/>
  <c r="AW977" i="72"/>
  <c r="AW975" i="72"/>
  <c r="AW974" i="72"/>
  <c r="AW973" i="72"/>
  <c r="AW972" i="72"/>
  <c r="AW971" i="72"/>
  <c r="AW970" i="72"/>
  <c r="AW969" i="72"/>
  <c r="AW968" i="72"/>
  <c r="AW967" i="72"/>
  <c r="AW966" i="72"/>
  <c r="AW965" i="72"/>
  <c r="AW964" i="72"/>
  <c r="AW963" i="72"/>
  <c r="AW962" i="72"/>
  <c r="AW960" i="72"/>
  <c r="AW959" i="72"/>
  <c r="AW957" i="72"/>
  <c r="AW956" i="72"/>
  <c r="AW955" i="72"/>
  <c r="AW954" i="72"/>
  <c r="AW953" i="72"/>
  <c r="AW952" i="72"/>
  <c r="AW951" i="72"/>
  <c r="AW950" i="72"/>
  <c r="AW949" i="72"/>
  <c r="AW948" i="72"/>
  <c r="AW947" i="72"/>
  <c r="AW946" i="72"/>
  <c r="AW945" i="72"/>
  <c r="AW944" i="72"/>
  <c r="AW942" i="72"/>
  <c r="AW941" i="72"/>
  <c r="AW939" i="72"/>
  <c r="AW938" i="72"/>
  <c r="AW937" i="72"/>
  <c r="AW936" i="72"/>
  <c r="AW935" i="72"/>
  <c r="AW934" i="72"/>
  <c r="AW933" i="72"/>
  <c r="AW932" i="72"/>
  <c r="AW931" i="72"/>
  <c r="AW930" i="72"/>
  <c r="AW929" i="72"/>
  <c r="AW928" i="72"/>
  <c r="AW927" i="72"/>
  <c r="AW926" i="72"/>
  <c r="AW924" i="72"/>
  <c r="AW923" i="72"/>
  <c r="AW921" i="72"/>
  <c r="AW920" i="72"/>
  <c r="AW919" i="72"/>
  <c r="AW918" i="72"/>
  <c r="AW917" i="72"/>
  <c r="AW916" i="72"/>
  <c r="AW915" i="72"/>
  <c r="AW914" i="72"/>
  <c r="AW913" i="72"/>
  <c r="AW912" i="72"/>
  <c r="AW911" i="72"/>
  <c r="AW910" i="72"/>
  <c r="AW909" i="72"/>
  <c r="AW908" i="72"/>
  <c r="AW906" i="72"/>
  <c r="AW905" i="72"/>
  <c r="AW903" i="72"/>
  <c r="AW902" i="72"/>
  <c r="AW901" i="72"/>
  <c r="AW900" i="72"/>
  <c r="AW899" i="72"/>
  <c r="AW898" i="72"/>
  <c r="AW897" i="72"/>
  <c r="AW896" i="72"/>
  <c r="AW895" i="72"/>
  <c r="AW894" i="72"/>
  <c r="AW893" i="72"/>
  <c r="AW892" i="72"/>
  <c r="AW891" i="72"/>
  <c r="AW890" i="72"/>
  <c r="AW888" i="72"/>
  <c r="AW887" i="72"/>
  <c r="AW885" i="72"/>
  <c r="AW884" i="72"/>
  <c r="AW883" i="72"/>
  <c r="AW882" i="72"/>
  <c r="AW881" i="72"/>
  <c r="AW880" i="72"/>
  <c r="AW879" i="72"/>
  <c r="AW878" i="72"/>
  <c r="AW877" i="72"/>
  <c r="AW876" i="72"/>
  <c r="AW875" i="72"/>
  <c r="AW874" i="72"/>
  <c r="AW873" i="72"/>
  <c r="AW872" i="72"/>
  <c r="AW870" i="72"/>
  <c r="AW869" i="72"/>
  <c r="AW867" i="72"/>
  <c r="AW866" i="72"/>
  <c r="AW865" i="72"/>
  <c r="AW864" i="72"/>
  <c r="AW863" i="72"/>
  <c r="AW862" i="72"/>
  <c r="AW861" i="72"/>
  <c r="AW860" i="72"/>
  <c r="AW859" i="72"/>
  <c r="AW858" i="72"/>
  <c r="AW857" i="72"/>
  <c r="AW856" i="72"/>
  <c r="AW855" i="72"/>
  <c r="AW854" i="72"/>
  <c r="AW852" i="72"/>
  <c r="AW851" i="72"/>
  <c r="AW849" i="72"/>
  <c r="AW848" i="72"/>
  <c r="AW847" i="72"/>
  <c r="AW846" i="72"/>
  <c r="AW845" i="72"/>
  <c r="AW844" i="72"/>
  <c r="AW843" i="72"/>
  <c r="AW842" i="72"/>
  <c r="AW841" i="72"/>
  <c r="AW840" i="72"/>
  <c r="AW839" i="72"/>
  <c r="AW838" i="72"/>
  <c r="AW837" i="72"/>
  <c r="AW836" i="72"/>
  <c r="AW834" i="72"/>
  <c r="AW833" i="72"/>
  <c r="AW831" i="72"/>
  <c r="AW830" i="72"/>
  <c r="AW829" i="72"/>
  <c r="AW828" i="72"/>
  <c r="AW827" i="72"/>
  <c r="AW826" i="72"/>
  <c r="AW825" i="72"/>
  <c r="AW824" i="72"/>
  <c r="AW823" i="72"/>
  <c r="AW822" i="72"/>
  <c r="AW821" i="72"/>
  <c r="AW820" i="72"/>
  <c r="AW819" i="72"/>
  <c r="AW818" i="72"/>
  <c r="AW816" i="72"/>
  <c r="AW815" i="72"/>
  <c r="AW813" i="72"/>
  <c r="AW812" i="72"/>
  <c r="AW811" i="72"/>
  <c r="AW810" i="72"/>
  <c r="AW809" i="72"/>
  <c r="AW808" i="72"/>
  <c r="AW807" i="72"/>
  <c r="AW806" i="72"/>
  <c r="AW805" i="72"/>
  <c r="AW804" i="72"/>
  <c r="AW803" i="72"/>
  <c r="AW802" i="72"/>
  <c r="AW801" i="72"/>
  <c r="AW800" i="72"/>
  <c r="AW798" i="72"/>
  <c r="AW797" i="72"/>
  <c r="AW795" i="72"/>
  <c r="AW794" i="72"/>
  <c r="AW793" i="72"/>
  <c r="AW792" i="72"/>
  <c r="AW791" i="72"/>
  <c r="AW790" i="72"/>
  <c r="AW789" i="72"/>
  <c r="AW788" i="72"/>
  <c r="AW787" i="72"/>
  <c r="AW786" i="72"/>
  <c r="AW785" i="72"/>
  <c r="AW784" i="72"/>
  <c r="AW783" i="72"/>
  <c r="AW782" i="72"/>
  <c r="AW780" i="72"/>
  <c r="AW779" i="72"/>
  <c r="AW777" i="72"/>
  <c r="AW776" i="72"/>
  <c r="AW775" i="72"/>
  <c r="AW774" i="72"/>
  <c r="AW773" i="72"/>
  <c r="AW772" i="72"/>
  <c r="AW771" i="72"/>
  <c r="AW770" i="72"/>
  <c r="AW769" i="72"/>
  <c r="AW768" i="72"/>
  <c r="AW767" i="72"/>
  <c r="AW766" i="72"/>
  <c r="AW765" i="72"/>
  <c r="AW764" i="72"/>
  <c r="AW762" i="72"/>
  <c r="AW761" i="72"/>
  <c r="AW759" i="72"/>
  <c r="AW758" i="72"/>
  <c r="AW757" i="72"/>
  <c r="AW756" i="72"/>
  <c r="AW755" i="72"/>
  <c r="AW754" i="72"/>
  <c r="AW753" i="72"/>
  <c r="AW752" i="72"/>
  <c r="AW751" i="72"/>
  <c r="AW750" i="72"/>
  <c r="AW749" i="72"/>
  <c r="AW748" i="72"/>
  <c r="AW747" i="72"/>
  <c r="AW746" i="72"/>
  <c r="AW744" i="72"/>
  <c r="AW743" i="72"/>
  <c r="AW741" i="72"/>
  <c r="AW740" i="72"/>
  <c r="AW739" i="72"/>
  <c r="AW738" i="72"/>
  <c r="AW737" i="72"/>
  <c r="AW736" i="72"/>
  <c r="AW735" i="72"/>
  <c r="AW734" i="72"/>
  <c r="AW733" i="72"/>
  <c r="AW732" i="72"/>
  <c r="AW731" i="72"/>
  <c r="AW730" i="72"/>
  <c r="AW729" i="72"/>
  <c r="AW728" i="72"/>
  <c r="AW726" i="72"/>
  <c r="AW725" i="72"/>
  <c r="AW723" i="72"/>
  <c r="AW722" i="72"/>
  <c r="AW721" i="72"/>
  <c r="AW720" i="72"/>
  <c r="AW719" i="72"/>
  <c r="AW718" i="72"/>
  <c r="AW717" i="72"/>
  <c r="AW716" i="72"/>
  <c r="AW715" i="72"/>
  <c r="AW714" i="72"/>
  <c r="AW713" i="72"/>
  <c r="AW712" i="72"/>
  <c r="AW711" i="72"/>
  <c r="AW710" i="72"/>
  <c r="AW708" i="72"/>
  <c r="AW707" i="72"/>
  <c r="AW705" i="72"/>
  <c r="AW704" i="72"/>
  <c r="AW703" i="72"/>
  <c r="AW702" i="72"/>
  <c r="AW701" i="72"/>
  <c r="AW700" i="72"/>
  <c r="AW699" i="72"/>
  <c r="AW698" i="72"/>
  <c r="AW697" i="72"/>
  <c r="AW696" i="72"/>
  <c r="AW695" i="72"/>
  <c r="AW694" i="72"/>
  <c r="AW693" i="72"/>
  <c r="AW692" i="72"/>
  <c r="AW690" i="72"/>
  <c r="AW689" i="72"/>
  <c r="AW687" i="72"/>
  <c r="AW686" i="72"/>
  <c r="AW685" i="72"/>
  <c r="AW684" i="72"/>
  <c r="AW683" i="72"/>
  <c r="AW682" i="72"/>
  <c r="AW681" i="72"/>
  <c r="AW680" i="72"/>
  <c r="AW679" i="72"/>
  <c r="AW678" i="72"/>
  <c r="AW677" i="72"/>
  <c r="AW676" i="72"/>
  <c r="AW675" i="72"/>
  <c r="AW674" i="72"/>
  <c r="AW672" i="72"/>
  <c r="AW671" i="72"/>
  <c r="AW669" i="72"/>
  <c r="AW668" i="72"/>
  <c r="AW667" i="72"/>
  <c r="AW666" i="72"/>
  <c r="AW665" i="72"/>
  <c r="AW664" i="72"/>
  <c r="AW663" i="72"/>
  <c r="AW662" i="72"/>
  <c r="AW661" i="72"/>
  <c r="AW660" i="72"/>
  <c r="AW659" i="72"/>
  <c r="AW658" i="72"/>
  <c r="AW657" i="72"/>
  <c r="AW656" i="72"/>
  <c r="AW654" i="72"/>
  <c r="AW653" i="72"/>
  <c r="AW651" i="72"/>
  <c r="AW650" i="72"/>
  <c r="AW649" i="72"/>
  <c r="AW648" i="72"/>
  <c r="AW647" i="72"/>
  <c r="AW646" i="72"/>
  <c r="AW645" i="72"/>
  <c r="AW644" i="72"/>
  <c r="AW643" i="72"/>
  <c r="AW642" i="72"/>
  <c r="AW641" i="72"/>
  <c r="AW640" i="72"/>
  <c r="AW639" i="72"/>
  <c r="AW636" i="72"/>
  <c r="AW635" i="72"/>
  <c r="AW633" i="72"/>
  <c r="AW632" i="72"/>
  <c r="AW631" i="72"/>
  <c r="AW630" i="72"/>
  <c r="AW629" i="72"/>
  <c r="AW628" i="72"/>
  <c r="AW627" i="72"/>
  <c r="AW626" i="72"/>
  <c r="AW625" i="72"/>
  <c r="AW624" i="72"/>
  <c r="AW623" i="72"/>
  <c r="AW622" i="72"/>
  <c r="AW621" i="72"/>
  <c r="AW620" i="72"/>
  <c r="AW618" i="72"/>
  <c r="AW617" i="72"/>
  <c r="AW615" i="72"/>
  <c r="AW614" i="72"/>
  <c r="AW613" i="72"/>
  <c r="AW612" i="72"/>
  <c r="AW611" i="72"/>
  <c r="AW610" i="72"/>
  <c r="AW609" i="72"/>
  <c r="AW608" i="72"/>
  <c r="AW607" i="72"/>
  <c r="AW606" i="72"/>
  <c r="AW605" i="72"/>
  <c r="AW604" i="72"/>
  <c r="AW603" i="72"/>
  <c r="AW602" i="72"/>
  <c r="AW600" i="72"/>
  <c r="AW599" i="72"/>
  <c r="AW597" i="72"/>
  <c r="AW596" i="72"/>
  <c r="AW595" i="72"/>
  <c r="AW594" i="72"/>
  <c r="AW593" i="72"/>
  <c r="AW592" i="72"/>
  <c r="AW591" i="72"/>
  <c r="AW590" i="72"/>
  <c r="AW589" i="72"/>
  <c r="AW588" i="72"/>
  <c r="AW587" i="72"/>
  <c r="AW586" i="72"/>
  <c r="AW585" i="72"/>
  <c r="AW584" i="72"/>
  <c r="AW582" i="72"/>
  <c r="AW581" i="72"/>
  <c r="AW579" i="72"/>
  <c r="AW578" i="72"/>
  <c r="AW577" i="72"/>
  <c r="AW576" i="72"/>
  <c r="AW575" i="72"/>
  <c r="AW574" i="72"/>
  <c r="AW573" i="72"/>
  <c r="AW572" i="72"/>
  <c r="AW571" i="72"/>
  <c r="AW570" i="72"/>
  <c r="AW569" i="72"/>
  <c r="AW568" i="72"/>
  <c r="AW567" i="72"/>
  <c r="AW566" i="72"/>
  <c r="AW564" i="72"/>
  <c r="AW563" i="72"/>
  <c r="AW561" i="72"/>
  <c r="AW560" i="72"/>
  <c r="AW559" i="72"/>
  <c r="AW558" i="72"/>
  <c r="AW557" i="72"/>
  <c r="AW556" i="72"/>
  <c r="AW555" i="72"/>
  <c r="AW554" i="72"/>
  <c r="AW553" i="72"/>
  <c r="AW552" i="72"/>
  <c r="AW551" i="72"/>
  <c r="AW550" i="72"/>
  <c r="AW549" i="72"/>
  <c r="AW548" i="72"/>
  <c r="AW546" i="72"/>
  <c r="AW545" i="72"/>
  <c r="AW543" i="72"/>
  <c r="AW542" i="72"/>
  <c r="AW541" i="72"/>
  <c r="AW540" i="72"/>
  <c r="AW539" i="72"/>
  <c r="AW538" i="72"/>
  <c r="AW537" i="72"/>
  <c r="AW536" i="72"/>
  <c r="AW535" i="72"/>
  <c r="AW534" i="72"/>
  <c r="AW533" i="72"/>
  <c r="AW532" i="72"/>
  <c r="AW531" i="72"/>
  <c r="AW530" i="72"/>
  <c r="AW528" i="72"/>
  <c r="AW527" i="72"/>
  <c r="AW525" i="72"/>
  <c r="AW524" i="72"/>
  <c r="AW523" i="72"/>
  <c r="AW522" i="72"/>
  <c r="AW521" i="72"/>
  <c r="AW520" i="72"/>
  <c r="AW519" i="72"/>
  <c r="AW518" i="72"/>
  <c r="AW517" i="72"/>
  <c r="AW516" i="72"/>
  <c r="AW515" i="72"/>
  <c r="AW514" i="72"/>
  <c r="AW513" i="72"/>
  <c r="AW512" i="72"/>
  <c r="AW510" i="72"/>
  <c r="AW509" i="72"/>
  <c r="AW507" i="72"/>
  <c r="AW506" i="72"/>
  <c r="AW505" i="72"/>
  <c r="AW504" i="72"/>
  <c r="AW503" i="72"/>
  <c r="AW502" i="72"/>
  <c r="AW501" i="72"/>
  <c r="AW500" i="72"/>
  <c r="AW499" i="72"/>
  <c r="AW498" i="72"/>
  <c r="AW497" i="72"/>
  <c r="AW496" i="72"/>
  <c r="AW495" i="72"/>
  <c r="AW494" i="72"/>
  <c r="AW492" i="72"/>
  <c r="AW491" i="72"/>
  <c r="AW489" i="72"/>
  <c r="AW488" i="72"/>
  <c r="AW487" i="72"/>
  <c r="AW486" i="72"/>
  <c r="AW485" i="72"/>
  <c r="AW484" i="72"/>
  <c r="AW483" i="72"/>
  <c r="AW482" i="72"/>
  <c r="AW481" i="72"/>
  <c r="AW480" i="72"/>
  <c r="AW479" i="72"/>
  <c r="AW478" i="72"/>
  <c r="AW477" i="72"/>
  <c r="AW476" i="72"/>
  <c r="AW474" i="72"/>
  <c r="AW473" i="72"/>
  <c r="AW471" i="72"/>
  <c r="AW470" i="72"/>
  <c r="AW469" i="72"/>
  <c r="AW468" i="72"/>
  <c r="AW467" i="72"/>
  <c r="AW466" i="72"/>
  <c r="AW465" i="72"/>
  <c r="AW464" i="72"/>
  <c r="AW463" i="72"/>
  <c r="AW462" i="72"/>
  <c r="AW461" i="72"/>
  <c r="AW460" i="72"/>
  <c r="AW459" i="72"/>
  <c r="AW458" i="72"/>
  <c r="AW456" i="72"/>
  <c r="AW455" i="72"/>
  <c r="AW453" i="72"/>
  <c r="AW452" i="72"/>
  <c r="AW451" i="72"/>
  <c r="AW450" i="72"/>
  <c r="AW449" i="72"/>
  <c r="AW448" i="72"/>
  <c r="AW447" i="72"/>
  <c r="AW446" i="72"/>
  <c r="AW445" i="72"/>
  <c r="AW444" i="72"/>
  <c r="AW443" i="72"/>
  <c r="AW442" i="72"/>
  <c r="AW441" i="72"/>
  <c r="AW440" i="72"/>
  <c r="AW438" i="72"/>
  <c r="AW437" i="72"/>
  <c r="AW435" i="72"/>
  <c r="AW434" i="72"/>
  <c r="AW433" i="72"/>
  <c r="AW432" i="72"/>
  <c r="AW431" i="72"/>
  <c r="AW430" i="72"/>
  <c r="AW429" i="72"/>
  <c r="AW428" i="72"/>
  <c r="AW427" i="72"/>
  <c r="AW426" i="72"/>
  <c r="AW425" i="72"/>
  <c r="AW424" i="72"/>
  <c r="AW423" i="72"/>
  <c r="AW422" i="72"/>
  <c r="AW420" i="72"/>
  <c r="AW419" i="72"/>
  <c r="AW417" i="72"/>
  <c r="AW416" i="72"/>
  <c r="AW415" i="72"/>
  <c r="AW414" i="72"/>
  <c r="AW413" i="72"/>
  <c r="AW412" i="72"/>
  <c r="AW411" i="72"/>
  <c r="AW410" i="72"/>
  <c r="AW409" i="72"/>
  <c r="AW408" i="72"/>
  <c r="AW407" i="72"/>
  <c r="AW406" i="72"/>
  <c r="AW405" i="72"/>
  <c r="AW404" i="72"/>
  <c r="AW402" i="72"/>
  <c r="AW401" i="72"/>
  <c r="AW399" i="72"/>
  <c r="AW398" i="72"/>
  <c r="AW397" i="72"/>
  <c r="AW396" i="72"/>
  <c r="AW395" i="72"/>
  <c r="AW394" i="72"/>
  <c r="AW393" i="72"/>
  <c r="AW392" i="72"/>
  <c r="AW391" i="72"/>
  <c r="AW390" i="72"/>
  <c r="AW389" i="72"/>
  <c r="AW388" i="72"/>
  <c r="AW387" i="72"/>
  <c r="AW386" i="72"/>
  <c r="AW384" i="72"/>
  <c r="AW383" i="72"/>
  <c r="AW381" i="72"/>
  <c r="AW380" i="72"/>
  <c r="AW379" i="72"/>
  <c r="AW378" i="72"/>
  <c r="AW377" i="72"/>
  <c r="AW376" i="72"/>
  <c r="AW375" i="72"/>
  <c r="AW374" i="72"/>
  <c r="AW373" i="72"/>
  <c r="AW372" i="72"/>
  <c r="AW371" i="72"/>
  <c r="AW370" i="72"/>
  <c r="AW369" i="72"/>
  <c r="AW368" i="72"/>
  <c r="AW366" i="72"/>
  <c r="AW365" i="72"/>
  <c r="AW363" i="72"/>
  <c r="AW362" i="72"/>
  <c r="AW361" i="72"/>
  <c r="AW360" i="72"/>
  <c r="AW359" i="72"/>
  <c r="AW358" i="72"/>
  <c r="AW357" i="72"/>
  <c r="AW356" i="72"/>
  <c r="AW355" i="72"/>
  <c r="AW354" i="72"/>
  <c r="AW353" i="72"/>
  <c r="AW352" i="72"/>
  <c r="AW351" i="72"/>
  <c r="AW350" i="72"/>
  <c r="AW348" i="72"/>
  <c r="AW347" i="72"/>
  <c r="AW345" i="72"/>
  <c r="AW344" i="72"/>
  <c r="AW343" i="72"/>
  <c r="AW342" i="72"/>
  <c r="AW341" i="72"/>
  <c r="AW340" i="72"/>
  <c r="AW339" i="72"/>
  <c r="AW338" i="72"/>
  <c r="AW337" i="72"/>
  <c r="AW336" i="72"/>
  <c r="AW335" i="72"/>
  <c r="AW334" i="72"/>
  <c r="AW333" i="72"/>
  <c r="AW332" i="72"/>
  <c r="AW330" i="72"/>
  <c r="AW329" i="72"/>
  <c r="AW327" i="72"/>
  <c r="AW326" i="72"/>
  <c r="AW325" i="72"/>
  <c r="AW324" i="72"/>
  <c r="AW323" i="72"/>
  <c r="AW322" i="72"/>
  <c r="AW321" i="72"/>
  <c r="AW320" i="72"/>
  <c r="AW319" i="72"/>
  <c r="AW318" i="72"/>
  <c r="AW317" i="72"/>
  <c r="AW316" i="72"/>
  <c r="AW315" i="72"/>
  <c r="AW314" i="72"/>
  <c r="AW312" i="72"/>
  <c r="AW311" i="72"/>
  <c r="AW309" i="72"/>
  <c r="AW308" i="72"/>
  <c r="AW307" i="72"/>
  <c r="AW306" i="72"/>
  <c r="AW305" i="72"/>
  <c r="AW304" i="72"/>
  <c r="AW303" i="72"/>
  <c r="AW302" i="72"/>
  <c r="AW301" i="72"/>
  <c r="AW300" i="72"/>
  <c r="AW299" i="72"/>
  <c r="AW298" i="72"/>
  <c r="AW297" i="72"/>
  <c r="AW296" i="72"/>
  <c r="AW294" i="72"/>
  <c r="AW293" i="72"/>
  <c r="AW291" i="72"/>
  <c r="AW290" i="72"/>
  <c r="AW289" i="72"/>
  <c r="AW288" i="72"/>
  <c r="AW287" i="72"/>
  <c r="AW286" i="72"/>
  <c r="AW285" i="72"/>
  <c r="AW284" i="72"/>
  <c r="AW283" i="72"/>
  <c r="AW282" i="72"/>
  <c r="AW281" i="72"/>
  <c r="AW280" i="72"/>
  <c r="AW279" i="72"/>
  <c r="AW278" i="72"/>
  <c r="AW276" i="72"/>
  <c r="AW275" i="72"/>
  <c r="AW273" i="72"/>
  <c r="AW272" i="72"/>
  <c r="AW271" i="72"/>
  <c r="AW270" i="72"/>
  <c r="AW269" i="72"/>
  <c r="AW268" i="72"/>
  <c r="AW267" i="72"/>
  <c r="AW266" i="72"/>
  <c r="AW265" i="72"/>
  <c r="AW264" i="72"/>
  <c r="AW263" i="72"/>
  <c r="AW262" i="72"/>
  <c r="AW261" i="72"/>
  <c r="AW260" i="72"/>
  <c r="AW258" i="72"/>
  <c r="AW257" i="72"/>
  <c r="AW255" i="72"/>
  <c r="AW254" i="72"/>
  <c r="AW253" i="72"/>
  <c r="AW252" i="72"/>
  <c r="AW251" i="72"/>
  <c r="AW250" i="72"/>
  <c r="AW249" i="72"/>
  <c r="AW248" i="72"/>
  <c r="AW247" i="72"/>
  <c r="AW246" i="72"/>
  <c r="AW245" i="72"/>
  <c r="AW244" i="72"/>
  <c r="AW243" i="72"/>
  <c r="AW242" i="72"/>
  <c r="AW240" i="72"/>
  <c r="AW239" i="72"/>
  <c r="AW237" i="72"/>
  <c r="AW236" i="72"/>
  <c r="AW235" i="72"/>
  <c r="AW234" i="72"/>
  <c r="AW233" i="72"/>
  <c r="AW232" i="72"/>
  <c r="AW231" i="72"/>
  <c r="AW230" i="72"/>
  <c r="AW229" i="72"/>
  <c r="AW228" i="72"/>
  <c r="AW227" i="72"/>
  <c r="AW226" i="72"/>
  <c r="AW225" i="72"/>
  <c r="AW224" i="72"/>
  <c r="AW222" i="72"/>
  <c r="AW221" i="72"/>
  <c r="AW219" i="72"/>
  <c r="AW218" i="72"/>
  <c r="AW217" i="72"/>
  <c r="AW216" i="72"/>
  <c r="AW215" i="72"/>
  <c r="AW214" i="72"/>
  <c r="AW213" i="72"/>
  <c r="AW212" i="72"/>
  <c r="AW211" i="72"/>
  <c r="AW210" i="72"/>
  <c r="AW209" i="72"/>
  <c r="AW208" i="72"/>
  <c r="AW207" i="72"/>
  <c r="AW206" i="72"/>
  <c r="AW204" i="72"/>
  <c r="AW203" i="72"/>
  <c r="AW201" i="72"/>
  <c r="AW200" i="72"/>
  <c r="AW199" i="72"/>
  <c r="AW198" i="72"/>
  <c r="AW197" i="72"/>
  <c r="AW196" i="72"/>
  <c r="AW195" i="72"/>
  <c r="AW194" i="72"/>
  <c r="AW193" i="72"/>
  <c r="AW192" i="72"/>
  <c r="AW191" i="72"/>
  <c r="AW190" i="72"/>
  <c r="AW189" i="72"/>
  <c r="AW188" i="72"/>
  <c r="AW186" i="72"/>
  <c r="AW185" i="72"/>
  <c r="AW183" i="72"/>
  <c r="AW182" i="72"/>
  <c r="AW181" i="72"/>
  <c r="AW180" i="72"/>
  <c r="AW179" i="72"/>
  <c r="AW178" i="72"/>
  <c r="AW177" i="72"/>
  <c r="AW176" i="72"/>
  <c r="AW175" i="72"/>
  <c r="AW174" i="72"/>
  <c r="AW173" i="72"/>
  <c r="AW172" i="72"/>
  <c r="AW171" i="72"/>
  <c r="AW170" i="72"/>
  <c r="AW168" i="72"/>
  <c r="AW167" i="72"/>
  <c r="AW165" i="72"/>
  <c r="AW164" i="72"/>
  <c r="AW163" i="72"/>
  <c r="AW162" i="72"/>
  <c r="AW161" i="72"/>
  <c r="AW160" i="72"/>
  <c r="AW159" i="72"/>
  <c r="AW158" i="72"/>
  <c r="AW157" i="72"/>
  <c r="AW156" i="72"/>
  <c r="AW155" i="72"/>
  <c r="AW154" i="72"/>
  <c r="AW153" i="72"/>
  <c r="AW152" i="72"/>
  <c r="AW150" i="72"/>
  <c r="AW149" i="72"/>
  <c r="AW147" i="72"/>
  <c r="AW146" i="72"/>
  <c r="AW145" i="72"/>
  <c r="AW144" i="72"/>
  <c r="AW143" i="72"/>
  <c r="AW142" i="72"/>
  <c r="AW141" i="72"/>
  <c r="AW140" i="72"/>
  <c r="AW139" i="72"/>
  <c r="AW138" i="72"/>
  <c r="AW137" i="72"/>
  <c r="AW136" i="72"/>
  <c r="AW135" i="72"/>
  <c r="AW134" i="72"/>
  <c r="AW132" i="72"/>
  <c r="AW131" i="72"/>
  <c r="AW129" i="72"/>
  <c r="AW128" i="72"/>
  <c r="AW127" i="72"/>
  <c r="AW126" i="72"/>
  <c r="AW125" i="72"/>
  <c r="AW124" i="72"/>
  <c r="AW123" i="72"/>
  <c r="AW122" i="72"/>
  <c r="AW121" i="72"/>
  <c r="AW120" i="72"/>
  <c r="AW119" i="72"/>
  <c r="AW118" i="72"/>
  <c r="AW117" i="72"/>
  <c r="AW116" i="72"/>
  <c r="AW114" i="72"/>
  <c r="AW113" i="72"/>
  <c r="AW111" i="72"/>
  <c r="AW110" i="72"/>
  <c r="AW109" i="72"/>
  <c r="AW108" i="72"/>
  <c r="AW107" i="72"/>
  <c r="AW106" i="72"/>
  <c r="AW105" i="72"/>
  <c r="AW104" i="72"/>
  <c r="AW103" i="72"/>
  <c r="AW102" i="72"/>
  <c r="AW101" i="72"/>
  <c r="AW100" i="72"/>
  <c r="AW99" i="72"/>
  <c r="AW98" i="72"/>
  <c r="AW96" i="72"/>
  <c r="AW95" i="72"/>
  <c r="AW93" i="72"/>
  <c r="AW92" i="72"/>
  <c r="AW91" i="72"/>
  <c r="AW90" i="72"/>
  <c r="AW89" i="72"/>
  <c r="AW88" i="72"/>
  <c r="AW87" i="72"/>
  <c r="AW86" i="72"/>
  <c r="AW85" i="72"/>
  <c r="AW84" i="72"/>
  <c r="AW83" i="72"/>
  <c r="AW82" i="72"/>
  <c r="AW81" i="72"/>
  <c r="AW80" i="72"/>
  <c r="AW78" i="72"/>
  <c r="AW77" i="72"/>
  <c r="AW75" i="72"/>
  <c r="AW74" i="72"/>
  <c r="AW73" i="72"/>
  <c r="AW72" i="72"/>
  <c r="AW71" i="72"/>
  <c r="AW70" i="72"/>
  <c r="AW69" i="72"/>
  <c r="AW68" i="72"/>
  <c r="AW67" i="72"/>
  <c r="AW66" i="72"/>
  <c r="AW65" i="72"/>
  <c r="AW64" i="72"/>
  <c r="AW63" i="72"/>
  <c r="AW62" i="72"/>
  <c r="AW60" i="72"/>
  <c r="AW59" i="72"/>
  <c r="AW57" i="72"/>
  <c r="AW56" i="72"/>
  <c r="AW55" i="72"/>
  <c r="AW54" i="72"/>
  <c r="AW53" i="72"/>
  <c r="AW52" i="72"/>
  <c r="AW51" i="72"/>
  <c r="AW50" i="72"/>
  <c r="AW49" i="72"/>
  <c r="AW48" i="72"/>
  <c r="AW47" i="72"/>
  <c r="AW46" i="72"/>
  <c r="AW45" i="72"/>
  <c r="AW44" i="72"/>
  <c r="AW42" i="72"/>
  <c r="AW41" i="72"/>
  <c r="AW39" i="72"/>
  <c r="AW38" i="72"/>
  <c r="AW37" i="72"/>
  <c r="AW36" i="72"/>
  <c r="AW35" i="72"/>
  <c r="AW34" i="72"/>
  <c r="AW33" i="72"/>
  <c r="AW32" i="72"/>
  <c r="AW31" i="72"/>
  <c r="AW30" i="72"/>
  <c r="AW29" i="72"/>
  <c r="AW28" i="72"/>
  <c r="AW27" i="72"/>
  <c r="AW26" i="72"/>
  <c r="AW24" i="72"/>
  <c r="AW23" i="72"/>
  <c r="AM1335" i="72"/>
  <c r="AM1334" i="72"/>
  <c r="AM1333" i="72"/>
  <c r="AM1332" i="72"/>
  <c r="AM1331" i="72"/>
  <c r="AM1330" i="72"/>
  <c r="AM1329" i="72"/>
  <c r="AM1328" i="72"/>
  <c r="AM1327" i="72"/>
  <c r="AM1326" i="72"/>
  <c r="AM1325" i="72"/>
  <c r="AM1324" i="72"/>
  <c r="AM1323" i="72"/>
  <c r="AM1322" i="72"/>
  <c r="AM1320" i="72"/>
  <c r="AM1319" i="72"/>
  <c r="AM1317" i="72"/>
  <c r="AM1316" i="72"/>
  <c r="AM1315" i="72"/>
  <c r="AM1314" i="72"/>
  <c r="AM1313" i="72"/>
  <c r="AM1312" i="72"/>
  <c r="AM1311" i="72"/>
  <c r="AM1310" i="72"/>
  <c r="AM1309" i="72"/>
  <c r="AM1308" i="72"/>
  <c r="AM1307" i="72"/>
  <c r="AM1306" i="72"/>
  <c r="AM1305" i="72"/>
  <c r="AM1304" i="72"/>
  <c r="AM1302" i="72"/>
  <c r="AM1301" i="72"/>
  <c r="AM1299" i="72"/>
  <c r="AM1298" i="72"/>
  <c r="AM1297" i="72"/>
  <c r="AM1296" i="72"/>
  <c r="AM1295" i="72"/>
  <c r="AM1294" i="72"/>
  <c r="AM1293" i="72"/>
  <c r="AM1292" i="72"/>
  <c r="AM1291" i="72"/>
  <c r="AM1290" i="72"/>
  <c r="AM1289" i="72"/>
  <c r="AM1288" i="72"/>
  <c r="AM1287" i="72"/>
  <c r="AM1286" i="72"/>
  <c r="AM1284" i="72"/>
  <c r="AM1283" i="72"/>
  <c r="AM1281" i="72"/>
  <c r="AM1280" i="72"/>
  <c r="AM1279" i="72"/>
  <c r="AM1278" i="72"/>
  <c r="AM1277" i="72"/>
  <c r="AM1276" i="72"/>
  <c r="AM1275" i="72"/>
  <c r="AM1274" i="72"/>
  <c r="AM1273" i="72"/>
  <c r="AM1272" i="72"/>
  <c r="AM1271" i="72"/>
  <c r="AM1270" i="72"/>
  <c r="AM1269" i="72"/>
  <c r="AM1268" i="72"/>
  <c r="AM1266" i="72"/>
  <c r="AM1265" i="72"/>
  <c r="AM1263" i="72"/>
  <c r="AM1262" i="72"/>
  <c r="AM1261" i="72"/>
  <c r="AM1260" i="72"/>
  <c r="AM1259" i="72"/>
  <c r="AM1258" i="72"/>
  <c r="AM1257" i="72"/>
  <c r="AM1256" i="72"/>
  <c r="AM1255" i="72"/>
  <c r="AM1254" i="72"/>
  <c r="AM1253" i="72"/>
  <c r="AM1252" i="72"/>
  <c r="AM1251" i="72"/>
  <c r="AM1250" i="72"/>
  <c r="AM1248" i="72"/>
  <c r="AM1247" i="72"/>
  <c r="AM1245" i="72"/>
  <c r="AM1244" i="72"/>
  <c r="AM1243" i="72"/>
  <c r="AM1242" i="72"/>
  <c r="AM1241" i="72"/>
  <c r="AM1240" i="72"/>
  <c r="AM1239" i="72"/>
  <c r="AM1238" i="72"/>
  <c r="AM1237" i="72"/>
  <c r="AM1236" i="72"/>
  <c r="AM1235" i="72"/>
  <c r="AM1234" i="72"/>
  <c r="AM1233" i="72"/>
  <c r="AM1232" i="72"/>
  <c r="AM1230" i="72"/>
  <c r="AM1229" i="72"/>
  <c r="AM1227" i="72"/>
  <c r="AM1226" i="72"/>
  <c r="AM1225" i="72"/>
  <c r="AM1224" i="72"/>
  <c r="AM1223" i="72"/>
  <c r="AM1222" i="72"/>
  <c r="AM1221" i="72"/>
  <c r="AM1220" i="72"/>
  <c r="AM1219" i="72"/>
  <c r="AM1218" i="72"/>
  <c r="AM1217" i="72"/>
  <c r="AM1216" i="72"/>
  <c r="AM1215" i="72"/>
  <c r="AM1214" i="72"/>
  <c r="AM1212" i="72"/>
  <c r="AM1211" i="72"/>
  <c r="AM1209" i="72"/>
  <c r="AM1208" i="72"/>
  <c r="AM1207" i="72"/>
  <c r="AM1206" i="72"/>
  <c r="AM1205" i="72"/>
  <c r="AM1204" i="72"/>
  <c r="AM1203" i="72"/>
  <c r="AM1202" i="72"/>
  <c r="AM1201" i="72"/>
  <c r="AM1200" i="72"/>
  <c r="AM1199" i="72"/>
  <c r="AM1198" i="72"/>
  <c r="AM1197" i="72"/>
  <c r="AM1196" i="72"/>
  <c r="AM1194" i="72"/>
  <c r="AM1193" i="72"/>
  <c r="AM1191" i="72"/>
  <c r="AM1190" i="72"/>
  <c r="AM1189" i="72"/>
  <c r="AM1188" i="72"/>
  <c r="AM1187" i="72"/>
  <c r="AM1186" i="72"/>
  <c r="AM1185" i="72"/>
  <c r="AM1184" i="72"/>
  <c r="AM1183" i="72"/>
  <c r="AM1182" i="72"/>
  <c r="AM1181" i="72"/>
  <c r="AM1180" i="72"/>
  <c r="AM1179" i="72"/>
  <c r="AM1178" i="72"/>
  <c r="AM1176" i="72"/>
  <c r="AM1175" i="72"/>
  <c r="AM1173" i="72"/>
  <c r="AM1172" i="72"/>
  <c r="AM1171" i="72"/>
  <c r="AM1170" i="72"/>
  <c r="AM1169" i="72"/>
  <c r="AM1168" i="72"/>
  <c r="AM1167" i="72"/>
  <c r="AM1166" i="72"/>
  <c r="AM1165" i="72"/>
  <c r="AM1164" i="72"/>
  <c r="AM1163" i="72"/>
  <c r="AM1162" i="72"/>
  <c r="AM1161" i="72"/>
  <c r="AM1160" i="72"/>
  <c r="AM1158" i="72"/>
  <c r="AM1157" i="72"/>
  <c r="AM1155" i="72"/>
  <c r="AM1154" i="72"/>
  <c r="AM1153" i="72"/>
  <c r="AM1152" i="72"/>
  <c r="AM1151" i="72"/>
  <c r="AM1150" i="72"/>
  <c r="AM1149" i="72"/>
  <c r="AM1148" i="72"/>
  <c r="AM1147" i="72"/>
  <c r="AM1146" i="72"/>
  <c r="AM1145" i="72"/>
  <c r="AM1144" i="72"/>
  <c r="AM1143" i="72"/>
  <c r="AM1142" i="72"/>
  <c r="AM1140" i="72"/>
  <c r="AM1139" i="72"/>
  <c r="AM1137" i="72"/>
  <c r="AM1136" i="72"/>
  <c r="AM1135" i="72"/>
  <c r="AM1134" i="72"/>
  <c r="AM1133" i="72"/>
  <c r="AM1132" i="72"/>
  <c r="AM1131" i="72"/>
  <c r="AM1130" i="72"/>
  <c r="AM1129" i="72"/>
  <c r="AM1128" i="72"/>
  <c r="AM1127" i="72"/>
  <c r="AM1126" i="72"/>
  <c r="AM1125" i="72"/>
  <c r="AM1124" i="72"/>
  <c r="AM1122" i="72"/>
  <c r="AM1121" i="72"/>
  <c r="AM1119" i="72"/>
  <c r="AM1118" i="72"/>
  <c r="AM1117" i="72"/>
  <c r="AM1116" i="72"/>
  <c r="AM1115" i="72"/>
  <c r="AM1114" i="72"/>
  <c r="AM1113" i="72"/>
  <c r="AM1112" i="72"/>
  <c r="AM1111" i="72"/>
  <c r="AM1110" i="72"/>
  <c r="AM1109" i="72"/>
  <c r="AM1108" i="72"/>
  <c r="AM1107" i="72"/>
  <c r="AM1106" i="72"/>
  <c r="AM1104" i="72"/>
  <c r="AM1103" i="72"/>
  <c r="AM1101" i="72"/>
  <c r="AM1100" i="72"/>
  <c r="AM1099" i="72"/>
  <c r="AM1098" i="72"/>
  <c r="AM1097" i="72"/>
  <c r="AM1096" i="72"/>
  <c r="AM1095" i="72"/>
  <c r="AM1094" i="72"/>
  <c r="AM1093" i="72"/>
  <c r="AM1092" i="72"/>
  <c r="AM1091" i="72"/>
  <c r="AM1090" i="72"/>
  <c r="AM1089" i="72"/>
  <c r="AM1088" i="72"/>
  <c r="AM1086" i="72"/>
  <c r="AM1085" i="72"/>
  <c r="AM1083" i="72"/>
  <c r="AM1082" i="72"/>
  <c r="AM1081" i="72"/>
  <c r="AM1080" i="72"/>
  <c r="AM1079" i="72"/>
  <c r="AM1078" i="72"/>
  <c r="AM1077" i="72"/>
  <c r="AM1076" i="72"/>
  <c r="AM1075" i="72"/>
  <c r="AM1074" i="72"/>
  <c r="AM1073" i="72"/>
  <c r="AM1072" i="72"/>
  <c r="AM1071" i="72"/>
  <c r="AM1070" i="72"/>
  <c r="AM1068" i="72"/>
  <c r="AM1067" i="72"/>
  <c r="AM1065" i="72"/>
  <c r="AM1064" i="72"/>
  <c r="AM1063" i="72"/>
  <c r="AM1062" i="72"/>
  <c r="AM1061" i="72"/>
  <c r="AM1060" i="72"/>
  <c r="AM1059" i="72"/>
  <c r="AM1058" i="72"/>
  <c r="AM1057" i="72"/>
  <c r="AM1056" i="72"/>
  <c r="AM1055" i="72"/>
  <c r="AM1054" i="72"/>
  <c r="AM1053" i="72"/>
  <c r="AM1052" i="72"/>
  <c r="AM1050" i="72"/>
  <c r="AM1049" i="72"/>
  <c r="AM1047" i="72"/>
  <c r="AM1046" i="72"/>
  <c r="AM1045" i="72"/>
  <c r="AM1044" i="72"/>
  <c r="AM1043" i="72"/>
  <c r="AM1042" i="72"/>
  <c r="AM1041" i="72"/>
  <c r="AM1040" i="72"/>
  <c r="AM1039" i="72"/>
  <c r="AM1038" i="72"/>
  <c r="AM1037" i="72"/>
  <c r="AM1036" i="72"/>
  <c r="AM1035" i="72"/>
  <c r="AM1034" i="72"/>
  <c r="AM1032" i="72"/>
  <c r="AM1031" i="72"/>
  <c r="AM1029" i="72"/>
  <c r="AM1028" i="72"/>
  <c r="AM1027" i="72"/>
  <c r="AM1026" i="72"/>
  <c r="AM1025" i="72"/>
  <c r="AM1024" i="72"/>
  <c r="AM1023" i="72"/>
  <c r="AM1022" i="72"/>
  <c r="AM1021" i="72"/>
  <c r="AM1020" i="72"/>
  <c r="AM1019" i="72"/>
  <c r="AM1018" i="72"/>
  <c r="AM1017" i="72"/>
  <c r="AM1016" i="72"/>
  <c r="AM1014" i="72"/>
  <c r="AM1013" i="72"/>
  <c r="AM1011" i="72"/>
  <c r="AM1010" i="72"/>
  <c r="AM1009" i="72"/>
  <c r="AM1008" i="72"/>
  <c r="AM1007" i="72"/>
  <c r="AM1006" i="72"/>
  <c r="AM1005" i="72"/>
  <c r="AM1004" i="72"/>
  <c r="AM1003" i="72"/>
  <c r="AM1002" i="72"/>
  <c r="AM1001" i="72"/>
  <c r="AM1000" i="72"/>
  <c r="AM999" i="72"/>
  <c r="AM998" i="72"/>
  <c r="AM996" i="72"/>
  <c r="AM995" i="72"/>
  <c r="AM993" i="72"/>
  <c r="AM992" i="72"/>
  <c r="AM991" i="72"/>
  <c r="AM990" i="72"/>
  <c r="AM989" i="72"/>
  <c r="AM988" i="72"/>
  <c r="AM987" i="72"/>
  <c r="AM986" i="72"/>
  <c r="AM985" i="72"/>
  <c r="AM984" i="72"/>
  <c r="AM983" i="72"/>
  <c r="AM982" i="72"/>
  <c r="AM981" i="72"/>
  <c r="AM980" i="72"/>
  <c r="AM978" i="72"/>
  <c r="AM977" i="72"/>
  <c r="AM975" i="72"/>
  <c r="AM974" i="72"/>
  <c r="AM973" i="72"/>
  <c r="AM972" i="72"/>
  <c r="AM971" i="72"/>
  <c r="AM970" i="72"/>
  <c r="AM969" i="72"/>
  <c r="AM968" i="72"/>
  <c r="AM967" i="72"/>
  <c r="AM966" i="72"/>
  <c r="AM965" i="72"/>
  <c r="AM964" i="72"/>
  <c r="AM963" i="72"/>
  <c r="AM962" i="72"/>
  <c r="AM960" i="72"/>
  <c r="AM959" i="72"/>
  <c r="AM957" i="72"/>
  <c r="AM956" i="72"/>
  <c r="AM955" i="72"/>
  <c r="AM954" i="72"/>
  <c r="AM953" i="72"/>
  <c r="AM952" i="72"/>
  <c r="AM951" i="72"/>
  <c r="AM950" i="72"/>
  <c r="AM949" i="72"/>
  <c r="AM948" i="72"/>
  <c r="AM947" i="72"/>
  <c r="AM946" i="72"/>
  <c r="AM945" i="72"/>
  <c r="AM944" i="72"/>
  <c r="AM942" i="72"/>
  <c r="AM941" i="72"/>
  <c r="AM939" i="72"/>
  <c r="AM938" i="72"/>
  <c r="AM937" i="72"/>
  <c r="AM936" i="72"/>
  <c r="AM935" i="72"/>
  <c r="AM934" i="72"/>
  <c r="AM933" i="72"/>
  <c r="AM932" i="72"/>
  <c r="AM931" i="72"/>
  <c r="AM930" i="72"/>
  <c r="AM929" i="72"/>
  <c r="AM928" i="72"/>
  <c r="AM927" i="72"/>
  <c r="AM926" i="72"/>
  <c r="AM924" i="72"/>
  <c r="AM923" i="72"/>
  <c r="AM921" i="72"/>
  <c r="AM920" i="72"/>
  <c r="AM919" i="72"/>
  <c r="AM918" i="72"/>
  <c r="AM917" i="72"/>
  <c r="AM916" i="72"/>
  <c r="AM915" i="72"/>
  <c r="AM914" i="72"/>
  <c r="AM913" i="72"/>
  <c r="AM912" i="72"/>
  <c r="AM911" i="72"/>
  <c r="AM910" i="72"/>
  <c r="AM909" i="72"/>
  <c r="AM908" i="72"/>
  <c r="AM906" i="72"/>
  <c r="AM905" i="72"/>
  <c r="AM903" i="72"/>
  <c r="AM902" i="72"/>
  <c r="AM901" i="72"/>
  <c r="AM900" i="72"/>
  <c r="AM899" i="72"/>
  <c r="AM898" i="72"/>
  <c r="AM897" i="72"/>
  <c r="AM896" i="72"/>
  <c r="AM895" i="72"/>
  <c r="AM894" i="72"/>
  <c r="AM893" i="72"/>
  <c r="AM892" i="72"/>
  <c r="AM891" i="72"/>
  <c r="AM890" i="72"/>
  <c r="AM888" i="72"/>
  <c r="AM887" i="72"/>
  <c r="AM885" i="72"/>
  <c r="AM884" i="72"/>
  <c r="AM883" i="72"/>
  <c r="AM882" i="72"/>
  <c r="AM881" i="72"/>
  <c r="AM880" i="72"/>
  <c r="AM879" i="72"/>
  <c r="AM878" i="72"/>
  <c r="AM877" i="72"/>
  <c r="AM876" i="72"/>
  <c r="AM875" i="72"/>
  <c r="AM874" i="72"/>
  <c r="AM873" i="72"/>
  <c r="AM872" i="72"/>
  <c r="AM870" i="72"/>
  <c r="AM869" i="72"/>
  <c r="AM867" i="72"/>
  <c r="AM866" i="72"/>
  <c r="AM865" i="72"/>
  <c r="AM864" i="72"/>
  <c r="AM863" i="72"/>
  <c r="AM862" i="72"/>
  <c r="AM861" i="72"/>
  <c r="AM860" i="72"/>
  <c r="AM859" i="72"/>
  <c r="AM858" i="72"/>
  <c r="AM857" i="72"/>
  <c r="AM856" i="72"/>
  <c r="AM855" i="72"/>
  <c r="AM854" i="72"/>
  <c r="AM852" i="72"/>
  <c r="AM851" i="72"/>
  <c r="AM849" i="72"/>
  <c r="AM848" i="72"/>
  <c r="AM847" i="72"/>
  <c r="AM846" i="72"/>
  <c r="AM845" i="72"/>
  <c r="AM844" i="72"/>
  <c r="AM843" i="72"/>
  <c r="AM842" i="72"/>
  <c r="AM841" i="72"/>
  <c r="AM840" i="72"/>
  <c r="AM839" i="72"/>
  <c r="AM838" i="72"/>
  <c r="AM837" i="72"/>
  <c r="AM836" i="72"/>
  <c r="AM834" i="72"/>
  <c r="AM833" i="72"/>
  <c r="AM831" i="72"/>
  <c r="AM830" i="72"/>
  <c r="AM829" i="72"/>
  <c r="AM828" i="72"/>
  <c r="AM827" i="72"/>
  <c r="AM826" i="72"/>
  <c r="AM825" i="72"/>
  <c r="AM824" i="72"/>
  <c r="AM823" i="72"/>
  <c r="AM822" i="72"/>
  <c r="AM821" i="72"/>
  <c r="AM820" i="72"/>
  <c r="AM819" i="72"/>
  <c r="AM818" i="72"/>
  <c r="AM816" i="72"/>
  <c r="AM815" i="72"/>
  <c r="AM813" i="72"/>
  <c r="AM812" i="72"/>
  <c r="AM811" i="72"/>
  <c r="AM810" i="72"/>
  <c r="AM809" i="72"/>
  <c r="AM808" i="72"/>
  <c r="AM807" i="72"/>
  <c r="AM806" i="72"/>
  <c r="AM805" i="72"/>
  <c r="AM804" i="72"/>
  <c r="AM803" i="72"/>
  <c r="AM802" i="72"/>
  <c r="AM801" i="72"/>
  <c r="AM800" i="72"/>
  <c r="AM798" i="72"/>
  <c r="AM797" i="72"/>
  <c r="AM795" i="72"/>
  <c r="AM794" i="72"/>
  <c r="AM793" i="72"/>
  <c r="AM792" i="72"/>
  <c r="AM791" i="72"/>
  <c r="AM790" i="72"/>
  <c r="AM789" i="72"/>
  <c r="AM788" i="72"/>
  <c r="AM787" i="72"/>
  <c r="AM786" i="72"/>
  <c r="AM785" i="72"/>
  <c r="AM784" i="72"/>
  <c r="AM783" i="72"/>
  <c r="AM782" i="72"/>
  <c r="AM780" i="72"/>
  <c r="AM779" i="72"/>
  <c r="AM777" i="72"/>
  <c r="AM776" i="72"/>
  <c r="AM775" i="72"/>
  <c r="AM774" i="72"/>
  <c r="AM773" i="72"/>
  <c r="AM772" i="72"/>
  <c r="AM771" i="72"/>
  <c r="AM770" i="72"/>
  <c r="AM769" i="72"/>
  <c r="AM768" i="72"/>
  <c r="AM767" i="72"/>
  <c r="AM766" i="72"/>
  <c r="AM765" i="72"/>
  <c r="AM764" i="72"/>
  <c r="AM762" i="72"/>
  <c r="AM761" i="72"/>
  <c r="AM759" i="72"/>
  <c r="AM758" i="72"/>
  <c r="AM757" i="72"/>
  <c r="AM756" i="72"/>
  <c r="AM755" i="72"/>
  <c r="AM754" i="72"/>
  <c r="AM753" i="72"/>
  <c r="AM752" i="72"/>
  <c r="AM751" i="72"/>
  <c r="AM750" i="72"/>
  <c r="AM749" i="72"/>
  <c r="AM748" i="72"/>
  <c r="AM747" i="72"/>
  <c r="AM746" i="72"/>
  <c r="AM744" i="72"/>
  <c r="AM743" i="72"/>
  <c r="AM741" i="72"/>
  <c r="AM740" i="72"/>
  <c r="AM739" i="72"/>
  <c r="AM738" i="72"/>
  <c r="AM737" i="72"/>
  <c r="AM736" i="72"/>
  <c r="AM735" i="72"/>
  <c r="AM734" i="72"/>
  <c r="AM733" i="72"/>
  <c r="AM732" i="72"/>
  <c r="AM731" i="72"/>
  <c r="AM730" i="72"/>
  <c r="AM729" i="72"/>
  <c r="AM728" i="72"/>
  <c r="AM726" i="72"/>
  <c r="AM725" i="72"/>
  <c r="AM723" i="72"/>
  <c r="AM722" i="72"/>
  <c r="AM721" i="72"/>
  <c r="AM720" i="72"/>
  <c r="AM719" i="72"/>
  <c r="AM718" i="72"/>
  <c r="AM717" i="72"/>
  <c r="AM716" i="72"/>
  <c r="AM715" i="72"/>
  <c r="AM714" i="72"/>
  <c r="AM713" i="72"/>
  <c r="AM712" i="72"/>
  <c r="AM711" i="72"/>
  <c r="AM710" i="72"/>
  <c r="AM708" i="72"/>
  <c r="AM707" i="72"/>
  <c r="AM705" i="72"/>
  <c r="AM704" i="72"/>
  <c r="AM703" i="72"/>
  <c r="AM702" i="72"/>
  <c r="AM701" i="72"/>
  <c r="AM700" i="72"/>
  <c r="AM699" i="72"/>
  <c r="AM698" i="72"/>
  <c r="AM697" i="72"/>
  <c r="AM696" i="72"/>
  <c r="AM695" i="72"/>
  <c r="AM694" i="72"/>
  <c r="AM693" i="72"/>
  <c r="AM692" i="72"/>
  <c r="AM690" i="72"/>
  <c r="AM689" i="72"/>
  <c r="AM687" i="72"/>
  <c r="AM686" i="72"/>
  <c r="AM685" i="72"/>
  <c r="AM684" i="72"/>
  <c r="AM683" i="72"/>
  <c r="AM682" i="72"/>
  <c r="AM681" i="72"/>
  <c r="AM680" i="72"/>
  <c r="AM679" i="72"/>
  <c r="AM678" i="72"/>
  <c r="AM677" i="72"/>
  <c r="AM676" i="72"/>
  <c r="AM675" i="72"/>
  <c r="AM674" i="72"/>
  <c r="AM672" i="72"/>
  <c r="AM671" i="72"/>
  <c r="AM669" i="72"/>
  <c r="AM668" i="72"/>
  <c r="AM667" i="72"/>
  <c r="AM666" i="72"/>
  <c r="AM665" i="72"/>
  <c r="AM664" i="72"/>
  <c r="AM663" i="72"/>
  <c r="AM662" i="72"/>
  <c r="AM661" i="72"/>
  <c r="AM660" i="72"/>
  <c r="AM659" i="72"/>
  <c r="AM658" i="72"/>
  <c r="AM657" i="72"/>
  <c r="AM656" i="72"/>
  <c r="AM654" i="72"/>
  <c r="AM653" i="72"/>
  <c r="AM651" i="72"/>
  <c r="AM650" i="72"/>
  <c r="AM649" i="72"/>
  <c r="AM648" i="72"/>
  <c r="AM647" i="72"/>
  <c r="AM646" i="72"/>
  <c r="AM645" i="72"/>
  <c r="AM644" i="72"/>
  <c r="AM643" i="72"/>
  <c r="AM642" i="72"/>
  <c r="AM641" i="72"/>
  <c r="AM640" i="72"/>
  <c r="AM639" i="72"/>
  <c r="AM636" i="72"/>
  <c r="AM635" i="72"/>
  <c r="AM633" i="72"/>
  <c r="AM632" i="72"/>
  <c r="AM631" i="72"/>
  <c r="AM630" i="72"/>
  <c r="AM629" i="72"/>
  <c r="AM628" i="72"/>
  <c r="AM627" i="72"/>
  <c r="AM626" i="72"/>
  <c r="AM625" i="72"/>
  <c r="AM624" i="72"/>
  <c r="AM623" i="72"/>
  <c r="AM622" i="72"/>
  <c r="AM621" i="72"/>
  <c r="AM620" i="72"/>
  <c r="AM618" i="72"/>
  <c r="AM617" i="72"/>
  <c r="AM615" i="72"/>
  <c r="AM614" i="72"/>
  <c r="AM613" i="72"/>
  <c r="AM612" i="72"/>
  <c r="AM611" i="72"/>
  <c r="AM610" i="72"/>
  <c r="AM609" i="72"/>
  <c r="AM608" i="72"/>
  <c r="AM607" i="72"/>
  <c r="AM606" i="72"/>
  <c r="AM605" i="72"/>
  <c r="AM604" i="72"/>
  <c r="AM603" i="72"/>
  <c r="AM602" i="72"/>
  <c r="AM600" i="72"/>
  <c r="AM599" i="72"/>
  <c r="AM597" i="72"/>
  <c r="AM596" i="72"/>
  <c r="AM595" i="72"/>
  <c r="AM594" i="72"/>
  <c r="AM593" i="72"/>
  <c r="AM592" i="72"/>
  <c r="AM591" i="72"/>
  <c r="AM590" i="72"/>
  <c r="AM589" i="72"/>
  <c r="AM588" i="72"/>
  <c r="AM587" i="72"/>
  <c r="AM586" i="72"/>
  <c r="AM585" i="72"/>
  <c r="AM584" i="72"/>
  <c r="AM582" i="72"/>
  <c r="AM581" i="72"/>
  <c r="AM579" i="72"/>
  <c r="AM578" i="72"/>
  <c r="AM577" i="72"/>
  <c r="AM576" i="72"/>
  <c r="AM575" i="72"/>
  <c r="AM574" i="72"/>
  <c r="AM573" i="72"/>
  <c r="AM572" i="72"/>
  <c r="AM571" i="72"/>
  <c r="AM570" i="72"/>
  <c r="AM569" i="72"/>
  <c r="AM568" i="72"/>
  <c r="AM567" i="72"/>
  <c r="AM566" i="72"/>
  <c r="AM564" i="72"/>
  <c r="AM563" i="72"/>
  <c r="AM561" i="72"/>
  <c r="AM560" i="72"/>
  <c r="AM559" i="72"/>
  <c r="AM558" i="72"/>
  <c r="AM557" i="72"/>
  <c r="AM556" i="72"/>
  <c r="AM555" i="72"/>
  <c r="AM554" i="72"/>
  <c r="AM553" i="72"/>
  <c r="AM552" i="72"/>
  <c r="AM551" i="72"/>
  <c r="AM550" i="72"/>
  <c r="AM549" i="72"/>
  <c r="AM548" i="72"/>
  <c r="AM546" i="72"/>
  <c r="AM545" i="72"/>
  <c r="AM543" i="72"/>
  <c r="AM542" i="72"/>
  <c r="AM541" i="72"/>
  <c r="AM540" i="72"/>
  <c r="AM539" i="72"/>
  <c r="AM538" i="72"/>
  <c r="AM537" i="72"/>
  <c r="AM536" i="72"/>
  <c r="AM535" i="72"/>
  <c r="AM534" i="72"/>
  <c r="AM533" i="72"/>
  <c r="AM532" i="72"/>
  <c r="AM531" i="72"/>
  <c r="AM530" i="72"/>
  <c r="AM528" i="72"/>
  <c r="AM527" i="72"/>
  <c r="AM525" i="72"/>
  <c r="AM524" i="72"/>
  <c r="AM523" i="72"/>
  <c r="AM522" i="72"/>
  <c r="AM521" i="72"/>
  <c r="AM520" i="72"/>
  <c r="AM519" i="72"/>
  <c r="AM518" i="72"/>
  <c r="AM517" i="72"/>
  <c r="AM516" i="72"/>
  <c r="AM515" i="72"/>
  <c r="AM514" i="72"/>
  <c r="AM513" i="72"/>
  <c r="AM512" i="72"/>
  <c r="AM510" i="72"/>
  <c r="AM509" i="72"/>
  <c r="AM507" i="72"/>
  <c r="AM506" i="72"/>
  <c r="AM505" i="72"/>
  <c r="AM504" i="72"/>
  <c r="AM503" i="72"/>
  <c r="AM502" i="72"/>
  <c r="AM501" i="72"/>
  <c r="AM500" i="72"/>
  <c r="AM499" i="72"/>
  <c r="AM498" i="72"/>
  <c r="AM497" i="72"/>
  <c r="AM496" i="72"/>
  <c r="AM495" i="72"/>
  <c r="AM494" i="72"/>
  <c r="AM492" i="72"/>
  <c r="AM491" i="72"/>
  <c r="AM489" i="72"/>
  <c r="AM488" i="72"/>
  <c r="AM487" i="72"/>
  <c r="AM486" i="72"/>
  <c r="AM485" i="72"/>
  <c r="AM484" i="72"/>
  <c r="AM483" i="72"/>
  <c r="AM482" i="72"/>
  <c r="AM481" i="72"/>
  <c r="AM480" i="72"/>
  <c r="AM479" i="72"/>
  <c r="AM478" i="72"/>
  <c r="AM477" i="72"/>
  <c r="AM476" i="72"/>
  <c r="AM474" i="72"/>
  <c r="AM473" i="72"/>
  <c r="AM471" i="72"/>
  <c r="AM470" i="72"/>
  <c r="AM469" i="72"/>
  <c r="AM468" i="72"/>
  <c r="AM467" i="72"/>
  <c r="AM466" i="72"/>
  <c r="AM465" i="72"/>
  <c r="AM464" i="72"/>
  <c r="AM463" i="72"/>
  <c r="AM462" i="72"/>
  <c r="AM461" i="72"/>
  <c r="AM460" i="72"/>
  <c r="AM459" i="72"/>
  <c r="AM458" i="72"/>
  <c r="AM456" i="72"/>
  <c r="AM455" i="72"/>
  <c r="AM453" i="72"/>
  <c r="AM452" i="72"/>
  <c r="AM451" i="72"/>
  <c r="AM450" i="72"/>
  <c r="AM449" i="72"/>
  <c r="AM448" i="72"/>
  <c r="AM447" i="72"/>
  <c r="AM446" i="72"/>
  <c r="AM445" i="72"/>
  <c r="AM444" i="72"/>
  <c r="AM443" i="72"/>
  <c r="AM442" i="72"/>
  <c r="AM441" i="72"/>
  <c r="AM440" i="72"/>
  <c r="AM438" i="72"/>
  <c r="AM437" i="72"/>
  <c r="AM435" i="72"/>
  <c r="AM434" i="72"/>
  <c r="AM433" i="72"/>
  <c r="AM432" i="72"/>
  <c r="AM431" i="72"/>
  <c r="AM430" i="72"/>
  <c r="AM429" i="72"/>
  <c r="AM428" i="72"/>
  <c r="AM427" i="72"/>
  <c r="AM426" i="72"/>
  <c r="AM425" i="72"/>
  <c r="AM424" i="72"/>
  <c r="AM423" i="72"/>
  <c r="AM422" i="72"/>
  <c r="AM420" i="72"/>
  <c r="AM419" i="72"/>
  <c r="AM417" i="72"/>
  <c r="AM416" i="72"/>
  <c r="AM415" i="72"/>
  <c r="AM414" i="72"/>
  <c r="AM413" i="72"/>
  <c r="AM412" i="72"/>
  <c r="AM411" i="72"/>
  <c r="AM410" i="72"/>
  <c r="AM409" i="72"/>
  <c r="AM408" i="72"/>
  <c r="AM407" i="72"/>
  <c r="AM406" i="72"/>
  <c r="AM405" i="72"/>
  <c r="AM404" i="72"/>
  <c r="AM402" i="72"/>
  <c r="AM401" i="72"/>
  <c r="AM399" i="72"/>
  <c r="AM398" i="72"/>
  <c r="AM397" i="72"/>
  <c r="AM396" i="72"/>
  <c r="AM395" i="72"/>
  <c r="AM394" i="72"/>
  <c r="AM393" i="72"/>
  <c r="AM392" i="72"/>
  <c r="AM391" i="72"/>
  <c r="AM390" i="72"/>
  <c r="AM389" i="72"/>
  <c r="AM388" i="72"/>
  <c r="AM387" i="72"/>
  <c r="AM386" i="72"/>
  <c r="AM384" i="72"/>
  <c r="AM383" i="72"/>
  <c r="AM381" i="72"/>
  <c r="AM380" i="72"/>
  <c r="AM379" i="72"/>
  <c r="AM378" i="72"/>
  <c r="AM377" i="72"/>
  <c r="AM376" i="72"/>
  <c r="AM375" i="72"/>
  <c r="AM374" i="72"/>
  <c r="AM373" i="72"/>
  <c r="AM372" i="72"/>
  <c r="AM371" i="72"/>
  <c r="AM370" i="72"/>
  <c r="AM369" i="72"/>
  <c r="AM368" i="72"/>
  <c r="AM366" i="72"/>
  <c r="AM365" i="72"/>
  <c r="AM363" i="72"/>
  <c r="AM362" i="72"/>
  <c r="AM361" i="72"/>
  <c r="AM360" i="72"/>
  <c r="AM359" i="72"/>
  <c r="AM358" i="72"/>
  <c r="AM357" i="72"/>
  <c r="AM356" i="72"/>
  <c r="AM355" i="72"/>
  <c r="AM354" i="72"/>
  <c r="AM353" i="72"/>
  <c r="AM352" i="72"/>
  <c r="AM351" i="72"/>
  <c r="AM350" i="72"/>
  <c r="AM348" i="72"/>
  <c r="AM347" i="72"/>
  <c r="AM345" i="72"/>
  <c r="AM344" i="72"/>
  <c r="AM343" i="72"/>
  <c r="AM342" i="72"/>
  <c r="AM341" i="72"/>
  <c r="AM340" i="72"/>
  <c r="AM339" i="72"/>
  <c r="AM338" i="72"/>
  <c r="AM337" i="72"/>
  <c r="AM336" i="72"/>
  <c r="AM335" i="72"/>
  <c r="AM334" i="72"/>
  <c r="AM333" i="72"/>
  <c r="AM332" i="72"/>
  <c r="AM330" i="72"/>
  <c r="AM329" i="72"/>
  <c r="AM327" i="72"/>
  <c r="AM326" i="72"/>
  <c r="AM325" i="72"/>
  <c r="AM324" i="72"/>
  <c r="AM323" i="72"/>
  <c r="AM322" i="72"/>
  <c r="AM321" i="72"/>
  <c r="AM320" i="72"/>
  <c r="AM319" i="72"/>
  <c r="AM318" i="72"/>
  <c r="AM317" i="72"/>
  <c r="AM316" i="72"/>
  <c r="AM315" i="72"/>
  <c r="AM314" i="72"/>
  <c r="AM312" i="72"/>
  <c r="AM311" i="72"/>
  <c r="AM309" i="72"/>
  <c r="AM308" i="72"/>
  <c r="AM307" i="72"/>
  <c r="AM306" i="72"/>
  <c r="AM305" i="72"/>
  <c r="AM304" i="72"/>
  <c r="AM303" i="72"/>
  <c r="AM302" i="72"/>
  <c r="AM301" i="72"/>
  <c r="AM300" i="72"/>
  <c r="AM299" i="72"/>
  <c r="AM298" i="72"/>
  <c r="AM297" i="72"/>
  <c r="AM296" i="72"/>
  <c r="AM294" i="72"/>
  <c r="AM293" i="72"/>
  <c r="AM291" i="72"/>
  <c r="AM290" i="72"/>
  <c r="AM289" i="72"/>
  <c r="AM288" i="72"/>
  <c r="AM287" i="72"/>
  <c r="AM286" i="72"/>
  <c r="AM285" i="72"/>
  <c r="AM284" i="72"/>
  <c r="AM283" i="72"/>
  <c r="AM282" i="72"/>
  <c r="AM281" i="72"/>
  <c r="AM280" i="72"/>
  <c r="AM279" i="72"/>
  <c r="AM278" i="72"/>
  <c r="AM276" i="72"/>
  <c r="AM275" i="72"/>
  <c r="AM273" i="72"/>
  <c r="AM272" i="72"/>
  <c r="AM271" i="72"/>
  <c r="AM270" i="72"/>
  <c r="AM269" i="72"/>
  <c r="AM268" i="72"/>
  <c r="AM267" i="72"/>
  <c r="AM266" i="72"/>
  <c r="AM265" i="72"/>
  <c r="AM264" i="72"/>
  <c r="AM263" i="72"/>
  <c r="AM262" i="72"/>
  <c r="AM261" i="72"/>
  <c r="AM260" i="72"/>
  <c r="AM258" i="72"/>
  <c r="AM257" i="72"/>
  <c r="AM255" i="72"/>
  <c r="AM254" i="72"/>
  <c r="AM253" i="72"/>
  <c r="AM252" i="72"/>
  <c r="AM251" i="72"/>
  <c r="AM250" i="72"/>
  <c r="AM249" i="72"/>
  <c r="AM248" i="72"/>
  <c r="AM247" i="72"/>
  <c r="AM246" i="72"/>
  <c r="AM245" i="72"/>
  <c r="AM244" i="72"/>
  <c r="AM243" i="72"/>
  <c r="AM242" i="72"/>
  <c r="AM240" i="72"/>
  <c r="AM239" i="72"/>
  <c r="AM237" i="72"/>
  <c r="AM236" i="72"/>
  <c r="AM235" i="72"/>
  <c r="AM234" i="72"/>
  <c r="AM233" i="72"/>
  <c r="AM232" i="72"/>
  <c r="AM231" i="72"/>
  <c r="AM230" i="72"/>
  <c r="AM229" i="72"/>
  <c r="AM228" i="72"/>
  <c r="AM227" i="72"/>
  <c r="AM226" i="72"/>
  <c r="AM225" i="72"/>
  <c r="AM224" i="72"/>
  <c r="AM222" i="72"/>
  <c r="AM221" i="72"/>
  <c r="AM219" i="72"/>
  <c r="AM218" i="72"/>
  <c r="AM217" i="72"/>
  <c r="AM216" i="72"/>
  <c r="AM215" i="72"/>
  <c r="AM214" i="72"/>
  <c r="AM213" i="72"/>
  <c r="AM212" i="72"/>
  <c r="AM211" i="72"/>
  <c r="AM210" i="72"/>
  <c r="AM209" i="72"/>
  <c r="AM208" i="72"/>
  <c r="AM207" i="72"/>
  <c r="AM206" i="72"/>
  <c r="AM204" i="72"/>
  <c r="AM203" i="72"/>
  <c r="AM201" i="72"/>
  <c r="AM200" i="72"/>
  <c r="AM199" i="72"/>
  <c r="AM198" i="72"/>
  <c r="AM197" i="72"/>
  <c r="AM196" i="72"/>
  <c r="AM195" i="72"/>
  <c r="AM194" i="72"/>
  <c r="AM193" i="72"/>
  <c r="AM192" i="72"/>
  <c r="AM191" i="72"/>
  <c r="AM190" i="72"/>
  <c r="AM189" i="72"/>
  <c r="AM188" i="72"/>
  <c r="AM186" i="72"/>
  <c r="AM185" i="72"/>
  <c r="AM183" i="72"/>
  <c r="AM182" i="72"/>
  <c r="AM181" i="72"/>
  <c r="AM180" i="72"/>
  <c r="AM179" i="72"/>
  <c r="AM178" i="72"/>
  <c r="AM177" i="72"/>
  <c r="AM176" i="72"/>
  <c r="AM175" i="72"/>
  <c r="AM174" i="72"/>
  <c r="AM173" i="72"/>
  <c r="AM172" i="72"/>
  <c r="AM171" i="72"/>
  <c r="AM170" i="72"/>
  <c r="AM168" i="72"/>
  <c r="AM167" i="72"/>
  <c r="AM165" i="72"/>
  <c r="AM164" i="72"/>
  <c r="AM163" i="72"/>
  <c r="AM162" i="72"/>
  <c r="AM161" i="72"/>
  <c r="AM160" i="72"/>
  <c r="AM159" i="72"/>
  <c r="AM158" i="72"/>
  <c r="AM157" i="72"/>
  <c r="AM156" i="72"/>
  <c r="AM155" i="72"/>
  <c r="AM154" i="72"/>
  <c r="AM153" i="72"/>
  <c r="AM152" i="72"/>
  <c r="AM150" i="72"/>
  <c r="AM149" i="72"/>
  <c r="AM147" i="72"/>
  <c r="AM146" i="72"/>
  <c r="AM145" i="72"/>
  <c r="AM144" i="72"/>
  <c r="AM143" i="72"/>
  <c r="AM142" i="72"/>
  <c r="AM141" i="72"/>
  <c r="AM140" i="72"/>
  <c r="AM139" i="72"/>
  <c r="AM138" i="72"/>
  <c r="AM137" i="72"/>
  <c r="AM136" i="72"/>
  <c r="AM135" i="72"/>
  <c r="AM134" i="72"/>
  <c r="AM132" i="72"/>
  <c r="AM131" i="72"/>
  <c r="AM129" i="72"/>
  <c r="AM128" i="72"/>
  <c r="AM127" i="72"/>
  <c r="AM126" i="72"/>
  <c r="AM125" i="72"/>
  <c r="AM124" i="72"/>
  <c r="AM123" i="72"/>
  <c r="AM122" i="72"/>
  <c r="AM121" i="72"/>
  <c r="AM120" i="72"/>
  <c r="AM119" i="72"/>
  <c r="AM118" i="72"/>
  <c r="AM117" i="72"/>
  <c r="AM116" i="72"/>
  <c r="AM114" i="72"/>
  <c r="AM113" i="72"/>
  <c r="AM111" i="72"/>
  <c r="AM110" i="72"/>
  <c r="AM109" i="72"/>
  <c r="AM108" i="72"/>
  <c r="AM107" i="72"/>
  <c r="AM106" i="72"/>
  <c r="AM105" i="72"/>
  <c r="AM104" i="72"/>
  <c r="AM103" i="72"/>
  <c r="AM102" i="72"/>
  <c r="AM101" i="72"/>
  <c r="AM100" i="72"/>
  <c r="AM99" i="72"/>
  <c r="AM98" i="72"/>
  <c r="AM96" i="72"/>
  <c r="AM95" i="72"/>
  <c r="AM93" i="72"/>
  <c r="AM92" i="72"/>
  <c r="AM91" i="72"/>
  <c r="AM90" i="72"/>
  <c r="AM89" i="72"/>
  <c r="AM88" i="72"/>
  <c r="AM87" i="72"/>
  <c r="AM86" i="72"/>
  <c r="AM85" i="72"/>
  <c r="AM84" i="72"/>
  <c r="AM83" i="72"/>
  <c r="AM82" i="72"/>
  <c r="AM81" i="72"/>
  <c r="AM80" i="72"/>
  <c r="AM78" i="72"/>
  <c r="AM77" i="72"/>
  <c r="AM75" i="72"/>
  <c r="AM74" i="72"/>
  <c r="AM73" i="72"/>
  <c r="AM72" i="72"/>
  <c r="AM71" i="72"/>
  <c r="AM70" i="72"/>
  <c r="AM69" i="72"/>
  <c r="AM68" i="72"/>
  <c r="AM67" i="72"/>
  <c r="AM66" i="72"/>
  <c r="AM65" i="72"/>
  <c r="AM64" i="72"/>
  <c r="AM63" i="72"/>
  <c r="AM62" i="72"/>
  <c r="AM60" i="72"/>
  <c r="AM59" i="72"/>
  <c r="AM57" i="72"/>
  <c r="AM56" i="72"/>
  <c r="AM55" i="72"/>
  <c r="AM54" i="72"/>
  <c r="AM53" i="72"/>
  <c r="AM52" i="72"/>
  <c r="AM51" i="72"/>
  <c r="AM50" i="72"/>
  <c r="AM49" i="72"/>
  <c r="AM48" i="72"/>
  <c r="AM47" i="72"/>
  <c r="AM46" i="72"/>
  <c r="AM45" i="72"/>
  <c r="AM44" i="72"/>
  <c r="AM42" i="72"/>
  <c r="AM41" i="72"/>
  <c r="AM39" i="72"/>
  <c r="AM38" i="72"/>
  <c r="AM37" i="72"/>
  <c r="AM36" i="72"/>
  <c r="AM35" i="72"/>
  <c r="AM34" i="72"/>
  <c r="AM33" i="72"/>
  <c r="AM32" i="72"/>
  <c r="AM31" i="72"/>
  <c r="AM30" i="72"/>
  <c r="AM29" i="72"/>
  <c r="AM28" i="72"/>
  <c r="AM27" i="72"/>
  <c r="AM26" i="72"/>
  <c r="AM24" i="72"/>
  <c r="AM23" i="72"/>
  <c r="S1334" i="72"/>
  <c r="S1333" i="72"/>
  <c r="S1332" i="72"/>
  <c r="S1331" i="72"/>
  <c r="S1330" i="72"/>
  <c r="S1329" i="72"/>
  <c r="S1328" i="72"/>
  <c r="S1327" i="72"/>
  <c r="S1326" i="72"/>
  <c r="S1325" i="72"/>
  <c r="S1324" i="72"/>
  <c r="S1323" i="72"/>
  <c r="S1322" i="72"/>
  <c r="S1320" i="72"/>
  <c r="S1319" i="72"/>
  <c r="S1317" i="72"/>
  <c r="S1316" i="72"/>
  <c r="S1315" i="72"/>
  <c r="S1314" i="72"/>
  <c r="S1313" i="72"/>
  <c r="S1312" i="72"/>
  <c r="S1311" i="72"/>
  <c r="S1310" i="72"/>
  <c r="S1309" i="72"/>
  <c r="S1308" i="72"/>
  <c r="S1307" i="72"/>
  <c r="S1306" i="72"/>
  <c r="S1305" i="72"/>
  <c r="S1304" i="72"/>
  <c r="S1302" i="72"/>
  <c r="S1301" i="72"/>
  <c r="S1299" i="72"/>
  <c r="S1298" i="72"/>
  <c r="S1297" i="72"/>
  <c r="S1296" i="72"/>
  <c r="S1295" i="72"/>
  <c r="S1294" i="72"/>
  <c r="S1293" i="72"/>
  <c r="S1292" i="72"/>
  <c r="S1291" i="72"/>
  <c r="S1290" i="72"/>
  <c r="S1289" i="72"/>
  <c r="S1288" i="72"/>
  <c r="S1287" i="72"/>
  <c r="S1286" i="72"/>
  <c r="S1284" i="72"/>
  <c r="S1283" i="72"/>
  <c r="S1281" i="72"/>
  <c r="S1280" i="72"/>
  <c r="S1279" i="72"/>
  <c r="S1278" i="72"/>
  <c r="S1277" i="72"/>
  <c r="S1276" i="72"/>
  <c r="S1275" i="72"/>
  <c r="S1274" i="72"/>
  <c r="S1273" i="72"/>
  <c r="S1272" i="72"/>
  <c r="S1271" i="72"/>
  <c r="S1270" i="72"/>
  <c r="S1269" i="72"/>
  <c r="S1268" i="72"/>
  <c r="S1266" i="72"/>
  <c r="S1265" i="72"/>
  <c r="S1263" i="72"/>
  <c r="S1262" i="72"/>
  <c r="S1261" i="72"/>
  <c r="S1260" i="72"/>
  <c r="S1259" i="72"/>
  <c r="S1258" i="72"/>
  <c r="S1257" i="72"/>
  <c r="S1256" i="72"/>
  <c r="S1255" i="72"/>
  <c r="S1254" i="72"/>
  <c r="S1253" i="72"/>
  <c r="S1252" i="72"/>
  <c r="S1251" i="72"/>
  <c r="S1250" i="72"/>
  <c r="S1248" i="72"/>
  <c r="S1247" i="72"/>
  <c r="S1245" i="72"/>
  <c r="S1244" i="72"/>
  <c r="S1243" i="72"/>
  <c r="S1242" i="72"/>
  <c r="S1241" i="72"/>
  <c r="S1240" i="72"/>
  <c r="S1239" i="72"/>
  <c r="S1238" i="72"/>
  <c r="S1237" i="72"/>
  <c r="S1236" i="72"/>
  <c r="S1235" i="72"/>
  <c r="S1234" i="72"/>
  <c r="S1233" i="72"/>
  <c r="S1232" i="72"/>
  <c r="S1230" i="72"/>
  <c r="S1229" i="72"/>
  <c r="S1227" i="72"/>
  <c r="S1226" i="72"/>
  <c r="S1225" i="72"/>
  <c r="S1224" i="72"/>
  <c r="S1223" i="72"/>
  <c r="S1222" i="72"/>
  <c r="S1221" i="72"/>
  <c r="S1220" i="72"/>
  <c r="S1219" i="72"/>
  <c r="S1218" i="72"/>
  <c r="S1217" i="72"/>
  <c r="S1216" i="72"/>
  <c r="S1215" i="72"/>
  <c r="S1214" i="72"/>
  <c r="S1212" i="72"/>
  <c r="S1211" i="72"/>
  <c r="S1209" i="72"/>
  <c r="S1208" i="72"/>
  <c r="S1207" i="72"/>
  <c r="S1206" i="72"/>
  <c r="S1205" i="72"/>
  <c r="S1204" i="72"/>
  <c r="S1203" i="72"/>
  <c r="S1202" i="72"/>
  <c r="S1201" i="72"/>
  <c r="S1200" i="72"/>
  <c r="S1199" i="72"/>
  <c r="S1198" i="72"/>
  <c r="S1197" i="72"/>
  <c r="S1196" i="72"/>
  <c r="S1194" i="72"/>
  <c r="S1193" i="72"/>
  <c r="S1191" i="72"/>
  <c r="S1190" i="72"/>
  <c r="S1189" i="72"/>
  <c r="S1188" i="72"/>
  <c r="S1187" i="72"/>
  <c r="S1186" i="72"/>
  <c r="S1185" i="72"/>
  <c r="S1184" i="72"/>
  <c r="S1183" i="72"/>
  <c r="S1182" i="72"/>
  <c r="S1181" i="72"/>
  <c r="S1180" i="72"/>
  <c r="S1179" i="72"/>
  <c r="S1178" i="72"/>
  <c r="S1176" i="72"/>
  <c r="S1175" i="72"/>
  <c r="S1173" i="72"/>
  <c r="S1172" i="72"/>
  <c r="S1171" i="72"/>
  <c r="S1170" i="72"/>
  <c r="S1169" i="72"/>
  <c r="S1168" i="72"/>
  <c r="S1167" i="72"/>
  <c r="S1166" i="72"/>
  <c r="S1165" i="72"/>
  <c r="S1164" i="72"/>
  <c r="S1163" i="72"/>
  <c r="S1162" i="72"/>
  <c r="S1161" i="72"/>
  <c r="S1160" i="72"/>
  <c r="S1158" i="72"/>
  <c r="S1157" i="72"/>
  <c r="S1155" i="72"/>
  <c r="S1154" i="72"/>
  <c r="S1153" i="72"/>
  <c r="S1152" i="72"/>
  <c r="S1151" i="72"/>
  <c r="S1150" i="72"/>
  <c r="S1149" i="72"/>
  <c r="S1148" i="72"/>
  <c r="S1147" i="72"/>
  <c r="S1146" i="72"/>
  <c r="S1145" i="72"/>
  <c r="S1144" i="72"/>
  <c r="S1143" i="72"/>
  <c r="S1142" i="72"/>
  <c r="S1140" i="72"/>
  <c r="S1139" i="72"/>
  <c r="S1137" i="72"/>
  <c r="S1136" i="72"/>
  <c r="S1135" i="72"/>
  <c r="S1134" i="72"/>
  <c r="S1133" i="72"/>
  <c r="S1132" i="72"/>
  <c r="S1131" i="72"/>
  <c r="S1130" i="72"/>
  <c r="S1129" i="72"/>
  <c r="S1128" i="72"/>
  <c r="S1127" i="72"/>
  <c r="S1126" i="72"/>
  <c r="S1125" i="72"/>
  <c r="S1124" i="72"/>
  <c r="S1122" i="72"/>
  <c r="S1121" i="72"/>
  <c r="S1119" i="72"/>
  <c r="S1118" i="72"/>
  <c r="S1117" i="72"/>
  <c r="S1116" i="72"/>
  <c r="S1115" i="72"/>
  <c r="S1114" i="72"/>
  <c r="S1113" i="72"/>
  <c r="S1112" i="72"/>
  <c r="S1111" i="72"/>
  <c r="S1110" i="72"/>
  <c r="S1109" i="72"/>
  <c r="S1108" i="72"/>
  <c r="S1107" i="72"/>
  <c r="S1106" i="72"/>
  <c r="S1104" i="72"/>
  <c r="S1103" i="72"/>
  <c r="S1101" i="72"/>
  <c r="S1100" i="72"/>
  <c r="S1099" i="72"/>
  <c r="S1098" i="72"/>
  <c r="S1097" i="72"/>
  <c r="S1096" i="72"/>
  <c r="S1095" i="72"/>
  <c r="S1094" i="72"/>
  <c r="S1093" i="72"/>
  <c r="S1092" i="72"/>
  <c r="S1091" i="72"/>
  <c r="S1090" i="72"/>
  <c r="S1089" i="72"/>
  <c r="S1088" i="72"/>
  <c r="S1086" i="72"/>
  <c r="S1085" i="72"/>
  <c r="S1083" i="72"/>
  <c r="S1082" i="72"/>
  <c r="S1081" i="72"/>
  <c r="S1080" i="72"/>
  <c r="S1079" i="72"/>
  <c r="S1078" i="72"/>
  <c r="S1077" i="72"/>
  <c r="S1076" i="72"/>
  <c r="S1075" i="72"/>
  <c r="S1074" i="72"/>
  <c r="S1073" i="72"/>
  <c r="S1072" i="72"/>
  <c r="S1071" i="72"/>
  <c r="S1070" i="72"/>
  <c r="S1068" i="72"/>
  <c r="S1067" i="72"/>
  <c r="S1065" i="72"/>
  <c r="S1064" i="72"/>
  <c r="S1063" i="72"/>
  <c r="S1062" i="72"/>
  <c r="S1061" i="72"/>
  <c r="S1060" i="72"/>
  <c r="S1059" i="72"/>
  <c r="S1058" i="72"/>
  <c r="S1057" i="72"/>
  <c r="S1056" i="72"/>
  <c r="S1055" i="72"/>
  <c r="S1054" i="72"/>
  <c r="S1053" i="72"/>
  <c r="S1052" i="72"/>
  <c r="S1050" i="72"/>
  <c r="S1049" i="72"/>
  <c r="S1047" i="72"/>
  <c r="S1046" i="72"/>
  <c r="S1045" i="72"/>
  <c r="S1044" i="72"/>
  <c r="S1043" i="72"/>
  <c r="S1042" i="72"/>
  <c r="S1041" i="72"/>
  <c r="S1040" i="72"/>
  <c r="S1039" i="72"/>
  <c r="S1038" i="72"/>
  <c r="S1037" i="72"/>
  <c r="S1036" i="72"/>
  <c r="S1035" i="72"/>
  <c r="S1034" i="72"/>
  <c r="S1032" i="72"/>
  <c r="S1031" i="72"/>
  <c r="S1029" i="72"/>
  <c r="S1028" i="72"/>
  <c r="S1027" i="72"/>
  <c r="S1026" i="72"/>
  <c r="S1025" i="72"/>
  <c r="S1024" i="72"/>
  <c r="S1023" i="72"/>
  <c r="S1022" i="72"/>
  <c r="S1021" i="72"/>
  <c r="S1020" i="72"/>
  <c r="S1019" i="72"/>
  <c r="S1018" i="72"/>
  <c r="S1017" i="72"/>
  <c r="S1016" i="72"/>
  <c r="S1014" i="72"/>
  <c r="S1013" i="72"/>
  <c r="S1011" i="72"/>
  <c r="S1010" i="72"/>
  <c r="S1009" i="72"/>
  <c r="S1008" i="72"/>
  <c r="S1007" i="72"/>
  <c r="S1006" i="72"/>
  <c r="S1005" i="72"/>
  <c r="S1004" i="72"/>
  <c r="S1003" i="72"/>
  <c r="S1002" i="72"/>
  <c r="S1001" i="72"/>
  <c r="S1000" i="72"/>
  <c r="S999" i="72"/>
  <c r="S998" i="72"/>
  <c r="S996" i="72"/>
  <c r="S995" i="72"/>
  <c r="S993" i="72"/>
  <c r="S992" i="72"/>
  <c r="S991" i="72"/>
  <c r="S990" i="72"/>
  <c r="S989" i="72"/>
  <c r="S988" i="72"/>
  <c r="S987" i="72"/>
  <c r="S986" i="72"/>
  <c r="S985" i="72"/>
  <c r="S984" i="72"/>
  <c r="S983" i="72"/>
  <c r="S982" i="72"/>
  <c r="S981" i="72"/>
  <c r="S980" i="72"/>
  <c r="S978" i="72"/>
  <c r="S977" i="72"/>
  <c r="S975" i="72"/>
  <c r="S974" i="72"/>
  <c r="S973" i="72"/>
  <c r="S972" i="72"/>
  <c r="S971" i="72"/>
  <c r="S970" i="72"/>
  <c r="S969" i="72"/>
  <c r="S968" i="72"/>
  <c r="S967" i="72"/>
  <c r="S966" i="72"/>
  <c r="S965" i="72"/>
  <c r="S964" i="72"/>
  <c r="S963" i="72"/>
  <c r="S962" i="72"/>
  <c r="S960" i="72"/>
  <c r="S959" i="72"/>
  <c r="S957" i="72"/>
  <c r="S956" i="72"/>
  <c r="S955" i="72"/>
  <c r="S954" i="72"/>
  <c r="S953" i="72"/>
  <c r="S952" i="72"/>
  <c r="S951" i="72"/>
  <c r="S950" i="72"/>
  <c r="S949" i="72"/>
  <c r="S948" i="72"/>
  <c r="S947" i="72"/>
  <c r="S946" i="72"/>
  <c r="S945" i="72"/>
  <c r="S944" i="72"/>
  <c r="S942" i="72"/>
  <c r="S941" i="72"/>
  <c r="S939" i="72"/>
  <c r="S938" i="72"/>
  <c r="S937" i="72"/>
  <c r="S936" i="72"/>
  <c r="S935" i="72"/>
  <c r="S934" i="72"/>
  <c r="S933" i="72"/>
  <c r="S932" i="72"/>
  <c r="S931" i="72"/>
  <c r="S930" i="72"/>
  <c r="S929" i="72"/>
  <c r="S928" i="72"/>
  <c r="S927" i="72"/>
  <c r="S926" i="72"/>
  <c r="S924" i="72"/>
  <c r="S923" i="72"/>
  <c r="S921" i="72"/>
  <c r="S920" i="72"/>
  <c r="S919" i="72"/>
  <c r="S918" i="72"/>
  <c r="S917" i="72"/>
  <c r="S916" i="72"/>
  <c r="S915" i="72"/>
  <c r="S914" i="72"/>
  <c r="S913" i="72"/>
  <c r="S912" i="72"/>
  <c r="S911" i="72"/>
  <c r="S910" i="72"/>
  <c r="S909" i="72"/>
  <c r="S908" i="72"/>
  <c r="S906" i="72"/>
  <c r="S905" i="72"/>
  <c r="S903" i="72"/>
  <c r="S902" i="72"/>
  <c r="S901" i="72"/>
  <c r="S900" i="72"/>
  <c r="S899" i="72"/>
  <c r="S898" i="72"/>
  <c r="S897" i="72"/>
  <c r="S896" i="72"/>
  <c r="S895" i="72"/>
  <c r="S894" i="72"/>
  <c r="S893" i="72"/>
  <c r="S892" i="72"/>
  <c r="S891" i="72"/>
  <c r="S890" i="72"/>
  <c r="S888" i="72"/>
  <c r="S887" i="72"/>
  <c r="S885" i="72"/>
  <c r="S884" i="72"/>
  <c r="S883" i="72"/>
  <c r="S882" i="72"/>
  <c r="S881" i="72"/>
  <c r="S880" i="72"/>
  <c r="S879" i="72"/>
  <c r="S878" i="72"/>
  <c r="S877" i="72"/>
  <c r="S876" i="72"/>
  <c r="S875" i="72"/>
  <c r="S874" i="72"/>
  <c r="S873" i="72"/>
  <c r="S872" i="72"/>
  <c r="S870" i="72"/>
  <c r="S869" i="72"/>
  <c r="S867" i="72"/>
  <c r="S866" i="72"/>
  <c r="S865" i="72"/>
  <c r="S864" i="72"/>
  <c r="S863" i="72"/>
  <c r="S862" i="72"/>
  <c r="S861" i="72"/>
  <c r="S860" i="72"/>
  <c r="S859" i="72"/>
  <c r="S858" i="72"/>
  <c r="S857" i="72"/>
  <c r="S856" i="72"/>
  <c r="S855" i="72"/>
  <c r="S854" i="72"/>
  <c r="S852" i="72"/>
  <c r="S851" i="72"/>
  <c r="S849" i="72"/>
  <c r="S848" i="72"/>
  <c r="S847" i="72"/>
  <c r="S846" i="72"/>
  <c r="S845" i="72"/>
  <c r="S844" i="72"/>
  <c r="S843" i="72"/>
  <c r="S842" i="72"/>
  <c r="S841" i="72"/>
  <c r="S840" i="72"/>
  <c r="S839" i="72"/>
  <c r="S838" i="72"/>
  <c r="S837" i="72"/>
  <c r="S836" i="72"/>
  <c r="S834" i="72"/>
  <c r="S833" i="72"/>
  <c r="S831" i="72"/>
  <c r="S830" i="72"/>
  <c r="S829" i="72"/>
  <c r="S828" i="72"/>
  <c r="S827" i="72"/>
  <c r="S826" i="72"/>
  <c r="S825" i="72"/>
  <c r="S824" i="72"/>
  <c r="S823" i="72"/>
  <c r="S822" i="72"/>
  <c r="S821" i="72"/>
  <c r="S820" i="72"/>
  <c r="S819" i="72"/>
  <c r="S818" i="72"/>
  <c r="S816" i="72"/>
  <c r="S815" i="72"/>
  <c r="S813" i="72"/>
  <c r="S812" i="72"/>
  <c r="S811" i="72"/>
  <c r="S810" i="72"/>
  <c r="S809" i="72"/>
  <c r="S808" i="72"/>
  <c r="S807" i="72"/>
  <c r="S806" i="72"/>
  <c r="S805" i="72"/>
  <c r="S804" i="72"/>
  <c r="S803" i="72"/>
  <c r="S802" i="72"/>
  <c r="S801" i="72"/>
  <c r="S800" i="72"/>
  <c r="S798" i="72"/>
  <c r="S797" i="72"/>
  <c r="S795" i="72"/>
  <c r="S794" i="72"/>
  <c r="S793" i="72"/>
  <c r="S792" i="72"/>
  <c r="S791" i="72"/>
  <c r="S790" i="72"/>
  <c r="S789" i="72"/>
  <c r="S788" i="72"/>
  <c r="S787" i="72"/>
  <c r="S786" i="72"/>
  <c r="S785" i="72"/>
  <c r="S784" i="72"/>
  <c r="S783" i="72"/>
  <c r="S782" i="72"/>
  <c r="S780" i="72"/>
  <c r="S779" i="72"/>
  <c r="S777" i="72"/>
  <c r="S776" i="72"/>
  <c r="S775" i="72"/>
  <c r="S774" i="72"/>
  <c r="S773" i="72"/>
  <c r="S772" i="72"/>
  <c r="S771" i="72"/>
  <c r="S770" i="72"/>
  <c r="S769" i="72"/>
  <c r="S768" i="72"/>
  <c r="S767" i="72"/>
  <c r="S766" i="72"/>
  <c r="S765" i="72"/>
  <c r="S764" i="72"/>
  <c r="S762" i="72"/>
  <c r="S761" i="72"/>
  <c r="S759" i="72"/>
  <c r="S758" i="72"/>
  <c r="S757" i="72"/>
  <c r="S756" i="72"/>
  <c r="S755" i="72"/>
  <c r="S754" i="72"/>
  <c r="S753" i="72"/>
  <c r="S752" i="72"/>
  <c r="S751" i="72"/>
  <c r="S750" i="72"/>
  <c r="S749" i="72"/>
  <c r="S748" i="72"/>
  <c r="S747" i="72"/>
  <c r="S746" i="72"/>
  <c r="S744" i="72"/>
  <c r="S743" i="72"/>
  <c r="S741" i="72"/>
  <c r="S740" i="72"/>
  <c r="S739" i="72"/>
  <c r="S738" i="72"/>
  <c r="S737" i="72"/>
  <c r="S736" i="72"/>
  <c r="S735" i="72"/>
  <c r="S734" i="72"/>
  <c r="S733" i="72"/>
  <c r="S732" i="72"/>
  <c r="S731" i="72"/>
  <c r="S730" i="72"/>
  <c r="S729" i="72"/>
  <c r="S728" i="72"/>
  <c r="S726" i="72"/>
  <c r="S725" i="72"/>
  <c r="S723" i="72"/>
  <c r="S722" i="72"/>
  <c r="S721" i="72"/>
  <c r="S720" i="72"/>
  <c r="S719" i="72"/>
  <c r="S718" i="72"/>
  <c r="S717" i="72"/>
  <c r="S716" i="72"/>
  <c r="S715" i="72"/>
  <c r="S714" i="72"/>
  <c r="S713" i="72"/>
  <c r="S712" i="72"/>
  <c r="S711" i="72"/>
  <c r="S710" i="72"/>
  <c r="S708" i="72"/>
  <c r="S707" i="72"/>
  <c r="S705" i="72"/>
  <c r="S704" i="72"/>
  <c r="S703" i="72"/>
  <c r="S702" i="72"/>
  <c r="S701" i="72"/>
  <c r="S700" i="72"/>
  <c r="S699" i="72"/>
  <c r="S698" i="72"/>
  <c r="S697" i="72"/>
  <c r="S696" i="72"/>
  <c r="S695" i="72"/>
  <c r="S694" i="72"/>
  <c r="S693" i="72"/>
  <c r="S692" i="72"/>
  <c r="S690" i="72"/>
  <c r="S689" i="72"/>
  <c r="S687" i="72"/>
  <c r="S686" i="72"/>
  <c r="S685" i="72"/>
  <c r="S684" i="72"/>
  <c r="S683" i="72"/>
  <c r="S682" i="72"/>
  <c r="S681" i="72"/>
  <c r="S680" i="72"/>
  <c r="S679" i="72"/>
  <c r="S678" i="72"/>
  <c r="S677" i="72"/>
  <c r="S676" i="72"/>
  <c r="S675" i="72"/>
  <c r="S674" i="72"/>
  <c r="S672" i="72"/>
  <c r="S671" i="72"/>
  <c r="S669" i="72"/>
  <c r="S668" i="72"/>
  <c r="S667" i="72"/>
  <c r="S666" i="72"/>
  <c r="S665" i="72"/>
  <c r="S664" i="72"/>
  <c r="S663" i="72"/>
  <c r="S662" i="72"/>
  <c r="S661" i="72"/>
  <c r="S660" i="72"/>
  <c r="S659" i="72"/>
  <c r="S658" i="72"/>
  <c r="S657" i="72"/>
  <c r="S656" i="72"/>
  <c r="S654" i="72"/>
  <c r="S653" i="72"/>
  <c r="S651" i="72"/>
  <c r="S650" i="72"/>
  <c r="S649" i="72"/>
  <c r="S648" i="72"/>
  <c r="S647" i="72"/>
  <c r="S646" i="72"/>
  <c r="S645" i="72"/>
  <c r="S644" i="72"/>
  <c r="S643" i="72"/>
  <c r="S642" i="72"/>
  <c r="S641" i="72"/>
  <c r="S640" i="72"/>
  <c r="S639" i="72"/>
  <c r="S636" i="72"/>
  <c r="S635" i="72"/>
  <c r="S633" i="72"/>
  <c r="S632" i="72"/>
  <c r="S631" i="72"/>
  <c r="S630" i="72"/>
  <c r="S629" i="72"/>
  <c r="S628" i="72"/>
  <c r="S627" i="72"/>
  <c r="S626" i="72"/>
  <c r="S625" i="72"/>
  <c r="S624" i="72"/>
  <c r="S623" i="72"/>
  <c r="S622" i="72"/>
  <c r="S621" i="72"/>
  <c r="S620" i="72"/>
  <c r="S618" i="72"/>
  <c r="S617" i="72"/>
  <c r="S615" i="72"/>
  <c r="S614" i="72"/>
  <c r="S613" i="72"/>
  <c r="S612" i="72"/>
  <c r="S611" i="72"/>
  <c r="S610" i="72"/>
  <c r="S609" i="72"/>
  <c r="S608" i="72"/>
  <c r="S607" i="72"/>
  <c r="S606" i="72"/>
  <c r="S605" i="72"/>
  <c r="S604" i="72"/>
  <c r="S603" i="72"/>
  <c r="S602" i="72"/>
  <c r="S600" i="72"/>
  <c r="S599" i="72"/>
  <c r="S597" i="72"/>
  <c r="S596" i="72"/>
  <c r="S595" i="72"/>
  <c r="S594" i="72"/>
  <c r="S593" i="72"/>
  <c r="S592" i="72"/>
  <c r="S591" i="72"/>
  <c r="S590" i="72"/>
  <c r="S589" i="72"/>
  <c r="S588" i="72"/>
  <c r="S587" i="72"/>
  <c r="S586" i="72"/>
  <c r="S585" i="72"/>
  <c r="S584" i="72"/>
  <c r="S582" i="72"/>
  <c r="S581" i="72"/>
  <c r="S579" i="72"/>
  <c r="S578" i="72"/>
  <c r="S577" i="72"/>
  <c r="S576" i="72"/>
  <c r="S575" i="72"/>
  <c r="S574" i="72"/>
  <c r="S573" i="72"/>
  <c r="S572" i="72"/>
  <c r="S571" i="72"/>
  <c r="S570" i="72"/>
  <c r="S569" i="72"/>
  <c r="S568" i="72"/>
  <c r="S567" i="72"/>
  <c r="S566" i="72"/>
  <c r="S564" i="72"/>
  <c r="S563" i="72"/>
  <c r="S561" i="72"/>
  <c r="S560" i="72"/>
  <c r="S559" i="72"/>
  <c r="S558" i="72"/>
  <c r="S557" i="72"/>
  <c r="S556" i="72"/>
  <c r="S555" i="72"/>
  <c r="S554" i="72"/>
  <c r="S553" i="72"/>
  <c r="S552" i="72"/>
  <c r="S551" i="72"/>
  <c r="S550" i="72"/>
  <c r="S549" i="72"/>
  <c r="S548" i="72"/>
  <c r="S546" i="72"/>
  <c r="S545" i="72"/>
  <c r="S543" i="72"/>
  <c r="S542" i="72"/>
  <c r="S541" i="72"/>
  <c r="S540" i="72"/>
  <c r="S539" i="72"/>
  <c r="S538" i="72"/>
  <c r="S537" i="72"/>
  <c r="S536" i="72"/>
  <c r="S535" i="72"/>
  <c r="S534" i="72"/>
  <c r="S533" i="72"/>
  <c r="S532" i="72"/>
  <c r="S531" i="72"/>
  <c r="S530" i="72"/>
  <c r="S528" i="72"/>
  <c r="S527" i="72"/>
  <c r="S525" i="72"/>
  <c r="S524" i="72"/>
  <c r="S523" i="72"/>
  <c r="S522" i="72"/>
  <c r="S521" i="72"/>
  <c r="S520" i="72"/>
  <c r="S519" i="72"/>
  <c r="S518" i="72"/>
  <c r="S517" i="72"/>
  <c r="S516" i="72"/>
  <c r="S515" i="72"/>
  <c r="S514" i="72"/>
  <c r="S513" i="72"/>
  <c r="S512" i="72"/>
  <c r="S510" i="72"/>
  <c r="S509" i="72"/>
  <c r="S507" i="72"/>
  <c r="S506" i="72"/>
  <c r="S505" i="72"/>
  <c r="S504" i="72"/>
  <c r="S503" i="72"/>
  <c r="S502" i="72"/>
  <c r="S501" i="72"/>
  <c r="S500" i="72"/>
  <c r="S499" i="72"/>
  <c r="S498" i="72"/>
  <c r="S497" i="72"/>
  <c r="S496" i="72"/>
  <c r="S495" i="72"/>
  <c r="S494" i="72"/>
  <c r="S492" i="72"/>
  <c r="S491" i="72"/>
  <c r="S489" i="72"/>
  <c r="S488" i="72"/>
  <c r="S487" i="72"/>
  <c r="S486" i="72"/>
  <c r="S485" i="72"/>
  <c r="S484" i="72"/>
  <c r="S483" i="72"/>
  <c r="S482" i="72"/>
  <c r="S481" i="72"/>
  <c r="S480" i="72"/>
  <c r="S479" i="72"/>
  <c r="S478" i="72"/>
  <c r="S477" i="72"/>
  <c r="S476" i="72"/>
  <c r="S474" i="72"/>
  <c r="S473" i="72"/>
  <c r="S471" i="72"/>
  <c r="S470" i="72"/>
  <c r="S469" i="72"/>
  <c r="S468" i="72"/>
  <c r="S467" i="72"/>
  <c r="S466" i="72"/>
  <c r="S465" i="72"/>
  <c r="S464" i="72"/>
  <c r="S463" i="72"/>
  <c r="S462" i="72"/>
  <c r="S461" i="72"/>
  <c r="S460" i="72"/>
  <c r="S459" i="72"/>
  <c r="S458" i="72"/>
  <c r="S456" i="72"/>
  <c r="S455" i="72"/>
  <c r="S453" i="72"/>
  <c r="S452" i="72"/>
  <c r="S451" i="72"/>
  <c r="S450" i="72"/>
  <c r="S449" i="72"/>
  <c r="S448" i="72"/>
  <c r="S447" i="72"/>
  <c r="S446" i="72"/>
  <c r="S445" i="72"/>
  <c r="S444" i="72"/>
  <c r="S443" i="72"/>
  <c r="S442" i="72"/>
  <c r="S441" i="72"/>
  <c r="S440" i="72"/>
  <c r="S438" i="72"/>
  <c r="S437" i="72"/>
  <c r="S435" i="72"/>
  <c r="S434" i="72"/>
  <c r="S433" i="72"/>
  <c r="S432" i="72"/>
  <c r="S431" i="72"/>
  <c r="S430" i="72"/>
  <c r="S429" i="72"/>
  <c r="S428" i="72"/>
  <c r="S427" i="72"/>
  <c r="S426" i="72"/>
  <c r="S425" i="72"/>
  <c r="S424" i="72"/>
  <c r="S423" i="72"/>
  <c r="S422" i="72"/>
  <c r="S420" i="72"/>
  <c r="S419" i="72"/>
  <c r="S417" i="72"/>
  <c r="S416" i="72"/>
  <c r="S415" i="72"/>
  <c r="S414" i="72"/>
  <c r="S413" i="72"/>
  <c r="S412" i="72"/>
  <c r="S411" i="72"/>
  <c r="S410" i="72"/>
  <c r="S409" i="72"/>
  <c r="S408" i="72"/>
  <c r="S407" i="72"/>
  <c r="S406" i="72"/>
  <c r="S405" i="72"/>
  <c r="S404" i="72"/>
  <c r="S402" i="72"/>
  <c r="S401" i="72"/>
  <c r="S399" i="72"/>
  <c r="S398" i="72"/>
  <c r="S397" i="72"/>
  <c r="S396" i="72"/>
  <c r="S395" i="72"/>
  <c r="S394" i="72"/>
  <c r="S393" i="72"/>
  <c r="S392" i="72"/>
  <c r="S391" i="72"/>
  <c r="S390" i="72"/>
  <c r="S389" i="72"/>
  <c r="S388" i="72"/>
  <c r="S387" i="72"/>
  <c r="S386" i="72"/>
  <c r="S384" i="72"/>
  <c r="S383" i="72"/>
  <c r="S381" i="72"/>
  <c r="S380" i="72"/>
  <c r="S379" i="72"/>
  <c r="S378" i="72"/>
  <c r="S377" i="72"/>
  <c r="S376" i="72"/>
  <c r="S375" i="72"/>
  <c r="S374" i="72"/>
  <c r="S373" i="72"/>
  <c r="S372" i="72"/>
  <c r="S371" i="72"/>
  <c r="S370" i="72"/>
  <c r="S369" i="72"/>
  <c r="S368" i="72"/>
  <c r="S366" i="72"/>
  <c r="S365" i="72"/>
  <c r="S363" i="72"/>
  <c r="S362" i="72"/>
  <c r="S361" i="72"/>
  <c r="S360" i="72"/>
  <c r="S359" i="72"/>
  <c r="S358" i="72"/>
  <c r="S357" i="72"/>
  <c r="S356" i="72"/>
  <c r="S355" i="72"/>
  <c r="S354" i="72"/>
  <c r="S353" i="72"/>
  <c r="S352" i="72"/>
  <c r="S351" i="72"/>
  <c r="S350" i="72"/>
  <c r="S348" i="72"/>
  <c r="S347" i="72"/>
  <c r="S345" i="72"/>
  <c r="S344" i="72"/>
  <c r="S343" i="72"/>
  <c r="S342" i="72"/>
  <c r="S341" i="72"/>
  <c r="S340" i="72"/>
  <c r="S339" i="72"/>
  <c r="S338" i="72"/>
  <c r="S337" i="72"/>
  <c r="S336" i="72"/>
  <c r="S335" i="72"/>
  <c r="S334" i="72"/>
  <c r="S333" i="72"/>
  <c r="S332" i="72"/>
  <c r="S330" i="72"/>
  <c r="S329" i="72"/>
  <c r="S327" i="72"/>
  <c r="S326" i="72"/>
  <c r="S325" i="72"/>
  <c r="S324" i="72"/>
  <c r="S323" i="72"/>
  <c r="S322" i="72"/>
  <c r="S321" i="72"/>
  <c r="S320" i="72"/>
  <c r="S319" i="72"/>
  <c r="S318" i="72"/>
  <c r="S317" i="72"/>
  <c r="S316" i="72"/>
  <c r="S315" i="72"/>
  <c r="S314" i="72"/>
  <c r="S312" i="72"/>
  <c r="S311" i="72"/>
  <c r="S309" i="72"/>
  <c r="S308" i="72"/>
  <c r="S307" i="72"/>
  <c r="S306" i="72"/>
  <c r="S305" i="72"/>
  <c r="S304" i="72"/>
  <c r="S303" i="72"/>
  <c r="S302" i="72"/>
  <c r="S301" i="72"/>
  <c r="S300" i="72"/>
  <c r="S299" i="72"/>
  <c r="S298" i="72"/>
  <c r="S297" i="72"/>
  <c r="S296" i="72"/>
  <c r="S294" i="72"/>
  <c r="S293" i="72"/>
  <c r="S291" i="72"/>
  <c r="S290" i="72"/>
  <c r="S289" i="72"/>
  <c r="S288" i="72"/>
  <c r="S287" i="72"/>
  <c r="S286" i="72"/>
  <c r="S285" i="72"/>
  <c r="S284" i="72"/>
  <c r="S283" i="72"/>
  <c r="S282" i="72"/>
  <c r="S281" i="72"/>
  <c r="S280" i="72"/>
  <c r="S279" i="72"/>
  <c r="S278" i="72"/>
  <c r="S276" i="72"/>
  <c r="S275" i="72"/>
  <c r="S273" i="72"/>
  <c r="S272" i="72"/>
  <c r="S271" i="72"/>
  <c r="S270" i="72"/>
  <c r="S269" i="72"/>
  <c r="S268" i="72"/>
  <c r="S267" i="72"/>
  <c r="S266" i="72"/>
  <c r="S265" i="72"/>
  <c r="S264" i="72"/>
  <c r="S263" i="72"/>
  <c r="S262" i="72"/>
  <c r="S261" i="72"/>
  <c r="S260" i="72"/>
  <c r="S258" i="72"/>
  <c r="S257" i="72"/>
  <c r="S255" i="72"/>
  <c r="S254" i="72"/>
  <c r="S253" i="72"/>
  <c r="S252" i="72"/>
  <c r="S251" i="72"/>
  <c r="S250" i="72"/>
  <c r="S249" i="72"/>
  <c r="S248" i="72"/>
  <c r="S247" i="72"/>
  <c r="S246" i="72"/>
  <c r="S245" i="72"/>
  <c r="S244" i="72"/>
  <c r="S243" i="72"/>
  <c r="S242" i="72"/>
  <c r="S240" i="72"/>
  <c r="S239" i="72"/>
  <c r="S237" i="72"/>
  <c r="S236" i="72"/>
  <c r="S235" i="72"/>
  <c r="S234" i="72"/>
  <c r="S233" i="72"/>
  <c r="S232" i="72"/>
  <c r="S231" i="72"/>
  <c r="S230" i="72"/>
  <c r="S229" i="72"/>
  <c r="S228" i="72"/>
  <c r="S227" i="72"/>
  <c r="S226" i="72"/>
  <c r="S225" i="72"/>
  <c r="S224" i="72"/>
  <c r="S222" i="72"/>
  <c r="S221" i="72"/>
  <c r="S219" i="72"/>
  <c r="S218" i="72"/>
  <c r="S217" i="72"/>
  <c r="S216" i="72"/>
  <c r="S215" i="72"/>
  <c r="S214" i="72"/>
  <c r="S213" i="72"/>
  <c r="S212" i="72"/>
  <c r="S211" i="72"/>
  <c r="S210" i="72"/>
  <c r="S209" i="72"/>
  <c r="S208" i="72"/>
  <c r="S207" i="72"/>
  <c r="S206" i="72"/>
  <c r="S204" i="72"/>
  <c r="S203" i="72"/>
  <c r="S201" i="72"/>
  <c r="S200" i="72"/>
  <c r="S199" i="72"/>
  <c r="S198" i="72"/>
  <c r="S197" i="72"/>
  <c r="S196" i="72"/>
  <c r="S195" i="72"/>
  <c r="S194" i="72"/>
  <c r="S193" i="72"/>
  <c r="S192" i="72"/>
  <c r="S191" i="72"/>
  <c r="S190" i="72"/>
  <c r="S189" i="72"/>
  <c r="S188" i="72"/>
  <c r="S186" i="72"/>
  <c r="S185" i="72"/>
  <c r="S183" i="72"/>
  <c r="S182" i="72"/>
  <c r="S181" i="72"/>
  <c r="S180" i="72"/>
  <c r="S179" i="72"/>
  <c r="S178" i="72"/>
  <c r="S177" i="72"/>
  <c r="S176" i="72"/>
  <c r="S175" i="72"/>
  <c r="S174" i="72"/>
  <c r="S173" i="72"/>
  <c r="S172" i="72"/>
  <c r="S171" i="72"/>
  <c r="S170" i="72"/>
  <c r="S168" i="72"/>
  <c r="S167" i="72"/>
  <c r="S165" i="72"/>
  <c r="S164" i="72"/>
  <c r="S163" i="72"/>
  <c r="S162" i="72"/>
  <c r="S161" i="72"/>
  <c r="S160" i="72"/>
  <c r="S159" i="72"/>
  <c r="S158" i="72"/>
  <c r="S157" i="72"/>
  <c r="S156" i="72"/>
  <c r="S155" i="72"/>
  <c r="S154" i="72"/>
  <c r="S153" i="72"/>
  <c r="S152" i="72"/>
  <c r="S150" i="72"/>
  <c r="S149" i="72"/>
  <c r="S147" i="72"/>
  <c r="S146" i="72"/>
  <c r="S145" i="72"/>
  <c r="S144" i="72"/>
  <c r="S143" i="72"/>
  <c r="S142" i="72"/>
  <c r="S141" i="72"/>
  <c r="S140" i="72"/>
  <c r="S139" i="72"/>
  <c r="S138" i="72"/>
  <c r="S137" i="72"/>
  <c r="S136" i="72"/>
  <c r="S135" i="72"/>
  <c r="S134" i="72"/>
  <c r="S132" i="72"/>
  <c r="S131" i="72"/>
  <c r="S129" i="72"/>
  <c r="S128" i="72"/>
  <c r="S127" i="72"/>
  <c r="S126" i="72"/>
  <c r="S125" i="72"/>
  <c r="S124" i="72"/>
  <c r="S123" i="72"/>
  <c r="S122" i="72"/>
  <c r="S121" i="72"/>
  <c r="S120" i="72"/>
  <c r="S119" i="72"/>
  <c r="S118" i="72"/>
  <c r="S117" i="72"/>
  <c r="S116" i="72"/>
  <c r="S114" i="72"/>
  <c r="S113" i="72"/>
  <c r="S111" i="72"/>
  <c r="S110" i="72"/>
  <c r="S109" i="72"/>
  <c r="S108" i="72"/>
  <c r="S107" i="72"/>
  <c r="S106" i="72"/>
  <c r="S105" i="72"/>
  <c r="S104" i="72"/>
  <c r="S103" i="72"/>
  <c r="S102" i="72"/>
  <c r="S101" i="72"/>
  <c r="S100" i="72"/>
  <c r="S99" i="72"/>
  <c r="S98" i="72"/>
  <c r="S96" i="72"/>
  <c r="S95" i="72"/>
  <c r="S93" i="72"/>
  <c r="S92" i="72"/>
  <c r="S91" i="72"/>
  <c r="S90" i="72"/>
  <c r="S89" i="72"/>
  <c r="S88" i="72"/>
  <c r="S87" i="72"/>
  <c r="S86" i="72"/>
  <c r="S85" i="72"/>
  <c r="S84" i="72"/>
  <c r="S83" i="72"/>
  <c r="S82" i="72"/>
  <c r="S81" i="72"/>
  <c r="S80" i="72"/>
  <c r="S78" i="72"/>
  <c r="S77" i="72"/>
  <c r="S75" i="72"/>
  <c r="S74" i="72"/>
  <c r="S73" i="72"/>
  <c r="S72" i="72"/>
  <c r="S71" i="72"/>
  <c r="S70" i="72"/>
  <c r="S69" i="72"/>
  <c r="S68" i="72"/>
  <c r="S67" i="72"/>
  <c r="S66" i="72"/>
  <c r="S65" i="72"/>
  <c r="S64" i="72"/>
  <c r="S63" i="72"/>
  <c r="S62" i="72"/>
  <c r="S60" i="72"/>
  <c r="S59" i="72"/>
  <c r="S57" i="72"/>
  <c r="S56" i="72"/>
  <c r="S55" i="72"/>
  <c r="S54" i="72"/>
  <c r="S53" i="72"/>
  <c r="S52" i="72"/>
  <c r="S51" i="72"/>
  <c r="S50" i="72"/>
  <c r="S49" i="72"/>
  <c r="S48" i="72"/>
  <c r="S47" i="72"/>
  <c r="S46" i="72"/>
  <c r="S45" i="72"/>
  <c r="S44" i="72"/>
  <c r="S42" i="72"/>
  <c r="S41" i="72"/>
  <c r="S39" i="72"/>
  <c r="S38" i="72"/>
  <c r="S37" i="72"/>
  <c r="S36" i="72"/>
  <c r="S35" i="72"/>
  <c r="S34" i="72"/>
  <c r="S33" i="72"/>
  <c r="S32" i="72"/>
  <c r="S31" i="72"/>
  <c r="S30" i="72"/>
  <c r="S29" i="72"/>
  <c r="S28" i="72"/>
  <c r="S27" i="72"/>
  <c r="S26" i="72"/>
  <c r="S24" i="72"/>
  <c r="S23" i="72"/>
  <c r="L1335" i="72" l="1"/>
  <c r="L1334" i="72"/>
  <c r="L1333" i="72"/>
  <c r="L1332" i="72"/>
  <c r="L1317" i="72"/>
  <c r="L1316" i="72"/>
  <c r="L1315" i="72"/>
  <c r="L1314" i="72"/>
  <c r="L1313" i="72"/>
  <c r="L1312" i="72"/>
  <c r="L1311" i="72"/>
  <c r="L1310" i="72"/>
  <c r="L1309" i="72"/>
  <c r="L1308" i="72"/>
  <c r="L1307" i="72"/>
  <c r="L1306" i="72"/>
  <c r="L1305" i="72"/>
  <c r="L1304" i="72"/>
  <c r="L1302" i="72"/>
  <c r="L1301" i="72"/>
  <c r="L1299" i="72"/>
  <c r="L1298" i="72"/>
  <c r="L1297" i="72"/>
  <c r="L1296" i="72"/>
  <c r="L1295" i="72"/>
  <c r="L1294" i="72"/>
  <c r="L1293" i="72"/>
  <c r="L1292" i="72"/>
  <c r="L1291" i="72"/>
  <c r="L1290" i="72"/>
  <c r="L1289" i="72"/>
  <c r="L1288" i="72"/>
  <c r="L1287" i="72"/>
  <c r="L1286" i="72"/>
  <c r="L1284" i="72"/>
  <c r="L1283" i="72"/>
  <c r="L1281" i="72"/>
  <c r="L1280" i="72"/>
  <c r="L1279" i="72"/>
  <c r="L1278" i="72"/>
  <c r="L1277" i="72"/>
  <c r="L1276" i="72"/>
  <c r="L1275" i="72"/>
  <c r="L1274" i="72"/>
  <c r="L1273" i="72"/>
  <c r="L1272" i="72"/>
  <c r="L1271" i="72"/>
  <c r="L1270" i="72"/>
  <c r="L1269" i="72"/>
  <c r="L1268" i="72"/>
  <c r="L1266" i="72"/>
  <c r="L1265" i="72"/>
  <c r="L1263" i="72"/>
  <c r="L1262" i="72"/>
  <c r="L1261" i="72"/>
  <c r="L1260" i="72"/>
  <c r="L1259" i="72"/>
  <c r="L1258" i="72"/>
  <c r="L1257" i="72"/>
  <c r="L1256" i="72"/>
  <c r="L1255" i="72"/>
  <c r="L1254" i="72"/>
  <c r="L1253" i="72"/>
  <c r="L1252" i="72"/>
  <c r="L1251" i="72"/>
  <c r="L1250" i="72"/>
  <c r="L1248" i="72"/>
  <c r="L1247" i="72"/>
  <c r="L1245" i="72"/>
  <c r="L1244" i="72"/>
  <c r="L1243" i="72"/>
  <c r="L1242" i="72"/>
  <c r="L1241" i="72"/>
  <c r="L1240" i="72"/>
  <c r="L1239" i="72"/>
  <c r="L1238" i="72"/>
  <c r="L1237" i="72"/>
  <c r="L1236" i="72"/>
  <c r="L1235" i="72"/>
  <c r="L1234" i="72"/>
  <c r="L1233" i="72"/>
  <c r="L1232" i="72"/>
  <c r="L1230" i="72"/>
  <c r="L1229" i="72"/>
  <c r="L1227" i="72"/>
  <c r="L1226" i="72"/>
  <c r="L1225" i="72"/>
  <c r="L1224" i="72"/>
  <c r="L1223" i="72"/>
  <c r="L1222" i="72"/>
  <c r="L1221" i="72"/>
  <c r="L1220" i="72"/>
  <c r="L1219" i="72"/>
  <c r="L1218" i="72"/>
  <c r="L1217" i="72"/>
  <c r="L1216" i="72"/>
  <c r="L1215" i="72"/>
  <c r="L1214" i="72"/>
  <c r="L1212" i="72"/>
  <c r="L1211" i="72"/>
  <c r="L1209" i="72"/>
  <c r="L1208" i="72"/>
  <c r="L1207" i="72"/>
  <c r="L1206" i="72"/>
  <c r="L1205" i="72"/>
  <c r="L1204" i="72"/>
  <c r="L1203" i="72"/>
  <c r="L1202" i="72"/>
  <c r="L1201" i="72"/>
  <c r="L1200" i="72"/>
  <c r="L1199" i="72"/>
  <c r="L1198" i="72"/>
  <c r="L1197" i="72"/>
  <c r="L1196" i="72"/>
  <c r="L1194" i="72"/>
  <c r="L1193" i="72"/>
  <c r="L1191" i="72"/>
  <c r="L1190" i="72"/>
  <c r="L1189" i="72"/>
  <c r="L1188" i="72"/>
  <c r="L1187" i="72"/>
  <c r="L1186" i="72"/>
  <c r="L1185" i="72"/>
  <c r="L1184" i="72"/>
  <c r="L1183" i="72"/>
  <c r="L1182" i="72"/>
  <c r="L1181" i="72"/>
  <c r="L1180" i="72"/>
  <c r="L1179" i="72"/>
  <c r="L1178" i="72"/>
  <c r="L1176" i="72"/>
  <c r="L1175" i="72"/>
  <c r="L1173" i="72"/>
  <c r="L1172" i="72"/>
  <c r="L1171" i="72"/>
  <c r="L1170" i="72"/>
  <c r="L1169" i="72"/>
  <c r="L1168" i="72"/>
  <c r="L1167" i="72"/>
  <c r="L1166" i="72"/>
  <c r="L1165" i="72"/>
  <c r="L1164" i="72"/>
  <c r="L1163" i="72"/>
  <c r="L1162" i="72"/>
  <c r="L1161" i="72"/>
  <c r="L1160" i="72"/>
  <c r="L1158" i="72"/>
  <c r="L1157" i="72"/>
  <c r="L1155" i="72"/>
  <c r="L1154" i="72"/>
  <c r="L1153" i="72"/>
  <c r="L1152" i="72"/>
  <c r="L1151" i="72"/>
  <c r="L1150" i="72"/>
  <c r="L1149" i="72"/>
  <c r="L1148" i="72"/>
  <c r="L1147" i="72"/>
  <c r="L1146" i="72"/>
  <c r="L1145" i="72"/>
  <c r="L1144" i="72"/>
  <c r="L1143" i="72"/>
  <c r="L1142" i="72"/>
  <c r="L1140" i="72"/>
  <c r="L1139" i="72"/>
  <c r="L1137" i="72"/>
  <c r="L1136" i="72"/>
  <c r="L1135" i="72"/>
  <c r="L1134" i="72"/>
  <c r="L1133" i="72"/>
  <c r="L1132" i="72"/>
  <c r="L1131" i="72"/>
  <c r="L1130" i="72"/>
  <c r="L1129" i="72"/>
  <c r="L1128" i="72"/>
  <c r="L1127" i="72"/>
  <c r="L1126" i="72"/>
  <c r="L1125" i="72"/>
  <c r="L1124" i="72"/>
  <c r="L1122" i="72"/>
  <c r="L1121" i="72"/>
  <c r="L1119" i="72"/>
  <c r="L1118" i="72"/>
  <c r="L1117" i="72"/>
  <c r="L1116" i="72"/>
  <c r="L1115" i="72"/>
  <c r="L1114" i="72"/>
  <c r="L1113" i="72"/>
  <c r="L1112" i="72"/>
  <c r="L1111" i="72"/>
  <c r="L1110" i="72"/>
  <c r="L1109" i="72"/>
  <c r="L1108" i="72"/>
  <c r="L1107" i="72"/>
  <c r="L1106" i="72"/>
  <c r="L1104" i="72"/>
  <c r="L1103" i="72"/>
  <c r="L1101" i="72"/>
  <c r="L1100" i="72"/>
  <c r="L1099" i="72"/>
  <c r="L1098" i="72"/>
  <c r="L1097" i="72"/>
  <c r="L1096" i="72"/>
  <c r="L1095" i="72"/>
  <c r="L1094" i="72"/>
  <c r="L1093" i="72"/>
  <c r="L1092" i="72"/>
  <c r="L1091" i="72"/>
  <c r="L1090" i="72"/>
  <c r="L1089" i="72"/>
  <c r="L1088" i="72"/>
  <c r="L1086" i="72"/>
  <c r="L1085" i="72"/>
  <c r="L1083" i="72"/>
  <c r="L1082" i="72"/>
  <c r="L1081" i="72"/>
  <c r="L1080" i="72"/>
  <c r="L1079" i="72"/>
  <c r="L1078" i="72"/>
  <c r="L1077" i="72"/>
  <c r="L1076" i="72"/>
  <c r="L1075" i="72"/>
  <c r="L1074" i="72"/>
  <c r="L1073" i="72"/>
  <c r="L1072" i="72"/>
  <c r="L1071" i="72"/>
  <c r="L1070" i="72"/>
  <c r="L1068" i="72"/>
  <c r="L1067" i="72"/>
  <c r="L1065" i="72"/>
  <c r="L1064" i="72"/>
  <c r="L1063" i="72"/>
  <c r="L1062" i="72"/>
  <c r="L1061" i="72"/>
  <c r="L1060" i="72"/>
  <c r="L1059" i="72"/>
  <c r="L1058" i="72"/>
  <c r="L1057" i="72"/>
  <c r="L1056" i="72"/>
  <c r="L1055" i="72"/>
  <c r="L1054" i="72"/>
  <c r="L1053" i="72"/>
  <c r="L1052" i="72"/>
  <c r="L1050" i="72"/>
  <c r="L1049" i="72"/>
  <c r="L1047" i="72"/>
  <c r="L1046" i="72"/>
  <c r="L1045" i="72"/>
  <c r="L1044" i="72"/>
  <c r="L1043" i="72"/>
  <c r="L1042" i="72"/>
  <c r="L1041" i="72"/>
  <c r="L1040" i="72"/>
  <c r="L1039" i="72"/>
  <c r="L1038" i="72"/>
  <c r="L1037" i="72"/>
  <c r="L1036" i="72"/>
  <c r="L1035" i="72"/>
  <c r="L1034" i="72"/>
  <c r="L1032" i="72"/>
  <c r="L1031" i="72"/>
  <c r="L1029" i="72"/>
  <c r="L1028" i="72"/>
  <c r="L1027" i="72"/>
  <c r="L1026" i="72"/>
  <c r="L1025" i="72"/>
  <c r="L1024" i="72"/>
  <c r="L1023" i="72"/>
  <c r="L1022" i="72"/>
  <c r="L1021" i="72"/>
  <c r="L1020" i="72"/>
  <c r="L1019" i="72"/>
  <c r="L1018" i="72"/>
  <c r="L1017" i="72"/>
  <c r="L1016" i="72"/>
  <c r="L1014" i="72"/>
  <c r="L1013" i="72"/>
  <c r="L1011" i="72"/>
  <c r="L1010" i="72"/>
  <c r="L1009" i="72"/>
  <c r="L1008" i="72"/>
  <c r="L1007" i="72"/>
  <c r="L1006" i="72"/>
  <c r="L1005" i="72"/>
  <c r="L1004" i="72"/>
  <c r="L1003" i="72"/>
  <c r="L1002" i="72"/>
  <c r="L1001" i="72"/>
  <c r="L1000" i="72"/>
  <c r="L999" i="72"/>
  <c r="L998" i="72"/>
  <c r="L996" i="72"/>
  <c r="L995" i="72"/>
  <c r="L993" i="72"/>
  <c r="L992" i="72"/>
  <c r="L991" i="72"/>
  <c r="L990" i="72"/>
  <c r="L989" i="72"/>
  <c r="L988" i="72"/>
  <c r="L987" i="72"/>
  <c r="L986" i="72"/>
  <c r="L985" i="72"/>
  <c r="L984" i="72"/>
  <c r="L983" i="72"/>
  <c r="L982" i="72"/>
  <c r="L981" i="72"/>
  <c r="L980" i="72"/>
  <c r="L978" i="72"/>
  <c r="L977" i="72"/>
  <c r="L975" i="72"/>
  <c r="L974" i="72"/>
  <c r="L973" i="72"/>
  <c r="L972" i="72"/>
  <c r="L971" i="72"/>
  <c r="L970" i="72"/>
  <c r="L969" i="72"/>
  <c r="L968" i="72"/>
  <c r="L967" i="72"/>
  <c r="L966" i="72"/>
  <c r="L965" i="72"/>
  <c r="L964" i="72"/>
  <c r="L963" i="72"/>
  <c r="L962" i="72"/>
  <c r="L960" i="72"/>
  <c r="L959" i="72"/>
  <c r="L957" i="72"/>
  <c r="L956" i="72"/>
  <c r="L955" i="72"/>
  <c r="L954" i="72"/>
  <c r="L953" i="72"/>
  <c r="L952" i="72"/>
  <c r="L951" i="72"/>
  <c r="L950" i="72"/>
  <c r="L949" i="72"/>
  <c r="L948" i="72"/>
  <c r="L947" i="72"/>
  <c r="L946" i="72"/>
  <c r="L945" i="72"/>
  <c r="L944" i="72"/>
  <c r="L942" i="72"/>
  <c r="L941" i="72"/>
  <c r="L939" i="72"/>
  <c r="L938" i="72"/>
  <c r="L937" i="72"/>
  <c r="L936" i="72"/>
  <c r="L935" i="72"/>
  <c r="L934" i="72"/>
  <c r="L933" i="72"/>
  <c r="L932" i="72"/>
  <c r="L931" i="72"/>
  <c r="L930" i="72"/>
  <c r="L929" i="72"/>
  <c r="L928" i="72"/>
  <c r="L927" i="72"/>
  <c r="L926" i="72"/>
  <c r="L924" i="72"/>
  <c r="L923" i="72"/>
  <c r="L921" i="72"/>
  <c r="L920" i="72"/>
  <c r="L919" i="72"/>
  <c r="L918" i="72"/>
  <c r="L917" i="72"/>
  <c r="L916" i="72"/>
  <c r="L915" i="72"/>
  <c r="L914" i="72"/>
  <c r="L913" i="72"/>
  <c r="L912" i="72"/>
  <c r="L911" i="72"/>
  <c r="L910" i="72"/>
  <c r="L909" i="72"/>
  <c r="L908" i="72"/>
  <c r="L906" i="72"/>
  <c r="L905" i="72"/>
  <c r="L903" i="72"/>
  <c r="L902" i="72"/>
  <c r="L901" i="72"/>
  <c r="L900" i="72"/>
  <c r="L899" i="72"/>
  <c r="L898" i="72"/>
  <c r="L897" i="72"/>
  <c r="L896" i="72"/>
  <c r="L895" i="72"/>
  <c r="L894" i="72"/>
  <c r="L893" i="72"/>
  <c r="L892" i="72"/>
  <c r="L891" i="72"/>
  <c r="L890" i="72"/>
  <c r="L888" i="72"/>
  <c r="L887" i="72"/>
  <c r="L885" i="72"/>
  <c r="L884" i="72"/>
  <c r="L883" i="72"/>
  <c r="L882" i="72"/>
  <c r="L881" i="72"/>
  <c r="L880" i="72"/>
  <c r="L879" i="72"/>
  <c r="L878" i="72"/>
  <c r="L877" i="72"/>
  <c r="L876" i="72"/>
  <c r="L875" i="72"/>
  <c r="L874" i="72"/>
  <c r="L873" i="72"/>
  <c r="L872" i="72"/>
  <c r="L870" i="72"/>
  <c r="L869" i="72"/>
  <c r="L867" i="72"/>
  <c r="L866" i="72"/>
  <c r="L865" i="72"/>
  <c r="L864" i="72"/>
  <c r="L863" i="72"/>
  <c r="L862" i="72"/>
  <c r="L861" i="72"/>
  <c r="L860" i="72"/>
  <c r="L859" i="72"/>
  <c r="L858" i="72"/>
  <c r="L857" i="72"/>
  <c r="L856" i="72"/>
  <c r="L855" i="72"/>
  <c r="L854" i="72"/>
  <c r="L852" i="72"/>
  <c r="L851" i="72"/>
  <c r="L849" i="72"/>
  <c r="L848" i="72"/>
  <c r="L847" i="72"/>
  <c r="L846" i="72"/>
  <c r="L845" i="72"/>
  <c r="L844" i="72"/>
  <c r="L843" i="72"/>
  <c r="L842" i="72"/>
  <c r="L841" i="72"/>
  <c r="L840" i="72"/>
  <c r="L839" i="72"/>
  <c r="L838" i="72"/>
  <c r="L837" i="72"/>
  <c r="L836" i="72"/>
  <c r="L834" i="72"/>
  <c r="L833" i="72"/>
  <c r="L831" i="72"/>
  <c r="L830" i="72"/>
  <c r="L829" i="72"/>
  <c r="L828" i="72"/>
  <c r="L827" i="72"/>
  <c r="L826" i="72"/>
  <c r="L825" i="72"/>
  <c r="L824" i="72"/>
  <c r="L823" i="72"/>
  <c r="L822" i="72"/>
  <c r="L821" i="72"/>
  <c r="L820" i="72"/>
  <c r="L819" i="72"/>
  <c r="L818" i="72"/>
  <c r="L816" i="72"/>
  <c r="L815" i="72"/>
  <c r="L813" i="72"/>
  <c r="L812" i="72"/>
  <c r="L811" i="72"/>
  <c r="L810" i="72"/>
  <c r="L809" i="72"/>
  <c r="L808" i="72"/>
  <c r="L807" i="72"/>
  <c r="L806" i="72"/>
  <c r="L805" i="72"/>
  <c r="L804" i="72"/>
  <c r="L803" i="72"/>
  <c r="L802" i="72"/>
  <c r="L801" i="72"/>
  <c r="L800" i="72"/>
  <c r="L798" i="72"/>
  <c r="L797" i="72"/>
  <c r="L795" i="72"/>
  <c r="L794" i="72"/>
  <c r="L793" i="72"/>
  <c r="L792" i="72"/>
  <c r="L791" i="72"/>
  <c r="L790" i="72"/>
  <c r="L789" i="72"/>
  <c r="L788" i="72"/>
  <c r="L787" i="72"/>
  <c r="L786" i="72"/>
  <c r="L785" i="72"/>
  <c r="L784" i="72"/>
  <c r="L783" i="72"/>
  <c r="L782" i="72"/>
  <c r="L780" i="72"/>
  <c r="L779" i="72"/>
  <c r="L777" i="72"/>
  <c r="L776" i="72"/>
  <c r="L775" i="72"/>
  <c r="L774" i="72"/>
  <c r="L773" i="72"/>
  <c r="L772" i="72"/>
  <c r="L771" i="72"/>
  <c r="L770" i="72"/>
  <c r="L769" i="72"/>
  <c r="L768" i="72"/>
  <c r="L767" i="72"/>
  <c r="L766" i="72"/>
  <c r="L765" i="72"/>
  <c r="L764" i="72"/>
  <c r="L762" i="72"/>
  <c r="L761" i="72"/>
  <c r="L759" i="72"/>
  <c r="L758" i="72"/>
  <c r="L757" i="72"/>
  <c r="L756" i="72"/>
  <c r="L755" i="72"/>
  <c r="L754" i="72"/>
  <c r="L753" i="72"/>
  <c r="L752" i="72"/>
  <c r="L751" i="72"/>
  <c r="L750" i="72"/>
  <c r="L749" i="72"/>
  <c r="L748" i="72"/>
  <c r="L747" i="72"/>
  <c r="L746" i="72"/>
  <c r="L744" i="72"/>
  <c r="L743" i="72"/>
  <c r="L741" i="72"/>
  <c r="L740" i="72"/>
  <c r="L739" i="72"/>
  <c r="L738" i="72"/>
  <c r="L737" i="72"/>
  <c r="L736" i="72"/>
  <c r="L735" i="72"/>
  <c r="L734" i="72"/>
  <c r="L733" i="72"/>
  <c r="L732" i="72"/>
  <c r="L731" i="72"/>
  <c r="L730" i="72"/>
  <c r="L729" i="72"/>
  <c r="L728" i="72"/>
  <c r="L726" i="72"/>
  <c r="L725" i="72"/>
  <c r="L723" i="72"/>
  <c r="L722" i="72"/>
  <c r="L721" i="72"/>
  <c r="L720" i="72"/>
  <c r="L719" i="72"/>
  <c r="L718" i="72"/>
  <c r="L717" i="72"/>
  <c r="L716" i="72"/>
  <c r="L715" i="72"/>
  <c r="L714" i="72"/>
  <c r="L713" i="72"/>
  <c r="L712" i="72"/>
  <c r="L711" i="72"/>
  <c r="L710" i="72"/>
  <c r="L708" i="72"/>
  <c r="L707" i="72"/>
  <c r="L705" i="72"/>
  <c r="L704" i="72"/>
  <c r="L703" i="72"/>
  <c r="L702" i="72"/>
  <c r="L701" i="72"/>
  <c r="L700" i="72"/>
  <c r="L699" i="72"/>
  <c r="L698" i="72"/>
  <c r="L697" i="72"/>
  <c r="L696" i="72"/>
  <c r="L695" i="72"/>
  <c r="L694" i="72"/>
  <c r="L693" i="72"/>
  <c r="L692" i="72"/>
  <c r="L690" i="72"/>
  <c r="L689" i="72"/>
  <c r="L687" i="72"/>
  <c r="L686" i="72"/>
  <c r="L685" i="72"/>
  <c r="L684" i="72"/>
  <c r="L683" i="72"/>
  <c r="L682" i="72"/>
  <c r="L681" i="72"/>
  <c r="L680" i="72"/>
  <c r="L679" i="72"/>
  <c r="L678" i="72"/>
  <c r="L677" i="72"/>
  <c r="L676" i="72"/>
  <c r="L675" i="72"/>
  <c r="L674" i="72"/>
  <c r="L672" i="72"/>
  <c r="L671" i="72"/>
  <c r="L669" i="72"/>
  <c r="L668" i="72"/>
  <c r="L667" i="72"/>
  <c r="L666" i="72"/>
  <c r="L665" i="72"/>
  <c r="L664" i="72"/>
  <c r="L663" i="72"/>
  <c r="L662" i="72"/>
  <c r="L661" i="72"/>
  <c r="L660" i="72"/>
  <c r="L659" i="72"/>
  <c r="L658" i="72"/>
  <c r="L657" i="72"/>
  <c r="L656" i="72"/>
  <c r="L654" i="72"/>
  <c r="L653" i="72"/>
  <c r="L651" i="72"/>
  <c r="L650" i="72"/>
  <c r="L649" i="72"/>
  <c r="L648" i="72"/>
  <c r="L647" i="72"/>
  <c r="L646" i="72"/>
  <c r="L645" i="72"/>
  <c r="L644" i="72"/>
  <c r="L643" i="72"/>
  <c r="L642" i="72"/>
  <c r="L641" i="72"/>
  <c r="L640" i="72"/>
  <c r="L639" i="72"/>
  <c r="L636" i="72"/>
  <c r="L635" i="72"/>
  <c r="L633" i="72"/>
  <c r="L632" i="72"/>
  <c r="L631" i="72"/>
  <c r="L630" i="72"/>
  <c r="L629" i="72"/>
  <c r="L628" i="72"/>
  <c r="L627" i="72"/>
  <c r="L626" i="72"/>
  <c r="L625" i="72"/>
  <c r="L624" i="72"/>
  <c r="L623" i="72"/>
  <c r="L622" i="72"/>
  <c r="L621" i="72"/>
  <c r="L620" i="72"/>
  <c r="L618" i="72"/>
  <c r="L617" i="72"/>
  <c r="L615" i="72"/>
  <c r="L614" i="72"/>
  <c r="L613" i="72"/>
  <c r="L612" i="72"/>
  <c r="L611" i="72"/>
  <c r="L610" i="72"/>
  <c r="L609" i="72"/>
  <c r="L608" i="72"/>
  <c r="L607" i="72"/>
  <c r="L606" i="72"/>
  <c r="L605" i="72"/>
  <c r="L604" i="72"/>
  <c r="L603" i="72"/>
  <c r="L602" i="72"/>
  <c r="L600" i="72"/>
  <c r="L599" i="72"/>
  <c r="L597" i="72"/>
  <c r="L596" i="72"/>
  <c r="L595" i="72"/>
  <c r="L594" i="72"/>
  <c r="L593" i="72"/>
  <c r="L592" i="72"/>
  <c r="L591" i="72"/>
  <c r="L590" i="72"/>
  <c r="L589" i="72"/>
  <c r="L588" i="72"/>
  <c r="L587" i="72"/>
  <c r="L586" i="72"/>
  <c r="L585" i="72"/>
  <c r="L584" i="72"/>
  <c r="L582" i="72"/>
  <c r="L581" i="72"/>
  <c r="L579" i="72"/>
  <c r="L578" i="72"/>
  <c r="L577" i="72"/>
  <c r="L576" i="72"/>
  <c r="L575" i="72"/>
  <c r="L574" i="72"/>
  <c r="L573" i="72"/>
  <c r="L572" i="72"/>
  <c r="L571" i="72"/>
  <c r="L570" i="72"/>
  <c r="L569" i="72"/>
  <c r="L568" i="72"/>
  <c r="L567" i="72"/>
  <c r="L566" i="72"/>
  <c r="L564" i="72"/>
  <c r="L563" i="72"/>
  <c r="L561" i="72"/>
  <c r="L560" i="72"/>
  <c r="L559" i="72"/>
  <c r="L558" i="72"/>
  <c r="L557" i="72"/>
  <c r="L556" i="72"/>
  <c r="L555" i="72"/>
  <c r="L554" i="72"/>
  <c r="L553" i="72"/>
  <c r="L552" i="72"/>
  <c r="L551" i="72"/>
  <c r="L550" i="72"/>
  <c r="L549" i="72"/>
  <c r="L548" i="72"/>
  <c r="L546" i="72"/>
  <c r="L545" i="72"/>
  <c r="L543" i="72"/>
  <c r="L542" i="72"/>
  <c r="L541" i="72"/>
  <c r="L540" i="72"/>
  <c r="L539" i="72"/>
  <c r="L538" i="72"/>
  <c r="L537" i="72"/>
  <c r="L536" i="72"/>
  <c r="L535" i="72"/>
  <c r="L534" i="72"/>
  <c r="L533" i="72"/>
  <c r="L532" i="72"/>
  <c r="L531" i="72"/>
  <c r="L530" i="72"/>
  <c r="L528" i="72"/>
  <c r="L527" i="72"/>
  <c r="L525" i="72"/>
  <c r="L524" i="72"/>
  <c r="L523" i="72"/>
  <c r="L522" i="72"/>
  <c r="L521" i="72"/>
  <c r="L520" i="72"/>
  <c r="L519" i="72"/>
  <c r="L518" i="72"/>
  <c r="L517" i="72"/>
  <c r="L516" i="72"/>
  <c r="L515" i="72"/>
  <c r="L514" i="72"/>
  <c r="L513" i="72"/>
  <c r="L512" i="72"/>
  <c r="L510" i="72"/>
  <c r="L509" i="72"/>
  <c r="L507" i="72"/>
  <c r="L506" i="72"/>
  <c r="L505" i="72"/>
  <c r="L504" i="72"/>
  <c r="L503" i="72"/>
  <c r="L502" i="72"/>
  <c r="L501" i="72"/>
  <c r="L500" i="72"/>
  <c r="L499" i="72"/>
  <c r="L498" i="72"/>
  <c r="L497" i="72"/>
  <c r="L496" i="72"/>
  <c r="L495" i="72"/>
  <c r="L494" i="72"/>
  <c r="L492" i="72"/>
  <c r="L491" i="72"/>
  <c r="L489" i="72"/>
  <c r="L488" i="72"/>
  <c r="L487" i="72"/>
  <c r="L486" i="72"/>
  <c r="L485" i="72"/>
  <c r="L484" i="72"/>
  <c r="L483" i="72"/>
  <c r="L482" i="72"/>
  <c r="L481" i="72"/>
  <c r="L480" i="72"/>
  <c r="L479" i="72"/>
  <c r="L478" i="72"/>
  <c r="L477" i="72"/>
  <c r="L476" i="72"/>
  <c r="L474" i="72"/>
  <c r="L473" i="72"/>
  <c r="L471" i="72"/>
  <c r="L470" i="72"/>
  <c r="L469" i="72"/>
  <c r="L468" i="72"/>
  <c r="L467" i="72"/>
  <c r="L466" i="72"/>
  <c r="L465" i="72"/>
  <c r="L464" i="72"/>
  <c r="L463" i="72"/>
  <c r="L462" i="72"/>
  <c r="L461" i="72"/>
  <c r="L460" i="72"/>
  <c r="L459" i="72"/>
  <c r="L458" i="72"/>
  <c r="L456" i="72"/>
  <c r="L455" i="72"/>
  <c r="L453" i="72"/>
  <c r="L452" i="72"/>
  <c r="L451" i="72"/>
  <c r="L450" i="72"/>
  <c r="L449" i="72"/>
  <c r="L448" i="72"/>
  <c r="L447" i="72"/>
  <c r="L446" i="72"/>
  <c r="L445" i="72"/>
  <c r="L444" i="72"/>
  <c r="L443" i="72"/>
  <c r="L442" i="72"/>
  <c r="L441" i="72"/>
  <c r="L440" i="72"/>
  <c r="L438" i="72"/>
  <c r="L437" i="72"/>
  <c r="L435" i="72"/>
  <c r="L434" i="72"/>
  <c r="L433" i="72"/>
  <c r="L432" i="72"/>
  <c r="L431" i="72"/>
  <c r="L430" i="72"/>
  <c r="L429" i="72"/>
  <c r="L428" i="72"/>
  <c r="L427" i="72"/>
  <c r="L426" i="72"/>
  <c r="L425" i="72"/>
  <c r="L424" i="72"/>
  <c r="L423" i="72"/>
  <c r="L422" i="72"/>
  <c r="L420" i="72"/>
  <c r="L419" i="72"/>
  <c r="L417" i="72"/>
  <c r="L416" i="72"/>
  <c r="L415" i="72"/>
  <c r="L414" i="72"/>
  <c r="L413" i="72"/>
  <c r="L412" i="72"/>
  <c r="L411" i="72"/>
  <c r="L410" i="72"/>
  <c r="L409" i="72"/>
  <c r="L408" i="72"/>
  <c r="L407" i="72"/>
  <c r="L406" i="72"/>
  <c r="L405" i="72"/>
  <c r="L404" i="72"/>
  <c r="L402" i="72"/>
  <c r="L401" i="72"/>
  <c r="L399" i="72"/>
  <c r="L398" i="72"/>
  <c r="L397" i="72"/>
  <c r="L396" i="72"/>
  <c r="L395" i="72"/>
  <c r="L394" i="72"/>
  <c r="L393" i="72"/>
  <c r="L392" i="72"/>
  <c r="L391" i="72"/>
  <c r="L390" i="72"/>
  <c r="L389" i="72"/>
  <c r="L388" i="72"/>
  <c r="L387" i="72"/>
  <c r="L386" i="72"/>
  <c r="L384" i="72"/>
  <c r="L383" i="72"/>
  <c r="L381" i="72"/>
  <c r="L380" i="72"/>
  <c r="L379" i="72"/>
  <c r="L378" i="72"/>
  <c r="L377" i="72"/>
  <c r="L376" i="72"/>
  <c r="L375" i="72"/>
  <c r="L374" i="72"/>
  <c r="L373" i="72"/>
  <c r="L372" i="72"/>
  <c r="L371" i="72"/>
  <c r="L370" i="72"/>
  <c r="L369" i="72"/>
  <c r="L368" i="72"/>
  <c r="L366" i="72"/>
  <c r="L365" i="72"/>
  <c r="L363" i="72"/>
  <c r="L362" i="72"/>
  <c r="L361" i="72"/>
  <c r="L360" i="72"/>
  <c r="L359" i="72"/>
  <c r="L358" i="72"/>
  <c r="L357" i="72"/>
  <c r="L356" i="72"/>
  <c r="L355" i="72"/>
  <c r="L354" i="72"/>
  <c r="L353" i="72"/>
  <c r="L352" i="72"/>
  <c r="L351" i="72"/>
  <c r="L350" i="72"/>
  <c r="L348" i="72"/>
  <c r="L347" i="72"/>
  <c r="L345" i="72"/>
  <c r="L344" i="72"/>
  <c r="L343" i="72"/>
  <c r="L342" i="72"/>
  <c r="L341" i="72"/>
  <c r="L340" i="72"/>
  <c r="L339" i="72"/>
  <c r="L338" i="72"/>
  <c r="L337" i="72"/>
  <c r="L336" i="72"/>
  <c r="L335" i="72"/>
  <c r="L334" i="72"/>
  <c r="L333" i="72"/>
  <c r="L332" i="72"/>
  <c r="L330" i="72"/>
  <c r="L329" i="72"/>
  <c r="L327" i="72"/>
  <c r="L326" i="72"/>
  <c r="L325" i="72"/>
  <c r="L324" i="72"/>
  <c r="L323" i="72"/>
  <c r="L322" i="72"/>
  <c r="L321" i="72"/>
  <c r="L320" i="72"/>
  <c r="L319" i="72"/>
  <c r="L318" i="72"/>
  <c r="L317" i="72"/>
  <c r="L316" i="72"/>
  <c r="L315" i="72"/>
  <c r="L314" i="72"/>
  <c r="L312" i="72"/>
  <c r="L311" i="72"/>
  <c r="L309" i="72"/>
  <c r="L308" i="72"/>
  <c r="L307" i="72"/>
  <c r="L306" i="72"/>
  <c r="L305" i="72"/>
  <c r="L304" i="72"/>
  <c r="L303" i="72"/>
  <c r="L302" i="72"/>
  <c r="L301" i="72"/>
  <c r="L300" i="72"/>
  <c r="L299" i="72"/>
  <c r="L298" i="72"/>
  <c r="L297" i="72"/>
  <c r="L296" i="72"/>
  <c r="L294" i="72"/>
  <c r="L293" i="72"/>
  <c r="L291" i="72"/>
  <c r="L290" i="72"/>
  <c r="L289" i="72"/>
  <c r="L288" i="72"/>
  <c r="L287" i="72"/>
  <c r="L286" i="72"/>
  <c r="L285" i="72"/>
  <c r="L284" i="72"/>
  <c r="L283" i="72"/>
  <c r="L282" i="72"/>
  <c r="L281" i="72"/>
  <c r="L280" i="72"/>
  <c r="L279" i="72"/>
  <c r="L278" i="72"/>
  <c r="L276" i="72"/>
  <c r="L275" i="72"/>
  <c r="L273" i="72"/>
  <c r="L272" i="72"/>
  <c r="L271" i="72"/>
  <c r="L270" i="72"/>
  <c r="L269" i="72"/>
  <c r="L268" i="72"/>
  <c r="L267" i="72"/>
  <c r="L266" i="72"/>
  <c r="L265" i="72"/>
  <c r="L264" i="72"/>
  <c r="L263" i="72"/>
  <c r="L262" i="72"/>
  <c r="L261" i="72"/>
  <c r="L260" i="72"/>
  <c r="L258" i="72"/>
  <c r="L257" i="72"/>
  <c r="L255" i="72"/>
  <c r="L254" i="72"/>
  <c r="L253" i="72"/>
  <c r="L252" i="72"/>
  <c r="L251" i="72"/>
  <c r="L250" i="72"/>
  <c r="L249" i="72"/>
  <c r="L248" i="72"/>
  <c r="L247" i="72"/>
  <c r="L246" i="72"/>
  <c r="L245" i="72"/>
  <c r="L244" i="72"/>
  <c r="L243" i="72"/>
  <c r="L242" i="72"/>
  <c r="L240" i="72"/>
  <c r="L239" i="72"/>
  <c r="L237" i="72"/>
  <c r="L236" i="72"/>
  <c r="L235" i="72"/>
  <c r="L234" i="72"/>
  <c r="L233" i="72"/>
  <c r="L232" i="72"/>
  <c r="L231" i="72"/>
  <c r="L230" i="72"/>
  <c r="L229" i="72"/>
  <c r="L228" i="72"/>
  <c r="L227" i="72"/>
  <c r="L226" i="72"/>
  <c r="L225" i="72"/>
  <c r="L224" i="72"/>
  <c r="L222" i="72"/>
  <c r="L221" i="72"/>
  <c r="L219" i="72"/>
  <c r="L218" i="72"/>
  <c r="L217" i="72"/>
  <c r="L216" i="72"/>
  <c r="L215" i="72"/>
  <c r="L214" i="72"/>
  <c r="L213" i="72"/>
  <c r="L212" i="72"/>
  <c r="L211" i="72"/>
  <c r="L210" i="72"/>
  <c r="L209" i="72"/>
  <c r="L208" i="72"/>
  <c r="L207" i="72"/>
  <c r="L206" i="72"/>
  <c r="L204" i="72"/>
  <c r="L203" i="72"/>
  <c r="L201" i="72"/>
  <c r="L200" i="72"/>
  <c r="L199" i="72"/>
  <c r="L198" i="72"/>
  <c r="L197" i="72"/>
  <c r="L196" i="72"/>
  <c r="L195" i="72"/>
  <c r="L194" i="72"/>
  <c r="L193" i="72"/>
  <c r="L192" i="72"/>
  <c r="L191" i="72"/>
  <c r="L190" i="72"/>
  <c r="L189" i="72"/>
  <c r="L188" i="72"/>
  <c r="L186" i="72"/>
  <c r="L185" i="72"/>
  <c r="L183" i="72"/>
  <c r="L182" i="72"/>
  <c r="L181" i="72"/>
  <c r="L180" i="72"/>
  <c r="L179" i="72"/>
  <c r="L178" i="72"/>
  <c r="L177" i="72"/>
  <c r="L176" i="72"/>
  <c r="L175" i="72"/>
  <c r="L174" i="72"/>
  <c r="L173" i="72"/>
  <c r="L172" i="72"/>
  <c r="L171" i="72"/>
  <c r="L170" i="72"/>
  <c r="L168" i="72"/>
  <c r="L167" i="72"/>
  <c r="L165" i="72"/>
  <c r="L164" i="72"/>
  <c r="L163" i="72"/>
  <c r="L162" i="72"/>
  <c r="L161" i="72"/>
  <c r="L160" i="72"/>
  <c r="L159" i="72"/>
  <c r="L158" i="72"/>
  <c r="L157" i="72"/>
  <c r="L156" i="72"/>
  <c r="L155" i="72"/>
  <c r="L154" i="72"/>
  <c r="L153" i="72"/>
  <c r="L152" i="72"/>
  <c r="L150" i="72"/>
  <c r="L149" i="72"/>
  <c r="L147" i="72"/>
  <c r="L146" i="72"/>
  <c r="L145" i="72"/>
  <c r="L144" i="72"/>
  <c r="L143" i="72"/>
  <c r="L142" i="72"/>
  <c r="L141" i="72"/>
  <c r="L140" i="72"/>
  <c r="L139" i="72"/>
  <c r="L138" i="72"/>
  <c r="L137" i="72"/>
  <c r="L136" i="72"/>
  <c r="L135" i="72"/>
  <c r="L134" i="72"/>
  <c r="L132" i="72"/>
  <c r="L131" i="72"/>
  <c r="L129" i="72"/>
  <c r="L128" i="72"/>
  <c r="L127" i="72"/>
  <c r="L126" i="72"/>
  <c r="L125" i="72"/>
  <c r="L124" i="72"/>
  <c r="L123" i="72"/>
  <c r="L122" i="72"/>
  <c r="L121" i="72"/>
  <c r="L120" i="72"/>
  <c r="L119" i="72"/>
  <c r="L118" i="72"/>
  <c r="L117" i="72"/>
  <c r="L116" i="72"/>
  <c r="L114" i="72"/>
  <c r="L113" i="72"/>
  <c r="L111" i="72"/>
  <c r="L110" i="72"/>
  <c r="L109" i="72"/>
  <c r="L108" i="72"/>
  <c r="L107" i="72"/>
  <c r="L106" i="72"/>
  <c r="L105" i="72"/>
  <c r="L104" i="72"/>
  <c r="L103" i="72"/>
  <c r="L102" i="72"/>
  <c r="L101" i="72"/>
  <c r="L100" i="72"/>
  <c r="L99" i="72"/>
  <c r="L98" i="72"/>
  <c r="L96" i="72"/>
  <c r="L95" i="72"/>
  <c r="L93" i="72"/>
  <c r="L92" i="72"/>
  <c r="L91" i="72"/>
  <c r="L90" i="72"/>
  <c r="L89" i="72"/>
  <c r="L88" i="72"/>
  <c r="L87" i="72"/>
  <c r="L86" i="72"/>
  <c r="L85" i="72"/>
  <c r="L84" i="72"/>
  <c r="L83" i="72"/>
  <c r="L82" i="72"/>
  <c r="L81" i="72"/>
  <c r="L80" i="72"/>
  <c r="L78" i="72"/>
  <c r="L77" i="72"/>
  <c r="L75" i="72"/>
  <c r="L74" i="72"/>
  <c r="L73" i="72"/>
  <c r="L72" i="72"/>
  <c r="L71" i="72"/>
  <c r="L70" i="72"/>
  <c r="L69" i="72"/>
  <c r="L68" i="72"/>
  <c r="L67" i="72"/>
  <c r="L66" i="72"/>
  <c r="L65" i="72"/>
  <c r="L64" i="72"/>
  <c r="L63" i="72"/>
  <c r="L62" i="72"/>
  <c r="L60" i="72"/>
  <c r="L59" i="72"/>
  <c r="L57" i="72"/>
  <c r="L56" i="72"/>
  <c r="L55" i="72"/>
  <c r="L54" i="72"/>
  <c r="L53" i="72"/>
  <c r="L52" i="72"/>
  <c r="L51" i="72"/>
  <c r="L50" i="72"/>
  <c r="L49" i="72"/>
  <c r="L48" i="72"/>
  <c r="L47" i="72"/>
  <c r="L46" i="72"/>
  <c r="L45" i="72"/>
  <c r="L44" i="72"/>
  <c r="L42" i="72"/>
  <c r="L41" i="72"/>
  <c r="L39" i="72"/>
  <c r="L38" i="72"/>
  <c r="L37" i="72"/>
  <c r="L36" i="72"/>
  <c r="L35" i="72"/>
  <c r="L34" i="72"/>
  <c r="L33" i="72"/>
  <c r="L32" i="72"/>
  <c r="L31" i="72"/>
  <c r="L30" i="72"/>
  <c r="L29" i="72"/>
  <c r="L28" i="72"/>
  <c r="L27" i="72"/>
  <c r="L26" i="72"/>
  <c r="L24" i="72"/>
  <c r="L23" i="72"/>
  <c r="K1336" i="72"/>
  <c r="K1335" i="72"/>
  <c r="K1334" i="72"/>
  <c r="K1333" i="72"/>
  <c r="K1332" i="72"/>
  <c r="K1331" i="72"/>
  <c r="K1330" i="72"/>
  <c r="K1329" i="72"/>
  <c r="K1328" i="72"/>
  <c r="K1327" i="72"/>
  <c r="K1326" i="72"/>
  <c r="K1325" i="72"/>
  <c r="K1324" i="72"/>
  <c r="K1299" i="72"/>
  <c r="K1298" i="72"/>
  <c r="K1297" i="72"/>
  <c r="K1296" i="72"/>
  <c r="K1295" i="72"/>
  <c r="K1294" i="72"/>
  <c r="K1293" i="72"/>
  <c r="K1292" i="72"/>
  <c r="K1291" i="72"/>
  <c r="K1290" i="72"/>
  <c r="K1289" i="72"/>
  <c r="K1288" i="72"/>
  <c r="K1287" i="72"/>
  <c r="K1286" i="72"/>
  <c r="K1284" i="72"/>
  <c r="K1282" i="72"/>
  <c r="K1281" i="72"/>
  <c r="K1280" i="72"/>
  <c r="K1279" i="72"/>
  <c r="K1278" i="72"/>
  <c r="K1277" i="72"/>
  <c r="K1276" i="72"/>
  <c r="K1275" i="72"/>
  <c r="K1274" i="72"/>
  <c r="K1273" i="72"/>
  <c r="K1272" i="72"/>
  <c r="K1271" i="72"/>
  <c r="K1270" i="72"/>
  <c r="K1269" i="72"/>
  <c r="K1268" i="72"/>
  <c r="K1266" i="72"/>
  <c r="K1265" i="72"/>
  <c r="K1264" i="72"/>
  <c r="K1263" i="72"/>
  <c r="K1262" i="72"/>
  <c r="K1261" i="72"/>
  <c r="K1260" i="72"/>
  <c r="K1259" i="72"/>
  <c r="K1258" i="72"/>
  <c r="K1257" i="72"/>
  <c r="K1256" i="72"/>
  <c r="K1255" i="72"/>
  <c r="K1254" i="72"/>
  <c r="K1253" i="72"/>
  <c r="K1252" i="72"/>
  <c r="K1251" i="72"/>
  <c r="K1250" i="72"/>
  <c r="K1248" i="72"/>
  <c r="K1247" i="72"/>
  <c r="K1246" i="72"/>
  <c r="K1245" i="72"/>
  <c r="K1244" i="72"/>
  <c r="K1243" i="72"/>
  <c r="K1242" i="72"/>
  <c r="K1241" i="72"/>
  <c r="K1240" i="72"/>
  <c r="K1239" i="72"/>
  <c r="K1238" i="72"/>
  <c r="K1237" i="72"/>
  <c r="K1236" i="72"/>
  <c r="K1235" i="72"/>
  <c r="K1234" i="72"/>
  <c r="K1233" i="72"/>
  <c r="K1232" i="72"/>
  <c r="K1230" i="72"/>
  <c r="K1229" i="72"/>
  <c r="K1228" i="72"/>
  <c r="K1227" i="72"/>
  <c r="K1226" i="72"/>
  <c r="K1225" i="72"/>
  <c r="K1224" i="72"/>
  <c r="K1223" i="72"/>
  <c r="K1222" i="72"/>
  <c r="K1221" i="72"/>
  <c r="K1220" i="72"/>
  <c r="K1219" i="72"/>
  <c r="K1218" i="72"/>
  <c r="K1217" i="72"/>
  <c r="K1216" i="72"/>
  <c r="K1215" i="72"/>
  <c r="K1214" i="72"/>
  <c r="K1212" i="72"/>
  <c r="K1211" i="72"/>
  <c r="K1210" i="72"/>
  <c r="K1209" i="72"/>
  <c r="K1208" i="72"/>
  <c r="K1207" i="72"/>
  <c r="K1206" i="72"/>
  <c r="K1205" i="72"/>
  <c r="K1204" i="72"/>
  <c r="K1203" i="72"/>
  <c r="K1202" i="72"/>
  <c r="K1201" i="72"/>
  <c r="K1200" i="72"/>
  <c r="K1199" i="72"/>
  <c r="K1198" i="72"/>
  <c r="K1197" i="72"/>
  <c r="K1196" i="72"/>
  <c r="K1194" i="72"/>
  <c r="K1193" i="72"/>
  <c r="K1192" i="72"/>
  <c r="K1191" i="72"/>
  <c r="K1190" i="72"/>
  <c r="K1189" i="72"/>
  <c r="K1188" i="72"/>
  <c r="K1187" i="72"/>
  <c r="K1186" i="72"/>
  <c r="K1185" i="72"/>
  <c r="K1184" i="72"/>
  <c r="K1183" i="72"/>
  <c r="K1182" i="72"/>
  <c r="K1181" i="72"/>
  <c r="K1180" i="72"/>
  <c r="K1179" i="72"/>
  <c r="K1178" i="72"/>
  <c r="K1176" i="72"/>
  <c r="K1175" i="72"/>
  <c r="K1174" i="72"/>
  <c r="K1173" i="72"/>
  <c r="K1172" i="72"/>
  <c r="K1171" i="72"/>
  <c r="K1170" i="72"/>
  <c r="K1169" i="72"/>
  <c r="K1168" i="72"/>
  <c r="K1167" i="72"/>
  <c r="K1166" i="72"/>
  <c r="K1165" i="72"/>
  <c r="K1164" i="72"/>
  <c r="K1163" i="72"/>
  <c r="K1162" i="72"/>
  <c r="K1161" i="72"/>
  <c r="K1160" i="72"/>
  <c r="K1158" i="72"/>
  <c r="K1157" i="72"/>
  <c r="K1156" i="72"/>
  <c r="K1155" i="72"/>
  <c r="K1154" i="72"/>
  <c r="K1153" i="72"/>
  <c r="K1152" i="72"/>
  <c r="K1151" i="72"/>
  <c r="K1150" i="72"/>
  <c r="K1149" i="72"/>
  <c r="K1148" i="72"/>
  <c r="K1147" i="72"/>
  <c r="K1146" i="72"/>
  <c r="K1145" i="72"/>
  <c r="K1144" i="72"/>
  <c r="K1143" i="72"/>
  <c r="K1142" i="72"/>
  <c r="K1140" i="72"/>
  <c r="K1139" i="72"/>
  <c r="K1138" i="72"/>
  <c r="K1137" i="72"/>
  <c r="K1136" i="72"/>
  <c r="K1135" i="72"/>
  <c r="K1134" i="72"/>
  <c r="K1133" i="72"/>
  <c r="K1132" i="72"/>
  <c r="K1131" i="72"/>
  <c r="K1130" i="72"/>
  <c r="K1129" i="72"/>
  <c r="K1128" i="72"/>
  <c r="K1127" i="72"/>
  <c r="K1126" i="72"/>
  <c r="K1125" i="72"/>
  <c r="K1124" i="72"/>
  <c r="K1122" i="72"/>
  <c r="K1121" i="72"/>
  <c r="K1120" i="72"/>
  <c r="K1119" i="72"/>
  <c r="K1118" i="72"/>
  <c r="K1117" i="72"/>
  <c r="K1116" i="72"/>
  <c r="K1115" i="72"/>
  <c r="K1114" i="72"/>
  <c r="K1113" i="72"/>
  <c r="K1112" i="72"/>
  <c r="K1111" i="72"/>
  <c r="K1110" i="72"/>
  <c r="K1109" i="72"/>
  <c r="K1108" i="72"/>
  <c r="K1107" i="72"/>
  <c r="K1106" i="72"/>
  <c r="K1104" i="72"/>
  <c r="K1103" i="72"/>
  <c r="K1102" i="72"/>
  <c r="K1101" i="72"/>
  <c r="K1100" i="72"/>
  <c r="K1099" i="72"/>
  <c r="K1098" i="72"/>
  <c r="K1097" i="72"/>
  <c r="K1096" i="72"/>
  <c r="K1095" i="72"/>
  <c r="K1094" i="72"/>
  <c r="K1093" i="72"/>
  <c r="K1092" i="72"/>
  <c r="K1091" i="72"/>
  <c r="K1090" i="72"/>
  <c r="K1089" i="72"/>
  <c r="K1088" i="72"/>
  <c r="K1086" i="72"/>
  <c r="K1085" i="72"/>
  <c r="K1084" i="72"/>
  <c r="K1083" i="72"/>
  <c r="K1082" i="72"/>
  <c r="K1081" i="72"/>
  <c r="K1080" i="72"/>
  <c r="K1079" i="72"/>
  <c r="K1078" i="72"/>
  <c r="K1077" i="72"/>
  <c r="K1076" i="72"/>
  <c r="K1075" i="72"/>
  <c r="K1074" i="72"/>
  <c r="K1073" i="72"/>
  <c r="K1072" i="72"/>
  <c r="K1071" i="72"/>
  <c r="K1070" i="72"/>
  <c r="K1068" i="72"/>
  <c r="K1067" i="72"/>
  <c r="K1066" i="72"/>
  <c r="K1065" i="72"/>
  <c r="K1064" i="72"/>
  <c r="K1063" i="72"/>
  <c r="K1062" i="72"/>
  <c r="K1061" i="72"/>
  <c r="K1060" i="72"/>
  <c r="K1059" i="72"/>
  <c r="K1058" i="72"/>
  <c r="K1057" i="72"/>
  <c r="K1056" i="72"/>
  <c r="K1055" i="72"/>
  <c r="K1054" i="72"/>
  <c r="K1053" i="72"/>
  <c r="K1052" i="72"/>
  <c r="K1050" i="72"/>
  <c r="K1049" i="72"/>
  <c r="K1048" i="72"/>
  <c r="K1047" i="72"/>
  <c r="K1046" i="72"/>
  <c r="K1045" i="72"/>
  <c r="K1044" i="72"/>
  <c r="K1043" i="72"/>
  <c r="K1042" i="72"/>
  <c r="K1041" i="72"/>
  <c r="K1040" i="72"/>
  <c r="K1039" i="72"/>
  <c r="K1038" i="72"/>
  <c r="K1037" i="72"/>
  <c r="K1036" i="72"/>
  <c r="K1035" i="72"/>
  <c r="K1034" i="72"/>
  <c r="K1032" i="72"/>
  <c r="K1031" i="72"/>
  <c r="K1030" i="72"/>
  <c r="K1029" i="72"/>
  <c r="K1028" i="72"/>
  <c r="K1027" i="72"/>
  <c r="K1026" i="72"/>
  <c r="K1025" i="72"/>
  <c r="K1024" i="72"/>
  <c r="K1023" i="72"/>
  <c r="K1022" i="72"/>
  <c r="K1021" i="72"/>
  <c r="K1020" i="72"/>
  <c r="K1019" i="72"/>
  <c r="K1018" i="72"/>
  <c r="K1017" i="72"/>
  <c r="K1016" i="72"/>
  <c r="K1014" i="72"/>
  <c r="K1013" i="72"/>
  <c r="K1012" i="72"/>
  <c r="K1011" i="72"/>
  <c r="K1010" i="72"/>
  <c r="K1009" i="72"/>
  <c r="K1008" i="72"/>
  <c r="K1007" i="72"/>
  <c r="K1006" i="72"/>
  <c r="K1005" i="72"/>
  <c r="K1004" i="72"/>
  <c r="K1003" i="72"/>
  <c r="K1002" i="72"/>
  <c r="K1001" i="72"/>
  <c r="K1000" i="72"/>
  <c r="K999" i="72"/>
  <c r="K998" i="72"/>
  <c r="K996" i="72"/>
  <c r="K995" i="72"/>
  <c r="K994" i="72"/>
  <c r="K993" i="72"/>
  <c r="K992" i="72"/>
  <c r="K991" i="72"/>
  <c r="K990" i="72"/>
  <c r="K989" i="72"/>
  <c r="K988" i="72"/>
  <c r="K987" i="72"/>
  <c r="K986" i="72"/>
  <c r="K985" i="72"/>
  <c r="K984" i="72"/>
  <c r="K983" i="72"/>
  <c r="K982" i="72"/>
  <c r="K981" i="72"/>
  <c r="K980" i="72"/>
  <c r="K978" i="72"/>
  <c r="K977" i="72"/>
  <c r="K976" i="72"/>
  <c r="K975" i="72"/>
  <c r="K974" i="72"/>
  <c r="K973" i="72"/>
  <c r="K972" i="72"/>
  <c r="K971" i="72"/>
  <c r="K970" i="72"/>
  <c r="K969" i="72"/>
  <c r="K968" i="72"/>
  <c r="K967" i="72"/>
  <c r="K966" i="72"/>
  <c r="K965" i="72"/>
  <c r="K964" i="72"/>
  <c r="K963" i="72"/>
  <c r="K962" i="72"/>
  <c r="K960" i="72"/>
  <c r="K959" i="72"/>
  <c r="K958" i="72"/>
  <c r="K957" i="72"/>
  <c r="K956" i="72"/>
  <c r="K955" i="72"/>
  <c r="K954" i="72"/>
  <c r="K953" i="72"/>
  <c r="K952" i="72"/>
  <c r="K951" i="72"/>
  <c r="K950" i="72"/>
  <c r="K949" i="72"/>
  <c r="K948" i="72"/>
  <c r="K947" i="72"/>
  <c r="K946" i="72"/>
  <c r="K945" i="72"/>
  <c r="K944" i="72"/>
  <c r="K942" i="72"/>
  <c r="K941" i="72"/>
  <c r="K940" i="72"/>
  <c r="K939" i="72"/>
  <c r="K938" i="72"/>
  <c r="K937" i="72"/>
  <c r="K936" i="72"/>
  <c r="K935" i="72"/>
  <c r="K934" i="72"/>
  <c r="K933" i="72"/>
  <c r="K932" i="72"/>
  <c r="K931" i="72"/>
  <c r="K930" i="72"/>
  <c r="K929" i="72"/>
  <c r="K928" i="72"/>
  <c r="K927" i="72"/>
  <c r="K926" i="72"/>
  <c r="K924" i="72"/>
  <c r="K923" i="72"/>
  <c r="K922" i="72"/>
  <c r="K921" i="72"/>
  <c r="K920" i="72"/>
  <c r="K919" i="72"/>
  <c r="K918" i="72"/>
  <c r="K917" i="72"/>
  <c r="K916" i="72"/>
  <c r="K915" i="72"/>
  <c r="K914" i="72"/>
  <c r="K913" i="72"/>
  <c r="K912" i="72"/>
  <c r="K911" i="72"/>
  <c r="K910" i="72"/>
  <c r="K909" i="72"/>
  <c r="K908" i="72"/>
  <c r="K906" i="72"/>
  <c r="K905" i="72"/>
  <c r="K904" i="72"/>
  <c r="K903" i="72"/>
  <c r="K902" i="72"/>
  <c r="K901" i="72"/>
  <c r="K900" i="72"/>
  <c r="K899" i="72"/>
  <c r="K898" i="72"/>
  <c r="K897" i="72"/>
  <c r="K896" i="72"/>
  <c r="K895" i="72"/>
  <c r="K894" i="72"/>
  <c r="K893" i="72"/>
  <c r="K892" i="72"/>
  <c r="K891" i="72"/>
  <c r="K890" i="72"/>
  <c r="K888" i="72"/>
  <c r="K887" i="72"/>
  <c r="K886" i="72"/>
  <c r="K885" i="72"/>
  <c r="K884" i="72"/>
  <c r="K883" i="72"/>
  <c r="K882" i="72"/>
  <c r="K881" i="72"/>
  <c r="K880" i="72"/>
  <c r="K879" i="72"/>
  <c r="K878" i="72"/>
  <c r="K877" i="72"/>
  <c r="K876" i="72"/>
  <c r="K875" i="72"/>
  <c r="K874" i="72"/>
  <c r="K873" i="72"/>
  <c r="K872" i="72"/>
  <c r="K870" i="72"/>
  <c r="K869" i="72"/>
  <c r="K868" i="72"/>
  <c r="K867" i="72"/>
  <c r="K866" i="72"/>
  <c r="K865" i="72"/>
  <c r="K864" i="72"/>
  <c r="K863" i="72"/>
  <c r="K862" i="72"/>
  <c r="K861" i="72"/>
  <c r="K860" i="72"/>
  <c r="K859" i="72"/>
  <c r="K858" i="72"/>
  <c r="K857" i="72"/>
  <c r="K856" i="72"/>
  <c r="K855" i="72"/>
  <c r="K854" i="72"/>
  <c r="K852" i="72"/>
  <c r="K851" i="72"/>
  <c r="K850" i="72"/>
  <c r="K849" i="72"/>
  <c r="K848" i="72"/>
  <c r="K847" i="72"/>
  <c r="K846" i="72"/>
  <c r="K845" i="72"/>
  <c r="K844" i="72"/>
  <c r="K843" i="72"/>
  <c r="K842" i="72"/>
  <c r="K841" i="72"/>
  <c r="K840" i="72"/>
  <c r="K839" i="72"/>
  <c r="K838" i="72"/>
  <c r="K837" i="72"/>
  <c r="K836" i="72"/>
  <c r="K834" i="72"/>
  <c r="K833" i="72"/>
  <c r="K832" i="72"/>
  <c r="K831" i="72"/>
  <c r="K830" i="72"/>
  <c r="K829" i="72"/>
  <c r="K828" i="72"/>
  <c r="K827" i="72"/>
  <c r="K826" i="72"/>
  <c r="K825" i="72"/>
  <c r="K824" i="72"/>
  <c r="K823" i="72"/>
  <c r="K822" i="72"/>
  <c r="K821" i="72"/>
  <c r="K820" i="72"/>
  <c r="K819" i="72"/>
  <c r="K818" i="72"/>
  <c r="K816" i="72"/>
  <c r="K815" i="72"/>
  <c r="K814" i="72"/>
  <c r="K813" i="72"/>
  <c r="K812" i="72"/>
  <c r="K811" i="72"/>
  <c r="K810" i="72"/>
  <c r="K809" i="72"/>
  <c r="K808" i="72"/>
  <c r="K807" i="72"/>
  <c r="K806" i="72"/>
  <c r="K805" i="72"/>
  <c r="K804" i="72"/>
  <c r="K803" i="72"/>
  <c r="K802" i="72"/>
  <c r="K801" i="72"/>
  <c r="K800" i="72"/>
  <c r="K798" i="72"/>
  <c r="K797" i="72"/>
  <c r="K796" i="72"/>
  <c r="K795" i="72"/>
  <c r="K794" i="72"/>
  <c r="K793" i="72"/>
  <c r="K792" i="72"/>
  <c r="K791" i="72"/>
  <c r="K790" i="72"/>
  <c r="K789" i="72"/>
  <c r="K788" i="72"/>
  <c r="K787" i="72"/>
  <c r="K786" i="72"/>
  <c r="K785" i="72"/>
  <c r="K784" i="72"/>
  <c r="K783" i="72"/>
  <c r="K782" i="72"/>
  <c r="K780" i="72"/>
  <c r="K779" i="72"/>
  <c r="K778" i="72"/>
  <c r="K777" i="72"/>
  <c r="K776" i="72"/>
  <c r="K775" i="72"/>
  <c r="K774" i="72"/>
  <c r="K773" i="72"/>
  <c r="K772" i="72"/>
  <c r="K771" i="72"/>
  <c r="K770" i="72"/>
  <c r="K769" i="72"/>
  <c r="K768" i="72"/>
  <c r="K767" i="72"/>
  <c r="K766" i="72"/>
  <c r="K765" i="72"/>
  <c r="K764" i="72"/>
  <c r="K762" i="72"/>
  <c r="K761" i="72"/>
  <c r="K760" i="72"/>
  <c r="K759" i="72"/>
  <c r="K758" i="72"/>
  <c r="K757" i="72"/>
  <c r="K756" i="72"/>
  <c r="K755" i="72"/>
  <c r="K754" i="72"/>
  <c r="K753" i="72"/>
  <c r="K752" i="72"/>
  <c r="K751" i="72"/>
  <c r="K750" i="72"/>
  <c r="K749" i="72"/>
  <c r="K748" i="72"/>
  <c r="K747" i="72"/>
  <c r="K746" i="72"/>
  <c r="K744" i="72"/>
  <c r="K743" i="72"/>
  <c r="K742" i="72"/>
  <c r="K741" i="72"/>
  <c r="K740" i="72"/>
  <c r="K739" i="72"/>
  <c r="K738" i="72"/>
  <c r="K737" i="72"/>
  <c r="K736" i="72"/>
  <c r="K735" i="72"/>
  <c r="K734" i="72"/>
  <c r="K733" i="72"/>
  <c r="K732" i="72"/>
  <c r="K731" i="72"/>
  <c r="K730" i="72"/>
  <c r="K729" i="72"/>
  <c r="K728" i="72"/>
  <c r="K726" i="72"/>
  <c r="K725" i="72"/>
  <c r="K724" i="72"/>
  <c r="K723" i="72"/>
  <c r="K722" i="72"/>
  <c r="K721" i="72"/>
  <c r="K720" i="72"/>
  <c r="K719" i="72"/>
  <c r="K718" i="72"/>
  <c r="K717" i="72"/>
  <c r="K716" i="72"/>
  <c r="K715" i="72"/>
  <c r="K714" i="72"/>
  <c r="K713" i="72"/>
  <c r="K712" i="72"/>
  <c r="K711" i="72"/>
  <c r="K710" i="72"/>
  <c r="K708" i="72"/>
  <c r="K707" i="72"/>
  <c r="K706" i="72"/>
  <c r="K705" i="72"/>
  <c r="K704" i="72"/>
  <c r="K703" i="72"/>
  <c r="K702" i="72"/>
  <c r="K701" i="72"/>
  <c r="K700" i="72"/>
  <c r="K699" i="72"/>
  <c r="K698" i="72"/>
  <c r="K697" i="72"/>
  <c r="K696" i="72"/>
  <c r="K695" i="72"/>
  <c r="K694" i="72"/>
  <c r="K693" i="72"/>
  <c r="K692" i="72"/>
  <c r="K690" i="72"/>
  <c r="K689" i="72"/>
  <c r="K688" i="72"/>
  <c r="K687" i="72"/>
  <c r="K686" i="72"/>
  <c r="K685" i="72"/>
  <c r="K684" i="72"/>
  <c r="K683" i="72"/>
  <c r="K682" i="72"/>
  <c r="K681" i="72"/>
  <c r="K680" i="72"/>
  <c r="K679" i="72"/>
  <c r="K678" i="72"/>
  <c r="K677" i="72"/>
  <c r="K676" i="72"/>
  <c r="K675" i="72"/>
  <c r="K674" i="72"/>
  <c r="K672" i="72"/>
  <c r="K671" i="72"/>
  <c r="K670" i="72"/>
  <c r="K669" i="72"/>
  <c r="K668" i="72"/>
  <c r="K667" i="72"/>
  <c r="K666" i="72"/>
  <c r="K665" i="72"/>
  <c r="K664" i="72"/>
  <c r="K663" i="72"/>
  <c r="K662" i="72"/>
  <c r="K661" i="72"/>
  <c r="K660" i="72"/>
  <c r="K659" i="72"/>
  <c r="K658" i="72"/>
  <c r="K657" i="72"/>
  <c r="K656" i="72"/>
  <c r="K654" i="72"/>
  <c r="K653" i="72"/>
  <c r="K652" i="72"/>
  <c r="K651" i="72"/>
  <c r="K650" i="72"/>
  <c r="K649" i="72"/>
  <c r="K648" i="72"/>
  <c r="K647" i="72"/>
  <c r="K646" i="72"/>
  <c r="K645" i="72"/>
  <c r="K644" i="72"/>
  <c r="K643" i="72"/>
  <c r="K642" i="72"/>
  <c r="K641" i="72"/>
  <c r="K640" i="72"/>
  <c r="K639" i="72"/>
  <c r="K636" i="72"/>
  <c r="K635" i="72"/>
  <c r="K634" i="72"/>
  <c r="K633" i="72"/>
  <c r="K632" i="72"/>
  <c r="K631" i="72"/>
  <c r="K630" i="72"/>
  <c r="K629" i="72"/>
  <c r="K628" i="72"/>
  <c r="K627" i="72"/>
  <c r="K626" i="72"/>
  <c r="K625" i="72"/>
  <c r="K624" i="72"/>
  <c r="K623" i="72"/>
  <c r="K622" i="72"/>
  <c r="K621" i="72"/>
  <c r="K620" i="72"/>
  <c r="K618" i="72"/>
  <c r="K617" i="72"/>
  <c r="K616" i="72"/>
  <c r="K615" i="72"/>
  <c r="K614" i="72"/>
  <c r="K613" i="72"/>
  <c r="K612" i="72"/>
  <c r="K611" i="72"/>
  <c r="K610" i="72"/>
  <c r="K609" i="72"/>
  <c r="K608" i="72"/>
  <c r="K607" i="72"/>
  <c r="K606" i="72"/>
  <c r="K605" i="72"/>
  <c r="K604" i="72"/>
  <c r="K603" i="72"/>
  <c r="K602" i="72"/>
  <c r="K600" i="72"/>
  <c r="K599" i="72"/>
  <c r="K598" i="72"/>
  <c r="K597" i="72"/>
  <c r="K596" i="72"/>
  <c r="K595" i="72"/>
  <c r="K594" i="72"/>
  <c r="K593" i="72"/>
  <c r="K592" i="72"/>
  <c r="K591" i="72"/>
  <c r="K590" i="72"/>
  <c r="K589" i="72"/>
  <c r="K588" i="72"/>
  <c r="K587" i="72"/>
  <c r="K586" i="72"/>
  <c r="K585" i="72"/>
  <c r="K584" i="72"/>
  <c r="K582" i="72"/>
  <c r="K581" i="72"/>
  <c r="K580" i="72"/>
  <c r="K579" i="72"/>
  <c r="K578" i="72"/>
  <c r="K577" i="72"/>
  <c r="K576" i="72"/>
  <c r="K575" i="72"/>
  <c r="K574" i="72"/>
  <c r="K573" i="72"/>
  <c r="K572" i="72"/>
  <c r="K571" i="72"/>
  <c r="K570" i="72"/>
  <c r="K569" i="72"/>
  <c r="K568" i="72"/>
  <c r="K567" i="72"/>
  <c r="K566" i="72"/>
  <c r="K564" i="72"/>
  <c r="K563" i="72"/>
  <c r="K562" i="72"/>
  <c r="K561" i="72"/>
  <c r="K560" i="72"/>
  <c r="K559" i="72"/>
  <c r="K558" i="72"/>
  <c r="K557" i="72"/>
  <c r="K556" i="72"/>
  <c r="K555" i="72"/>
  <c r="K554" i="72"/>
  <c r="K553" i="72"/>
  <c r="K552" i="72"/>
  <c r="K551" i="72"/>
  <c r="K550" i="72"/>
  <c r="K549" i="72"/>
  <c r="K548" i="72"/>
  <c r="K546" i="72"/>
  <c r="K545" i="72"/>
  <c r="K544" i="72"/>
  <c r="K543" i="72"/>
  <c r="K542" i="72"/>
  <c r="K541" i="72"/>
  <c r="K540" i="72"/>
  <c r="K539" i="72"/>
  <c r="K538" i="72"/>
  <c r="K537" i="72"/>
  <c r="K536" i="72"/>
  <c r="K535" i="72"/>
  <c r="K534" i="72"/>
  <c r="K533" i="72"/>
  <c r="K532" i="72"/>
  <c r="K531" i="72"/>
  <c r="K530" i="72"/>
  <c r="K528" i="72"/>
  <c r="K527" i="72"/>
  <c r="K526" i="72"/>
  <c r="K525" i="72"/>
  <c r="K524" i="72"/>
  <c r="K523" i="72"/>
  <c r="K522" i="72"/>
  <c r="K521" i="72"/>
  <c r="K520" i="72"/>
  <c r="K519" i="72"/>
  <c r="K518" i="72"/>
  <c r="K517" i="72"/>
  <c r="K516" i="72"/>
  <c r="K515" i="72"/>
  <c r="K514" i="72"/>
  <c r="K513" i="72"/>
  <c r="K512" i="72"/>
  <c r="K510" i="72"/>
  <c r="K509" i="72"/>
  <c r="K508" i="72"/>
  <c r="K507" i="72"/>
  <c r="K506" i="72"/>
  <c r="K505" i="72"/>
  <c r="K504" i="72"/>
  <c r="K503" i="72"/>
  <c r="K502" i="72"/>
  <c r="K501" i="72"/>
  <c r="K500" i="72"/>
  <c r="K499" i="72"/>
  <c r="K498" i="72"/>
  <c r="K497" i="72"/>
  <c r="K496" i="72"/>
  <c r="K495" i="72"/>
  <c r="K494" i="72"/>
  <c r="K492" i="72"/>
  <c r="K491" i="72"/>
  <c r="K490" i="72"/>
  <c r="K489" i="72"/>
  <c r="K488" i="72"/>
  <c r="K487" i="72"/>
  <c r="K486" i="72"/>
  <c r="K485" i="72"/>
  <c r="K484" i="72"/>
  <c r="K483" i="72"/>
  <c r="K482" i="72"/>
  <c r="K481" i="72"/>
  <c r="K480" i="72"/>
  <c r="K479" i="72"/>
  <c r="K478" i="72"/>
  <c r="K477" i="72"/>
  <c r="K476" i="72"/>
  <c r="K474" i="72"/>
  <c r="K473" i="72"/>
  <c r="K472" i="72"/>
  <c r="K471" i="72"/>
  <c r="K470" i="72"/>
  <c r="K469" i="72"/>
  <c r="K468" i="72"/>
  <c r="K467" i="72"/>
  <c r="K466" i="72"/>
  <c r="K465" i="72"/>
  <c r="K464" i="72"/>
  <c r="K463" i="72"/>
  <c r="K462" i="72"/>
  <c r="K461" i="72"/>
  <c r="K460" i="72"/>
  <c r="K459" i="72"/>
  <c r="K458" i="72"/>
  <c r="K456" i="72"/>
  <c r="K455" i="72"/>
  <c r="K454" i="72"/>
  <c r="K453" i="72"/>
  <c r="K452" i="72"/>
  <c r="K451" i="72"/>
  <c r="K450" i="72"/>
  <c r="K449" i="72"/>
  <c r="K448" i="72"/>
  <c r="K447" i="72"/>
  <c r="K446" i="72"/>
  <c r="K445" i="72"/>
  <c r="K444" i="72"/>
  <c r="K443" i="72"/>
  <c r="K442" i="72"/>
  <c r="K441" i="72"/>
  <c r="K440" i="72"/>
  <c r="K438" i="72"/>
  <c r="K437" i="72"/>
  <c r="K436" i="72"/>
  <c r="K435" i="72"/>
  <c r="K434" i="72"/>
  <c r="K433" i="72"/>
  <c r="K432" i="72"/>
  <c r="K431" i="72"/>
  <c r="K430" i="72"/>
  <c r="K429" i="72"/>
  <c r="K428" i="72"/>
  <c r="K427" i="72"/>
  <c r="K426" i="72"/>
  <c r="K425" i="72"/>
  <c r="K424" i="72"/>
  <c r="K423" i="72"/>
  <c r="K422" i="72"/>
  <c r="K420" i="72"/>
  <c r="K419" i="72"/>
  <c r="K418" i="72"/>
  <c r="K417" i="72"/>
  <c r="K416" i="72"/>
  <c r="K415" i="72"/>
  <c r="K414" i="72"/>
  <c r="K413" i="72"/>
  <c r="K412" i="72"/>
  <c r="K411" i="72"/>
  <c r="K410" i="72"/>
  <c r="K409" i="72"/>
  <c r="K408" i="72"/>
  <c r="K407" i="72"/>
  <c r="K406" i="72"/>
  <c r="K405" i="72"/>
  <c r="K404" i="72"/>
  <c r="K402" i="72"/>
  <c r="K401" i="72"/>
  <c r="K400" i="72"/>
  <c r="K399" i="72"/>
  <c r="K398" i="72"/>
  <c r="K397" i="72"/>
  <c r="K396" i="72"/>
  <c r="K395" i="72"/>
  <c r="K394" i="72"/>
  <c r="K393" i="72"/>
  <c r="K392" i="72"/>
  <c r="K391" i="72"/>
  <c r="K390" i="72"/>
  <c r="K389" i="72"/>
  <c r="K388" i="72"/>
  <c r="K387" i="72"/>
  <c r="K386" i="72"/>
  <c r="K384" i="72"/>
  <c r="K383" i="72"/>
  <c r="K382" i="72"/>
  <c r="K381" i="72"/>
  <c r="K380" i="72"/>
  <c r="K379" i="72"/>
  <c r="K378" i="72"/>
  <c r="K377" i="72"/>
  <c r="K376" i="72"/>
  <c r="K375" i="72"/>
  <c r="K374" i="72"/>
  <c r="K373" i="72"/>
  <c r="K372" i="72"/>
  <c r="K371" i="72"/>
  <c r="K370" i="72"/>
  <c r="K369" i="72"/>
  <c r="K368" i="72"/>
  <c r="K366" i="72"/>
  <c r="K365" i="72"/>
  <c r="K364" i="72"/>
  <c r="K363" i="72"/>
  <c r="K362" i="72"/>
  <c r="K361" i="72"/>
  <c r="K360" i="72"/>
  <c r="K359" i="72"/>
  <c r="K358" i="72"/>
  <c r="K357" i="72"/>
  <c r="K356" i="72"/>
  <c r="K355" i="72"/>
  <c r="K354" i="72"/>
  <c r="K353" i="72"/>
  <c r="K352" i="72"/>
  <c r="K351" i="72"/>
  <c r="K350" i="72"/>
  <c r="K348" i="72"/>
  <c r="K347" i="72"/>
  <c r="K346" i="72"/>
  <c r="K345" i="72"/>
  <c r="K344" i="72"/>
  <c r="K343" i="72"/>
  <c r="K342" i="72"/>
  <c r="K341" i="72"/>
  <c r="K340" i="72"/>
  <c r="K339" i="72"/>
  <c r="K338" i="72"/>
  <c r="K337" i="72"/>
  <c r="K336" i="72"/>
  <c r="K335" i="72"/>
  <c r="K334" i="72"/>
  <c r="K333" i="72"/>
  <c r="K332" i="72"/>
  <c r="K330" i="72"/>
  <c r="K329" i="72"/>
  <c r="K328" i="72"/>
  <c r="K327" i="72"/>
  <c r="K326" i="72"/>
  <c r="K325" i="72"/>
  <c r="K324" i="72"/>
  <c r="K323" i="72"/>
  <c r="K322" i="72"/>
  <c r="K321" i="72"/>
  <c r="K320" i="72"/>
  <c r="K319" i="72"/>
  <c r="K318" i="72"/>
  <c r="K317" i="72"/>
  <c r="K316" i="72"/>
  <c r="K315" i="72"/>
  <c r="K314" i="72"/>
  <c r="K312" i="72"/>
  <c r="K311" i="72"/>
  <c r="K310" i="72"/>
  <c r="K309" i="72"/>
  <c r="K308" i="72"/>
  <c r="K307" i="72"/>
  <c r="K306" i="72"/>
  <c r="K305" i="72"/>
  <c r="K304" i="72"/>
  <c r="K303" i="72"/>
  <c r="K302" i="72"/>
  <c r="K301" i="72"/>
  <c r="K300" i="72"/>
  <c r="K299" i="72"/>
  <c r="K298" i="72"/>
  <c r="K297" i="72"/>
  <c r="K296" i="72"/>
  <c r="K294" i="72"/>
  <c r="K293" i="72"/>
  <c r="K292" i="72"/>
  <c r="K291" i="72"/>
  <c r="K290" i="72"/>
  <c r="K289" i="72"/>
  <c r="K288" i="72"/>
  <c r="K287" i="72"/>
  <c r="K286" i="72"/>
  <c r="K285" i="72"/>
  <c r="K284" i="72"/>
  <c r="K283" i="72"/>
  <c r="K282" i="72"/>
  <c r="K281" i="72"/>
  <c r="K280" i="72"/>
  <c r="K279" i="72"/>
  <c r="K278" i="72"/>
  <c r="K276" i="72"/>
  <c r="K275" i="72"/>
  <c r="K274" i="72"/>
  <c r="K273" i="72"/>
  <c r="K272" i="72"/>
  <c r="K271" i="72"/>
  <c r="K270" i="72"/>
  <c r="K269" i="72"/>
  <c r="K268" i="72"/>
  <c r="K267" i="72"/>
  <c r="K266" i="72"/>
  <c r="K265" i="72"/>
  <c r="K264" i="72"/>
  <c r="K263" i="72"/>
  <c r="K262" i="72"/>
  <c r="K261" i="72"/>
  <c r="K260" i="72"/>
  <c r="K258" i="72"/>
  <c r="K257" i="72"/>
  <c r="K256" i="72"/>
  <c r="K255" i="72"/>
  <c r="K254" i="72"/>
  <c r="K253" i="72"/>
  <c r="K252" i="72"/>
  <c r="K251" i="72"/>
  <c r="K250" i="72"/>
  <c r="K249" i="72"/>
  <c r="K248" i="72"/>
  <c r="K247" i="72"/>
  <c r="K246" i="72"/>
  <c r="K245" i="72"/>
  <c r="K244" i="72"/>
  <c r="K243" i="72"/>
  <c r="K242" i="72"/>
  <c r="K240" i="72"/>
  <c r="K239" i="72"/>
  <c r="K238" i="72"/>
  <c r="K237" i="72"/>
  <c r="K236" i="72"/>
  <c r="K235" i="72"/>
  <c r="K234" i="72"/>
  <c r="K233" i="72"/>
  <c r="K232" i="72"/>
  <c r="K231" i="72"/>
  <c r="K230" i="72"/>
  <c r="K229" i="72"/>
  <c r="K228" i="72"/>
  <c r="K227" i="72"/>
  <c r="K226" i="72"/>
  <c r="K225" i="72"/>
  <c r="K224" i="72"/>
  <c r="K222" i="72"/>
  <c r="K221" i="72"/>
  <c r="K220" i="72"/>
  <c r="K219" i="72"/>
  <c r="K218" i="72"/>
  <c r="K217" i="72"/>
  <c r="K216" i="72"/>
  <c r="K215" i="72"/>
  <c r="K214" i="72"/>
  <c r="K213" i="72"/>
  <c r="K212" i="72"/>
  <c r="K211" i="72"/>
  <c r="K210" i="72"/>
  <c r="K209" i="72"/>
  <c r="K208" i="72"/>
  <c r="K207" i="72"/>
  <c r="K206" i="72"/>
  <c r="K204" i="72"/>
  <c r="K203" i="72"/>
  <c r="K202" i="72"/>
  <c r="K201" i="72"/>
  <c r="K200" i="72"/>
  <c r="K199" i="72"/>
  <c r="K198" i="72"/>
  <c r="K197" i="72"/>
  <c r="K196" i="72"/>
  <c r="K195" i="72"/>
  <c r="K194" i="72"/>
  <c r="K193" i="72"/>
  <c r="K192" i="72"/>
  <c r="K191" i="72"/>
  <c r="K190" i="72"/>
  <c r="K189" i="72"/>
  <c r="K188" i="72"/>
  <c r="K186" i="72"/>
  <c r="K185" i="72"/>
  <c r="K184" i="72"/>
  <c r="K183" i="72"/>
  <c r="K182" i="72"/>
  <c r="K181" i="72"/>
  <c r="K180" i="72"/>
  <c r="K179" i="72"/>
  <c r="K178" i="72"/>
  <c r="K177" i="72"/>
  <c r="K176" i="72"/>
  <c r="K175" i="72"/>
  <c r="K174" i="72"/>
  <c r="K173" i="72"/>
  <c r="K172" i="72"/>
  <c r="K171" i="72"/>
  <c r="K170" i="72"/>
  <c r="K168" i="72"/>
  <c r="K167" i="72"/>
  <c r="K166" i="72"/>
  <c r="K165" i="72"/>
  <c r="K164" i="72"/>
  <c r="K163" i="72"/>
  <c r="K162" i="72"/>
  <c r="K161" i="72"/>
  <c r="K160" i="72"/>
  <c r="K159" i="72"/>
  <c r="K158" i="72"/>
  <c r="K157" i="72"/>
  <c r="K156" i="72"/>
  <c r="K155" i="72"/>
  <c r="K154" i="72"/>
  <c r="K153" i="72"/>
  <c r="K152" i="72"/>
  <c r="K150" i="72"/>
  <c r="K149" i="72"/>
  <c r="K148" i="72"/>
  <c r="K147" i="72"/>
  <c r="K146" i="72"/>
  <c r="K145" i="72"/>
  <c r="K144" i="72"/>
  <c r="K143" i="72"/>
  <c r="K142" i="72"/>
  <c r="K141" i="72"/>
  <c r="K140" i="72"/>
  <c r="K139" i="72"/>
  <c r="K138" i="72"/>
  <c r="K137" i="72"/>
  <c r="K136" i="72"/>
  <c r="K135" i="72"/>
  <c r="K134" i="72"/>
  <c r="K132" i="72"/>
  <c r="K131" i="72"/>
  <c r="K130" i="72"/>
  <c r="K129" i="72"/>
  <c r="K128" i="72"/>
  <c r="K127" i="72"/>
  <c r="K126" i="72"/>
  <c r="K125" i="72"/>
  <c r="K124" i="72"/>
  <c r="K123" i="72"/>
  <c r="K122" i="72"/>
  <c r="K121" i="72"/>
  <c r="K120" i="72"/>
  <c r="K119" i="72"/>
  <c r="K118" i="72"/>
  <c r="K117" i="72"/>
  <c r="K116" i="72"/>
  <c r="K114" i="72"/>
  <c r="K113" i="72"/>
  <c r="K112" i="72"/>
  <c r="K111" i="72"/>
  <c r="K110" i="72"/>
  <c r="K109" i="72"/>
  <c r="K108" i="72"/>
  <c r="K107" i="72"/>
  <c r="K106" i="72"/>
  <c r="K105" i="72"/>
  <c r="K104" i="72"/>
  <c r="K103" i="72"/>
  <c r="K102" i="72"/>
  <c r="K101" i="72"/>
  <c r="K100" i="72"/>
  <c r="K99" i="72"/>
  <c r="K98" i="72"/>
  <c r="K96" i="72"/>
  <c r="K95" i="72"/>
  <c r="K94" i="72"/>
  <c r="K93" i="72"/>
  <c r="K92" i="72"/>
  <c r="K91" i="72"/>
  <c r="K90" i="72"/>
  <c r="K89" i="72"/>
  <c r="K88" i="72"/>
  <c r="K87" i="72"/>
  <c r="K86" i="72"/>
  <c r="K85" i="72"/>
  <c r="K84" i="72"/>
  <c r="K83" i="72"/>
  <c r="K82" i="72"/>
  <c r="K81" i="72"/>
  <c r="K80" i="72"/>
  <c r="K78" i="72"/>
  <c r="K77" i="72"/>
  <c r="K76" i="72"/>
  <c r="K75" i="72"/>
  <c r="K74" i="72"/>
  <c r="K73" i="72"/>
  <c r="K72" i="72"/>
  <c r="K71" i="72"/>
  <c r="K70" i="72"/>
  <c r="K69" i="72"/>
  <c r="K68" i="72"/>
  <c r="K67" i="72"/>
  <c r="K66" i="72"/>
  <c r="K65" i="72"/>
  <c r="K64" i="72"/>
  <c r="K63" i="72"/>
  <c r="K62" i="72"/>
  <c r="K60" i="72"/>
  <c r="K59" i="72"/>
  <c r="K58" i="72"/>
  <c r="K57" i="72"/>
  <c r="K56" i="72"/>
  <c r="K55" i="72"/>
  <c r="K54" i="72"/>
  <c r="K53" i="72"/>
  <c r="K52" i="72"/>
  <c r="K51" i="72"/>
  <c r="K50" i="72"/>
  <c r="K49" i="72"/>
  <c r="K48" i="72"/>
  <c r="K47" i="72"/>
  <c r="K46" i="72"/>
  <c r="K45" i="72"/>
  <c r="K44" i="72"/>
  <c r="K42" i="72"/>
  <c r="K41" i="72"/>
  <c r="K40" i="72"/>
  <c r="K39" i="72"/>
  <c r="K38" i="72"/>
  <c r="K37" i="72"/>
  <c r="K36" i="72"/>
  <c r="K35" i="72"/>
  <c r="K34" i="72"/>
  <c r="K33" i="72"/>
  <c r="K32" i="72"/>
  <c r="K31" i="72"/>
  <c r="K30" i="72"/>
  <c r="K29" i="72"/>
  <c r="K28" i="72"/>
  <c r="K27" i="72"/>
  <c r="K26" i="72"/>
  <c r="K24" i="72"/>
  <c r="K23" i="72"/>
  <c r="I1047" i="72"/>
  <c r="I1046" i="72"/>
  <c r="I1045" i="72"/>
  <c r="I1044" i="72"/>
  <c r="I1043" i="72"/>
  <c r="I1042" i="72"/>
  <c r="I1041" i="72"/>
  <c r="I1040" i="72"/>
  <c r="I1039" i="72"/>
  <c r="I1038" i="72"/>
  <c r="I1037" i="72"/>
  <c r="I1036" i="72"/>
  <c r="I1035" i="72"/>
  <c r="I1034" i="72"/>
  <c r="I1032" i="72"/>
  <c r="I1031" i="72"/>
  <c r="I1029" i="72"/>
  <c r="I1028" i="72"/>
  <c r="I1027" i="72"/>
  <c r="I1026" i="72"/>
  <c r="I1025" i="72"/>
  <c r="I1024" i="72"/>
  <c r="I1023" i="72"/>
  <c r="I1022" i="72"/>
  <c r="I1021" i="72"/>
  <c r="I1020" i="72"/>
  <c r="I1019" i="72"/>
  <c r="I1018" i="72"/>
  <c r="I1017" i="72"/>
  <c r="I1016" i="72"/>
  <c r="I1014" i="72"/>
  <c r="I1013" i="72"/>
  <c r="I1011" i="72"/>
  <c r="I1010" i="72"/>
  <c r="I1009" i="72"/>
  <c r="I1008" i="72"/>
  <c r="I1007" i="72"/>
  <c r="I1006" i="72"/>
  <c r="I1005" i="72"/>
  <c r="I1004" i="72"/>
  <c r="I1003" i="72"/>
  <c r="I1002" i="72"/>
  <c r="I1001" i="72"/>
  <c r="I1000" i="72"/>
  <c r="I999" i="72"/>
  <c r="I998" i="72"/>
  <c r="I996" i="72"/>
  <c r="I995" i="72"/>
  <c r="I993" i="72"/>
  <c r="I992" i="72"/>
  <c r="I991" i="72"/>
  <c r="I990" i="72"/>
  <c r="I989" i="72"/>
  <c r="I988" i="72"/>
  <c r="I987" i="72"/>
  <c r="I986" i="72"/>
  <c r="I985" i="72"/>
  <c r="I984" i="72"/>
  <c r="I983" i="72"/>
  <c r="I982" i="72"/>
  <c r="I981" i="72"/>
  <c r="I980" i="72"/>
  <c r="I978" i="72"/>
  <c r="I977" i="72"/>
  <c r="I975" i="72"/>
  <c r="I974" i="72"/>
  <c r="I973" i="72"/>
  <c r="I972" i="72"/>
  <c r="I971" i="72"/>
  <c r="I970" i="72"/>
  <c r="I969" i="72"/>
  <c r="I968" i="72"/>
  <c r="I967" i="72"/>
  <c r="I966" i="72"/>
  <c r="I965" i="72"/>
  <c r="I964" i="72"/>
  <c r="I963" i="72"/>
  <c r="I962" i="72"/>
  <c r="I960" i="72"/>
  <c r="I959" i="72"/>
  <c r="I957" i="72"/>
  <c r="I956" i="72"/>
  <c r="I955" i="72"/>
  <c r="I954" i="72"/>
  <c r="I953" i="72"/>
  <c r="I952" i="72"/>
  <c r="I951" i="72"/>
  <c r="I950" i="72"/>
  <c r="I949" i="72"/>
  <c r="I948" i="72"/>
  <c r="I947" i="72"/>
  <c r="I946" i="72"/>
  <c r="I945" i="72"/>
  <c r="I944" i="72"/>
  <c r="I942" i="72"/>
  <c r="I941" i="72"/>
  <c r="I939" i="72"/>
  <c r="I938" i="72"/>
  <c r="I937" i="72"/>
  <c r="I936" i="72"/>
  <c r="I935" i="72"/>
  <c r="I934" i="72"/>
  <c r="I933" i="72"/>
  <c r="I932" i="72"/>
  <c r="I931" i="72"/>
  <c r="I930" i="72"/>
  <c r="I929" i="72"/>
  <c r="I928" i="72"/>
  <c r="I927" i="72"/>
  <c r="I926" i="72"/>
  <c r="I924" i="72"/>
  <c r="I923" i="72"/>
  <c r="I921" i="72"/>
  <c r="I920" i="72"/>
  <c r="I919" i="72"/>
  <c r="I918" i="72"/>
  <c r="I917" i="72"/>
  <c r="I916" i="72"/>
  <c r="I915" i="72"/>
  <c r="I914" i="72"/>
  <c r="I913" i="72"/>
  <c r="I912" i="72"/>
  <c r="I911" i="72"/>
  <c r="I910" i="72"/>
  <c r="I909" i="72"/>
  <c r="I908" i="72"/>
  <c r="I906" i="72"/>
  <c r="I905" i="72"/>
  <c r="I903" i="72"/>
  <c r="I902" i="72"/>
  <c r="I901" i="72"/>
  <c r="I900" i="72"/>
  <c r="I899" i="72"/>
  <c r="I898" i="72"/>
  <c r="I897" i="72"/>
  <c r="I896" i="72"/>
  <c r="I895" i="72"/>
  <c r="I894" i="72"/>
  <c r="I893" i="72"/>
  <c r="I892" i="72"/>
  <c r="I891" i="72"/>
  <c r="I890" i="72"/>
  <c r="I888" i="72"/>
  <c r="I887" i="72"/>
  <c r="I885" i="72"/>
  <c r="I884" i="72"/>
  <c r="I883" i="72"/>
  <c r="I882" i="72"/>
  <c r="I881" i="72"/>
  <c r="I880" i="72"/>
  <c r="I879" i="72"/>
  <c r="I878" i="72"/>
  <c r="I877" i="72"/>
  <c r="I876" i="72"/>
  <c r="I875" i="72"/>
  <c r="I874" i="72"/>
  <c r="I873" i="72"/>
  <c r="I872" i="72"/>
  <c r="I870" i="72"/>
  <c r="I869" i="72"/>
  <c r="I867" i="72"/>
  <c r="I866" i="72"/>
  <c r="I865" i="72"/>
  <c r="I864" i="72"/>
  <c r="I863" i="72"/>
  <c r="I862" i="72"/>
  <c r="I861" i="72"/>
  <c r="I860" i="72"/>
  <c r="I859" i="72"/>
  <c r="I858" i="72"/>
  <c r="I857" i="72"/>
  <c r="I856" i="72"/>
  <c r="I855" i="72"/>
  <c r="I854" i="72"/>
  <c r="I852" i="72"/>
  <c r="I851" i="72"/>
  <c r="I849" i="72"/>
  <c r="I848" i="72"/>
  <c r="I847" i="72"/>
  <c r="I846" i="72"/>
  <c r="I845" i="72"/>
  <c r="I844" i="72"/>
  <c r="I843" i="72"/>
  <c r="I842" i="72"/>
  <c r="I841" i="72"/>
  <c r="I840" i="72"/>
  <c r="I839" i="72"/>
  <c r="I838" i="72"/>
  <c r="I837" i="72"/>
  <c r="I836" i="72"/>
  <c r="I834" i="72"/>
  <c r="I833" i="72"/>
  <c r="I831" i="72"/>
  <c r="I830" i="72"/>
  <c r="I829" i="72"/>
  <c r="I828" i="72"/>
  <c r="I827" i="72"/>
  <c r="I826" i="72"/>
  <c r="I825" i="72"/>
  <c r="I824" i="72"/>
  <c r="I823" i="72"/>
  <c r="I822" i="72"/>
  <c r="I821" i="72"/>
  <c r="I820" i="72"/>
  <c r="I819" i="72"/>
  <c r="I818" i="72"/>
  <c r="I816" i="72"/>
  <c r="I815" i="72"/>
  <c r="I813" i="72"/>
  <c r="I812" i="72"/>
  <c r="I811" i="72"/>
  <c r="I810" i="72"/>
  <c r="I809" i="72"/>
  <c r="I808" i="72"/>
  <c r="I807" i="72"/>
  <c r="I806" i="72"/>
  <c r="I805" i="72"/>
  <c r="I804" i="72"/>
  <c r="I803" i="72"/>
  <c r="I802" i="72"/>
  <c r="I801" i="72"/>
  <c r="I800" i="72"/>
  <c r="I798" i="72"/>
  <c r="I797" i="72"/>
  <c r="I795" i="72"/>
  <c r="I794" i="72"/>
  <c r="I793" i="72"/>
  <c r="I792" i="72"/>
  <c r="I791" i="72"/>
  <c r="I790" i="72"/>
  <c r="I789" i="72"/>
  <c r="I788" i="72"/>
  <c r="I787" i="72"/>
  <c r="I786" i="72"/>
  <c r="I785" i="72"/>
  <c r="I784" i="72"/>
  <c r="I783" i="72"/>
  <c r="I782" i="72"/>
  <c r="I780" i="72"/>
  <c r="I779" i="72"/>
  <c r="I777" i="72"/>
  <c r="I776" i="72"/>
  <c r="I775" i="72"/>
  <c r="I774" i="72"/>
  <c r="I773" i="72"/>
  <c r="I772" i="72"/>
  <c r="I771" i="72"/>
  <c r="I770" i="72"/>
  <c r="I769" i="72"/>
  <c r="I768" i="72"/>
  <c r="I767" i="72"/>
  <c r="I766" i="72"/>
  <c r="I765" i="72"/>
  <c r="I764" i="72"/>
  <c r="I762" i="72"/>
  <c r="I761" i="72"/>
  <c r="I759" i="72"/>
  <c r="I758" i="72"/>
  <c r="I757" i="72"/>
  <c r="I756" i="72"/>
  <c r="I755" i="72"/>
  <c r="I754" i="72"/>
  <c r="I753" i="72"/>
  <c r="I752" i="72"/>
  <c r="I751" i="72"/>
  <c r="I750" i="72"/>
  <c r="I749" i="72"/>
  <c r="I748" i="72"/>
  <c r="I747" i="72"/>
  <c r="I746" i="72"/>
  <c r="I744" i="72"/>
  <c r="I743" i="72"/>
  <c r="I741" i="72"/>
  <c r="I740" i="72"/>
  <c r="I739" i="72"/>
  <c r="I738" i="72"/>
  <c r="I737" i="72"/>
  <c r="I736" i="72"/>
  <c r="I735" i="72"/>
  <c r="I734" i="72"/>
  <c r="I733" i="72"/>
  <c r="I732" i="72"/>
  <c r="I731" i="72"/>
  <c r="I730" i="72"/>
  <c r="I729" i="72"/>
  <c r="I728" i="72"/>
  <c r="I726" i="72"/>
  <c r="I725" i="72"/>
  <c r="I723" i="72"/>
  <c r="I722" i="72"/>
  <c r="I721" i="72"/>
  <c r="I720" i="72"/>
  <c r="I719" i="72"/>
  <c r="I718" i="72"/>
  <c r="I717" i="72"/>
  <c r="I716" i="72"/>
  <c r="I715" i="72"/>
  <c r="I714" i="72"/>
  <c r="I713" i="72"/>
  <c r="I712" i="72"/>
  <c r="I711" i="72"/>
  <c r="I710" i="72"/>
  <c r="I708" i="72"/>
  <c r="I707" i="72"/>
  <c r="I705" i="72"/>
  <c r="I704" i="72"/>
  <c r="I703" i="72"/>
  <c r="I702" i="72"/>
  <c r="I701" i="72"/>
  <c r="I700" i="72"/>
  <c r="I699" i="72"/>
  <c r="I698" i="72"/>
  <c r="I697" i="72"/>
  <c r="I696" i="72"/>
  <c r="I695" i="72"/>
  <c r="I694" i="72"/>
  <c r="I693" i="72"/>
  <c r="I692" i="72"/>
  <c r="I690" i="72"/>
  <c r="I689" i="72"/>
  <c r="I687" i="72"/>
  <c r="I686" i="72"/>
  <c r="I685" i="72"/>
  <c r="I684" i="72"/>
  <c r="I683" i="72"/>
  <c r="I682" i="72"/>
  <c r="I681" i="72"/>
  <c r="I680" i="72"/>
  <c r="I679" i="72"/>
  <c r="I678" i="72"/>
  <c r="I677" i="72"/>
  <c r="I676" i="72"/>
  <c r="I675" i="72"/>
  <c r="I674" i="72"/>
  <c r="I672" i="72"/>
  <c r="I671" i="72"/>
  <c r="I669" i="72"/>
  <c r="I668" i="72"/>
  <c r="I667" i="72"/>
  <c r="I666" i="72"/>
  <c r="I665" i="72"/>
  <c r="I664" i="72"/>
  <c r="I663" i="72"/>
  <c r="I662" i="72"/>
  <c r="I661" i="72"/>
  <c r="I660" i="72"/>
  <c r="I659" i="72"/>
  <c r="I658" i="72"/>
  <c r="I657" i="72"/>
  <c r="I656" i="72"/>
  <c r="I654" i="72"/>
  <c r="I653" i="72"/>
  <c r="I651" i="72"/>
  <c r="I650" i="72"/>
  <c r="I649" i="72"/>
  <c r="I648" i="72"/>
  <c r="I647" i="72"/>
  <c r="I646" i="72"/>
  <c r="I645" i="72"/>
  <c r="I644" i="72"/>
  <c r="I643" i="72"/>
  <c r="I642" i="72"/>
  <c r="I641" i="72"/>
  <c r="I640" i="72"/>
  <c r="I639" i="72"/>
  <c r="I636" i="72"/>
  <c r="I635" i="72"/>
  <c r="I633" i="72"/>
  <c r="I632" i="72"/>
  <c r="I631" i="72"/>
  <c r="I630" i="72"/>
  <c r="I629" i="72"/>
  <c r="I628" i="72"/>
  <c r="I627" i="72"/>
  <c r="I626" i="72"/>
  <c r="I625" i="72"/>
  <c r="I624" i="72"/>
  <c r="I623" i="72"/>
  <c r="I622" i="72"/>
  <c r="I621" i="72"/>
  <c r="I620" i="72"/>
  <c r="I618" i="72"/>
  <c r="I617" i="72"/>
  <c r="I615" i="72"/>
  <c r="I614" i="72"/>
  <c r="I613" i="72"/>
  <c r="I612" i="72"/>
  <c r="I611" i="72"/>
  <c r="I610" i="72"/>
  <c r="I609" i="72"/>
  <c r="I608" i="72"/>
  <c r="I607" i="72"/>
  <c r="I606" i="72"/>
  <c r="I605" i="72"/>
  <c r="I604" i="72"/>
  <c r="I603" i="72"/>
  <c r="I602" i="72"/>
  <c r="I600" i="72"/>
  <c r="I599" i="72"/>
  <c r="I597" i="72"/>
  <c r="I596" i="72"/>
  <c r="I595" i="72"/>
  <c r="I594" i="72"/>
  <c r="I593" i="72"/>
  <c r="I592" i="72"/>
  <c r="I591" i="72"/>
  <c r="I590" i="72"/>
  <c r="I589" i="72"/>
  <c r="I588" i="72"/>
  <c r="I587" i="72"/>
  <c r="I586" i="72"/>
  <c r="I585" i="72"/>
  <c r="I584" i="72"/>
  <c r="I582" i="72"/>
  <c r="I581" i="72"/>
  <c r="I579" i="72"/>
  <c r="I578" i="72"/>
  <c r="I577" i="72"/>
  <c r="I576" i="72"/>
  <c r="I575" i="72"/>
  <c r="I574" i="72"/>
  <c r="I573" i="72"/>
  <c r="I572" i="72"/>
  <c r="I571" i="72"/>
  <c r="I570" i="72"/>
  <c r="I569" i="72"/>
  <c r="I568" i="72"/>
  <c r="I567" i="72"/>
  <c r="I566" i="72"/>
  <c r="I564" i="72"/>
  <c r="I563" i="72"/>
  <c r="I561" i="72"/>
  <c r="I560" i="72"/>
  <c r="I559" i="72"/>
  <c r="I558" i="72"/>
  <c r="I557" i="72"/>
  <c r="I556" i="72"/>
  <c r="I555" i="72"/>
  <c r="I554" i="72"/>
  <c r="I553" i="72"/>
  <c r="I552" i="72"/>
  <c r="I551" i="72"/>
  <c r="I550" i="72"/>
  <c r="I549" i="72"/>
  <c r="I548" i="72"/>
  <c r="I546" i="72"/>
  <c r="I545" i="72"/>
  <c r="I543" i="72"/>
  <c r="I542" i="72"/>
  <c r="I541" i="72"/>
  <c r="I540" i="72"/>
  <c r="I539" i="72"/>
  <c r="I538" i="72"/>
  <c r="I537" i="72"/>
  <c r="I536" i="72"/>
  <c r="I535" i="72"/>
  <c r="I534" i="72"/>
  <c r="I533" i="72"/>
  <c r="I532" i="72"/>
  <c r="I531" i="72"/>
  <c r="I530" i="72"/>
  <c r="I528" i="72"/>
  <c r="I527" i="72"/>
  <c r="I525" i="72"/>
  <c r="I524" i="72"/>
  <c r="I523" i="72"/>
  <c r="I522" i="72"/>
  <c r="I521" i="72"/>
  <c r="I520" i="72"/>
  <c r="I519" i="72"/>
  <c r="I518" i="72"/>
  <c r="I517" i="72"/>
  <c r="I516" i="72"/>
  <c r="I515" i="72"/>
  <c r="I514" i="72"/>
  <c r="I513" i="72"/>
  <c r="I512" i="72"/>
  <c r="I510" i="72"/>
  <c r="I509" i="72"/>
  <c r="I507" i="72"/>
  <c r="I506" i="72"/>
  <c r="I505" i="72"/>
  <c r="I504" i="72"/>
  <c r="I503" i="72"/>
  <c r="I502" i="72"/>
  <c r="I501" i="72"/>
  <c r="I500" i="72"/>
  <c r="I499" i="72"/>
  <c r="I498" i="72"/>
  <c r="I497" i="72"/>
  <c r="I496" i="72"/>
  <c r="I495" i="72"/>
  <c r="I494" i="72"/>
  <c r="I492" i="72"/>
  <c r="I491" i="72"/>
  <c r="I489" i="72"/>
  <c r="I488" i="72"/>
  <c r="I487" i="72"/>
  <c r="I486" i="72"/>
  <c r="I485" i="72"/>
  <c r="I484" i="72"/>
  <c r="I483" i="72"/>
  <c r="I482" i="72"/>
  <c r="I481" i="72"/>
  <c r="I480" i="72"/>
  <c r="I479" i="72"/>
  <c r="I478" i="72"/>
  <c r="I477" i="72"/>
  <c r="I476" i="72"/>
  <c r="I474" i="72"/>
  <c r="I473" i="72"/>
  <c r="I471" i="72"/>
  <c r="I470" i="72"/>
  <c r="I469" i="72"/>
  <c r="I468" i="72"/>
  <c r="I467" i="72"/>
  <c r="I466" i="72"/>
  <c r="I465" i="72"/>
  <c r="I464" i="72"/>
  <c r="I463" i="72"/>
  <c r="I462" i="72"/>
  <c r="I461" i="72"/>
  <c r="I460" i="72"/>
  <c r="I459" i="72"/>
  <c r="I458" i="72"/>
  <c r="I456" i="72"/>
  <c r="I455" i="72"/>
  <c r="I453" i="72"/>
  <c r="I452" i="72"/>
  <c r="I451" i="72"/>
  <c r="I450" i="72"/>
  <c r="I449" i="72"/>
  <c r="I448" i="72"/>
  <c r="I447" i="72"/>
  <c r="I446" i="72"/>
  <c r="I445" i="72"/>
  <c r="I444" i="72"/>
  <c r="I443" i="72"/>
  <c r="I442" i="72"/>
  <c r="I441" i="72"/>
  <c r="I440" i="72"/>
  <c r="I438" i="72"/>
  <c r="I437" i="72"/>
  <c r="I435" i="72"/>
  <c r="I434" i="72"/>
  <c r="I433" i="72"/>
  <c r="I432" i="72"/>
  <c r="I431" i="72"/>
  <c r="I430" i="72"/>
  <c r="I429" i="72"/>
  <c r="I428" i="72"/>
  <c r="I427" i="72"/>
  <c r="I426" i="72"/>
  <c r="I425" i="72"/>
  <c r="I424" i="72"/>
  <c r="I423" i="72"/>
  <c r="I422" i="72"/>
  <c r="I420" i="72"/>
  <c r="I419" i="72"/>
  <c r="I417" i="72"/>
  <c r="I416" i="72"/>
  <c r="I415" i="72"/>
  <c r="I414" i="72"/>
  <c r="I413" i="72"/>
  <c r="I412" i="72"/>
  <c r="I411" i="72"/>
  <c r="I410" i="72"/>
  <c r="I409" i="72"/>
  <c r="I408" i="72"/>
  <c r="I407" i="72"/>
  <c r="I406" i="72"/>
  <c r="I405" i="72"/>
  <c r="I404" i="72"/>
  <c r="I402" i="72"/>
  <c r="I401" i="72"/>
  <c r="I399" i="72"/>
  <c r="I398" i="72"/>
  <c r="I397" i="72"/>
  <c r="I396" i="72"/>
  <c r="I395" i="72"/>
  <c r="I394" i="72"/>
  <c r="I393" i="72"/>
  <c r="I392" i="72"/>
  <c r="I391" i="72"/>
  <c r="I390" i="72"/>
  <c r="I389" i="72"/>
  <c r="I388" i="72"/>
  <c r="I387" i="72"/>
  <c r="I386" i="72"/>
  <c r="I384" i="72"/>
  <c r="I383" i="72"/>
  <c r="I381" i="72"/>
  <c r="I380" i="72"/>
  <c r="I379" i="72"/>
  <c r="I378" i="72"/>
  <c r="I377" i="72"/>
  <c r="I376" i="72"/>
  <c r="I375" i="72"/>
  <c r="I374" i="72"/>
  <c r="I373" i="72"/>
  <c r="I372" i="72"/>
  <c r="I371" i="72"/>
  <c r="I370" i="72"/>
  <c r="I369" i="72"/>
  <c r="I368" i="72"/>
  <c r="I366" i="72"/>
  <c r="I365" i="72"/>
  <c r="I363" i="72"/>
  <c r="I362" i="72"/>
  <c r="I361" i="72"/>
  <c r="I360" i="72"/>
  <c r="I359" i="72"/>
  <c r="I358" i="72"/>
  <c r="I357" i="72"/>
  <c r="I356" i="72"/>
  <c r="I355" i="72"/>
  <c r="I354" i="72"/>
  <c r="I353" i="72"/>
  <c r="I352" i="72"/>
  <c r="I351" i="72"/>
  <c r="I350" i="72"/>
  <c r="I348" i="72"/>
  <c r="I347" i="72"/>
  <c r="I345" i="72"/>
  <c r="I344" i="72"/>
  <c r="I343" i="72"/>
  <c r="I342" i="72"/>
  <c r="I341" i="72"/>
  <c r="I340" i="72"/>
  <c r="I339" i="72"/>
  <c r="I338" i="72"/>
  <c r="I337" i="72"/>
  <c r="I336" i="72"/>
  <c r="I335" i="72"/>
  <c r="I334" i="72"/>
  <c r="I333" i="72"/>
  <c r="I332" i="72"/>
  <c r="I330" i="72"/>
  <c r="I329" i="72"/>
  <c r="I327" i="72"/>
  <c r="I326" i="72"/>
  <c r="I325" i="72"/>
  <c r="I324" i="72"/>
  <c r="I323" i="72"/>
  <c r="I322" i="72"/>
  <c r="I321" i="72"/>
  <c r="I320" i="72"/>
  <c r="I319" i="72"/>
  <c r="I318" i="72"/>
  <c r="I317" i="72"/>
  <c r="I316" i="72"/>
  <c r="I315" i="72"/>
  <c r="I314" i="72"/>
  <c r="I312" i="72"/>
  <c r="I311" i="72"/>
  <c r="I309" i="72"/>
  <c r="I308" i="72"/>
  <c r="I307" i="72"/>
  <c r="I306" i="72"/>
  <c r="I305" i="72"/>
  <c r="I304" i="72"/>
  <c r="I303" i="72"/>
  <c r="I302" i="72"/>
  <c r="I301" i="72"/>
  <c r="I300" i="72"/>
  <c r="I299" i="72"/>
  <c r="I298" i="72"/>
  <c r="I297" i="72"/>
  <c r="I296" i="72"/>
  <c r="I294" i="72"/>
  <c r="I293" i="72"/>
  <c r="I291" i="72"/>
  <c r="I290" i="72"/>
  <c r="I289" i="72"/>
  <c r="I288" i="72"/>
  <c r="I287" i="72"/>
  <c r="I286" i="72"/>
  <c r="I285" i="72"/>
  <c r="I284" i="72"/>
  <c r="I283" i="72"/>
  <c r="I282" i="72"/>
  <c r="I281" i="72"/>
  <c r="I280" i="72"/>
  <c r="I279" i="72"/>
  <c r="I278" i="72"/>
  <c r="I276" i="72"/>
  <c r="I275" i="72"/>
  <c r="I273" i="72"/>
  <c r="I272" i="72"/>
  <c r="I271" i="72"/>
  <c r="I270" i="72"/>
  <c r="I269" i="72"/>
  <c r="I268" i="72"/>
  <c r="I267" i="72"/>
  <c r="I266" i="72"/>
  <c r="I265" i="72"/>
  <c r="I264" i="72"/>
  <c r="I263" i="72"/>
  <c r="I262" i="72"/>
  <c r="I261" i="72"/>
  <c r="I260" i="72"/>
  <c r="I258" i="72"/>
  <c r="I257" i="72"/>
  <c r="I255" i="72"/>
  <c r="I254" i="72"/>
  <c r="I253" i="72"/>
  <c r="I252" i="72"/>
  <c r="I251" i="72"/>
  <c r="I250" i="72"/>
  <c r="I249" i="72"/>
  <c r="I248" i="72"/>
  <c r="I247" i="72"/>
  <c r="I246" i="72"/>
  <c r="I245" i="72"/>
  <c r="I244" i="72"/>
  <c r="I243" i="72"/>
  <c r="I242" i="72"/>
  <c r="I240" i="72"/>
  <c r="I239" i="72"/>
  <c r="I237" i="72"/>
  <c r="I236" i="72"/>
  <c r="I235" i="72"/>
  <c r="I234" i="72"/>
  <c r="I233" i="72"/>
  <c r="I232" i="72"/>
  <c r="I231" i="72"/>
  <c r="I230" i="72"/>
  <c r="I229" i="72"/>
  <c r="I228" i="72"/>
  <c r="I227" i="72"/>
  <c r="I226" i="72"/>
  <c r="I225" i="72"/>
  <c r="I224" i="72"/>
  <c r="I222" i="72"/>
  <c r="I221" i="72"/>
  <c r="I219" i="72"/>
  <c r="I218" i="72"/>
  <c r="I217" i="72"/>
  <c r="I216" i="72"/>
  <c r="I215" i="72"/>
  <c r="I214" i="72"/>
  <c r="I213" i="72"/>
  <c r="I212" i="72"/>
  <c r="I211" i="72"/>
  <c r="I210" i="72"/>
  <c r="I209" i="72"/>
  <c r="I208" i="72"/>
  <c r="I207" i="72"/>
  <c r="I206" i="72"/>
  <c r="I204" i="72"/>
  <c r="I203" i="72"/>
  <c r="I201" i="72"/>
  <c r="I200" i="72"/>
  <c r="I199" i="72"/>
  <c r="I198" i="72"/>
  <c r="I197" i="72"/>
  <c r="I196" i="72"/>
  <c r="I195" i="72"/>
  <c r="I194" i="72"/>
  <c r="I193" i="72"/>
  <c r="I192" i="72"/>
  <c r="I191" i="72"/>
  <c r="I190" i="72"/>
  <c r="I189" i="72"/>
  <c r="I188" i="72"/>
  <c r="I186" i="72"/>
  <c r="I185" i="72"/>
  <c r="I183" i="72"/>
  <c r="I182" i="72"/>
  <c r="I181" i="72"/>
  <c r="I180" i="72"/>
  <c r="I179" i="72"/>
  <c r="I178" i="72"/>
  <c r="I177" i="72"/>
  <c r="I176" i="72"/>
  <c r="I175" i="72"/>
  <c r="I174" i="72"/>
  <c r="I173" i="72"/>
  <c r="I172" i="72"/>
  <c r="I171" i="72"/>
  <c r="I170" i="72"/>
  <c r="I168" i="72"/>
  <c r="I167" i="72"/>
  <c r="I165" i="72"/>
  <c r="I164" i="72"/>
  <c r="I163" i="72"/>
  <c r="I162" i="72"/>
  <c r="I161" i="72"/>
  <c r="I160" i="72"/>
  <c r="I159" i="72"/>
  <c r="I158" i="72"/>
  <c r="I157" i="72"/>
  <c r="I156" i="72"/>
  <c r="I155" i="72"/>
  <c r="I154" i="72"/>
  <c r="I153" i="72"/>
  <c r="I152" i="72"/>
  <c r="I150" i="72"/>
  <c r="I149" i="72"/>
  <c r="I147" i="72"/>
  <c r="I146" i="72"/>
  <c r="I145" i="72"/>
  <c r="I144" i="72"/>
  <c r="I143" i="72"/>
  <c r="I142" i="72"/>
  <c r="I141" i="72"/>
  <c r="I140" i="72"/>
  <c r="I139" i="72"/>
  <c r="I138" i="72"/>
  <c r="I137" i="72"/>
  <c r="I136" i="72"/>
  <c r="I135" i="72"/>
  <c r="I134" i="72"/>
  <c r="I132" i="72"/>
  <c r="I131" i="72"/>
  <c r="I129" i="72"/>
  <c r="I128" i="72"/>
  <c r="I127" i="72"/>
  <c r="I126" i="72"/>
  <c r="I125" i="72"/>
  <c r="I124" i="72"/>
  <c r="I123" i="72"/>
  <c r="I122" i="72"/>
  <c r="I121" i="72"/>
  <c r="I120" i="72"/>
  <c r="I119" i="72"/>
  <c r="I118" i="72"/>
  <c r="I117" i="72"/>
  <c r="I116" i="72"/>
  <c r="I114" i="72"/>
  <c r="I113" i="72"/>
  <c r="I111" i="72"/>
  <c r="I110" i="72"/>
  <c r="I109" i="72"/>
  <c r="I108" i="72"/>
  <c r="I107" i="72"/>
  <c r="I106" i="72"/>
  <c r="I105" i="72"/>
  <c r="I104" i="72"/>
  <c r="I103" i="72"/>
  <c r="I102" i="72"/>
  <c r="I101" i="72"/>
  <c r="I100" i="72"/>
  <c r="I99" i="72"/>
  <c r="I98" i="72"/>
  <c r="I96" i="72"/>
  <c r="I95" i="72"/>
  <c r="I93" i="72"/>
  <c r="I92" i="72"/>
  <c r="I91" i="72"/>
  <c r="I90" i="72"/>
  <c r="I89" i="72"/>
  <c r="I88" i="72"/>
  <c r="I87" i="72"/>
  <c r="I86" i="72"/>
  <c r="I85" i="72"/>
  <c r="I84" i="72"/>
  <c r="I83" i="72"/>
  <c r="I82" i="72"/>
  <c r="I81" i="72"/>
  <c r="I80" i="72"/>
  <c r="I78" i="72"/>
  <c r="I77" i="72"/>
  <c r="I75" i="72"/>
  <c r="I74" i="72"/>
  <c r="I73" i="72"/>
  <c r="I72" i="72"/>
  <c r="I71" i="72"/>
  <c r="I70" i="72"/>
  <c r="I69" i="72"/>
  <c r="I68" i="72"/>
  <c r="I67" i="72"/>
  <c r="I66" i="72"/>
  <c r="I65" i="72"/>
  <c r="I64" i="72"/>
  <c r="I63" i="72"/>
  <c r="I62" i="72"/>
  <c r="I60" i="72"/>
  <c r="I59" i="72"/>
  <c r="I57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4" i="72"/>
  <c r="I42" i="72"/>
  <c r="I41" i="72"/>
  <c r="I39" i="72"/>
  <c r="I38" i="72"/>
  <c r="I37" i="72"/>
  <c r="I36" i="72"/>
  <c r="I35" i="72"/>
  <c r="I34" i="72"/>
  <c r="I33" i="72"/>
  <c r="I32" i="72"/>
  <c r="I31" i="72"/>
  <c r="I30" i="72"/>
  <c r="I29" i="72"/>
  <c r="I28" i="72"/>
  <c r="I27" i="72"/>
  <c r="I26" i="72"/>
  <c r="I24" i="72"/>
  <c r="I23" i="72"/>
  <c r="L21" i="72"/>
  <c r="L20" i="72"/>
  <c r="L19" i="72"/>
  <c r="L18" i="72"/>
  <c r="L17" i="72"/>
  <c r="L16" i="72"/>
  <c r="L15" i="72"/>
  <c r="L14" i="72"/>
  <c r="L13" i="72"/>
  <c r="L12" i="72"/>
  <c r="L11" i="72"/>
  <c r="L10" i="72"/>
  <c r="K22" i="72"/>
  <c r="K21" i="72"/>
  <c r="K20" i="72"/>
  <c r="K19" i="72"/>
  <c r="K18" i="72"/>
  <c r="K17" i="72"/>
  <c r="K16" i="72"/>
  <c r="K15" i="72"/>
  <c r="K14" i="72"/>
  <c r="K13" i="72"/>
  <c r="K12" i="72"/>
  <c r="K11" i="72"/>
  <c r="K10" i="72"/>
  <c r="K9" i="72"/>
  <c r="K8" i="72"/>
  <c r="I21" i="72"/>
  <c r="I20" i="72"/>
  <c r="I19" i="72"/>
  <c r="I18" i="72"/>
  <c r="I17" i="72"/>
  <c r="I16" i="72"/>
  <c r="I15" i="72"/>
  <c r="I14" i="72"/>
  <c r="I13" i="72"/>
  <c r="I12" i="72"/>
  <c r="I11" i="72"/>
  <c r="I10" i="72"/>
  <c r="I9" i="72"/>
  <c r="I8" i="72"/>
  <c r="BZ5" i="72" l="1"/>
  <c r="H22" i="72"/>
  <c r="CB1336" i="72"/>
  <c r="BP1336" i="72"/>
  <c r="BF1336" i="72"/>
  <c r="AV1336" i="72"/>
  <c r="AL1336" i="72"/>
  <c r="AB1336" i="72"/>
  <c r="AC1336" i="72" s="1"/>
  <c r="R1336" i="72"/>
  <c r="CB1335" i="72"/>
  <c r="CE1335" i="72" s="1"/>
  <c r="CB1334" i="72"/>
  <c r="CE1334" i="72" s="1"/>
  <c r="CB1333" i="72"/>
  <c r="CE1333" i="72" s="1"/>
  <c r="CB1332" i="72"/>
  <c r="CE1332" i="72" s="1"/>
  <c r="CB1331" i="72"/>
  <c r="CE1331" i="72" s="1"/>
  <c r="CB1330" i="72"/>
  <c r="CE1330" i="72" s="1"/>
  <c r="CB1329" i="72"/>
  <c r="CE1329" i="72" s="1"/>
  <c r="CB1328" i="72"/>
  <c r="CE1328" i="72" s="1"/>
  <c r="CB1327" i="72"/>
  <c r="CE1327" i="72" s="1"/>
  <c r="CB1326" i="72"/>
  <c r="CE1326" i="72" s="1"/>
  <c r="CB1325" i="72"/>
  <c r="CE1325" i="72" s="1"/>
  <c r="CB1324" i="72"/>
  <c r="CE1324" i="72" s="1"/>
  <c r="CB1323" i="72"/>
  <c r="CE1323" i="72" s="1"/>
  <c r="CB1322" i="72"/>
  <c r="CE1322" i="72" s="1"/>
  <c r="CB1320" i="72"/>
  <c r="CE1320" i="72" s="1"/>
  <c r="CB1319" i="72"/>
  <c r="CE1319" i="72" s="1"/>
  <c r="CB1318" i="72"/>
  <c r="BP1318" i="72"/>
  <c r="BF1318" i="72"/>
  <c r="AV1318" i="72"/>
  <c r="AL1318" i="72"/>
  <c r="AB1318" i="72"/>
  <c r="AC1318" i="72" s="1"/>
  <c r="R1318" i="72"/>
  <c r="CB1317" i="72"/>
  <c r="CE1317" i="72" s="1"/>
  <c r="BZ1317" i="72"/>
  <c r="CB1316" i="72"/>
  <c r="CE1316" i="72" s="1"/>
  <c r="BZ1316" i="72"/>
  <c r="CB1315" i="72"/>
  <c r="CE1315" i="72" s="1"/>
  <c r="BZ1315" i="72"/>
  <c r="CB1314" i="72"/>
  <c r="CE1314" i="72" s="1"/>
  <c r="BZ1314" i="72"/>
  <c r="CB1313" i="72"/>
  <c r="CE1313" i="72" s="1"/>
  <c r="BZ1313" i="72"/>
  <c r="CB1312" i="72"/>
  <c r="CE1312" i="72" s="1"/>
  <c r="BZ1312" i="72"/>
  <c r="CB1311" i="72"/>
  <c r="CE1311" i="72" s="1"/>
  <c r="BZ1311" i="72"/>
  <c r="CB1310" i="72"/>
  <c r="CE1310" i="72" s="1"/>
  <c r="BZ1310" i="72"/>
  <c r="CB1309" i="72"/>
  <c r="CE1309" i="72" s="1"/>
  <c r="BZ1309" i="72"/>
  <c r="CB1308" i="72"/>
  <c r="CE1308" i="72" s="1"/>
  <c r="BZ1308" i="72"/>
  <c r="CB1307" i="72"/>
  <c r="CE1307" i="72" s="1"/>
  <c r="BZ1307" i="72"/>
  <c r="CB1306" i="72"/>
  <c r="CE1306" i="72" s="1"/>
  <c r="BZ1306" i="72"/>
  <c r="CB1305" i="72"/>
  <c r="CE1305" i="72" s="1"/>
  <c r="BZ1305" i="72"/>
  <c r="CB1304" i="72"/>
  <c r="CE1304" i="72" s="1"/>
  <c r="BZ1304" i="72"/>
  <c r="CB1302" i="72"/>
  <c r="CE1302" i="72" s="1"/>
  <c r="BZ1302" i="72"/>
  <c r="CB1301" i="72"/>
  <c r="CE1301" i="72" s="1"/>
  <c r="BZ1301" i="72"/>
  <c r="BX1301" i="72"/>
  <c r="BW1301" i="72"/>
  <c r="CB1300" i="72"/>
  <c r="BP1300" i="72"/>
  <c r="BF1300" i="72"/>
  <c r="AV1300" i="72"/>
  <c r="AL1300" i="72"/>
  <c r="AB1300" i="72"/>
  <c r="AC1300" i="72" s="1"/>
  <c r="R1300" i="72"/>
  <c r="H1300" i="72"/>
  <c r="I1300" i="72" s="1"/>
  <c r="CB1299" i="72"/>
  <c r="CE1299" i="72" s="1"/>
  <c r="BZ1299" i="72"/>
  <c r="CB1298" i="72"/>
  <c r="CE1298" i="72" s="1"/>
  <c r="BZ1298" i="72"/>
  <c r="CB1297" i="72"/>
  <c r="CE1297" i="72" s="1"/>
  <c r="BZ1297" i="72"/>
  <c r="CB1296" i="72"/>
  <c r="CE1296" i="72" s="1"/>
  <c r="BZ1296" i="72"/>
  <c r="CB1295" i="72"/>
  <c r="CE1295" i="72" s="1"/>
  <c r="BZ1295" i="72"/>
  <c r="CB1294" i="72"/>
  <c r="CE1294" i="72" s="1"/>
  <c r="BZ1294" i="72"/>
  <c r="CB1293" i="72"/>
  <c r="CE1293" i="72" s="1"/>
  <c r="BZ1293" i="72"/>
  <c r="CB1292" i="72"/>
  <c r="CE1292" i="72" s="1"/>
  <c r="BZ1292" i="72"/>
  <c r="CB1291" i="72"/>
  <c r="CE1291" i="72" s="1"/>
  <c r="BZ1291" i="72"/>
  <c r="CB1290" i="72"/>
  <c r="CE1290" i="72" s="1"/>
  <c r="BZ1290" i="72"/>
  <c r="CB1289" i="72"/>
  <c r="CE1289" i="72" s="1"/>
  <c r="BZ1289" i="72"/>
  <c r="CB1288" i="72"/>
  <c r="CE1288" i="72" s="1"/>
  <c r="BZ1288" i="72"/>
  <c r="CB1287" i="72"/>
  <c r="CE1287" i="72" s="1"/>
  <c r="BZ1287" i="72"/>
  <c r="CB1286" i="72"/>
  <c r="CE1286" i="72" s="1"/>
  <c r="BZ1286" i="72"/>
  <c r="CB1284" i="72"/>
  <c r="CE1284" i="72" s="1"/>
  <c r="BZ1284" i="72"/>
  <c r="CB1283" i="72"/>
  <c r="CE1283" i="72" s="1"/>
  <c r="BZ1283" i="72"/>
  <c r="BX1283" i="72"/>
  <c r="BW1283" i="72"/>
  <c r="CB1282" i="72"/>
  <c r="BP1282" i="72"/>
  <c r="BF1282" i="72"/>
  <c r="AV1282" i="72"/>
  <c r="AL1282" i="72"/>
  <c r="AB1282" i="72"/>
  <c r="AC1282" i="72" s="1"/>
  <c r="R1282" i="72"/>
  <c r="H1282" i="72"/>
  <c r="I1282" i="72" s="1"/>
  <c r="CB1281" i="72"/>
  <c r="CE1281" i="72" s="1"/>
  <c r="BZ1281" i="72"/>
  <c r="CB1280" i="72"/>
  <c r="CE1280" i="72" s="1"/>
  <c r="BZ1280" i="72"/>
  <c r="CB1279" i="72"/>
  <c r="CE1279" i="72" s="1"/>
  <c r="BZ1279" i="72"/>
  <c r="CB1278" i="72"/>
  <c r="CE1278" i="72" s="1"/>
  <c r="BZ1278" i="72"/>
  <c r="CB1277" i="72"/>
  <c r="CE1277" i="72" s="1"/>
  <c r="BZ1277" i="72"/>
  <c r="CB1276" i="72"/>
  <c r="CE1276" i="72" s="1"/>
  <c r="BZ1276" i="72"/>
  <c r="CB1275" i="72"/>
  <c r="CE1275" i="72" s="1"/>
  <c r="BZ1275" i="72"/>
  <c r="CB1274" i="72"/>
  <c r="CE1274" i="72" s="1"/>
  <c r="BZ1274" i="72"/>
  <c r="CB1273" i="72"/>
  <c r="CE1273" i="72" s="1"/>
  <c r="BZ1273" i="72"/>
  <c r="CB1272" i="72"/>
  <c r="CE1272" i="72" s="1"/>
  <c r="BZ1272" i="72"/>
  <c r="CB1271" i="72"/>
  <c r="CE1271" i="72" s="1"/>
  <c r="BZ1271" i="72"/>
  <c r="CB1270" i="72"/>
  <c r="CE1270" i="72" s="1"/>
  <c r="BZ1270" i="72"/>
  <c r="CB1269" i="72"/>
  <c r="CE1269" i="72" s="1"/>
  <c r="BZ1269" i="72"/>
  <c r="CB1268" i="72"/>
  <c r="CE1268" i="72" s="1"/>
  <c r="BZ1268" i="72"/>
  <c r="CB1266" i="72"/>
  <c r="CE1266" i="72" s="1"/>
  <c r="BZ1266" i="72"/>
  <c r="CB1265" i="72"/>
  <c r="CE1265" i="72" s="1"/>
  <c r="BZ1265" i="72"/>
  <c r="BX1265" i="72"/>
  <c r="BW1265" i="72"/>
  <c r="CB1264" i="72"/>
  <c r="BP1264" i="72"/>
  <c r="BF1264" i="72"/>
  <c r="AV1264" i="72"/>
  <c r="AL1264" i="72"/>
  <c r="AB1264" i="72"/>
  <c r="R1264" i="72"/>
  <c r="H1264" i="72"/>
  <c r="I1264" i="72" s="1"/>
  <c r="CB1263" i="72"/>
  <c r="CE1263" i="72" s="1"/>
  <c r="BZ1263" i="72"/>
  <c r="CB1262" i="72"/>
  <c r="CE1262" i="72" s="1"/>
  <c r="BZ1262" i="72"/>
  <c r="CB1261" i="72"/>
  <c r="CE1261" i="72" s="1"/>
  <c r="BZ1261" i="72"/>
  <c r="CB1260" i="72"/>
  <c r="CE1260" i="72" s="1"/>
  <c r="BZ1260" i="72"/>
  <c r="CB1259" i="72"/>
  <c r="CE1259" i="72" s="1"/>
  <c r="BZ1259" i="72"/>
  <c r="CB1258" i="72"/>
  <c r="CE1258" i="72" s="1"/>
  <c r="BZ1258" i="72"/>
  <c r="CB1257" i="72"/>
  <c r="CE1257" i="72" s="1"/>
  <c r="BZ1257" i="72"/>
  <c r="CB1256" i="72"/>
  <c r="CE1256" i="72" s="1"/>
  <c r="BZ1256" i="72"/>
  <c r="CB1255" i="72"/>
  <c r="CE1255" i="72" s="1"/>
  <c r="BZ1255" i="72"/>
  <c r="CB1254" i="72"/>
  <c r="CE1254" i="72" s="1"/>
  <c r="BZ1254" i="72"/>
  <c r="CB1253" i="72"/>
  <c r="CE1253" i="72" s="1"/>
  <c r="BZ1253" i="72"/>
  <c r="CB1252" i="72"/>
  <c r="CE1252" i="72" s="1"/>
  <c r="BZ1252" i="72"/>
  <c r="CB1251" i="72"/>
  <c r="CE1251" i="72" s="1"/>
  <c r="BZ1251" i="72"/>
  <c r="CB1250" i="72"/>
  <c r="CE1250" i="72" s="1"/>
  <c r="BZ1250" i="72"/>
  <c r="CB1248" i="72"/>
  <c r="CE1248" i="72" s="1"/>
  <c r="BZ1248" i="72"/>
  <c r="CB1247" i="72"/>
  <c r="CE1247" i="72" s="1"/>
  <c r="BZ1247" i="72"/>
  <c r="BX1247" i="72"/>
  <c r="BW1247" i="72"/>
  <c r="CB1246" i="72"/>
  <c r="BP1246" i="72"/>
  <c r="BF1246" i="72"/>
  <c r="AV1246" i="72"/>
  <c r="AL1246" i="72"/>
  <c r="AB1246" i="72"/>
  <c r="R1246" i="72"/>
  <c r="H1246" i="72"/>
  <c r="I1246" i="72" s="1"/>
  <c r="CB1245" i="72"/>
  <c r="CE1245" i="72" s="1"/>
  <c r="BZ1245" i="72"/>
  <c r="CB1244" i="72"/>
  <c r="CE1244" i="72" s="1"/>
  <c r="BZ1244" i="72"/>
  <c r="CB1243" i="72"/>
  <c r="CE1243" i="72" s="1"/>
  <c r="BZ1243" i="72"/>
  <c r="CB1242" i="72"/>
  <c r="CE1242" i="72" s="1"/>
  <c r="BZ1242" i="72"/>
  <c r="CB1241" i="72"/>
  <c r="CE1241" i="72" s="1"/>
  <c r="BZ1241" i="72"/>
  <c r="CB1240" i="72"/>
  <c r="CE1240" i="72" s="1"/>
  <c r="BZ1240" i="72"/>
  <c r="CB1239" i="72"/>
  <c r="CE1239" i="72" s="1"/>
  <c r="BZ1239" i="72"/>
  <c r="CB1238" i="72"/>
  <c r="CE1238" i="72" s="1"/>
  <c r="BZ1238" i="72"/>
  <c r="CB1237" i="72"/>
  <c r="CE1237" i="72" s="1"/>
  <c r="BZ1237" i="72"/>
  <c r="CB1236" i="72"/>
  <c r="CE1236" i="72" s="1"/>
  <c r="BZ1236" i="72"/>
  <c r="CB1235" i="72"/>
  <c r="CE1235" i="72" s="1"/>
  <c r="BZ1235" i="72"/>
  <c r="CB1234" i="72"/>
  <c r="CE1234" i="72" s="1"/>
  <c r="BZ1234" i="72"/>
  <c r="CB1233" i="72"/>
  <c r="CE1233" i="72" s="1"/>
  <c r="BZ1233" i="72"/>
  <c r="CB1232" i="72"/>
  <c r="CE1232" i="72" s="1"/>
  <c r="BZ1232" i="72"/>
  <c r="CB1230" i="72"/>
  <c r="CE1230" i="72" s="1"/>
  <c r="BZ1230" i="72"/>
  <c r="CB1229" i="72"/>
  <c r="CE1229" i="72" s="1"/>
  <c r="BZ1229" i="72"/>
  <c r="BX1229" i="72"/>
  <c r="BW1229" i="72"/>
  <c r="CB1228" i="72"/>
  <c r="BP1228" i="72"/>
  <c r="BF1228" i="72"/>
  <c r="AV1228" i="72"/>
  <c r="AL1228" i="72"/>
  <c r="AB1228" i="72"/>
  <c r="AC1228" i="72" s="1"/>
  <c r="R1228" i="72"/>
  <c r="H1228" i="72"/>
  <c r="I1228" i="72" s="1"/>
  <c r="CB1227" i="72"/>
  <c r="CE1227" i="72" s="1"/>
  <c r="BZ1227" i="72"/>
  <c r="CB1226" i="72"/>
  <c r="CE1226" i="72" s="1"/>
  <c r="BZ1226" i="72"/>
  <c r="CB1225" i="72"/>
  <c r="CE1225" i="72" s="1"/>
  <c r="BZ1225" i="72"/>
  <c r="CB1224" i="72"/>
  <c r="CE1224" i="72" s="1"/>
  <c r="BZ1224" i="72"/>
  <c r="CB1223" i="72"/>
  <c r="CE1223" i="72" s="1"/>
  <c r="BZ1223" i="72"/>
  <c r="CB1222" i="72"/>
  <c r="CE1222" i="72" s="1"/>
  <c r="BZ1222" i="72"/>
  <c r="CB1221" i="72"/>
  <c r="CE1221" i="72" s="1"/>
  <c r="BZ1221" i="72"/>
  <c r="CB1220" i="72"/>
  <c r="CE1220" i="72" s="1"/>
  <c r="BZ1220" i="72"/>
  <c r="CB1219" i="72"/>
  <c r="CE1219" i="72" s="1"/>
  <c r="BZ1219" i="72"/>
  <c r="CB1218" i="72"/>
  <c r="CE1218" i="72" s="1"/>
  <c r="BZ1218" i="72"/>
  <c r="CB1217" i="72"/>
  <c r="CE1217" i="72" s="1"/>
  <c r="BZ1217" i="72"/>
  <c r="CB1216" i="72"/>
  <c r="CE1216" i="72" s="1"/>
  <c r="BZ1216" i="72"/>
  <c r="CB1215" i="72"/>
  <c r="CE1215" i="72" s="1"/>
  <c r="BZ1215" i="72"/>
  <c r="CB1214" i="72"/>
  <c r="CE1214" i="72" s="1"/>
  <c r="BZ1214" i="72"/>
  <c r="CB1212" i="72"/>
  <c r="CE1212" i="72" s="1"/>
  <c r="BZ1212" i="72"/>
  <c r="CB1211" i="72"/>
  <c r="CE1211" i="72" s="1"/>
  <c r="BZ1211" i="72"/>
  <c r="BX1211" i="72"/>
  <c r="BW1211" i="72"/>
  <c r="CB1210" i="72"/>
  <c r="BP1210" i="72"/>
  <c r="BF1210" i="72"/>
  <c r="AV1210" i="72"/>
  <c r="AL1210" i="72"/>
  <c r="AB1210" i="72"/>
  <c r="R1210" i="72"/>
  <c r="H1210" i="72"/>
  <c r="I1210" i="72" s="1"/>
  <c r="CB1209" i="72"/>
  <c r="CE1209" i="72" s="1"/>
  <c r="BZ1209" i="72"/>
  <c r="CB1208" i="72"/>
  <c r="CE1208" i="72" s="1"/>
  <c r="BZ1208" i="72"/>
  <c r="CB1207" i="72"/>
  <c r="CE1207" i="72" s="1"/>
  <c r="BZ1207" i="72"/>
  <c r="CB1206" i="72"/>
  <c r="CE1206" i="72" s="1"/>
  <c r="BZ1206" i="72"/>
  <c r="CB1205" i="72"/>
  <c r="CE1205" i="72" s="1"/>
  <c r="BZ1205" i="72"/>
  <c r="CB1204" i="72"/>
  <c r="CE1204" i="72" s="1"/>
  <c r="BZ1204" i="72"/>
  <c r="CB1203" i="72"/>
  <c r="CE1203" i="72" s="1"/>
  <c r="BZ1203" i="72"/>
  <c r="CB1202" i="72"/>
  <c r="CE1202" i="72" s="1"/>
  <c r="BZ1202" i="72"/>
  <c r="CB1201" i="72"/>
  <c r="CE1201" i="72" s="1"/>
  <c r="BZ1201" i="72"/>
  <c r="CB1200" i="72"/>
  <c r="CE1200" i="72" s="1"/>
  <c r="BZ1200" i="72"/>
  <c r="CB1199" i="72"/>
  <c r="CE1199" i="72" s="1"/>
  <c r="BZ1199" i="72"/>
  <c r="CB1198" i="72"/>
  <c r="CE1198" i="72" s="1"/>
  <c r="BZ1198" i="72"/>
  <c r="CB1197" i="72"/>
  <c r="CE1197" i="72" s="1"/>
  <c r="BZ1197" i="72"/>
  <c r="CB1196" i="72"/>
  <c r="CE1196" i="72" s="1"/>
  <c r="BZ1196" i="72"/>
  <c r="CB1194" i="72"/>
  <c r="CE1194" i="72" s="1"/>
  <c r="BZ1194" i="72"/>
  <c r="CB1193" i="72"/>
  <c r="CE1193" i="72" s="1"/>
  <c r="BZ1193" i="72"/>
  <c r="BX1193" i="72"/>
  <c r="BW1193" i="72"/>
  <c r="CB1192" i="72"/>
  <c r="BP1192" i="72"/>
  <c r="BF1192" i="72"/>
  <c r="AV1192" i="72"/>
  <c r="AL1192" i="72"/>
  <c r="AB1192" i="72"/>
  <c r="R1192" i="72"/>
  <c r="H1192" i="72"/>
  <c r="I1192" i="72" s="1"/>
  <c r="CB1191" i="72"/>
  <c r="CE1191" i="72" s="1"/>
  <c r="BZ1191" i="72"/>
  <c r="CB1190" i="72"/>
  <c r="CE1190" i="72" s="1"/>
  <c r="BZ1190" i="72"/>
  <c r="CB1189" i="72"/>
  <c r="CE1189" i="72" s="1"/>
  <c r="BZ1189" i="72"/>
  <c r="CB1188" i="72"/>
  <c r="CE1188" i="72" s="1"/>
  <c r="BZ1188" i="72"/>
  <c r="CB1187" i="72"/>
  <c r="CE1187" i="72" s="1"/>
  <c r="BZ1187" i="72"/>
  <c r="CB1186" i="72"/>
  <c r="CE1186" i="72" s="1"/>
  <c r="BZ1186" i="72"/>
  <c r="CB1185" i="72"/>
  <c r="CE1185" i="72" s="1"/>
  <c r="BZ1185" i="72"/>
  <c r="CB1184" i="72"/>
  <c r="CE1184" i="72" s="1"/>
  <c r="BZ1184" i="72"/>
  <c r="CB1183" i="72"/>
  <c r="CE1183" i="72" s="1"/>
  <c r="BZ1183" i="72"/>
  <c r="CB1182" i="72"/>
  <c r="CE1182" i="72" s="1"/>
  <c r="BZ1182" i="72"/>
  <c r="CB1181" i="72"/>
  <c r="CE1181" i="72" s="1"/>
  <c r="BZ1181" i="72"/>
  <c r="CB1180" i="72"/>
  <c r="CE1180" i="72" s="1"/>
  <c r="BZ1180" i="72"/>
  <c r="CB1179" i="72"/>
  <c r="CE1179" i="72" s="1"/>
  <c r="BZ1179" i="72"/>
  <c r="CB1178" i="72"/>
  <c r="CE1178" i="72" s="1"/>
  <c r="BZ1178" i="72"/>
  <c r="CB1176" i="72"/>
  <c r="CE1176" i="72" s="1"/>
  <c r="BZ1176" i="72"/>
  <c r="CB1175" i="72"/>
  <c r="CE1175" i="72" s="1"/>
  <c r="BZ1175" i="72"/>
  <c r="BX1175" i="72"/>
  <c r="BW1175" i="72"/>
  <c r="CB1174" i="72"/>
  <c r="BP1174" i="72"/>
  <c r="BF1174" i="72"/>
  <c r="AV1174" i="72"/>
  <c r="AL1174" i="72"/>
  <c r="AB1174" i="72"/>
  <c r="R1174" i="72"/>
  <c r="H1174" i="72"/>
  <c r="I1174" i="72" s="1"/>
  <c r="CB1173" i="72"/>
  <c r="CE1173" i="72" s="1"/>
  <c r="BZ1173" i="72"/>
  <c r="CB1172" i="72"/>
  <c r="CE1172" i="72" s="1"/>
  <c r="BZ1172" i="72"/>
  <c r="CB1171" i="72"/>
  <c r="CE1171" i="72" s="1"/>
  <c r="BZ1171" i="72"/>
  <c r="CB1170" i="72"/>
  <c r="CE1170" i="72" s="1"/>
  <c r="BZ1170" i="72"/>
  <c r="CB1169" i="72"/>
  <c r="CE1169" i="72" s="1"/>
  <c r="BZ1169" i="72"/>
  <c r="CB1168" i="72"/>
  <c r="CE1168" i="72" s="1"/>
  <c r="BZ1168" i="72"/>
  <c r="CB1167" i="72"/>
  <c r="CE1167" i="72" s="1"/>
  <c r="BZ1167" i="72"/>
  <c r="CB1166" i="72"/>
  <c r="CE1166" i="72" s="1"/>
  <c r="BZ1166" i="72"/>
  <c r="CB1165" i="72"/>
  <c r="CE1165" i="72" s="1"/>
  <c r="BZ1165" i="72"/>
  <c r="CB1164" i="72"/>
  <c r="CE1164" i="72" s="1"/>
  <c r="BZ1164" i="72"/>
  <c r="CB1163" i="72"/>
  <c r="CE1163" i="72" s="1"/>
  <c r="BZ1163" i="72"/>
  <c r="CB1162" i="72"/>
  <c r="CE1162" i="72" s="1"/>
  <c r="BZ1162" i="72"/>
  <c r="CB1161" i="72"/>
  <c r="CE1161" i="72" s="1"/>
  <c r="BZ1161" i="72"/>
  <c r="CB1160" i="72"/>
  <c r="CE1160" i="72" s="1"/>
  <c r="BZ1160" i="72"/>
  <c r="CB1158" i="72"/>
  <c r="CE1158" i="72" s="1"/>
  <c r="BZ1158" i="72"/>
  <c r="CB1157" i="72"/>
  <c r="CE1157" i="72" s="1"/>
  <c r="BZ1157" i="72"/>
  <c r="BX1157" i="72"/>
  <c r="BW1157" i="72"/>
  <c r="CB1156" i="72"/>
  <c r="BP1156" i="72"/>
  <c r="BF1156" i="72"/>
  <c r="AV1156" i="72"/>
  <c r="AL1156" i="72"/>
  <c r="AB1156" i="72"/>
  <c r="R1156" i="72"/>
  <c r="H1156" i="72"/>
  <c r="I1156" i="72" s="1"/>
  <c r="CB1155" i="72"/>
  <c r="CE1155" i="72" s="1"/>
  <c r="BZ1155" i="72"/>
  <c r="CB1154" i="72"/>
  <c r="CE1154" i="72" s="1"/>
  <c r="BZ1154" i="72"/>
  <c r="CB1153" i="72"/>
  <c r="CE1153" i="72" s="1"/>
  <c r="BZ1153" i="72"/>
  <c r="CB1152" i="72"/>
  <c r="CE1152" i="72" s="1"/>
  <c r="BZ1152" i="72"/>
  <c r="CB1151" i="72"/>
  <c r="CE1151" i="72" s="1"/>
  <c r="BZ1151" i="72"/>
  <c r="CB1150" i="72"/>
  <c r="CE1150" i="72" s="1"/>
  <c r="BZ1150" i="72"/>
  <c r="CB1149" i="72"/>
  <c r="CE1149" i="72" s="1"/>
  <c r="BZ1149" i="72"/>
  <c r="CB1148" i="72"/>
  <c r="CE1148" i="72" s="1"/>
  <c r="BZ1148" i="72"/>
  <c r="CB1147" i="72"/>
  <c r="CE1147" i="72" s="1"/>
  <c r="BZ1147" i="72"/>
  <c r="CB1146" i="72"/>
  <c r="CE1146" i="72" s="1"/>
  <c r="BZ1146" i="72"/>
  <c r="CB1145" i="72"/>
  <c r="CE1145" i="72" s="1"/>
  <c r="BZ1145" i="72"/>
  <c r="CB1144" i="72"/>
  <c r="CE1144" i="72" s="1"/>
  <c r="BZ1144" i="72"/>
  <c r="CB1143" i="72"/>
  <c r="CE1143" i="72" s="1"/>
  <c r="BZ1143" i="72"/>
  <c r="CB1142" i="72"/>
  <c r="CE1142" i="72" s="1"/>
  <c r="BZ1142" i="72"/>
  <c r="CB1140" i="72"/>
  <c r="CE1140" i="72" s="1"/>
  <c r="BZ1140" i="72"/>
  <c r="CB1139" i="72"/>
  <c r="CE1139" i="72" s="1"/>
  <c r="BZ1139" i="72"/>
  <c r="BX1139" i="72"/>
  <c r="BW1139" i="72"/>
  <c r="CB1138" i="72"/>
  <c r="BP1138" i="72"/>
  <c r="BF1138" i="72"/>
  <c r="AV1138" i="72"/>
  <c r="AL1138" i="72"/>
  <c r="AB1138" i="72"/>
  <c r="AC1138" i="72" s="1"/>
  <c r="R1138" i="72"/>
  <c r="H1138" i="72"/>
  <c r="I1138" i="72" s="1"/>
  <c r="CB1137" i="72"/>
  <c r="CE1137" i="72" s="1"/>
  <c r="BZ1137" i="72"/>
  <c r="CB1136" i="72"/>
  <c r="CE1136" i="72" s="1"/>
  <c r="BZ1136" i="72"/>
  <c r="CB1135" i="72"/>
  <c r="CE1135" i="72" s="1"/>
  <c r="BZ1135" i="72"/>
  <c r="CB1134" i="72"/>
  <c r="CE1134" i="72" s="1"/>
  <c r="BZ1134" i="72"/>
  <c r="CB1133" i="72"/>
  <c r="CE1133" i="72" s="1"/>
  <c r="BZ1133" i="72"/>
  <c r="CB1132" i="72"/>
  <c r="CE1132" i="72" s="1"/>
  <c r="BZ1132" i="72"/>
  <c r="CB1131" i="72"/>
  <c r="CE1131" i="72" s="1"/>
  <c r="BZ1131" i="72"/>
  <c r="CB1130" i="72"/>
  <c r="CE1130" i="72" s="1"/>
  <c r="BZ1130" i="72"/>
  <c r="CB1129" i="72"/>
  <c r="CE1129" i="72" s="1"/>
  <c r="BZ1129" i="72"/>
  <c r="CB1128" i="72"/>
  <c r="CE1128" i="72" s="1"/>
  <c r="BZ1128" i="72"/>
  <c r="CB1127" i="72"/>
  <c r="CE1127" i="72" s="1"/>
  <c r="BZ1127" i="72"/>
  <c r="CB1126" i="72"/>
  <c r="CE1126" i="72" s="1"/>
  <c r="BZ1126" i="72"/>
  <c r="CB1125" i="72"/>
  <c r="CE1125" i="72" s="1"/>
  <c r="BZ1125" i="72"/>
  <c r="CB1124" i="72"/>
  <c r="CE1124" i="72" s="1"/>
  <c r="BZ1124" i="72"/>
  <c r="CB1122" i="72"/>
  <c r="CE1122" i="72" s="1"/>
  <c r="BZ1122" i="72"/>
  <c r="CB1121" i="72"/>
  <c r="CE1121" i="72" s="1"/>
  <c r="BZ1121" i="72"/>
  <c r="BX1121" i="72"/>
  <c r="BW1121" i="72"/>
  <c r="CB1120" i="72"/>
  <c r="BP1120" i="72"/>
  <c r="BF1120" i="72"/>
  <c r="AV1120" i="72"/>
  <c r="AL1120" i="72"/>
  <c r="AB1120" i="72"/>
  <c r="AC1120" i="72" s="1"/>
  <c r="R1120" i="72"/>
  <c r="H1120" i="72"/>
  <c r="I1120" i="72" s="1"/>
  <c r="CB1119" i="72"/>
  <c r="CE1119" i="72" s="1"/>
  <c r="BZ1119" i="72"/>
  <c r="CB1118" i="72"/>
  <c r="CE1118" i="72" s="1"/>
  <c r="BZ1118" i="72"/>
  <c r="CB1117" i="72"/>
  <c r="CE1117" i="72" s="1"/>
  <c r="BZ1117" i="72"/>
  <c r="CB1116" i="72"/>
  <c r="CE1116" i="72" s="1"/>
  <c r="BZ1116" i="72"/>
  <c r="CB1115" i="72"/>
  <c r="CE1115" i="72" s="1"/>
  <c r="BZ1115" i="72"/>
  <c r="CB1114" i="72"/>
  <c r="CE1114" i="72" s="1"/>
  <c r="BZ1114" i="72"/>
  <c r="CB1113" i="72"/>
  <c r="CE1113" i="72" s="1"/>
  <c r="BZ1113" i="72"/>
  <c r="CB1112" i="72"/>
  <c r="CE1112" i="72" s="1"/>
  <c r="BZ1112" i="72"/>
  <c r="CB1111" i="72"/>
  <c r="CE1111" i="72" s="1"/>
  <c r="BZ1111" i="72"/>
  <c r="CB1110" i="72"/>
  <c r="CE1110" i="72" s="1"/>
  <c r="BZ1110" i="72"/>
  <c r="CB1109" i="72"/>
  <c r="CE1109" i="72" s="1"/>
  <c r="BZ1109" i="72"/>
  <c r="CB1108" i="72"/>
  <c r="CE1108" i="72" s="1"/>
  <c r="BZ1108" i="72"/>
  <c r="CB1107" i="72"/>
  <c r="CE1107" i="72" s="1"/>
  <c r="BZ1107" i="72"/>
  <c r="CB1106" i="72"/>
  <c r="CE1106" i="72" s="1"/>
  <c r="BZ1106" i="72"/>
  <c r="CB1104" i="72"/>
  <c r="CE1104" i="72" s="1"/>
  <c r="BZ1104" i="72"/>
  <c r="CB1103" i="72"/>
  <c r="CE1103" i="72" s="1"/>
  <c r="BZ1103" i="72"/>
  <c r="BX1103" i="72"/>
  <c r="BW1103" i="72"/>
  <c r="CB1102" i="72"/>
  <c r="BP1102" i="72"/>
  <c r="BF1102" i="72"/>
  <c r="AV1102" i="72"/>
  <c r="AL1102" i="72"/>
  <c r="AB1102" i="72"/>
  <c r="R1102" i="72"/>
  <c r="H1102" i="72"/>
  <c r="I1102" i="72" s="1"/>
  <c r="CB1101" i="72"/>
  <c r="CE1101" i="72" s="1"/>
  <c r="BZ1101" i="72"/>
  <c r="CB1100" i="72"/>
  <c r="CE1100" i="72" s="1"/>
  <c r="BZ1100" i="72"/>
  <c r="CB1099" i="72"/>
  <c r="CE1099" i="72" s="1"/>
  <c r="BZ1099" i="72"/>
  <c r="CB1098" i="72"/>
  <c r="CE1098" i="72" s="1"/>
  <c r="BZ1098" i="72"/>
  <c r="CB1097" i="72"/>
  <c r="CE1097" i="72" s="1"/>
  <c r="BZ1097" i="72"/>
  <c r="CB1096" i="72"/>
  <c r="CE1096" i="72" s="1"/>
  <c r="BZ1096" i="72"/>
  <c r="CB1095" i="72"/>
  <c r="CE1095" i="72" s="1"/>
  <c r="BZ1095" i="72"/>
  <c r="CB1094" i="72"/>
  <c r="CE1094" i="72" s="1"/>
  <c r="BZ1094" i="72"/>
  <c r="CB1093" i="72"/>
  <c r="CE1093" i="72" s="1"/>
  <c r="BZ1093" i="72"/>
  <c r="CB1092" i="72"/>
  <c r="CE1092" i="72" s="1"/>
  <c r="BZ1092" i="72"/>
  <c r="CB1091" i="72"/>
  <c r="CE1091" i="72" s="1"/>
  <c r="BZ1091" i="72"/>
  <c r="CB1090" i="72"/>
  <c r="CE1090" i="72" s="1"/>
  <c r="BZ1090" i="72"/>
  <c r="CB1089" i="72"/>
  <c r="CE1089" i="72" s="1"/>
  <c r="BZ1089" i="72"/>
  <c r="CB1088" i="72"/>
  <c r="CE1088" i="72" s="1"/>
  <c r="BZ1088" i="72"/>
  <c r="CB1086" i="72"/>
  <c r="CE1086" i="72" s="1"/>
  <c r="BZ1086" i="72"/>
  <c r="CB1085" i="72"/>
  <c r="CE1085" i="72" s="1"/>
  <c r="BZ1085" i="72"/>
  <c r="BX1085" i="72"/>
  <c r="BW1085" i="72"/>
  <c r="CB1084" i="72"/>
  <c r="BP1084" i="72"/>
  <c r="BF1084" i="72"/>
  <c r="AV1084" i="72"/>
  <c r="AL1084" i="72"/>
  <c r="AB1084" i="72"/>
  <c r="AC1084" i="72" s="1"/>
  <c r="R1084" i="72"/>
  <c r="H1084" i="72"/>
  <c r="I1084" i="72" s="1"/>
  <c r="CB1083" i="72"/>
  <c r="CE1083" i="72" s="1"/>
  <c r="BZ1083" i="72"/>
  <c r="CB1082" i="72"/>
  <c r="CE1082" i="72" s="1"/>
  <c r="BZ1082" i="72"/>
  <c r="CB1081" i="72"/>
  <c r="CE1081" i="72" s="1"/>
  <c r="BZ1081" i="72"/>
  <c r="CB1080" i="72"/>
  <c r="CE1080" i="72" s="1"/>
  <c r="BZ1080" i="72"/>
  <c r="CB1079" i="72"/>
  <c r="CE1079" i="72" s="1"/>
  <c r="BZ1079" i="72"/>
  <c r="CB1078" i="72"/>
  <c r="CE1078" i="72" s="1"/>
  <c r="BZ1078" i="72"/>
  <c r="CB1077" i="72"/>
  <c r="CE1077" i="72" s="1"/>
  <c r="BZ1077" i="72"/>
  <c r="CB1076" i="72"/>
  <c r="CE1076" i="72" s="1"/>
  <c r="BZ1076" i="72"/>
  <c r="CB1075" i="72"/>
  <c r="CE1075" i="72" s="1"/>
  <c r="BZ1075" i="72"/>
  <c r="CB1074" i="72"/>
  <c r="CE1074" i="72" s="1"/>
  <c r="BZ1074" i="72"/>
  <c r="CB1073" i="72"/>
  <c r="CE1073" i="72" s="1"/>
  <c r="BZ1073" i="72"/>
  <c r="CB1072" i="72"/>
  <c r="CE1072" i="72" s="1"/>
  <c r="BZ1072" i="72"/>
  <c r="CB1071" i="72"/>
  <c r="CE1071" i="72" s="1"/>
  <c r="BZ1071" i="72"/>
  <c r="CB1070" i="72"/>
  <c r="CE1070" i="72" s="1"/>
  <c r="BZ1070" i="72"/>
  <c r="CB1068" i="72"/>
  <c r="CE1068" i="72" s="1"/>
  <c r="BZ1068" i="72"/>
  <c r="CB1067" i="72"/>
  <c r="CE1067" i="72" s="1"/>
  <c r="BZ1067" i="72"/>
  <c r="BX1067" i="72"/>
  <c r="BW1067" i="72"/>
  <c r="CB1066" i="72"/>
  <c r="BP1066" i="72"/>
  <c r="BF1066" i="72"/>
  <c r="AV1066" i="72"/>
  <c r="AL1066" i="72"/>
  <c r="AB1066" i="72"/>
  <c r="R1066" i="72"/>
  <c r="H1066" i="72"/>
  <c r="I1066" i="72" s="1"/>
  <c r="CB1065" i="72"/>
  <c r="CE1065" i="72" s="1"/>
  <c r="BZ1065" i="72"/>
  <c r="CB1064" i="72"/>
  <c r="CE1064" i="72" s="1"/>
  <c r="BZ1064" i="72"/>
  <c r="CB1063" i="72"/>
  <c r="CE1063" i="72" s="1"/>
  <c r="BZ1063" i="72"/>
  <c r="CB1062" i="72"/>
  <c r="CE1062" i="72" s="1"/>
  <c r="BZ1062" i="72"/>
  <c r="CB1061" i="72"/>
  <c r="CE1061" i="72" s="1"/>
  <c r="BZ1061" i="72"/>
  <c r="CB1060" i="72"/>
  <c r="CE1060" i="72" s="1"/>
  <c r="BZ1060" i="72"/>
  <c r="CB1059" i="72"/>
  <c r="CE1059" i="72" s="1"/>
  <c r="BZ1059" i="72"/>
  <c r="CB1058" i="72"/>
  <c r="CE1058" i="72" s="1"/>
  <c r="BZ1058" i="72"/>
  <c r="CB1057" i="72"/>
  <c r="CE1057" i="72" s="1"/>
  <c r="BZ1057" i="72"/>
  <c r="CB1056" i="72"/>
  <c r="CE1056" i="72" s="1"/>
  <c r="BZ1056" i="72"/>
  <c r="CB1055" i="72"/>
  <c r="CE1055" i="72" s="1"/>
  <c r="BZ1055" i="72"/>
  <c r="CB1054" i="72"/>
  <c r="CE1054" i="72" s="1"/>
  <c r="BZ1054" i="72"/>
  <c r="CB1053" i="72"/>
  <c r="CE1053" i="72" s="1"/>
  <c r="BZ1053" i="72"/>
  <c r="CB1052" i="72"/>
  <c r="CE1052" i="72" s="1"/>
  <c r="BZ1052" i="72"/>
  <c r="CB1050" i="72"/>
  <c r="CE1050" i="72" s="1"/>
  <c r="BZ1050" i="72"/>
  <c r="CB1049" i="72"/>
  <c r="CE1049" i="72" s="1"/>
  <c r="BZ1049" i="72"/>
  <c r="BX1049" i="72"/>
  <c r="BW1049" i="72"/>
  <c r="CB1048" i="72"/>
  <c r="BP1048" i="72"/>
  <c r="BF1048" i="72"/>
  <c r="AV1048" i="72"/>
  <c r="AL1048" i="72"/>
  <c r="AB1048" i="72"/>
  <c r="AC1048" i="72" s="1"/>
  <c r="R1048" i="72"/>
  <c r="H1048" i="72"/>
  <c r="CB1047" i="72"/>
  <c r="CE1047" i="72" s="1"/>
  <c r="BZ1047" i="72"/>
  <c r="CB1046" i="72"/>
  <c r="CE1046" i="72" s="1"/>
  <c r="BZ1046" i="72"/>
  <c r="CB1045" i="72"/>
  <c r="CE1045" i="72" s="1"/>
  <c r="BZ1045" i="72"/>
  <c r="CB1044" i="72"/>
  <c r="CE1044" i="72" s="1"/>
  <c r="BZ1044" i="72"/>
  <c r="CB1043" i="72"/>
  <c r="CE1043" i="72" s="1"/>
  <c r="BZ1043" i="72"/>
  <c r="CB1042" i="72"/>
  <c r="CE1042" i="72" s="1"/>
  <c r="BZ1042" i="72"/>
  <c r="CB1041" i="72"/>
  <c r="CE1041" i="72" s="1"/>
  <c r="BZ1041" i="72"/>
  <c r="CB1040" i="72"/>
  <c r="CE1040" i="72" s="1"/>
  <c r="BZ1040" i="72"/>
  <c r="CB1039" i="72"/>
  <c r="CE1039" i="72" s="1"/>
  <c r="BZ1039" i="72"/>
  <c r="CB1038" i="72"/>
  <c r="CE1038" i="72" s="1"/>
  <c r="BZ1038" i="72"/>
  <c r="CB1037" i="72"/>
  <c r="CE1037" i="72" s="1"/>
  <c r="BZ1037" i="72"/>
  <c r="CB1036" i="72"/>
  <c r="CE1036" i="72" s="1"/>
  <c r="BZ1036" i="72"/>
  <c r="CB1035" i="72"/>
  <c r="CE1035" i="72" s="1"/>
  <c r="BZ1035" i="72"/>
  <c r="CB1034" i="72"/>
  <c r="CE1034" i="72" s="1"/>
  <c r="BZ1034" i="72"/>
  <c r="CB1032" i="72"/>
  <c r="CE1032" i="72" s="1"/>
  <c r="BZ1032" i="72"/>
  <c r="CB1031" i="72"/>
  <c r="CE1031" i="72" s="1"/>
  <c r="BZ1031" i="72"/>
  <c r="BX1031" i="72"/>
  <c r="BW1031" i="72"/>
  <c r="CB1030" i="72"/>
  <c r="BP1030" i="72"/>
  <c r="BF1030" i="72"/>
  <c r="AV1030" i="72"/>
  <c r="AL1030" i="72"/>
  <c r="AB1030" i="72"/>
  <c r="R1030" i="72"/>
  <c r="H1030" i="72"/>
  <c r="CB1029" i="72"/>
  <c r="CE1029" i="72" s="1"/>
  <c r="BZ1029" i="72"/>
  <c r="CB1028" i="72"/>
  <c r="CE1028" i="72" s="1"/>
  <c r="BZ1028" i="72"/>
  <c r="CB1027" i="72"/>
  <c r="CE1027" i="72" s="1"/>
  <c r="BZ1027" i="72"/>
  <c r="CB1026" i="72"/>
  <c r="CE1026" i="72" s="1"/>
  <c r="BZ1026" i="72"/>
  <c r="CB1025" i="72"/>
  <c r="CE1025" i="72" s="1"/>
  <c r="BZ1025" i="72"/>
  <c r="CB1024" i="72"/>
  <c r="CE1024" i="72" s="1"/>
  <c r="BZ1024" i="72"/>
  <c r="CB1023" i="72"/>
  <c r="CE1023" i="72" s="1"/>
  <c r="BZ1023" i="72"/>
  <c r="CB1022" i="72"/>
  <c r="CE1022" i="72" s="1"/>
  <c r="BZ1022" i="72"/>
  <c r="CB1021" i="72"/>
  <c r="CE1021" i="72" s="1"/>
  <c r="BZ1021" i="72"/>
  <c r="CB1020" i="72"/>
  <c r="CE1020" i="72" s="1"/>
  <c r="BZ1020" i="72"/>
  <c r="CB1019" i="72"/>
  <c r="CE1019" i="72" s="1"/>
  <c r="BZ1019" i="72"/>
  <c r="CB1018" i="72"/>
  <c r="CE1018" i="72" s="1"/>
  <c r="BZ1018" i="72"/>
  <c r="CB1017" i="72"/>
  <c r="CE1017" i="72" s="1"/>
  <c r="BZ1017" i="72"/>
  <c r="CB1016" i="72"/>
  <c r="CE1016" i="72" s="1"/>
  <c r="BZ1016" i="72"/>
  <c r="CB1014" i="72"/>
  <c r="CE1014" i="72" s="1"/>
  <c r="BZ1014" i="72"/>
  <c r="CB1013" i="72"/>
  <c r="CE1013" i="72" s="1"/>
  <c r="BZ1013" i="72"/>
  <c r="BX1013" i="72"/>
  <c r="BW1013" i="72"/>
  <c r="CB1012" i="72"/>
  <c r="BP1012" i="72"/>
  <c r="BF1012" i="72"/>
  <c r="AV1012" i="72"/>
  <c r="AL1012" i="72"/>
  <c r="AB1012" i="72"/>
  <c r="AC1012" i="72" s="1"/>
  <c r="R1012" i="72"/>
  <c r="H1012" i="72"/>
  <c r="CB1011" i="72"/>
  <c r="CE1011" i="72" s="1"/>
  <c r="BZ1011" i="72"/>
  <c r="CB1010" i="72"/>
  <c r="CE1010" i="72" s="1"/>
  <c r="BZ1010" i="72"/>
  <c r="CB1009" i="72"/>
  <c r="CE1009" i="72" s="1"/>
  <c r="BZ1009" i="72"/>
  <c r="CB1008" i="72"/>
  <c r="CE1008" i="72" s="1"/>
  <c r="BZ1008" i="72"/>
  <c r="CB1007" i="72"/>
  <c r="CE1007" i="72" s="1"/>
  <c r="BZ1007" i="72"/>
  <c r="CB1006" i="72"/>
  <c r="CE1006" i="72" s="1"/>
  <c r="BZ1006" i="72"/>
  <c r="CB1005" i="72"/>
  <c r="CE1005" i="72" s="1"/>
  <c r="BZ1005" i="72"/>
  <c r="CB1004" i="72"/>
  <c r="CE1004" i="72" s="1"/>
  <c r="BZ1004" i="72"/>
  <c r="CB1003" i="72"/>
  <c r="CE1003" i="72" s="1"/>
  <c r="BZ1003" i="72"/>
  <c r="CB1002" i="72"/>
  <c r="CE1002" i="72" s="1"/>
  <c r="BZ1002" i="72"/>
  <c r="CB1001" i="72"/>
  <c r="CE1001" i="72" s="1"/>
  <c r="BZ1001" i="72"/>
  <c r="CB1000" i="72"/>
  <c r="CE1000" i="72" s="1"/>
  <c r="BZ1000" i="72"/>
  <c r="CB999" i="72"/>
  <c r="CE999" i="72" s="1"/>
  <c r="BZ999" i="72"/>
  <c r="CB998" i="72"/>
  <c r="CE998" i="72" s="1"/>
  <c r="BZ998" i="72"/>
  <c r="CB996" i="72"/>
  <c r="CE996" i="72" s="1"/>
  <c r="BZ996" i="72"/>
  <c r="CB995" i="72"/>
  <c r="CE995" i="72" s="1"/>
  <c r="BZ995" i="72"/>
  <c r="BX995" i="72"/>
  <c r="BW995" i="72"/>
  <c r="CB994" i="72"/>
  <c r="BP994" i="72"/>
  <c r="BF994" i="72"/>
  <c r="AV994" i="72"/>
  <c r="AL994" i="72"/>
  <c r="AB994" i="72"/>
  <c r="R994" i="72"/>
  <c r="H994" i="72"/>
  <c r="CB993" i="72"/>
  <c r="CE993" i="72" s="1"/>
  <c r="BZ993" i="72"/>
  <c r="CB992" i="72"/>
  <c r="CE992" i="72" s="1"/>
  <c r="BZ992" i="72"/>
  <c r="CB991" i="72"/>
  <c r="CE991" i="72" s="1"/>
  <c r="BZ991" i="72"/>
  <c r="CB990" i="72"/>
  <c r="CE990" i="72" s="1"/>
  <c r="BZ990" i="72"/>
  <c r="CB989" i="72"/>
  <c r="CE989" i="72" s="1"/>
  <c r="BZ989" i="72"/>
  <c r="CB988" i="72"/>
  <c r="CE988" i="72" s="1"/>
  <c r="BZ988" i="72"/>
  <c r="CB987" i="72"/>
  <c r="CE987" i="72" s="1"/>
  <c r="BZ987" i="72"/>
  <c r="CB986" i="72"/>
  <c r="CE986" i="72" s="1"/>
  <c r="BZ986" i="72"/>
  <c r="CB985" i="72"/>
  <c r="CE985" i="72" s="1"/>
  <c r="BZ985" i="72"/>
  <c r="CB984" i="72"/>
  <c r="CE984" i="72" s="1"/>
  <c r="BZ984" i="72"/>
  <c r="CB983" i="72"/>
  <c r="CE983" i="72" s="1"/>
  <c r="BZ983" i="72"/>
  <c r="CB982" i="72"/>
  <c r="CE982" i="72" s="1"/>
  <c r="BZ982" i="72"/>
  <c r="CB981" i="72"/>
  <c r="CE981" i="72" s="1"/>
  <c r="BZ981" i="72"/>
  <c r="CB980" i="72"/>
  <c r="CE980" i="72" s="1"/>
  <c r="BZ980" i="72"/>
  <c r="CB978" i="72"/>
  <c r="CE978" i="72" s="1"/>
  <c r="BZ978" i="72"/>
  <c r="CB977" i="72"/>
  <c r="CE977" i="72" s="1"/>
  <c r="BZ977" i="72"/>
  <c r="BX977" i="72"/>
  <c r="BW977" i="72"/>
  <c r="CB976" i="72"/>
  <c r="BP976" i="72"/>
  <c r="BF976" i="72"/>
  <c r="AV976" i="72"/>
  <c r="AL976" i="72"/>
  <c r="AB976" i="72"/>
  <c r="AC976" i="72" s="1"/>
  <c r="R976" i="72"/>
  <c r="H976" i="72"/>
  <c r="CB975" i="72"/>
  <c r="CE975" i="72" s="1"/>
  <c r="BZ975" i="72"/>
  <c r="CB974" i="72"/>
  <c r="CE974" i="72" s="1"/>
  <c r="BZ974" i="72"/>
  <c r="CB973" i="72"/>
  <c r="CE973" i="72" s="1"/>
  <c r="BZ973" i="72"/>
  <c r="CB972" i="72"/>
  <c r="CE972" i="72" s="1"/>
  <c r="BZ972" i="72"/>
  <c r="CB971" i="72"/>
  <c r="CE971" i="72" s="1"/>
  <c r="BZ971" i="72"/>
  <c r="CB970" i="72"/>
  <c r="CE970" i="72" s="1"/>
  <c r="BZ970" i="72"/>
  <c r="CB969" i="72"/>
  <c r="CE969" i="72" s="1"/>
  <c r="BZ969" i="72"/>
  <c r="CB968" i="72"/>
  <c r="CE968" i="72" s="1"/>
  <c r="BZ968" i="72"/>
  <c r="CB967" i="72"/>
  <c r="CE967" i="72" s="1"/>
  <c r="BZ967" i="72"/>
  <c r="CB966" i="72"/>
  <c r="CE966" i="72" s="1"/>
  <c r="BZ966" i="72"/>
  <c r="CB965" i="72"/>
  <c r="CE965" i="72" s="1"/>
  <c r="BZ965" i="72"/>
  <c r="CB964" i="72"/>
  <c r="CE964" i="72" s="1"/>
  <c r="BZ964" i="72"/>
  <c r="CB963" i="72"/>
  <c r="CE963" i="72" s="1"/>
  <c r="BZ963" i="72"/>
  <c r="CB962" i="72"/>
  <c r="CE962" i="72" s="1"/>
  <c r="BZ962" i="72"/>
  <c r="CB960" i="72"/>
  <c r="CE960" i="72" s="1"/>
  <c r="BZ960" i="72"/>
  <c r="CB959" i="72"/>
  <c r="CE959" i="72" s="1"/>
  <c r="BZ959" i="72"/>
  <c r="BX959" i="72"/>
  <c r="BW959" i="72"/>
  <c r="CB958" i="72"/>
  <c r="BP958" i="72"/>
  <c r="BF958" i="72"/>
  <c r="AV958" i="72"/>
  <c r="AL958" i="72"/>
  <c r="AB958" i="72"/>
  <c r="AC958" i="72" s="1"/>
  <c r="R958" i="72"/>
  <c r="H958" i="72"/>
  <c r="CB957" i="72"/>
  <c r="CE957" i="72" s="1"/>
  <c r="BZ957" i="72"/>
  <c r="CB956" i="72"/>
  <c r="CE956" i="72" s="1"/>
  <c r="BZ956" i="72"/>
  <c r="CB955" i="72"/>
  <c r="CE955" i="72" s="1"/>
  <c r="BZ955" i="72"/>
  <c r="CB954" i="72"/>
  <c r="CE954" i="72" s="1"/>
  <c r="BZ954" i="72"/>
  <c r="CB953" i="72"/>
  <c r="CE953" i="72" s="1"/>
  <c r="BZ953" i="72"/>
  <c r="CB952" i="72"/>
  <c r="CE952" i="72" s="1"/>
  <c r="BZ952" i="72"/>
  <c r="CB951" i="72"/>
  <c r="CE951" i="72" s="1"/>
  <c r="BZ951" i="72"/>
  <c r="CB950" i="72"/>
  <c r="CE950" i="72" s="1"/>
  <c r="BZ950" i="72"/>
  <c r="CB949" i="72"/>
  <c r="CE949" i="72" s="1"/>
  <c r="BZ949" i="72"/>
  <c r="CB948" i="72"/>
  <c r="CE948" i="72" s="1"/>
  <c r="BZ948" i="72"/>
  <c r="CB947" i="72"/>
  <c r="CE947" i="72" s="1"/>
  <c r="BZ947" i="72"/>
  <c r="CB946" i="72"/>
  <c r="CE946" i="72" s="1"/>
  <c r="BZ946" i="72"/>
  <c r="CB945" i="72"/>
  <c r="CE945" i="72" s="1"/>
  <c r="BZ945" i="72"/>
  <c r="CB944" i="72"/>
  <c r="CE944" i="72" s="1"/>
  <c r="BZ944" i="72"/>
  <c r="CB942" i="72"/>
  <c r="CE942" i="72" s="1"/>
  <c r="BZ942" i="72"/>
  <c r="CB941" i="72"/>
  <c r="CE941" i="72" s="1"/>
  <c r="BZ941" i="72"/>
  <c r="BX941" i="72"/>
  <c r="BW941" i="72"/>
  <c r="CB940" i="72"/>
  <c r="BP940" i="72"/>
  <c r="BF940" i="72"/>
  <c r="AV940" i="72"/>
  <c r="AL940" i="72"/>
  <c r="AB940" i="72"/>
  <c r="R940" i="72"/>
  <c r="H940" i="72"/>
  <c r="CB939" i="72"/>
  <c r="CE939" i="72" s="1"/>
  <c r="BZ939" i="72"/>
  <c r="CB938" i="72"/>
  <c r="CE938" i="72" s="1"/>
  <c r="BZ938" i="72"/>
  <c r="CB937" i="72"/>
  <c r="CE937" i="72" s="1"/>
  <c r="BZ937" i="72"/>
  <c r="CB936" i="72"/>
  <c r="CE936" i="72" s="1"/>
  <c r="BZ936" i="72"/>
  <c r="CB935" i="72"/>
  <c r="CE935" i="72" s="1"/>
  <c r="BZ935" i="72"/>
  <c r="CB934" i="72"/>
  <c r="CE934" i="72" s="1"/>
  <c r="BZ934" i="72"/>
  <c r="CB933" i="72"/>
  <c r="CE933" i="72" s="1"/>
  <c r="BZ933" i="72"/>
  <c r="CB932" i="72"/>
  <c r="CE932" i="72" s="1"/>
  <c r="BZ932" i="72"/>
  <c r="CB931" i="72"/>
  <c r="CE931" i="72" s="1"/>
  <c r="BZ931" i="72"/>
  <c r="CB930" i="72"/>
  <c r="CE930" i="72" s="1"/>
  <c r="BZ930" i="72"/>
  <c r="CB929" i="72"/>
  <c r="CE929" i="72" s="1"/>
  <c r="BZ929" i="72"/>
  <c r="CB928" i="72"/>
  <c r="CE928" i="72" s="1"/>
  <c r="BZ928" i="72"/>
  <c r="CB927" i="72"/>
  <c r="CE927" i="72" s="1"/>
  <c r="BZ927" i="72"/>
  <c r="CB926" i="72"/>
  <c r="CE926" i="72" s="1"/>
  <c r="BZ926" i="72"/>
  <c r="CB924" i="72"/>
  <c r="CE924" i="72" s="1"/>
  <c r="BZ924" i="72"/>
  <c r="CB923" i="72"/>
  <c r="CE923" i="72" s="1"/>
  <c r="BZ923" i="72"/>
  <c r="BX923" i="72"/>
  <c r="BW923" i="72"/>
  <c r="CB922" i="72"/>
  <c r="BP922" i="72"/>
  <c r="BF922" i="72"/>
  <c r="AV922" i="72"/>
  <c r="AL922" i="72"/>
  <c r="AB922" i="72"/>
  <c r="R922" i="72"/>
  <c r="H922" i="72"/>
  <c r="CB921" i="72"/>
  <c r="CE921" i="72" s="1"/>
  <c r="BZ921" i="72"/>
  <c r="CB920" i="72"/>
  <c r="CE920" i="72" s="1"/>
  <c r="BZ920" i="72"/>
  <c r="CB919" i="72"/>
  <c r="CE919" i="72" s="1"/>
  <c r="BZ919" i="72"/>
  <c r="CB918" i="72"/>
  <c r="CE918" i="72" s="1"/>
  <c r="BZ918" i="72"/>
  <c r="CB917" i="72"/>
  <c r="CE917" i="72" s="1"/>
  <c r="BZ917" i="72"/>
  <c r="CB916" i="72"/>
  <c r="CE916" i="72" s="1"/>
  <c r="BZ916" i="72"/>
  <c r="CB915" i="72"/>
  <c r="CE915" i="72" s="1"/>
  <c r="BZ915" i="72"/>
  <c r="CB914" i="72"/>
  <c r="CE914" i="72" s="1"/>
  <c r="BZ914" i="72"/>
  <c r="CB913" i="72"/>
  <c r="CE913" i="72" s="1"/>
  <c r="BZ913" i="72"/>
  <c r="CB912" i="72"/>
  <c r="CE912" i="72" s="1"/>
  <c r="BZ912" i="72"/>
  <c r="CB911" i="72"/>
  <c r="CE911" i="72" s="1"/>
  <c r="BZ911" i="72"/>
  <c r="CB910" i="72"/>
  <c r="CE910" i="72" s="1"/>
  <c r="BZ910" i="72"/>
  <c r="CB909" i="72"/>
  <c r="CE909" i="72" s="1"/>
  <c r="BZ909" i="72"/>
  <c r="CB908" i="72"/>
  <c r="CE908" i="72" s="1"/>
  <c r="BZ908" i="72"/>
  <c r="CB906" i="72"/>
  <c r="CE906" i="72" s="1"/>
  <c r="BZ906" i="72"/>
  <c r="CB905" i="72"/>
  <c r="CE905" i="72" s="1"/>
  <c r="BZ905" i="72"/>
  <c r="BX905" i="72"/>
  <c r="BW905" i="72"/>
  <c r="CB904" i="72"/>
  <c r="BP904" i="72"/>
  <c r="BF904" i="72"/>
  <c r="AV904" i="72"/>
  <c r="AL904" i="72"/>
  <c r="AB904" i="72"/>
  <c r="AC904" i="72" s="1"/>
  <c r="R904" i="72"/>
  <c r="H904" i="72"/>
  <c r="CB903" i="72"/>
  <c r="CE903" i="72" s="1"/>
  <c r="BZ903" i="72"/>
  <c r="CB902" i="72"/>
  <c r="CE902" i="72" s="1"/>
  <c r="BZ902" i="72"/>
  <c r="CB901" i="72"/>
  <c r="CE901" i="72" s="1"/>
  <c r="BZ901" i="72"/>
  <c r="CB900" i="72"/>
  <c r="CE900" i="72" s="1"/>
  <c r="BZ900" i="72"/>
  <c r="CB899" i="72"/>
  <c r="CE899" i="72" s="1"/>
  <c r="BZ899" i="72"/>
  <c r="CB898" i="72"/>
  <c r="CE898" i="72" s="1"/>
  <c r="BZ898" i="72"/>
  <c r="CB897" i="72"/>
  <c r="CE897" i="72" s="1"/>
  <c r="BZ897" i="72"/>
  <c r="CB896" i="72"/>
  <c r="CE896" i="72" s="1"/>
  <c r="BZ896" i="72"/>
  <c r="CB895" i="72"/>
  <c r="CE895" i="72" s="1"/>
  <c r="BZ895" i="72"/>
  <c r="CB894" i="72"/>
  <c r="CE894" i="72" s="1"/>
  <c r="BZ894" i="72"/>
  <c r="CB893" i="72"/>
  <c r="CE893" i="72" s="1"/>
  <c r="BZ893" i="72"/>
  <c r="CB892" i="72"/>
  <c r="CE892" i="72" s="1"/>
  <c r="BZ892" i="72"/>
  <c r="CB891" i="72"/>
  <c r="CE891" i="72" s="1"/>
  <c r="BZ891" i="72"/>
  <c r="CB890" i="72"/>
  <c r="CE890" i="72" s="1"/>
  <c r="BZ890" i="72"/>
  <c r="CB888" i="72"/>
  <c r="CE888" i="72" s="1"/>
  <c r="BZ888" i="72"/>
  <c r="CB887" i="72"/>
  <c r="CE887" i="72" s="1"/>
  <c r="BZ887" i="72"/>
  <c r="BX887" i="72"/>
  <c r="BW887" i="72"/>
  <c r="CB886" i="72"/>
  <c r="BP886" i="72"/>
  <c r="BF886" i="72"/>
  <c r="AV886" i="72"/>
  <c r="AL886" i="72"/>
  <c r="AB886" i="72"/>
  <c r="AC886" i="72" s="1"/>
  <c r="R886" i="72"/>
  <c r="H886" i="72"/>
  <c r="CB885" i="72"/>
  <c r="CE885" i="72" s="1"/>
  <c r="BZ885" i="72"/>
  <c r="CB884" i="72"/>
  <c r="CE884" i="72" s="1"/>
  <c r="BZ884" i="72"/>
  <c r="CB883" i="72"/>
  <c r="CE883" i="72" s="1"/>
  <c r="BZ883" i="72"/>
  <c r="CB882" i="72"/>
  <c r="CE882" i="72" s="1"/>
  <c r="BZ882" i="72"/>
  <c r="CB881" i="72"/>
  <c r="CE881" i="72" s="1"/>
  <c r="BZ881" i="72"/>
  <c r="CB880" i="72"/>
  <c r="CE880" i="72" s="1"/>
  <c r="BZ880" i="72"/>
  <c r="CB879" i="72"/>
  <c r="CE879" i="72" s="1"/>
  <c r="BZ879" i="72"/>
  <c r="CB878" i="72"/>
  <c r="CE878" i="72" s="1"/>
  <c r="BZ878" i="72"/>
  <c r="CB877" i="72"/>
  <c r="CE877" i="72" s="1"/>
  <c r="BZ877" i="72"/>
  <c r="CB876" i="72"/>
  <c r="CE876" i="72" s="1"/>
  <c r="BZ876" i="72"/>
  <c r="CB875" i="72"/>
  <c r="CE875" i="72" s="1"/>
  <c r="BZ875" i="72"/>
  <c r="CB874" i="72"/>
  <c r="CE874" i="72" s="1"/>
  <c r="BZ874" i="72"/>
  <c r="CB873" i="72"/>
  <c r="CE873" i="72" s="1"/>
  <c r="BZ873" i="72"/>
  <c r="CB872" i="72"/>
  <c r="CE872" i="72" s="1"/>
  <c r="BZ872" i="72"/>
  <c r="CB870" i="72"/>
  <c r="CE870" i="72" s="1"/>
  <c r="BZ870" i="72"/>
  <c r="CB869" i="72"/>
  <c r="CE869" i="72" s="1"/>
  <c r="BZ869" i="72"/>
  <c r="BX869" i="72"/>
  <c r="BW869" i="72"/>
  <c r="CB868" i="72"/>
  <c r="BP868" i="72"/>
  <c r="BF868" i="72"/>
  <c r="AV868" i="72"/>
  <c r="AL868" i="72"/>
  <c r="AB868" i="72"/>
  <c r="R868" i="72"/>
  <c r="H868" i="72"/>
  <c r="CB867" i="72"/>
  <c r="CE867" i="72" s="1"/>
  <c r="BZ867" i="72"/>
  <c r="CB866" i="72"/>
  <c r="CE866" i="72" s="1"/>
  <c r="BZ866" i="72"/>
  <c r="CB865" i="72"/>
  <c r="CE865" i="72" s="1"/>
  <c r="BZ865" i="72"/>
  <c r="CB864" i="72"/>
  <c r="CE864" i="72" s="1"/>
  <c r="BZ864" i="72"/>
  <c r="CB863" i="72"/>
  <c r="CE863" i="72" s="1"/>
  <c r="BZ863" i="72"/>
  <c r="CB862" i="72"/>
  <c r="CE862" i="72" s="1"/>
  <c r="BZ862" i="72"/>
  <c r="CB861" i="72"/>
  <c r="CE861" i="72" s="1"/>
  <c r="BZ861" i="72"/>
  <c r="CB860" i="72"/>
  <c r="CE860" i="72" s="1"/>
  <c r="BZ860" i="72"/>
  <c r="CB859" i="72"/>
  <c r="CE859" i="72" s="1"/>
  <c r="BZ859" i="72"/>
  <c r="CB858" i="72"/>
  <c r="CE858" i="72" s="1"/>
  <c r="BZ858" i="72"/>
  <c r="CB857" i="72"/>
  <c r="CE857" i="72" s="1"/>
  <c r="BZ857" i="72"/>
  <c r="CB856" i="72"/>
  <c r="CE856" i="72" s="1"/>
  <c r="BZ856" i="72"/>
  <c r="CB855" i="72"/>
  <c r="CE855" i="72" s="1"/>
  <c r="BZ855" i="72"/>
  <c r="CB854" i="72"/>
  <c r="CE854" i="72" s="1"/>
  <c r="BZ854" i="72"/>
  <c r="CB852" i="72"/>
  <c r="CE852" i="72" s="1"/>
  <c r="BZ852" i="72"/>
  <c r="CB851" i="72"/>
  <c r="CE851" i="72" s="1"/>
  <c r="BZ851" i="72"/>
  <c r="BX851" i="72"/>
  <c r="BW851" i="72"/>
  <c r="CB850" i="72"/>
  <c r="BP850" i="72"/>
  <c r="BF850" i="72"/>
  <c r="AV850" i="72"/>
  <c r="AL850" i="72"/>
  <c r="AB850" i="72"/>
  <c r="R850" i="72"/>
  <c r="H850" i="72"/>
  <c r="CB849" i="72"/>
  <c r="CE849" i="72" s="1"/>
  <c r="BZ849" i="72"/>
  <c r="CB848" i="72"/>
  <c r="CE848" i="72" s="1"/>
  <c r="BZ848" i="72"/>
  <c r="CB847" i="72"/>
  <c r="CE847" i="72" s="1"/>
  <c r="BZ847" i="72"/>
  <c r="CB846" i="72"/>
  <c r="CE846" i="72" s="1"/>
  <c r="BZ846" i="72"/>
  <c r="CB845" i="72"/>
  <c r="CE845" i="72" s="1"/>
  <c r="BZ845" i="72"/>
  <c r="CB844" i="72"/>
  <c r="CE844" i="72" s="1"/>
  <c r="BZ844" i="72"/>
  <c r="CB843" i="72"/>
  <c r="CE843" i="72" s="1"/>
  <c r="BZ843" i="72"/>
  <c r="CB842" i="72"/>
  <c r="CE842" i="72" s="1"/>
  <c r="BZ842" i="72"/>
  <c r="CB841" i="72"/>
  <c r="CE841" i="72" s="1"/>
  <c r="BZ841" i="72"/>
  <c r="CB840" i="72"/>
  <c r="CE840" i="72" s="1"/>
  <c r="BZ840" i="72"/>
  <c r="CB839" i="72"/>
  <c r="CE839" i="72" s="1"/>
  <c r="BZ839" i="72"/>
  <c r="CB838" i="72"/>
  <c r="CE838" i="72" s="1"/>
  <c r="BZ838" i="72"/>
  <c r="CB837" i="72"/>
  <c r="CE837" i="72" s="1"/>
  <c r="BZ837" i="72"/>
  <c r="CB836" i="72"/>
  <c r="CE836" i="72" s="1"/>
  <c r="BZ836" i="72"/>
  <c r="CB834" i="72"/>
  <c r="CE834" i="72" s="1"/>
  <c r="BZ834" i="72"/>
  <c r="CB833" i="72"/>
  <c r="CE833" i="72" s="1"/>
  <c r="BZ833" i="72"/>
  <c r="BX833" i="72"/>
  <c r="BW833" i="72"/>
  <c r="CB832" i="72"/>
  <c r="BP832" i="72"/>
  <c r="BF832" i="72"/>
  <c r="AV832" i="72"/>
  <c r="AL832" i="72"/>
  <c r="AB832" i="72"/>
  <c r="R832" i="72"/>
  <c r="H832" i="72"/>
  <c r="CB831" i="72"/>
  <c r="CE831" i="72" s="1"/>
  <c r="BZ831" i="72"/>
  <c r="CB830" i="72"/>
  <c r="CE830" i="72" s="1"/>
  <c r="BZ830" i="72"/>
  <c r="CB829" i="72"/>
  <c r="CE829" i="72" s="1"/>
  <c r="BZ829" i="72"/>
  <c r="CB828" i="72"/>
  <c r="CE828" i="72" s="1"/>
  <c r="BZ828" i="72"/>
  <c r="CB827" i="72"/>
  <c r="CE827" i="72" s="1"/>
  <c r="BZ827" i="72"/>
  <c r="CB826" i="72"/>
  <c r="CE826" i="72" s="1"/>
  <c r="BZ826" i="72"/>
  <c r="CB825" i="72"/>
  <c r="CE825" i="72" s="1"/>
  <c r="BZ825" i="72"/>
  <c r="CB824" i="72"/>
  <c r="CE824" i="72" s="1"/>
  <c r="BZ824" i="72"/>
  <c r="CB823" i="72"/>
  <c r="CE823" i="72" s="1"/>
  <c r="BZ823" i="72"/>
  <c r="CB822" i="72"/>
  <c r="CE822" i="72" s="1"/>
  <c r="BZ822" i="72"/>
  <c r="CB821" i="72"/>
  <c r="CE821" i="72" s="1"/>
  <c r="BZ821" i="72"/>
  <c r="CB820" i="72"/>
  <c r="CE820" i="72" s="1"/>
  <c r="BZ820" i="72"/>
  <c r="CB819" i="72"/>
  <c r="CE819" i="72" s="1"/>
  <c r="BZ819" i="72"/>
  <c r="CB818" i="72"/>
  <c r="CE818" i="72" s="1"/>
  <c r="BZ818" i="72"/>
  <c r="CB816" i="72"/>
  <c r="CE816" i="72" s="1"/>
  <c r="BZ816" i="72"/>
  <c r="CB815" i="72"/>
  <c r="CE815" i="72" s="1"/>
  <c r="BZ815" i="72"/>
  <c r="BX815" i="72"/>
  <c r="BW815" i="72"/>
  <c r="CB814" i="72"/>
  <c r="BP814" i="72"/>
  <c r="BF814" i="72"/>
  <c r="AV814" i="72"/>
  <c r="AL814" i="72"/>
  <c r="AB814" i="72"/>
  <c r="AC814" i="72" s="1"/>
  <c r="R814" i="72"/>
  <c r="H814" i="72"/>
  <c r="CB813" i="72"/>
  <c r="CE813" i="72" s="1"/>
  <c r="BZ813" i="72"/>
  <c r="CB812" i="72"/>
  <c r="CE812" i="72" s="1"/>
  <c r="BZ812" i="72"/>
  <c r="CB811" i="72"/>
  <c r="CE811" i="72" s="1"/>
  <c r="BZ811" i="72"/>
  <c r="CB810" i="72"/>
  <c r="CE810" i="72" s="1"/>
  <c r="BZ810" i="72"/>
  <c r="CB809" i="72"/>
  <c r="CE809" i="72" s="1"/>
  <c r="BZ809" i="72"/>
  <c r="CB808" i="72"/>
  <c r="CE808" i="72" s="1"/>
  <c r="BZ808" i="72"/>
  <c r="CB807" i="72"/>
  <c r="CE807" i="72" s="1"/>
  <c r="BZ807" i="72"/>
  <c r="CB806" i="72"/>
  <c r="CE806" i="72" s="1"/>
  <c r="BZ806" i="72"/>
  <c r="CB805" i="72"/>
  <c r="CE805" i="72" s="1"/>
  <c r="BZ805" i="72"/>
  <c r="CB804" i="72"/>
  <c r="CE804" i="72" s="1"/>
  <c r="BZ804" i="72"/>
  <c r="CB803" i="72"/>
  <c r="CE803" i="72" s="1"/>
  <c r="BZ803" i="72"/>
  <c r="CB802" i="72"/>
  <c r="CE802" i="72" s="1"/>
  <c r="BZ802" i="72"/>
  <c r="CB801" i="72"/>
  <c r="CE801" i="72" s="1"/>
  <c r="BZ801" i="72"/>
  <c r="CB800" i="72"/>
  <c r="CE800" i="72" s="1"/>
  <c r="BZ800" i="72"/>
  <c r="CB798" i="72"/>
  <c r="CE798" i="72" s="1"/>
  <c r="BZ798" i="72"/>
  <c r="CB797" i="72"/>
  <c r="CE797" i="72" s="1"/>
  <c r="BZ797" i="72"/>
  <c r="BX797" i="72"/>
  <c r="BW797" i="72"/>
  <c r="CB796" i="72"/>
  <c r="BP796" i="72"/>
  <c r="BF796" i="72"/>
  <c r="AV796" i="72"/>
  <c r="AL796" i="72"/>
  <c r="AB796" i="72"/>
  <c r="R796" i="72"/>
  <c r="H796" i="72"/>
  <c r="CB795" i="72"/>
  <c r="CE795" i="72" s="1"/>
  <c r="BZ795" i="72"/>
  <c r="CB794" i="72"/>
  <c r="CE794" i="72" s="1"/>
  <c r="BZ794" i="72"/>
  <c r="CB793" i="72"/>
  <c r="CE793" i="72" s="1"/>
  <c r="BZ793" i="72"/>
  <c r="CB792" i="72"/>
  <c r="CE792" i="72" s="1"/>
  <c r="BZ792" i="72"/>
  <c r="CB791" i="72"/>
  <c r="CE791" i="72" s="1"/>
  <c r="BZ791" i="72"/>
  <c r="CB790" i="72"/>
  <c r="CE790" i="72" s="1"/>
  <c r="BZ790" i="72"/>
  <c r="CB789" i="72"/>
  <c r="CE789" i="72" s="1"/>
  <c r="BZ789" i="72"/>
  <c r="CB788" i="72"/>
  <c r="CE788" i="72" s="1"/>
  <c r="BZ788" i="72"/>
  <c r="CB787" i="72"/>
  <c r="CE787" i="72" s="1"/>
  <c r="BZ787" i="72"/>
  <c r="CB786" i="72"/>
  <c r="CE786" i="72" s="1"/>
  <c r="BZ786" i="72"/>
  <c r="CB785" i="72"/>
  <c r="CE785" i="72" s="1"/>
  <c r="BZ785" i="72"/>
  <c r="CB784" i="72"/>
  <c r="CE784" i="72" s="1"/>
  <c r="BZ784" i="72"/>
  <c r="CB783" i="72"/>
  <c r="CE783" i="72" s="1"/>
  <c r="BZ783" i="72"/>
  <c r="CB782" i="72"/>
  <c r="CE782" i="72" s="1"/>
  <c r="BZ782" i="72"/>
  <c r="CB780" i="72"/>
  <c r="CE780" i="72" s="1"/>
  <c r="BZ780" i="72"/>
  <c r="CB779" i="72"/>
  <c r="CE779" i="72" s="1"/>
  <c r="BZ779" i="72"/>
  <c r="BX779" i="72"/>
  <c r="BW779" i="72"/>
  <c r="CB778" i="72"/>
  <c r="BP778" i="72"/>
  <c r="BF778" i="72"/>
  <c r="AV778" i="72"/>
  <c r="AL778" i="72"/>
  <c r="AB778" i="72"/>
  <c r="R778" i="72"/>
  <c r="H778" i="72"/>
  <c r="CB777" i="72"/>
  <c r="CE777" i="72" s="1"/>
  <c r="BZ777" i="72"/>
  <c r="CB776" i="72"/>
  <c r="CE776" i="72" s="1"/>
  <c r="BZ776" i="72"/>
  <c r="CB775" i="72"/>
  <c r="CE775" i="72" s="1"/>
  <c r="BZ775" i="72"/>
  <c r="CB774" i="72"/>
  <c r="CE774" i="72" s="1"/>
  <c r="BZ774" i="72"/>
  <c r="CB773" i="72"/>
  <c r="CE773" i="72" s="1"/>
  <c r="BZ773" i="72"/>
  <c r="CB772" i="72"/>
  <c r="CE772" i="72" s="1"/>
  <c r="BZ772" i="72"/>
  <c r="CB771" i="72"/>
  <c r="CE771" i="72" s="1"/>
  <c r="BZ771" i="72"/>
  <c r="CB770" i="72"/>
  <c r="CE770" i="72" s="1"/>
  <c r="BZ770" i="72"/>
  <c r="CB769" i="72"/>
  <c r="CE769" i="72" s="1"/>
  <c r="BZ769" i="72"/>
  <c r="CB768" i="72"/>
  <c r="CE768" i="72" s="1"/>
  <c r="BZ768" i="72"/>
  <c r="CB767" i="72"/>
  <c r="CE767" i="72" s="1"/>
  <c r="BZ767" i="72"/>
  <c r="CB766" i="72"/>
  <c r="CE766" i="72" s="1"/>
  <c r="BZ766" i="72"/>
  <c r="CB765" i="72"/>
  <c r="CE765" i="72" s="1"/>
  <c r="BZ765" i="72"/>
  <c r="CB764" i="72"/>
  <c r="CE764" i="72" s="1"/>
  <c r="BZ764" i="72"/>
  <c r="CB762" i="72"/>
  <c r="CE762" i="72" s="1"/>
  <c r="BZ762" i="72"/>
  <c r="CB761" i="72"/>
  <c r="CE761" i="72" s="1"/>
  <c r="BZ761" i="72"/>
  <c r="BX761" i="72"/>
  <c r="BW761" i="72"/>
  <c r="CB760" i="72"/>
  <c r="BP760" i="72"/>
  <c r="BF760" i="72"/>
  <c r="AV760" i="72"/>
  <c r="AL760" i="72"/>
  <c r="AB760" i="72"/>
  <c r="AC760" i="72" s="1"/>
  <c r="R760" i="72"/>
  <c r="H760" i="72"/>
  <c r="CB759" i="72"/>
  <c r="CE759" i="72" s="1"/>
  <c r="BZ759" i="72"/>
  <c r="CB758" i="72"/>
  <c r="CE758" i="72" s="1"/>
  <c r="BZ758" i="72"/>
  <c r="CB757" i="72"/>
  <c r="CE757" i="72" s="1"/>
  <c r="BZ757" i="72"/>
  <c r="CB756" i="72"/>
  <c r="CE756" i="72" s="1"/>
  <c r="BZ756" i="72"/>
  <c r="CB755" i="72"/>
  <c r="CE755" i="72" s="1"/>
  <c r="BZ755" i="72"/>
  <c r="CB754" i="72"/>
  <c r="CE754" i="72" s="1"/>
  <c r="BZ754" i="72"/>
  <c r="CB753" i="72"/>
  <c r="CE753" i="72" s="1"/>
  <c r="BZ753" i="72"/>
  <c r="CB752" i="72"/>
  <c r="CE752" i="72" s="1"/>
  <c r="BZ752" i="72"/>
  <c r="CB751" i="72"/>
  <c r="CE751" i="72" s="1"/>
  <c r="BZ751" i="72"/>
  <c r="CB750" i="72"/>
  <c r="CE750" i="72" s="1"/>
  <c r="BZ750" i="72"/>
  <c r="CB749" i="72"/>
  <c r="CE749" i="72" s="1"/>
  <c r="BZ749" i="72"/>
  <c r="CB748" i="72"/>
  <c r="CE748" i="72" s="1"/>
  <c r="BZ748" i="72"/>
  <c r="CB747" i="72"/>
  <c r="CE747" i="72" s="1"/>
  <c r="BZ747" i="72"/>
  <c r="CB746" i="72"/>
  <c r="CE746" i="72" s="1"/>
  <c r="BZ746" i="72"/>
  <c r="CB744" i="72"/>
  <c r="CE744" i="72" s="1"/>
  <c r="BZ744" i="72"/>
  <c r="CB743" i="72"/>
  <c r="CE743" i="72" s="1"/>
  <c r="BZ743" i="72"/>
  <c r="BX743" i="72"/>
  <c r="BW743" i="72"/>
  <c r="CB742" i="72"/>
  <c r="BP742" i="72"/>
  <c r="BF742" i="72"/>
  <c r="AV742" i="72"/>
  <c r="AL742" i="72"/>
  <c r="AB742" i="72"/>
  <c r="AC742" i="72" s="1"/>
  <c r="R742" i="72"/>
  <c r="H742" i="72"/>
  <c r="CB741" i="72"/>
  <c r="CE741" i="72" s="1"/>
  <c r="BZ741" i="72"/>
  <c r="CB740" i="72"/>
  <c r="CE740" i="72" s="1"/>
  <c r="BZ740" i="72"/>
  <c r="CB739" i="72"/>
  <c r="CE739" i="72" s="1"/>
  <c r="BZ739" i="72"/>
  <c r="CB738" i="72"/>
  <c r="CE738" i="72" s="1"/>
  <c r="BZ738" i="72"/>
  <c r="CB737" i="72"/>
  <c r="CE737" i="72" s="1"/>
  <c r="BZ737" i="72"/>
  <c r="CB736" i="72"/>
  <c r="CE736" i="72" s="1"/>
  <c r="BZ736" i="72"/>
  <c r="CB735" i="72"/>
  <c r="CE735" i="72" s="1"/>
  <c r="BZ735" i="72"/>
  <c r="CB734" i="72"/>
  <c r="CE734" i="72" s="1"/>
  <c r="BZ734" i="72"/>
  <c r="CB733" i="72"/>
  <c r="CE733" i="72" s="1"/>
  <c r="BZ733" i="72"/>
  <c r="CB732" i="72"/>
  <c r="CE732" i="72" s="1"/>
  <c r="BZ732" i="72"/>
  <c r="CB731" i="72"/>
  <c r="CE731" i="72" s="1"/>
  <c r="BZ731" i="72"/>
  <c r="CB730" i="72"/>
  <c r="CE730" i="72" s="1"/>
  <c r="BZ730" i="72"/>
  <c r="CB729" i="72"/>
  <c r="CE729" i="72" s="1"/>
  <c r="BZ729" i="72"/>
  <c r="CB728" i="72"/>
  <c r="CE728" i="72" s="1"/>
  <c r="BZ728" i="72"/>
  <c r="CB726" i="72"/>
  <c r="CE726" i="72" s="1"/>
  <c r="BZ726" i="72"/>
  <c r="CB725" i="72"/>
  <c r="CE725" i="72" s="1"/>
  <c r="BZ725" i="72"/>
  <c r="BX725" i="72"/>
  <c r="BW725" i="72"/>
  <c r="CB724" i="72"/>
  <c r="BP724" i="72"/>
  <c r="BF724" i="72"/>
  <c r="AV724" i="72"/>
  <c r="AL724" i="72"/>
  <c r="AB724" i="72"/>
  <c r="AC724" i="72" s="1"/>
  <c r="R724" i="72"/>
  <c r="H724" i="72"/>
  <c r="CB723" i="72"/>
  <c r="CE723" i="72" s="1"/>
  <c r="BZ723" i="72"/>
  <c r="CB722" i="72"/>
  <c r="CE722" i="72" s="1"/>
  <c r="BZ722" i="72"/>
  <c r="CB721" i="72"/>
  <c r="CE721" i="72" s="1"/>
  <c r="BZ721" i="72"/>
  <c r="CB720" i="72"/>
  <c r="CE720" i="72" s="1"/>
  <c r="BZ720" i="72"/>
  <c r="CB719" i="72"/>
  <c r="CE719" i="72" s="1"/>
  <c r="BZ719" i="72"/>
  <c r="CB718" i="72"/>
  <c r="CE718" i="72" s="1"/>
  <c r="BZ718" i="72"/>
  <c r="CB717" i="72"/>
  <c r="CE717" i="72" s="1"/>
  <c r="BZ717" i="72"/>
  <c r="CB716" i="72"/>
  <c r="CE716" i="72" s="1"/>
  <c r="BZ716" i="72"/>
  <c r="CB715" i="72"/>
  <c r="CE715" i="72" s="1"/>
  <c r="BZ715" i="72"/>
  <c r="CB714" i="72"/>
  <c r="CE714" i="72" s="1"/>
  <c r="BZ714" i="72"/>
  <c r="CB713" i="72"/>
  <c r="CE713" i="72" s="1"/>
  <c r="BZ713" i="72"/>
  <c r="CB712" i="72"/>
  <c r="CE712" i="72" s="1"/>
  <c r="BZ712" i="72"/>
  <c r="CB711" i="72"/>
  <c r="CE711" i="72" s="1"/>
  <c r="BZ711" i="72"/>
  <c r="CB710" i="72"/>
  <c r="CE710" i="72" s="1"/>
  <c r="BZ710" i="72"/>
  <c r="CB708" i="72"/>
  <c r="CE708" i="72" s="1"/>
  <c r="BZ708" i="72"/>
  <c r="CB707" i="72"/>
  <c r="CE707" i="72" s="1"/>
  <c r="BZ707" i="72"/>
  <c r="BX707" i="72"/>
  <c r="BW707" i="72"/>
  <c r="CB706" i="72"/>
  <c r="BP706" i="72"/>
  <c r="BF706" i="72"/>
  <c r="AV706" i="72"/>
  <c r="AL706" i="72"/>
  <c r="AB706" i="72"/>
  <c r="R706" i="72"/>
  <c r="H706" i="72"/>
  <c r="CB705" i="72"/>
  <c r="CE705" i="72" s="1"/>
  <c r="BZ705" i="72"/>
  <c r="CB704" i="72"/>
  <c r="CE704" i="72" s="1"/>
  <c r="BZ704" i="72"/>
  <c r="CB703" i="72"/>
  <c r="CE703" i="72" s="1"/>
  <c r="BZ703" i="72"/>
  <c r="CB702" i="72"/>
  <c r="CE702" i="72" s="1"/>
  <c r="BZ702" i="72"/>
  <c r="CB701" i="72"/>
  <c r="CE701" i="72" s="1"/>
  <c r="BZ701" i="72"/>
  <c r="CB700" i="72"/>
  <c r="CE700" i="72" s="1"/>
  <c r="BZ700" i="72"/>
  <c r="CB699" i="72"/>
  <c r="CE699" i="72" s="1"/>
  <c r="BZ699" i="72"/>
  <c r="CB698" i="72"/>
  <c r="CE698" i="72" s="1"/>
  <c r="BZ698" i="72"/>
  <c r="CB697" i="72"/>
  <c r="CE697" i="72" s="1"/>
  <c r="BZ697" i="72"/>
  <c r="CB696" i="72"/>
  <c r="CE696" i="72" s="1"/>
  <c r="BZ696" i="72"/>
  <c r="CB695" i="72"/>
  <c r="CE695" i="72" s="1"/>
  <c r="BZ695" i="72"/>
  <c r="CB694" i="72"/>
  <c r="CE694" i="72" s="1"/>
  <c r="BZ694" i="72"/>
  <c r="CB693" i="72"/>
  <c r="CE693" i="72" s="1"/>
  <c r="BZ693" i="72"/>
  <c r="CB692" i="72"/>
  <c r="CE692" i="72" s="1"/>
  <c r="BZ692" i="72"/>
  <c r="CB690" i="72"/>
  <c r="CE690" i="72" s="1"/>
  <c r="BZ690" i="72"/>
  <c r="CB689" i="72"/>
  <c r="CE689" i="72" s="1"/>
  <c r="BZ689" i="72"/>
  <c r="BX689" i="72"/>
  <c r="BW689" i="72"/>
  <c r="CB688" i="72"/>
  <c r="BP688" i="72"/>
  <c r="BF688" i="72"/>
  <c r="AV688" i="72"/>
  <c r="AL688" i="72"/>
  <c r="AB688" i="72"/>
  <c r="R688" i="72"/>
  <c r="H688" i="72"/>
  <c r="CB687" i="72"/>
  <c r="CE687" i="72" s="1"/>
  <c r="BZ687" i="72"/>
  <c r="CB686" i="72"/>
  <c r="CE686" i="72" s="1"/>
  <c r="BZ686" i="72"/>
  <c r="CB685" i="72"/>
  <c r="CE685" i="72" s="1"/>
  <c r="BZ685" i="72"/>
  <c r="CB684" i="72"/>
  <c r="CE684" i="72" s="1"/>
  <c r="BZ684" i="72"/>
  <c r="CB683" i="72"/>
  <c r="CE683" i="72" s="1"/>
  <c r="BZ683" i="72"/>
  <c r="CB682" i="72"/>
  <c r="CE682" i="72" s="1"/>
  <c r="BZ682" i="72"/>
  <c r="CB681" i="72"/>
  <c r="CE681" i="72" s="1"/>
  <c r="BZ681" i="72"/>
  <c r="CB680" i="72"/>
  <c r="CE680" i="72" s="1"/>
  <c r="BZ680" i="72"/>
  <c r="CB679" i="72"/>
  <c r="CE679" i="72" s="1"/>
  <c r="BZ679" i="72"/>
  <c r="CB678" i="72"/>
  <c r="CE678" i="72" s="1"/>
  <c r="BZ678" i="72"/>
  <c r="CB677" i="72"/>
  <c r="CE677" i="72" s="1"/>
  <c r="BZ677" i="72"/>
  <c r="CB676" i="72"/>
  <c r="CE676" i="72" s="1"/>
  <c r="BZ676" i="72"/>
  <c r="CB675" i="72"/>
  <c r="CE675" i="72" s="1"/>
  <c r="BZ675" i="72"/>
  <c r="CB674" i="72"/>
  <c r="CE674" i="72" s="1"/>
  <c r="BZ674" i="72"/>
  <c r="CB672" i="72"/>
  <c r="CE672" i="72" s="1"/>
  <c r="BZ672" i="72"/>
  <c r="CB671" i="72"/>
  <c r="CE671" i="72" s="1"/>
  <c r="BZ671" i="72"/>
  <c r="BX671" i="72"/>
  <c r="BW671" i="72"/>
  <c r="CB670" i="72"/>
  <c r="BP670" i="72"/>
  <c r="BF670" i="72"/>
  <c r="AV670" i="72"/>
  <c r="AL670" i="72"/>
  <c r="AB670" i="72"/>
  <c r="AC670" i="72" s="1"/>
  <c r="R670" i="72"/>
  <c r="H670" i="72"/>
  <c r="CB669" i="72"/>
  <c r="CE669" i="72" s="1"/>
  <c r="BZ669" i="72"/>
  <c r="CB668" i="72"/>
  <c r="CE668" i="72" s="1"/>
  <c r="BZ668" i="72"/>
  <c r="CB667" i="72"/>
  <c r="CE667" i="72" s="1"/>
  <c r="BZ667" i="72"/>
  <c r="CB666" i="72"/>
  <c r="CE666" i="72" s="1"/>
  <c r="BZ666" i="72"/>
  <c r="CB665" i="72"/>
  <c r="CE665" i="72" s="1"/>
  <c r="BZ665" i="72"/>
  <c r="CB664" i="72"/>
  <c r="CE664" i="72" s="1"/>
  <c r="BZ664" i="72"/>
  <c r="CB663" i="72"/>
  <c r="CE663" i="72" s="1"/>
  <c r="BZ663" i="72"/>
  <c r="CB662" i="72"/>
  <c r="CE662" i="72" s="1"/>
  <c r="BZ662" i="72"/>
  <c r="CB661" i="72"/>
  <c r="CE661" i="72" s="1"/>
  <c r="BZ661" i="72"/>
  <c r="CB660" i="72"/>
  <c r="CE660" i="72" s="1"/>
  <c r="BZ660" i="72"/>
  <c r="CB659" i="72"/>
  <c r="CE659" i="72" s="1"/>
  <c r="BZ659" i="72"/>
  <c r="CB658" i="72"/>
  <c r="CE658" i="72" s="1"/>
  <c r="BZ658" i="72"/>
  <c r="CB657" i="72"/>
  <c r="CE657" i="72" s="1"/>
  <c r="BZ657" i="72"/>
  <c r="CB656" i="72"/>
  <c r="CE656" i="72" s="1"/>
  <c r="BZ656" i="72"/>
  <c r="CB654" i="72"/>
  <c r="CE654" i="72" s="1"/>
  <c r="BZ654" i="72"/>
  <c r="CB653" i="72"/>
  <c r="CE653" i="72" s="1"/>
  <c r="BZ653" i="72"/>
  <c r="BX653" i="72"/>
  <c r="BW653" i="72"/>
  <c r="CB652" i="72"/>
  <c r="BP652" i="72"/>
  <c r="BF652" i="72"/>
  <c r="AV652" i="72"/>
  <c r="AL652" i="72"/>
  <c r="AB652" i="72"/>
  <c r="AC652" i="72" s="1"/>
  <c r="R652" i="72"/>
  <c r="H652" i="72"/>
  <c r="CB651" i="72"/>
  <c r="CE651" i="72" s="1"/>
  <c r="BZ651" i="72"/>
  <c r="CB650" i="72"/>
  <c r="CE650" i="72" s="1"/>
  <c r="BZ650" i="72"/>
  <c r="CB649" i="72"/>
  <c r="CE649" i="72" s="1"/>
  <c r="BZ649" i="72"/>
  <c r="CB648" i="72"/>
  <c r="CE648" i="72" s="1"/>
  <c r="BZ648" i="72"/>
  <c r="CB647" i="72"/>
  <c r="CE647" i="72" s="1"/>
  <c r="BZ647" i="72"/>
  <c r="CB646" i="72"/>
  <c r="CE646" i="72" s="1"/>
  <c r="BZ646" i="72"/>
  <c r="CB645" i="72"/>
  <c r="CE645" i="72" s="1"/>
  <c r="BZ645" i="72"/>
  <c r="CB644" i="72"/>
  <c r="CE644" i="72" s="1"/>
  <c r="BZ644" i="72"/>
  <c r="CB643" i="72"/>
  <c r="CE643" i="72" s="1"/>
  <c r="BZ643" i="72"/>
  <c r="CB642" i="72"/>
  <c r="CE642" i="72" s="1"/>
  <c r="BZ642" i="72"/>
  <c r="CB641" i="72"/>
  <c r="CE641" i="72" s="1"/>
  <c r="BZ641" i="72"/>
  <c r="CB640" i="72"/>
  <c r="CE640" i="72" s="1"/>
  <c r="BZ640" i="72"/>
  <c r="CB639" i="72"/>
  <c r="CE639" i="72" s="1"/>
  <c r="BZ639" i="72"/>
  <c r="CB636" i="72"/>
  <c r="CE636" i="72" s="1"/>
  <c r="BZ636" i="72"/>
  <c r="CB635" i="72"/>
  <c r="CE635" i="72" s="1"/>
  <c r="BZ635" i="72"/>
  <c r="BX635" i="72"/>
  <c r="BW635" i="72"/>
  <c r="CB634" i="72"/>
  <c r="BP634" i="72"/>
  <c r="BF634" i="72"/>
  <c r="AV634" i="72"/>
  <c r="AL634" i="72"/>
  <c r="AB634" i="72"/>
  <c r="AC634" i="72" s="1"/>
  <c r="R634" i="72"/>
  <c r="H634" i="72"/>
  <c r="CB633" i="72"/>
  <c r="CE633" i="72" s="1"/>
  <c r="BZ633" i="72"/>
  <c r="CB632" i="72"/>
  <c r="CE632" i="72" s="1"/>
  <c r="BZ632" i="72"/>
  <c r="CB631" i="72"/>
  <c r="CE631" i="72" s="1"/>
  <c r="BZ631" i="72"/>
  <c r="CB630" i="72"/>
  <c r="CE630" i="72" s="1"/>
  <c r="BZ630" i="72"/>
  <c r="CB629" i="72"/>
  <c r="CE629" i="72" s="1"/>
  <c r="BZ629" i="72"/>
  <c r="CB628" i="72"/>
  <c r="CE628" i="72" s="1"/>
  <c r="BZ628" i="72"/>
  <c r="CB627" i="72"/>
  <c r="CE627" i="72" s="1"/>
  <c r="BZ627" i="72"/>
  <c r="CB626" i="72"/>
  <c r="CE626" i="72" s="1"/>
  <c r="BZ626" i="72"/>
  <c r="CB625" i="72"/>
  <c r="CE625" i="72" s="1"/>
  <c r="BZ625" i="72"/>
  <c r="CB624" i="72"/>
  <c r="CE624" i="72" s="1"/>
  <c r="BZ624" i="72"/>
  <c r="CB623" i="72"/>
  <c r="CE623" i="72" s="1"/>
  <c r="BZ623" i="72"/>
  <c r="CB622" i="72"/>
  <c r="CE622" i="72" s="1"/>
  <c r="BZ622" i="72"/>
  <c r="CB621" i="72"/>
  <c r="CE621" i="72" s="1"/>
  <c r="BZ621" i="72"/>
  <c r="CB620" i="72"/>
  <c r="CE620" i="72" s="1"/>
  <c r="BZ620" i="72"/>
  <c r="CB618" i="72"/>
  <c r="CE618" i="72" s="1"/>
  <c r="BZ618" i="72"/>
  <c r="CB617" i="72"/>
  <c r="CE617" i="72" s="1"/>
  <c r="BZ617" i="72"/>
  <c r="BX617" i="72"/>
  <c r="BW617" i="72"/>
  <c r="CB616" i="72"/>
  <c r="BP616" i="72"/>
  <c r="BF616" i="72"/>
  <c r="AV616" i="72"/>
  <c r="AL616" i="72"/>
  <c r="AB616" i="72"/>
  <c r="R616" i="72"/>
  <c r="H616" i="72"/>
  <c r="CB615" i="72"/>
  <c r="BZ615" i="72"/>
  <c r="CB614" i="72"/>
  <c r="BZ614" i="72"/>
  <c r="CB613" i="72"/>
  <c r="BZ613" i="72"/>
  <c r="CB612" i="72"/>
  <c r="BZ612" i="72"/>
  <c r="CB611" i="72"/>
  <c r="BZ611" i="72"/>
  <c r="CB610" i="72"/>
  <c r="BZ610" i="72"/>
  <c r="CB609" i="72"/>
  <c r="BZ609" i="72"/>
  <c r="CB608" i="72"/>
  <c r="BZ608" i="72"/>
  <c r="CB607" i="72"/>
  <c r="BZ607" i="72"/>
  <c r="CB606" i="72"/>
  <c r="BZ606" i="72"/>
  <c r="CB605" i="72"/>
  <c r="BZ605" i="72"/>
  <c r="CB604" i="72"/>
  <c r="BZ604" i="72"/>
  <c r="CB603" i="72"/>
  <c r="BZ603" i="72"/>
  <c r="CB602" i="72"/>
  <c r="BZ602" i="72"/>
  <c r="CB600" i="72"/>
  <c r="BZ600" i="72"/>
  <c r="CB599" i="72"/>
  <c r="BZ599" i="72"/>
  <c r="BX599" i="72"/>
  <c r="BW599" i="72"/>
  <c r="CB598" i="72"/>
  <c r="BP598" i="72"/>
  <c r="BF598" i="72"/>
  <c r="AV598" i="72"/>
  <c r="AL598" i="72"/>
  <c r="AB598" i="72"/>
  <c r="AC598" i="72" s="1"/>
  <c r="R598" i="72"/>
  <c r="H598" i="72"/>
  <c r="CB597" i="72"/>
  <c r="CE597" i="72" s="1"/>
  <c r="BZ597" i="72"/>
  <c r="CB596" i="72"/>
  <c r="CE596" i="72" s="1"/>
  <c r="BZ596" i="72"/>
  <c r="CB595" i="72"/>
  <c r="CE595" i="72" s="1"/>
  <c r="BZ595" i="72"/>
  <c r="CB594" i="72"/>
  <c r="CE594" i="72" s="1"/>
  <c r="BZ594" i="72"/>
  <c r="CB593" i="72"/>
  <c r="CE593" i="72" s="1"/>
  <c r="BZ593" i="72"/>
  <c r="CB592" i="72"/>
  <c r="CE592" i="72" s="1"/>
  <c r="BZ592" i="72"/>
  <c r="CB591" i="72"/>
  <c r="CE591" i="72" s="1"/>
  <c r="BZ591" i="72"/>
  <c r="CB590" i="72"/>
  <c r="CE590" i="72" s="1"/>
  <c r="BZ590" i="72"/>
  <c r="CB589" i="72"/>
  <c r="CE589" i="72" s="1"/>
  <c r="BZ589" i="72"/>
  <c r="CB588" i="72"/>
  <c r="CE588" i="72" s="1"/>
  <c r="BZ588" i="72"/>
  <c r="CB587" i="72"/>
  <c r="CE587" i="72" s="1"/>
  <c r="BZ587" i="72"/>
  <c r="CB586" i="72"/>
  <c r="CE586" i="72" s="1"/>
  <c r="BZ586" i="72"/>
  <c r="CB585" i="72"/>
  <c r="CE585" i="72" s="1"/>
  <c r="BZ585" i="72"/>
  <c r="CB584" i="72"/>
  <c r="CE584" i="72" s="1"/>
  <c r="BZ584" i="72"/>
  <c r="CB582" i="72"/>
  <c r="CE582" i="72" s="1"/>
  <c r="BZ582" i="72"/>
  <c r="CB581" i="72"/>
  <c r="CE581" i="72" s="1"/>
  <c r="BZ581" i="72"/>
  <c r="BX581" i="72"/>
  <c r="BW581" i="72"/>
  <c r="CB580" i="72"/>
  <c r="BP580" i="72"/>
  <c r="BF580" i="72"/>
  <c r="AV580" i="72"/>
  <c r="AL580" i="72"/>
  <c r="AB580" i="72"/>
  <c r="AC580" i="72" s="1"/>
  <c r="R580" i="72"/>
  <c r="H580" i="72"/>
  <c r="CB579" i="72"/>
  <c r="CE579" i="72" s="1"/>
  <c r="BZ579" i="72"/>
  <c r="CB578" i="72"/>
  <c r="CE578" i="72" s="1"/>
  <c r="BZ578" i="72"/>
  <c r="CB577" i="72"/>
  <c r="CE577" i="72" s="1"/>
  <c r="BZ577" i="72"/>
  <c r="CB576" i="72"/>
  <c r="CE576" i="72" s="1"/>
  <c r="BZ576" i="72"/>
  <c r="CB575" i="72"/>
  <c r="CE575" i="72" s="1"/>
  <c r="BZ575" i="72"/>
  <c r="CB574" i="72"/>
  <c r="CE574" i="72" s="1"/>
  <c r="BZ574" i="72"/>
  <c r="CB573" i="72"/>
  <c r="CE573" i="72" s="1"/>
  <c r="BZ573" i="72"/>
  <c r="CB572" i="72"/>
  <c r="CE572" i="72" s="1"/>
  <c r="BZ572" i="72"/>
  <c r="CB571" i="72"/>
  <c r="CE571" i="72" s="1"/>
  <c r="BZ571" i="72"/>
  <c r="CB570" i="72"/>
  <c r="CE570" i="72" s="1"/>
  <c r="BZ570" i="72"/>
  <c r="CB569" i="72"/>
  <c r="CE569" i="72" s="1"/>
  <c r="BZ569" i="72"/>
  <c r="CB568" i="72"/>
  <c r="CE568" i="72" s="1"/>
  <c r="BZ568" i="72"/>
  <c r="CB567" i="72"/>
  <c r="CE567" i="72" s="1"/>
  <c r="BZ567" i="72"/>
  <c r="CB566" i="72"/>
  <c r="CE566" i="72" s="1"/>
  <c r="BZ566" i="72"/>
  <c r="CB564" i="72"/>
  <c r="CE564" i="72" s="1"/>
  <c r="BZ564" i="72"/>
  <c r="CB563" i="72"/>
  <c r="CE563" i="72" s="1"/>
  <c r="BZ563" i="72"/>
  <c r="BX563" i="72"/>
  <c r="BW563" i="72"/>
  <c r="CB562" i="72"/>
  <c r="BP562" i="72"/>
  <c r="BF562" i="72"/>
  <c r="AV562" i="72"/>
  <c r="AL562" i="72"/>
  <c r="AB562" i="72"/>
  <c r="R562" i="72"/>
  <c r="H562" i="72"/>
  <c r="CB561" i="72"/>
  <c r="CE561" i="72" s="1"/>
  <c r="BZ561" i="72"/>
  <c r="CB560" i="72"/>
  <c r="CE560" i="72" s="1"/>
  <c r="BZ560" i="72"/>
  <c r="CB559" i="72"/>
  <c r="CE559" i="72" s="1"/>
  <c r="BZ559" i="72"/>
  <c r="CB558" i="72"/>
  <c r="CE558" i="72" s="1"/>
  <c r="BZ558" i="72"/>
  <c r="CB557" i="72"/>
  <c r="CE557" i="72" s="1"/>
  <c r="BZ557" i="72"/>
  <c r="CB556" i="72"/>
  <c r="CE556" i="72" s="1"/>
  <c r="BZ556" i="72"/>
  <c r="CB555" i="72"/>
  <c r="CE555" i="72" s="1"/>
  <c r="BZ555" i="72"/>
  <c r="CB554" i="72"/>
  <c r="CE554" i="72" s="1"/>
  <c r="BZ554" i="72"/>
  <c r="CB553" i="72"/>
  <c r="CE553" i="72" s="1"/>
  <c r="BZ553" i="72"/>
  <c r="CB552" i="72"/>
  <c r="CE552" i="72" s="1"/>
  <c r="BZ552" i="72"/>
  <c r="CB551" i="72"/>
  <c r="CE551" i="72" s="1"/>
  <c r="BZ551" i="72"/>
  <c r="CB550" i="72"/>
  <c r="CE550" i="72" s="1"/>
  <c r="BZ550" i="72"/>
  <c r="CB549" i="72"/>
  <c r="CE549" i="72" s="1"/>
  <c r="BZ549" i="72"/>
  <c r="CB548" i="72"/>
  <c r="CE548" i="72" s="1"/>
  <c r="BZ548" i="72"/>
  <c r="CB546" i="72"/>
  <c r="CE546" i="72" s="1"/>
  <c r="BZ546" i="72"/>
  <c r="CB545" i="72"/>
  <c r="CE545" i="72" s="1"/>
  <c r="BZ545" i="72"/>
  <c r="BX545" i="72"/>
  <c r="BW545" i="72"/>
  <c r="CB544" i="72"/>
  <c r="BP544" i="72"/>
  <c r="BF544" i="72"/>
  <c r="AV544" i="72"/>
  <c r="AL544" i="72"/>
  <c r="AB544" i="72"/>
  <c r="AC544" i="72" s="1"/>
  <c r="R544" i="72"/>
  <c r="H544" i="72"/>
  <c r="CB543" i="72"/>
  <c r="CE543" i="72" s="1"/>
  <c r="BZ543" i="72"/>
  <c r="CB542" i="72"/>
  <c r="CE542" i="72" s="1"/>
  <c r="BZ542" i="72"/>
  <c r="CB541" i="72"/>
  <c r="CE541" i="72" s="1"/>
  <c r="BZ541" i="72"/>
  <c r="CB540" i="72"/>
  <c r="CE540" i="72" s="1"/>
  <c r="BZ540" i="72"/>
  <c r="CB539" i="72"/>
  <c r="CE539" i="72" s="1"/>
  <c r="BZ539" i="72"/>
  <c r="CB538" i="72"/>
  <c r="CE538" i="72" s="1"/>
  <c r="BZ538" i="72"/>
  <c r="CB537" i="72"/>
  <c r="CE537" i="72" s="1"/>
  <c r="BZ537" i="72"/>
  <c r="CB536" i="72"/>
  <c r="CE536" i="72" s="1"/>
  <c r="BZ536" i="72"/>
  <c r="CB535" i="72"/>
  <c r="CE535" i="72" s="1"/>
  <c r="BZ535" i="72"/>
  <c r="CB534" i="72"/>
  <c r="CE534" i="72" s="1"/>
  <c r="BZ534" i="72"/>
  <c r="CB533" i="72"/>
  <c r="CE533" i="72" s="1"/>
  <c r="BZ533" i="72"/>
  <c r="CB532" i="72"/>
  <c r="CE532" i="72" s="1"/>
  <c r="BZ532" i="72"/>
  <c r="CB531" i="72"/>
  <c r="CE531" i="72" s="1"/>
  <c r="BZ531" i="72"/>
  <c r="CB530" i="72"/>
  <c r="CE530" i="72" s="1"/>
  <c r="BZ530" i="72"/>
  <c r="CB528" i="72"/>
  <c r="CE528" i="72" s="1"/>
  <c r="BZ528" i="72"/>
  <c r="CB527" i="72"/>
  <c r="CE527" i="72" s="1"/>
  <c r="BZ527" i="72"/>
  <c r="BX527" i="72"/>
  <c r="BW527" i="72"/>
  <c r="CB526" i="72"/>
  <c r="BP526" i="72"/>
  <c r="BF526" i="72"/>
  <c r="AV526" i="72"/>
  <c r="AL526" i="72"/>
  <c r="AB526" i="72"/>
  <c r="AC526" i="72" s="1"/>
  <c r="R526" i="72"/>
  <c r="H526" i="72"/>
  <c r="CB525" i="72"/>
  <c r="CE525" i="72" s="1"/>
  <c r="BZ525" i="72"/>
  <c r="CB524" i="72"/>
  <c r="CE524" i="72" s="1"/>
  <c r="BZ524" i="72"/>
  <c r="CB523" i="72"/>
  <c r="CE523" i="72" s="1"/>
  <c r="BZ523" i="72"/>
  <c r="CB522" i="72"/>
  <c r="CE522" i="72" s="1"/>
  <c r="BZ522" i="72"/>
  <c r="CB521" i="72"/>
  <c r="CE521" i="72" s="1"/>
  <c r="BZ521" i="72"/>
  <c r="CB520" i="72"/>
  <c r="CE520" i="72" s="1"/>
  <c r="BZ520" i="72"/>
  <c r="CB519" i="72"/>
  <c r="CE519" i="72" s="1"/>
  <c r="BZ519" i="72"/>
  <c r="CB518" i="72"/>
  <c r="CE518" i="72" s="1"/>
  <c r="BZ518" i="72"/>
  <c r="CB517" i="72"/>
  <c r="CE517" i="72" s="1"/>
  <c r="BZ517" i="72"/>
  <c r="CB516" i="72"/>
  <c r="CE516" i="72" s="1"/>
  <c r="BZ516" i="72"/>
  <c r="CB515" i="72"/>
  <c r="CE515" i="72" s="1"/>
  <c r="BZ515" i="72"/>
  <c r="CB514" i="72"/>
  <c r="CE514" i="72" s="1"/>
  <c r="BZ514" i="72"/>
  <c r="CB513" i="72"/>
  <c r="CE513" i="72" s="1"/>
  <c r="BZ513" i="72"/>
  <c r="CB512" i="72"/>
  <c r="CE512" i="72" s="1"/>
  <c r="BZ512" i="72"/>
  <c r="CB510" i="72"/>
  <c r="CE510" i="72" s="1"/>
  <c r="BZ510" i="72"/>
  <c r="CB509" i="72"/>
  <c r="CE509" i="72" s="1"/>
  <c r="BZ509" i="72"/>
  <c r="BX509" i="72"/>
  <c r="BW509" i="72"/>
  <c r="CB508" i="72"/>
  <c r="BP508" i="72"/>
  <c r="BF508" i="72"/>
  <c r="AV508" i="72"/>
  <c r="AL508" i="72"/>
  <c r="AB508" i="72"/>
  <c r="AC508" i="72" s="1"/>
  <c r="R508" i="72"/>
  <c r="H508" i="72"/>
  <c r="CB507" i="72"/>
  <c r="CE507" i="72" s="1"/>
  <c r="BZ507" i="72"/>
  <c r="CB506" i="72"/>
  <c r="CE506" i="72" s="1"/>
  <c r="BZ506" i="72"/>
  <c r="CB505" i="72"/>
  <c r="CE505" i="72" s="1"/>
  <c r="BZ505" i="72"/>
  <c r="CB504" i="72"/>
  <c r="CE504" i="72" s="1"/>
  <c r="BZ504" i="72"/>
  <c r="CB503" i="72"/>
  <c r="CE503" i="72" s="1"/>
  <c r="BZ503" i="72"/>
  <c r="CB502" i="72"/>
  <c r="CE502" i="72" s="1"/>
  <c r="BZ502" i="72"/>
  <c r="CB501" i="72"/>
  <c r="CE501" i="72" s="1"/>
  <c r="BZ501" i="72"/>
  <c r="CB500" i="72"/>
  <c r="CE500" i="72" s="1"/>
  <c r="BZ500" i="72"/>
  <c r="CB499" i="72"/>
  <c r="CE499" i="72" s="1"/>
  <c r="BZ499" i="72"/>
  <c r="CB498" i="72"/>
  <c r="CE498" i="72" s="1"/>
  <c r="BZ498" i="72"/>
  <c r="CB497" i="72"/>
  <c r="CE497" i="72" s="1"/>
  <c r="BZ497" i="72"/>
  <c r="CB496" i="72"/>
  <c r="CE496" i="72" s="1"/>
  <c r="BZ496" i="72"/>
  <c r="CB495" i="72"/>
  <c r="CE495" i="72" s="1"/>
  <c r="BZ495" i="72"/>
  <c r="CB494" i="72"/>
  <c r="CE494" i="72" s="1"/>
  <c r="BZ494" i="72"/>
  <c r="CB492" i="72"/>
  <c r="CE492" i="72" s="1"/>
  <c r="BZ492" i="72"/>
  <c r="CB491" i="72"/>
  <c r="CE491" i="72" s="1"/>
  <c r="BZ491" i="72"/>
  <c r="BX491" i="72"/>
  <c r="BW491" i="72"/>
  <c r="CB490" i="72"/>
  <c r="BP490" i="72"/>
  <c r="BF490" i="72"/>
  <c r="AV490" i="72"/>
  <c r="AL490" i="72"/>
  <c r="AB490" i="72"/>
  <c r="R490" i="72"/>
  <c r="H490" i="72"/>
  <c r="CB489" i="72"/>
  <c r="BZ489" i="72"/>
  <c r="CB488" i="72"/>
  <c r="BZ488" i="72"/>
  <c r="CB487" i="72"/>
  <c r="BZ487" i="72"/>
  <c r="CB486" i="72"/>
  <c r="BZ486" i="72"/>
  <c r="CB485" i="72"/>
  <c r="BZ485" i="72"/>
  <c r="CB484" i="72"/>
  <c r="BZ484" i="72"/>
  <c r="CB483" i="72"/>
  <c r="BZ483" i="72"/>
  <c r="CB482" i="72"/>
  <c r="BZ482" i="72"/>
  <c r="CB481" i="72"/>
  <c r="BZ481" i="72"/>
  <c r="CB480" i="72"/>
  <c r="BZ480" i="72"/>
  <c r="CB479" i="72"/>
  <c r="BZ479" i="72"/>
  <c r="CB478" i="72"/>
  <c r="BZ478" i="72"/>
  <c r="CB477" i="72"/>
  <c r="BZ477" i="72"/>
  <c r="CB476" i="72"/>
  <c r="BZ476" i="72"/>
  <c r="CB474" i="72"/>
  <c r="BZ474" i="72"/>
  <c r="CB473" i="72"/>
  <c r="CE473" i="72" s="1"/>
  <c r="BZ473" i="72"/>
  <c r="BX473" i="72"/>
  <c r="BW473" i="72"/>
  <c r="CB472" i="72"/>
  <c r="BP472" i="72"/>
  <c r="BF472" i="72"/>
  <c r="AV472" i="72"/>
  <c r="AL472" i="72"/>
  <c r="AB472" i="72"/>
  <c r="R472" i="72"/>
  <c r="H472" i="72"/>
  <c r="CB471" i="72"/>
  <c r="BZ471" i="72"/>
  <c r="CB470" i="72"/>
  <c r="BZ470" i="72"/>
  <c r="CB469" i="72"/>
  <c r="BZ469" i="72"/>
  <c r="CB468" i="72"/>
  <c r="BZ468" i="72"/>
  <c r="CB467" i="72"/>
  <c r="BZ467" i="72"/>
  <c r="CB466" i="72"/>
  <c r="BZ466" i="72"/>
  <c r="CB465" i="72"/>
  <c r="BZ465" i="72"/>
  <c r="CB464" i="72"/>
  <c r="BZ464" i="72"/>
  <c r="CB463" i="72"/>
  <c r="BZ463" i="72"/>
  <c r="CB462" i="72"/>
  <c r="BZ462" i="72"/>
  <c r="CB461" i="72"/>
  <c r="BZ461" i="72"/>
  <c r="CB460" i="72"/>
  <c r="BZ460" i="72"/>
  <c r="CB459" i="72"/>
  <c r="BZ459" i="72"/>
  <c r="CB458" i="72"/>
  <c r="BZ458" i="72"/>
  <c r="CB456" i="72"/>
  <c r="BZ456" i="72"/>
  <c r="CB455" i="72"/>
  <c r="BZ455" i="72"/>
  <c r="BX455" i="72"/>
  <c r="BW455" i="72"/>
  <c r="CB454" i="72"/>
  <c r="BP454" i="72"/>
  <c r="BF454" i="72"/>
  <c r="AV454" i="72"/>
  <c r="AL454" i="72"/>
  <c r="AB454" i="72"/>
  <c r="AC454" i="72" s="1"/>
  <c r="R454" i="72"/>
  <c r="H454" i="72"/>
  <c r="CB453" i="72"/>
  <c r="CE453" i="72" s="1"/>
  <c r="BZ453" i="72"/>
  <c r="CB452" i="72"/>
  <c r="CE452" i="72" s="1"/>
  <c r="BZ452" i="72"/>
  <c r="CB451" i="72"/>
  <c r="CE451" i="72" s="1"/>
  <c r="BZ451" i="72"/>
  <c r="CB450" i="72"/>
  <c r="CE450" i="72" s="1"/>
  <c r="BZ450" i="72"/>
  <c r="CB449" i="72"/>
  <c r="CE449" i="72" s="1"/>
  <c r="BZ449" i="72"/>
  <c r="CB448" i="72"/>
  <c r="CE448" i="72" s="1"/>
  <c r="BZ448" i="72"/>
  <c r="CB447" i="72"/>
  <c r="CE447" i="72" s="1"/>
  <c r="BZ447" i="72"/>
  <c r="CB446" i="72"/>
  <c r="CE446" i="72" s="1"/>
  <c r="BZ446" i="72"/>
  <c r="CB445" i="72"/>
  <c r="CE445" i="72" s="1"/>
  <c r="BZ445" i="72"/>
  <c r="CB444" i="72"/>
  <c r="CE444" i="72" s="1"/>
  <c r="BZ444" i="72"/>
  <c r="CB443" i="72"/>
  <c r="CE443" i="72" s="1"/>
  <c r="BZ443" i="72"/>
  <c r="CB442" i="72"/>
  <c r="CE442" i="72" s="1"/>
  <c r="BZ442" i="72"/>
  <c r="CB441" i="72"/>
  <c r="CE441" i="72" s="1"/>
  <c r="BZ441" i="72"/>
  <c r="CB440" i="72"/>
  <c r="CE440" i="72" s="1"/>
  <c r="BZ440" i="72"/>
  <c r="CB438" i="72"/>
  <c r="CE438" i="72" s="1"/>
  <c r="BZ438" i="72"/>
  <c r="CB437" i="72"/>
  <c r="CE437" i="72" s="1"/>
  <c r="BZ437" i="72"/>
  <c r="BX437" i="72"/>
  <c r="BW437" i="72"/>
  <c r="CB436" i="72"/>
  <c r="BP436" i="72"/>
  <c r="BF436" i="72"/>
  <c r="AV436" i="72"/>
  <c r="AL436" i="72"/>
  <c r="AB436" i="72"/>
  <c r="AC436" i="72" s="1"/>
  <c r="R436" i="72"/>
  <c r="H436" i="72"/>
  <c r="CB435" i="72"/>
  <c r="CE435" i="72" s="1"/>
  <c r="BZ435" i="72"/>
  <c r="CB434" i="72"/>
  <c r="CE434" i="72" s="1"/>
  <c r="BZ434" i="72"/>
  <c r="CB433" i="72"/>
  <c r="CE433" i="72" s="1"/>
  <c r="BZ433" i="72"/>
  <c r="CB432" i="72"/>
  <c r="CE432" i="72" s="1"/>
  <c r="BZ432" i="72"/>
  <c r="CB431" i="72"/>
  <c r="CE431" i="72" s="1"/>
  <c r="BZ431" i="72"/>
  <c r="CB430" i="72"/>
  <c r="CE430" i="72" s="1"/>
  <c r="BZ430" i="72"/>
  <c r="CB429" i="72"/>
  <c r="CE429" i="72" s="1"/>
  <c r="BZ429" i="72"/>
  <c r="CB428" i="72"/>
  <c r="CE428" i="72" s="1"/>
  <c r="BZ428" i="72"/>
  <c r="CB427" i="72"/>
  <c r="CE427" i="72" s="1"/>
  <c r="BZ427" i="72"/>
  <c r="CB426" i="72"/>
  <c r="CE426" i="72" s="1"/>
  <c r="BZ426" i="72"/>
  <c r="CB425" i="72"/>
  <c r="CE425" i="72" s="1"/>
  <c r="BZ425" i="72"/>
  <c r="CB424" i="72"/>
  <c r="CE424" i="72" s="1"/>
  <c r="BZ424" i="72"/>
  <c r="CB423" i="72"/>
  <c r="CE423" i="72" s="1"/>
  <c r="BZ423" i="72"/>
  <c r="CB422" i="72"/>
  <c r="CE422" i="72" s="1"/>
  <c r="BZ422" i="72"/>
  <c r="CB420" i="72"/>
  <c r="CE420" i="72" s="1"/>
  <c r="BZ420" i="72"/>
  <c r="CB419" i="72"/>
  <c r="CE419" i="72" s="1"/>
  <c r="BZ419" i="72"/>
  <c r="BX419" i="72"/>
  <c r="BW419" i="72"/>
  <c r="CB418" i="72"/>
  <c r="BP418" i="72"/>
  <c r="BF418" i="72"/>
  <c r="AV418" i="72"/>
  <c r="AL418" i="72"/>
  <c r="AB418" i="72"/>
  <c r="R418" i="72"/>
  <c r="H418" i="72"/>
  <c r="CB417" i="72"/>
  <c r="CE417" i="72" s="1"/>
  <c r="BZ417" i="72"/>
  <c r="CB416" i="72"/>
  <c r="CE416" i="72" s="1"/>
  <c r="BZ416" i="72"/>
  <c r="CB415" i="72"/>
  <c r="CE415" i="72" s="1"/>
  <c r="BZ415" i="72"/>
  <c r="CB414" i="72"/>
  <c r="CE414" i="72" s="1"/>
  <c r="BZ414" i="72"/>
  <c r="CB413" i="72"/>
  <c r="CE413" i="72" s="1"/>
  <c r="BZ413" i="72"/>
  <c r="CB412" i="72"/>
  <c r="CE412" i="72" s="1"/>
  <c r="BZ412" i="72"/>
  <c r="CB411" i="72"/>
  <c r="CE411" i="72" s="1"/>
  <c r="BZ411" i="72"/>
  <c r="CB410" i="72"/>
  <c r="CE410" i="72" s="1"/>
  <c r="BZ410" i="72"/>
  <c r="CB409" i="72"/>
  <c r="CE409" i="72" s="1"/>
  <c r="BZ409" i="72"/>
  <c r="CB408" i="72"/>
  <c r="CE408" i="72" s="1"/>
  <c r="BZ408" i="72"/>
  <c r="CB407" i="72"/>
  <c r="CE407" i="72" s="1"/>
  <c r="BZ407" i="72"/>
  <c r="CB406" i="72"/>
  <c r="CE406" i="72" s="1"/>
  <c r="BZ406" i="72"/>
  <c r="CB405" i="72"/>
  <c r="CE405" i="72" s="1"/>
  <c r="BZ405" i="72"/>
  <c r="CB404" i="72"/>
  <c r="CE404" i="72" s="1"/>
  <c r="BZ404" i="72"/>
  <c r="CB402" i="72"/>
  <c r="CE402" i="72" s="1"/>
  <c r="BZ402" i="72"/>
  <c r="CB401" i="72"/>
  <c r="CE401" i="72" s="1"/>
  <c r="BZ401" i="72"/>
  <c r="BX401" i="72"/>
  <c r="BW401" i="72"/>
  <c r="CB400" i="72"/>
  <c r="BP400" i="72"/>
  <c r="BF400" i="72"/>
  <c r="AV400" i="72"/>
  <c r="AL400" i="72"/>
  <c r="AB400" i="72"/>
  <c r="AC400" i="72" s="1"/>
  <c r="R400" i="72"/>
  <c r="H400" i="72"/>
  <c r="CB399" i="72"/>
  <c r="CE399" i="72" s="1"/>
  <c r="BZ399" i="72"/>
  <c r="CB398" i="72"/>
  <c r="CE398" i="72" s="1"/>
  <c r="BZ398" i="72"/>
  <c r="CB397" i="72"/>
  <c r="CE397" i="72" s="1"/>
  <c r="BZ397" i="72"/>
  <c r="CB396" i="72"/>
  <c r="CE396" i="72" s="1"/>
  <c r="BZ396" i="72"/>
  <c r="CB395" i="72"/>
  <c r="CE395" i="72" s="1"/>
  <c r="BZ395" i="72"/>
  <c r="CB394" i="72"/>
  <c r="CE394" i="72" s="1"/>
  <c r="BZ394" i="72"/>
  <c r="CB393" i="72"/>
  <c r="CE393" i="72" s="1"/>
  <c r="BZ393" i="72"/>
  <c r="CB392" i="72"/>
  <c r="CE392" i="72" s="1"/>
  <c r="BZ392" i="72"/>
  <c r="CB391" i="72"/>
  <c r="CE391" i="72" s="1"/>
  <c r="BZ391" i="72"/>
  <c r="CB390" i="72"/>
  <c r="CE390" i="72" s="1"/>
  <c r="BZ390" i="72"/>
  <c r="CB389" i="72"/>
  <c r="CE389" i="72" s="1"/>
  <c r="BZ389" i="72"/>
  <c r="CB388" i="72"/>
  <c r="CE388" i="72" s="1"/>
  <c r="BZ388" i="72"/>
  <c r="CB387" i="72"/>
  <c r="CE387" i="72" s="1"/>
  <c r="BZ387" i="72"/>
  <c r="CB386" i="72"/>
  <c r="CE386" i="72" s="1"/>
  <c r="BZ386" i="72"/>
  <c r="CB384" i="72"/>
  <c r="CE384" i="72" s="1"/>
  <c r="BZ384" i="72"/>
  <c r="CB383" i="72"/>
  <c r="CE383" i="72" s="1"/>
  <c r="BZ383" i="72"/>
  <c r="BX383" i="72"/>
  <c r="BW383" i="72"/>
  <c r="CB382" i="72"/>
  <c r="BP382" i="72"/>
  <c r="BF382" i="72"/>
  <c r="AV382" i="72"/>
  <c r="AL382" i="72"/>
  <c r="AB382" i="72"/>
  <c r="AC382" i="72" s="1"/>
  <c r="R382" i="72"/>
  <c r="H382" i="72"/>
  <c r="CB381" i="72"/>
  <c r="CE381" i="72" s="1"/>
  <c r="BZ381" i="72"/>
  <c r="CB380" i="72"/>
  <c r="CE380" i="72" s="1"/>
  <c r="BZ380" i="72"/>
  <c r="CB379" i="72"/>
  <c r="CE379" i="72" s="1"/>
  <c r="BZ379" i="72"/>
  <c r="CB378" i="72"/>
  <c r="CE378" i="72" s="1"/>
  <c r="BZ378" i="72"/>
  <c r="CB377" i="72"/>
  <c r="CE377" i="72" s="1"/>
  <c r="BZ377" i="72"/>
  <c r="CB376" i="72"/>
  <c r="CE376" i="72" s="1"/>
  <c r="BZ376" i="72"/>
  <c r="CB375" i="72"/>
  <c r="CE375" i="72" s="1"/>
  <c r="BZ375" i="72"/>
  <c r="CB374" i="72"/>
  <c r="CE374" i="72" s="1"/>
  <c r="BZ374" i="72"/>
  <c r="CB373" i="72"/>
  <c r="CE373" i="72" s="1"/>
  <c r="BZ373" i="72"/>
  <c r="CB372" i="72"/>
  <c r="CE372" i="72" s="1"/>
  <c r="BZ372" i="72"/>
  <c r="CB371" i="72"/>
  <c r="CE371" i="72" s="1"/>
  <c r="BZ371" i="72"/>
  <c r="CB370" i="72"/>
  <c r="CE370" i="72" s="1"/>
  <c r="BZ370" i="72"/>
  <c r="CB369" i="72"/>
  <c r="CE369" i="72" s="1"/>
  <c r="BZ369" i="72"/>
  <c r="CB368" i="72"/>
  <c r="CE368" i="72" s="1"/>
  <c r="BZ368" i="72"/>
  <c r="CB366" i="72"/>
  <c r="CE366" i="72" s="1"/>
  <c r="BZ366" i="72"/>
  <c r="CB365" i="72"/>
  <c r="CE365" i="72" s="1"/>
  <c r="BZ365" i="72"/>
  <c r="BX365" i="72"/>
  <c r="BW365" i="72"/>
  <c r="CB364" i="72"/>
  <c r="BP364" i="72"/>
  <c r="BF364" i="72"/>
  <c r="AV364" i="72"/>
  <c r="AL364" i="72"/>
  <c r="AB364" i="72"/>
  <c r="AC364" i="72" s="1"/>
  <c r="R364" i="72"/>
  <c r="H364" i="72"/>
  <c r="CB363" i="72"/>
  <c r="CE363" i="72" s="1"/>
  <c r="BZ363" i="72"/>
  <c r="CB362" i="72"/>
  <c r="CE362" i="72" s="1"/>
  <c r="BZ362" i="72"/>
  <c r="CB361" i="72"/>
  <c r="CE361" i="72" s="1"/>
  <c r="BZ361" i="72"/>
  <c r="CB360" i="72"/>
  <c r="CE360" i="72" s="1"/>
  <c r="BZ360" i="72"/>
  <c r="CB359" i="72"/>
  <c r="CE359" i="72" s="1"/>
  <c r="BZ359" i="72"/>
  <c r="CB358" i="72"/>
  <c r="CE358" i="72" s="1"/>
  <c r="BZ358" i="72"/>
  <c r="CB357" i="72"/>
  <c r="CE357" i="72" s="1"/>
  <c r="BZ357" i="72"/>
  <c r="CB356" i="72"/>
  <c r="CE356" i="72" s="1"/>
  <c r="BZ356" i="72"/>
  <c r="CB355" i="72"/>
  <c r="CE355" i="72" s="1"/>
  <c r="BZ355" i="72"/>
  <c r="CB354" i="72"/>
  <c r="CE354" i="72" s="1"/>
  <c r="BZ354" i="72"/>
  <c r="CB353" i="72"/>
  <c r="CE353" i="72" s="1"/>
  <c r="BZ353" i="72"/>
  <c r="CB352" i="72"/>
  <c r="CE352" i="72" s="1"/>
  <c r="BZ352" i="72"/>
  <c r="CB351" i="72"/>
  <c r="CE351" i="72" s="1"/>
  <c r="BZ351" i="72"/>
  <c r="CB350" i="72"/>
  <c r="CE350" i="72" s="1"/>
  <c r="BZ350" i="72"/>
  <c r="CB348" i="72"/>
  <c r="CE348" i="72" s="1"/>
  <c r="BZ348" i="72"/>
  <c r="CB347" i="72"/>
  <c r="CE347" i="72" s="1"/>
  <c r="BZ347" i="72"/>
  <c r="BX347" i="72"/>
  <c r="BW347" i="72"/>
  <c r="CB346" i="72"/>
  <c r="BP346" i="72"/>
  <c r="BF346" i="72"/>
  <c r="AV346" i="72"/>
  <c r="AL346" i="72"/>
  <c r="AB346" i="72"/>
  <c r="R346" i="72"/>
  <c r="H346" i="72"/>
  <c r="CB345" i="72"/>
  <c r="CE345" i="72" s="1"/>
  <c r="BZ345" i="72"/>
  <c r="CB344" i="72"/>
  <c r="CE344" i="72" s="1"/>
  <c r="BZ344" i="72"/>
  <c r="CB343" i="72"/>
  <c r="CE343" i="72" s="1"/>
  <c r="BZ343" i="72"/>
  <c r="CB342" i="72"/>
  <c r="CE342" i="72" s="1"/>
  <c r="BZ342" i="72"/>
  <c r="CB341" i="72"/>
  <c r="CE341" i="72" s="1"/>
  <c r="BZ341" i="72"/>
  <c r="CB340" i="72"/>
  <c r="CE340" i="72" s="1"/>
  <c r="BZ340" i="72"/>
  <c r="CB339" i="72"/>
  <c r="CE339" i="72" s="1"/>
  <c r="BZ339" i="72"/>
  <c r="CB338" i="72"/>
  <c r="CE338" i="72" s="1"/>
  <c r="BZ338" i="72"/>
  <c r="CB337" i="72"/>
  <c r="CE337" i="72" s="1"/>
  <c r="BZ337" i="72"/>
  <c r="CB336" i="72"/>
  <c r="CE336" i="72" s="1"/>
  <c r="BZ336" i="72"/>
  <c r="CB335" i="72"/>
  <c r="CE335" i="72" s="1"/>
  <c r="BZ335" i="72"/>
  <c r="CB334" i="72"/>
  <c r="CE334" i="72" s="1"/>
  <c r="BZ334" i="72"/>
  <c r="CB333" i="72"/>
  <c r="CE333" i="72" s="1"/>
  <c r="BZ333" i="72"/>
  <c r="CB332" i="72"/>
  <c r="CE332" i="72" s="1"/>
  <c r="BZ332" i="72"/>
  <c r="CB330" i="72"/>
  <c r="CE330" i="72" s="1"/>
  <c r="BZ330" i="72"/>
  <c r="CB329" i="72"/>
  <c r="CE329" i="72" s="1"/>
  <c r="BZ329" i="72"/>
  <c r="BX329" i="72"/>
  <c r="BW329" i="72"/>
  <c r="CB328" i="72"/>
  <c r="BP328" i="72"/>
  <c r="BF328" i="72"/>
  <c r="AV328" i="72"/>
  <c r="AL328" i="72"/>
  <c r="AB328" i="72"/>
  <c r="R328" i="72"/>
  <c r="H328" i="72"/>
  <c r="CB327" i="72"/>
  <c r="CE327" i="72" s="1"/>
  <c r="BZ327" i="72"/>
  <c r="CB326" i="72"/>
  <c r="CE326" i="72" s="1"/>
  <c r="BZ326" i="72"/>
  <c r="CB325" i="72"/>
  <c r="CE325" i="72" s="1"/>
  <c r="BZ325" i="72"/>
  <c r="CB324" i="72"/>
  <c r="CE324" i="72" s="1"/>
  <c r="BZ324" i="72"/>
  <c r="CB323" i="72"/>
  <c r="CE323" i="72" s="1"/>
  <c r="BZ323" i="72"/>
  <c r="CB322" i="72"/>
  <c r="CE322" i="72" s="1"/>
  <c r="BZ322" i="72"/>
  <c r="CB321" i="72"/>
  <c r="CE321" i="72" s="1"/>
  <c r="BZ321" i="72"/>
  <c r="CB320" i="72"/>
  <c r="CE320" i="72" s="1"/>
  <c r="BZ320" i="72"/>
  <c r="CB319" i="72"/>
  <c r="CE319" i="72" s="1"/>
  <c r="BZ319" i="72"/>
  <c r="CB318" i="72"/>
  <c r="CE318" i="72" s="1"/>
  <c r="BZ318" i="72"/>
  <c r="CB317" i="72"/>
  <c r="CE317" i="72" s="1"/>
  <c r="BZ317" i="72"/>
  <c r="CB316" i="72"/>
  <c r="CE316" i="72" s="1"/>
  <c r="BZ316" i="72"/>
  <c r="CB315" i="72"/>
  <c r="CE315" i="72" s="1"/>
  <c r="BZ315" i="72"/>
  <c r="CB314" i="72"/>
  <c r="CE314" i="72" s="1"/>
  <c r="BZ314" i="72"/>
  <c r="CB312" i="72"/>
  <c r="CE312" i="72" s="1"/>
  <c r="BZ312" i="72"/>
  <c r="CB311" i="72"/>
  <c r="CE311" i="72" s="1"/>
  <c r="BZ311" i="72"/>
  <c r="BX311" i="72"/>
  <c r="BW311" i="72"/>
  <c r="CB310" i="72"/>
  <c r="BP310" i="72"/>
  <c r="BF310" i="72"/>
  <c r="AV310" i="72"/>
  <c r="AL310" i="72"/>
  <c r="AB310" i="72"/>
  <c r="AC310" i="72" s="1"/>
  <c r="R310" i="72"/>
  <c r="H310" i="72"/>
  <c r="CB309" i="72"/>
  <c r="CE309" i="72" s="1"/>
  <c r="BZ309" i="72"/>
  <c r="CB308" i="72"/>
  <c r="CE308" i="72" s="1"/>
  <c r="BZ308" i="72"/>
  <c r="CB307" i="72"/>
  <c r="CE307" i="72" s="1"/>
  <c r="BZ307" i="72"/>
  <c r="CB306" i="72"/>
  <c r="CE306" i="72" s="1"/>
  <c r="BZ306" i="72"/>
  <c r="CB305" i="72"/>
  <c r="CE305" i="72" s="1"/>
  <c r="BZ305" i="72"/>
  <c r="CB304" i="72"/>
  <c r="CE304" i="72" s="1"/>
  <c r="BZ304" i="72"/>
  <c r="CB303" i="72"/>
  <c r="CE303" i="72" s="1"/>
  <c r="BZ303" i="72"/>
  <c r="CB302" i="72"/>
  <c r="CE302" i="72" s="1"/>
  <c r="BZ302" i="72"/>
  <c r="CB301" i="72"/>
  <c r="CE301" i="72" s="1"/>
  <c r="BZ301" i="72"/>
  <c r="CB300" i="72"/>
  <c r="CE300" i="72" s="1"/>
  <c r="BZ300" i="72"/>
  <c r="CB299" i="72"/>
  <c r="CE299" i="72" s="1"/>
  <c r="BZ299" i="72"/>
  <c r="CB298" i="72"/>
  <c r="CE298" i="72" s="1"/>
  <c r="BZ298" i="72"/>
  <c r="CB297" i="72"/>
  <c r="CE297" i="72" s="1"/>
  <c r="BZ297" i="72"/>
  <c r="CB296" i="72"/>
  <c r="CE296" i="72" s="1"/>
  <c r="BZ296" i="72"/>
  <c r="CB294" i="72"/>
  <c r="CE294" i="72" s="1"/>
  <c r="BZ294" i="72"/>
  <c r="CB293" i="72"/>
  <c r="CE293" i="72" s="1"/>
  <c r="BZ293" i="72"/>
  <c r="BX293" i="72"/>
  <c r="BW293" i="72"/>
  <c r="CB292" i="72"/>
  <c r="BP292" i="72"/>
  <c r="BF292" i="72"/>
  <c r="AV292" i="72"/>
  <c r="AL292" i="72"/>
  <c r="AB292" i="72"/>
  <c r="AC292" i="72" s="1"/>
  <c r="R292" i="72"/>
  <c r="H292" i="72"/>
  <c r="CB291" i="72"/>
  <c r="CE291" i="72" s="1"/>
  <c r="BZ291" i="72"/>
  <c r="CB290" i="72"/>
  <c r="CE290" i="72" s="1"/>
  <c r="BZ290" i="72"/>
  <c r="CB289" i="72"/>
  <c r="CE289" i="72" s="1"/>
  <c r="BZ289" i="72"/>
  <c r="CB288" i="72"/>
  <c r="CE288" i="72" s="1"/>
  <c r="BZ288" i="72"/>
  <c r="CB287" i="72"/>
  <c r="CE287" i="72" s="1"/>
  <c r="BZ287" i="72"/>
  <c r="CB286" i="72"/>
  <c r="CE286" i="72" s="1"/>
  <c r="BZ286" i="72"/>
  <c r="CB285" i="72"/>
  <c r="CE285" i="72" s="1"/>
  <c r="BZ285" i="72"/>
  <c r="CB284" i="72"/>
  <c r="CE284" i="72" s="1"/>
  <c r="BZ284" i="72"/>
  <c r="CB283" i="72"/>
  <c r="CE283" i="72" s="1"/>
  <c r="BZ283" i="72"/>
  <c r="CB282" i="72"/>
  <c r="CE282" i="72" s="1"/>
  <c r="BZ282" i="72"/>
  <c r="CB281" i="72"/>
  <c r="CE281" i="72" s="1"/>
  <c r="BZ281" i="72"/>
  <c r="CB280" i="72"/>
  <c r="CE280" i="72" s="1"/>
  <c r="BZ280" i="72"/>
  <c r="CB279" i="72"/>
  <c r="CE279" i="72" s="1"/>
  <c r="BZ279" i="72"/>
  <c r="CB278" i="72"/>
  <c r="CE278" i="72" s="1"/>
  <c r="BZ278" i="72"/>
  <c r="CB276" i="72"/>
  <c r="CE276" i="72" s="1"/>
  <c r="BZ276" i="72"/>
  <c r="CB275" i="72"/>
  <c r="CE275" i="72" s="1"/>
  <c r="BZ275" i="72"/>
  <c r="BX275" i="72"/>
  <c r="BW275" i="72"/>
  <c r="CB274" i="72"/>
  <c r="BP274" i="72"/>
  <c r="BF274" i="72"/>
  <c r="AV274" i="72"/>
  <c r="AL274" i="72"/>
  <c r="AB274" i="72"/>
  <c r="R274" i="72"/>
  <c r="H274" i="72"/>
  <c r="CB273" i="72"/>
  <c r="CE273" i="72" s="1"/>
  <c r="BZ273" i="72"/>
  <c r="CB272" i="72"/>
  <c r="CE272" i="72" s="1"/>
  <c r="BZ272" i="72"/>
  <c r="CB271" i="72"/>
  <c r="CE271" i="72" s="1"/>
  <c r="BZ271" i="72"/>
  <c r="CB270" i="72"/>
  <c r="CE270" i="72" s="1"/>
  <c r="BZ270" i="72"/>
  <c r="CB269" i="72"/>
  <c r="CE269" i="72" s="1"/>
  <c r="BZ269" i="72"/>
  <c r="CB268" i="72"/>
  <c r="CE268" i="72" s="1"/>
  <c r="BZ268" i="72"/>
  <c r="CB267" i="72"/>
  <c r="CE267" i="72" s="1"/>
  <c r="BZ267" i="72"/>
  <c r="CB266" i="72"/>
  <c r="CE266" i="72" s="1"/>
  <c r="BZ266" i="72"/>
  <c r="CB265" i="72"/>
  <c r="CE265" i="72" s="1"/>
  <c r="BZ265" i="72"/>
  <c r="CB264" i="72"/>
  <c r="CE264" i="72" s="1"/>
  <c r="BZ264" i="72"/>
  <c r="CB263" i="72"/>
  <c r="CE263" i="72" s="1"/>
  <c r="BZ263" i="72"/>
  <c r="CB262" i="72"/>
  <c r="CE262" i="72" s="1"/>
  <c r="BZ262" i="72"/>
  <c r="CB261" i="72"/>
  <c r="CE261" i="72" s="1"/>
  <c r="BZ261" i="72"/>
  <c r="CB260" i="72"/>
  <c r="CE260" i="72" s="1"/>
  <c r="BZ260" i="72"/>
  <c r="CB258" i="72"/>
  <c r="CE258" i="72" s="1"/>
  <c r="BZ258" i="72"/>
  <c r="CB257" i="72"/>
  <c r="CE257" i="72" s="1"/>
  <c r="BZ257" i="72"/>
  <c r="BX257" i="72"/>
  <c r="BW257" i="72"/>
  <c r="CB256" i="72"/>
  <c r="BP256" i="72"/>
  <c r="BF256" i="72"/>
  <c r="AV256" i="72"/>
  <c r="AL256" i="72"/>
  <c r="AB256" i="72"/>
  <c r="AC256" i="72" s="1"/>
  <c r="R256" i="72"/>
  <c r="H256" i="72"/>
  <c r="CB255" i="72"/>
  <c r="CE255" i="72" s="1"/>
  <c r="BZ255" i="72"/>
  <c r="CB254" i="72"/>
  <c r="CE254" i="72" s="1"/>
  <c r="BZ254" i="72"/>
  <c r="CB253" i="72"/>
  <c r="CE253" i="72" s="1"/>
  <c r="BZ253" i="72"/>
  <c r="CB252" i="72"/>
  <c r="CE252" i="72" s="1"/>
  <c r="BZ252" i="72"/>
  <c r="CB251" i="72"/>
  <c r="CE251" i="72" s="1"/>
  <c r="BZ251" i="72"/>
  <c r="CB250" i="72"/>
  <c r="CE250" i="72" s="1"/>
  <c r="BZ250" i="72"/>
  <c r="CB249" i="72"/>
  <c r="CE249" i="72" s="1"/>
  <c r="BZ249" i="72"/>
  <c r="CB248" i="72"/>
  <c r="CE248" i="72" s="1"/>
  <c r="BZ248" i="72"/>
  <c r="CB247" i="72"/>
  <c r="CE247" i="72" s="1"/>
  <c r="BZ247" i="72"/>
  <c r="CB246" i="72"/>
  <c r="CE246" i="72" s="1"/>
  <c r="BZ246" i="72"/>
  <c r="CB245" i="72"/>
  <c r="CE245" i="72" s="1"/>
  <c r="BZ245" i="72"/>
  <c r="CB244" i="72"/>
  <c r="CE244" i="72" s="1"/>
  <c r="BZ244" i="72"/>
  <c r="CB243" i="72"/>
  <c r="CE243" i="72" s="1"/>
  <c r="BZ243" i="72"/>
  <c r="CB242" i="72"/>
  <c r="CE242" i="72" s="1"/>
  <c r="BZ242" i="72"/>
  <c r="CB240" i="72"/>
  <c r="CE240" i="72" s="1"/>
  <c r="BZ240" i="72"/>
  <c r="CB239" i="72"/>
  <c r="CE239" i="72" s="1"/>
  <c r="BZ239" i="72"/>
  <c r="BX239" i="72"/>
  <c r="BW239" i="72"/>
  <c r="CB238" i="72"/>
  <c r="BP238" i="72"/>
  <c r="BF238" i="72"/>
  <c r="AV238" i="72"/>
  <c r="AL238" i="72"/>
  <c r="AB238" i="72"/>
  <c r="AC238" i="72" s="1"/>
  <c r="R238" i="72"/>
  <c r="H238" i="72"/>
  <c r="CB237" i="72"/>
  <c r="CE237" i="72" s="1"/>
  <c r="BZ237" i="72"/>
  <c r="CB236" i="72"/>
  <c r="CE236" i="72" s="1"/>
  <c r="BZ236" i="72"/>
  <c r="CB235" i="72"/>
  <c r="CE235" i="72" s="1"/>
  <c r="BZ235" i="72"/>
  <c r="CB234" i="72"/>
  <c r="CE234" i="72" s="1"/>
  <c r="BZ234" i="72"/>
  <c r="CB233" i="72"/>
  <c r="CE233" i="72" s="1"/>
  <c r="BZ233" i="72"/>
  <c r="CB232" i="72"/>
  <c r="CE232" i="72" s="1"/>
  <c r="BZ232" i="72"/>
  <c r="CB231" i="72"/>
  <c r="CE231" i="72" s="1"/>
  <c r="BZ231" i="72"/>
  <c r="CB230" i="72"/>
  <c r="CE230" i="72" s="1"/>
  <c r="BZ230" i="72"/>
  <c r="CB229" i="72"/>
  <c r="CE229" i="72" s="1"/>
  <c r="BZ229" i="72"/>
  <c r="CB228" i="72"/>
  <c r="CE228" i="72" s="1"/>
  <c r="BZ228" i="72"/>
  <c r="CB227" i="72"/>
  <c r="CE227" i="72" s="1"/>
  <c r="BZ227" i="72"/>
  <c r="CB226" i="72"/>
  <c r="CE226" i="72" s="1"/>
  <c r="BZ226" i="72"/>
  <c r="CB225" i="72"/>
  <c r="CE225" i="72" s="1"/>
  <c r="BZ225" i="72"/>
  <c r="CB224" i="72"/>
  <c r="CE224" i="72" s="1"/>
  <c r="BZ224" i="72"/>
  <c r="CB222" i="72"/>
  <c r="CE222" i="72" s="1"/>
  <c r="BZ222" i="72"/>
  <c r="CB221" i="72"/>
  <c r="CE221" i="72" s="1"/>
  <c r="BZ221" i="72"/>
  <c r="BX221" i="72"/>
  <c r="BW221" i="72"/>
  <c r="CB220" i="72"/>
  <c r="BP220" i="72"/>
  <c r="BF220" i="72"/>
  <c r="AV220" i="72"/>
  <c r="AL220" i="72"/>
  <c r="AB220" i="72"/>
  <c r="AC220" i="72" s="1"/>
  <c r="R220" i="72"/>
  <c r="H220" i="72"/>
  <c r="CB219" i="72"/>
  <c r="CE219" i="72" s="1"/>
  <c r="BZ219" i="72"/>
  <c r="CB218" i="72"/>
  <c r="CE218" i="72" s="1"/>
  <c r="BZ218" i="72"/>
  <c r="CB217" i="72"/>
  <c r="CE217" i="72" s="1"/>
  <c r="BZ217" i="72"/>
  <c r="CB216" i="72"/>
  <c r="CE216" i="72" s="1"/>
  <c r="BZ216" i="72"/>
  <c r="CB215" i="72"/>
  <c r="CE215" i="72" s="1"/>
  <c r="BZ215" i="72"/>
  <c r="CB214" i="72"/>
  <c r="CE214" i="72" s="1"/>
  <c r="BZ214" i="72"/>
  <c r="CB213" i="72"/>
  <c r="CE213" i="72" s="1"/>
  <c r="BZ213" i="72"/>
  <c r="CB212" i="72"/>
  <c r="CE212" i="72" s="1"/>
  <c r="BZ212" i="72"/>
  <c r="CB211" i="72"/>
  <c r="CE211" i="72" s="1"/>
  <c r="BZ211" i="72"/>
  <c r="CB210" i="72"/>
  <c r="CE210" i="72" s="1"/>
  <c r="BZ210" i="72"/>
  <c r="CB209" i="72"/>
  <c r="CE209" i="72" s="1"/>
  <c r="BZ209" i="72"/>
  <c r="CB208" i="72"/>
  <c r="CE208" i="72" s="1"/>
  <c r="BZ208" i="72"/>
  <c r="CB207" i="72"/>
  <c r="CE207" i="72" s="1"/>
  <c r="BZ207" i="72"/>
  <c r="CB206" i="72"/>
  <c r="CE206" i="72" s="1"/>
  <c r="BZ206" i="72"/>
  <c r="CB204" i="72"/>
  <c r="CE204" i="72" s="1"/>
  <c r="BZ204" i="72"/>
  <c r="CB203" i="72"/>
  <c r="CE203" i="72" s="1"/>
  <c r="BZ203" i="72"/>
  <c r="BX203" i="72"/>
  <c r="BW203" i="72"/>
  <c r="CB202" i="72"/>
  <c r="BP202" i="72"/>
  <c r="BF202" i="72"/>
  <c r="AV202" i="72"/>
  <c r="AL202" i="72"/>
  <c r="AB202" i="72"/>
  <c r="R202" i="72"/>
  <c r="H202" i="72"/>
  <c r="CB201" i="72"/>
  <c r="CE201" i="72" s="1"/>
  <c r="BZ201" i="72"/>
  <c r="CB200" i="72"/>
  <c r="CE200" i="72" s="1"/>
  <c r="BZ200" i="72"/>
  <c r="CB199" i="72"/>
  <c r="CE199" i="72" s="1"/>
  <c r="BZ199" i="72"/>
  <c r="CB198" i="72"/>
  <c r="CE198" i="72" s="1"/>
  <c r="BZ198" i="72"/>
  <c r="CB197" i="72"/>
  <c r="CE197" i="72" s="1"/>
  <c r="BZ197" i="72"/>
  <c r="CB196" i="72"/>
  <c r="CE196" i="72" s="1"/>
  <c r="BZ196" i="72"/>
  <c r="CB195" i="72"/>
  <c r="CE195" i="72" s="1"/>
  <c r="BZ195" i="72"/>
  <c r="CB194" i="72"/>
  <c r="CE194" i="72" s="1"/>
  <c r="BZ194" i="72"/>
  <c r="CB193" i="72"/>
  <c r="CE193" i="72" s="1"/>
  <c r="BZ193" i="72"/>
  <c r="CB192" i="72"/>
  <c r="CE192" i="72" s="1"/>
  <c r="BZ192" i="72"/>
  <c r="CB191" i="72"/>
  <c r="CE191" i="72" s="1"/>
  <c r="BZ191" i="72"/>
  <c r="CB190" i="72"/>
  <c r="CE190" i="72" s="1"/>
  <c r="BZ190" i="72"/>
  <c r="CB189" i="72"/>
  <c r="CE189" i="72" s="1"/>
  <c r="BZ189" i="72"/>
  <c r="CB188" i="72"/>
  <c r="CE188" i="72" s="1"/>
  <c r="BZ188" i="72"/>
  <c r="CB186" i="72"/>
  <c r="CE186" i="72" s="1"/>
  <c r="BZ186" i="72"/>
  <c r="CB185" i="72"/>
  <c r="CE185" i="72" s="1"/>
  <c r="BZ185" i="72"/>
  <c r="BX185" i="72"/>
  <c r="BW185" i="72"/>
  <c r="CB184" i="72"/>
  <c r="BP184" i="72"/>
  <c r="BF184" i="72"/>
  <c r="AV184" i="72"/>
  <c r="AL184" i="72"/>
  <c r="AB184" i="72"/>
  <c r="R184" i="72"/>
  <c r="H184" i="72"/>
  <c r="CB183" i="72"/>
  <c r="CE183" i="72" s="1"/>
  <c r="BZ183" i="72"/>
  <c r="CB182" i="72"/>
  <c r="CE182" i="72" s="1"/>
  <c r="BZ182" i="72"/>
  <c r="CB181" i="72"/>
  <c r="CE181" i="72" s="1"/>
  <c r="BZ181" i="72"/>
  <c r="CB180" i="72"/>
  <c r="CE180" i="72" s="1"/>
  <c r="BZ180" i="72"/>
  <c r="CB179" i="72"/>
  <c r="CE179" i="72" s="1"/>
  <c r="BZ179" i="72"/>
  <c r="CB178" i="72"/>
  <c r="CE178" i="72" s="1"/>
  <c r="BZ178" i="72"/>
  <c r="CB177" i="72"/>
  <c r="CE177" i="72" s="1"/>
  <c r="BZ177" i="72"/>
  <c r="CB176" i="72"/>
  <c r="CE176" i="72" s="1"/>
  <c r="BZ176" i="72"/>
  <c r="CB175" i="72"/>
  <c r="CE175" i="72" s="1"/>
  <c r="BZ175" i="72"/>
  <c r="CB174" i="72"/>
  <c r="CE174" i="72" s="1"/>
  <c r="BZ174" i="72"/>
  <c r="CB173" i="72"/>
  <c r="CE173" i="72" s="1"/>
  <c r="BZ173" i="72"/>
  <c r="CB172" i="72"/>
  <c r="CE172" i="72" s="1"/>
  <c r="BZ172" i="72"/>
  <c r="CB171" i="72"/>
  <c r="CE171" i="72" s="1"/>
  <c r="BZ171" i="72"/>
  <c r="CB170" i="72"/>
  <c r="CE170" i="72" s="1"/>
  <c r="BZ170" i="72"/>
  <c r="CB168" i="72"/>
  <c r="CE168" i="72" s="1"/>
  <c r="BZ168" i="72"/>
  <c r="CB167" i="72"/>
  <c r="CE167" i="72" s="1"/>
  <c r="BZ167" i="72"/>
  <c r="BX167" i="72"/>
  <c r="BW167" i="72"/>
  <c r="CB166" i="72"/>
  <c r="BP166" i="72"/>
  <c r="BF166" i="72"/>
  <c r="AV166" i="72"/>
  <c r="AL166" i="72"/>
  <c r="AB166" i="72"/>
  <c r="AC166" i="72" s="1"/>
  <c r="R166" i="72"/>
  <c r="H166" i="72"/>
  <c r="CB165" i="72"/>
  <c r="CE165" i="72" s="1"/>
  <c r="BZ165" i="72"/>
  <c r="CB164" i="72"/>
  <c r="CE164" i="72" s="1"/>
  <c r="BZ164" i="72"/>
  <c r="CB163" i="72"/>
  <c r="CE163" i="72" s="1"/>
  <c r="BZ163" i="72"/>
  <c r="CB162" i="72"/>
  <c r="CE162" i="72" s="1"/>
  <c r="BZ162" i="72"/>
  <c r="CB161" i="72"/>
  <c r="CE161" i="72" s="1"/>
  <c r="BZ161" i="72"/>
  <c r="CB160" i="72"/>
  <c r="CE160" i="72" s="1"/>
  <c r="BZ160" i="72"/>
  <c r="CB159" i="72"/>
  <c r="CE159" i="72" s="1"/>
  <c r="BZ159" i="72"/>
  <c r="CB158" i="72"/>
  <c r="CE158" i="72" s="1"/>
  <c r="BZ158" i="72"/>
  <c r="CB157" i="72"/>
  <c r="CE157" i="72" s="1"/>
  <c r="BZ157" i="72"/>
  <c r="CB156" i="72"/>
  <c r="CE156" i="72" s="1"/>
  <c r="BZ156" i="72"/>
  <c r="CB155" i="72"/>
  <c r="CE155" i="72" s="1"/>
  <c r="BZ155" i="72"/>
  <c r="CB154" i="72"/>
  <c r="CE154" i="72" s="1"/>
  <c r="BZ154" i="72"/>
  <c r="CB153" i="72"/>
  <c r="CE153" i="72" s="1"/>
  <c r="BZ153" i="72"/>
  <c r="CB152" i="72"/>
  <c r="CE152" i="72" s="1"/>
  <c r="BZ152" i="72"/>
  <c r="CB150" i="72"/>
  <c r="CE150" i="72" s="1"/>
  <c r="BZ150" i="72"/>
  <c r="CB149" i="72"/>
  <c r="CE149" i="72" s="1"/>
  <c r="BZ149" i="72"/>
  <c r="BX149" i="72"/>
  <c r="BW149" i="72"/>
  <c r="CB148" i="72"/>
  <c r="BP148" i="72"/>
  <c r="BF148" i="72"/>
  <c r="AV148" i="72"/>
  <c r="AL148" i="72"/>
  <c r="AB148" i="72"/>
  <c r="AC148" i="72" s="1"/>
  <c r="R148" i="72"/>
  <c r="H148" i="72"/>
  <c r="CB147" i="72"/>
  <c r="CE147" i="72" s="1"/>
  <c r="BZ147" i="72"/>
  <c r="CB146" i="72"/>
  <c r="CE146" i="72" s="1"/>
  <c r="BZ146" i="72"/>
  <c r="CB145" i="72"/>
  <c r="CE145" i="72" s="1"/>
  <c r="BZ145" i="72"/>
  <c r="CB144" i="72"/>
  <c r="CE144" i="72" s="1"/>
  <c r="BZ144" i="72"/>
  <c r="CB143" i="72"/>
  <c r="CE143" i="72" s="1"/>
  <c r="BZ143" i="72"/>
  <c r="CB142" i="72"/>
  <c r="CE142" i="72" s="1"/>
  <c r="BZ142" i="72"/>
  <c r="CB141" i="72"/>
  <c r="CE141" i="72" s="1"/>
  <c r="BZ141" i="72"/>
  <c r="CB140" i="72"/>
  <c r="CE140" i="72" s="1"/>
  <c r="BZ140" i="72"/>
  <c r="CB139" i="72"/>
  <c r="CE139" i="72" s="1"/>
  <c r="BZ139" i="72"/>
  <c r="CB138" i="72"/>
  <c r="CE138" i="72" s="1"/>
  <c r="BZ138" i="72"/>
  <c r="CB137" i="72"/>
  <c r="CE137" i="72" s="1"/>
  <c r="BZ137" i="72"/>
  <c r="CB136" i="72"/>
  <c r="CE136" i="72" s="1"/>
  <c r="BZ136" i="72"/>
  <c r="CB135" i="72"/>
  <c r="CE135" i="72" s="1"/>
  <c r="BZ135" i="72"/>
  <c r="CB134" i="72"/>
  <c r="CE134" i="72" s="1"/>
  <c r="BZ134" i="72"/>
  <c r="CB132" i="72"/>
  <c r="CE132" i="72" s="1"/>
  <c r="BZ132" i="72"/>
  <c r="CB131" i="72"/>
  <c r="CE131" i="72" s="1"/>
  <c r="BZ131" i="72"/>
  <c r="BX131" i="72"/>
  <c r="BW131" i="72"/>
  <c r="CB130" i="72"/>
  <c r="BP130" i="72"/>
  <c r="BF130" i="72"/>
  <c r="AV130" i="72"/>
  <c r="AL130" i="72"/>
  <c r="AB130" i="72"/>
  <c r="R130" i="72"/>
  <c r="H130" i="72"/>
  <c r="CB129" i="72"/>
  <c r="CE129" i="72" s="1"/>
  <c r="BZ129" i="72"/>
  <c r="CB128" i="72"/>
  <c r="CE128" i="72" s="1"/>
  <c r="BZ128" i="72"/>
  <c r="CB127" i="72"/>
  <c r="CE127" i="72" s="1"/>
  <c r="BZ127" i="72"/>
  <c r="CB126" i="72"/>
  <c r="CE126" i="72" s="1"/>
  <c r="BZ126" i="72"/>
  <c r="CB125" i="72"/>
  <c r="CE125" i="72" s="1"/>
  <c r="BZ125" i="72"/>
  <c r="CB124" i="72"/>
  <c r="CE124" i="72" s="1"/>
  <c r="BZ124" i="72"/>
  <c r="CB123" i="72"/>
  <c r="CE123" i="72" s="1"/>
  <c r="BZ123" i="72"/>
  <c r="CB122" i="72"/>
  <c r="CE122" i="72" s="1"/>
  <c r="BZ122" i="72"/>
  <c r="CB121" i="72"/>
  <c r="CE121" i="72" s="1"/>
  <c r="BZ121" i="72"/>
  <c r="CB120" i="72"/>
  <c r="CE120" i="72" s="1"/>
  <c r="BZ120" i="72"/>
  <c r="CB119" i="72"/>
  <c r="CE119" i="72" s="1"/>
  <c r="BZ119" i="72"/>
  <c r="CB118" i="72"/>
  <c r="CE118" i="72" s="1"/>
  <c r="BZ118" i="72"/>
  <c r="CB117" i="72"/>
  <c r="CE117" i="72" s="1"/>
  <c r="BZ117" i="72"/>
  <c r="CB116" i="72"/>
  <c r="CE116" i="72" s="1"/>
  <c r="BZ116" i="72"/>
  <c r="CB114" i="72"/>
  <c r="CE114" i="72" s="1"/>
  <c r="BZ114" i="72"/>
  <c r="CB113" i="72"/>
  <c r="CE113" i="72" s="1"/>
  <c r="BZ113" i="72"/>
  <c r="BX113" i="72"/>
  <c r="BW113" i="72"/>
  <c r="CB112" i="72"/>
  <c r="BP112" i="72"/>
  <c r="BF112" i="72"/>
  <c r="AV112" i="72"/>
  <c r="AL112" i="72"/>
  <c r="AB112" i="72"/>
  <c r="AC112" i="72" s="1"/>
  <c r="R112" i="72"/>
  <c r="H112" i="72"/>
  <c r="CB111" i="72"/>
  <c r="CE111" i="72" s="1"/>
  <c r="BZ111" i="72"/>
  <c r="CB110" i="72"/>
  <c r="CE110" i="72" s="1"/>
  <c r="BZ110" i="72"/>
  <c r="CB109" i="72"/>
  <c r="CE109" i="72" s="1"/>
  <c r="BZ109" i="72"/>
  <c r="CB108" i="72"/>
  <c r="CE108" i="72" s="1"/>
  <c r="BZ108" i="72"/>
  <c r="CB107" i="72"/>
  <c r="CE107" i="72" s="1"/>
  <c r="BZ107" i="72"/>
  <c r="CB106" i="72"/>
  <c r="CE106" i="72" s="1"/>
  <c r="BZ106" i="72"/>
  <c r="CB105" i="72"/>
  <c r="CE105" i="72" s="1"/>
  <c r="BZ105" i="72"/>
  <c r="CB104" i="72"/>
  <c r="CE104" i="72" s="1"/>
  <c r="BZ104" i="72"/>
  <c r="CB103" i="72"/>
  <c r="CE103" i="72" s="1"/>
  <c r="BZ103" i="72"/>
  <c r="CB102" i="72"/>
  <c r="CE102" i="72" s="1"/>
  <c r="BZ102" i="72"/>
  <c r="CB101" i="72"/>
  <c r="CE101" i="72" s="1"/>
  <c r="BZ101" i="72"/>
  <c r="CB100" i="72"/>
  <c r="CE100" i="72" s="1"/>
  <c r="BZ100" i="72"/>
  <c r="CB99" i="72"/>
  <c r="CE99" i="72" s="1"/>
  <c r="BZ99" i="72"/>
  <c r="CB98" i="72"/>
  <c r="CE98" i="72" s="1"/>
  <c r="BZ98" i="72"/>
  <c r="CB96" i="72"/>
  <c r="CE96" i="72" s="1"/>
  <c r="BZ96" i="72"/>
  <c r="CB95" i="72"/>
  <c r="CE95" i="72" s="1"/>
  <c r="BZ95" i="72"/>
  <c r="BX95" i="72"/>
  <c r="BW95" i="72"/>
  <c r="CB94" i="72"/>
  <c r="BP94" i="72"/>
  <c r="BF94" i="72"/>
  <c r="AV94" i="72"/>
  <c r="AL94" i="72"/>
  <c r="AB94" i="72"/>
  <c r="AC94" i="72" s="1"/>
  <c r="R94" i="72"/>
  <c r="H94" i="72"/>
  <c r="CB93" i="72"/>
  <c r="CE93" i="72" s="1"/>
  <c r="BZ93" i="72"/>
  <c r="CB92" i="72"/>
  <c r="CE92" i="72" s="1"/>
  <c r="BZ92" i="72"/>
  <c r="CB91" i="72"/>
  <c r="CE91" i="72" s="1"/>
  <c r="BZ91" i="72"/>
  <c r="CB90" i="72"/>
  <c r="CE90" i="72" s="1"/>
  <c r="BZ90" i="72"/>
  <c r="CB89" i="72"/>
  <c r="CE89" i="72" s="1"/>
  <c r="BZ89" i="72"/>
  <c r="CB88" i="72"/>
  <c r="CE88" i="72" s="1"/>
  <c r="BZ88" i="72"/>
  <c r="CB87" i="72"/>
  <c r="CE87" i="72" s="1"/>
  <c r="BZ87" i="72"/>
  <c r="CB86" i="72"/>
  <c r="CE86" i="72" s="1"/>
  <c r="BZ86" i="72"/>
  <c r="CB85" i="72"/>
  <c r="CE85" i="72" s="1"/>
  <c r="BZ85" i="72"/>
  <c r="CB84" i="72"/>
  <c r="CE84" i="72" s="1"/>
  <c r="BZ84" i="72"/>
  <c r="CB83" i="72"/>
  <c r="CE83" i="72" s="1"/>
  <c r="BZ83" i="72"/>
  <c r="CB82" i="72"/>
  <c r="CE82" i="72" s="1"/>
  <c r="BZ82" i="72"/>
  <c r="CB81" i="72"/>
  <c r="CE81" i="72" s="1"/>
  <c r="BZ81" i="72"/>
  <c r="CB80" i="72"/>
  <c r="CE80" i="72" s="1"/>
  <c r="BZ80" i="72"/>
  <c r="CB78" i="72"/>
  <c r="CE78" i="72" s="1"/>
  <c r="BZ78" i="72"/>
  <c r="CB77" i="72"/>
  <c r="CE77" i="72" s="1"/>
  <c r="BZ77" i="72"/>
  <c r="BX77" i="72"/>
  <c r="BW77" i="72"/>
  <c r="CB76" i="72"/>
  <c r="BP76" i="72"/>
  <c r="BF76" i="72"/>
  <c r="AV76" i="72"/>
  <c r="AL76" i="72"/>
  <c r="AB76" i="72"/>
  <c r="AC76" i="72" s="1"/>
  <c r="R76" i="72"/>
  <c r="H76" i="72"/>
  <c r="CB75" i="72"/>
  <c r="CE75" i="72" s="1"/>
  <c r="BZ75" i="72"/>
  <c r="CB74" i="72"/>
  <c r="CE74" i="72" s="1"/>
  <c r="BZ74" i="72"/>
  <c r="CB73" i="72"/>
  <c r="CE73" i="72" s="1"/>
  <c r="BZ73" i="72"/>
  <c r="CB72" i="72"/>
  <c r="CE72" i="72" s="1"/>
  <c r="BZ72" i="72"/>
  <c r="CB71" i="72"/>
  <c r="CE71" i="72" s="1"/>
  <c r="BZ71" i="72"/>
  <c r="CB70" i="72"/>
  <c r="CE70" i="72" s="1"/>
  <c r="BZ70" i="72"/>
  <c r="CB69" i="72"/>
  <c r="CE69" i="72" s="1"/>
  <c r="BZ69" i="72"/>
  <c r="CB68" i="72"/>
  <c r="CE68" i="72" s="1"/>
  <c r="BZ68" i="72"/>
  <c r="CB67" i="72"/>
  <c r="CE67" i="72" s="1"/>
  <c r="BZ67" i="72"/>
  <c r="CB66" i="72"/>
  <c r="CE66" i="72" s="1"/>
  <c r="BZ66" i="72"/>
  <c r="CB65" i="72"/>
  <c r="CE65" i="72" s="1"/>
  <c r="BZ65" i="72"/>
  <c r="CB64" i="72"/>
  <c r="CE64" i="72" s="1"/>
  <c r="BZ64" i="72"/>
  <c r="CB63" i="72"/>
  <c r="CE63" i="72" s="1"/>
  <c r="BZ63" i="72"/>
  <c r="CB62" i="72"/>
  <c r="CE62" i="72" s="1"/>
  <c r="BZ62" i="72"/>
  <c r="CB60" i="72"/>
  <c r="CE60" i="72" s="1"/>
  <c r="BZ60" i="72"/>
  <c r="CB59" i="72"/>
  <c r="CE59" i="72" s="1"/>
  <c r="BZ59" i="72"/>
  <c r="BX59" i="72"/>
  <c r="BW59" i="72"/>
  <c r="CB58" i="72"/>
  <c r="BP58" i="72"/>
  <c r="BF58" i="72"/>
  <c r="AV58" i="72"/>
  <c r="AL58" i="72"/>
  <c r="AB58" i="72"/>
  <c r="AC58" i="72" s="1"/>
  <c r="R58" i="72"/>
  <c r="H58" i="72"/>
  <c r="CB57" i="72"/>
  <c r="CE57" i="72" s="1"/>
  <c r="BZ57" i="72"/>
  <c r="CB56" i="72"/>
  <c r="CE56" i="72" s="1"/>
  <c r="BZ56" i="72"/>
  <c r="CB55" i="72"/>
  <c r="CE55" i="72" s="1"/>
  <c r="BZ55" i="72"/>
  <c r="CB54" i="72"/>
  <c r="CE54" i="72" s="1"/>
  <c r="BZ54" i="72"/>
  <c r="CB53" i="72"/>
  <c r="CE53" i="72" s="1"/>
  <c r="BZ53" i="72"/>
  <c r="CB52" i="72"/>
  <c r="CE52" i="72" s="1"/>
  <c r="BZ52" i="72"/>
  <c r="CB51" i="72"/>
  <c r="CE51" i="72" s="1"/>
  <c r="BZ51" i="72"/>
  <c r="CB50" i="72"/>
  <c r="CE50" i="72" s="1"/>
  <c r="BZ50" i="72"/>
  <c r="CB49" i="72"/>
  <c r="CE49" i="72" s="1"/>
  <c r="BZ49" i="72"/>
  <c r="CB48" i="72"/>
  <c r="CE48" i="72" s="1"/>
  <c r="BZ48" i="72"/>
  <c r="CB47" i="72"/>
  <c r="CE47" i="72" s="1"/>
  <c r="BZ47" i="72"/>
  <c r="CB46" i="72"/>
  <c r="CE46" i="72" s="1"/>
  <c r="BZ46" i="72"/>
  <c r="CB45" i="72"/>
  <c r="CE45" i="72" s="1"/>
  <c r="BZ45" i="72"/>
  <c r="CB44" i="72"/>
  <c r="CE44" i="72" s="1"/>
  <c r="BZ44" i="72"/>
  <c r="CB42" i="72"/>
  <c r="CE42" i="72" s="1"/>
  <c r="BZ42" i="72"/>
  <c r="CB41" i="72"/>
  <c r="CE41" i="72" s="1"/>
  <c r="BZ41" i="72"/>
  <c r="BX41" i="72"/>
  <c r="BW41" i="72"/>
  <c r="CB40" i="72"/>
  <c r="BP40" i="72"/>
  <c r="BF40" i="72"/>
  <c r="AV40" i="72"/>
  <c r="AL40" i="72"/>
  <c r="AB40" i="72"/>
  <c r="R40" i="72"/>
  <c r="H40" i="72"/>
  <c r="CB39" i="72"/>
  <c r="CE39" i="72" s="1"/>
  <c r="BZ39" i="72"/>
  <c r="CB38" i="72"/>
  <c r="CE38" i="72" s="1"/>
  <c r="BZ38" i="72"/>
  <c r="CB37" i="72"/>
  <c r="CE37" i="72" s="1"/>
  <c r="BZ37" i="72"/>
  <c r="CB36" i="72"/>
  <c r="CE36" i="72" s="1"/>
  <c r="BZ36" i="72"/>
  <c r="CB35" i="72"/>
  <c r="CE35" i="72" s="1"/>
  <c r="BZ35" i="72"/>
  <c r="CB34" i="72"/>
  <c r="CE34" i="72" s="1"/>
  <c r="BZ34" i="72"/>
  <c r="CB33" i="72"/>
  <c r="CE33" i="72" s="1"/>
  <c r="BZ33" i="72"/>
  <c r="CB32" i="72"/>
  <c r="CE32" i="72" s="1"/>
  <c r="BZ32" i="72"/>
  <c r="CB31" i="72"/>
  <c r="CE31" i="72" s="1"/>
  <c r="BZ31" i="72"/>
  <c r="CB30" i="72"/>
  <c r="CE30" i="72" s="1"/>
  <c r="BZ30" i="72"/>
  <c r="CB29" i="72"/>
  <c r="CE29" i="72" s="1"/>
  <c r="BZ29" i="72"/>
  <c r="CB28" i="72"/>
  <c r="CE28" i="72" s="1"/>
  <c r="BZ28" i="72"/>
  <c r="CB27" i="72"/>
  <c r="CE27" i="72" s="1"/>
  <c r="BZ27" i="72"/>
  <c r="CB26" i="72"/>
  <c r="CE26" i="72" s="1"/>
  <c r="BZ26" i="72"/>
  <c r="CB24" i="72"/>
  <c r="CE24" i="72" s="1"/>
  <c r="BZ24" i="72"/>
  <c r="CB23" i="72"/>
  <c r="CE23" i="72" s="1"/>
  <c r="BZ23" i="72"/>
  <c r="BX23" i="72"/>
  <c r="BW23" i="72"/>
  <c r="BP22" i="72"/>
  <c r="BF22" i="72"/>
  <c r="AV22" i="72"/>
  <c r="AL22" i="72"/>
  <c r="R22" i="72"/>
  <c r="CB21" i="72"/>
  <c r="CE21" i="72" s="1"/>
  <c r="BZ21" i="72"/>
  <c r="BZ20" i="72"/>
  <c r="BZ19" i="72"/>
  <c r="CB18" i="72"/>
  <c r="BZ18" i="72"/>
  <c r="CB17" i="72"/>
  <c r="BZ17" i="72"/>
  <c r="CB16" i="72"/>
  <c r="BZ16" i="72"/>
  <c r="CB15" i="72"/>
  <c r="BZ15" i="72"/>
  <c r="CB14" i="72"/>
  <c r="BZ14" i="72"/>
  <c r="CB13" i="72"/>
  <c r="BZ13" i="72"/>
  <c r="CB12" i="72"/>
  <c r="BZ12" i="72"/>
  <c r="CB11" i="72"/>
  <c r="BZ11" i="72"/>
  <c r="CB10" i="72"/>
  <c r="BZ10" i="72"/>
  <c r="BZ9" i="72"/>
  <c r="BZ8" i="72"/>
  <c r="BZ6" i="72"/>
  <c r="BW5" i="72"/>
  <c r="CC14" i="72" l="1"/>
  <c r="CE14" i="72"/>
  <c r="CE94" i="72"/>
  <c r="CE130" i="72"/>
  <c r="CC11" i="72"/>
  <c r="CE11" i="72"/>
  <c r="CC13" i="72"/>
  <c r="CE13" i="72"/>
  <c r="CC15" i="72"/>
  <c r="CE15" i="72"/>
  <c r="CC17" i="72"/>
  <c r="CE17" i="72"/>
  <c r="CE1318" i="72"/>
  <c r="CC12" i="72"/>
  <c r="CE12" i="72"/>
  <c r="CC18" i="72"/>
  <c r="CE18" i="72"/>
  <c r="CE40" i="72"/>
  <c r="CE76" i="72"/>
  <c r="CE112" i="72"/>
  <c r="CE148" i="72"/>
  <c r="CE184" i="72"/>
  <c r="CE220" i="72"/>
  <c r="CE256" i="72"/>
  <c r="CE292" i="72"/>
  <c r="CE328" i="72"/>
  <c r="CE364" i="72"/>
  <c r="CE400" i="72"/>
  <c r="CE436" i="72"/>
  <c r="CE456" i="72"/>
  <c r="CE459" i="72"/>
  <c r="CE461" i="72"/>
  <c r="CE463" i="72"/>
  <c r="CE465" i="72"/>
  <c r="CE467" i="72"/>
  <c r="CE469" i="72"/>
  <c r="CE471" i="72"/>
  <c r="CE472" i="72"/>
  <c r="CE476" i="72"/>
  <c r="CE478" i="72"/>
  <c r="CE480" i="72"/>
  <c r="CE482" i="72"/>
  <c r="CE484" i="72"/>
  <c r="CE486" i="72"/>
  <c r="CE488" i="72"/>
  <c r="CE508" i="72"/>
  <c r="CE544" i="72"/>
  <c r="CE580" i="72"/>
  <c r="CE600" i="72"/>
  <c r="CE603" i="72"/>
  <c r="CE605" i="72"/>
  <c r="CE607" i="72"/>
  <c r="CE609" i="72"/>
  <c r="CE611" i="72"/>
  <c r="CE613" i="72"/>
  <c r="CE615" i="72"/>
  <c r="CE616" i="72"/>
  <c r="CE670" i="72"/>
  <c r="CE706" i="72"/>
  <c r="CE742" i="72"/>
  <c r="CE778" i="72"/>
  <c r="CE814" i="72"/>
  <c r="CE850" i="72"/>
  <c r="CE886" i="72"/>
  <c r="CE922" i="72"/>
  <c r="CE958" i="72"/>
  <c r="CE994" i="72"/>
  <c r="CE1030" i="72"/>
  <c r="CE1066" i="72"/>
  <c r="CE1102" i="72"/>
  <c r="CE1138" i="72"/>
  <c r="CE1174" i="72"/>
  <c r="CE1210" i="72"/>
  <c r="CE1246" i="72"/>
  <c r="CE1282" i="72"/>
  <c r="CC10" i="72"/>
  <c r="CE10" i="72"/>
  <c r="CC16" i="72"/>
  <c r="CE16" i="72"/>
  <c r="CE58" i="72"/>
  <c r="CE166" i="72"/>
  <c r="CE202" i="72"/>
  <c r="CE238" i="72"/>
  <c r="CE274" i="72"/>
  <c r="CE310" i="72"/>
  <c r="CE346" i="72"/>
  <c r="CE382" i="72"/>
  <c r="CE418" i="72"/>
  <c r="CE454" i="72"/>
  <c r="CE455" i="72"/>
  <c r="CE458" i="72"/>
  <c r="CE460" i="72"/>
  <c r="CE462" i="72"/>
  <c r="CE464" i="72"/>
  <c r="CE466" i="72"/>
  <c r="CE468" i="72"/>
  <c r="CE470" i="72"/>
  <c r="CE474" i="72"/>
  <c r="CE477" i="72"/>
  <c r="CE479" i="72"/>
  <c r="CE481" i="72"/>
  <c r="CE483" i="72"/>
  <c r="CE485" i="72"/>
  <c r="CE487" i="72"/>
  <c r="CE489" i="72"/>
  <c r="CE490" i="72"/>
  <c r="CE526" i="72"/>
  <c r="CE562" i="72"/>
  <c r="CE598" i="72"/>
  <c r="CE599" i="72"/>
  <c r="CE602" i="72"/>
  <c r="CE604" i="72"/>
  <c r="CE606" i="72"/>
  <c r="CE608" i="72"/>
  <c r="CE610" i="72"/>
  <c r="CE612" i="72"/>
  <c r="CE614" i="72"/>
  <c r="CE634" i="72"/>
  <c r="CE652" i="72"/>
  <c r="CE688" i="72"/>
  <c r="CE724" i="72"/>
  <c r="CE760" i="72"/>
  <c r="CE796" i="72"/>
  <c r="CE832" i="72"/>
  <c r="CE868" i="72"/>
  <c r="CE904" i="72"/>
  <c r="CE940" i="72"/>
  <c r="CE976" i="72"/>
  <c r="CE1012" i="72"/>
  <c r="CE1048" i="72"/>
  <c r="CE1084" i="72"/>
  <c r="CE1120" i="72"/>
  <c r="CE1156" i="72"/>
  <c r="CE1192" i="72"/>
  <c r="CE1228" i="72"/>
  <c r="CE1264" i="72"/>
  <c r="CE1300" i="72"/>
  <c r="CE1336" i="72"/>
  <c r="CC61" i="72"/>
  <c r="CC97" i="72"/>
  <c r="CC133" i="72"/>
  <c r="CC169" i="72"/>
  <c r="CC205" i="72"/>
  <c r="CC241" i="72"/>
  <c r="CC277" i="72"/>
  <c r="CC349" i="72"/>
  <c r="CC385" i="72"/>
  <c r="CC421" i="72"/>
  <c r="CC457" i="72"/>
  <c r="CC493" i="72"/>
  <c r="CC529" i="72"/>
  <c r="CC565" i="72"/>
  <c r="CC601" i="72"/>
  <c r="CC655" i="72"/>
  <c r="CC691" i="72"/>
  <c r="CC727" i="72"/>
  <c r="CC763" i="72"/>
  <c r="CC799" i="72"/>
  <c r="CC835" i="72"/>
  <c r="CC871" i="72"/>
  <c r="CC907" i="72"/>
  <c r="CC943" i="72"/>
  <c r="CC979" i="72"/>
  <c r="CC1015" i="72"/>
  <c r="CC1051" i="72"/>
  <c r="CC1087" i="72"/>
  <c r="CC1123" i="72"/>
  <c r="CC1159" i="72"/>
  <c r="CC1195" i="72"/>
  <c r="CC1267" i="72"/>
  <c r="CC1303" i="72"/>
  <c r="CA43" i="72"/>
  <c r="CA79" i="72"/>
  <c r="CA115" i="72"/>
  <c r="CA151" i="72"/>
  <c r="CA187" i="72"/>
  <c r="CA223" i="72"/>
  <c r="CA259" i="72"/>
  <c r="CA295" i="72"/>
  <c r="CA331" i="72"/>
  <c r="CA367" i="72"/>
  <c r="CA403" i="72"/>
  <c r="CA439" i="72"/>
  <c r="CA511" i="72"/>
  <c r="CA547" i="72"/>
  <c r="CA583" i="72"/>
  <c r="CA673" i="72"/>
  <c r="CA709" i="72"/>
  <c r="CA745" i="72"/>
  <c r="CA781" i="72"/>
  <c r="CA817" i="72"/>
  <c r="CA853" i="72"/>
  <c r="CA889" i="72"/>
  <c r="CA961" i="72"/>
  <c r="CA997" i="72"/>
  <c r="CA1033" i="72"/>
  <c r="CA1069" i="72"/>
  <c r="CA1105" i="72"/>
  <c r="CA1141" i="72"/>
  <c r="CA1177" i="72"/>
  <c r="CA1213" i="72"/>
  <c r="CA1249" i="72"/>
  <c r="CA1285" i="72"/>
  <c r="CC43" i="72"/>
  <c r="CC79" i="72"/>
  <c r="CC115" i="72"/>
  <c r="CC151" i="72"/>
  <c r="CC187" i="72"/>
  <c r="CC223" i="72"/>
  <c r="CC259" i="72"/>
  <c r="CC295" i="72"/>
  <c r="CC331" i="72"/>
  <c r="CC367" i="72"/>
  <c r="CC403" i="72"/>
  <c r="CC439" i="72"/>
  <c r="CC511" i="72"/>
  <c r="CC547" i="72"/>
  <c r="CC583" i="72"/>
  <c r="CC673" i="72"/>
  <c r="CC709" i="72"/>
  <c r="CC745" i="72"/>
  <c r="CC781" i="72"/>
  <c r="CC817" i="72"/>
  <c r="CC853" i="72"/>
  <c r="CC889" i="72"/>
  <c r="CC961" i="72"/>
  <c r="CC997" i="72"/>
  <c r="CC1033" i="72"/>
  <c r="CC1069" i="72"/>
  <c r="CC1105" i="72"/>
  <c r="CC1141" i="72"/>
  <c r="CC1177" i="72"/>
  <c r="CC1213" i="72"/>
  <c r="CC1249" i="72"/>
  <c r="CC1285" i="72"/>
  <c r="CA61" i="72"/>
  <c r="CA97" i="72"/>
  <c r="CA133" i="72"/>
  <c r="CA169" i="72"/>
  <c r="CA205" i="72"/>
  <c r="CA241" i="72"/>
  <c r="CA277" i="72"/>
  <c r="CA349" i="72"/>
  <c r="CA385" i="72"/>
  <c r="CA421" i="72"/>
  <c r="CA493" i="72"/>
  <c r="CA529" i="72"/>
  <c r="CA565" i="72"/>
  <c r="CA601" i="72"/>
  <c r="CA655" i="72"/>
  <c r="CA691" i="72"/>
  <c r="CA727" i="72"/>
  <c r="CA763" i="72"/>
  <c r="CA799" i="72"/>
  <c r="CA835" i="72"/>
  <c r="CA871" i="72"/>
  <c r="CA907" i="72"/>
  <c r="CA943" i="72"/>
  <c r="CA979" i="72"/>
  <c r="CA1015" i="72"/>
  <c r="CA1051" i="72"/>
  <c r="CA1087" i="72"/>
  <c r="CA1123" i="72"/>
  <c r="CA1159" i="72"/>
  <c r="CA1195" i="72"/>
  <c r="CA1267" i="72"/>
  <c r="CA1303" i="72"/>
  <c r="CC25" i="72"/>
  <c r="CC313" i="72"/>
  <c r="CA475" i="72"/>
  <c r="CA619" i="72"/>
  <c r="CA925" i="72"/>
  <c r="AM22" i="72"/>
  <c r="AP22" i="72"/>
  <c r="CC475" i="72"/>
  <c r="CC619" i="72"/>
  <c r="CC925" i="72"/>
  <c r="CA457" i="72"/>
  <c r="V22" i="72"/>
  <c r="S22" i="72"/>
  <c r="CA638" i="72"/>
  <c r="CA637" i="72"/>
  <c r="CA25" i="72"/>
  <c r="AW22" i="72"/>
  <c r="AZ22" i="72"/>
  <c r="CA1231" i="72"/>
  <c r="BJ22" i="72"/>
  <c r="BG22" i="72"/>
  <c r="CC638" i="72"/>
  <c r="CC637" i="72"/>
  <c r="CC1231" i="72"/>
  <c r="CA313" i="72"/>
  <c r="CA7" i="72"/>
  <c r="BQ22" i="72"/>
  <c r="BT22" i="72"/>
  <c r="BZ1336" i="72"/>
  <c r="CD5" i="72"/>
  <c r="CA5" i="72"/>
  <c r="CA9" i="72"/>
  <c r="CD9" i="72"/>
  <c r="CC21" i="72"/>
  <c r="CD8" i="72"/>
  <c r="CA8" i="72"/>
  <c r="CD13" i="72"/>
  <c r="CA13" i="72"/>
  <c r="CA17" i="72"/>
  <c r="CD17" i="72"/>
  <c r="CD21" i="72"/>
  <c r="CA21" i="72"/>
  <c r="CA10" i="72"/>
  <c r="CD10" i="72"/>
  <c r="CD14" i="72"/>
  <c r="CA14" i="72"/>
  <c r="CA18" i="72"/>
  <c r="CD18" i="72"/>
  <c r="CD23" i="72"/>
  <c r="CD6" i="72"/>
  <c r="CA6" i="72"/>
  <c r="CD12" i="72"/>
  <c r="CA12" i="72"/>
  <c r="CD16" i="72"/>
  <c r="CA16" i="72"/>
  <c r="CD20" i="72"/>
  <c r="CA20" i="72"/>
  <c r="CD11" i="72"/>
  <c r="CA11" i="72"/>
  <c r="CD15" i="72"/>
  <c r="CA15" i="72"/>
  <c r="CD19" i="72"/>
  <c r="CA19" i="72"/>
  <c r="CD1327" i="72"/>
  <c r="CC1327" i="72"/>
  <c r="CA1326" i="72"/>
  <c r="AC472" i="72"/>
  <c r="AC40" i="72"/>
  <c r="AF1318" i="72"/>
  <c r="AF1264" i="72"/>
  <c r="AC1264" i="72"/>
  <c r="AF1246" i="72"/>
  <c r="AC1246" i="72"/>
  <c r="AF1210" i="72"/>
  <c r="AC1210" i="72"/>
  <c r="AF1192" i="72"/>
  <c r="AC1192" i="72"/>
  <c r="AF1174" i="72"/>
  <c r="AC1174" i="72"/>
  <c r="AF1156" i="72"/>
  <c r="AC1156" i="72"/>
  <c r="AF1102" i="72"/>
  <c r="AC1102" i="72"/>
  <c r="AF1066" i="72"/>
  <c r="AC1066" i="72"/>
  <c r="AF1030" i="72"/>
  <c r="AC1030" i="72"/>
  <c r="AF994" i="72"/>
  <c r="AC994" i="72"/>
  <c r="AF940" i="72"/>
  <c r="AC940" i="72"/>
  <c r="AF922" i="72"/>
  <c r="AC922" i="72"/>
  <c r="AF868" i="72"/>
  <c r="AC868" i="72"/>
  <c r="AF850" i="72"/>
  <c r="AC850" i="72"/>
  <c r="AF832" i="72"/>
  <c r="AC832" i="72"/>
  <c r="AF796" i="72"/>
  <c r="AC796" i="72"/>
  <c r="AF778" i="72"/>
  <c r="AC778" i="72"/>
  <c r="AF706" i="72"/>
  <c r="AC706" i="72"/>
  <c r="AF688" i="72"/>
  <c r="AC688" i="72"/>
  <c r="AF616" i="72"/>
  <c r="AC616" i="72"/>
  <c r="AF562" i="72"/>
  <c r="AC562" i="72"/>
  <c r="AF490" i="72"/>
  <c r="AC490" i="72"/>
  <c r="AF418" i="72"/>
  <c r="AC418" i="72"/>
  <c r="AF346" i="72"/>
  <c r="AC346" i="72"/>
  <c r="AF328" i="72"/>
  <c r="AC328" i="72"/>
  <c r="AF274" i="72"/>
  <c r="AC274" i="72"/>
  <c r="AF202" i="72"/>
  <c r="AC202" i="72"/>
  <c r="AF184" i="72"/>
  <c r="AC184" i="72"/>
  <c r="AF130" i="72"/>
  <c r="AC130" i="72"/>
  <c r="AF58" i="72"/>
  <c r="CC99" i="72"/>
  <c r="CC107" i="72"/>
  <c r="CC119" i="72"/>
  <c r="CC127" i="72"/>
  <c r="CC139" i="72"/>
  <c r="CC147" i="72"/>
  <c r="CC150" i="72"/>
  <c r="CC159" i="72"/>
  <c r="CC171" i="72"/>
  <c r="CC179" i="72"/>
  <c r="CC191" i="72"/>
  <c r="CC199" i="72"/>
  <c r="CC211" i="72"/>
  <c r="CC219" i="72"/>
  <c r="CC220" i="72"/>
  <c r="CC222" i="72"/>
  <c r="CC231" i="72"/>
  <c r="CC243" i="72"/>
  <c r="CC251" i="72"/>
  <c r="CC263" i="72"/>
  <c r="CC271" i="72"/>
  <c r="CC292" i="72"/>
  <c r="CC294" i="72"/>
  <c r="CC303" i="72"/>
  <c r="CC315" i="72"/>
  <c r="CC323" i="72"/>
  <c r="CC355" i="72"/>
  <c r="CC363" i="72"/>
  <c r="CC366" i="72"/>
  <c r="CC375" i="72"/>
  <c r="CC407" i="72"/>
  <c r="CC415" i="72"/>
  <c r="CC427" i="72"/>
  <c r="CC435" i="72"/>
  <c r="CC436" i="72"/>
  <c r="CC459" i="72"/>
  <c r="CC467" i="72"/>
  <c r="CC479" i="72"/>
  <c r="CC487" i="72"/>
  <c r="CC508" i="72"/>
  <c r="CC510" i="72"/>
  <c r="CC519" i="72"/>
  <c r="CC531" i="72"/>
  <c r="CC539" i="72"/>
  <c r="CC571" i="72"/>
  <c r="CC579" i="72"/>
  <c r="CC582" i="72"/>
  <c r="CC591" i="72"/>
  <c r="CC623" i="72"/>
  <c r="CC631" i="72"/>
  <c r="CC643" i="72"/>
  <c r="CC651" i="72"/>
  <c r="CC652" i="72"/>
  <c r="CC675" i="72"/>
  <c r="CC683" i="72"/>
  <c r="CC695" i="72"/>
  <c r="CC703" i="72"/>
  <c r="CC724" i="72"/>
  <c r="CC726" i="72"/>
  <c r="CC735" i="72"/>
  <c r="CC747" i="72"/>
  <c r="CC755" i="72"/>
  <c r="CC787" i="72"/>
  <c r="CC795" i="72"/>
  <c r="CC798" i="72"/>
  <c r="CC807" i="72"/>
  <c r="CC839" i="72"/>
  <c r="CC847" i="72"/>
  <c r="CC859" i="72"/>
  <c r="CC867" i="72"/>
  <c r="CC868" i="72"/>
  <c r="CC891" i="72"/>
  <c r="CC899" i="72"/>
  <c r="CC911" i="72"/>
  <c r="CC919" i="72"/>
  <c r="CC940" i="72"/>
  <c r="CC942" i="72"/>
  <c r="CC951" i="72"/>
  <c r="CC963" i="72"/>
  <c r="CC971" i="72"/>
  <c r="CC1003" i="72"/>
  <c r="CC1011" i="72"/>
  <c r="CC1014" i="72"/>
  <c r="CC1023" i="72"/>
  <c r="CC1055" i="72"/>
  <c r="CC1063" i="72"/>
  <c r="CC1075" i="72"/>
  <c r="CC1083" i="72"/>
  <c r="CC1084" i="72"/>
  <c r="CC1127" i="72"/>
  <c r="CC1135" i="72"/>
  <c r="CC1156" i="72"/>
  <c r="CC1179" i="72"/>
  <c r="CC1187" i="72"/>
  <c r="CC1230" i="72"/>
  <c r="CC1291" i="72"/>
  <c r="CC114" i="72"/>
  <c r="CC155" i="72"/>
  <c r="CC186" i="72"/>
  <c r="CC258" i="72"/>
  <c r="CC371" i="72"/>
  <c r="CC402" i="72"/>
  <c r="CC474" i="72"/>
  <c r="CC515" i="72"/>
  <c r="CC618" i="72"/>
  <c r="CC690" i="72"/>
  <c r="CC906" i="72"/>
  <c r="CC1050" i="72"/>
  <c r="CC1122" i="72"/>
  <c r="CC35" i="72"/>
  <c r="CC47" i="72"/>
  <c r="CC78" i="72"/>
  <c r="CC27" i="72"/>
  <c r="CC87" i="72"/>
  <c r="CC83" i="72"/>
  <c r="CC55" i="72"/>
  <c r="CC67" i="72"/>
  <c r="CC76" i="72"/>
  <c r="CC31" i="72"/>
  <c r="CC39" i="72"/>
  <c r="CC42" i="72"/>
  <c r="CC95" i="72"/>
  <c r="CC311" i="72"/>
  <c r="CC527" i="72"/>
  <c r="CC743" i="72"/>
  <c r="CC856" i="72"/>
  <c r="CC959" i="72"/>
  <c r="CC968" i="72"/>
  <c r="CC1072" i="72"/>
  <c r="CC1175" i="72"/>
  <c r="CC1184" i="72"/>
  <c r="CC456" i="72"/>
  <c r="CC203" i="72"/>
  <c r="CC419" i="72"/>
  <c r="CC635" i="72"/>
  <c r="CC851" i="72"/>
  <c r="CC964" i="72"/>
  <c r="CC1067" i="72"/>
  <c r="CC1076" i="72"/>
  <c r="CC1180" i="72"/>
  <c r="CC1283" i="72"/>
  <c r="CC51" i="72"/>
  <c r="CC63" i="72"/>
  <c r="CC71" i="72"/>
  <c r="CC91" i="72"/>
  <c r="CC103" i="72"/>
  <c r="CC111" i="72"/>
  <c r="CC112" i="72"/>
  <c r="CC123" i="72"/>
  <c r="CC135" i="72"/>
  <c r="CC143" i="72"/>
  <c r="CC163" i="72"/>
  <c r="CC175" i="72"/>
  <c r="CC184" i="72"/>
  <c r="CC195" i="72"/>
  <c r="CC207" i="72"/>
  <c r="CC215" i="72"/>
  <c r="CC227" i="72"/>
  <c r="CC247" i="72"/>
  <c r="CC255" i="72"/>
  <c r="CC267" i="72"/>
  <c r="CC299" i="72"/>
  <c r="CC307" i="72"/>
  <c r="CC319" i="72"/>
  <c r="CC327" i="72"/>
  <c r="CC328" i="72"/>
  <c r="CC351" i="72"/>
  <c r="CC359" i="72"/>
  <c r="CC379" i="72"/>
  <c r="CC400" i="72"/>
  <c r="CC411" i="72"/>
  <c r="CC423" i="72"/>
  <c r="CC431" i="72"/>
  <c r="CC463" i="72"/>
  <c r="CC471" i="72"/>
  <c r="CC483" i="72"/>
  <c r="CC523" i="72"/>
  <c r="CC535" i="72"/>
  <c r="CC543" i="72"/>
  <c r="CC544" i="72"/>
  <c r="CC567" i="72"/>
  <c r="CC575" i="72"/>
  <c r="CC587" i="72"/>
  <c r="CC595" i="72"/>
  <c r="CC616" i="72"/>
  <c r="CC627" i="72"/>
  <c r="CC639" i="72"/>
  <c r="CC647" i="72"/>
  <c r="CC679" i="72"/>
  <c r="CC687" i="72"/>
  <c r="CC699" i="72"/>
  <c r="CC731" i="72"/>
  <c r="CC739" i="72"/>
  <c r="CC751" i="72"/>
  <c r="CC759" i="72"/>
  <c r="CC760" i="72"/>
  <c r="CC783" i="72"/>
  <c r="CC791" i="72"/>
  <c r="CC803" i="72"/>
  <c r="CC811" i="72"/>
  <c r="CC832" i="72"/>
  <c r="CC834" i="72"/>
  <c r="CC843" i="72"/>
  <c r="CC855" i="72"/>
  <c r="CC863" i="72"/>
  <c r="CC895" i="72"/>
  <c r="CC903" i="72"/>
  <c r="CC915" i="72"/>
  <c r="CC947" i="72"/>
  <c r="CC955" i="72"/>
  <c r="CC967" i="72"/>
  <c r="CC975" i="72"/>
  <c r="CC976" i="72"/>
  <c r="CC999" i="72"/>
  <c r="CC1007" i="72"/>
  <c r="CC1019" i="72"/>
  <c r="CC1027" i="72"/>
  <c r="CC1048" i="72"/>
  <c r="CC1059" i="72"/>
  <c r="CC1071" i="72"/>
  <c r="CC1079" i="72"/>
  <c r="CC1131" i="72"/>
  <c r="CC1183" i="72"/>
  <c r="CC1191" i="72"/>
  <c r="CC1192" i="72"/>
  <c r="CC1287" i="72"/>
  <c r="CC1235" i="72"/>
  <c r="CC59" i="72"/>
  <c r="CC64" i="72"/>
  <c r="CC68" i="72"/>
  <c r="CC167" i="72"/>
  <c r="CC40" i="72"/>
  <c r="CC75" i="72"/>
  <c r="CC148" i="72"/>
  <c r="CC183" i="72"/>
  <c r="CC235" i="72"/>
  <c r="CC256" i="72"/>
  <c r="CC23" i="72"/>
  <c r="CC28" i="72"/>
  <c r="CC32" i="72"/>
  <c r="CC36" i="72"/>
  <c r="CC131" i="72"/>
  <c r="CC239" i="72"/>
  <c r="CC347" i="72"/>
  <c r="CC275" i="72"/>
  <c r="CC383" i="72"/>
  <c r="CC491" i="72"/>
  <c r="CC599" i="72"/>
  <c r="CC707" i="72"/>
  <c r="CC815" i="72"/>
  <c r="CC923" i="72"/>
  <c r="CC928" i="72"/>
  <c r="CC932" i="72"/>
  <c r="CC1031" i="72"/>
  <c r="CC1036" i="72"/>
  <c r="CC1040" i="72"/>
  <c r="CC1044" i="72"/>
  <c r="CC1139" i="72"/>
  <c r="CC1144" i="72"/>
  <c r="CC1148" i="72"/>
  <c r="CC1247" i="72"/>
  <c r="CC1252" i="72"/>
  <c r="CC1107" i="72"/>
  <c r="CC1111" i="72"/>
  <c r="CC1115" i="72"/>
  <c r="CC1119" i="72"/>
  <c r="CC1158" i="72"/>
  <c r="CC1163" i="72"/>
  <c r="CC1167" i="72"/>
  <c r="CC1171" i="72"/>
  <c r="CC1215" i="72"/>
  <c r="CC1219" i="72"/>
  <c r="CC1223" i="72"/>
  <c r="CC1227" i="72"/>
  <c r="CC1266" i="72"/>
  <c r="CC1271" i="72"/>
  <c r="CC1323" i="72"/>
  <c r="CC279" i="72"/>
  <c r="CC283" i="72"/>
  <c r="CC287" i="72"/>
  <c r="CC291" i="72"/>
  <c r="CC330" i="72"/>
  <c r="CC335" i="72"/>
  <c r="CC339" i="72"/>
  <c r="CC343" i="72"/>
  <c r="CC364" i="72"/>
  <c r="CC387" i="72"/>
  <c r="CC391" i="72"/>
  <c r="CC395" i="72"/>
  <c r="CC399" i="72"/>
  <c r="CC438" i="72"/>
  <c r="CC443" i="72"/>
  <c r="CC447" i="72"/>
  <c r="CC451" i="72"/>
  <c r="CC472" i="72"/>
  <c r="CC495" i="72"/>
  <c r="CC499" i="72"/>
  <c r="CC503" i="72"/>
  <c r="CC507" i="72"/>
  <c r="CC546" i="72"/>
  <c r="CC551" i="72"/>
  <c r="CC555" i="72"/>
  <c r="CC559" i="72"/>
  <c r="CC580" i="72"/>
  <c r="CC603" i="72"/>
  <c r="CC607" i="72"/>
  <c r="CC611" i="72"/>
  <c r="CC615" i="72"/>
  <c r="CC654" i="72"/>
  <c r="CC659" i="72"/>
  <c r="CC663" i="72"/>
  <c r="CC667" i="72"/>
  <c r="CC688" i="72"/>
  <c r="CC711" i="72"/>
  <c r="CC715" i="72"/>
  <c r="CC719" i="72"/>
  <c r="CC723" i="72"/>
  <c r="CC762" i="72"/>
  <c r="CC767" i="72"/>
  <c r="CC771" i="72"/>
  <c r="CC775" i="72"/>
  <c r="CC796" i="72"/>
  <c r="CC819" i="72"/>
  <c r="CC823" i="72"/>
  <c r="CC827" i="72"/>
  <c r="CC831" i="72"/>
  <c r="CC870" i="72"/>
  <c r="CC875" i="72"/>
  <c r="CC879" i="72"/>
  <c r="CC883" i="72"/>
  <c r="CC904" i="72"/>
  <c r="CC927" i="72"/>
  <c r="CC931" i="72"/>
  <c r="CC935" i="72"/>
  <c r="CC939" i="72"/>
  <c r="CC978" i="72"/>
  <c r="CC983" i="72"/>
  <c r="CC987" i="72"/>
  <c r="CC991" i="72"/>
  <c r="CC1012" i="72"/>
  <c r="CC1035" i="72"/>
  <c r="CC1039" i="72"/>
  <c r="CC1043" i="72"/>
  <c r="CC1047" i="72"/>
  <c r="CC1086" i="72"/>
  <c r="CC1091" i="72"/>
  <c r="CC1095" i="72"/>
  <c r="CC1099" i="72"/>
  <c r="CC1120" i="72"/>
  <c r="CC1143" i="72"/>
  <c r="CC1147" i="72"/>
  <c r="CC1151" i="72"/>
  <c r="CC1155" i="72"/>
  <c r="CC1194" i="72"/>
  <c r="CC1199" i="72"/>
  <c r="CC1203" i="72"/>
  <c r="CC1207" i="72"/>
  <c r="CC1228" i="72"/>
  <c r="CC1251" i="72"/>
  <c r="CC1255" i="72"/>
  <c r="CC1259" i="72"/>
  <c r="CC1302" i="72"/>
  <c r="CC455" i="72"/>
  <c r="CC563" i="72"/>
  <c r="CC671" i="72"/>
  <c r="CC779" i="72"/>
  <c r="CC887" i="72"/>
  <c r="CC892" i="72"/>
  <c r="CC995" i="72"/>
  <c r="CC1000" i="72"/>
  <c r="CC1004" i="72"/>
  <c r="CC1103" i="72"/>
  <c r="CC1108" i="72"/>
  <c r="CC1112" i="72"/>
  <c r="CC1211" i="72"/>
  <c r="CC1216" i="72"/>
  <c r="CC1319" i="72"/>
  <c r="CC276" i="72"/>
  <c r="CC281" i="72"/>
  <c r="CC285" i="72"/>
  <c r="CC289" i="72"/>
  <c r="CC312" i="72"/>
  <c r="CC317" i="72"/>
  <c r="CC348" i="72"/>
  <c r="CC353" i="72"/>
  <c r="CC384" i="72"/>
  <c r="CC389" i="72"/>
  <c r="CC420" i="72"/>
  <c r="CC425" i="72"/>
  <c r="CC461" i="72"/>
  <c r="CC492" i="72"/>
  <c r="CC528" i="72"/>
  <c r="CC533" i="72"/>
  <c r="CC564" i="72"/>
  <c r="CC600" i="72"/>
  <c r="CC636" i="72"/>
  <c r="CC672" i="72"/>
  <c r="CC708" i="72"/>
  <c r="CC1032" i="72"/>
  <c r="CC1068" i="72"/>
  <c r="CC1104" i="72"/>
  <c r="CC1140" i="72"/>
  <c r="CC1176" i="72"/>
  <c r="CC1212" i="72"/>
  <c r="CC1217" i="72"/>
  <c r="CC1248" i="72"/>
  <c r="CC1284" i="72"/>
  <c r="CC1320" i="72"/>
  <c r="CC72" i="72"/>
  <c r="CC100" i="72"/>
  <c r="CC104" i="72"/>
  <c r="CC108" i="72"/>
  <c r="CC136" i="72"/>
  <c r="CC140" i="72"/>
  <c r="CC144" i="72"/>
  <c r="CC172" i="72"/>
  <c r="CC176" i="72"/>
  <c r="CC180" i="72"/>
  <c r="CC208" i="72"/>
  <c r="CC212" i="72"/>
  <c r="CC216" i="72"/>
  <c r="CC244" i="72"/>
  <c r="CC248" i="72"/>
  <c r="CC252" i="72"/>
  <c r="CC280" i="72"/>
  <c r="CC284" i="72"/>
  <c r="CC288" i="72"/>
  <c r="CC316" i="72"/>
  <c r="CC320" i="72"/>
  <c r="CC324" i="72"/>
  <c r="CC352" i="72"/>
  <c r="CC356" i="72"/>
  <c r="CC360" i="72"/>
  <c r="CC388" i="72"/>
  <c r="CC392" i="72"/>
  <c r="CC396" i="72"/>
  <c r="CC424" i="72"/>
  <c r="CC428" i="72"/>
  <c r="CC432" i="72"/>
  <c r="CC460" i="72"/>
  <c r="CC464" i="72"/>
  <c r="CC468" i="72"/>
  <c r="CC496" i="72"/>
  <c r="CC500" i="72"/>
  <c r="CC504" i="72"/>
  <c r="CC532" i="72"/>
  <c r="CC536" i="72"/>
  <c r="CC540" i="72"/>
  <c r="CC568" i="72"/>
  <c r="CC572" i="72"/>
  <c r="CC576" i="72"/>
  <c r="CC604" i="72"/>
  <c r="CC608" i="72"/>
  <c r="CC612" i="72"/>
  <c r="CC640" i="72"/>
  <c r="CC644" i="72"/>
  <c r="CC648" i="72"/>
  <c r="CC676" i="72"/>
  <c r="CC680" i="72"/>
  <c r="CC684" i="72"/>
  <c r="CC712" i="72"/>
  <c r="CC716" i="72"/>
  <c r="CC720" i="72"/>
  <c r="CC748" i="72"/>
  <c r="CC752" i="72"/>
  <c r="CC756" i="72"/>
  <c r="CC784" i="72"/>
  <c r="CC788" i="72"/>
  <c r="CC792" i="72"/>
  <c r="CC820" i="72"/>
  <c r="CC824" i="72"/>
  <c r="CC828" i="72"/>
  <c r="CC860" i="72"/>
  <c r="CC864" i="72"/>
  <c r="CC896" i="72"/>
  <c r="CC900" i="72"/>
  <c r="CC936" i="72"/>
  <c r="CC972" i="72"/>
  <c r="CC1008" i="72"/>
  <c r="CC1080" i="72"/>
  <c r="CC1116" i="72"/>
  <c r="CC1152" i="72"/>
  <c r="CC1188" i="72"/>
  <c r="CC1220" i="72"/>
  <c r="CC1224" i="72"/>
  <c r="CC1256" i="72"/>
  <c r="CC1260" i="72"/>
  <c r="CC1288" i="72"/>
  <c r="CC1292" i="72"/>
  <c r="CC1296" i="72"/>
  <c r="CC1324" i="72"/>
  <c r="CC1328" i="72"/>
  <c r="CC1332" i="72"/>
  <c r="CC1239" i="72"/>
  <c r="CC1243" i="72"/>
  <c r="CC1263" i="72"/>
  <c r="CC1264" i="72"/>
  <c r="CC1275" i="72"/>
  <c r="CC1279" i="72"/>
  <c r="CC1295" i="72"/>
  <c r="CC1299" i="72"/>
  <c r="CC1300" i="72"/>
  <c r="CC1307" i="72"/>
  <c r="CC1311" i="72"/>
  <c r="CC1315" i="72"/>
  <c r="CC1331" i="72"/>
  <c r="CC1335" i="72"/>
  <c r="CC1336" i="72"/>
  <c r="CD34" i="72"/>
  <c r="CA34" i="72"/>
  <c r="AP40" i="72"/>
  <c r="AM40" i="72"/>
  <c r="CD54" i="72"/>
  <c r="CA54" i="72"/>
  <c r="CD82" i="72"/>
  <c r="CA82" i="72"/>
  <c r="CD86" i="72"/>
  <c r="CA86" i="72"/>
  <c r="V94" i="72"/>
  <c r="S94" i="72"/>
  <c r="CD122" i="72"/>
  <c r="CA122" i="72"/>
  <c r="BJ130" i="72"/>
  <c r="BG130" i="72"/>
  <c r="CD154" i="72"/>
  <c r="CA154" i="72"/>
  <c r="CD162" i="72"/>
  <c r="CA162" i="72"/>
  <c r="CD170" i="72"/>
  <c r="CA170" i="72"/>
  <c r="CD174" i="72"/>
  <c r="CA174" i="72"/>
  <c r="CD178" i="72"/>
  <c r="CA178" i="72"/>
  <c r="CD198" i="72"/>
  <c r="CA198" i="72"/>
  <c r="CD230" i="72"/>
  <c r="CA230" i="72"/>
  <c r="BJ238" i="72"/>
  <c r="BG238" i="72"/>
  <c r="CD250" i="72"/>
  <c r="CA250" i="72"/>
  <c r="CD254" i="72"/>
  <c r="CA254" i="72"/>
  <c r="CD257" i="72"/>
  <c r="CA257" i="72"/>
  <c r="CD262" i="72"/>
  <c r="CA262" i="72"/>
  <c r="BJ274" i="72"/>
  <c r="BG274" i="72"/>
  <c r="CD306" i="72"/>
  <c r="CA306" i="72"/>
  <c r="CD334" i="72"/>
  <c r="CA334" i="72"/>
  <c r="V346" i="72"/>
  <c r="S346" i="72"/>
  <c r="CD362" i="72"/>
  <c r="CA362" i="72"/>
  <c r="CD378" i="72"/>
  <c r="CA378" i="72"/>
  <c r="CD406" i="72"/>
  <c r="CA406" i="72"/>
  <c r="CD414" i="72"/>
  <c r="CA414" i="72"/>
  <c r="BJ418" i="72"/>
  <c r="BG418" i="72"/>
  <c r="CD422" i="72"/>
  <c r="CA422" i="72"/>
  <c r="CD426" i="72"/>
  <c r="CA426" i="72"/>
  <c r="CD430" i="72"/>
  <c r="CA430" i="72"/>
  <c r="CD514" i="72"/>
  <c r="CA514" i="72"/>
  <c r="CD518" i="72"/>
  <c r="CA518" i="72"/>
  <c r="CD522" i="72"/>
  <c r="CA522" i="72"/>
  <c r="V526" i="72"/>
  <c r="S526" i="72"/>
  <c r="CD538" i="72"/>
  <c r="CA538" i="72"/>
  <c r="CD542" i="72"/>
  <c r="CA542" i="72"/>
  <c r="CD545" i="72"/>
  <c r="CA545" i="72"/>
  <c r="CD550" i="72"/>
  <c r="CA550" i="72"/>
  <c r="CD554" i="72"/>
  <c r="CA554" i="72"/>
  <c r="CD558" i="72"/>
  <c r="CA558" i="72"/>
  <c r="CD566" i="72"/>
  <c r="CA566" i="72"/>
  <c r="AP580" i="72"/>
  <c r="AM580" i="72"/>
  <c r="CD586" i="72"/>
  <c r="CA586" i="72"/>
  <c r="V670" i="72"/>
  <c r="S670" i="72"/>
  <c r="CD674" i="72"/>
  <c r="CA674" i="72"/>
  <c r="CD678" i="72"/>
  <c r="CA678" i="72"/>
  <c r="CD734" i="72"/>
  <c r="CA734" i="72"/>
  <c r="CA23" i="72"/>
  <c r="CC24" i="72"/>
  <c r="CD28" i="72"/>
  <c r="CA28" i="72"/>
  <c r="CC29" i="72"/>
  <c r="CD32" i="72"/>
  <c r="CA32" i="72"/>
  <c r="CC33" i="72"/>
  <c r="CD36" i="72"/>
  <c r="CA36" i="72"/>
  <c r="CC37" i="72"/>
  <c r="V40" i="72"/>
  <c r="S40" i="72"/>
  <c r="BJ40" i="72"/>
  <c r="BG40" i="72"/>
  <c r="CD44" i="72"/>
  <c r="CA44" i="72"/>
  <c r="CC45" i="72"/>
  <c r="CD48" i="72"/>
  <c r="CA48" i="72"/>
  <c r="CC49" i="72"/>
  <c r="CD52" i="72"/>
  <c r="CA52" i="72"/>
  <c r="CC53" i="72"/>
  <c r="CD56" i="72"/>
  <c r="CA56" i="72"/>
  <c r="CC57" i="72"/>
  <c r="AP58" i="72"/>
  <c r="AM58" i="72"/>
  <c r="CC58" i="72"/>
  <c r="CD59" i="72"/>
  <c r="CA59" i="72"/>
  <c r="CC60" i="72"/>
  <c r="CD64" i="72"/>
  <c r="CA64" i="72"/>
  <c r="CC65" i="72"/>
  <c r="CD68" i="72"/>
  <c r="CA68" i="72"/>
  <c r="CC69" i="72"/>
  <c r="CD72" i="72"/>
  <c r="CA72" i="72"/>
  <c r="CC73" i="72"/>
  <c r="V76" i="72"/>
  <c r="S76" i="72"/>
  <c r="BJ76" i="72"/>
  <c r="BG76" i="72"/>
  <c r="CD80" i="72"/>
  <c r="CA80" i="72"/>
  <c r="CC81" i="72"/>
  <c r="CD84" i="72"/>
  <c r="CA84" i="72"/>
  <c r="CC85" i="72"/>
  <c r="CD88" i="72"/>
  <c r="CA88" i="72"/>
  <c r="CC89" i="72"/>
  <c r="CD92" i="72"/>
  <c r="CA92" i="72"/>
  <c r="CC93" i="72"/>
  <c r="AP94" i="72"/>
  <c r="AM94" i="72"/>
  <c r="CC94" i="72"/>
  <c r="CD95" i="72"/>
  <c r="CA95" i="72"/>
  <c r="CC96" i="72"/>
  <c r="CD100" i="72"/>
  <c r="CA100" i="72"/>
  <c r="CC101" i="72"/>
  <c r="CD104" i="72"/>
  <c r="CA104" i="72"/>
  <c r="CC105" i="72"/>
  <c r="CD108" i="72"/>
  <c r="CA108" i="72"/>
  <c r="CC109" i="72"/>
  <c r="V112" i="72"/>
  <c r="S112" i="72"/>
  <c r="BJ112" i="72"/>
  <c r="BG112" i="72"/>
  <c r="CD116" i="72"/>
  <c r="CA116" i="72"/>
  <c r="CC117" i="72"/>
  <c r="CD120" i="72"/>
  <c r="CA120" i="72"/>
  <c r="CC121" i="72"/>
  <c r="CD124" i="72"/>
  <c r="CA124" i="72"/>
  <c r="CC125" i="72"/>
  <c r="CD128" i="72"/>
  <c r="CA128" i="72"/>
  <c r="CC129" i="72"/>
  <c r="AP130" i="72"/>
  <c r="AM130" i="72"/>
  <c r="CC130" i="72"/>
  <c r="CD131" i="72"/>
  <c r="CA131" i="72"/>
  <c r="CC132" i="72"/>
  <c r="CD136" i="72"/>
  <c r="CA136" i="72"/>
  <c r="CC137" i="72"/>
  <c r="CD140" i="72"/>
  <c r="CA140" i="72"/>
  <c r="CC141" i="72"/>
  <c r="CD144" i="72"/>
  <c r="CA144" i="72"/>
  <c r="CC145" i="72"/>
  <c r="V148" i="72"/>
  <c r="S148" i="72"/>
  <c r="BJ148" i="72"/>
  <c r="BG148" i="72"/>
  <c r="CD152" i="72"/>
  <c r="CA152" i="72"/>
  <c r="CC153" i="72"/>
  <c r="CD156" i="72"/>
  <c r="CA156" i="72"/>
  <c r="CC157" i="72"/>
  <c r="CD160" i="72"/>
  <c r="CA160" i="72"/>
  <c r="CC161" i="72"/>
  <c r="CD164" i="72"/>
  <c r="CA164" i="72"/>
  <c r="CC165" i="72"/>
  <c r="AP166" i="72"/>
  <c r="AM166" i="72"/>
  <c r="CC166" i="72"/>
  <c r="CD167" i="72"/>
  <c r="CA167" i="72"/>
  <c r="CC168" i="72"/>
  <c r="CD172" i="72"/>
  <c r="CA172" i="72"/>
  <c r="CC173" i="72"/>
  <c r="CD176" i="72"/>
  <c r="CA176" i="72"/>
  <c r="CC177" i="72"/>
  <c r="CD180" i="72"/>
  <c r="CA180" i="72"/>
  <c r="CC181" i="72"/>
  <c r="V184" i="72"/>
  <c r="S184" i="72"/>
  <c r="BJ184" i="72"/>
  <c r="BG184" i="72"/>
  <c r="CD188" i="72"/>
  <c r="CA188" i="72"/>
  <c r="CC189" i="72"/>
  <c r="CD192" i="72"/>
  <c r="CA192" i="72"/>
  <c r="CC193" i="72"/>
  <c r="CD196" i="72"/>
  <c r="CA196" i="72"/>
  <c r="CC197" i="72"/>
  <c r="CD200" i="72"/>
  <c r="CA200" i="72"/>
  <c r="CC201" i="72"/>
  <c r="AP202" i="72"/>
  <c r="AM202" i="72"/>
  <c r="CC202" i="72"/>
  <c r="CD203" i="72"/>
  <c r="CA203" i="72"/>
  <c r="CC204" i="72"/>
  <c r="CD208" i="72"/>
  <c r="CA208" i="72"/>
  <c r="CC209" i="72"/>
  <c r="CD212" i="72"/>
  <c r="CA212" i="72"/>
  <c r="CC213" i="72"/>
  <c r="CD216" i="72"/>
  <c r="CA216" i="72"/>
  <c r="CC217" i="72"/>
  <c r="V220" i="72"/>
  <c r="S220" i="72"/>
  <c r="BJ220" i="72"/>
  <c r="BG220" i="72"/>
  <c r="CD224" i="72"/>
  <c r="CA224" i="72"/>
  <c r="CC225" i="72"/>
  <c r="CD228" i="72"/>
  <c r="CA228" i="72"/>
  <c r="CC229" i="72"/>
  <c r="CD232" i="72"/>
  <c r="CA232" i="72"/>
  <c r="CC233" i="72"/>
  <c r="CD236" i="72"/>
  <c r="CA236" i="72"/>
  <c r="CC237" i="72"/>
  <c r="AP238" i="72"/>
  <c r="AM238" i="72"/>
  <c r="CC238" i="72"/>
  <c r="CD239" i="72"/>
  <c r="CA239" i="72"/>
  <c r="CC240" i="72"/>
  <c r="CD244" i="72"/>
  <c r="CA244" i="72"/>
  <c r="CC245" i="72"/>
  <c r="CD248" i="72"/>
  <c r="CA248" i="72"/>
  <c r="CC249" i="72"/>
  <c r="CD252" i="72"/>
  <c r="CA252" i="72"/>
  <c r="CC253" i="72"/>
  <c r="V256" i="72"/>
  <c r="S256" i="72"/>
  <c r="BJ256" i="72"/>
  <c r="BG256" i="72"/>
  <c r="CD260" i="72"/>
  <c r="CA260" i="72"/>
  <c r="CC261" i="72"/>
  <c r="CD264" i="72"/>
  <c r="CA264" i="72"/>
  <c r="CC265" i="72"/>
  <c r="CD268" i="72"/>
  <c r="CA268" i="72"/>
  <c r="CC269" i="72"/>
  <c r="CD272" i="72"/>
  <c r="CA272" i="72"/>
  <c r="CC273" i="72"/>
  <c r="AP274" i="72"/>
  <c r="AM274" i="72"/>
  <c r="CC274" i="72"/>
  <c r="CD275" i="72"/>
  <c r="CA275" i="72"/>
  <c r="CD280" i="72"/>
  <c r="CA280" i="72"/>
  <c r="CD284" i="72"/>
  <c r="CA284" i="72"/>
  <c r="CD288" i="72"/>
  <c r="CA288" i="72"/>
  <c r="V292" i="72"/>
  <c r="S292" i="72"/>
  <c r="BJ292" i="72"/>
  <c r="BG292" i="72"/>
  <c r="CD296" i="72"/>
  <c r="CA296" i="72"/>
  <c r="CC297" i="72"/>
  <c r="CD300" i="72"/>
  <c r="CA300" i="72"/>
  <c r="CC301" i="72"/>
  <c r="CD304" i="72"/>
  <c r="CA304" i="72"/>
  <c r="CC305" i="72"/>
  <c r="CD46" i="72"/>
  <c r="CA46" i="72"/>
  <c r="CD50" i="72"/>
  <c r="CA50" i="72"/>
  <c r="CD66" i="72"/>
  <c r="CA66" i="72"/>
  <c r="BJ94" i="72"/>
  <c r="BG94" i="72"/>
  <c r="CD98" i="72"/>
  <c r="CA98" i="72"/>
  <c r="CD102" i="72"/>
  <c r="CA102" i="72"/>
  <c r="CD106" i="72"/>
  <c r="CA106" i="72"/>
  <c r="CD110" i="72"/>
  <c r="CA110" i="72"/>
  <c r="CD113" i="72"/>
  <c r="CA113" i="72"/>
  <c r="V130" i="72"/>
  <c r="S130" i="72"/>
  <c r="CD142" i="72"/>
  <c r="CA142" i="72"/>
  <c r="BJ166" i="72"/>
  <c r="BG166" i="72"/>
  <c r="CD185" i="72"/>
  <c r="CA185" i="72"/>
  <c r="CD190" i="72"/>
  <c r="CA190" i="72"/>
  <c r="BJ202" i="72"/>
  <c r="BG202" i="72"/>
  <c r="CD206" i="72"/>
  <c r="CA206" i="72"/>
  <c r="CD214" i="72"/>
  <c r="CA214" i="72"/>
  <c r="CD218" i="72"/>
  <c r="CA218" i="72"/>
  <c r="AP220" i="72"/>
  <c r="AM220" i="72"/>
  <c r="CD221" i="72"/>
  <c r="CA221" i="72"/>
  <c r="CD226" i="72"/>
  <c r="CA226" i="72"/>
  <c r="CD234" i="72"/>
  <c r="CA234" i="72"/>
  <c r="CD246" i="72"/>
  <c r="CA246" i="72"/>
  <c r="CD266" i="72"/>
  <c r="CA266" i="72"/>
  <c r="CD282" i="72"/>
  <c r="CA282" i="72"/>
  <c r="CD286" i="72"/>
  <c r="CA286" i="72"/>
  <c r="CD290" i="72"/>
  <c r="CA290" i="72"/>
  <c r="AP292" i="72"/>
  <c r="AM292" i="72"/>
  <c r="CD298" i="72"/>
  <c r="CA298" i="72"/>
  <c r="V310" i="72"/>
  <c r="S310" i="72"/>
  <c r="CD314" i="72"/>
  <c r="CA314" i="72"/>
  <c r="CD329" i="72"/>
  <c r="CA329" i="72"/>
  <c r="CD342" i="72"/>
  <c r="CA342" i="72"/>
  <c r="BJ346" i="72"/>
  <c r="BG346" i="72"/>
  <c r="CD350" i="72"/>
  <c r="CA350" i="72"/>
  <c r="CD374" i="72"/>
  <c r="CA374" i="72"/>
  <c r="CD442" i="72"/>
  <c r="CA442" i="72"/>
  <c r="CD450" i="72"/>
  <c r="CA450" i="72"/>
  <c r="V454" i="72"/>
  <c r="S454" i="72"/>
  <c r="CD458" i="72"/>
  <c r="CA458" i="72"/>
  <c r="CD462" i="72"/>
  <c r="CA462" i="72"/>
  <c r="CD466" i="72"/>
  <c r="CA466" i="72"/>
  <c r="CD473" i="72"/>
  <c r="CA473" i="72"/>
  <c r="CD482" i="72"/>
  <c r="CA482" i="72"/>
  <c r="CD486" i="72"/>
  <c r="CA486" i="72"/>
  <c r="V490" i="72"/>
  <c r="S490" i="72"/>
  <c r="CD506" i="72"/>
  <c r="CA506" i="72"/>
  <c r="AP508" i="72"/>
  <c r="AM508" i="72"/>
  <c r="BJ526" i="72"/>
  <c r="BG526" i="72"/>
  <c r="CD530" i="72"/>
  <c r="CA530" i="72"/>
  <c r="CD534" i="72"/>
  <c r="CA534" i="72"/>
  <c r="AP544" i="72"/>
  <c r="AM544" i="72"/>
  <c r="BJ562" i="72"/>
  <c r="BG562" i="72"/>
  <c r="CD27" i="72"/>
  <c r="CA27" i="72"/>
  <c r="CD31" i="72"/>
  <c r="CA31" i="72"/>
  <c r="CD35" i="72"/>
  <c r="CA35" i="72"/>
  <c r="CD39" i="72"/>
  <c r="CA39" i="72"/>
  <c r="AF40" i="72"/>
  <c r="BT40" i="72"/>
  <c r="BQ40" i="72"/>
  <c r="CD42" i="72"/>
  <c r="CA42" i="72"/>
  <c r="CC44" i="72"/>
  <c r="CD47" i="72"/>
  <c r="CA47" i="72"/>
  <c r="CC48" i="72"/>
  <c r="CD51" i="72"/>
  <c r="CA51" i="72"/>
  <c r="CC52" i="72"/>
  <c r="CD55" i="72"/>
  <c r="CA55" i="72"/>
  <c r="CC56" i="72"/>
  <c r="I58" i="72"/>
  <c r="L58" i="72"/>
  <c r="AZ58" i="72"/>
  <c r="AW58" i="72"/>
  <c r="CD63" i="72"/>
  <c r="CA63" i="72"/>
  <c r="CD67" i="72"/>
  <c r="CA67" i="72"/>
  <c r="CD71" i="72"/>
  <c r="CA71" i="72"/>
  <c r="CD75" i="72"/>
  <c r="CA75" i="72"/>
  <c r="AF76" i="72"/>
  <c r="BT76" i="72"/>
  <c r="BQ76" i="72"/>
  <c r="CD78" i="72"/>
  <c r="CA78" i="72"/>
  <c r="CC80" i="72"/>
  <c r="CD83" i="72"/>
  <c r="CA83" i="72"/>
  <c r="CC84" i="72"/>
  <c r="CD87" i="72"/>
  <c r="CA87" i="72"/>
  <c r="CC88" i="72"/>
  <c r="CD91" i="72"/>
  <c r="CA91" i="72"/>
  <c r="CC92" i="72"/>
  <c r="L94" i="72"/>
  <c r="I94" i="72"/>
  <c r="AZ94" i="72"/>
  <c r="AW94" i="72"/>
  <c r="CD99" i="72"/>
  <c r="CA99" i="72"/>
  <c r="CD103" i="72"/>
  <c r="CA103" i="72"/>
  <c r="CD107" i="72"/>
  <c r="CA107" i="72"/>
  <c r="CD111" i="72"/>
  <c r="CA111" i="72"/>
  <c r="AF112" i="72"/>
  <c r="BT112" i="72"/>
  <c r="BQ112" i="72"/>
  <c r="CD114" i="72"/>
  <c r="CA114" i="72"/>
  <c r="CC116" i="72"/>
  <c r="CD119" i="72"/>
  <c r="CA119" i="72"/>
  <c r="CC120" i="72"/>
  <c r="CD123" i="72"/>
  <c r="CA123" i="72"/>
  <c r="CC124" i="72"/>
  <c r="CD127" i="72"/>
  <c r="CA127" i="72"/>
  <c r="CC128" i="72"/>
  <c r="I130" i="72"/>
  <c r="L130" i="72"/>
  <c r="AZ130" i="72"/>
  <c r="AW130" i="72"/>
  <c r="CD135" i="72"/>
  <c r="CA135" i="72"/>
  <c r="CD139" i="72"/>
  <c r="CA139" i="72"/>
  <c r="CD143" i="72"/>
  <c r="CA143" i="72"/>
  <c r="CD147" i="72"/>
  <c r="CA147" i="72"/>
  <c r="AF148" i="72"/>
  <c r="BT148" i="72"/>
  <c r="BQ148" i="72"/>
  <c r="CD150" i="72"/>
  <c r="CA150" i="72"/>
  <c r="CC152" i="72"/>
  <c r="CD155" i="72"/>
  <c r="CA155" i="72"/>
  <c r="CC156" i="72"/>
  <c r="CD159" i="72"/>
  <c r="CA159" i="72"/>
  <c r="CC160" i="72"/>
  <c r="CD163" i="72"/>
  <c r="CA163" i="72"/>
  <c r="CC164" i="72"/>
  <c r="L166" i="72"/>
  <c r="I166" i="72"/>
  <c r="AZ166" i="72"/>
  <c r="AW166" i="72"/>
  <c r="CD171" i="72"/>
  <c r="CA171" i="72"/>
  <c r="CD175" i="72"/>
  <c r="CA175" i="72"/>
  <c r="CD179" i="72"/>
  <c r="CA179" i="72"/>
  <c r="CD183" i="72"/>
  <c r="CA183" i="72"/>
  <c r="BT184" i="72"/>
  <c r="BQ184" i="72"/>
  <c r="CD186" i="72"/>
  <c r="CA186" i="72"/>
  <c r="CC188" i="72"/>
  <c r="CD191" i="72"/>
  <c r="CA191" i="72"/>
  <c r="CC192" i="72"/>
  <c r="CD195" i="72"/>
  <c r="CA195" i="72"/>
  <c r="CC196" i="72"/>
  <c r="CD199" i="72"/>
  <c r="CA199" i="72"/>
  <c r="CC200" i="72"/>
  <c r="I202" i="72"/>
  <c r="L202" i="72"/>
  <c r="AZ202" i="72"/>
  <c r="AW202" i="72"/>
  <c r="CD207" i="72"/>
  <c r="CA207" i="72"/>
  <c r="CD211" i="72"/>
  <c r="CA211" i="72"/>
  <c r="CD215" i="72"/>
  <c r="CA215" i="72"/>
  <c r="CD219" i="72"/>
  <c r="CA219" i="72"/>
  <c r="AF220" i="72"/>
  <c r="BT220" i="72"/>
  <c r="BQ220" i="72"/>
  <c r="CD222" i="72"/>
  <c r="CA222" i="72"/>
  <c r="CC224" i="72"/>
  <c r="CD227" i="72"/>
  <c r="CA227" i="72"/>
  <c r="CC228" i="72"/>
  <c r="CD231" i="72"/>
  <c r="CA231" i="72"/>
  <c r="CC232" i="72"/>
  <c r="CD235" i="72"/>
  <c r="CA235" i="72"/>
  <c r="CC236" i="72"/>
  <c r="L238" i="72"/>
  <c r="I238" i="72"/>
  <c r="AZ238" i="72"/>
  <c r="AW238" i="72"/>
  <c r="CD243" i="72"/>
  <c r="CA243" i="72"/>
  <c r="CD247" i="72"/>
  <c r="CA247" i="72"/>
  <c r="CD251" i="72"/>
  <c r="CA251" i="72"/>
  <c r="CD255" i="72"/>
  <c r="CA255" i="72"/>
  <c r="AF256" i="72"/>
  <c r="BT256" i="72"/>
  <c r="BQ256" i="72"/>
  <c r="CD258" i="72"/>
  <c r="CA258" i="72"/>
  <c r="CC260" i="72"/>
  <c r="CD263" i="72"/>
  <c r="CA263" i="72"/>
  <c r="CC264" i="72"/>
  <c r="CD267" i="72"/>
  <c r="CA267" i="72"/>
  <c r="CC268" i="72"/>
  <c r="CD271" i="72"/>
  <c r="CA271" i="72"/>
  <c r="CC272" i="72"/>
  <c r="I274" i="72"/>
  <c r="L274" i="72"/>
  <c r="AZ274" i="72"/>
  <c r="AW274" i="72"/>
  <c r="CD279" i="72"/>
  <c r="CA279" i="72"/>
  <c r="CD283" i="72"/>
  <c r="CA283" i="72"/>
  <c r="CD287" i="72"/>
  <c r="CA287" i="72"/>
  <c r="CD291" i="72"/>
  <c r="CA291" i="72"/>
  <c r="AF292" i="72"/>
  <c r="BT292" i="72"/>
  <c r="BQ292" i="72"/>
  <c r="CD294" i="72"/>
  <c r="CA294" i="72"/>
  <c r="CC296" i="72"/>
  <c r="CD299" i="72"/>
  <c r="CA299" i="72"/>
  <c r="CC300" i="72"/>
  <c r="CD303" i="72"/>
  <c r="CA303" i="72"/>
  <c r="CC304" i="72"/>
  <c r="CD307" i="72"/>
  <c r="CA307" i="72"/>
  <c r="CC308" i="72"/>
  <c r="L310" i="72"/>
  <c r="I310" i="72"/>
  <c r="AZ310" i="72"/>
  <c r="AW310" i="72"/>
  <c r="CD315" i="72"/>
  <c r="CA315" i="72"/>
  <c r="CD319" i="72"/>
  <c r="CA319" i="72"/>
  <c r="CD323" i="72"/>
  <c r="CA323" i="72"/>
  <c r="CD327" i="72"/>
  <c r="CA327" i="72"/>
  <c r="BT328" i="72"/>
  <c r="BQ328" i="72"/>
  <c r="CD330" i="72"/>
  <c r="CA330" i="72"/>
  <c r="CC332" i="72"/>
  <c r="CD335" i="72"/>
  <c r="CA335" i="72"/>
  <c r="CC336" i="72"/>
  <c r="CD339" i="72"/>
  <c r="CA339" i="72"/>
  <c r="CC340" i="72"/>
  <c r="CD343" i="72"/>
  <c r="CA343" i="72"/>
  <c r="CC344" i="72"/>
  <c r="I346" i="72"/>
  <c r="L346" i="72"/>
  <c r="AZ346" i="72"/>
  <c r="AW346" i="72"/>
  <c r="CD351" i="72"/>
  <c r="CA351" i="72"/>
  <c r="CD26" i="72"/>
  <c r="CA26" i="72"/>
  <c r="BJ58" i="72"/>
  <c r="BG58" i="72"/>
  <c r="CD70" i="72"/>
  <c r="CA70" i="72"/>
  <c r="CD74" i="72"/>
  <c r="CA74" i="72"/>
  <c r="CD77" i="72"/>
  <c r="CA77" i="72"/>
  <c r="AP112" i="72"/>
  <c r="AM112" i="72"/>
  <c r="CD138" i="72"/>
  <c r="CA138" i="72"/>
  <c r="CD146" i="72"/>
  <c r="CA146" i="72"/>
  <c r="V166" i="72"/>
  <c r="S166" i="72"/>
  <c r="CD194" i="72"/>
  <c r="CA194" i="72"/>
  <c r="V202" i="72"/>
  <c r="S202" i="72"/>
  <c r="CD210" i="72"/>
  <c r="CA210" i="72"/>
  <c r="V238" i="72"/>
  <c r="S238" i="72"/>
  <c r="CD242" i="72"/>
  <c r="CA242" i="72"/>
  <c r="AP256" i="72"/>
  <c r="AM256" i="72"/>
  <c r="V274" i="72"/>
  <c r="S274" i="72"/>
  <c r="CD278" i="72"/>
  <c r="CA278" i="72"/>
  <c r="CD293" i="72"/>
  <c r="CA293" i="72"/>
  <c r="BJ310" i="72"/>
  <c r="BG310" i="72"/>
  <c r="CD318" i="72"/>
  <c r="CA318" i="72"/>
  <c r="CD322" i="72"/>
  <c r="CA322" i="72"/>
  <c r="CD326" i="72"/>
  <c r="CA326" i="72"/>
  <c r="AP328" i="72"/>
  <c r="AM328" i="72"/>
  <c r="CD338" i="72"/>
  <c r="CA338" i="72"/>
  <c r="CD354" i="72"/>
  <c r="CA354" i="72"/>
  <c r="CD358" i="72"/>
  <c r="CA358" i="72"/>
  <c r="AP364" i="72"/>
  <c r="AM364" i="72"/>
  <c r="CD365" i="72"/>
  <c r="CA365" i="72"/>
  <c r="CD386" i="72"/>
  <c r="CA386" i="72"/>
  <c r="CD398" i="72"/>
  <c r="CA398" i="72"/>
  <c r="AP400" i="72"/>
  <c r="AM400" i="72"/>
  <c r="AP436" i="72"/>
  <c r="AM436" i="72"/>
  <c r="CD437" i="72"/>
  <c r="CA437" i="72"/>
  <c r="CD446" i="72"/>
  <c r="CA446" i="72"/>
  <c r="BJ454" i="72"/>
  <c r="BG454" i="72"/>
  <c r="CD470" i="72"/>
  <c r="CA470" i="72"/>
  <c r="AP472" i="72"/>
  <c r="AM472" i="72"/>
  <c r="BJ490" i="72"/>
  <c r="BG490" i="72"/>
  <c r="CD498" i="72"/>
  <c r="CA498" i="72"/>
  <c r="CD502" i="72"/>
  <c r="CA502" i="72"/>
  <c r="CD509" i="72"/>
  <c r="CA509" i="72"/>
  <c r="CD581" i="72"/>
  <c r="CA581" i="72"/>
  <c r="CD590" i="72"/>
  <c r="CA590" i="72"/>
  <c r="CD594" i="72"/>
  <c r="CA594" i="72"/>
  <c r="V598" i="72"/>
  <c r="S598" i="72"/>
  <c r="BJ598" i="72"/>
  <c r="BG598" i="72"/>
  <c r="CD602" i="72"/>
  <c r="CA602" i="72"/>
  <c r="CD606" i="72"/>
  <c r="CA606" i="72"/>
  <c r="CD610" i="72"/>
  <c r="CA610" i="72"/>
  <c r="CD614" i="72"/>
  <c r="CA614" i="72"/>
  <c r="AP616" i="72"/>
  <c r="AM616" i="72"/>
  <c r="CD617" i="72"/>
  <c r="CA617" i="72"/>
  <c r="CD626" i="72"/>
  <c r="CA626" i="72"/>
  <c r="BJ634" i="72"/>
  <c r="BG634" i="72"/>
  <c r="CD646" i="72"/>
  <c r="CA646" i="72"/>
  <c r="AP652" i="72"/>
  <c r="AM652" i="72"/>
  <c r="CD653" i="72"/>
  <c r="CA653" i="72"/>
  <c r="CD658" i="72"/>
  <c r="CA658" i="72"/>
  <c r="CD662" i="72"/>
  <c r="CA662" i="72"/>
  <c r="CD666" i="72"/>
  <c r="CA666" i="72"/>
  <c r="BJ670" i="72"/>
  <c r="BG670" i="72"/>
  <c r="CD682" i="72"/>
  <c r="CA682" i="72"/>
  <c r="CD686" i="72"/>
  <c r="CA686" i="72"/>
  <c r="AP688" i="72"/>
  <c r="AM688" i="72"/>
  <c r="CD689" i="72"/>
  <c r="CA689" i="72"/>
  <c r="CD694" i="72"/>
  <c r="CA694" i="72"/>
  <c r="CD698" i="72"/>
  <c r="CA698" i="72"/>
  <c r="CD702" i="72"/>
  <c r="CA702" i="72"/>
  <c r="V706" i="72"/>
  <c r="S706" i="72"/>
  <c r="BJ706" i="72"/>
  <c r="BG706" i="72"/>
  <c r="CD710" i="72"/>
  <c r="CA710" i="72"/>
  <c r="CD714" i="72"/>
  <c r="CA714" i="72"/>
  <c r="CD718" i="72"/>
  <c r="CA718" i="72"/>
  <c r="CD722" i="72"/>
  <c r="CA722" i="72"/>
  <c r="AP724" i="72"/>
  <c r="AM724" i="72"/>
  <c r="CD725" i="72"/>
  <c r="CA725" i="72"/>
  <c r="CD730" i="72"/>
  <c r="CA730" i="72"/>
  <c r="CD738" i="72"/>
  <c r="CA738" i="72"/>
  <c r="V742" i="72"/>
  <c r="S742" i="72"/>
  <c r="BJ742" i="72"/>
  <c r="BG742" i="72"/>
  <c r="CD746" i="72"/>
  <c r="CA746" i="72"/>
  <c r="CD750" i="72"/>
  <c r="CA750" i="72"/>
  <c r="CD754" i="72"/>
  <c r="CA754" i="72"/>
  <c r="CD758" i="72"/>
  <c r="CA758" i="72"/>
  <c r="AP760" i="72"/>
  <c r="AM760" i="72"/>
  <c r="CD761" i="72"/>
  <c r="CA761" i="72"/>
  <c r="CD766" i="72"/>
  <c r="CA766" i="72"/>
  <c r="CD770" i="72"/>
  <c r="CA770" i="72"/>
  <c r="CD774" i="72"/>
  <c r="CA774" i="72"/>
  <c r="V778" i="72"/>
  <c r="S778" i="72"/>
  <c r="BJ778" i="72"/>
  <c r="BG778" i="72"/>
  <c r="CD782" i="72"/>
  <c r="CA782" i="72"/>
  <c r="CD786" i="72"/>
  <c r="CA786" i="72"/>
  <c r="CD790" i="72"/>
  <c r="CA790" i="72"/>
  <c r="CD794" i="72"/>
  <c r="CA794" i="72"/>
  <c r="AP796" i="72"/>
  <c r="AM796" i="72"/>
  <c r="CD797" i="72"/>
  <c r="CA797" i="72"/>
  <c r="CD802" i="72"/>
  <c r="CA802" i="72"/>
  <c r="CD806" i="72"/>
  <c r="CA806" i="72"/>
  <c r="CD810" i="72"/>
  <c r="CA810" i="72"/>
  <c r="V814" i="72"/>
  <c r="S814" i="72"/>
  <c r="BJ814" i="72"/>
  <c r="BG814" i="72"/>
  <c r="CD818" i="72"/>
  <c r="CA818" i="72"/>
  <c r="CD822" i="72"/>
  <c r="CA822" i="72"/>
  <c r="CD826" i="72"/>
  <c r="CA826" i="72"/>
  <c r="CD830" i="72"/>
  <c r="CA830" i="72"/>
  <c r="AP832" i="72"/>
  <c r="AM832" i="72"/>
  <c r="CD833" i="72"/>
  <c r="CA833" i="72"/>
  <c r="CD838" i="72"/>
  <c r="CA838" i="72"/>
  <c r="CD842" i="72"/>
  <c r="CA842" i="72"/>
  <c r="CD846" i="72"/>
  <c r="CA846" i="72"/>
  <c r="V850" i="72"/>
  <c r="S850" i="72"/>
  <c r="BJ850" i="72"/>
  <c r="BG850" i="72"/>
  <c r="CD854" i="72"/>
  <c r="CA854" i="72"/>
  <c r="CD858" i="72"/>
  <c r="CA858" i="72"/>
  <c r="CD862" i="72"/>
  <c r="CA862" i="72"/>
  <c r="CD866" i="72"/>
  <c r="CA866" i="72"/>
  <c r="AP868" i="72"/>
  <c r="AM868" i="72"/>
  <c r="CD869" i="72"/>
  <c r="CA869" i="72"/>
  <c r="CD874" i="72"/>
  <c r="CA874" i="72"/>
  <c r="CD878" i="72"/>
  <c r="CA878" i="72"/>
  <c r="CD882" i="72"/>
  <c r="CA882" i="72"/>
  <c r="V886" i="72"/>
  <c r="S886" i="72"/>
  <c r="BJ886" i="72"/>
  <c r="BG886" i="72"/>
  <c r="CD890" i="72"/>
  <c r="CA890" i="72"/>
  <c r="CD894" i="72"/>
  <c r="CA894" i="72"/>
  <c r="CD898" i="72"/>
  <c r="CA898" i="72"/>
  <c r="CD902" i="72"/>
  <c r="CA902" i="72"/>
  <c r="AP904" i="72"/>
  <c r="AM904" i="72"/>
  <c r="CD30" i="72"/>
  <c r="CA30" i="72"/>
  <c r="CD38" i="72"/>
  <c r="CA38" i="72"/>
  <c r="CD41" i="72"/>
  <c r="CA41" i="72"/>
  <c r="V58" i="72"/>
  <c r="S58" i="72"/>
  <c r="CD62" i="72"/>
  <c r="CA62" i="72"/>
  <c r="AP76" i="72"/>
  <c r="AM76" i="72"/>
  <c r="CD90" i="72"/>
  <c r="CA90" i="72"/>
  <c r="CD118" i="72"/>
  <c r="CA118" i="72"/>
  <c r="CD126" i="72"/>
  <c r="CA126" i="72"/>
  <c r="CD134" i="72"/>
  <c r="CA134" i="72"/>
  <c r="AP148" i="72"/>
  <c r="AM148" i="72"/>
  <c r="CD149" i="72"/>
  <c r="CA149" i="72"/>
  <c r="CD158" i="72"/>
  <c r="CA158" i="72"/>
  <c r="CD182" i="72"/>
  <c r="CA182" i="72"/>
  <c r="AP184" i="72"/>
  <c r="AM184" i="72"/>
  <c r="CD270" i="72"/>
  <c r="CA270" i="72"/>
  <c r="CD302" i="72"/>
  <c r="CA302" i="72"/>
  <c r="CD370" i="72"/>
  <c r="CA370" i="72"/>
  <c r="V382" i="72"/>
  <c r="S382" i="72"/>
  <c r="BJ382" i="72"/>
  <c r="BG382" i="72"/>
  <c r="CD390" i="72"/>
  <c r="CA390" i="72"/>
  <c r="CD394" i="72"/>
  <c r="CA394" i="72"/>
  <c r="CD401" i="72"/>
  <c r="CA401" i="72"/>
  <c r="CD410" i="72"/>
  <c r="CA410" i="72"/>
  <c r="V418" i="72"/>
  <c r="S418" i="72"/>
  <c r="CD434" i="72"/>
  <c r="CA434" i="72"/>
  <c r="CD478" i="72"/>
  <c r="CA478" i="72"/>
  <c r="CD494" i="72"/>
  <c r="CA494" i="72"/>
  <c r="V562" i="72"/>
  <c r="S562" i="72"/>
  <c r="CD570" i="72"/>
  <c r="CA570" i="72"/>
  <c r="CD574" i="72"/>
  <c r="CA574" i="72"/>
  <c r="CD578" i="72"/>
  <c r="CA578" i="72"/>
  <c r="CD622" i="72"/>
  <c r="CA622" i="72"/>
  <c r="CD630" i="72"/>
  <c r="CA630" i="72"/>
  <c r="V634" i="72"/>
  <c r="S634" i="72"/>
  <c r="CD642" i="72"/>
  <c r="CA642" i="72"/>
  <c r="CD650" i="72"/>
  <c r="CA650" i="72"/>
  <c r="CD24" i="72"/>
  <c r="CA24" i="72"/>
  <c r="CC26" i="72"/>
  <c r="CD29" i="72"/>
  <c r="CA29" i="72"/>
  <c r="CC30" i="72"/>
  <c r="CD33" i="72"/>
  <c r="CA33" i="72"/>
  <c r="CC34" i="72"/>
  <c r="CD37" i="72"/>
  <c r="CA37" i="72"/>
  <c r="CC38" i="72"/>
  <c r="L40" i="72"/>
  <c r="I40" i="72"/>
  <c r="AZ40" i="72"/>
  <c r="AW40" i="72"/>
  <c r="CC41" i="72"/>
  <c r="CD45" i="72"/>
  <c r="CA45" i="72"/>
  <c r="CC46" i="72"/>
  <c r="CD49" i="72"/>
  <c r="CA49" i="72"/>
  <c r="CC50" i="72"/>
  <c r="CD53" i="72"/>
  <c r="CA53" i="72"/>
  <c r="CC54" i="72"/>
  <c r="CD57" i="72"/>
  <c r="CA57" i="72"/>
  <c r="BT58" i="72"/>
  <c r="BQ58" i="72"/>
  <c r="CD60" i="72"/>
  <c r="CA60" i="72"/>
  <c r="CC62" i="72"/>
  <c r="CD65" i="72"/>
  <c r="CA65" i="72"/>
  <c r="CC66" i="72"/>
  <c r="CD69" i="72"/>
  <c r="CA69" i="72"/>
  <c r="CC70" i="72"/>
  <c r="CD73" i="72"/>
  <c r="CA73" i="72"/>
  <c r="CC74" i="72"/>
  <c r="I76" i="72"/>
  <c r="L76" i="72"/>
  <c r="AZ76" i="72"/>
  <c r="AW76" i="72"/>
  <c r="CC77" i="72"/>
  <c r="CD81" i="72"/>
  <c r="CA81" i="72"/>
  <c r="CC82" i="72"/>
  <c r="CD85" i="72"/>
  <c r="CA85" i="72"/>
  <c r="CC86" i="72"/>
  <c r="CD89" i="72"/>
  <c r="CA89" i="72"/>
  <c r="CC90" i="72"/>
  <c r="CD93" i="72"/>
  <c r="CA93" i="72"/>
  <c r="AF94" i="72"/>
  <c r="BT94" i="72"/>
  <c r="BQ94" i="72"/>
  <c r="CD96" i="72"/>
  <c r="CA96" i="72"/>
  <c r="CC98" i="72"/>
  <c r="CD101" i="72"/>
  <c r="CA101" i="72"/>
  <c r="CC102" i="72"/>
  <c r="CD105" i="72"/>
  <c r="CA105" i="72"/>
  <c r="CC106" i="72"/>
  <c r="CD109" i="72"/>
  <c r="CA109" i="72"/>
  <c r="CC110" i="72"/>
  <c r="L112" i="72"/>
  <c r="I112" i="72"/>
  <c r="AZ112" i="72"/>
  <c r="AW112" i="72"/>
  <c r="CC113" i="72"/>
  <c r="CD117" i="72"/>
  <c r="CA117" i="72"/>
  <c r="CC118" i="72"/>
  <c r="CD121" i="72"/>
  <c r="CA121" i="72"/>
  <c r="CC122" i="72"/>
  <c r="CD125" i="72"/>
  <c r="CA125" i="72"/>
  <c r="CC126" i="72"/>
  <c r="CD129" i="72"/>
  <c r="CA129" i="72"/>
  <c r="BT130" i="72"/>
  <c r="BQ130" i="72"/>
  <c r="CD132" i="72"/>
  <c r="CA132" i="72"/>
  <c r="CC134" i="72"/>
  <c r="CD137" i="72"/>
  <c r="CA137" i="72"/>
  <c r="CC138" i="72"/>
  <c r="CD141" i="72"/>
  <c r="CA141" i="72"/>
  <c r="CC142" i="72"/>
  <c r="CD145" i="72"/>
  <c r="CA145" i="72"/>
  <c r="CC146" i="72"/>
  <c r="I148" i="72"/>
  <c r="L148" i="72"/>
  <c r="AZ148" i="72"/>
  <c r="AW148" i="72"/>
  <c r="CC149" i="72"/>
  <c r="CD153" i="72"/>
  <c r="CA153" i="72"/>
  <c r="CC154" i="72"/>
  <c r="CD157" i="72"/>
  <c r="CA157" i="72"/>
  <c r="CC158" i="72"/>
  <c r="CD161" i="72"/>
  <c r="CA161" i="72"/>
  <c r="CC162" i="72"/>
  <c r="CD165" i="72"/>
  <c r="CA165" i="72"/>
  <c r="AF166" i="72"/>
  <c r="BT166" i="72"/>
  <c r="BQ166" i="72"/>
  <c r="CD168" i="72"/>
  <c r="CA168" i="72"/>
  <c r="CC170" i="72"/>
  <c r="CD173" i="72"/>
  <c r="CA173" i="72"/>
  <c r="CC174" i="72"/>
  <c r="CD177" i="72"/>
  <c r="CA177" i="72"/>
  <c r="CC178" i="72"/>
  <c r="CD181" i="72"/>
  <c r="CA181" i="72"/>
  <c r="CC182" i="72"/>
  <c r="L184" i="72"/>
  <c r="I184" i="72"/>
  <c r="AZ184" i="72"/>
  <c r="AW184" i="72"/>
  <c r="CC185" i="72"/>
  <c r="CD189" i="72"/>
  <c r="CA189" i="72"/>
  <c r="CC190" i="72"/>
  <c r="CD193" i="72"/>
  <c r="CA193" i="72"/>
  <c r="CC194" i="72"/>
  <c r="CD197" i="72"/>
  <c r="CA197" i="72"/>
  <c r="CC198" i="72"/>
  <c r="CD201" i="72"/>
  <c r="CA201" i="72"/>
  <c r="BT202" i="72"/>
  <c r="BQ202" i="72"/>
  <c r="CD204" i="72"/>
  <c r="CA204" i="72"/>
  <c r="CC206" i="72"/>
  <c r="CD209" i="72"/>
  <c r="CA209" i="72"/>
  <c r="CC210" i="72"/>
  <c r="CD213" i="72"/>
  <c r="CA213" i="72"/>
  <c r="CC214" i="72"/>
  <c r="CD217" i="72"/>
  <c r="CA217" i="72"/>
  <c r="CC218" i="72"/>
  <c r="I220" i="72"/>
  <c r="L220" i="72"/>
  <c r="AZ220" i="72"/>
  <c r="AW220" i="72"/>
  <c r="CC221" i="72"/>
  <c r="CD225" i="72"/>
  <c r="CA225" i="72"/>
  <c r="CC226" i="72"/>
  <c r="CD229" i="72"/>
  <c r="CA229" i="72"/>
  <c r="CC230" i="72"/>
  <c r="CD233" i="72"/>
  <c r="CA233" i="72"/>
  <c r="CC234" i="72"/>
  <c r="CD237" i="72"/>
  <c r="CA237" i="72"/>
  <c r="AF238" i="72"/>
  <c r="BT238" i="72"/>
  <c r="BQ238" i="72"/>
  <c r="CD240" i="72"/>
  <c r="CA240" i="72"/>
  <c r="CC242" i="72"/>
  <c r="CD245" i="72"/>
  <c r="CA245" i="72"/>
  <c r="CC246" i="72"/>
  <c r="CD249" i="72"/>
  <c r="CA249" i="72"/>
  <c r="CC250" i="72"/>
  <c r="CD253" i="72"/>
  <c r="CA253" i="72"/>
  <c r="CC254" i="72"/>
  <c r="L256" i="72"/>
  <c r="I256" i="72"/>
  <c r="AZ256" i="72"/>
  <c r="AW256" i="72"/>
  <c r="CC257" i="72"/>
  <c r="CD261" i="72"/>
  <c r="CA261" i="72"/>
  <c r="CC262" i="72"/>
  <c r="CD265" i="72"/>
  <c r="CA265" i="72"/>
  <c r="CC266" i="72"/>
  <c r="CD269" i="72"/>
  <c r="CA269" i="72"/>
  <c r="CC270" i="72"/>
  <c r="CD273" i="72"/>
  <c r="CA273" i="72"/>
  <c r="BT274" i="72"/>
  <c r="BQ274" i="72"/>
  <c r="CD276" i="72"/>
  <c r="CA276" i="72"/>
  <c r="CC278" i="72"/>
  <c r="CD281" i="72"/>
  <c r="CA281" i="72"/>
  <c r="CC282" i="72"/>
  <c r="CD285" i="72"/>
  <c r="CA285" i="72"/>
  <c r="CC286" i="72"/>
  <c r="CD289" i="72"/>
  <c r="CA289" i="72"/>
  <c r="CC290" i="72"/>
  <c r="I292" i="72"/>
  <c r="L292" i="72"/>
  <c r="AZ292" i="72"/>
  <c r="AW292" i="72"/>
  <c r="CC293" i="72"/>
  <c r="CD297" i="72"/>
  <c r="CA297" i="72"/>
  <c r="CC298" i="72"/>
  <c r="CD308" i="72"/>
  <c r="CA308" i="72"/>
  <c r="CC309" i="72"/>
  <c r="AP310" i="72"/>
  <c r="AM310" i="72"/>
  <c r="CC310" i="72"/>
  <c r="CD311" i="72"/>
  <c r="CA311" i="72"/>
  <c r="CD316" i="72"/>
  <c r="CA316" i="72"/>
  <c r="CD320" i="72"/>
  <c r="CA320" i="72"/>
  <c r="CC321" i="72"/>
  <c r="CD324" i="72"/>
  <c r="CA324" i="72"/>
  <c r="CC325" i="72"/>
  <c r="V328" i="72"/>
  <c r="S328" i="72"/>
  <c r="BJ328" i="72"/>
  <c r="BG328" i="72"/>
  <c r="CD332" i="72"/>
  <c r="CA332" i="72"/>
  <c r="CC333" i="72"/>
  <c r="CD336" i="72"/>
  <c r="CA336" i="72"/>
  <c r="CC337" i="72"/>
  <c r="CD340" i="72"/>
  <c r="CA340" i="72"/>
  <c r="CC341" i="72"/>
  <c r="CD344" i="72"/>
  <c r="CA344" i="72"/>
  <c r="CC345" i="72"/>
  <c r="AP346" i="72"/>
  <c r="AM346" i="72"/>
  <c r="CC346" i="72"/>
  <c r="CD347" i="72"/>
  <c r="CA347" i="72"/>
  <c r="CD352" i="72"/>
  <c r="CA352" i="72"/>
  <c r="CD356" i="72"/>
  <c r="CA356" i="72"/>
  <c r="CC357" i="72"/>
  <c r="CD360" i="72"/>
  <c r="CA360" i="72"/>
  <c r="CC361" i="72"/>
  <c r="V364" i="72"/>
  <c r="S364" i="72"/>
  <c r="BJ364" i="72"/>
  <c r="BG364" i="72"/>
  <c r="CD368" i="72"/>
  <c r="CA368" i="72"/>
  <c r="CC369" i="72"/>
  <c r="CD372" i="72"/>
  <c r="CA372" i="72"/>
  <c r="CC373" i="72"/>
  <c r="CD376" i="72"/>
  <c r="CA376" i="72"/>
  <c r="CC377" i="72"/>
  <c r="CD380" i="72"/>
  <c r="CA380" i="72"/>
  <c r="CC381" i="72"/>
  <c r="AP382" i="72"/>
  <c r="AM382" i="72"/>
  <c r="CC382" i="72"/>
  <c r="CD383" i="72"/>
  <c r="CA383" i="72"/>
  <c r="CD388" i="72"/>
  <c r="CA388" i="72"/>
  <c r="CD392" i="72"/>
  <c r="CA392" i="72"/>
  <c r="CC393" i="72"/>
  <c r="CD396" i="72"/>
  <c r="CA396" i="72"/>
  <c r="CC397" i="72"/>
  <c r="V400" i="72"/>
  <c r="S400" i="72"/>
  <c r="BJ400" i="72"/>
  <c r="BG400" i="72"/>
  <c r="CD404" i="72"/>
  <c r="CA404" i="72"/>
  <c r="CC405" i="72"/>
  <c r="CD408" i="72"/>
  <c r="CA408" i="72"/>
  <c r="CC409" i="72"/>
  <c r="CD412" i="72"/>
  <c r="CA412" i="72"/>
  <c r="CC413" i="72"/>
  <c r="CD416" i="72"/>
  <c r="CA416" i="72"/>
  <c r="CC417" i="72"/>
  <c r="AP418" i="72"/>
  <c r="AM418" i="72"/>
  <c r="CC418" i="72"/>
  <c r="CD419" i="72"/>
  <c r="CA419" i="72"/>
  <c r="CD424" i="72"/>
  <c r="CA424" i="72"/>
  <c r="CD428" i="72"/>
  <c r="CA428" i="72"/>
  <c r="CC429" i="72"/>
  <c r="CD432" i="72"/>
  <c r="CA432" i="72"/>
  <c r="CC433" i="72"/>
  <c r="V436" i="72"/>
  <c r="S436" i="72"/>
  <c r="BJ436" i="72"/>
  <c r="BG436" i="72"/>
  <c r="CD440" i="72"/>
  <c r="CA440" i="72"/>
  <c r="CC441" i="72"/>
  <c r="CD444" i="72"/>
  <c r="CA444" i="72"/>
  <c r="CC445" i="72"/>
  <c r="CD448" i="72"/>
  <c r="CA448" i="72"/>
  <c r="CC449" i="72"/>
  <c r="CD452" i="72"/>
  <c r="CA452" i="72"/>
  <c r="CC453" i="72"/>
  <c r="AP454" i="72"/>
  <c r="AM454" i="72"/>
  <c r="CC454" i="72"/>
  <c r="CD455" i="72"/>
  <c r="CA455" i="72"/>
  <c r="CD460" i="72"/>
  <c r="CA460" i="72"/>
  <c r="CD464" i="72"/>
  <c r="CA464" i="72"/>
  <c r="CC465" i="72"/>
  <c r="CD468" i="72"/>
  <c r="CA468" i="72"/>
  <c r="CC469" i="72"/>
  <c r="V472" i="72"/>
  <c r="S472" i="72"/>
  <c r="BJ472" i="72"/>
  <c r="BG472" i="72"/>
  <c r="CD476" i="72"/>
  <c r="CA476" i="72"/>
  <c r="CC477" i="72"/>
  <c r="CD480" i="72"/>
  <c r="CA480" i="72"/>
  <c r="CC481" i="72"/>
  <c r="CD484" i="72"/>
  <c r="CA484" i="72"/>
  <c r="CC485" i="72"/>
  <c r="CD488" i="72"/>
  <c r="CA488" i="72"/>
  <c r="CC489" i="72"/>
  <c r="AP490" i="72"/>
  <c r="AM490" i="72"/>
  <c r="CC490" i="72"/>
  <c r="CD491" i="72"/>
  <c r="CA491" i="72"/>
  <c r="CD496" i="72"/>
  <c r="CA496" i="72"/>
  <c r="CC497" i="72"/>
  <c r="CD500" i="72"/>
  <c r="CA500" i="72"/>
  <c r="CC501" i="72"/>
  <c r="CD504" i="72"/>
  <c r="CA504" i="72"/>
  <c r="CC505" i="72"/>
  <c r="V508" i="72"/>
  <c r="S508" i="72"/>
  <c r="BJ508" i="72"/>
  <c r="BG508" i="72"/>
  <c r="CD512" i="72"/>
  <c r="CA512" i="72"/>
  <c r="CC513" i="72"/>
  <c r="CD516" i="72"/>
  <c r="CA516" i="72"/>
  <c r="CC517" i="72"/>
  <c r="CD520" i="72"/>
  <c r="CA520" i="72"/>
  <c r="CC521" i="72"/>
  <c r="CD524" i="72"/>
  <c r="CA524" i="72"/>
  <c r="CC525" i="72"/>
  <c r="AP526" i="72"/>
  <c r="AM526" i="72"/>
  <c r="CC526" i="72"/>
  <c r="CD527" i="72"/>
  <c r="CA527" i="72"/>
  <c r="CD532" i="72"/>
  <c r="CA532" i="72"/>
  <c r="CD536" i="72"/>
  <c r="CA536" i="72"/>
  <c r="CC537" i="72"/>
  <c r="CD540" i="72"/>
  <c r="CA540" i="72"/>
  <c r="CC541" i="72"/>
  <c r="V544" i="72"/>
  <c r="S544" i="72"/>
  <c r="BJ544" i="72"/>
  <c r="BG544" i="72"/>
  <c r="CD548" i="72"/>
  <c r="CA548" i="72"/>
  <c r="CC549" i="72"/>
  <c r="CD552" i="72"/>
  <c r="CA552" i="72"/>
  <c r="CC553" i="72"/>
  <c r="CD556" i="72"/>
  <c r="CA556" i="72"/>
  <c r="CC557" i="72"/>
  <c r="CD560" i="72"/>
  <c r="CA560" i="72"/>
  <c r="CC561" i="72"/>
  <c r="AP562" i="72"/>
  <c r="AM562" i="72"/>
  <c r="CC562" i="72"/>
  <c r="CD563" i="72"/>
  <c r="CA563" i="72"/>
  <c r="CD568" i="72"/>
  <c r="CA568" i="72"/>
  <c r="CC569" i="72"/>
  <c r="CD572" i="72"/>
  <c r="CA572" i="72"/>
  <c r="CC573" i="72"/>
  <c r="CD576" i="72"/>
  <c r="CA576" i="72"/>
  <c r="CC577" i="72"/>
  <c r="V580" i="72"/>
  <c r="S580" i="72"/>
  <c r="BJ580" i="72"/>
  <c r="BG580" i="72"/>
  <c r="CD584" i="72"/>
  <c r="CA584" i="72"/>
  <c r="CC585" i="72"/>
  <c r="CD588" i="72"/>
  <c r="CA588" i="72"/>
  <c r="CC589" i="72"/>
  <c r="CD592" i="72"/>
  <c r="CA592" i="72"/>
  <c r="CC593" i="72"/>
  <c r="CD596" i="72"/>
  <c r="CA596" i="72"/>
  <c r="CC597" i="72"/>
  <c r="AP598" i="72"/>
  <c r="AM598" i="72"/>
  <c r="CC598" i="72"/>
  <c r="CD599" i="72"/>
  <c r="CA599" i="72"/>
  <c r="CD604" i="72"/>
  <c r="CA604" i="72"/>
  <c r="CC605" i="72"/>
  <c r="CD608" i="72"/>
  <c r="CA608" i="72"/>
  <c r="CC609" i="72"/>
  <c r="CD612" i="72"/>
  <c r="CA612" i="72"/>
  <c r="CC613" i="72"/>
  <c r="V616" i="72"/>
  <c r="S616" i="72"/>
  <c r="BJ616" i="72"/>
  <c r="BG616" i="72"/>
  <c r="CD620" i="72"/>
  <c r="CA620" i="72"/>
  <c r="CC621" i="72"/>
  <c r="CD624" i="72"/>
  <c r="CA624" i="72"/>
  <c r="CC625" i="72"/>
  <c r="CD628" i="72"/>
  <c r="CA628" i="72"/>
  <c r="CC629" i="72"/>
  <c r="CD632" i="72"/>
  <c r="CA632" i="72"/>
  <c r="CC633" i="72"/>
  <c r="AP634" i="72"/>
  <c r="AM634" i="72"/>
  <c r="CC634" i="72"/>
  <c r="CD635" i="72"/>
  <c r="CA635" i="72"/>
  <c r="CD640" i="72"/>
  <c r="CA640" i="72"/>
  <c r="CC641" i="72"/>
  <c r="CD644" i="72"/>
  <c r="CA644" i="72"/>
  <c r="CC645" i="72"/>
  <c r="CD648" i="72"/>
  <c r="CA648" i="72"/>
  <c r="CC649" i="72"/>
  <c r="V652" i="72"/>
  <c r="S652" i="72"/>
  <c r="BJ652" i="72"/>
  <c r="BG652" i="72"/>
  <c r="CD656" i="72"/>
  <c r="CA656" i="72"/>
  <c r="CC657" i="72"/>
  <c r="CD660" i="72"/>
  <c r="CA660" i="72"/>
  <c r="CC661" i="72"/>
  <c r="CD664" i="72"/>
  <c r="CA664" i="72"/>
  <c r="CC665" i="72"/>
  <c r="CD668" i="72"/>
  <c r="CA668" i="72"/>
  <c r="CC669" i="72"/>
  <c r="AP670" i="72"/>
  <c r="AM670" i="72"/>
  <c r="CC670" i="72"/>
  <c r="CD671" i="72"/>
  <c r="CA671" i="72"/>
  <c r="CD676" i="72"/>
  <c r="CA676" i="72"/>
  <c r="CC677" i="72"/>
  <c r="CD680" i="72"/>
  <c r="CA680" i="72"/>
  <c r="CC681" i="72"/>
  <c r="CD684" i="72"/>
  <c r="CA684" i="72"/>
  <c r="CC685" i="72"/>
  <c r="V688" i="72"/>
  <c r="S688" i="72"/>
  <c r="BJ688" i="72"/>
  <c r="BG688" i="72"/>
  <c r="CD692" i="72"/>
  <c r="CA692" i="72"/>
  <c r="CC693" i="72"/>
  <c r="CD696" i="72"/>
  <c r="CA696" i="72"/>
  <c r="CC697" i="72"/>
  <c r="CD700" i="72"/>
  <c r="CA700" i="72"/>
  <c r="CC701" i="72"/>
  <c r="CD704" i="72"/>
  <c r="CA704" i="72"/>
  <c r="CC705" i="72"/>
  <c r="AP706" i="72"/>
  <c r="AM706" i="72"/>
  <c r="CC706" i="72"/>
  <c r="CD707" i="72"/>
  <c r="CA707" i="72"/>
  <c r="CD712" i="72"/>
  <c r="CA712" i="72"/>
  <c r="CC713" i="72"/>
  <c r="CD716" i="72"/>
  <c r="CA716" i="72"/>
  <c r="CC717" i="72"/>
  <c r="CD720" i="72"/>
  <c r="CA720" i="72"/>
  <c r="CC721" i="72"/>
  <c r="V724" i="72"/>
  <c r="S724" i="72"/>
  <c r="BJ724" i="72"/>
  <c r="BG724" i="72"/>
  <c r="CD728" i="72"/>
  <c r="CA728" i="72"/>
  <c r="CC729" i="72"/>
  <c r="CD732" i="72"/>
  <c r="CA732" i="72"/>
  <c r="CC733" i="72"/>
  <c r="CD736" i="72"/>
  <c r="CA736" i="72"/>
  <c r="CC737" i="72"/>
  <c r="CD740" i="72"/>
  <c r="CA740" i="72"/>
  <c r="CC741" i="72"/>
  <c r="AP742" i="72"/>
  <c r="AM742" i="72"/>
  <c r="CC742" i="72"/>
  <c r="CD743" i="72"/>
  <c r="CA743" i="72"/>
  <c r="CC744" i="72"/>
  <c r="CD748" i="72"/>
  <c r="CA748" i="72"/>
  <c r="CC749" i="72"/>
  <c r="CD752" i="72"/>
  <c r="CA752" i="72"/>
  <c r="CC753" i="72"/>
  <c r="CD756" i="72"/>
  <c r="CA756" i="72"/>
  <c r="CC757" i="72"/>
  <c r="V760" i="72"/>
  <c r="S760" i="72"/>
  <c r="BJ760" i="72"/>
  <c r="BG760" i="72"/>
  <c r="CD764" i="72"/>
  <c r="CA764" i="72"/>
  <c r="CC765" i="72"/>
  <c r="CD768" i="72"/>
  <c r="CA768" i="72"/>
  <c r="CC769" i="72"/>
  <c r="CD772" i="72"/>
  <c r="CA772" i="72"/>
  <c r="CC773" i="72"/>
  <c r="CD776" i="72"/>
  <c r="CA776" i="72"/>
  <c r="CC777" i="72"/>
  <c r="AP778" i="72"/>
  <c r="AM778" i="72"/>
  <c r="CC778" i="72"/>
  <c r="CD779" i="72"/>
  <c r="CA779" i="72"/>
  <c r="CC780" i="72"/>
  <c r="CD784" i="72"/>
  <c r="CA784" i="72"/>
  <c r="CC785" i="72"/>
  <c r="CD788" i="72"/>
  <c r="CA788" i="72"/>
  <c r="CC789" i="72"/>
  <c r="CD792" i="72"/>
  <c r="CA792" i="72"/>
  <c r="CC793" i="72"/>
  <c r="V796" i="72"/>
  <c r="S796" i="72"/>
  <c r="BJ796" i="72"/>
  <c r="BG796" i="72"/>
  <c r="CD800" i="72"/>
  <c r="CA800" i="72"/>
  <c r="CC801" i="72"/>
  <c r="CD804" i="72"/>
  <c r="CA804" i="72"/>
  <c r="CC805" i="72"/>
  <c r="CD808" i="72"/>
  <c r="CA808" i="72"/>
  <c r="CC809" i="72"/>
  <c r="CD812" i="72"/>
  <c r="CA812" i="72"/>
  <c r="CC813" i="72"/>
  <c r="AP814" i="72"/>
  <c r="AM814" i="72"/>
  <c r="CC814" i="72"/>
  <c r="CD815" i="72"/>
  <c r="CA815" i="72"/>
  <c r="CC816" i="72"/>
  <c r="CD820" i="72"/>
  <c r="CA820" i="72"/>
  <c r="CC821" i="72"/>
  <c r="CD824" i="72"/>
  <c r="CA824" i="72"/>
  <c r="CC825" i="72"/>
  <c r="CD828" i="72"/>
  <c r="CA828" i="72"/>
  <c r="CC829" i="72"/>
  <c r="V832" i="72"/>
  <c r="S832" i="72"/>
  <c r="BJ832" i="72"/>
  <c r="BG832" i="72"/>
  <c r="CD836" i="72"/>
  <c r="CA836" i="72"/>
  <c r="CC837" i="72"/>
  <c r="CD840" i="72"/>
  <c r="CA840" i="72"/>
  <c r="CC841" i="72"/>
  <c r="CD844" i="72"/>
  <c r="CA844" i="72"/>
  <c r="CC845" i="72"/>
  <c r="CD848" i="72"/>
  <c r="CA848" i="72"/>
  <c r="CC849" i="72"/>
  <c r="AP850" i="72"/>
  <c r="AM850" i="72"/>
  <c r="CC850" i="72"/>
  <c r="CD851" i="72"/>
  <c r="CA851" i="72"/>
  <c r="CC852" i="72"/>
  <c r="CD856" i="72"/>
  <c r="CA856" i="72"/>
  <c r="CC857" i="72"/>
  <c r="CD860" i="72"/>
  <c r="CA860" i="72"/>
  <c r="CC861" i="72"/>
  <c r="CD864" i="72"/>
  <c r="CA864" i="72"/>
  <c r="CC865" i="72"/>
  <c r="V868" i="72"/>
  <c r="S868" i="72"/>
  <c r="BJ868" i="72"/>
  <c r="BG868" i="72"/>
  <c r="CD872" i="72"/>
  <c r="CA872" i="72"/>
  <c r="CC873" i="72"/>
  <c r="CD876" i="72"/>
  <c r="CA876" i="72"/>
  <c r="CC877" i="72"/>
  <c r="CD880" i="72"/>
  <c r="CA880" i="72"/>
  <c r="CC881" i="72"/>
  <c r="CD884" i="72"/>
  <c r="CA884" i="72"/>
  <c r="CC885" i="72"/>
  <c r="AP886" i="72"/>
  <c r="AM886" i="72"/>
  <c r="CC886" i="72"/>
  <c r="CD887" i="72"/>
  <c r="CA887" i="72"/>
  <c r="CC888" i="72"/>
  <c r="CD892" i="72"/>
  <c r="CA892" i="72"/>
  <c r="CC893" i="72"/>
  <c r="CD896" i="72"/>
  <c r="CA896" i="72"/>
  <c r="CC897" i="72"/>
  <c r="CD900" i="72"/>
  <c r="CA900" i="72"/>
  <c r="CC901" i="72"/>
  <c r="V904" i="72"/>
  <c r="S904" i="72"/>
  <c r="BJ904" i="72"/>
  <c r="BG904" i="72"/>
  <c r="CD908" i="72"/>
  <c r="CA908" i="72"/>
  <c r="CC909" i="72"/>
  <c r="CD912" i="72"/>
  <c r="CA912" i="72"/>
  <c r="CC913" i="72"/>
  <c r="CD916" i="72"/>
  <c r="CA916" i="72"/>
  <c r="CC917" i="72"/>
  <c r="CD920" i="72"/>
  <c r="CA920" i="72"/>
  <c r="CC921" i="72"/>
  <c r="AP922" i="72"/>
  <c r="AM922" i="72"/>
  <c r="CC922" i="72"/>
  <c r="CD923" i="72"/>
  <c r="CA923" i="72"/>
  <c r="CC924" i="72"/>
  <c r="CD928" i="72"/>
  <c r="CA928" i="72"/>
  <c r="CC929" i="72"/>
  <c r="CD932" i="72"/>
  <c r="CA932" i="72"/>
  <c r="CC933" i="72"/>
  <c r="CD936" i="72"/>
  <c r="CA936" i="72"/>
  <c r="CC937" i="72"/>
  <c r="V940" i="72"/>
  <c r="S940" i="72"/>
  <c r="BJ940" i="72"/>
  <c r="BG940" i="72"/>
  <c r="CD944" i="72"/>
  <c r="CA944" i="72"/>
  <c r="CC945" i="72"/>
  <c r="CD948" i="72"/>
  <c r="CA948" i="72"/>
  <c r="CC949" i="72"/>
  <c r="CD952" i="72"/>
  <c r="CA952" i="72"/>
  <c r="CC953" i="72"/>
  <c r="CD956" i="72"/>
  <c r="CA956" i="72"/>
  <c r="CC957" i="72"/>
  <c r="AP958" i="72"/>
  <c r="AM958" i="72"/>
  <c r="CC958" i="72"/>
  <c r="CD959" i="72"/>
  <c r="CA959" i="72"/>
  <c r="CC960" i="72"/>
  <c r="CD964" i="72"/>
  <c r="CA964" i="72"/>
  <c r="CC965" i="72"/>
  <c r="CD968" i="72"/>
  <c r="CA968" i="72"/>
  <c r="CC969" i="72"/>
  <c r="CD972" i="72"/>
  <c r="CA972" i="72"/>
  <c r="CC973" i="72"/>
  <c r="V976" i="72"/>
  <c r="S976" i="72"/>
  <c r="BJ976" i="72"/>
  <c r="BG976" i="72"/>
  <c r="CD980" i="72"/>
  <c r="CA980" i="72"/>
  <c r="CC981" i="72"/>
  <c r="CD984" i="72"/>
  <c r="CA984" i="72"/>
  <c r="CC985" i="72"/>
  <c r="CD988" i="72"/>
  <c r="CA988" i="72"/>
  <c r="CC989" i="72"/>
  <c r="CD992" i="72"/>
  <c r="CA992" i="72"/>
  <c r="CC993" i="72"/>
  <c r="AP994" i="72"/>
  <c r="AM994" i="72"/>
  <c r="CC994" i="72"/>
  <c r="CD995" i="72"/>
  <c r="CA995" i="72"/>
  <c r="CC996" i="72"/>
  <c r="CD1000" i="72"/>
  <c r="CA1000" i="72"/>
  <c r="CC1001" i="72"/>
  <c r="CD1004" i="72"/>
  <c r="CA1004" i="72"/>
  <c r="CC1005" i="72"/>
  <c r="CD1008" i="72"/>
  <c r="CA1008" i="72"/>
  <c r="CC1009" i="72"/>
  <c r="V1012" i="72"/>
  <c r="S1012" i="72"/>
  <c r="BJ1012" i="72"/>
  <c r="BG1012" i="72"/>
  <c r="CD1016" i="72"/>
  <c r="CA1016" i="72"/>
  <c r="CC1017" i="72"/>
  <c r="CD1020" i="72"/>
  <c r="CA1020" i="72"/>
  <c r="CC1021" i="72"/>
  <c r="CD1024" i="72"/>
  <c r="CA1024" i="72"/>
  <c r="CC1025" i="72"/>
  <c r="CD1028" i="72"/>
  <c r="CA1028" i="72"/>
  <c r="CC1029" i="72"/>
  <c r="AP1030" i="72"/>
  <c r="AM1030" i="72"/>
  <c r="CC1030" i="72"/>
  <c r="CD1031" i="72"/>
  <c r="CA1031" i="72"/>
  <c r="CD1036" i="72"/>
  <c r="CA1036" i="72"/>
  <c r="CC1037" i="72"/>
  <c r="CD1040" i="72"/>
  <c r="CA1040" i="72"/>
  <c r="CC1041" i="72"/>
  <c r="CD1044" i="72"/>
  <c r="CA1044" i="72"/>
  <c r="CC1045" i="72"/>
  <c r="V1048" i="72"/>
  <c r="S1048" i="72"/>
  <c r="BJ1048" i="72"/>
  <c r="BG1048" i="72"/>
  <c r="CD1052" i="72"/>
  <c r="CA1052" i="72"/>
  <c r="CC1053" i="72"/>
  <c r="CD1056" i="72"/>
  <c r="CA1056" i="72"/>
  <c r="CC1057" i="72"/>
  <c r="CD1060" i="72"/>
  <c r="CA1060" i="72"/>
  <c r="CC1061" i="72"/>
  <c r="CD1064" i="72"/>
  <c r="CA1064" i="72"/>
  <c r="CC1065" i="72"/>
  <c r="AP1066" i="72"/>
  <c r="AM1066" i="72"/>
  <c r="CC1066" i="72"/>
  <c r="CD1067" i="72"/>
  <c r="CA1067" i="72"/>
  <c r="CD1072" i="72"/>
  <c r="CA1072" i="72"/>
  <c r="CC1073" i="72"/>
  <c r="CD1076" i="72"/>
  <c r="CA1076" i="72"/>
  <c r="CC1077" i="72"/>
  <c r="CD1080" i="72"/>
  <c r="CA1080" i="72"/>
  <c r="CC1081" i="72"/>
  <c r="V1084" i="72"/>
  <c r="S1084" i="72"/>
  <c r="BJ1084" i="72"/>
  <c r="BG1084" i="72"/>
  <c r="CD1088" i="72"/>
  <c r="CA1088" i="72"/>
  <c r="CC1089" i="72"/>
  <c r="CD1092" i="72"/>
  <c r="CA1092" i="72"/>
  <c r="CC1093" i="72"/>
  <c r="CD1096" i="72"/>
  <c r="CA1096" i="72"/>
  <c r="CC1097" i="72"/>
  <c r="CD1100" i="72"/>
  <c r="CA1100" i="72"/>
  <c r="CC1101" i="72"/>
  <c r="AP1102" i="72"/>
  <c r="AM1102" i="72"/>
  <c r="CC1102" i="72"/>
  <c r="CD1103" i="72"/>
  <c r="CA1103" i="72"/>
  <c r="CD1108" i="72"/>
  <c r="CA1108" i="72"/>
  <c r="CC1109" i="72"/>
  <c r="CD1112" i="72"/>
  <c r="CA1112" i="72"/>
  <c r="CC1113" i="72"/>
  <c r="CD1116" i="72"/>
  <c r="CA1116" i="72"/>
  <c r="CC1117" i="72"/>
  <c r="V1120" i="72"/>
  <c r="S1120" i="72"/>
  <c r="BJ1120" i="72"/>
  <c r="BG1120" i="72"/>
  <c r="CD1124" i="72"/>
  <c r="CA1124" i="72"/>
  <c r="CC1125" i="72"/>
  <c r="CD1128" i="72"/>
  <c r="CA1128" i="72"/>
  <c r="CC1129" i="72"/>
  <c r="CD1132" i="72"/>
  <c r="CA1132" i="72"/>
  <c r="CC1133" i="72"/>
  <c r="CD1136" i="72"/>
  <c r="CA1136" i="72"/>
  <c r="CC1137" i="72"/>
  <c r="AP1138" i="72"/>
  <c r="AM1138" i="72"/>
  <c r="CC1138" i="72"/>
  <c r="CD1139" i="72"/>
  <c r="CA1139" i="72"/>
  <c r="CD1144" i="72"/>
  <c r="CA1144" i="72"/>
  <c r="CC1145" i="72"/>
  <c r="CD1148" i="72"/>
  <c r="CA1148" i="72"/>
  <c r="CC1149" i="72"/>
  <c r="CD1152" i="72"/>
  <c r="CA1152" i="72"/>
  <c r="CC1153" i="72"/>
  <c r="V1156" i="72"/>
  <c r="S1156" i="72"/>
  <c r="BJ1156" i="72"/>
  <c r="BG1156" i="72"/>
  <c r="CD1160" i="72"/>
  <c r="CA1160" i="72"/>
  <c r="CC1161" i="72"/>
  <c r="CD1164" i="72"/>
  <c r="CA1164" i="72"/>
  <c r="CC1165" i="72"/>
  <c r="CD1168" i="72"/>
  <c r="CA1168" i="72"/>
  <c r="CC1169" i="72"/>
  <c r="CD1172" i="72"/>
  <c r="CA1172" i="72"/>
  <c r="CC1173" i="72"/>
  <c r="AP1174" i="72"/>
  <c r="AM1174" i="72"/>
  <c r="CC1174" i="72"/>
  <c r="CD1175" i="72"/>
  <c r="CA1175" i="72"/>
  <c r="CD1180" i="72"/>
  <c r="CA1180" i="72"/>
  <c r="CC1181" i="72"/>
  <c r="CD1184" i="72"/>
  <c r="CA1184" i="72"/>
  <c r="CC1185" i="72"/>
  <c r="CD1188" i="72"/>
  <c r="CA1188" i="72"/>
  <c r="CC1189" i="72"/>
  <c r="V1192" i="72"/>
  <c r="S1192" i="72"/>
  <c r="BJ1192" i="72"/>
  <c r="BG1192" i="72"/>
  <c r="CD1196" i="72"/>
  <c r="CA1196" i="72"/>
  <c r="CC1197" i="72"/>
  <c r="CD1200" i="72"/>
  <c r="CA1200" i="72"/>
  <c r="CC1201" i="72"/>
  <c r="CD1204" i="72"/>
  <c r="CA1204" i="72"/>
  <c r="CC1205" i="72"/>
  <c r="CD1208" i="72"/>
  <c r="CA1208" i="72"/>
  <c r="CC1209" i="72"/>
  <c r="AP1210" i="72"/>
  <c r="AM1210" i="72"/>
  <c r="CC1210" i="72"/>
  <c r="CD1211" i="72"/>
  <c r="CA1211" i="72"/>
  <c r="CD1216" i="72"/>
  <c r="CA1216" i="72"/>
  <c r="CD1220" i="72"/>
  <c r="CA1220" i="72"/>
  <c r="CC1221" i="72"/>
  <c r="CD1224" i="72"/>
  <c r="CA1224" i="72"/>
  <c r="CC1225" i="72"/>
  <c r="V1228" i="72"/>
  <c r="S1228" i="72"/>
  <c r="BJ1228" i="72"/>
  <c r="BG1228" i="72"/>
  <c r="CD1232" i="72"/>
  <c r="CA1232" i="72"/>
  <c r="CC1233" i="72"/>
  <c r="CD1236" i="72"/>
  <c r="CA1236" i="72"/>
  <c r="CC1237" i="72"/>
  <c r="CD1240" i="72"/>
  <c r="CA1240" i="72"/>
  <c r="CC1241" i="72"/>
  <c r="CD1244" i="72"/>
  <c r="CA1244" i="72"/>
  <c r="CC1245" i="72"/>
  <c r="AP1246" i="72"/>
  <c r="AM1246" i="72"/>
  <c r="CC1246" i="72"/>
  <c r="CD1247" i="72"/>
  <c r="CA1247" i="72"/>
  <c r="CD1252" i="72"/>
  <c r="CA1252" i="72"/>
  <c r="CC1253" i="72"/>
  <c r="CD1256" i="72"/>
  <c r="CA1256" i="72"/>
  <c r="CC1257" i="72"/>
  <c r="CD1260" i="72"/>
  <c r="CA1260" i="72"/>
  <c r="CC1261" i="72"/>
  <c r="V1264" i="72"/>
  <c r="S1264" i="72"/>
  <c r="BJ1264" i="72"/>
  <c r="BG1264" i="72"/>
  <c r="CD1268" i="72"/>
  <c r="CA1268" i="72"/>
  <c r="CC1269" i="72"/>
  <c r="CD1272" i="72"/>
  <c r="CA1272" i="72"/>
  <c r="CC1273" i="72"/>
  <c r="CD1276" i="72"/>
  <c r="CA1276" i="72"/>
  <c r="CC1277" i="72"/>
  <c r="CD1280" i="72"/>
  <c r="CA1280" i="72"/>
  <c r="CC1281" i="72"/>
  <c r="AP1282" i="72"/>
  <c r="AM1282" i="72"/>
  <c r="CC1282" i="72"/>
  <c r="CD1283" i="72"/>
  <c r="CA1283" i="72"/>
  <c r="CD1288" i="72"/>
  <c r="CA1288" i="72"/>
  <c r="CC1289" i="72"/>
  <c r="CD1292" i="72"/>
  <c r="CA1292" i="72"/>
  <c r="CC1293" i="72"/>
  <c r="CD1296" i="72"/>
  <c r="CA1296" i="72"/>
  <c r="CC1297" i="72"/>
  <c r="V1300" i="72"/>
  <c r="S1300" i="72"/>
  <c r="BJ1300" i="72"/>
  <c r="BG1300" i="72"/>
  <c r="CD1304" i="72"/>
  <c r="CA1304" i="72"/>
  <c r="CC1305" i="72"/>
  <c r="CD1308" i="72"/>
  <c r="CA1308" i="72"/>
  <c r="CC1309" i="72"/>
  <c r="CD1312" i="72"/>
  <c r="CA1312" i="72"/>
  <c r="CC1313" i="72"/>
  <c r="CD1316" i="72"/>
  <c r="CA1316" i="72"/>
  <c r="CC1317" i="72"/>
  <c r="AP1318" i="72"/>
  <c r="AM1318" i="72"/>
  <c r="CC1318" i="72"/>
  <c r="CD1319" i="72"/>
  <c r="CA1319" i="72"/>
  <c r="CD1324" i="72"/>
  <c r="CA1324" i="72"/>
  <c r="CC1325" i="72"/>
  <c r="CD1328" i="72"/>
  <c r="CA1328" i="72"/>
  <c r="CC1329" i="72"/>
  <c r="CD1332" i="72"/>
  <c r="CA1332" i="72"/>
  <c r="CC1333" i="72"/>
  <c r="V1336" i="72"/>
  <c r="S1336" i="72"/>
  <c r="BJ1336" i="72"/>
  <c r="BG1336" i="72"/>
  <c r="CD355" i="72"/>
  <c r="CA355" i="72"/>
  <c r="CD359" i="72"/>
  <c r="CA359" i="72"/>
  <c r="CD363" i="72"/>
  <c r="CA363" i="72"/>
  <c r="AF364" i="72"/>
  <c r="BT364" i="72"/>
  <c r="BQ364" i="72"/>
  <c r="CD366" i="72"/>
  <c r="CA366" i="72"/>
  <c r="CC368" i="72"/>
  <c r="CD371" i="72"/>
  <c r="CA371" i="72"/>
  <c r="CC372" i="72"/>
  <c r="CD375" i="72"/>
  <c r="CA375" i="72"/>
  <c r="CC376" i="72"/>
  <c r="CD379" i="72"/>
  <c r="CA379" i="72"/>
  <c r="CC380" i="72"/>
  <c r="L382" i="72"/>
  <c r="I382" i="72"/>
  <c r="AZ382" i="72"/>
  <c r="AW382" i="72"/>
  <c r="CD387" i="72"/>
  <c r="CA387" i="72"/>
  <c r="CD391" i="72"/>
  <c r="CA391" i="72"/>
  <c r="CD395" i="72"/>
  <c r="CA395" i="72"/>
  <c r="CD399" i="72"/>
  <c r="CA399" i="72"/>
  <c r="AF400" i="72"/>
  <c r="BT400" i="72"/>
  <c r="BQ400" i="72"/>
  <c r="CD402" i="72"/>
  <c r="CA402" i="72"/>
  <c r="CC404" i="72"/>
  <c r="CD407" i="72"/>
  <c r="CA407" i="72"/>
  <c r="CC408" i="72"/>
  <c r="CD411" i="72"/>
  <c r="CA411" i="72"/>
  <c r="CC412" i="72"/>
  <c r="CD415" i="72"/>
  <c r="CA415" i="72"/>
  <c r="CC416" i="72"/>
  <c r="I418" i="72"/>
  <c r="L418" i="72"/>
  <c r="AZ418" i="72"/>
  <c r="AW418" i="72"/>
  <c r="CD423" i="72"/>
  <c r="CA423" i="72"/>
  <c r="CD427" i="72"/>
  <c r="CA427" i="72"/>
  <c r="CD431" i="72"/>
  <c r="CA431" i="72"/>
  <c r="CD435" i="72"/>
  <c r="CA435" i="72"/>
  <c r="AF436" i="72"/>
  <c r="BT436" i="72"/>
  <c r="BQ436" i="72"/>
  <c r="CD438" i="72"/>
  <c r="CA438" i="72"/>
  <c r="CC440" i="72"/>
  <c r="CD443" i="72"/>
  <c r="CA443" i="72"/>
  <c r="CC444" i="72"/>
  <c r="CD447" i="72"/>
  <c r="CA447" i="72"/>
  <c r="CC448" i="72"/>
  <c r="CD451" i="72"/>
  <c r="CA451" i="72"/>
  <c r="CC452" i="72"/>
  <c r="L454" i="72"/>
  <c r="I454" i="72"/>
  <c r="AZ454" i="72"/>
  <c r="AW454" i="72"/>
  <c r="CD459" i="72"/>
  <c r="CA459" i="72"/>
  <c r="CD463" i="72"/>
  <c r="CA463" i="72"/>
  <c r="CD467" i="72"/>
  <c r="CA467" i="72"/>
  <c r="CD471" i="72"/>
  <c r="CA471" i="72"/>
  <c r="AF472" i="72"/>
  <c r="BT472" i="72"/>
  <c r="BQ472" i="72"/>
  <c r="CD474" i="72"/>
  <c r="CA474" i="72"/>
  <c r="CC476" i="72"/>
  <c r="CD479" i="72"/>
  <c r="CA479" i="72"/>
  <c r="CC480" i="72"/>
  <c r="CD483" i="72"/>
  <c r="CA483" i="72"/>
  <c r="CC484" i="72"/>
  <c r="CD487" i="72"/>
  <c r="CA487" i="72"/>
  <c r="CC488" i="72"/>
  <c r="I490" i="72"/>
  <c r="L490" i="72"/>
  <c r="AZ490" i="72"/>
  <c r="AW490" i="72"/>
  <c r="CD495" i="72"/>
  <c r="CA495" i="72"/>
  <c r="CD499" i="72"/>
  <c r="CA499" i="72"/>
  <c r="CD503" i="72"/>
  <c r="CA503" i="72"/>
  <c r="CD507" i="72"/>
  <c r="CA507" i="72"/>
  <c r="AF508" i="72"/>
  <c r="BT508" i="72"/>
  <c r="BQ508" i="72"/>
  <c r="CD510" i="72"/>
  <c r="CA510" i="72"/>
  <c r="CC512" i="72"/>
  <c r="CD515" i="72"/>
  <c r="CA515" i="72"/>
  <c r="CC516" i="72"/>
  <c r="CD519" i="72"/>
  <c r="CA519" i="72"/>
  <c r="CC520" i="72"/>
  <c r="CD523" i="72"/>
  <c r="CA523" i="72"/>
  <c r="CC524" i="72"/>
  <c r="L526" i="72"/>
  <c r="I526" i="72"/>
  <c r="AZ526" i="72"/>
  <c r="AW526" i="72"/>
  <c r="CD531" i="72"/>
  <c r="CA531" i="72"/>
  <c r="CD535" i="72"/>
  <c r="CA535" i="72"/>
  <c r="CD539" i="72"/>
  <c r="CA539" i="72"/>
  <c r="CD543" i="72"/>
  <c r="CA543" i="72"/>
  <c r="AF544" i="72"/>
  <c r="BT544" i="72"/>
  <c r="BQ544" i="72"/>
  <c r="CD546" i="72"/>
  <c r="CA546" i="72"/>
  <c r="CC548" i="72"/>
  <c r="CD551" i="72"/>
  <c r="CA551" i="72"/>
  <c r="CC552" i="72"/>
  <c r="CD555" i="72"/>
  <c r="CA555" i="72"/>
  <c r="CC556" i="72"/>
  <c r="CD559" i="72"/>
  <c r="CA559" i="72"/>
  <c r="CC560" i="72"/>
  <c r="I562" i="72"/>
  <c r="L562" i="72"/>
  <c r="AZ562" i="72"/>
  <c r="AW562" i="72"/>
  <c r="CD567" i="72"/>
  <c r="CA567" i="72"/>
  <c r="CD571" i="72"/>
  <c r="CA571" i="72"/>
  <c r="CD575" i="72"/>
  <c r="CA575" i="72"/>
  <c r="CD579" i="72"/>
  <c r="CA579" i="72"/>
  <c r="AF580" i="72"/>
  <c r="BT580" i="72"/>
  <c r="BQ580" i="72"/>
  <c r="CD582" i="72"/>
  <c r="CA582" i="72"/>
  <c r="CC584" i="72"/>
  <c r="CD587" i="72"/>
  <c r="CA587" i="72"/>
  <c r="CC588" i="72"/>
  <c r="CD591" i="72"/>
  <c r="CA591" i="72"/>
  <c r="CC592" i="72"/>
  <c r="CD595" i="72"/>
  <c r="CA595" i="72"/>
  <c r="CC596" i="72"/>
  <c r="L598" i="72"/>
  <c r="I598" i="72"/>
  <c r="AZ598" i="72"/>
  <c r="AW598" i="72"/>
  <c r="CD603" i="72"/>
  <c r="CA603" i="72"/>
  <c r="CD607" i="72"/>
  <c r="CA607" i="72"/>
  <c r="CD611" i="72"/>
  <c r="CA611" i="72"/>
  <c r="CD615" i="72"/>
  <c r="CA615" i="72"/>
  <c r="BT616" i="72"/>
  <c r="BQ616" i="72"/>
  <c r="CD618" i="72"/>
  <c r="CA618" i="72"/>
  <c r="CC620" i="72"/>
  <c r="CD623" i="72"/>
  <c r="CA623" i="72"/>
  <c r="CC624" i="72"/>
  <c r="CD627" i="72"/>
  <c r="CA627" i="72"/>
  <c r="CC628" i="72"/>
  <c r="CD631" i="72"/>
  <c r="CA631" i="72"/>
  <c r="CC632" i="72"/>
  <c r="I634" i="72"/>
  <c r="L634" i="72"/>
  <c r="AZ634" i="72"/>
  <c r="AW634" i="72"/>
  <c r="CD639" i="72"/>
  <c r="CA639" i="72"/>
  <c r="CD643" i="72"/>
  <c r="CA643" i="72"/>
  <c r="CD647" i="72"/>
  <c r="CA647" i="72"/>
  <c r="CD651" i="72"/>
  <c r="CA651" i="72"/>
  <c r="AF652" i="72"/>
  <c r="BT652" i="72"/>
  <c r="BQ652" i="72"/>
  <c r="CD654" i="72"/>
  <c r="CA654" i="72"/>
  <c r="CC656" i="72"/>
  <c r="CD659" i="72"/>
  <c r="CA659" i="72"/>
  <c r="CC660" i="72"/>
  <c r="CD663" i="72"/>
  <c r="CA663" i="72"/>
  <c r="CC664" i="72"/>
  <c r="CD667" i="72"/>
  <c r="CA667" i="72"/>
  <c r="CC668" i="72"/>
  <c r="L670" i="72"/>
  <c r="I670" i="72"/>
  <c r="AZ670" i="72"/>
  <c r="AW670" i="72"/>
  <c r="CD675" i="72"/>
  <c r="CA675" i="72"/>
  <c r="CD679" i="72"/>
  <c r="CA679" i="72"/>
  <c r="CD683" i="72"/>
  <c r="CA683" i="72"/>
  <c r="CD687" i="72"/>
  <c r="CA687" i="72"/>
  <c r="BT688" i="72"/>
  <c r="BQ688" i="72"/>
  <c r="CD690" i="72"/>
  <c r="CA690" i="72"/>
  <c r="CC692" i="72"/>
  <c r="CD695" i="72"/>
  <c r="CA695" i="72"/>
  <c r="CC696" i="72"/>
  <c r="CD699" i="72"/>
  <c r="CA699" i="72"/>
  <c r="CC700" i="72"/>
  <c r="CD703" i="72"/>
  <c r="CA703" i="72"/>
  <c r="CC704" i="72"/>
  <c r="I706" i="72"/>
  <c r="L706" i="72"/>
  <c r="AZ706" i="72"/>
  <c r="AW706" i="72"/>
  <c r="CD711" i="72"/>
  <c r="CA711" i="72"/>
  <c r="CD715" i="72"/>
  <c r="CA715" i="72"/>
  <c r="CD719" i="72"/>
  <c r="CA719" i="72"/>
  <c r="CD723" i="72"/>
  <c r="CA723" i="72"/>
  <c r="AF724" i="72"/>
  <c r="BT724" i="72"/>
  <c r="BQ724" i="72"/>
  <c r="CD726" i="72"/>
  <c r="CA726" i="72"/>
  <c r="CC728" i="72"/>
  <c r="CD731" i="72"/>
  <c r="CA731" i="72"/>
  <c r="CC732" i="72"/>
  <c r="CD735" i="72"/>
  <c r="CA735" i="72"/>
  <c r="CC736" i="72"/>
  <c r="CD739" i="72"/>
  <c r="CA739" i="72"/>
  <c r="CC740" i="72"/>
  <c r="L742" i="72"/>
  <c r="I742" i="72"/>
  <c r="AZ742" i="72"/>
  <c r="AW742" i="72"/>
  <c r="CD747" i="72"/>
  <c r="CA747" i="72"/>
  <c r="CD751" i="72"/>
  <c r="CA751" i="72"/>
  <c r="CD755" i="72"/>
  <c r="CA755" i="72"/>
  <c r="CD759" i="72"/>
  <c r="CA759" i="72"/>
  <c r="AF760" i="72"/>
  <c r="BT760" i="72"/>
  <c r="BQ760" i="72"/>
  <c r="CD762" i="72"/>
  <c r="CA762" i="72"/>
  <c r="CC764" i="72"/>
  <c r="CD767" i="72"/>
  <c r="CA767" i="72"/>
  <c r="CC768" i="72"/>
  <c r="CD771" i="72"/>
  <c r="CA771" i="72"/>
  <c r="CC772" i="72"/>
  <c r="CD775" i="72"/>
  <c r="CA775" i="72"/>
  <c r="CC776" i="72"/>
  <c r="I778" i="72"/>
  <c r="L778" i="72"/>
  <c r="AZ778" i="72"/>
  <c r="AW778" i="72"/>
  <c r="CD783" i="72"/>
  <c r="CA783" i="72"/>
  <c r="CD787" i="72"/>
  <c r="CA787" i="72"/>
  <c r="CD791" i="72"/>
  <c r="CA791" i="72"/>
  <c r="CD795" i="72"/>
  <c r="CA795" i="72"/>
  <c r="BT796" i="72"/>
  <c r="BQ796" i="72"/>
  <c r="CD798" i="72"/>
  <c r="CA798" i="72"/>
  <c r="CC800" i="72"/>
  <c r="CD803" i="72"/>
  <c r="CA803" i="72"/>
  <c r="CC804" i="72"/>
  <c r="CD807" i="72"/>
  <c r="CA807" i="72"/>
  <c r="CC808" i="72"/>
  <c r="CD811" i="72"/>
  <c r="CA811" i="72"/>
  <c r="CC812" i="72"/>
  <c r="L814" i="72"/>
  <c r="I814" i="72"/>
  <c r="AZ814" i="72"/>
  <c r="AW814" i="72"/>
  <c r="CD819" i="72"/>
  <c r="CA819" i="72"/>
  <c r="CD823" i="72"/>
  <c r="CA823" i="72"/>
  <c r="CD827" i="72"/>
  <c r="CA827" i="72"/>
  <c r="CD831" i="72"/>
  <c r="CA831" i="72"/>
  <c r="BT832" i="72"/>
  <c r="BQ832" i="72"/>
  <c r="CD834" i="72"/>
  <c r="CA834" i="72"/>
  <c r="CC836" i="72"/>
  <c r="CD839" i="72"/>
  <c r="CA839" i="72"/>
  <c r="CC840" i="72"/>
  <c r="CD843" i="72"/>
  <c r="CA843" i="72"/>
  <c r="CC844" i="72"/>
  <c r="CD847" i="72"/>
  <c r="CA847" i="72"/>
  <c r="CC848" i="72"/>
  <c r="I850" i="72"/>
  <c r="L850" i="72"/>
  <c r="AZ850" i="72"/>
  <c r="AW850" i="72"/>
  <c r="CD855" i="72"/>
  <c r="CA855" i="72"/>
  <c r="CD859" i="72"/>
  <c r="CA859" i="72"/>
  <c r="CD863" i="72"/>
  <c r="CA863" i="72"/>
  <c r="CD867" i="72"/>
  <c r="CA867" i="72"/>
  <c r="BT868" i="72"/>
  <c r="BQ868" i="72"/>
  <c r="CD870" i="72"/>
  <c r="CA870" i="72"/>
  <c r="CC872" i="72"/>
  <c r="CD875" i="72"/>
  <c r="CA875" i="72"/>
  <c r="CC876" i="72"/>
  <c r="CD879" i="72"/>
  <c r="CA879" i="72"/>
  <c r="CC880" i="72"/>
  <c r="CD883" i="72"/>
  <c r="CA883" i="72"/>
  <c r="CC884" i="72"/>
  <c r="L886" i="72"/>
  <c r="I886" i="72"/>
  <c r="AZ886" i="72"/>
  <c r="AW886" i="72"/>
  <c r="CD891" i="72"/>
  <c r="CA891" i="72"/>
  <c r="CD895" i="72"/>
  <c r="CA895" i="72"/>
  <c r="CD899" i="72"/>
  <c r="CA899" i="72"/>
  <c r="CD903" i="72"/>
  <c r="CA903" i="72"/>
  <c r="AF904" i="72"/>
  <c r="BT904" i="72"/>
  <c r="BQ904" i="72"/>
  <c r="CD906" i="72"/>
  <c r="CA906" i="72"/>
  <c r="CC908" i="72"/>
  <c r="CD911" i="72"/>
  <c r="CA911" i="72"/>
  <c r="CC912" i="72"/>
  <c r="CD915" i="72"/>
  <c r="CA915" i="72"/>
  <c r="CC916" i="72"/>
  <c r="CD919" i="72"/>
  <c r="CA919" i="72"/>
  <c r="CC920" i="72"/>
  <c r="I922" i="72"/>
  <c r="L922" i="72"/>
  <c r="AZ922" i="72"/>
  <c r="AW922" i="72"/>
  <c r="CD927" i="72"/>
  <c r="CA927" i="72"/>
  <c r="CD931" i="72"/>
  <c r="CA931" i="72"/>
  <c r="CD935" i="72"/>
  <c r="CA935" i="72"/>
  <c r="CD939" i="72"/>
  <c r="CA939" i="72"/>
  <c r="BT940" i="72"/>
  <c r="BQ940" i="72"/>
  <c r="CD942" i="72"/>
  <c r="CA942" i="72"/>
  <c r="CC944" i="72"/>
  <c r="CD947" i="72"/>
  <c r="CA947" i="72"/>
  <c r="CC948" i="72"/>
  <c r="CD951" i="72"/>
  <c r="CA951" i="72"/>
  <c r="CC952" i="72"/>
  <c r="CD955" i="72"/>
  <c r="CA955" i="72"/>
  <c r="CC956" i="72"/>
  <c r="L958" i="72"/>
  <c r="I958" i="72"/>
  <c r="AZ958" i="72"/>
  <c r="AW958" i="72"/>
  <c r="CD963" i="72"/>
  <c r="CA963" i="72"/>
  <c r="CD967" i="72"/>
  <c r="CA967" i="72"/>
  <c r="CD971" i="72"/>
  <c r="CA971" i="72"/>
  <c r="CD975" i="72"/>
  <c r="CA975" i="72"/>
  <c r="AF976" i="72"/>
  <c r="BT976" i="72"/>
  <c r="BQ976" i="72"/>
  <c r="CD978" i="72"/>
  <c r="CA978" i="72"/>
  <c r="CC980" i="72"/>
  <c r="CD983" i="72"/>
  <c r="CA983" i="72"/>
  <c r="CC984" i="72"/>
  <c r="CD987" i="72"/>
  <c r="CA987" i="72"/>
  <c r="CC988" i="72"/>
  <c r="CD991" i="72"/>
  <c r="CA991" i="72"/>
  <c r="CC992" i="72"/>
  <c r="I994" i="72"/>
  <c r="L994" i="72"/>
  <c r="AZ994" i="72"/>
  <c r="AW994" i="72"/>
  <c r="CD999" i="72"/>
  <c r="CA999" i="72"/>
  <c r="CD1003" i="72"/>
  <c r="CA1003" i="72"/>
  <c r="CD1007" i="72"/>
  <c r="CA1007" i="72"/>
  <c r="CD1011" i="72"/>
  <c r="CA1011" i="72"/>
  <c r="AF1012" i="72"/>
  <c r="BT1012" i="72"/>
  <c r="BQ1012" i="72"/>
  <c r="CD1014" i="72"/>
  <c r="CA1014" i="72"/>
  <c r="CC1016" i="72"/>
  <c r="CD1019" i="72"/>
  <c r="CA1019" i="72"/>
  <c r="CC1020" i="72"/>
  <c r="CD1023" i="72"/>
  <c r="CA1023" i="72"/>
  <c r="CC1024" i="72"/>
  <c r="CD1027" i="72"/>
  <c r="CA1027" i="72"/>
  <c r="CC1028" i="72"/>
  <c r="L1030" i="72"/>
  <c r="I1030" i="72"/>
  <c r="AZ1030" i="72"/>
  <c r="AW1030" i="72"/>
  <c r="CD1035" i="72"/>
  <c r="CA1035" i="72"/>
  <c r="CD1039" i="72"/>
  <c r="CA1039" i="72"/>
  <c r="CD1043" i="72"/>
  <c r="CA1043" i="72"/>
  <c r="CD1047" i="72"/>
  <c r="CA1047" i="72"/>
  <c r="AF1048" i="72"/>
  <c r="BT1048" i="72"/>
  <c r="BQ1048" i="72"/>
  <c r="CD1050" i="72"/>
  <c r="CA1050" i="72"/>
  <c r="CC1052" i="72"/>
  <c r="CD1055" i="72"/>
  <c r="CA1055" i="72"/>
  <c r="CC1056" i="72"/>
  <c r="CD1059" i="72"/>
  <c r="CA1059" i="72"/>
  <c r="CC1060" i="72"/>
  <c r="CD1063" i="72"/>
  <c r="CA1063" i="72"/>
  <c r="CC1064" i="72"/>
  <c r="L1066" i="72"/>
  <c r="AZ1066" i="72"/>
  <c r="AW1066" i="72"/>
  <c r="CD1071" i="72"/>
  <c r="CA1071" i="72"/>
  <c r="CD1075" i="72"/>
  <c r="CA1075" i="72"/>
  <c r="CD1079" i="72"/>
  <c r="CA1079" i="72"/>
  <c r="CD1083" i="72"/>
  <c r="CA1083" i="72"/>
  <c r="AF1084" i="72"/>
  <c r="BT1084" i="72"/>
  <c r="BQ1084" i="72"/>
  <c r="CD1086" i="72"/>
  <c r="CA1086" i="72"/>
  <c r="CC1088" i="72"/>
  <c r="CD1091" i="72"/>
  <c r="CA1091" i="72"/>
  <c r="CC1092" i="72"/>
  <c r="CD1095" i="72"/>
  <c r="CA1095" i="72"/>
  <c r="CC1096" i="72"/>
  <c r="CD1099" i="72"/>
  <c r="CA1099" i="72"/>
  <c r="CC1100" i="72"/>
  <c r="L1102" i="72"/>
  <c r="AZ1102" i="72"/>
  <c r="AW1102" i="72"/>
  <c r="CD1107" i="72"/>
  <c r="CA1107" i="72"/>
  <c r="CD1111" i="72"/>
  <c r="CA1111" i="72"/>
  <c r="CD1115" i="72"/>
  <c r="CA1115" i="72"/>
  <c r="CD1119" i="72"/>
  <c r="CA1119" i="72"/>
  <c r="AF1120" i="72"/>
  <c r="BT1120" i="72"/>
  <c r="BQ1120" i="72"/>
  <c r="CD1122" i="72"/>
  <c r="CA1122" i="72"/>
  <c r="CC1124" i="72"/>
  <c r="CD1127" i="72"/>
  <c r="CA1127" i="72"/>
  <c r="CC1128" i="72"/>
  <c r="CD1131" i="72"/>
  <c r="CA1131" i="72"/>
  <c r="CC1132" i="72"/>
  <c r="CD1135" i="72"/>
  <c r="CA1135" i="72"/>
  <c r="CC1136" i="72"/>
  <c r="L1138" i="72"/>
  <c r="AZ1138" i="72"/>
  <c r="AW1138" i="72"/>
  <c r="CD1143" i="72"/>
  <c r="CA1143" i="72"/>
  <c r="CD1147" i="72"/>
  <c r="CA1147" i="72"/>
  <c r="CD1151" i="72"/>
  <c r="CA1151" i="72"/>
  <c r="CD1155" i="72"/>
  <c r="CA1155" i="72"/>
  <c r="BT1156" i="72"/>
  <c r="BQ1156" i="72"/>
  <c r="CD1158" i="72"/>
  <c r="CA1158" i="72"/>
  <c r="CC1160" i="72"/>
  <c r="CD1163" i="72"/>
  <c r="CA1163" i="72"/>
  <c r="CC1164" i="72"/>
  <c r="CD1167" i="72"/>
  <c r="CA1167" i="72"/>
  <c r="CC1168" i="72"/>
  <c r="CD1171" i="72"/>
  <c r="CA1171" i="72"/>
  <c r="CC1172" i="72"/>
  <c r="L1174" i="72"/>
  <c r="AZ1174" i="72"/>
  <c r="AW1174" i="72"/>
  <c r="CD1179" i="72"/>
  <c r="CA1179" i="72"/>
  <c r="CD1183" i="72"/>
  <c r="CA1183" i="72"/>
  <c r="CD1187" i="72"/>
  <c r="CA1187" i="72"/>
  <c r="CD1191" i="72"/>
  <c r="CA1191" i="72"/>
  <c r="BT1192" i="72"/>
  <c r="BQ1192" i="72"/>
  <c r="CD1194" i="72"/>
  <c r="CA1194" i="72"/>
  <c r="CC1196" i="72"/>
  <c r="CD1199" i="72"/>
  <c r="CA1199" i="72"/>
  <c r="CC1200" i="72"/>
  <c r="CD1203" i="72"/>
  <c r="CA1203" i="72"/>
  <c r="CC1204" i="72"/>
  <c r="CD1207" i="72"/>
  <c r="CA1207" i="72"/>
  <c r="CC1208" i="72"/>
  <c r="L1210" i="72"/>
  <c r="AZ1210" i="72"/>
  <c r="AW1210" i="72"/>
  <c r="CD1215" i="72"/>
  <c r="CA1215" i="72"/>
  <c r="CD1219" i="72"/>
  <c r="CA1219" i="72"/>
  <c r="CD1223" i="72"/>
  <c r="CA1223" i="72"/>
  <c r="CD1227" i="72"/>
  <c r="CA1227" i="72"/>
  <c r="AF1228" i="72"/>
  <c r="BT1228" i="72"/>
  <c r="BQ1228" i="72"/>
  <c r="CD1230" i="72"/>
  <c r="CA1230" i="72"/>
  <c r="CC1232" i="72"/>
  <c r="CD1235" i="72"/>
  <c r="CA1235" i="72"/>
  <c r="CC1236" i="72"/>
  <c r="CD1239" i="72"/>
  <c r="CA1239" i="72"/>
  <c r="CC1240" i="72"/>
  <c r="CD1243" i="72"/>
  <c r="CA1243" i="72"/>
  <c r="CC1244" i="72"/>
  <c r="L1246" i="72"/>
  <c r="AZ1246" i="72"/>
  <c r="AW1246" i="72"/>
  <c r="CD1251" i="72"/>
  <c r="CA1251" i="72"/>
  <c r="CD1255" i="72"/>
  <c r="CA1255" i="72"/>
  <c r="CD1259" i="72"/>
  <c r="CA1259" i="72"/>
  <c r="CD1263" i="72"/>
  <c r="CA1263" i="72"/>
  <c r="BT1264" i="72"/>
  <c r="BQ1264" i="72"/>
  <c r="CD1266" i="72"/>
  <c r="CA1266" i="72"/>
  <c r="CC1268" i="72"/>
  <c r="CD1271" i="72"/>
  <c r="CA1271" i="72"/>
  <c r="CC1272" i="72"/>
  <c r="CD1275" i="72"/>
  <c r="CA1275" i="72"/>
  <c r="CC1276" i="72"/>
  <c r="CD1279" i="72"/>
  <c r="CA1279" i="72"/>
  <c r="CC1280" i="72"/>
  <c r="L1282" i="72"/>
  <c r="AZ1282" i="72"/>
  <c r="AW1282" i="72"/>
  <c r="CD1287" i="72"/>
  <c r="CA1287" i="72"/>
  <c r="CD1291" i="72"/>
  <c r="CA1291" i="72"/>
  <c r="CD1295" i="72"/>
  <c r="CA1295" i="72"/>
  <c r="CD1299" i="72"/>
  <c r="CA1299" i="72"/>
  <c r="AF1300" i="72"/>
  <c r="BT1300" i="72"/>
  <c r="BQ1300" i="72"/>
  <c r="CD1302" i="72"/>
  <c r="CA1302" i="72"/>
  <c r="CC1304" i="72"/>
  <c r="CD1307" i="72"/>
  <c r="CA1307" i="72"/>
  <c r="CC1308" i="72"/>
  <c r="CD1311" i="72"/>
  <c r="CA1311" i="72"/>
  <c r="CC1312" i="72"/>
  <c r="CD1315" i="72"/>
  <c r="CA1315" i="72"/>
  <c r="CC1316" i="72"/>
  <c r="L1318" i="72"/>
  <c r="AZ1318" i="72"/>
  <c r="AW1318" i="72"/>
  <c r="CD1323" i="72"/>
  <c r="CA1323" i="72"/>
  <c r="CA1327" i="72"/>
  <c r="CD1331" i="72"/>
  <c r="CA1331" i="72"/>
  <c r="CD1335" i="72"/>
  <c r="CA1335" i="72"/>
  <c r="AF1336" i="72"/>
  <c r="BT1336" i="72"/>
  <c r="BQ1336" i="72"/>
  <c r="CD905" i="72"/>
  <c r="CA905" i="72"/>
  <c r="CD910" i="72"/>
  <c r="CA910" i="72"/>
  <c r="CD914" i="72"/>
  <c r="CA914" i="72"/>
  <c r="CD918" i="72"/>
  <c r="CA918" i="72"/>
  <c r="V922" i="72"/>
  <c r="S922" i="72"/>
  <c r="BJ922" i="72"/>
  <c r="BG922" i="72"/>
  <c r="CD926" i="72"/>
  <c r="CA926" i="72"/>
  <c r="CD930" i="72"/>
  <c r="CA930" i="72"/>
  <c r="CD934" i="72"/>
  <c r="CA934" i="72"/>
  <c r="CD938" i="72"/>
  <c r="CA938" i="72"/>
  <c r="AP940" i="72"/>
  <c r="AM940" i="72"/>
  <c r="CD941" i="72"/>
  <c r="CA941" i="72"/>
  <c r="CD946" i="72"/>
  <c r="CA946" i="72"/>
  <c r="CD950" i="72"/>
  <c r="CA950" i="72"/>
  <c r="CD954" i="72"/>
  <c r="CA954" i="72"/>
  <c r="V958" i="72"/>
  <c r="S958" i="72"/>
  <c r="BJ958" i="72"/>
  <c r="BG958" i="72"/>
  <c r="CD962" i="72"/>
  <c r="CA962" i="72"/>
  <c r="CD966" i="72"/>
  <c r="CA966" i="72"/>
  <c r="CD970" i="72"/>
  <c r="CA970" i="72"/>
  <c r="CD974" i="72"/>
  <c r="CA974" i="72"/>
  <c r="AP976" i="72"/>
  <c r="AM976" i="72"/>
  <c r="CD977" i="72"/>
  <c r="CA977" i="72"/>
  <c r="CD982" i="72"/>
  <c r="CA982" i="72"/>
  <c r="CD986" i="72"/>
  <c r="CA986" i="72"/>
  <c r="CD990" i="72"/>
  <c r="CA990" i="72"/>
  <c r="V994" i="72"/>
  <c r="S994" i="72"/>
  <c r="BJ994" i="72"/>
  <c r="BG994" i="72"/>
  <c r="CD998" i="72"/>
  <c r="CA998" i="72"/>
  <c r="CD1002" i="72"/>
  <c r="CA1002" i="72"/>
  <c r="CD1006" i="72"/>
  <c r="CA1006" i="72"/>
  <c r="CD1010" i="72"/>
  <c r="CA1010" i="72"/>
  <c r="AP1012" i="72"/>
  <c r="AM1012" i="72"/>
  <c r="CD1013" i="72"/>
  <c r="CA1013" i="72"/>
  <c r="CD1018" i="72"/>
  <c r="CA1018" i="72"/>
  <c r="CD1022" i="72"/>
  <c r="CA1022" i="72"/>
  <c r="CD1026" i="72"/>
  <c r="CA1026" i="72"/>
  <c r="V1030" i="72"/>
  <c r="S1030" i="72"/>
  <c r="BJ1030" i="72"/>
  <c r="BG1030" i="72"/>
  <c r="CD1034" i="72"/>
  <c r="CA1034" i="72"/>
  <c r="CD1038" i="72"/>
  <c r="CA1038" i="72"/>
  <c r="CD1042" i="72"/>
  <c r="CA1042" i="72"/>
  <c r="CD1046" i="72"/>
  <c r="CA1046" i="72"/>
  <c r="AP1048" i="72"/>
  <c r="AM1048" i="72"/>
  <c r="CD1049" i="72"/>
  <c r="CA1049" i="72"/>
  <c r="CD1054" i="72"/>
  <c r="CA1054" i="72"/>
  <c r="CD1058" i="72"/>
  <c r="CA1058" i="72"/>
  <c r="CD1062" i="72"/>
  <c r="CA1062" i="72"/>
  <c r="V1066" i="72"/>
  <c r="S1066" i="72"/>
  <c r="BJ1066" i="72"/>
  <c r="BG1066" i="72"/>
  <c r="CD1070" i="72"/>
  <c r="CA1070" i="72"/>
  <c r="CD1074" i="72"/>
  <c r="CA1074" i="72"/>
  <c r="CD1078" i="72"/>
  <c r="CA1078" i="72"/>
  <c r="CD1082" i="72"/>
  <c r="CA1082" i="72"/>
  <c r="AP1084" i="72"/>
  <c r="AM1084" i="72"/>
  <c r="CD1085" i="72"/>
  <c r="CA1085" i="72"/>
  <c r="CD1090" i="72"/>
  <c r="CA1090" i="72"/>
  <c r="CD1094" i="72"/>
  <c r="CA1094" i="72"/>
  <c r="CD1098" i="72"/>
  <c r="CA1098" i="72"/>
  <c r="V1102" i="72"/>
  <c r="S1102" i="72"/>
  <c r="BJ1102" i="72"/>
  <c r="BG1102" i="72"/>
  <c r="CD1106" i="72"/>
  <c r="CA1106" i="72"/>
  <c r="CD1110" i="72"/>
  <c r="CA1110" i="72"/>
  <c r="CD1114" i="72"/>
  <c r="CA1114" i="72"/>
  <c r="CD1118" i="72"/>
  <c r="CA1118" i="72"/>
  <c r="AP1120" i="72"/>
  <c r="AM1120" i="72"/>
  <c r="CD1121" i="72"/>
  <c r="CA1121" i="72"/>
  <c r="CD1126" i="72"/>
  <c r="CA1126" i="72"/>
  <c r="CD1130" i="72"/>
  <c r="CA1130" i="72"/>
  <c r="CD1134" i="72"/>
  <c r="CA1134" i="72"/>
  <c r="V1138" i="72"/>
  <c r="S1138" i="72"/>
  <c r="BJ1138" i="72"/>
  <c r="BG1138" i="72"/>
  <c r="CD1142" i="72"/>
  <c r="CA1142" i="72"/>
  <c r="CD1146" i="72"/>
  <c r="CA1146" i="72"/>
  <c r="CD1150" i="72"/>
  <c r="CA1150" i="72"/>
  <c r="CD1154" i="72"/>
  <c r="CA1154" i="72"/>
  <c r="AP1156" i="72"/>
  <c r="AM1156" i="72"/>
  <c r="CD1157" i="72"/>
  <c r="CA1157" i="72"/>
  <c r="CD1162" i="72"/>
  <c r="CA1162" i="72"/>
  <c r="CD1166" i="72"/>
  <c r="CA1166" i="72"/>
  <c r="CD1170" i="72"/>
  <c r="CA1170" i="72"/>
  <c r="V1174" i="72"/>
  <c r="S1174" i="72"/>
  <c r="BJ1174" i="72"/>
  <c r="BG1174" i="72"/>
  <c r="CD1178" i="72"/>
  <c r="CA1178" i="72"/>
  <c r="CD1182" i="72"/>
  <c r="CA1182" i="72"/>
  <c r="CD1186" i="72"/>
  <c r="CA1186" i="72"/>
  <c r="CD1190" i="72"/>
  <c r="CA1190" i="72"/>
  <c r="AP1192" i="72"/>
  <c r="AM1192" i="72"/>
  <c r="CD1193" i="72"/>
  <c r="CA1193" i="72"/>
  <c r="CD1198" i="72"/>
  <c r="CA1198" i="72"/>
  <c r="CD1202" i="72"/>
  <c r="CA1202" i="72"/>
  <c r="CD1206" i="72"/>
  <c r="CA1206" i="72"/>
  <c r="V1210" i="72"/>
  <c r="S1210" i="72"/>
  <c r="BJ1210" i="72"/>
  <c r="BG1210" i="72"/>
  <c r="CD1214" i="72"/>
  <c r="CA1214" i="72"/>
  <c r="CD1218" i="72"/>
  <c r="CA1218" i="72"/>
  <c r="CD1222" i="72"/>
  <c r="CA1222" i="72"/>
  <c r="CD1226" i="72"/>
  <c r="CA1226" i="72"/>
  <c r="AP1228" i="72"/>
  <c r="AM1228" i="72"/>
  <c r="CD1229" i="72"/>
  <c r="CA1229" i="72"/>
  <c r="CD1234" i="72"/>
  <c r="CA1234" i="72"/>
  <c r="CD1238" i="72"/>
  <c r="CA1238" i="72"/>
  <c r="CD1242" i="72"/>
  <c r="CA1242" i="72"/>
  <c r="V1246" i="72"/>
  <c r="S1246" i="72"/>
  <c r="BJ1246" i="72"/>
  <c r="BG1246" i="72"/>
  <c r="CD1250" i="72"/>
  <c r="CA1250" i="72"/>
  <c r="CD1254" i="72"/>
  <c r="CA1254" i="72"/>
  <c r="CD1258" i="72"/>
  <c r="CA1258" i="72"/>
  <c r="CD1262" i="72"/>
  <c r="CA1262" i="72"/>
  <c r="AP1264" i="72"/>
  <c r="AM1264" i="72"/>
  <c r="CD1265" i="72"/>
  <c r="CA1265" i="72"/>
  <c r="CD1270" i="72"/>
  <c r="CA1270" i="72"/>
  <c r="CD1274" i="72"/>
  <c r="CA1274" i="72"/>
  <c r="CD1278" i="72"/>
  <c r="CA1278" i="72"/>
  <c r="V1282" i="72"/>
  <c r="S1282" i="72"/>
  <c r="BJ1282" i="72"/>
  <c r="BG1282" i="72"/>
  <c r="CD1286" i="72"/>
  <c r="CA1286" i="72"/>
  <c r="CD1290" i="72"/>
  <c r="CA1290" i="72"/>
  <c r="CD1294" i="72"/>
  <c r="CA1294" i="72"/>
  <c r="CD1298" i="72"/>
  <c r="CA1298" i="72"/>
  <c r="AP1300" i="72"/>
  <c r="AM1300" i="72"/>
  <c r="CD1301" i="72"/>
  <c r="CA1301" i="72"/>
  <c r="CD1306" i="72"/>
  <c r="CA1306" i="72"/>
  <c r="CD1310" i="72"/>
  <c r="CA1310" i="72"/>
  <c r="CD1314" i="72"/>
  <c r="CA1314" i="72"/>
  <c r="V1318" i="72"/>
  <c r="S1318" i="72"/>
  <c r="BJ1318" i="72"/>
  <c r="BG1318" i="72"/>
  <c r="CD1322" i="72"/>
  <c r="CA1322" i="72"/>
  <c r="CD1326" i="72"/>
  <c r="CD1330" i="72"/>
  <c r="CA1330" i="72"/>
  <c r="CD1334" i="72"/>
  <c r="CA1334" i="72"/>
  <c r="AP1336" i="72"/>
  <c r="AM1336" i="72"/>
  <c r="CD301" i="72"/>
  <c r="CA301" i="72"/>
  <c r="CC302" i="72"/>
  <c r="CD305" i="72"/>
  <c r="CA305" i="72"/>
  <c r="CC306" i="72"/>
  <c r="CD309" i="72"/>
  <c r="CA309" i="72"/>
  <c r="AF310" i="72"/>
  <c r="BT310" i="72"/>
  <c r="BQ310" i="72"/>
  <c r="CD312" i="72"/>
  <c r="CA312" i="72"/>
  <c r="CC314" i="72"/>
  <c r="CD317" i="72"/>
  <c r="CA317" i="72"/>
  <c r="CC318" i="72"/>
  <c r="CD321" i="72"/>
  <c r="CA321" i="72"/>
  <c r="CC322" i="72"/>
  <c r="CD325" i="72"/>
  <c r="CA325" i="72"/>
  <c r="CC326" i="72"/>
  <c r="L328" i="72"/>
  <c r="I328" i="72"/>
  <c r="AZ328" i="72"/>
  <c r="AW328" i="72"/>
  <c r="CC329" i="72"/>
  <c r="CD333" i="72"/>
  <c r="CA333" i="72"/>
  <c r="CC334" i="72"/>
  <c r="CD337" i="72"/>
  <c r="CA337" i="72"/>
  <c r="CC338" i="72"/>
  <c r="CD341" i="72"/>
  <c r="CA341" i="72"/>
  <c r="CC342" i="72"/>
  <c r="CD345" i="72"/>
  <c r="CA345" i="72"/>
  <c r="BT346" i="72"/>
  <c r="BQ346" i="72"/>
  <c r="CD348" i="72"/>
  <c r="CA348" i="72"/>
  <c r="CC350" i="72"/>
  <c r="CD353" i="72"/>
  <c r="CA353" i="72"/>
  <c r="CC354" i="72"/>
  <c r="CD357" i="72"/>
  <c r="CA357" i="72"/>
  <c r="CC358" i="72"/>
  <c r="CD361" i="72"/>
  <c r="CA361" i="72"/>
  <c r="CC362" i="72"/>
  <c r="I364" i="72"/>
  <c r="L364" i="72"/>
  <c r="AZ364" i="72"/>
  <c r="AW364" i="72"/>
  <c r="CC365" i="72"/>
  <c r="CD369" i="72"/>
  <c r="CA369" i="72"/>
  <c r="CC370" i="72"/>
  <c r="CD373" i="72"/>
  <c r="CA373" i="72"/>
  <c r="CC374" i="72"/>
  <c r="CD377" i="72"/>
  <c r="CA377" i="72"/>
  <c r="CC378" i="72"/>
  <c r="CD381" i="72"/>
  <c r="CA381" i="72"/>
  <c r="AF382" i="72"/>
  <c r="BT382" i="72"/>
  <c r="BQ382" i="72"/>
  <c r="CD384" i="72"/>
  <c r="CA384" i="72"/>
  <c r="CC386" i="72"/>
  <c r="CD389" i="72"/>
  <c r="CA389" i="72"/>
  <c r="CC390" i="72"/>
  <c r="CD393" i="72"/>
  <c r="CA393" i="72"/>
  <c r="CC394" i="72"/>
  <c r="CD397" i="72"/>
  <c r="CA397" i="72"/>
  <c r="CC398" i="72"/>
  <c r="L400" i="72"/>
  <c r="I400" i="72"/>
  <c r="AZ400" i="72"/>
  <c r="AW400" i="72"/>
  <c r="CC401" i="72"/>
  <c r="CD405" i="72"/>
  <c r="CA405" i="72"/>
  <c r="CC406" i="72"/>
  <c r="CD409" i="72"/>
  <c r="CA409" i="72"/>
  <c r="CC410" i="72"/>
  <c r="CD413" i="72"/>
  <c r="CA413" i="72"/>
  <c r="CC414" i="72"/>
  <c r="CD417" i="72"/>
  <c r="CA417" i="72"/>
  <c r="BT418" i="72"/>
  <c r="BQ418" i="72"/>
  <c r="CD420" i="72"/>
  <c r="CA420" i="72"/>
  <c r="CC422" i="72"/>
  <c r="CD425" i="72"/>
  <c r="CA425" i="72"/>
  <c r="CC426" i="72"/>
  <c r="CD429" i="72"/>
  <c r="CA429" i="72"/>
  <c r="CC430" i="72"/>
  <c r="CD433" i="72"/>
  <c r="CA433" i="72"/>
  <c r="CC434" i="72"/>
  <c r="I436" i="72"/>
  <c r="L436" i="72"/>
  <c r="AZ436" i="72"/>
  <c r="AW436" i="72"/>
  <c r="CC437" i="72"/>
  <c r="CD441" i="72"/>
  <c r="CA441" i="72"/>
  <c r="CC442" i="72"/>
  <c r="CD445" i="72"/>
  <c r="CA445" i="72"/>
  <c r="CC446" i="72"/>
  <c r="CD449" i="72"/>
  <c r="CA449" i="72"/>
  <c r="CC450" i="72"/>
  <c r="CD453" i="72"/>
  <c r="CA453" i="72"/>
  <c r="AF454" i="72"/>
  <c r="BT454" i="72"/>
  <c r="BQ454" i="72"/>
  <c r="CD456" i="72"/>
  <c r="CA456" i="72"/>
  <c r="CC458" i="72"/>
  <c r="CD461" i="72"/>
  <c r="CA461" i="72"/>
  <c r="CC462" i="72"/>
  <c r="CD465" i="72"/>
  <c r="CA465" i="72"/>
  <c r="CC466" i="72"/>
  <c r="CD469" i="72"/>
  <c r="CA469" i="72"/>
  <c r="CC470" i="72"/>
  <c r="L472" i="72"/>
  <c r="I472" i="72"/>
  <c r="AZ472" i="72"/>
  <c r="AW472" i="72"/>
  <c r="CC473" i="72"/>
  <c r="CD477" i="72"/>
  <c r="CA477" i="72"/>
  <c r="CC478" i="72"/>
  <c r="CD481" i="72"/>
  <c r="CA481" i="72"/>
  <c r="CC482" i="72"/>
  <c r="CD485" i="72"/>
  <c r="CA485" i="72"/>
  <c r="CC486" i="72"/>
  <c r="CD489" i="72"/>
  <c r="CA489" i="72"/>
  <c r="BT490" i="72"/>
  <c r="BQ490" i="72"/>
  <c r="CD492" i="72"/>
  <c r="CA492" i="72"/>
  <c r="CC494" i="72"/>
  <c r="CD497" i="72"/>
  <c r="CA497" i="72"/>
  <c r="CC498" i="72"/>
  <c r="CD501" i="72"/>
  <c r="CA501" i="72"/>
  <c r="CC502" i="72"/>
  <c r="CD505" i="72"/>
  <c r="CA505" i="72"/>
  <c r="CC506" i="72"/>
  <c r="I508" i="72"/>
  <c r="L508" i="72"/>
  <c r="AZ508" i="72"/>
  <c r="AW508" i="72"/>
  <c r="CC509" i="72"/>
  <c r="CD513" i="72"/>
  <c r="CA513" i="72"/>
  <c r="CC514" i="72"/>
  <c r="CD517" i="72"/>
  <c r="CA517" i="72"/>
  <c r="CC518" i="72"/>
  <c r="CD521" i="72"/>
  <c r="CA521" i="72"/>
  <c r="CC522" i="72"/>
  <c r="CD525" i="72"/>
  <c r="CA525" i="72"/>
  <c r="AF526" i="72"/>
  <c r="BT526" i="72"/>
  <c r="BQ526" i="72"/>
  <c r="CD528" i="72"/>
  <c r="CA528" i="72"/>
  <c r="CC530" i="72"/>
  <c r="CD533" i="72"/>
  <c r="CA533" i="72"/>
  <c r="CC534" i="72"/>
  <c r="CD537" i="72"/>
  <c r="CA537" i="72"/>
  <c r="CC538" i="72"/>
  <c r="CD541" i="72"/>
  <c r="CA541" i="72"/>
  <c r="CC542" i="72"/>
  <c r="L544" i="72"/>
  <c r="I544" i="72"/>
  <c r="AZ544" i="72"/>
  <c r="AW544" i="72"/>
  <c r="CC545" i="72"/>
  <c r="CD549" i="72"/>
  <c r="CA549" i="72"/>
  <c r="CC550" i="72"/>
  <c r="CD553" i="72"/>
  <c r="CA553" i="72"/>
  <c r="CC554" i="72"/>
  <c r="CD557" i="72"/>
  <c r="CA557" i="72"/>
  <c r="CC558" i="72"/>
  <c r="CD561" i="72"/>
  <c r="CA561" i="72"/>
  <c r="BT562" i="72"/>
  <c r="BQ562" i="72"/>
  <c r="CD564" i="72"/>
  <c r="CA564" i="72"/>
  <c r="CC566" i="72"/>
  <c r="CD569" i="72"/>
  <c r="CA569" i="72"/>
  <c r="CC570" i="72"/>
  <c r="CD573" i="72"/>
  <c r="CA573" i="72"/>
  <c r="CC574" i="72"/>
  <c r="CD577" i="72"/>
  <c r="CA577" i="72"/>
  <c r="CC578" i="72"/>
  <c r="I580" i="72"/>
  <c r="L580" i="72"/>
  <c r="AZ580" i="72"/>
  <c r="AW580" i="72"/>
  <c r="CC581" i="72"/>
  <c r="CD585" i="72"/>
  <c r="CA585" i="72"/>
  <c r="CC586" i="72"/>
  <c r="CD589" i="72"/>
  <c r="CA589" i="72"/>
  <c r="CC590" i="72"/>
  <c r="CD593" i="72"/>
  <c r="CA593" i="72"/>
  <c r="CC594" i="72"/>
  <c r="CD597" i="72"/>
  <c r="CA597" i="72"/>
  <c r="AF598" i="72"/>
  <c r="BT598" i="72"/>
  <c r="BQ598" i="72"/>
  <c r="CD600" i="72"/>
  <c r="CA600" i="72"/>
  <c r="CC602" i="72"/>
  <c r="CD605" i="72"/>
  <c r="CA605" i="72"/>
  <c r="CC606" i="72"/>
  <c r="CD609" i="72"/>
  <c r="CA609" i="72"/>
  <c r="CC610" i="72"/>
  <c r="CD613" i="72"/>
  <c r="CA613" i="72"/>
  <c r="CC614" i="72"/>
  <c r="L616" i="72"/>
  <c r="I616" i="72"/>
  <c r="AZ616" i="72"/>
  <c r="AW616" i="72"/>
  <c r="CC617" i="72"/>
  <c r="CD621" i="72"/>
  <c r="CA621" i="72"/>
  <c r="CC622" i="72"/>
  <c r="CD625" i="72"/>
  <c r="CA625" i="72"/>
  <c r="CC626" i="72"/>
  <c r="CD629" i="72"/>
  <c r="CA629" i="72"/>
  <c r="CC630" i="72"/>
  <c r="CD633" i="72"/>
  <c r="CA633" i="72"/>
  <c r="AF634" i="72"/>
  <c r="BT634" i="72"/>
  <c r="BQ634" i="72"/>
  <c r="CD636" i="72"/>
  <c r="CA636" i="72"/>
  <c r="CD641" i="72"/>
  <c r="CA641" i="72"/>
  <c r="CC642" i="72"/>
  <c r="CD645" i="72"/>
  <c r="CA645" i="72"/>
  <c r="CC646" i="72"/>
  <c r="CD649" i="72"/>
  <c r="CA649" i="72"/>
  <c r="CC650" i="72"/>
  <c r="I652" i="72"/>
  <c r="L652" i="72"/>
  <c r="AZ652" i="72"/>
  <c r="AW652" i="72"/>
  <c r="CC653" i="72"/>
  <c r="CD657" i="72"/>
  <c r="CA657" i="72"/>
  <c r="CC658" i="72"/>
  <c r="CD661" i="72"/>
  <c r="CA661" i="72"/>
  <c r="CC662" i="72"/>
  <c r="CD665" i="72"/>
  <c r="CA665" i="72"/>
  <c r="CC666" i="72"/>
  <c r="CD669" i="72"/>
  <c r="CA669" i="72"/>
  <c r="AF670" i="72"/>
  <c r="BT670" i="72"/>
  <c r="BQ670" i="72"/>
  <c r="CD672" i="72"/>
  <c r="CA672" i="72"/>
  <c r="CC674" i="72"/>
  <c r="CD677" i="72"/>
  <c r="CA677" i="72"/>
  <c r="CC678" i="72"/>
  <c r="CD681" i="72"/>
  <c r="CA681" i="72"/>
  <c r="CC682" i="72"/>
  <c r="CD685" i="72"/>
  <c r="CA685" i="72"/>
  <c r="CC686" i="72"/>
  <c r="L688" i="72"/>
  <c r="I688" i="72"/>
  <c r="AZ688" i="72"/>
  <c r="AW688" i="72"/>
  <c r="CC689" i="72"/>
  <c r="CD693" i="72"/>
  <c r="CA693" i="72"/>
  <c r="CC694" i="72"/>
  <c r="CD697" i="72"/>
  <c r="CA697" i="72"/>
  <c r="CC698" i="72"/>
  <c r="CD701" i="72"/>
  <c r="CA701" i="72"/>
  <c r="CC702" i="72"/>
  <c r="CD705" i="72"/>
  <c r="CA705" i="72"/>
  <c r="BT706" i="72"/>
  <c r="BQ706" i="72"/>
  <c r="CD708" i="72"/>
  <c r="CA708" i="72"/>
  <c r="CC710" i="72"/>
  <c r="CD713" i="72"/>
  <c r="CA713" i="72"/>
  <c r="CC714" i="72"/>
  <c r="CD717" i="72"/>
  <c r="CA717" i="72"/>
  <c r="CC718" i="72"/>
  <c r="CD721" i="72"/>
  <c r="CA721" i="72"/>
  <c r="CC722" i="72"/>
  <c r="I724" i="72"/>
  <c r="L724" i="72"/>
  <c r="AZ724" i="72"/>
  <c r="AW724" i="72"/>
  <c r="CC725" i="72"/>
  <c r="CD729" i="72"/>
  <c r="CA729" i="72"/>
  <c r="CC730" i="72"/>
  <c r="CD733" i="72"/>
  <c r="CA733" i="72"/>
  <c r="CC734" i="72"/>
  <c r="CD737" i="72"/>
  <c r="CA737" i="72"/>
  <c r="CC738" i="72"/>
  <c r="CD741" i="72"/>
  <c r="CA741" i="72"/>
  <c r="AF742" i="72"/>
  <c r="BT742" i="72"/>
  <c r="BQ742" i="72"/>
  <c r="CD744" i="72"/>
  <c r="CA744" i="72"/>
  <c r="CC746" i="72"/>
  <c r="CD749" i="72"/>
  <c r="CA749" i="72"/>
  <c r="CC750" i="72"/>
  <c r="CD753" i="72"/>
  <c r="CA753" i="72"/>
  <c r="CC754" i="72"/>
  <c r="CD757" i="72"/>
  <c r="CA757" i="72"/>
  <c r="CC758" i="72"/>
  <c r="L760" i="72"/>
  <c r="I760" i="72"/>
  <c r="AZ760" i="72"/>
  <c r="AW760" i="72"/>
  <c r="CC761" i="72"/>
  <c r="CD765" i="72"/>
  <c r="CA765" i="72"/>
  <c r="CC766" i="72"/>
  <c r="CD769" i="72"/>
  <c r="CA769" i="72"/>
  <c r="CC770" i="72"/>
  <c r="CD773" i="72"/>
  <c r="CA773" i="72"/>
  <c r="CC774" i="72"/>
  <c r="CD777" i="72"/>
  <c r="CA777" i="72"/>
  <c r="BT778" i="72"/>
  <c r="BQ778" i="72"/>
  <c r="CD780" i="72"/>
  <c r="CA780" i="72"/>
  <c r="CC782" i="72"/>
  <c r="CD785" i="72"/>
  <c r="CA785" i="72"/>
  <c r="CC786" i="72"/>
  <c r="CD789" i="72"/>
  <c r="CA789" i="72"/>
  <c r="CC790" i="72"/>
  <c r="CD793" i="72"/>
  <c r="CA793" i="72"/>
  <c r="CC794" i="72"/>
  <c r="I796" i="72"/>
  <c r="L796" i="72"/>
  <c r="AZ796" i="72"/>
  <c r="AW796" i="72"/>
  <c r="CC797" i="72"/>
  <c r="CD801" i="72"/>
  <c r="CA801" i="72"/>
  <c r="CC802" i="72"/>
  <c r="CD805" i="72"/>
  <c r="CA805" i="72"/>
  <c r="CC806" i="72"/>
  <c r="CD809" i="72"/>
  <c r="CA809" i="72"/>
  <c r="CC810" i="72"/>
  <c r="CD813" i="72"/>
  <c r="CA813" i="72"/>
  <c r="AF814" i="72"/>
  <c r="BT814" i="72"/>
  <c r="BQ814" i="72"/>
  <c r="CD816" i="72"/>
  <c r="CA816" i="72"/>
  <c r="CC818" i="72"/>
  <c r="CD821" i="72"/>
  <c r="CA821" i="72"/>
  <c r="CC822" i="72"/>
  <c r="CD825" i="72"/>
  <c r="CA825" i="72"/>
  <c r="CC826" i="72"/>
  <c r="CD829" i="72"/>
  <c r="CA829" i="72"/>
  <c r="CC830" i="72"/>
  <c r="L832" i="72"/>
  <c r="I832" i="72"/>
  <c r="AZ832" i="72"/>
  <c r="AW832" i="72"/>
  <c r="CC833" i="72"/>
  <c r="CD837" i="72"/>
  <c r="CA837" i="72"/>
  <c r="CC838" i="72"/>
  <c r="CD841" i="72"/>
  <c r="CA841" i="72"/>
  <c r="CC842" i="72"/>
  <c r="CD845" i="72"/>
  <c r="CA845" i="72"/>
  <c r="CC846" i="72"/>
  <c r="CD849" i="72"/>
  <c r="CA849" i="72"/>
  <c r="BT850" i="72"/>
  <c r="BQ850" i="72"/>
  <c r="CD852" i="72"/>
  <c r="CA852" i="72"/>
  <c r="CC854" i="72"/>
  <c r="CD857" i="72"/>
  <c r="CA857" i="72"/>
  <c r="CC858" i="72"/>
  <c r="CD861" i="72"/>
  <c r="CA861" i="72"/>
  <c r="CC862" i="72"/>
  <c r="CD865" i="72"/>
  <c r="CA865" i="72"/>
  <c r="CC866" i="72"/>
  <c r="I868" i="72"/>
  <c r="L868" i="72"/>
  <c r="AZ868" i="72"/>
  <c r="AW868" i="72"/>
  <c r="CC869" i="72"/>
  <c r="CD873" i="72"/>
  <c r="CA873" i="72"/>
  <c r="CC874" i="72"/>
  <c r="CD877" i="72"/>
  <c r="CA877" i="72"/>
  <c r="CC878" i="72"/>
  <c r="CD881" i="72"/>
  <c r="CA881" i="72"/>
  <c r="CC882" i="72"/>
  <c r="CD885" i="72"/>
  <c r="CA885" i="72"/>
  <c r="AF886" i="72"/>
  <c r="BT886" i="72"/>
  <c r="BQ886" i="72"/>
  <c r="CD888" i="72"/>
  <c r="CA888" i="72"/>
  <c r="CC890" i="72"/>
  <c r="CD893" i="72"/>
  <c r="CA893" i="72"/>
  <c r="CC894" i="72"/>
  <c r="CD897" i="72"/>
  <c r="CA897" i="72"/>
  <c r="CC898" i="72"/>
  <c r="CD901" i="72"/>
  <c r="CA901" i="72"/>
  <c r="CC902" i="72"/>
  <c r="L904" i="72"/>
  <c r="I904" i="72"/>
  <c r="AZ904" i="72"/>
  <c r="AW904" i="72"/>
  <c r="CC905" i="72"/>
  <c r="CD909" i="72"/>
  <c r="CA909" i="72"/>
  <c r="CC910" i="72"/>
  <c r="CD913" i="72"/>
  <c r="CA913" i="72"/>
  <c r="CC914" i="72"/>
  <c r="CD917" i="72"/>
  <c r="CA917" i="72"/>
  <c r="CC918" i="72"/>
  <c r="CD921" i="72"/>
  <c r="CA921" i="72"/>
  <c r="BT922" i="72"/>
  <c r="BQ922" i="72"/>
  <c r="CD924" i="72"/>
  <c r="CA924" i="72"/>
  <c r="CC926" i="72"/>
  <c r="CD929" i="72"/>
  <c r="CA929" i="72"/>
  <c r="CC930" i="72"/>
  <c r="CD933" i="72"/>
  <c r="CA933" i="72"/>
  <c r="CC934" i="72"/>
  <c r="CD937" i="72"/>
  <c r="CA937" i="72"/>
  <c r="CC938" i="72"/>
  <c r="I940" i="72"/>
  <c r="L940" i="72"/>
  <c r="AZ940" i="72"/>
  <c r="AW940" i="72"/>
  <c r="CC941" i="72"/>
  <c r="CD945" i="72"/>
  <c r="CA945" i="72"/>
  <c r="CC946" i="72"/>
  <c r="CD949" i="72"/>
  <c r="CA949" i="72"/>
  <c r="CC950" i="72"/>
  <c r="CD953" i="72"/>
  <c r="CA953" i="72"/>
  <c r="CC954" i="72"/>
  <c r="CD957" i="72"/>
  <c r="CA957" i="72"/>
  <c r="AF958" i="72"/>
  <c r="BT958" i="72"/>
  <c r="BQ958" i="72"/>
  <c r="CD960" i="72"/>
  <c r="CA960" i="72"/>
  <c r="CC962" i="72"/>
  <c r="CD965" i="72"/>
  <c r="CA965" i="72"/>
  <c r="CC966" i="72"/>
  <c r="CD969" i="72"/>
  <c r="CA969" i="72"/>
  <c r="CC970" i="72"/>
  <c r="CD973" i="72"/>
  <c r="CA973" i="72"/>
  <c r="CC974" i="72"/>
  <c r="L976" i="72"/>
  <c r="I976" i="72"/>
  <c r="AZ976" i="72"/>
  <c r="AW976" i="72"/>
  <c r="CC977" i="72"/>
  <c r="CD981" i="72"/>
  <c r="CA981" i="72"/>
  <c r="CC982" i="72"/>
  <c r="CD985" i="72"/>
  <c r="CA985" i="72"/>
  <c r="CC986" i="72"/>
  <c r="CD989" i="72"/>
  <c r="CA989" i="72"/>
  <c r="CC990" i="72"/>
  <c r="CD993" i="72"/>
  <c r="CA993" i="72"/>
  <c r="BT994" i="72"/>
  <c r="BQ994" i="72"/>
  <c r="CD996" i="72"/>
  <c r="CA996" i="72"/>
  <c r="CC998" i="72"/>
  <c r="CD1001" i="72"/>
  <c r="CA1001" i="72"/>
  <c r="CC1002" i="72"/>
  <c r="CD1005" i="72"/>
  <c r="CA1005" i="72"/>
  <c r="CC1006" i="72"/>
  <c r="CD1009" i="72"/>
  <c r="CA1009" i="72"/>
  <c r="CC1010" i="72"/>
  <c r="I1012" i="72"/>
  <c r="L1012" i="72"/>
  <c r="AZ1012" i="72"/>
  <c r="AW1012" i="72"/>
  <c r="CC1013" i="72"/>
  <c r="CD1017" i="72"/>
  <c r="CA1017" i="72"/>
  <c r="CC1018" i="72"/>
  <c r="CD1021" i="72"/>
  <c r="CA1021" i="72"/>
  <c r="CC1022" i="72"/>
  <c r="CD1025" i="72"/>
  <c r="CA1025" i="72"/>
  <c r="CC1026" i="72"/>
  <c r="CD1029" i="72"/>
  <c r="CA1029" i="72"/>
  <c r="BT1030" i="72"/>
  <c r="BQ1030" i="72"/>
  <c r="CD1032" i="72"/>
  <c r="CA1032" i="72"/>
  <c r="CC1034" i="72"/>
  <c r="CD1037" i="72"/>
  <c r="CA1037" i="72"/>
  <c r="CC1038" i="72"/>
  <c r="CD1041" i="72"/>
  <c r="CA1041" i="72"/>
  <c r="CC1042" i="72"/>
  <c r="CD1045" i="72"/>
  <c r="CA1045" i="72"/>
  <c r="CC1046" i="72"/>
  <c r="L1048" i="72"/>
  <c r="I1048" i="72"/>
  <c r="AZ1048" i="72"/>
  <c r="AW1048" i="72"/>
  <c r="CC1049" i="72"/>
  <c r="CD1053" i="72"/>
  <c r="CA1053" i="72"/>
  <c r="CC1054" i="72"/>
  <c r="CD1057" i="72"/>
  <c r="CA1057" i="72"/>
  <c r="CC1058" i="72"/>
  <c r="CD1061" i="72"/>
  <c r="CA1061" i="72"/>
  <c r="CC1062" i="72"/>
  <c r="CD1065" i="72"/>
  <c r="CA1065" i="72"/>
  <c r="BT1066" i="72"/>
  <c r="BQ1066" i="72"/>
  <c r="CD1068" i="72"/>
  <c r="CA1068" i="72"/>
  <c r="CC1070" i="72"/>
  <c r="CD1073" i="72"/>
  <c r="CA1073" i="72"/>
  <c r="CC1074" i="72"/>
  <c r="CD1077" i="72"/>
  <c r="CA1077" i="72"/>
  <c r="CC1078" i="72"/>
  <c r="CD1081" i="72"/>
  <c r="CA1081" i="72"/>
  <c r="CC1082" i="72"/>
  <c r="L1084" i="72"/>
  <c r="AZ1084" i="72"/>
  <c r="AW1084" i="72"/>
  <c r="CC1085" i="72"/>
  <c r="CD1089" i="72"/>
  <c r="CA1089" i="72"/>
  <c r="CC1090" i="72"/>
  <c r="CD1093" i="72"/>
  <c r="CA1093" i="72"/>
  <c r="CC1094" i="72"/>
  <c r="CD1097" i="72"/>
  <c r="CA1097" i="72"/>
  <c r="CC1098" i="72"/>
  <c r="CD1101" i="72"/>
  <c r="CA1101" i="72"/>
  <c r="BT1102" i="72"/>
  <c r="BQ1102" i="72"/>
  <c r="CD1104" i="72"/>
  <c r="CA1104" i="72"/>
  <c r="CC1106" i="72"/>
  <c r="CD1109" i="72"/>
  <c r="CA1109" i="72"/>
  <c r="CC1110" i="72"/>
  <c r="CD1113" i="72"/>
  <c r="CA1113" i="72"/>
  <c r="CC1114" i="72"/>
  <c r="CD1117" i="72"/>
  <c r="CA1117" i="72"/>
  <c r="CC1118" i="72"/>
  <c r="L1120" i="72"/>
  <c r="AZ1120" i="72"/>
  <c r="AW1120" i="72"/>
  <c r="CC1121" i="72"/>
  <c r="CD1125" i="72"/>
  <c r="CA1125" i="72"/>
  <c r="CC1126" i="72"/>
  <c r="CD1129" i="72"/>
  <c r="CA1129" i="72"/>
  <c r="CC1130" i="72"/>
  <c r="CD1133" i="72"/>
  <c r="CA1133" i="72"/>
  <c r="CC1134" i="72"/>
  <c r="CD1137" i="72"/>
  <c r="CA1137" i="72"/>
  <c r="AF1138" i="72"/>
  <c r="BT1138" i="72"/>
  <c r="BQ1138" i="72"/>
  <c r="CD1140" i="72"/>
  <c r="CA1140" i="72"/>
  <c r="CC1142" i="72"/>
  <c r="CD1145" i="72"/>
  <c r="CA1145" i="72"/>
  <c r="CC1146" i="72"/>
  <c r="CD1149" i="72"/>
  <c r="CA1149" i="72"/>
  <c r="CC1150" i="72"/>
  <c r="CD1153" i="72"/>
  <c r="CA1153" i="72"/>
  <c r="CC1154" i="72"/>
  <c r="L1156" i="72"/>
  <c r="AZ1156" i="72"/>
  <c r="AW1156" i="72"/>
  <c r="CC1157" i="72"/>
  <c r="CD1161" i="72"/>
  <c r="CA1161" i="72"/>
  <c r="CC1162" i="72"/>
  <c r="CD1165" i="72"/>
  <c r="CA1165" i="72"/>
  <c r="CC1166" i="72"/>
  <c r="CD1169" i="72"/>
  <c r="CA1169" i="72"/>
  <c r="CC1170" i="72"/>
  <c r="CD1173" i="72"/>
  <c r="CA1173" i="72"/>
  <c r="BT1174" i="72"/>
  <c r="BQ1174" i="72"/>
  <c r="CD1176" i="72"/>
  <c r="CA1176" i="72"/>
  <c r="CC1178" i="72"/>
  <c r="CD1181" i="72"/>
  <c r="CA1181" i="72"/>
  <c r="CC1182" i="72"/>
  <c r="CD1185" i="72"/>
  <c r="CA1185" i="72"/>
  <c r="CC1186" i="72"/>
  <c r="CD1189" i="72"/>
  <c r="CA1189" i="72"/>
  <c r="CC1190" i="72"/>
  <c r="L1192" i="72"/>
  <c r="AZ1192" i="72"/>
  <c r="AW1192" i="72"/>
  <c r="CC1193" i="72"/>
  <c r="CD1197" i="72"/>
  <c r="CA1197" i="72"/>
  <c r="CC1198" i="72"/>
  <c r="CD1201" i="72"/>
  <c r="CA1201" i="72"/>
  <c r="CC1202" i="72"/>
  <c r="CD1205" i="72"/>
  <c r="CA1205" i="72"/>
  <c r="CC1206" i="72"/>
  <c r="CD1209" i="72"/>
  <c r="CA1209" i="72"/>
  <c r="BT1210" i="72"/>
  <c r="BQ1210" i="72"/>
  <c r="CD1212" i="72"/>
  <c r="CA1212" i="72"/>
  <c r="CC1214" i="72"/>
  <c r="CD1217" i="72"/>
  <c r="CA1217" i="72"/>
  <c r="CC1218" i="72"/>
  <c r="CD1221" i="72"/>
  <c r="CA1221" i="72"/>
  <c r="CC1222" i="72"/>
  <c r="CD1225" i="72"/>
  <c r="CA1225" i="72"/>
  <c r="CC1226" i="72"/>
  <c r="L1228" i="72"/>
  <c r="AZ1228" i="72"/>
  <c r="AW1228" i="72"/>
  <c r="CC1229" i="72"/>
  <c r="CD1233" i="72"/>
  <c r="CA1233" i="72"/>
  <c r="CC1234" i="72"/>
  <c r="CD1237" i="72"/>
  <c r="CA1237" i="72"/>
  <c r="CC1238" i="72"/>
  <c r="CD1241" i="72"/>
  <c r="CA1241" i="72"/>
  <c r="CC1242" i="72"/>
  <c r="CD1245" i="72"/>
  <c r="CA1245" i="72"/>
  <c r="BT1246" i="72"/>
  <c r="BQ1246" i="72"/>
  <c r="CD1248" i="72"/>
  <c r="CA1248" i="72"/>
  <c r="CC1250" i="72"/>
  <c r="CD1253" i="72"/>
  <c r="CA1253" i="72"/>
  <c r="CC1254" i="72"/>
  <c r="CD1257" i="72"/>
  <c r="CA1257" i="72"/>
  <c r="CC1258" i="72"/>
  <c r="CD1261" i="72"/>
  <c r="CA1261" i="72"/>
  <c r="CC1262" i="72"/>
  <c r="L1264" i="72"/>
  <c r="AZ1264" i="72"/>
  <c r="AW1264" i="72"/>
  <c r="CC1265" i="72"/>
  <c r="CD1269" i="72"/>
  <c r="CA1269" i="72"/>
  <c r="CC1270" i="72"/>
  <c r="CD1273" i="72"/>
  <c r="CA1273" i="72"/>
  <c r="CC1274" i="72"/>
  <c r="CD1277" i="72"/>
  <c r="CA1277" i="72"/>
  <c r="CC1278" i="72"/>
  <c r="CD1281" i="72"/>
  <c r="CA1281" i="72"/>
  <c r="AF1282" i="72"/>
  <c r="BT1282" i="72"/>
  <c r="BQ1282" i="72"/>
  <c r="CD1284" i="72"/>
  <c r="CA1284" i="72"/>
  <c r="CC1286" i="72"/>
  <c r="CD1289" i="72"/>
  <c r="CA1289" i="72"/>
  <c r="CC1290" i="72"/>
  <c r="CD1293" i="72"/>
  <c r="CA1293" i="72"/>
  <c r="CC1294" i="72"/>
  <c r="CD1297" i="72"/>
  <c r="CA1297" i="72"/>
  <c r="CC1298" i="72"/>
  <c r="L1300" i="72"/>
  <c r="AZ1300" i="72"/>
  <c r="AW1300" i="72"/>
  <c r="CC1301" i="72"/>
  <c r="CD1305" i="72"/>
  <c r="CA1305" i="72"/>
  <c r="CC1306" i="72"/>
  <c r="CD1309" i="72"/>
  <c r="CA1309" i="72"/>
  <c r="CC1310" i="72"/>
  <c r="CD1313" i="72"/>
  <c r="CA1313" i="72"/>
  <c r="CC1314" i="72"/>
  <c r="CD1317" i="72"/>
  <c r="CA1317" i="72"/>
  <c r="BT1318" i="72"/>
  <c r="BQ1318" i="72"/>
  <c r="CD1320" i="72"/>
  <c r="CA1320" i="72"/>
  <c r="CC1322" i="72"/>
  <c r="CD1325" i="72"/>
  <c r="CA1325" i="72"/>
  <c r="CC1326" i="72"/>
  <c r="CD1329" i="72"/>
  <c r="CA1329" i="72"/>
  <c r="CC1330" i="72"/>
  <c r="CD1333" i="72"/>
  <c r="CA1333" i="72"/>
  <c r="CC1334" i="72"/>
  <c r="L1336" i="72"/>
  <c r="AZ1336" i="72"/>
  <c r="AW1336" i="72"/>
  <c r="I22" i="72"/>
  <c r="L22" i="72"/>
  <c r="BZ634" i="72"/>
  <c r="BZ22" i="72"/>
  <c r="BZ940" i="72"/>
  <c r="BZ202" i="72"/>
  <c r="BZ274" i="72"/>
  <c r="BZ994" i="72"/>
  <c r="BZ40" i="72"/>
  <c r="BZ112" i="72"/>
  <c r="BZ1246" i="72"/>
  <c r="BZ760" i="72"/>
  <c r="BZ58" i="72"/>
  <c r="BZ292" i="72"/>
  <c r="BZ418" i="72"/>
  <c r="BZ184" i="72"/>
  <c r="BZ400" i="72"/>
  <c r="BZ472" i="72"/>
  <c r="BZ544" i="72"/>
  <c r="BZ616" i="72"/>
  <c r="BZ778" i="72"/>
  <c r="BZ922" i="72"/>
  <c r="BZ130" i="72"/>
  <c r="BZ256" i="72"/>
  <c r="BZ328" i="72"/>
  <c r="BZ490" i="72"/>
  <c r="BZ562" i="72"/>
  <c r="BZ868" i="72"/>
  <c r="BZ1102" i="72"/>
  <c r="BZ850" i="72"/>
  <c r="BZ688" i="72"/>
  <c r="BZ1138" i="72"/>
  <c r="BZ346" i="72"/>
  <c r="BZ436" i="72"/>
  <c r="BZ706" i="72"/>
  <c r="BZ1012" i="72"/>
  <c r="BZ1066" i="72"/>
  <c r="BZ1174" i="72"/>
  <c r="BZ1264" i="72"/>
  <c r="BZ976" i="72"/>
  <c r="BZ1030" i="72"/>
  <c r="BZ1156" i="72"/>
  <c r="BZ1192" i="72"/>
  <c r="BZ94" i="72"/>
  <c r="BZ166" i="72"/>
  <c r="BZ76" i="72"/>
  <c r="BZ148" i="72"/>
  <c r="BZ238" i="72"/>
  <c r="BZ310" i="72"/>
  <c r="BZ382" i="72"/>
  <c r="BZ220" i="72"/>
  <c r="BZ364" i="72"/>
  <c r="BZ454" i="72"/>
  <c r="BZ526" i="72"/>
  <c r="BZ598" i="72"/>
  <c r="BZ508" i="72"/>
  <c r="BZ580" i="72"/>
  <c r="BZ670" i="72"/>
  <c r="BZ742" i="72"/>
  <c r="BZ814" i="72"/>
  <c r="BZ832" i="72"/>
  <c r="BZ652" i="72"/>
  <c r="BZ724" i="72"/>
  <c r="BZ796" i="72"/>
  <c r="BZ958" i="72"/>
  <c r="BZ904" i="72"/>
  <c r="BZ886" i="72"/>
  <c r="BZ1048" i="72"/>
  <c r="BZ1084" i="72"/>
  <c r="BZ1120" i="72"/>
  <c r="BZ1228" i="72"/>
  <c r="BZ1210" i="72"/>
  <c r="BZ1318" i="72"/>
  <c r="BZ1300" i="72"/>
  <c r="BZ1282" i="72"/>
  <c r="DH71" i="72" l="1"/>
  <c r="DH67" i="72"/>
  <c r="DH63" i="72"/>
  <c r="DH57" i="72"/>
  <c r="DH49" i="72"/>
  <c r="DH43" i="72"/>
  <c r="DH39" i="72"/>
  <c r="DH35" i="72"/>
  <c r="DH29" i="72"/>
  <c r="DH21" i="72"/>
  <c r="DH17" i="72"/>
  <c r="DH9" i="72"/>
  <c r="DH54" i="72"/>
  <c r="DH30" i="72"/>
  <c r="DH52" i="72"/>
  <c r="DH28" i="72"/>
  <c r="DH16" i="72"/>
  <c r="DH75" i="72"/>
  <c r="DH59" i="72"/>
  <c r="DH51" i="72"/>
  <c r="DH33" i="72"/>
  <c r="DH27" i="72"/>
  <c r="DH19" i="72"/>
  <c r="DH11" i="72"/>
  <c r="DH76" i="72"/>
  <c r="DH72" i="72"/>
  <c r="DH48" i="72"/>
  <c r="DH24" i="72"/>
  <c r="DH12" i="72"/>
  <c r="DH62" i="72"/>
  <c r="DH26" i="72"/>
  <c r="DH22" i="72"/>
  <c r="DH14" i="72"/>
  <c r="DH8" i="72"/>
  <c r="DH44" i="72"/>
  <c r="DH20" i="72"/>
  <c r="DH69" i="72"/>
  <c r="DH65" i="72"/>
  <c r="DH61" i="72"/>
  <c r="DH53" i="72"/>
  <c r="DH45" i="72"/>
  <c r="DH41" i="72"/>
  <c r="DH37" i="72"/>
  <c r="DH25" i="72"/>
  <c r="DH13" i="72"/>
  <c r="DH74" i="72"/>
  <c r="DH66" i="72"/>
  <c r="DH42" i="72"/>
  <c r="DH18" i="72"/>
  <c r="DH70" i="72"/>
  <c r="DH58" i="72"/>
  <c r="DH50" i="72"/>
  <c r="DH38" i="72"/>
  <c r="DH64" i="72"/>
  <c r="DH40" i="72"/>
  <c r="DH77" i="72"/>
  <c r="DH73" i="72"/>
  <c r="DH55" i="72"/>
  <c r="DH47" i="72"/>
  <c r="DH31" i="72"/>
  <c r="DH23" i="72"/>
  <c r="DH15" i="72"/>
  <c r="DH7" i="72"/>
  <c r="DH78" i="72"/>
  <c r="DH60" i="72"/>
  <c r="DH36" i="72"/>
  <c r="DH6" i="72"/>
  <c r="DH46" i="72"/>
  <c r="DH34" i="72"/>
  <c r="DH10" i="72"/>
  <c r="DH68" i="72"/>
  <c r="DH56" i="72"/>
  <c r="DH32" i="72"/>
  <c r="CD22" i="72"/>
  <c r="CA22" i="72"/>
  <c r="CD1318" i="72"/>
  <c r="CA1318" i="72"/>
  <c r="CD652" i="72"/>
  <c r="CA652" i="72"/>
  <c r="CD1264" i="72"/>
  <c r="CA1264" i="72"/>
  <c r="CD1228" i="72"/>
  <c r="CA1228" i="72"/>
  <c r="CD1084" i="72"/>
  <c r="CA1084" i="72"/>
  <c r="CD958" i="72"/>
  <c r="CA958" i="72"/>
  <c r="CD796" i="72"/>
  <c r="CA796" i="72"/>
  <c r="CD814" i="72"/>
  <c r="CA814" i="72"/>
  <c r="CD526" i="72"/>
  <c r="CA526" i="72"/>
  <c r="CD364" i="72"/>
  <c r="CA364" i="72"/>
  <c r="CD238" i="72"/>
  <c r="CA238" i="72"/>
  <c r="CD94" i="72"/>
  <c r="CA94" i="72"/>
  <c r="CD1192" i="72"/>
  <c r="CA1192" i="72"/>
  <c r="CD436" i="72"/>
  <c r="CA436" i="72"/>
  <c r="CD1102" i="72"/>
  <c r="CA1102" i="72"/>
  <c r="CD328" i="72"/>
  <c r="CA328" i="72"/>
  <c r="CD778" i="72"/>
  <c r="CA778" i="72"/>
  <c r="CD400" i="72"/>
  <c r="CA400" i="72"/>
  <c r="CD58" i="72"/>
  <c r="CA58" i="72"/>
  <c r="CD40" i="72"/>
  <c r="CA40" i="72"/>
  <c r="CD940" i="72"/>
  <c r="CA940" i="72"/>
  <c r="CD886" i="72"/>
  <c r="CA886" i="72"/>
  <c r="CD670" i="72"/>
  <c r="CA670" i="72"/>
  <c r="CD1300" i="72"/>
  <c r="CA1300" i="72"/>
  <c r="CD1048" i="72"/>
  <c r="CA1048" i="72"/>
  <c r="CD724" i="72"/>
  <c r="CA724" i="72"/>
  <c r="CD742" i="72"/>
  <c r="CA742" i="72"/>
  <c r="CD580" i="72"/>
  <c r="CA580" i="72"/>
  <c r="CD454" i="72"/>
  <c r="CA454" i="72"/>
  <c r="CD220" i="72"/>
  <c r="CA220" i="72"/>
  <c r="CD148" i="72"/>
  <c r="CA148" i="72"/>
  <c r="CD1156" i="72"/>
  <c r="CA1156" i="72"/>
  <c r="CD976" i="72"/>
  <c r="CA976" i="72"/>
  <c r="CD1066" i="72"/>
  <c r="CA1066" i="72"/>
  <c r="CD346" i="72"/>
  <c r="CA346" i="72"/>
  <c r="CD1138" i="72"/>
  <c r="CA1138" i="72"/>
  <c r="CD868" i="72"/>
  <c r="CA868" i="72"/>
  <c r="CD256" i="72"/>
  <c r="CA256" i="72"/>
  <c r="CD616" i="72"/>
  <c r="CA616" i="72"/>
  <c r="CD184" i="72"/>
  <c r="CA184" i="72"/>
  <c r="CD760" i="72"/>
  <c r="CA760" i="72"/>
  <c r="CD994" i="72"/>
  <c r="CA994" i="72"/>
  <c r="CD382" i="72"/>
  <c r="CA382" i="72"/>
  <c r="CD1030" i="72"/>
  <c r="CA1030" i="72"/>
  <c r="CD544" i="72"/>
  <c r="CA544" i="72"/>
  <c r="CD1120" i="72"/>
  <c r="CA1120" i="72"/>
  <c r="CD508" i="72"/>
  <c r="CA508" i="72"/>
  <c r="CD76" i="72"/>
  <c r="CA76" i="72"/>
  <c r="CD1012" i="72"/>
  <c r="CA1012" i="72"/>
  <c r="CD688" i="72"/>
  <c r="CA688" i="72"/>
  <c r="CD562" i="72"/>
  <c r="CA562" i="72"/>
  <c r="CD130" i="72"/>
  <c r="CA130" i="72"/>
  <c r="CD418" i="72"/>
  <c r="CA418" i="72"/>
  <c r="CD1246" i="72"/>
  <c r="CA1246" i="72"/>
  <c r="CD274" i="72"/>
  <c r="CA274" i="72"/>
  <c r="CD634" i="72"/>
  <c r="CA634" i="72"/>
  <c r="CD1282" i="72"/>
  <c r="CA1282" i="72"/>
  <c r="CD1210" i="72"/>
  <c r="CA1210" i="72"/>
  <c r="CD904" i="72"/>
  <c r="CA904" i="72"/>
  <c r="CD832" i="72"/>
  <c r="CA832" i="72"/>
  <c r="CD598" i="72"/>
  <c r="CA598" i="72"/>
  <c r="CD310" i="72"/>
  <c r="CA310" i="72"/>
  <c r="CD166" i="72"/>
  <c r="CA166" i="72"/>
  <c r="CD1174" i="72"/>
  <c r="CA1174" i="72"/>
  <c r="CD1336" i="72"/>
  <c r="CA1336" i="72"/>
  <c r="CD706" i="72"/>
  <c r="CA706" i="72"/>
  <c r="CD850" i="72"/>
  <c r="CA850" i="72"/>
  <c r="CD490" i="72"/>
  <c r="CA490" i="72"/>
  <c r="CD922" i="72"/>
  <c r="CA922" i="72"/>
  <c r="CD472" i="72"/>
  <c r="CA472" i="72"/>
  <c r="CD292" i="72"/>
  <c r="CA292" i="72"/>
  <c r="CD112" i="72"/>
  <c r="CA112" i="72"/>
  <c r="CD202" i="72"/>
  <c r="CA202" i="72"/>
  <c r="DJ30" i="72" l="1"/>
  <c r="DJ43" i="72"/>
  <c r="DJ21" i="72"/>
  <c r="DJ71" i="72"/>
  <c r="DJ39" i="72"/>
  <c r="DJ11" i="72"/>
  <c r="DJ42" i="72"/>
  <c r="DJ8" i="72"/>
  <c r="DJ66" i="72"/>
  <c r="DJ61" i="72"/>
  <c r="DJ59" i="72"/>
  <c r="DJ14" i="72"/>
  <c r="DJ18" i="72"/>
  <c r="DJ67" i="72"/>
  <c r="DJ63" i="72"/>
  <c r="DJ68" i="72"/>
  <c r="DJ16" i="72"/>
  <c r="DJ36" i="72"/>
  <c r="DJ44" i="72"/>
  <c r="DJ76" i="72"/>
  <c r="DJ53" i="72"/>
  <c r="DJ6" i="72"/>
  <c r="DJ26" i="72"/>
  <c r="DJ22" i="72"/>
  <c r="DJ28" i="72"/>
  <c r="DJ9" i="72"/>
  <c r="DJ24" i="72"/>
  <c r="DJ49" i="72"/>
  <c r="DJ57" i="72"/>
  <c r="DJ72" i="72"/>
  <c r="DJ40" i="72"/>
  <c r="DJ5" i="72"/>
  <c r="DJ10" i="72"/>
  <c r="DJ31" i="72"/>
  <c r="DJ69" i="72"/>
  <c r="DJ50" i="72"/>
  <c r="DJ73" i="72"/>
  <c r="DJ15" i="72"/>
  <c r="DJ20" i="72"/>
  <c r="DJ55" i="72"/>
  <c r="DJ51" i="72"/>
  <c r="DJ78" i="72"/>
  <c r="DJ13" i="72"/>
  <c r="DJ37" i="72"/>
  <c r="DJ54" i="72"/>
  <c r="DJ75" i="72"/>
  <c r="DJ19" i="72"/>
  <c r="DJ27" i="72"/>
  <c r="DJ35" i="72"/>
  <c r="DJ60" i="72"/>
  <c r="DJ32" i="72"/>
  <c r="DJ34" i="72"/>
  <c r="DJ25" i="72"/>
  <c r="DJ46" i="72"/>
  <c r="DJ38" i="72"/>
  <c r="DJ52" i="72"/>
  <c r="DJ23" i="72"/>
  <c r="DJ58" i="72"/>
  <c r="DJ12" i="72"/>
  <c r="DJ29" i="72"/>
  <c r="DJ45" i="72"/>
  <c r="DJ62" i="72"/>
  <c r="DJ41" i="72"/>
  <c r="DJ56" i="72"/>
  <c r="DJ7" i="72"/>
  <c r="DJ47" i="72"/>
  <c r="DJ65" i="72"/>
  <c r="DJ70" i="72"/>
  <c r="DJ17" i="72"/>
  <c r="DJ33" i="72"/>
  <c r="DJ48" i="72"/>
  <c r="DJ64" i="72"/>
  <c r="DJ74" i="72"/>
  <c r="DJ77" i="72"/>
  <c r="DF10" i="72"/>
  <c r="DF21" i="72"/>
  <c r="DF50" i="72"/>
  <c r="DF73" i="72"/>
  <c r="DF8" i="72"/>
  <c r="DF14" i="72"/>
  <c r="DF63" i="72"/>
  <c r="DF36" i="72"/>
  <c r="DF24" i="72"/>
  <c r="DR75" i="72"/>
  <c r="DR59" i="72"/>
  <c r="DR43" i="72"/>
  <c r="DR27" i="72"/>
  <c r="DQ27" i="72" s="1"/>
  <c r="DS27" i="72" s="1"/>
  <c r="DT27" i="72" s="1"/>
  <c r="DR11" i="72"/>
  <c r="DQ11" i="72" s="1"/>
  <c r="DS11" i="72" s="1"/>
  <c r="DT11" i="72" s="1"/>
  <c r="DR70" i="72"/>
  <c r="DQ70" i="72" s="1"/>
  <c r="DS70" i="72" s="1"/>
  <c r="DT70" i="72" s="1"/>
  <c r="DR54" i="72"/>
  <c r="DQ54" i="72" s="1"/>
  <c r="DS54" i="72" s="1"/>
  <c r="DT54" i="72" s="1"/>
  <c r="DR38" i="72"/>
  <c r="DR22" i="72"/>
  <c r="DR6" i="72"/>
  <c r="DQ6" i="72" s="1"/>
  <c r="DS6" i="72" s="1"/>
  <c r="DT6" i="72" s="1"/>
  <c r="DR65" i="72"/>
  <c r="DQ65" i="72" s="1"/>
  <c r="DS65" i="72" s="1"/>
  <c r="DT65" i="72" s="1"/>
  <c r="DR49" i="72"/>
  <c r="DQ49" i="72" s="1"/>
  <c r="DS49" i="72" s="1"/>
  <c r="DT49" i="72" s="1"/>
  <c r="DR33" i="72"/>
  <c r="DQ33" i="72" s="1"/>
  <c r="DS33" i="72" s="1"/>
  <c r="DT33" i="72" s="1"/>
  <c r="DR17" i="72"/>
  <c r="DR72" i="72"/>
  <c r="DR56" i="72"/>
  <c r="DQ56" i="72" s="1"/>
  <c r="DS56" i="72" s="1"/>
  <c r="DT56" i="72" s="1"/>
  <c r="DR40" i="72"/>
  <c r="DR24" i="72"/>
  <c r="DQ24" i="72" s="1"/>
  <c r="DS24" i="72" s="1"/>
  <c r="DT24" i="72" s="1"/>
  <c r="DR8" i="72"/>
  <c r="DQ8" i="72" s="1"/>
  <c r="DS8" i="72" s="1"/>
  <c r="DT8" i="72" s="1"/>
  <c r="DR71" i="72"/>
  <c r="DQ71" i="72" s="1"/>
  <c r="DS71" i="72" s="1"/>
  <c r="DT71" i="72" s="1"/>
  <c r="DR55" i="72"/>
  <c r="DQ55" i="72" s="1"/>
  <c r="DS55" i="72" s="1"/>
  <c r="DT55" i="72" s="1"/>
  <c r="DR39" i="72"/>
  <c r="DQ39" i="72" s="1"/>
  <c r="DS39" i="72" s="1"/>
  <c r="DT39" i="72" s="1"/>
  <c r="DR23" i="72"/>
  <c r="DQ23" i="72" s="1"/>
  <c r="DS23" i="72" s="1"/>
  <c r="DT23" i="72" s="1"/>
  <c r="DR7" i="72"/>
  <c r="DQ7" i="72" s="1"/>
  <c r="DS7" i="72" s="1"/>
  <c r="DT7" i="72" s="1"/>
  <c r="DR66" i="72"/>
  <c r="DR50" i="72"/>
  <c r="DQ50" i="72" s="1"/>
  <c r="DS50" i="72" s="1"/>
  <c r="DT50" i="72" s="1"/>
  <c r="DR34" i="72"/>
  <c r="DR18" i="72"/>
  <c r="DQ18" i="72" s="1"/>
  <c r="DS18" i="72" s="1"/>
  <c r="DT18" i="72" s="1"/>
  <c r="DR77" i="72"/>
  <c r="DQ77" i="72" s="1"/>
  <c r="DS77" i="72" s="1"/>
  <c r="DT77" i="72" s="1"/>
  <c r="DR61" i="72"/>
  <c r="DR45" i="72"/>
  <c r="DR29" i="72"/>
  <c r="DQ29" i="72" s="1"/>
  <c r="DS29" i="72" s="1"/>
  <c r="DT29" i="72" s="1"/>
  <c r="DR13" i="72"/>
  <c r="DR68" i="72"/>
  <c r="DQ68" i="72" s="1"/>
  <c r="DS68" i="72" s="1"/>
  <c r="DT68" i="72" s="1"/>
  <c r="DR52" i="72"/>
  <c r="DR36" i="72"/>
  <c r="DQ36" i="72" s="1"/>
  <c r="DS36" i="72" s="1"/>
  <c r="DT36" i="72" s="1"/>
  <c r="DR20" i="72"/>
  <c r="DQ20" i="72" s="1"/>
  <c r="DS20" i="72" s="1"/>
  <c r="DT20" i="72" s="1"/>
  <c r="DR5" i="72"/>
  <c r="DQ5" i="72" s="1"/>
  <c r="DS5" i="72" s="1"/>
  <c r="DT5" i="72" s="1"/>
  <c r="DR67" i="72"/>
  <c r="DQ67" i="72" s="1"/>
  <c r="DS67" i="72" s="1"/>
  <c r="DT67" i="72" s="1"/>
  <c r="DR51" i="72"/>
  <c r="DQ51" i="72" s="1"/>
  <c r="DS51" i="72" s="1"/>
  <c r="DT51" i="72" s="1"/>
  <c r="DR35" i="72"/>
  <c r="DR19" i="72"/>
  <c r="DR78" i="72"/>
  <c r="DQ78" i="72" s="1"/>
  <c r="DS78" i="72" s="1"/>
  <c r="DT78" i="72" s="1"/>
  <c r="DR62" i="72"/>
  <c r="DQ62" i="72" s="1"/>
  <c r="DS62" i="72" s="1"/>
  <c r="DT62" i="72" s="1"/>
  <c r="DR46" i="72"/>
  <c r="DQ46" i="72" s="1"/>
  <c r="DS46" i="72" s="1"/>
  <c r="DT46" i="72" s="1"/>
  <c r="DR30" i="72"/>
  <c r="DQ30" i="72" s="1"/>
  <c r="DS30" i="72" s="1"/>
  <c r="DT30" i="72" s="1"/>
  <c r="DR14" i="72"/>
  <c r="DQ14" i="72" s="1"/>
  <c r="DS14" i="72" s="1"/>
  <c r="DT14" i="72" s="1"/>
  <c r="DR73" i="72"/>
  <c r="DQ73" i="72" s="1"/>
  <c r="DS73" i="72" s="1"/>
  <c r="DT73" i="72" s="1"/>
  <c r="DR57" i="72"/>
  <c r="DR41" i="72"/>
  <c r="DQ41" i="72" s="1"/>
  <c r="DS41" i="72" s="1"/>
  <c r="DT41" i="72" s="1"/>
  <c r="DR25" i="72"/>
  <c r="DQ25" i="72" s="1"/>
  <c r="DS25" i="72" s="1"/>
  <c r="DT25" i="72" s="1"/>
  <c r="DR9" i="72"/>
  <c r="DQ9" i="72" s="1"/>
  <c r="DS9" i="72" s="1"/>
  <c r="DT9" i="72" s="1"/>
  <c r="DR64" i="72"/>
  <c r="DQ64" i="72" s="1"/>
  <c r="DS64" i="72" s="1"/>
  <c r="DT64" i="72" s="1"/>
  <c r="DR48" i="72"/>
  <c r="DQ48" i="72" s="1"/>
  <c r="DS48" i="72" s="1"/>
  <c r="DT48" i="72" s="1"/>
  <c r="DR32" i="72"/>
  <c r="DQ32" i="72" s="1"/>
  <c r="DS32" i="72" s="1"/>
  <c r="DT32" i="72" s="1"/>
  <c r="DR16" i="72"/>
  <c r="DQ16" i="72" s="1"/>
  <c r="DS16" i="72" s="1"/>
  <c r="DT16" i="72" s="1"/>
  <c r="DR63" i="72"/>
  <c r="DR47" i="72"/>
  <c r="DQ47" i="72" s="1"/>
  <c r="DS47" i="72" s="1"/>
  <c r="DT47" i="72" s="1"/>
  <c r="DR31" i="72"/>
  <c r="DQ31" i="72" s="1"/>
  <c r="DS31" i="72" s="1"/>
  <c r="DT31" i="72" s="1"/>
  <c r="DR15" i="72"/>
  <c r="DQ15" i="72" s="1"/>
  <c r="DS15" i="72" s="1"/>
  <c r="DT15" i="72" s="1"/>
  <c r="DR74" i="72"/>
  <c r="DQ74" i="72" s="1"/>
  <c r="DS74" i="72" s="1"/>
  <c r="DT74" i="72" s="1"/>
  <c r="DR58" i="72"/>
  <c r="DQ58" i="72" s="1"/>
  <c r="DS58" i="72" s="1"/>
  <c r="DT58" i="72" s="1"/>
  <c r="DR42" i="72"/>
  <c r="DQ42" i="72" s="1"/>
  <c r="DS42" i="72" s="1"/>
  <c r="DT42" i="72" s="1"/>
  <c r="DR26" i="72"/>
  <c r="DQ26" i="72" s="1"/>
  <c r="DS26" i="72" s="1"/>
  <c r="DT26" i="72" s="1"/>
  <c r="DR10" i="72"/>
  <c r="DR69" i="72"/>
  <c r="DR53" i="72"/>
  <c r="DQ53" i="72" s="1"/>
  <c r="DS53" i="72" s="1"/>
  <c r="DT53" i="72" s="1"/>
  <c r="DR37" i="72"/>
  <c r="DQ37" i="72" s="1"/>
  <c r="DS37" i="72" s="1"/>
  <c r="DT37" i="72" s="1"/>
  <c r="DR21" i="72"/>
  <c r="DQ21" i="72" s="1"/>
  <c r="DS21" i="72" s="1"/>
  <c r="DT21" i="72" s="1"/>
  <c r="DR76" i="72"/>
  <c r="DQ76" i="72" s="1"/>
  <c r="DS76" i="72" s="1"/>
  <c r="DT76" i="72" s="1"/>
  <c r="DR60" i="72"/>
  <c r="DQ60" i="72" s="1"/>
  <c r="DS60" i="72" s="1"/>
  <c r="DT60" i="72" s="1"/>
  <c r="DR44" i="72"/>
  <c r="DQ44" i="72" s="1"/>
  <c r="DS44" i="72" s="1"/>
  <c r="DT44" i="72" s="1"/>
  <c r="DR28" i="72"/>
  <c r="DR12" i="72"/>
  <c r="DQ12" i="72" s="1"/>
  <c r="DS12" i="72" s="1"/>
  <c r="DT12" i="72" s="1"/>
  <c r="DF69" i="72"/>
  <c r="DF71" i="72"/>
  <c r="DF11" i="72"/>
  <c r="DF66" i="72"/>
  <c r="DF59" i="72"/>
  <c r="DF18" i="72"/>
  <c r="DF68" i="72"/>
  <c r="DF44" i="72"/>
  <c r="DF53" i="72"/>
  <c r="DF26" i="72"/>
  <c r="DF22" i="72"/>
  <c r="DF9" i="72"/>
  <c r="DF49" i="72"/>
  <c r="DF57" i="72"/>
  <c r="DF40" i="72"/>
  <c r="DF20" i="72"/>
  <c r="DF78" i="72"/>
  <c r="DF37" i="72"/>
  <c r="DF75" i="72"/>
  <c r="DF35" i="72"/>
  <c r="DF32" i="72"/>
  <c r="DF25" i="72"/>
  <c r="DF52" i="72"/>
  <c r="DF58" i="72"/>
  <c r="DF62" i="72"/>
  <c r="DF17" i="72"/>
  <c r="DF30" i="72"/>
  <c r="DF15" i="72"/>
  <c r="DF55" i="72"/>
  <c r="DF51" i="72"/>
  <c r="DF13" i="72"/>
  <c r="DF54" i="72"/>
  <c r="DF19" i="72"/>
  <c r="DF27" i="72"/>
  <c r="DF60" i="72"/>
  <c r="DF34" i="72"/>
  <c r="DF46" i="72"/>
  <c r="DF38" i="72"/>
  <c r="DF23" i="72"/>
  <c r="DF12" i="72"/>
  <c r="DF29" i="72"/>
  <c r="DF45" i="72"/>
  <c r="DF41" i="72"/>
  <c r="DF56" i="72"/>
  <c r="DF7" i="72"/>
  <c r="DF47" i="72"/>
  <c r="DF65" i="72"/>
  <c r="DF70" i="72"/>
  <c r="DF33" i="72"/>
  <c r="DF48" i="72"/>
  <c r="DF64" i="72"/>
  <c r="DF74" i="72"/>
  <c r="DF77" i="72"/>
  <c r="DF31" i="72"/>
  <c r="DF43" i="72"/>
  <c r="DF39" i="72"/>
  <c r="DF42" i="72"/>
  <c r="DF61" i="72"/>
  <c r="DF67" i="72"/>
  <c r="DF16" i="72"/>
  <c r="DF76" i="72"/>
  <c r="DF6" i="72"/>
  <c r="DF28" i="72"/>
  <c r="DF72" i="72"/>
  <c r="DF5" i="72"/>
  <c r="DQ61" i="72"/>
  <c r="DS61" i="72" s="1"/>
  <c r="DT61" i="72" s="1"/>
  <c r="DQ34" i="72"/>
  <c r="DS34" i="72" s="1"/>
  <c r="DT34" i="72" s="1"/>
  <c r="DQ35" i="72"/>
  <c r="DS35" i="72" s="1"/>
  <c r="DT35" i="72" s="1"/>
  <c r="DQ22" i="72"/>
  <c r="DS22" i="72" s="1"/>
  <c r="DT22" i="72" s="1"/>
  <c r="DQ75" i="72"/>
  <c r="DS75" i="72" s="1"/>
  <c r="DT75" i="72" s="1"/>
  <c r="DQ45" i="72"/>
  <c r="DS45" i="72" s="1"/>
  <c r="DT45" i="72" s="1"/>
  <c r="DQ13" i="72"/>
  <c r="DS13" i="72" s="1"/>
  <c r="DT13" i="72" s="1"/>
  <c r="DQ66" i="72"/>
  <c r="DS66" i="72" s="1"/>
  <c r="DT66" i="72" s="1"/>
  <c r="DQ63" i="72"/>
  <c r="DS63" i="72" s="1"/>
  <c r="DT63" i="72" s="1"/>
  <c r="DQ59" i="72"/>
  <c r="DS59" i="72" s="1"/>
  <c r="DT59" i="72" s="1"/>
  <c r="DQ57" i="72"/>
  <c r="DS57" i="72" s="1"/>
  <c r="DT57" i="72" s="1"/>
  <c r="DQ69" i="72"/>
  <c r="DS69" i="72" s="1"/>
  <c r="DT69" i="72" s="1"/>
  <c r="DQ38" i="72"/>
  <c r="DS38" i="72" s="1"/>
  <c r="DT38" i="72" s="1"/>
  <c r="DQ10" i="72"/>
  <c r="DS10" i="72" s="1"/>
  <c r="DT10" i="72" s="1"/>
  <c r="DQ43" i="72"/>
  <c r="DS43" i="72" s="1"/>
  <c r="DT43" i="72" s="1"/>
  <c r="DQ19" i="72"/>
  <c r="DS19" i="72" s="1"/>
  <c r="DT19" i="72" s="1"/>
  <c r="DQ72" i="72"/>
  <c r="DS72" i="72" s="1"/>
  <c r="DT72" i="72" s="1"/>
  <c r="DQ17" i="72"/>
  <c r="DS17" i="72" s="1"/>
  <c r="DT17" i="72" s="1"/>
  <c r="DQ52" i="72"/>
  <c r="DS52" i="72" s="1"/>
  <c r="DT52" i="72" s="1"/>
  <c r="DQ40" i="72"/>
  <c r="DS40" i="72" s="1"/>
  <c r="DT40" i="72" s="1"/>
  <c r="DQ28" i="72"/>
  <c r="DS28" i="72" s="1"/>
  <c r="DT28" i="72" s="1"/>
  <c r="N26" i="67"/>
  <c r="O26" i="67" s="1"/>
  <c r="DV78" i="72" l="1"/>
  <c r="DV74" i="72"/>
  <c r="DV70" i="72"/>
  <c r="DV66" i="72"/>
  <c r="DV62" i="72"/>
  <c r="DV58" i="72"/>
  <c r="DV54" i="72"/>
  <c r="DV50" i="72"/>
  <c r="DV46" i="72"/>
  <c r="DV42" i="72"/>
  <c r="DV38" i="72"/>
  <c r="DV34" i="72"/>
  <c r="DU34" i="72" s="1"/>
  <c r="DW34" i="72" s="1"/>
  <c r="DX34" i="72" s="1"/>
  <c r="DV30" i="72"/>
  <c r="DV26" i="72"/>
  <c r="DV22" i="72"/>
  <c r="DV18" i="72"/>
  <c r="DU18" i="72" s="1"/>
  <c r="DW18" i="72" s="1"/>
  <c r="DX18" i="72" s="1"/>
  <c r="DV14" i="72"/>
  <c r="DV10" i="72"/>
  <c r="DV6" i="72"/>
  <c r="DV77" i="72"/>
  <c r="DU77" i="72" s="1"/>
  <c r="DW77" i="72" s="1"/>
  <c r="DX77" i="72" s="1"/>
  <c r="DV73" i="72"/>
  <c r="DV69" i="72"/>
  <c r="DV65" i="72"/>
  <c r="DV61" i="72"/>
  <c r="DV57" i="72"/>
  <c r="DV53" i="72"/>
  <c r="DV49" i="72"/>
  <c r="DV45" i="72"/>
  <c r="DU45" i="72" s="1"/>
  <c r="DW45" i="72" s="1"/>
  <c r="DX45" i="72" s="1"/>
  <c r="DV41" i="72"/>
  <c r="DV37" i="72"/>
  <c r="DV33" i="72"/>
  <c r="DV29" i="72"/>
  <c r="DV25" i="72"/>
  <c r="DV21" i="72"/>
  <c r="DV17" i="72"/>
  <c r="DV13" i="72"/>
  <c r="DU13" i="72" s="1"/>
  <c r="DW13" i="72" s="1"/>
  <c r="DX13" i="72" s="1"/>
  <c r="DV9" i="72"/>
  <c r="DV76" i="72"/>
  <c r="DV72" i="72"/>
  <c r="DV68" i="72"/>
  <c r="DU68" i="72" s="1"/>
  <c r="DW68" i="72" s="1"/>
  <c r="DX68" i="72" s="1"/>
  <c r="DV64" i="72"/>
  <c r="DV60" i="72"/>
  <c r="DV56" i="72"/>
  <c r="DV52" i="72"/>
  <c r="DU52" i="72" s="1"/>
  <c r="DW52" i="72" s="1"/>
  <c r="DX52" i="72" s="1"/>
  <c r="DV48" i="72"/>
  <c r="DV44" i="72"/>
  <c r="DV40" i="72"/>
  <c r="DV36" i="72"/>
  <c r="DU36" i="72" s="1"/>
  <c r="DW36" i="72" s="1"/>
  <c r="DX36" i="72" s="1"/>
  <c r="DV32" i="72"/>
  <c r="DV28" i="72"/>
  <c r="DV24" i="72"/>
  <c r="DV20" i="72"/>
  <c r="DU20" i="72" s="1"/>
  <c r="DW20" i="72" s="1"/>
  <c r="DX20" i="72" s="1"/>
  <c r="DV16" i="72"/>
  <c r="DV12" i="72"/>
  <c r="DV8" i="72"/>
  <c r="DV75" i="72"/>
  <c r="DU75" i="72" s="1"/>
  <c r="DW75" i="72" s="1"/>
  <c r="DX75" i="72" s="1"/>
  <c r="DV71" i="72"/>
  <c r="DV67" i="72"/>
  <c r="DV63" i="72"/>
  <c r="DV59" i="72"/>
  <c r="DU59" i="72" s="1"/>
  <c r="DW59" i="72" s="1"/>
  <c r="DX59" i="72" s="1"/>
  <c r="DV55" i="72"/>
  <c r="DV51" i="72"/>
  <c r="DV47" i="72"/>
  <c r="DV43" i="72"/>
  <c r="DU43" i="72" s="1"/>
  <c r="DW43" i="72" s="1"/>
  <c r="DX43" i="72" s="1"/>
  <c r="DV39" i="72"/>
  <c r="DV35" i="72"/>
  <c r="DV31" i="72"/>
  <c r="DV27" i="72"/>
  <c r="DU27" i="72" s="1"/>
  <c r="DW27" i="72" s="1"/>
  <c r="DX27" i="72" s="1"/>
  <c r="DV23" i="72"/>
  <c r="DV19" i="72"/>
  <c r="DV15" i="72"/>
  <c r="DV11" i="72"/>
  <c r="DU11" i="72" s="1"/>
  <c r="DW11" i="72" s="1"/>
  <c r="DX11" i="72" s="1"/>
  <c r="DV7" i="72"/>
  <c r="DV5" i="72"/>
  <c r="DU5" i="72" s="1"/>
  <c r="DW5" i="72" s="1"/>
  <c r="DX5" i="72" s="1"/>
  <c r="DN76" i="72"/>
  <c r="DM76" i="72" s="1"/>
  <c r="DO76" i="72" s="1"/>
  <c r="DP76" i="72" s="1"/>
  <c r="DN72" i="72"/>
  <c r="DN68" i="72"/>
  <c r="DM68" i="72" s="1"/>
  <c r="DO68" i="72" s="1"/>
  <c r="DP68" i="72" s="1"/>
  <c r="DN64" i="72"/>
  <c r="DN60" i="72"/>
  <c r="DM60" i="72" s="1"/>
  <c r="DO60" i="72" s="1"/>
  <c r="DP60" i="72" s="1"/>
  <c r="DN56" i="72"/>
  <c r="DM56" i="72" s="1"/>
  <c r="DO56" i="72" s="1"/>
  <c r="DP56" i="72" s="1"/>
  <c r="DN52" i="72"/>
  <c r="DM52" i="72" s="1"/>
  <c r="DO52" i="72" s="1"/>
  <c r="DP52" i="72" s="1"/>
  <c r="DN48" i="72"/>
  <c r="DN44" i="72"/>
  <c r="DM44" i="72" s="1"/>
  <c r="DO44" i="72" s="1"/>
  <c r="DP44" i="72" s="1"/>
  <c r="DN40" i="72"/>
  <c r="DN36" i="72"/>
  <c r="DM36" i="72" s="1"/>
  <c r="DO36" i="72" s="1"/>
  <c r="DP36" i="72" s="1"/>
  <c r="DN32" i="72"/>
  <c r="DN28" i="72"/>
  <c r="DM28" i="72" s="1"/>
  <c r="DO28" i="72" s="1"/>
  <c r="DP28" i="72" s="1"/>
  <c r="DN24" i="72"/>
  <c r="DM24" i="72" s="1"/>
  <c r="DO24" i="72" s="1"/>
  <c r="DP24" i="72" s="1"/>
  <c r="DN20" i="72"/>
  <c r="DM20" i="72" s="1"/>
  <c r="DO20" i="72" s="1"/>
  <c r="DP20" i="72" s="1"/>
  <c r="DN16" i="72"/>
  <c r="DN12" i="72"/>
  <c r="DM12" i="72" s="1"/>
  <c r="DO12" i="72" s="1"/>
  <c r="DP12" i="72" s="1"/>
  <c r="DN8" i="72"/>
  <c r="DM8" i="72" s="1"/>
  <c r="DO8" i="72" s="1"/>
  <c r="DP8" i="72" s="1"/>
  <c r="DN75" i="72"/>
  <c r="DM75" i="72" s="1"/>
  <c r="DO75" i="72" s="1"/>
  <c r="DP75" i="72" s="1"/>
  <c r="DN71" i="72"/>
  <c r="DN67" i="72"/>
  <c r="DM67" i="72" s="1"/>
  <c r="DO67" i="72" s="1"/>
  <c r="DP67" i="72" s="1"/>
  <c r="DN63" i="72"/>
  <c r="DM63" i="72" s="1"/>
  <c r="DO63" i="72" s="1"/>
  <c r="DP63" i="72" s="1"/>
  <c r="DN59" i="72"/>
  <c r="DN55" i="72"/>
  <c r="DN51" i="72"/>
  <c r="DM51" i="72" s="1"/>
  <c r="DO51" i="72" s="1"/>
  <c r="DP51" i="72" s="1"/>
  <c r="DN47" i="72"/>
  <c r="DN43" i="72"/>
  <c r="DN39" i="72"/>
  <c r="DN35" i="72"/>
  <c r="DM35" i="72" s="1"/>
  <c r="DO35" i="72" s="1"/>
  <c r="DP35" i="72" s="1"/>
  <c r="DN31" i="72"/>
  <c r="DM31" i="72" s="1"/>
  <c r="DO31" i="72" s="1"/>
  <c r="DP31" i="72" s="1"/>
  <c r="DN27" i="72"/>
  <c r="DM27" i="72" s="1"/>
  <c r="DO27" i="72" s="1"/>
  <c r="DP27" i="72" s="1"/>
  <c r="DN23" i="72"/>
  <c r="DN19" i="72"/>
  <c r="DM19" i="72" s="1"/>
  <c r="DO19" i="72" s="1"/>
  <c r="DP19" i="72" s="1"/>
  <c r="DN15" i="72"/>
  <c r="DM15" i="72" s="1"/>
  <c r="DO15" i="72" s="1"/>
  <c r="DP15" i="72" s="1"/>
  <c r="DN11" i="72"/>
  <c r="DM11" i="72" s="1"/>
  <c r="DO11" i="72" s="1"/>
  <c r="DP11" i="72" s="1"/>
  <c r="DN7" i="72"/>
  <c r="DN78" i="72"/>
  <c r="DM78" i="72" s="1"/>
  <c r="DO78" i="72" s="1"/>
  <c r="DP78" i="72" s="1"/>
  <c r="DN74" i="72"/>
  <c r="DM74" i="72" s="1"/>
  <c r="DO74" i="72" s="1"/>
  <c r="DP74" i="72" s="1"/>
  <c r="DN70" i="72"/>
  <c r="DN66" i="72"/>
  <c r="DN62" i="72"/>
  <c r="DM62" i="72" s="1"/>
  <c r="DO62" i="72" s="1"/>
  <c r="DP62" i="72" s="1"/>
  <c r="DN58" i="72"/>
  <c r="DM58" i="72" s="1"/>
  <c r="DO58" i="72" s="1"/>
  <c r="DP58" i="72" s="1"/>
  <c r="DN54" i="72"/>
  <c r="DM54" i="72" s="1"/>
  <c r="DO54" i="72" s="1"/>
  <c r="DP54" i="72" s="1"/>
  <c r="DN50" i="72"/>
  <c r="DN46" i="72"/>
  <c r="DM46" i="72" s="1"/>
  <c r="DO46" i="72" s="1"/>
  <c r="DP46" i="72" s="1"/>
  <c r="DN42" i="72"/>
  <c r="DM42" i="72" s="1"/>
  <c r="DO42" i="72" s="1"/>
  <c r="DP42" i="72" s="1"/>
  <c r="DN38" i="72"/>
  <c r="DM38" i="72" s="1"/>
  <c r="DO38" i="72" s="1"/>
  <c r="DP38" i="72" s="1"/>
  <c r="DN34" i="72"/>
  <c r="DN30" i="72"/>
  <c r="DM30" i="72" s="1"/>
  <c r="DO30" i="72" s="1"/>
  <c r="DP30" i="72" s="1"/>
  <c r="DN26" i="72"/>
  <c r="DM26" i="72" s="1"/>
  <c r="DO26" i="72" s="1"/>
  <c r="DP26" i="72" s="1"/>
  <c r="DN22" i="72"/>
  <c r="DM22" i="72" s="1"/>
  <c r="DO22" i="72" s="1"/>
  <c r="DP22" i="72" s="1"/>
  <c r="DN18" i="72"/>
  <c r="DN14" i="72"/>
  <c r="DM14" i="72" s="1"/>
  <c r="DO14" i="72" s="1"/>
  <c r="DP14" i="72" s="1"/>
  <c r="DN10" i="72"/>
  <c r="DM10" i="72" s="1"/>
  <c r="DO10" i="72" s="1"/>
  <c r="DP10" i="72" s="1"/>
  <c r="DN6" i="72"/>
  <c r="DM6" i="72" s="1"/>
  <c r="DO6" i="72" s="1"/>
  <c r="DP6" i="72" s="1"/>
  <c r="DN77" i="72"/>
  <c r="DN73" i="72"/>
  <c r="DM73" i="72" s="1"/>
  <c r="DO73" i="72" s="1"/>
  <c r="DP73" i="72" s="1"/>
  <c r="DN69" i="72"/>
  <c r="DM69" i="72" s="1"/>
  <c r="DO69" i="72" s="1"/>
  <c r="DP69" i="72" s="1"/>
  <c r="DN65" i="72"/>
  <c r="DM65" i="72" s="1"/>
  <c r="DO65" i="72" s="1"/>
  <c r="DP65" i="72" s="1"/>
  <c r="DN61" i="72"/>
  <c r="DN57" i="72"/>
  <c r="DM57" i="72" s="1"/>
  <c r="DO57" i="72" s="1"/>
  <c r="DP57" i="72" s="1"/>
  <c r="DN53" i="72"/>
  <c r="DM53" i="72" s="1"/>
  <c r="DO53" i="72" s="1"/>
  <c r="DP53" i="72" s="1"/>
  <c r="DN49" i="72"/>
  <c r="DM49" i="72" s="1"/>
  <c r="DO49" i="72" s="1"/>
  <c r="DP49" i="72" s="1"/>
  <c r="DN45" i="72"/>
  <c r="DN41" i="72"/>
  <c r="DM41" i="72" s="1"/>
  <c r="DO41" i="72" s="1"/>
  <c r="DP41" i="72" s="1"/>
  <c r="DN37" i="72"/>
  <c r="DM37" i="72" s="1"/>
  <c r="DO37" i="72" s="1"/>
  <c r="DP37" i="72" s="1"/>
  <c r="DN33" i="72"/>
  <c r="DM33" i="72" s="1"/>
  <c r="DO33" i="72" s="1"/>
  <c r="DP33" i="72" s="1"/>
  <c r="DN29" i="72"/>
  <c r="DM29" i="72" s="1"/>
  <c r="DO29" i="72" s="1"/>
  <c r="DP29" i="72" s="1"/>
  <c r="DN25" i="72"/>
  <c r="DM25" i="72" s="1"/>
  <c r="DO25" i="72" s="1"/>
  <c r="DP25" i="72" s="1"/>
  <c r="DN21" i="72"/>
  <c r="DM21" i="72" s="1"/>
  <c r="DO21" i="72" s="1"/>
  <c r="DP21" i="72" s="1"/>
  <c r="DN17" i="72"/>
  <c r="DM17" i="72" s="1"/>
  <c r="DO17" i="72" s="1"/>
  <c r="DP17" i="72" s="1"/>
  <c r="DN13" i="72"/>
  <c r="DN9" i="72"/>
  <c r="DM9" i="72" s="1"/>
  <c r="DO9" i="72" s="1"/>
  <c r="DP9" i="72" s="1"/>
  <c r="DN5" i="72"/>
  <c r="DM5" i="72" s="1"/>
  <c r="DO5" i="72" s="1"/>
  <c r="DP5" i="72" s="1"/>
  <c r="DM40" i="72"/>
  <c r="DO40" i="72" s="1"/>
  <c r="DP40" i="72" s="1"/>
  <c r="DM61" i="72"/>
  <c r="DO61" i="72" s="1"/>
  <c r="DP61" i="72" s="1"/>
  <c r="DM16" i="72"/>
  <c r="DO16" i="72" s="1"/>
  <c r="DP16" i="72" s="1"/>
  <c r="DM39" i="72"/>
  <c r="DO39" i="72" s="1"/>
  <c r="DP39" i="72" s="1"/>
  <c r="DM77" i="72"/>
  <c r="DO77" i="72" s="1"/>
  <c r="DP77" i="72" s="1"/>
  <c r="DM13" i="72"/>
  <c r="DO13" i="72" s="1"/>
  <c r="DP13" i="72" s="1"/>
  <c r="DM66" i="72"/>
  <c r="DO66" i="72" s="1"/>
  <c r="DP66" i="72" s="1"/>
  <c r="DM50" i="72"/>
  <c r="DO50" i="72" s="1"/>
  <c r="DP50" i="72" s="1"/>
  <c r="DM47" i="72"/>
  <c r="DO47" i="72" s="1"/>
  <c r="DP47" i="72" s="1"/>
  <c r="DM23" i="72"/>
  <c r="DO23" i="72" s="1"/>
  <c r="DP23" i="72" s="1"/>
  <c r="DM64" i="72"/>
  <c r="DO64" i="72" s="1"/>
  <c r="DP64" i="72" s="1"/>
  <c r="DM48" i="72"/>
  <c r="DO48" i="72" s="1"/>
  <c r="DP48" i="72" s="1"/>
  <c r="DM45" i="72"/>
  <c r="DO45" i="72" s="1"/>
  <c r="DP45" i="72" s="1"/>
  <c r="DM59" i="72"/>
  <c r="DO59" i="72" s="1"/>
  <c r="DP59" i="72" s="1"/>
  <c r="DM34" i="72"/>
  <c r="DO34" i="72" s="1"/>
  <c r="DP34" i="72" s="1"/>
  <c r="DM7" i="72"/>
  <c r="DO7" i="72" s="1"/>
  <c r="DP7" i="72" s="1"/>
  <c r="DM71" i="72"/>
  <c r="DO71" i="72" s="1"/>
  <c r="DP71" i="72" s="1"/>
  <c r="DM55" i="72"/>
  <c r="DO55" i="72" s="1"/>
  <c r="DP55" i="72" s="1"/>
  <c r="DM43" i="72"/>
  <c r="DO43" i="72" s="1"/>
  <c r="DP43" i="72" s="1"/>
  <c r="DM72" i="72"/>
  <c r="DO72" i="72" s="1"/>
  <c r="DP72" i="72" s="1"/>
  <c r="DM32" i="72"/>
  <c r="DO32" i="72" s="1"/>
  <c r="DP32" i="72" s="1"/>
  <c r="DM70" i="72"/>
  <c r="DO70" i="72" s="1"/>
  <c r="DP70" i="72" s="1"/>
  <c r="DM18" i="72"/>
  <c r="DO18" i="72" s="1"/>
  <c r="DP18" i="72" s="1"/>
  <c r="DU6" i="72"/>
  <c r="DW6" i="72" s="1"/>
  <c r="DX6" i="72" s="1"/>
  <c r="DU60" i="72"/>
  <c r="DW60" i="72" s="1"/>
  <c r="DX60" i="72" s="1"/>
  <c r="DU65" i="72"/>
  <c r="DW65" i="72" s="1"/>
  <c r="DX65" i="72" s="1"/>
  <c r="DU17" i="72"/>
  <c r="DW17" i="72" s="1"/>
  <c r="DX17" i="72" s="1"/>
  <c r="DU53" i="72"/>
  <c r="DW53" i="72" s="1"/>
  <c r="DX53" i="72" s="1"/>
  <c r="DU39" i="72"/>
  <c r="DW39" i="72" s="1"/>
  <c r="DX39" i="72" s="1"/>
  <c r="DU26" i="72"/>
  <c r="DW26" i="72" s="1"/>
  <c r="DX26" i="72" s="1"/>
  <c r="DU70" i="72"/>
  <c r="DW70" i="72" s="1"/>
  <c r="DX70" i="72" s="1"/>
  <c r="DU49" i="72"/>
  <c r="DW49" i="72" s="1"/>
  <c r="DX49" i="72" s="1"/>
  <c r="DU48" i="72"/>
  <c r="DW48" i="72" s="1"/>
  <c r="DX48" i="72" s="1"/>
  <c r="DU28" i="72"/>
  <c r="DW28" i="72" s="1"/>
  <c r="DX28" i="72" s="1"/>
  <c r="DU16" i="72"/>
  <c r="DW16" i="72" s="1"/>
  <c r="DX16" i="72" s="1"/>
  <c r="DU44" i="72"/>
  <c r="DW44" i="72" s="1"/>
  <c r="DX44" i="72" s="1"/>
  <c r="DU25" i="72"/>
  <c r="DW25" i="72" s="1"/>
  <c r="DX25" i="72" s="1"/>
  <c r="DU73" i="72"/>
  <c r="DW73" i="72" s="1"/>
  <c r="DX73" i="72" s="1"/>
  <c r="DU9" i="72"/>
  <c r="DW9" i="72" s="1"/>
  <c r="DX9" i="72" s="1"/>
  <c r="DU62" i="72"/>
  <c r="DW62" i="72" s="1"/>
  <c r="DX62" i="72" s="1"/>
  <c r="DU74" i="72"/>
  <c r="DW74" i="72" s="1"/>
  <c r="DX74" i="72" s="1"/>
  <c r="DU37" i="72"/>
  <c r="DW37" i="72" s="1"/>
  <c r="DX37" i="72" s="1"/>
  <c r="DU7" i="72"/>
  <c r="DW7" i="72" s="1"/>
  <c r="DX7" i="72" s="1"/>
  <c r="DU40" i="72"/>
  <c r="DW40" i="72" s="1"/>
  <c r="DX40" i="72" s="1"/>
  <c r="DU51" i="72"/>
  <c r="DW51" i="72" s="1"/>
  <c r="DX51" i="72" s="1"/>
  <c r="DU23" i="72"/>
  <c r="DW23" i="72" s="1"/>
  <c r="DX23" i="72" s="1"/>
  <c r="DU72" i="72"/>
  <c r="DW72" i="72" s="1"/>
  <c r="DX72" i="72" s="1"/>
  <c r="DU12" i="72"/>
  <c r="DW12" i="72" s="1"/>
  <c r="DX12" i="72" s="1"/>
  <c r="DU54" i="72"/>
  <c r="DW54" i="72" s="1"/>
  <c r="DX54" i="72" s="1"/>
  <c r="DU10" i="72"/>
  <c r="DW10" i="72" s="1"/>
  <c r="DX10" i="72" s="1"/>
  <c r="DU63" i="72"/>
  <c r="DW63" i="72" s="1"/>
  <c r="DX63" i="72" s="1"/>
  <c r="DU33" i="72"/>
  <c r="DW33" i="72" s="1"/>
  <c r="DX33" i="72" s="1"/>
  <c r="DU61" i="72"/>
  <c r="DW61" i="72" s="1"/>
  <c r="DX61" i="72" s="1"/>
  <c r="DU19" i="72"/>
  <c r="DW19" i="72" s="1"/>
  <c r="DX19" i="72" s="1"/>
  <c r="DU50" i="72"/>
  <c r="DW50" i="72" s="1"/>
  <c r="DX50" i="72" s="1"/>
  <c r="DU38" i="72"/>
  <c r="DW38" i="72" s="1"/>
  <c r="DX38" i="72" s="1"/>
  <c r="DU71" i="72"/>
  <c r="DW71" i="72" s="1"/>
  <c r="DX71" i="72" s="1"/>
  <c r="DU41" i="72"/>
  <c r="DW41" i="72" s="1"/>
  <c r="DX41" i="72" s="1"/>
  <c r="DU21" i="72"/>
  <c r="DW21" i="72" s="1"/>
  <c r="DX21" i="72" s="1"/>
  <c r="DU58" i="72"/>
  <c r="DW58" i="72" s="1"/>
  <c r="DX58" i="72" s="1"/>
  <c r="DU14" i="72"/>
  <c r="DW14" i="72" s="1"/>
  <c r="DX14" i="72" s="1"/>
  <c r="DU55" i="72"/>
  <c r="DW55" i="72" s="1"/>
  <c r="DX55" i="72" s="1"/>
  <c r="DU35" i="72"/>
  <c r="DW35" i="72" s="1"/>
  <c r="DX35" i="72" s="1"/>
  <c r="DU64" i="72"/>
  <c r="DW64" i="72" s="1"/>
  <c r="DX64" i="72" s="1"/>
  <c r="DU24" i="72"/>
  <c r="DW24" i="72" s="1"/>
  <c r="DX24" i="72" s="1"/>
  <c r="DU78" i="72"/>
  <c r="DW78" i="72" s="1"/>
  <c r="DX78" i="72" s="1"/>
  <c r="DU32" i="72"/>
  <c r="DW32" i="72" s="1"/>
  <c r="DX32" i="72" s="1"/>
  <c r="DU8" i="72"/>
  <c r="DW8" i="72" s="1"/>
  <c r="DX8" i="72" s="1"/>
  <c r="DU66" i="72"/>
  <c r="DW66" i="72" s="1"/>
  <c r="DX66" i="72" s="1"/>
  <c r="DU67" i="72"/>
  <c r="DW67" i="72" s="1"/>
  <c r="DX67" i="72" s="1"/>
  <c r="DU29" i="72"/>
  <c r="DW29" i="72" s="1"/>
  <c r="DX29" i="72" s="1"/>
  <c r="DU76" i="72"/>
  <c r="DW76" i="72" s="1"/>
  <c r="DX76" i="72" s="1"/>
  <c r="DU30" i="72"/>
  <c r="DW30" i="72" s="1"/>
  <c r="DX30" i="72" s="1"/>
  <c r="DU69" i="72"/>
  <c r="DW69" i="72" s="1"/>
  <c r="DX69" i="72" s="1"/>
  <c r="DU47" i="72"/>
  <c r="DW47" i="72" s="1"/>
  <c r="DX47" i="72" s="1"/>
  <c r="DU31" i="72"/>
  <c r="DW31" i="72" s="1"/>
  <c r="DX31" i="72" s="1"/>
  <c r="DU15" i="72"/>
  <c r="DW15" i="72" s="1"/>
  <c r="DX15" i="72" s="1"/>
  <c r="DU56" i="72"/>
  <c r="DW56" i="72" s="1"/>
  <c r="DX56" i="72" s="1"/>
  <c r="DU42" i="72"/>
  <c r="DW42" i="72" s="1"/>
  <c r="DX42" i="72" s="1"/>
  <c r="DU57" i="72"/>
  <c r="DW57" i="72" s="1"/>
  <c r="DX57" i="72" s="1"/>
  <c r="DU46" i="72"/>
  <c r="DW46" i="72" s="1"/>
  <c r="DX46" i="72" s="1"/>
  <c r="DU22" i="72"/>
  <c r="DW22" i="72" s="1"/>
  <c r="DX22" i="72" s="1"/>
  <c r="EC10" i="72" l="1"/>
  <c r="EE10" i="72" s="1"/>
  <c r="EC11" i="72"/>
  <c r="EE11" i="72" s="1"/>
  <c r="EC41" i="72"/>
  <c r="EE41" i="72" s="1"/>
  <c r="EC48" i="72"/>
  <c r="EE48" i="72" s="1"/>
  <c r="EC73" i="72"/>
  <c r="EE73" i="72" s="1"/>
  <c r="EC16" i="72"/>
  <c r="EE16" i="72" s="1"/>
  <c r="EC25" i="72"/>
  <c r="EE25" i="72" s="1"/>
  <c r="EC57" i="72"/>
  <c r="EE57" i="72" s="1"/>
  <c r="EC32" i="72"/>
  <c r="EE32" i="72" s="1"/>
  <c r="EC64" i="72"/>
  <c r="EE64" i="72" s="1"/>
  <c r="EC7" i="72"/>
  <c r="EE7" i="72" s="1"/>
  <c r="EC49" i="72"/>
  <c r="EE49" i="72" s="1"/>
  <c r="EC24" i="72"/>
  <c r="EE24" i="72" s="1"/>
  <c r="EC56" i="72"/>
  <c r="EE56" i="72" s="1"/>
  <c r="EC20" i="72"/>
  <c r="EE20" i="72" s="1"/>
  <c r="EC33" i="72"/>
  <c r="EE33" i="72" s="1"/>
  <c r="EC65" i="72"/>
  <c r="EE65" i="72" s="1"/>
  <c r="EC40" i="72"/>
  <c r="EE40" i="72" s="1"/>
  <c r="EC72" i="72"/>
  <c r="EE72" i="72" s="1"/>
  <c r="EC15" i="72"/>
  <c r="EE15" i="72" s="1"/>
  <c r="EC27" i="72"/>
  <c r="EE27" i="72" s="1"/>
  <c r="EC35" i="72"/>
  <c r="EE35" i="72" s="1"/>
  <c r="EC43" i="72"/>
  <c r="EE43" i="72" s="1"/>
  <c r="EC51" i="72"/>
  <c r="EE51" i="72" s="1"/>
  <c r="EC59" i="72"/>
  <c r="EE59" i="72" s="1"/>
  <c r="EC67" i="72"/>
  <c r="EE67" i="72" s="1"/>
  <c r="EC75" i="72"/>
  <c r="EE75" i="72" s="1"/>
  <c r="EC26" i="72"/>
  <c r="EE26" i="72" s="1"/>
  <c r="EC34" i="72"/>
  <c r="EE34" i="72" s="1"/>
  <c r="EC42" i="72"/>
  <c r="EE42" i="72" s="1"/>
  <c r="EC50" i="72"/>
  <c r="EE50" i="72" s="1"/>
  <c r="EC58" i="72"/>
  <c r="EE58" i="72" s="1"/>
  <c r="EC66" i="72"/>
  <c r="EE66" i="72" s="1"/>
  <c r="EC74" i="72"/>
  <c r="EE74" i="72" s="1"/>
  <c r="EC17" i="72"/>
  <c r="EE17" i="72" s="1"/>
  <c r="EC21" i="72"/>
  <c r="EE21" i="72" s="1"/>
  <c r="EC12" i="72"/>
  <c r="EE12" i="72" s="1"/>
  <c r="EC8" i="72"/>
  <c r="EE8" i="72" s="1"/>
  <c r="EC29" i="72"/>
  <c r="EE29" i="72" s="1"/>
  <c r="EC37" i="72"/>
  <c r="EE37" i="72" s="1"/>
  <c r="EC45" i="72"/>
  <c r="EE45" i="72" s="1"/>
  <c r="EC53" i="72"/>
  <c r="EE53" i="72" s="1"/>
  <c r="EC61" i="72"/>
  <c r="EE61" i="72" s="1"/>
  <c r="EC69" i="72"/>
  <c r="EE69" i="72" s="1"/>
  <c r="EC77" i="72"/>
  <c r="EE77" i="72" s="1"/>
  <c r="EC28" i="72"/>
  <c r="EE28" i="72" s="1"/>
  <c r="EC36" i="72"/>
  <c r="EE36" i="72" s="1"/>
  <c r="EC44" i="72"/>
  <c r="EE44" i="72" s="1"/>
  <c r="EC52" i="72"/>
  <c r="EE52" i="72" s="1"/>
  <c r="EC60" i="72"/>
  <c r="EE60" i="72" s="1"/>
  <c r="EC68" i="72"/>
  <c r="EE68" i="72" s="1"/>
  <c r="EC76" i="72"/>
  <c r="EE76" i="72" s="1"/>
  <c r="EC18" i="72"/>
  <c r="EE18" i="72" s="1"/>
  <c r="EC5" i="72"/>
  <c r="EE5" i="72" s="1"/>
  <c r="EC13" i="72"/>
  <c r="EE13" i="72" s="1"/>
  <c r="EC9" i="72"/>
  <c r="EE9" i="72" s="1"/>
  <c r="EC23" i="72"/>
  <c r="EE23" i="72" s="1"/>
  <c r="EC31" i="72"/>
  <c r="EE31" i="72" s="1"/>
  <c r="EC39" i="72"/>
  <c r="EE39" i="72" s="1"/>
  <c r="EC47" i="72"/>
  <c r="EE47" i="72" s="1"/>
  <c r="EC55" i="72"/>
  <c r="EE55" i="72" s="1"/>
  <c r="EC63" i="72"/>
  <c r="EE63" i="72" s="1"/>
  <c r="EC71" i="72"/>
  <c r="EE71" i="72" s="1"/>
  <c r="EC22" i="72"/>
  <c r="EE22" i="72" s="1"/>
  <c r="EC30" i="72"/>
  <c r="EE30" i="72" s="1"/>
  <c r="EC38" i="72"/>
  <c r="EE38" i="72" s="1"/>
  <c r="EC46" i="72"/>
  <c r="EE46" i="72" s="1"/>
  <c r="EC54" i="72"/>
  <c r="EE54" i="72" s="1"/>
  <c r="EC62" i="72"/>
  <c r="EE62" i="72" s="1"/>
  <c r="EC70" i="72"/>
  <c r="EE70" i="72" s="1"/>
  <c r="EC78" i="72"/>
  <c r="EE78" i="72" s="1"/>
  <c r="EC19" i="72"/>
  <c r="EE19" i="72" s="1"/>
  <c r="EC6" i="72"/>
  <c r="EE6" i="72" s="1"/>
  <c r="EC14" i="72"/>
  <c r="EE14" i="72" s="1"/>
  <c r="O7" i="67" l="1"/>
  <c r="N25" i="67"/>
  <c r="O25" i="67" s="1"/>
  <c r="DZ5" i="72" l="1"/>
  <c r="EB5" i="72" s="1"/>
  <c r="DZ8" i="72"/>
  <c r="EB8" i="72" s="1"/>
  <c r="DZ12" i="72"/>
  <c r="EB12" i="72" s="1"/>
  <c r="DZ16" i="72"/>
  <c r="EB16" i="72" s="1"/>
  <c r="DZ20" i="72"/>
  <c r="EB20" i="72" s="1"/>
  <c r="DZ24" i="72"/>
  <c r="EB24" i="72" s="1"/>
  <c r="DZ28" i="72"/>
  <c r="EB28" i="72" s="1"/>
  <c r="DZ32" i="72"/>
  <c r="EB32" i="72" s="1"/>
  <c r="DZ36" i="72"/>
  <c r="EB36" i="72" s="1"/>
  <c r="DZ40" i="72"/>
  <c r="EB40" i="72" s="1"/>
  <c r="DZ44" i="72"/>
  <c r="EB44" i="72" s="1"/>
  <c r="DZ48" i="72"/>
  <c r="EB48" i="72" s="1"/>
  <c r="DZ52" i="72"/>
  <c r="EB52" i="72" s="1"/>
  <c r="DZ56" i="72"/>
  <c r="EB56" i="72" s="1"/>
  <c r="DZ60" i="72"/>
  <c r="EB60" i="72" s="1"/>
  <c r="DZ64" i="72"/>
  <c r="EB64" i="72" s="1"/>
  <c r="DZ68" i="72"/>
  <c r="EB68" i="72" s="1"/>
  <c r="DZ72" i="72"/>
  <c r="EB72" i="72" s="1"/>
  <c r="DZ76" i="72"/>
  <c r="EB76" i="72" s="1"/>
  <c r="DZ9" i="72"/>
  <c r="EB9" i="72" s="1"/>
  <c r="DZ13" i="72"/>
  <c r="EB13" i="72" s="1"/>
  <c r="DZ17" i="72"/>
  <c r="EB17" i="72" s="1"/>
  <c r="DZ21" i="72"/>
  <c r="EB21" i="72" s="1"/>
  <c r="DZ25" i="72"/>
  <c r="EB25" i="72" s="1"/>
  <c r="DZ29" i="72"/>
  <c r="EB29" i="72" s="1"/>
  <c r="DZ33" i="72"/>
  <c r="EB33" i="72" s="1"/>
  <c r="DZ37" i="72"/>
  <c r="EB37" i="72" s="1"/>
  <c r="DZ41" i="72"/>
  <c r="EB41" i="72" s="1"/>
  <c r="DZ45" i="72"/>
  <c r="EB45" i="72" s="1"/>
  <c r="DZ49" i="72"/>
  <c r="EB49" i="72" s="1"/>
  <c r="DZ53" i="72"/>
  <c r="EB53" i="72" s="1"/>
  <c r="DZ57" i="72"/>
  <c r="EB57" i="72" s="1"/>
  <c r="DZ61" i="72"/>
  <c r="EB61" i="72" s="1"/>
  <c r="DZ65" i="72"/>
  <c r="EB65" i="72" s="1"/>
  <c r="DZ69" i="72"/>
  <c r="EB69" i="72" s="1"/>
  <c r="DZ73" i="72"/>
  <c r="EB73" i="72" s="1"/>
  <c r="DZ77" i="72"/>
  <c r="EB77" i="72" s="1"/>
  <c r="DZ6" i="72"/>
  <c r="EB6" i="72" s="1"/>
  <c r="DZ10" i="72"/>
  <c r="EB10" i="72" s="1"/>
  <c r="DZ14" i="72"/>
  <c r="EB14" i="72" s="1"/>
  <c r="DZ18" i="72"/>
  <c r="EB18" i="72" s="1"/>
  <c r="DZ22" i="72"/>
  <c r="EB22" i="72" s="1"/>
  <c r="DZ26" i="72"/>
  <c r="EB26" i="72" s="1"/>
  <c r="DZ30" i="72"/>
  <c r="EB30" i="72" s="1"/>
  <c r="DZ34" i="72"/>
  <c r="EB34" i="72" s="1"/>
  <c r="DZ38" i="72"/>
  <c r="EB38" i="72" s="1"/>
  <c r="DZ42" i="72"/>
  <c r="EB42" i="72" s="1"/>
  <c r="DZ46" i="72"/>
  <c r="EB46" i="72" s="1"/>
  <c r="DZ50" i="72"/>
  <c r="EB50" i="72" s="1"/>
  <c r="DZ54" i="72"/>
  <c r="EB54" i="72" s="1"/>
  <c r="DZ58" i="72"/>
  <c r="EB58" i="72" s="1"/>
  <c r="DZ62" i="72"/>
  <c r="EB62" i="72" s="1"/>
  <c r="DZ66" i="72"/>
  <c r="EB66" i="72" s="1"/>
  <c r="DZ70" i="72"/>
  <c r="EB70" i="72" s="1"/>
  <c r="DZ74" i="72"/>
  <c r="EB74" i="72" s="1"/>
  <c r="DZ78" i="72"/>
  <c r="EB78" i="72" s="1"/>
  <c r="DZ7" i="72"/>
  <c r="EB7" i="72" s="1"/>
  <c r="DZ11" i="72"/>
  <c r="EB11" i="72" s="1"/>
  <c r="DZ15" i="72"/>
  <c r="EB15" i="72" s="1"/>
  <c r="DZ19" i="72"/>
  <c r="EB19" i="72" s="1"/>
  <c r="DZ23" i="72"/>
  <c r="EB23" i="72" s="1"/>
  <c r="DZ27" i="72"/>
  <c r="EB27" i="72" s="1"/>
  <c r="DZ31" i="72"/>
  <c r="EB31" i="72" s="1"/>
  <c r="DZ35" i="72"/>
  <c r="EB35" i="72" s="1"/>
  <c r="DZ39" i="72"/>
  <c r="EB39" i="72" s="1"/>
  <c r="DZ43" i="72"/>
  <c r="EB43" i="72" s="1"/>
  <c r="DZ47" i="72"/>
  <c r="EB47" i="72" s="1"/>
  <c r="DZ51" i="72"/>
  <c r="EB51" i="72" s="1"/>
  <c r="DZ55" i="72"/>
  <c r="EB55" i="72" s="1"/>
  <c r="DZ59" i="72"/>
  <c r="EB59" i="72" s="1"/>
  <c r="DZ63" i="72"/>
  <c r="EB63" i="72" s="1"/>
  <c r="DZ67" i="72"/>
  <c r="EB67" i="72" s="1"/>
  <c r="DZ71" i="72"/>
  <c r="EB71" i="72" s="1"/>
  <c r="DZ75" i="72"/>
  <c r="EB75" i="72" s="1"/>
  <c r="EF16" i="72"/>
  <c r="EH16" i="72" s="1"/>
  <c r="EF15" i="72"/>
  <c r="EH15" i="72" s="1"/>
  <c r="EF14" i="72"/>
  <c r="EH14" i="72" s="1"/>
  <c r="EF13" i="72"/>
  <c r="EH13" i="72" s="1"/>
  <c r="EF20" i="72"/>
  <c r="EH20" i="72" s="1"/>
  <c r="EF19" i="72"/>
  <c r="EH19" i="72" s="1"/>
  <c r="EF18" i="72"/>
  <c r="EH18" i="72" s="1"/>
  <c r="EF17" i="72"/>
  <c r="EH17" i="72" s="1"/>
  <c r="EF12" i="72"/>
  <c r="EH12" i="72" s="1"/>
  <c r="EF11" i="72"/>
  <c r="EH11" i="72" s="1"/>
  <c r="EF10" i="72"/>
  <c r="EH10" i="72" s="1"/>
  <c r="EF9" i="72"/>
  <c r="EH9" i="72" s="1"/>
  <c r="EF8" i="72"/>
  <c r="EH8" i="72" s="1"/>
  <c r="EF7" i="72"/>
  <c r="EH7" i="72" s="1"/>
  <c r="EF6" i="72"/>
  <c r="EH6" i="72" s="1"/>
  <c r="EF5" i="72"/>
  <c r="EH5" i="72" s="1"/>
  <c r="EF21" i="72"/>
  <c r="EH21" i="72" s="1"/>
  <c r="EF76" i="72"/>
  <c r="EH76" i="72" s="1"/>
  <c r="EF70" i="72"/>
  <c r="EH70" i="72" s="1"/>
  <c r="EF64" i="72"/>
  <c r="EH64" i="72" s="1"/>
  <c r="EF60" i="72"/>
  <c r="EH60" i="72" s="1"/>
  <c r="EF54" i="72"/>
  <c r="EH54" i="72" s="1"/>
  <c r="EF50" i="72"/>
  <c r="EH50" i="72" s="1"/>
  <c r="EF44" i="72"/>
  <c r="EH44" i="72" s="1"/>
  <c r="EF38" i="72"/>
  <c r="EH38" i="72" s="1"/>
  <c r="EF34" i="72"/>
  <c r="EH34" i="72" s="1"/>
  <c r="EF30" i="72"/>
  <c r="EH30" i="72" s="1"/>
  <c r="EF26" i="72"/>
  <c r="EH26" i="72" s="1"/>
  <c r="EF77" i="72"/>
  <c r="EH77" i="72" s="1"/>
  <c r="EF75" i="72"/>
  <c r="EH75" i="72" s="1"/>
  <c r="EF73" i="72"/>
  <c r="EH73" i="72" s="1"/>
  <c r="EF71" i="72"/>
  <c r="EH71" i="72" s="1"/>
  <c r="EF69" i="72"/>
  <c r="EH69" i="72" s="1"/>
  <c r="EF67" i="72"/>
  <c r="EH67" i="72" s="1"/>
  <c r="EF65" i="72"/>
  <c r="EH65" i="72" s="1"/>
  <c r="EF63" i="72"/>
  <c r="EH63" i="72" s="1"/>
  <c r="EF61" i="72"/>
  <c r="EH61" i="72" s="1"/>
  <c r="EF59" i="72"/>
  <c r="EH59" i="72" s="1"/>
  <c r="EF57" i="72"/>
  <c r="EH57" i="72" s="1"/>
  <c r="EF55" i="72"/>
  <c r="EH55" i="72" s="1"/>
  <c r="EF53" i="72"/>
  <c r="EH53" i="72" s="1"/>
  <c r="EF51" i="72"/>
  <c r="EH51" i="72" s="1"/>
  <c r="EF49" i="72"/>
  <c r="EH49" i="72" s="1"/>
  <c r="EF47" i="72"/>
  <c r="EH47" i="72" s="1"/>
  <c r="EF45" i="72"/>
  <c r="EH45" i="72" s="1"/>
  <c r="EF43" i="72"/>
  <c r="EH43" i="72" s="1"/>
  <c r="EF41" i="72"/>
  <c r="EH41" i="72" s="1"/>
  <c r="EF39" i="72"/>
  <c r="EH39" i="72" s="1"/>
  <c r="EF37" i="72"/>
  <c r="EH37" i="72" s="1"/>
  <c r="EF35" i="72"/>
  <c r="EH35" i="72" s="1"/>
  <c r="EF33" i="72"/>
  <c r="EH33" i="72" s="1"/>
  <c r="EF31" i="72"/>
  <c r="EH31" i="72" s="1"/>
  <c r="EF29" i="72"/>
  <c r="EH29" i="72" s="1"/>
  <c r="EF27" i="72"/>
  <c r="EH27" i="72" s="1"/>
  <c r="EF25" i="72"/>
  <c r="EH25" i="72" s="1"/>
  <c r="EF23" i="72"/>
  <c r="EH23" i="72" s="1"/>
  <c r="EF48" i="72"/>
  <c r="EH48" i="72" s="1"/>
  <c r="EF24" i="72"/>
  <c r="EH24" i="72" s="1"/>
  <c r="EF72" i="72"/>
  <c r="EH72" i="72" s="1"/>
  <c r="EF66" i="72"/>
  <c r="EH66" i="72" s="1"/>
  <c r="EF62" i="72"/>
  <c r="EH62" i="72" s="1"/>
  <c r="EF56" i="72"/>
  <c r="EH56" i="72" s="1"/>
  <c r="EF52" i="72"/>
  <c r="EH52" i="72" s="1"/>
  <c r="EF46" i="72"/>
  <c r="EH46" i="72" s="1"/>
  <c r="EF40" i="72"/>
  <c r="EH40" i="72" s="1"/>
  <c r="EF36" i="72"/>
  <c r="EH36" i="72" s="1"/>
  <c r="EF32" i="72"/>
  <c r="EH32" i="72" s="1"/>
  <c r="EF28" i="72"/>
  <c r="EH28" i="72" s="1"/>
  <c r="EF22" i="72"/>
  <c r="EH22" i="72" s="1"/>
  <c r="EF78" i="72"/>
  <c r="EH78" i="72" s="1"/>
  <c r="EF74" i="72"/>
  <c r="EH74" i="72" s="1"/>
  <c r="EF68" i="72"/>
  <c r="EH68" i="72" s="1"/>
  <c r="EF58" i="72"/>
  <c r="EH58" i="72" s="1"/>
  <c r="EF42" i="72"/>
  <c r="EH42" i="72" s="1"/>
</calcChain>
</file>

<file path=xl/sharedStrings.xml><?xml version="1.0" encoding="utf-8"?>
<sst xmlns="http://schemas.openxmlformats.org/spreadsheetml/2006/main" count="12674" uniqueCount="195">
  <si>
    <t>豊中市</t>
  </si>
  <si>
    <t>池田市</t>
  </si>
  <si>
    <t>吹田市</t>
  </si>
  <si>
    <t>箕面市</t>
  </si>
  <si>
    <t>豊能町</t>
  </si>
  <si>
    <t>能勢町</t>
  </si>
  <si>
    <t>高槻市</t>
  </si>
  <si>
    <t>茨木市</t>
  </si>
  <si>
    <t>摂津市</t>
  </si>
  <si>
    <t>島本町</t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</si>
  <si>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</si>
  <si>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</si>
  <si>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</si>
  <si>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</si>
  <si>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</si>
  <si>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</si>
  <si>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</si>
  <si>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八尾市</t>
  </si>
  <si>
    <t>柏原市</t>
  </si>
  <si>
    <t>東大阪市</t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</si>
  <si>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</si>
  <si>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</si>
  <si>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</si>
  <si>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</si>
  <si>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</si>
  <si>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</si>
  <si>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</si>
  <si>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</si>
  <si>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</si>
  <si>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</si>
  <si>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</si>
  <si>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</si>
  <si>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</si>
  <si>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</si>
  <si>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</si>
  <si>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</si>
  <si>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</si>
  <si>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</si>
  <si>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</si>
  <si>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</si>
  <si>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</si>
  <si>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</si>
  <si>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</si>
  <si>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</si>
  <si>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</si>
  <si>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</si>
  <si>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</si>
  <si>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</si>
  <si>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</si>
  <si>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</si>
  <si>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</si>
  <si>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</si>
  <si>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</si>
  <si>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</si>
  <si>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</si>
  <si>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</si>
  <si>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骨折</t>
  </si>
  <si>
    <t>脳梗塞</t>
  </si>
  <si>
    <t>脳梗塞</t>
    <rPh sb="0" eb="3">
      <t>ノウコウソク</t>
    </rPh>
    <phoneticPr fontId="3"/>
  </si>
  <si>
    <t>虚血性心疾患</t>
  </si>
  <si>
    <t>虚血性心疾患</t>
    <rPh sb="0" eb="3">
      <t>キョケツセイ</t>
    </rPh>
    <rPh sb="3" eb="6">
      <t>シンシッカン</t>
    </rPh>
    <phoneticPr fontId="3"/>
  </si>
  <si>
    <t>変形性膝関節症</t>
  </si>
  <si>
    <t>変形性膝関節症</t>
    <rPh sb="0" eb="3">
      <t>ヘンケイセイ</t>
    </rPh>
    <rPh sb="3" eb="7">
      <t>ヒザカンセツショウ</t>
    </rPh>
    <phoneticPr fontId="3"/>
  </si>
  <si>
    <t>変形性股関節症</t>
  </si>
  <si>
    <t>変形性股関節症</t>
    <rPh sb="0" eb="3">
      <t>ヘンケイセイ</t>
    </rPh>
    <rPh sb="3" eb="4">
      <t>マタ</t>
    </rPh>
    <rPh sb="4" eb="7">
      <t>カンセツショウ</t>
    </rPh>
    <phoneticPr fontId="3"/>
  </si>
  <si>
    <t>変形性脊椎症</t>
  </si>
  <si>
    <t>変形性脊椎症</t>
    <rPh sb="0" eb="3">
      <t>ヘンケイセイ</t>
    </rPh>
    <rPh sb="3" eb="6">
      <t>セキツイショウ</t>
    </rPh>
    <phoneticPr fontId="3"/>
  </si>
  <si>
    <t>骨粗鬆症</t>
  </si>
  <si>
    <t>骨粗鬆症</t>
    <rPh sb="0" eb="4">
      <t>コツソショウショウ</t>
    </rPh>
    <phoneticPr fontId="3"/>
  </si>
  <si>
    <t>骨折</t>
    <rPh sb="0" eb="2">
      <t>コッセツ</t>
    </rPh>
    <phoneticPr fontId="3"/>
  </si>
  <si>
    <t>サルコペニア</t>
  </si>
  <si>
    <t>サルコペニア</t>
    <phoneticPr fontId="3"/>
  </si>
  <si>
    <t>尿失禁</t>
  </si>
  <si>
    <t>尿失禁</t>
    <rPh sb="0" eb="3">
      <t>ニョウシッキン</t>
    </rPh>
    <phoneticPr fontId="3"/>
  </si>
  <si>
    <t>低栄養</t>
  </si>
  <si>
    <t>低栄養</t>
    <rPh sb="0" eb="1">
      <t>テイ</t>
    </rPh>
    <rPh sb="1" eb="3">
      <t>エイヨウ</t>
    </rPh>
    <phoneticPr fontId="3"/>
  </si>
  <si>
    <t>嚥下障害</t>
  </si>
  <si>
    <t>嚥下障害</t>
    <rPh sb="0" eb="2">
      <t>エンゲ</t>
    </rPh>
    <rPh sb="2" eb="4">
      <t>ショウガイ</t>
    </rPh>
    <phoneticPr fontId="3"/>
  </si>
  <si>
    <t>誤嚥性肺炎</t>
  </si>
  <si>
    <t>誤嚥性肺炎</t>
    <rPh sb="0" eb="5">
      <t>ゴエンセイハイエン</t>
    </rPh>
    <phoneticPr fontId="3"/>
  </si>
  <si>
    <t>慢性閉塞性肺疾患</t>
  </si>
  <si>
    <t>慢性閉塞性肺疾患</t>
    <rPh sb="0" eb="2">
      <t>マンセイ</t>
    </rPh>
    <rPh sb="2" eb="5">
      <t>ヘイソクセイ</t>
    </rPh>
    <rPh sb="5" eb="6">
      <t>ハイ</t>
    </rPh>
    <rPh sb="6" eb="8">
      <t>シッカン</t>
    </rPh>
    <phoneticPr fontId="3"/>
  </si>
  <si>
    <t>認知症</t>
  </si>
  <si>
    <t>認知症</t>
    <rPh sb="0" eb="3">
      <t>ニンチショウ</t>
    </rPh>
    <phoneticPr fontId="3"/>
  </si>
  <si>
    <t>貧血</t>
  </si>
  <si>
    <t>貧血</t>
    <rPh sb="0" eb="2">
      <t>ヒンケツ</t>
    </rPh>
    <phoneticPr fontId="3"/>
  </si>
  <si>
    <t>うつ病</t>
  </si>
  <si>
    <t>うつ病</t>
    <rPh sb="2" eb="3">
      <t>ビョウ</t>
    </rPh>
    <phoneticPr fontId="3"/>
  </si>
  <si>
    <t>医療費(円)</t>
    <rPh sb="4" eb="5">
      <t>エン</t>
    </rPh>
    <phoneticPr fontId="34"/>
  </si>
  <si>
    <t>対象疾病以外</t>
  </si>
  <si>
    <t>合計</t>
  </si>
  <si>
    <t>患者数(人)</t>
    <rPh sb="4" eb="5">
      <t>ニン</t>
    </rPh>
    <phoneticPr fontId="34"/>
  </si>
  <si>
    <t>合計</t>
    <rPh sb="0" eb="2">
      <t>ゴウケイ</t>
    </rPh>
    <phoneticPr fontId="3"/>
  </si>
  <si>
    <t>疾病名</t>
    <rPh sb="0" eb="2">
      <t>シッペイ</t>
    </rPh>
    <rPh sb="2" eb="3">
      <t>メイ</t>
    </rPh>
    <phoneticPr fontId="3"/>
  </si>
  <si>
    <t>サルコペニア</t>
    <phoneticPr fontId="3"/>
  </si>
  <si>
    <t>65歳～69歳</t>
  </si>
  <si>
    <t>70歳～74歳</t>
    <phoneticPr fontId="3"/>
  </si>
  <si>
    <t>75歳～79歳</t>
    <phoneticPr fontId="3"/>
  </si>
  <si>
    <t>80歳～84歳</t>
    <phoneticPr fontId="3"/>
  </si>
  <si>
    <t>85歳～89歳</t>
    <phoneticPr fontId="3"/>
  </si>
  <si>
    <t>90歳～94歳</t>
    <phoneticPr fontId="3"/>
  </si>
  <si>
    <t>95歳～</t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</si>
  <si>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</si>
  <si>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総医療費(円)</t>
    <rPh sb="0" eb="1">
      <t>ソウ</t>
    </rPh>
    <rPh sb="1" eb="4">
      <t>イリョウヒ</t>
    </rPh>
    <rPh sb="5" eb="6">
      <t>エン</t>
    </rPh>
    <phoneticPr fontId="34"/>
  </si>
  <si>
    <t>総患者数(人)</t>
    <rPh sb="0" eb="1">
      <t>ソウ</t>
    </rPh>
    <rPh sb="1" eb="4">
      <t>カンジャスウ</t>
    </rPh>
    <rPh sb="5" eb="6">
      <t>ニン</t>
    </rPh>
    <phoneticPr fontId="3"/>
  </si>
  <si>
    <t>高齢者の疾病医療費合計</t>
    <rPh sb="0" eb="3">
      <t>コウレイシャ</t>
    </rPh>
    <rPh sb="4" eb="6">
      <t>シッペイ</t>
    </rPh>
    <rPh sb="6" eb="9">
      <t>イリョウヒ</t>
    </rPh>
    <rPh sb="9" eb="11">
      <t>ゴウケイ</t>
    </rPh>
    <phoneticPr fontId="3"/>
  </si>
  <si>
    <t>市区町村</t>
    <rPh sb="0" eb="2">
      <t>シク</t>
    </rPh>
    <rPh sb="2" eb="4">
      <t>チョウソン</t>
    </rPh>
    <phoneticPr fontId="3"/>
  </si>
  <si>
    <t>医療費(円)</t>
    <rPh sb="0" eb="2">
      <t>イリョウ</t>
    </rPh>
    <rPh sb="2" eb="3">
      <t>ヒ</t>
    </rPh>
    <phoneticPr fontId="3"/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</si>
  <si>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</si>
  <si>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</si>
  <si>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</si>
  <si>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</si>
  <si>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</si>
  <si>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</si>
  <si>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</si>
  <si>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</si>
  <si>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</si>
  <si>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</si>
  <si>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</si>
  <si>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</si>
  <si>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</si>
  <si>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</si>
  <si>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</si>
  <si>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</si>
  <si>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</si>
  <si>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</si>
  <si>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総患者数…被保険者のうち医療費がある者。</t>
    <rPh sb="0" eb="1">
      <t>ソウ</t>
    </rPh>
    <rPh sb="1" eb="4">
      <t>カンジャスウ</t>
    </rPh>
    <rPh sb="5" eb="9">
      <t>ヒホケンシャ</t>
    </rPh>
    <rPh sb="12" eb="14">
      <t>イリョウ</t>
    </rPh>
    <rPh sb="14" eb="15">
      <t>ヒ</t>
    </rPh>
    <rPh sb="18" eb="19">
      <t>モノ</t>
    </rPh>
    <phoneticPr fontId="3"/>
  </si>
  <si>
    <t>総医療費…被保険者の全医療費。</t>
    <rPh sb="0" eb="1">
      <t>ソウ</t>
    </rPh>
    <rPh sb="1" eb="4">
      <t>イリョウヒ</t>
    </rPh>
    <rPh sb="5" eb="9">
      <t>ヒホケンシャ</t>
    </rPh>
    <rPh sb="10" eb="11">
      <t>ゼン</t>
    </rPh>
    <rPh sb="11" eb="13">
      <t>イリョウ</t>
    </rPh>
    <rPh sb="13" eb="14">
      <t>ヒ</t>
    </rPh>
    <phoneticPr fontId="3"/>
  </si>
  <si>
    <t>患者一人
当たりの
医療費(円)</t>
    <rPh sb="14" eb="15">
      <t>エン</t>
    </rPh>
    <phoneticPr fontId="34"/>
  </si>
  <si>
    <t>堺市中区</t>
    <phoneticPr fontId="3"/>
  </si>
  <si>
    <t>患者一人
当たりの
医療費</t>
    <phoneticPr fontId="34"/>
  </si>
  <si>
    <t>医療費割合
(総医療費に占める
割合)</t>
    <rPh sb="0" eb="2">
      <t>イリョウ</t>
    </rPh>
    <rPh sb="2" eb="3">
      <t>ヒ</t>
    </rPh>
    <rPh sb="3" eb="5">
      <t>ワリアイ</t>
    </rPh>
    <rPh sb="7" eb="8">
      <t>ソウ</t>
    </rPh>
    <rPh sb="8" eb="11">
      <t>イリョウヒ</t>
    </rPh>
    <rPh sb="12" eb="13">
      <t>シ</t>
    </rPh>
    <rPh sb="16" eb="18">
      <t>ワリアイ</t>
    </rPh>
    <phoneticPr fontId="3"/>
  </si>
  <si>
    <t>患者割合
(総患者数に占める
割合)</t>
    <rPh sb="0" eb="2">
      <t>カンジャ</t>
    </rPh>
    <rPh sb="2" eb="4">
      <t>ワリアイ</t>
    </rPh>
    <rPh sb="6" eb="7">
      <t>ソウ</t>
    </rPh>
    <rPh sb="7" eb="10">
      <t>カンジャスウ</t>
    </rPh>
    <rPh sb="11" eb="12">
      <t>シ</t>
    </rPh>
    <rPh sb="15" eb="17">
      <t>ワリアイ</t>
    </rPh>
    <phoneticPr fontId="3"/>
  </si>
  <si>
    <t>医療費割合(総医療費に占める割合)</t>
    <rPh sb="0" eb="3">
      <t>イリョウヒ</t>
    </rPh>
    <rPh sb="3" eb="5">
      <t>ワリアイ</t>
    </rPh>
    <rPh sb="6" eb="7">
      <t>ソウ</t>
    </rPh>
    <rPh sb="7" eb="10">
      <t>イリョウヒ</t>
    </rPh>
    <rPh sb="11" eb="12">
      <t>シ</t>
    </rPh>
    <rPh sb="14" eb="16">
      <t>ワリアイ</t>
    </rPh>
    <phoneticPr fontId="3"/>
  </si>
  <si>
    <t>患者割合(総患者数に占める割合)</t>
    <rPh sb="0" eb="2">
      <t>カンジャ</t>
    </rPh>
    <rPh sb="2" eb="4">
      <t>ワリアイ</t>
    </rPh>
    <rPh sb="5" eb="6">
      <t>ソウ</t>
    </rPh>
    <rPh sb="6" eb="9">
      <t>カンジャスウ</t>
    </rPh>
    <rPh sb="10" eb="11">
      <t>シ</t>
    </rPh>
    <rPh sb="13" eb="15">
      <t>ワリアイ</t>
    </rPh>
    <phoneticPr fontId="3"/>
  </si>
  <si>
    <t>【グラフ用】</t>
  </si>
  <si>
    <t>【グラフ用】</t>
    <rPh sb="4" eb="5">
      <t>ヨウ</t>
    </rPh>
    <phoneticPr fontId="34"/>
  </si>
  <si>
    <t>資格確認日…1日でも資格があれば分析対象としている。</t>
    <phoneticPr fontId="3"/>
  </si>
  <si>
    <t>資格確認日…1日でも資格があれば分析対象としている。</t>
    <phoneticPr fontId="3"/>
  </si>
  <si>
    <t>資格確認日…1日でも資格があれば分析対象としている。</t>
    <rPh sb="4" eb="5">
      <t>ヒ</t>
    </rPh>
    <phoneticPr fontId="3"/>
  </si>
  <si>
    <t>患者一人当たりの高齢者の疾病医療費</t>
    <rPh sb="0" eb="2">
      <t>カンジャ</t>
    </rPh>
    <rPh sb="2" eb="4">
      <t>ヒトリ</t>
    </rPh>
    <rPh sb="4" eb="5">
      <t>ア</t>
    </rPh>
    <rPh sb="8" eb="11">
      <t>コウレイシャ</t>
    </rPh>
    <rPh sb="12" eb="14">
      <t>シッペイ</t>
    </rPh>
    <rPh sb="14" eb="17">
      <t>イリョウヒ</t>
    </rPh>
    <phoneticPr fontId="3"/>
  </si>
  <si>
    <t>合計</t>
    <rPh sb="0" eb="2">
      <t>ゴウケイ</t>
    </rPh>
    <phoneticPr fontId="34"/>
  </si>
  <si>
    <t>総医療費
(円)</t>
    <rPh sb="0" eb="1">
      <t>ソウ</t>
    </rPh>
    <rPh sb="1" eb="3">
      <t>イリョウ</t>
    </rPh>
    <rPh sb="3" eb="4">
      <t>ヒ</t>
    </rPh>
    <rPh sb="6" eb="7">
      <t>エン</t>
    </rPh>
    <phoneticPr fontId="3"/>
  </si>
  <si>
    <t>65歳～69歳</t>
    <rPh sb="2" eb="3">
      <t>サイ</t>
    </rPh>
    <rPh sb="6" eb="7">
      <t>サイ</t>
    </rPh>
    <phoneticPr fontId="3"/>
  </si>
  <si>
    <t>70歳～74歳</t>
    <rPh sb="2" eb="3">
      <t>サイ</t>
    </rPh>
    <rPh sb="6" eb="7">
      <t>サイ</t>
    </rPh>
    <phoneticPr fontId="3"/>
  </si>
  <si>
    <t>75歳～79歳</t>
    <rPh sb="2" eb="3">
      <t>サイ</t>
    </rPh>
    <rPh sb="6" eb="7">
      <t>サイ</t>
    </rPh>
    <phoneticPr fontId="3"/>
  </si>
  <si>
    <t>80歳～84歳</t>
    <rPh sb="2" eb="3">
      <t>サイ</t>
    </rPh>
    <rPh sb="6" eb="7">
      <t>サイ</t>
    </rPh>
    <phoneticPr fontId="3"/>
  </si>
  <si>
    <t>85歳～89歳</t>
    <rPh sb="2" eb="3">
      <t>サイ</t>
    </rPh>
    <rPh sb="6" eb="7">
      <t>サイ</t>
    </rPh>
    <phoneticPr fontId="3"/>
  </si>
  <si>
    <t>90歳～94歳</t>
    <rPh sb="2" eb="3">
      <t>サイ</t>
    </rPh>
    <rPh sb="6" eb="7">
      <t>サイ</t>
    </rPh>
    <phoneticPr fontId="3"/>
  </si>
  <si>
    <t>95歳～</t>
    <rPh sb="2" eb="3">
      <t>サイ</t>
    </rPh>
    <phoneticPr fontId="3"/>
  </si>
  <si>
    <t>被保険者数(人)</t>
    <rPh sb="0" eb="4">
      <t>ヒホケンシャ</t>
    </rPh>
    <rPh sb="4" eb="5">
      <t>スウ</t>
    </rPh>
    <rPh sb="6" eb="7">
      <t>ニン</t>
    </rPh>
    <phoneticPr fontId="3"/>
  </si>
  <si>
    <t>被保険者数
(人)</t>
    <rPh sb="0" eb="4">
      <t>ヒホケンシャ</t>
    </rPh>
    <rPh sb="4" eb="5">
      <t>スウ</t>
    </rPh>
    <rPh sb="7" eb="8">
      <t>ニン</t>
    </rPh>
    <phoneticPr fontId="3"/>
  </si>
  <si>
    <t>【表作成用被保険者数】</t>
    <rPh sb="1" eb="2">
      <t>ヒョウ</t>
    </rPh>
    <rPh sb="2" eb="5">
      <t>サクセイヨウ</t>
    </rPh>
    <rPh sb="5" eb="9">
      <t>ヒホケンシャ</t>
    </rPh>
    <rPh sb="9" eb="10">
      <t>スウ</t>
    </rPh>
    <phoneticPr fontId="3"/>
  </si>
  <si>
    <t>割合(%)
(総医療費に
占める割合)</t>
    <rPh sb="0" eb="2">
      <t>ワリアイ</t>
    </rPh>
    <rPh sb="7" eb="8">
      <t>ソウ</t>
    </rPh>
    <rPh sb="8" eb="11">
      <t>イリョウヒ</t>
    </rPh>
    <rPh sb="13" eb="14">
      <t>シ</t>
    </rPh>
    <rPh sb="16" eb="18">
      <t>ワリアイ</t>
    </rPh>
    <phoneticPr fontId="3"/>
  </si>
  <si>
    <t>割合(%)
(総患者数に
占める割合)</t>
    <rPh sb="0" eb="2">
      <t>ワリアイ</t>
    </rPh>
    <rPh sb="7" eb="8">
      <t>ソウ</t>
    </rPh>
    <rPh sb="8" eb="11">
      <t>カンジャスウ</t>
    </rPh>
    <rPh sb="13" eb="14">
      <t>シ</t>
    </rPh>
    <rPh sb="16" eb="18">
      <t>ワリアイ</t>
    </rPh>
    <phoneticPr fontId="3"/>
  </si>
  <si>
    <t>割合(%)
(総医療費に占める
割合)</t>
    <rPh sb="0" eb="2">
      <t>ワリアイ</t>
    </rPh>
    <rPh sb="7" eb="8">
      <t>ソウ</t>
    </rPh>
    <rPh sb="8" eb="11">
      <t>イリョウヒ</t>
    </rPh>
    <rPh sb="12" eb="13">
      <t>シ</t>
    </rPh>
    <rPh sb="16" eb="18">
      <t>ワリアイ</t>
    </rPh>
    <phoneticPr fontId="3"/>
  </si>
  <si>
    <t>割合(%)
(総患者数に占める
割合)</t>
    <rPh sb="0" eb="2">
      <t>ワリアイ</t>
    </rPh>
    <rPh sb="7" eb="8">
      <t>ソウ</t>
    </rPh>
    <rPh sb="8" eb="11">
      <t>カンジャスウ</t>
    </rPh>
    <rPh sb="12" eb="13">
      <t>シ</t>
    </rPh>
    <rPh sb="16" eb="18">
      <t>ワリアイ</t>
    </rPh>
    <phoneticPr fontId="3"/>
  </si>
  <si>
    <t>疾病名</t>
    <rPh sb="0" eb="2">
      <t>シッペイ</t>
    </rPh>
    <rPh sb="2" eb="3">
      <t>メイ</t>
    </rPh>
    <phoneticPr fontId="34"/>
  </si>
  <si>
    <t>株式会社データホライゾン　医療費分解技術を用いて疾病毎に点数をグルーピングし算出。</t>
  </si>
  <si>
    <t>-</t>
  </si>
  <si>
    <t>前年度との差分</t>
    <rPh sb="0" eb="3">
      <t>ゼンネンド</t>
    </rPh>
    <rPh sb="5" eb="7">
      <t>サブン</t>
    </rPh>
    <phoneticPr fontId="3"/>
  </si>
  <si>
    <t>前年度との差分(医療費割合(総医療費に占める割合))</t>
    <rPh sb="0" eb="3">
      <t>ゼンネンド</t>
    </rPh>
    <rPh sb="5" eb="7">
      <t>サブン</t>
    </rPh>
    <phoneticPr fontId="3"/>
  </si>
  <si>
    <t>前年度との差分(患者割合(総患者数に占める割合))</t>
    <rPh sb="0" eb="3">
      <t>ゼンネンド</t>
    </rPh>
    <rPh sb="5" eb="7">
      <t>サブン</t>
    </rPh>
    <phoneticPr fontId="3"/>
  </si>
  <si>
    <t>前年度との差分(患者一人当たりの高齢者の疾病医療費)</t>
    <rPh sb="0" eb="3">
      <t>ゼンネンド</t>
    </rPh>
    <rPh sb="5" eb="7">
      <t>サブン</t>
    </rPh>
    <phoneticPr fontId="3"/>
  </si>
  <si>
    <t>性別</t>
    <rPh sb="0" eb="2">
      <t>セ</t>
    </rPh>
    <phoneticPr fontId="3"/>
  </si>
  <si>
    <t>男性</t>
    <rPh sb="0" eb="2">
      <t>ダ</t>
    </rPh>
    <phoneticPr fontId="3"/>
  </si>
  <si>
    <t>女性</t>
    <rPh sb="0" eb="2">
      <t>ジ</t>
    </rPh>
    <phoneticPr fontId="3"/>
  </si>
  <si>
    <t>男女計</t>
    <rPh sb="0" eb="3">
      <t>ダ</t>
    </rPh>
    <phoneticPr fontId="3"/>
  </si>
  <si>
    <t>市区町村</t>
    <rPh sb="0" eb="4">
      <t>シクチョウソン</t>
    </rPh>
    <phoneticPr fontId="3"/>
  </si>
  <si>
    <t>高齢者の疾病</t>
    <rPh sb="0" eb="3">
      <t>コウレイシャ</t>
    </rPh>
    <rPh sb="4" eb="6">
      <t>シッペイ</t>
    </rPh>
    <phoneticPr fontId="3"/>
  </si>
  <si>
    <t>高齢者の疾病医療費割合</t>
    <rPh sb="0" eb="3">
      <t>コウレイシャ</t>
    </rPh>
    <rPh sb="4" eb="6">
      <t>シッペイ</t>
    </rPh>
    <rPh sb="6" eb="8">
      <t>イリョウ</t>
    </rPh>
    <rPh sb="8" eb="9">
      <t>ヒ</t>
    </rPh>
    <rPh sb="9" eb="11">
      <t>ワリアイ</t>
    </rPh>
    <phoneticPr fontId="34"/>
  </si>
  <si>
    <t>高齢者の疾病患者割合(総患者数に占める割合)</t>
    <rPh sb="11" eb="12">
      <t>ソウ</t>
    </rPh>
    <rPh sb="12" eb="15">
      <t>カンジャスウ</t>
    </rPh>
    <rPh sb="16" eb="17">
      <t>シ</t>
    </rPh>
    <rPh sb="19" eb="21">
      <t>ワリアイ</t>
    </rPh>
    <phoneticPr fontId="34"/>
  </si>
  <si>
    <t>広域連合全体(男女別)</t>
    <rPh sb="0" eb="6">
      <t>コ</t>
    </rPh>
    <rPh sb="6" eb="11">
      <t>ダ</t>
    </rPh>
    <phoneticPr fontId="3"/>
  </si>
  <si>
    <t>高齢者の疾病医療費割合(総医療費に占める割合)</t>
    <rPh sb="0" eb="3">
      <t>コウレイシャ</t>
    </rPh>
    <rPh sb="4" eb="6">
      <t>シッペイ</t>
    </rPh>
    <rPh sb="6" eb="8">
      <t>イリョウ</t>
    </rPh>
    <rPh sb="8" eb="9">
      <t>ヒ</t>
    </rPh>
    <rPh sb="9" eb="11">
      <t>ワリアイ</t>
    </rPh>
    <rPh sb="12" eb="13">
      <t>ソウ</t>
    </rPh>
    <rPh sb="13" eb="15">
      <t>イリョウ</t>
    </rPh>
    <rPh sb="15" eb="16">
      <t>ヒ</t>
    </rPh>
    <rPh sb="17" eb="18">
      <t>シ</t>
    </rPh>
    <rPh sb="20" eb="22">
      <t>ワリアイ</t>
    </rPh>
    <phoneticPr fontId="3"/>
  </si>
  <si>
    <t>高齢者の疾病患者割合(総患者数に占める割合)</t>
    <rPh sb="0" eb="3">
      <t>コウレイシャ</t>
    </rPh>
    <rPh sb="4" eb="6">
      <t>シッペイ</t>
    </rPh>
    <rPh sb="6" eb="8">
      <t>カンジャ</t>
    </rPh>
    <rPh sb="8" eb="10">
      <t>ワリアイ</t>
    </rPh>
    <rPh sb="11" eb="12">
      <t>ソウ</t>
    </rPh>
    <rPh sb="12" eb="15">
      <t>カンジャスウ</t>
    </rPh>
    <rPh sb="16" eb="17">
      <t>シ</t>
    </rPh>
    <rPh sb="19" eb="21">
      <t>ワリアイ</t>
    </rPh>
    <phoneticPr fontId="3"/>
  </si>
  <si>
    <t>市区町村別</t>
    <rPh sb="0" eb="2">
      <t>シク</t>
    </rPh>
    <rPh sb="2" eb="4">
      <t>チョウソン</t>
    </rPh>
    <rPh sb="4" eb="5">
      <t>ベツ</t>
    </rPh>
    <phoneticPr fontId="3"/>
  </si>
  <si>
    <t>市区町村別</t>
    <phoneticPr fontId="3"/>
  </si>
  <si>
    <t>患者一人当たりの高齢者の疾病医療費</t>
    <rPh sb="0" eb="2">
      <t>カンジャ</t>
    </rPh>
    <rPh sb="2" eb="4">
      <t>ヒトリ</t>
    </rPh>
    <rPh sb="4" eb="5">
      <t>ア</t>
    </rPh>
    <rPh sb="8" eb="11">
      <t>コウレイシャ</t>
    </rPh>
    <rPh sb="12" eb="14">
      <t>シッペイ</t>
    </rPh>
    <rPh sb="14" eb="16">
      <t>イリョウ</t>
    </rPh>
    <rPh sb="16" eb="17">
      <t>ヒ</t>
    </rPh>
    <phoneticPr fontId="3"/>
  </si>
  <si>
    <t>前年度との差分(患者一人当たりの高齢者の疾病医療費)</t>
    <rPh sb="8" eb="10">
      <t>カンジャ</t>
    </rPh>
    <rPh sb="10" eb="13">
      <t>ヒトリア</t>
    </rPh>
    <rPh sb="16" eb="19">
      <t>コウレイシャ</t>
    </rPh>
    <rPh sb="20" eb="22">
      <t>シツビョウ</t>
    </rPh>
    <rPh sb="22" eb="25">
      <t>イリョウヒ</t>
    </rPh>
    <phoneticPr fontId="3"/>
  </si>
  <si>
    <t>医療費割合(総医療費に占める割合)</t>
    <rPh sb="0" eb="2">
      <t>イリョウ</t>
    </rPh>
    <rPh sb="2" eb="3">
      <t>ヒ</t>
    </rPh>
    <rPh sb="3" eb="5">
      <t>ワリアイ</t>
    </rPh>
    <rPh sb="6" eb="7">
      <t>ソウ</t>
    </rPh>
    <rPh sb="7" eb="10">
      <t>イリョウヒ</t>
    </rPh>
    <rPh sb="11" eb="12">
      <t>シ</t>
    </rPh>
    <rPh sb="14" eb="16">
      <t>ワリアイ</t>
    </rPh>
    <phoneticPr fontId="3"/>
  </si>
  <si>
    <t>患者一人当たりの医療費</t>
    <phoneticPr fontId="34"/>
  </si>
  <si>
    <t>前年度との差分(高齢者の疾病医療費割合(総医療費に占める割合))</t>
    <rPh sb="8" eb="11">
      <t>コウレイシャ</t>
    </rPh>
    <rPh sb="12" eb="13">
      <t>シツ</t>
    </rPh>
    <rPh sb="13" eb="14">
      <t>ビョウ</t>
    </rPh>
    <rPh sb="14" eb="17">
      <t>イリョウヒ</t>
    </rPh>
    <rPh sb="17" eb="19">
      <t>ワリアイ</t>
    </rPh>
    <rPh sb="20" eb="21">
      <t>ソウ</t>
    </rPh>
    <rPh sb="21" eb="24">
      <t>イリョウヒ</t>
    </rPh>
    <rPh sb="25" eb="26">
      <t>シ</t>
    </rPh>
    <rPh sb="28" eb="30">
      <t>ワリアイ</t>
    </rPh>
    <phoneticPr fontId="3"/>
  </si>
  <si>
    <t>前年度との差分(高齢者の疾病患者割合(総患者数に占める割合))</t>
    <rPh sb="8" eb="11">
      <t>コウレイシャ</t>
    </rPh>
    <rPh sb="12" eb="13">
      <t>シツ</t>
    </rPh>
    <rPh sb="13" eb="14">
      <t>ビョウ</t>
    </rPh>
    <rPh sb="14" eb="16">
      <t>カンジャ</t>
    </rPh>
    <rPh sb="16" eb="18">
      <t>ワリアイ</t>
    </rPh>
    <rPh sb="19" eb="20">
      <t>ソウ</t>
    </rPh>
    <rPh sb="20" eb="23">
      <t>カンジャスウ</t>
    </rPh>
    <rPh sb="24" eb="25">
      <t>シ</t>
    </rPh>
    <rPh sb="27" eb="29">
      <t>ワリアイ</t>
    </rPh>
    <phoneticPr fontId="3"/>
  </si>
  <si>
    <t>患者割合(%)
(被保険者数に占める
割合)</t>
    <rPh sb="0" eb="2">
      <t>カンジャ</t>
    </rPh>
    <rPh sb="2" eb="4">
      <t>ワリアイ</t>
    </rPh>
    <rPh sb="9" eb="13">
      <t>ヒホケンシャ</t>
    </rPh>
    <rPh sb="13" eb="14">
      <t>スウ</t>
    </rPh>
    <rPh sb="15" eb="16">
      <t>シ</t>
    </rPh>
    <rPh sb="19" eb="21">
      <t>ワリアイ</t>
    </rPh>
    <phoneticPr fontId="3"/>
  </si>
  <si>
    <t>患者数
(人)</t>
    <rPh sb="5" eb="6">
      <t>ニン</t>
    </rPh>
    <phoneticPr fontId="34"/>
  </si>
  <si>
    <t>R4年度</t>
    <phoneticPr fontId="3"/>
  </si>
  <si>
    <t>患者割合(%)
(被保険者数に
占める割合)</t>
    <rPh sb="0" eb="2">
      <t>カンジャ</t>
    </rPh>
    <rPh sb="2" eb="4">
      <t>ワリアイ</t>
    </rPh>
    <rPh sb="9" eb="13">
      <t>ヒホケンシャ</t>
    </rPh>
    <rPh sb="13" eb="14">
      <t>スウ</t>
    </rPh>
    <rPh sb="16" eb="17">
      <t>シ</t>
    </rPh>
    <rPh sb="19" eb="21">
      <t>ワリアイ</t>
    </rPh>
    <phoneticPr fontId="47"/>
  </si>
  <si>
    <t>割合(%)
(総医療費
に占める
割合)</t>
    <rPh sb="0" eb="2">
      <t>ワリアイ</t>
    </rPh>
    <rPh sb="7" eb="8">
      <t>ソウ</t>
    </rPh>
    <rPh sb="8" eb="11">
      <t>イリョウヒ</t>
    </rPh>
    <rPh sb="13" eb="14">
      <t>シ</t>
    </rPh>
    <rPh sb="17" eb="19">
      <t>ワリアイ</t>
    </rPh>
    <phoneticPr fontId="3"/>
  </si>
  <si>
    <t>割合(%)
(総患者数
に占める
割合)</t>
    <rPh sb="0" eb="2">
      <t>ワリアイ</t>
    </rPh>
    <rPh sb="7" eb="8">
      <t>ソウ</t>
    </rPh>
    <rPh sb="8" eb="11">
      <t>カンジャスウ</t>
    </rPh>
    <rPh sb="13" eb="14">
      <t>シ</t>
    </rPh>
    <rPh sb="17" eb="19">
      <t>ワリアイ</t>
    </rPh>
    <phoneticPr fontId="3"/>
  </si>
  <si>
    <t>患者割合
(%)
(被保険者
数に占める
割合)</t>
    <rPh sb="0" eb="2">
      <t>カンジャ</t>
    </rPh>
    <rPh sb="2" eb="4">
      <t>ワリアイ</t>
    </rPh>
    <rPh sb="10" eb="14">
      <t>ヒホケンシャ</t>
    </rPh>
    <rPh sb="15" eb="16">
      <t>スウ</t>
    </rPh>
    <rPh sb="17" eb="18">
      <t>シ</t>
    </rPh>
    <rPh sb="21" eb="23">
      <t>ワリアイ</t>
    </rPh>
    <phoneticPr fontId="3"/>
  </si>
  <si>
    <t>データ化範囲(分析対象)…入院(DPCを含む)、入院外、調剤の電子レセプト。対象診療年月は令和5年4月～令和6年3月診療分(12カ月分)。</t>
    <phoneticPr fontId="3"/>
  </si>
  <si>
    <t>R4年度市区町村別数値</t>
    <phoneticPr fontId="3"/>
  </si>
  <si>
    <t>R5年度</t>
    <phoneticPr fontId="3"/>
  </si>
  <si>
    <t>関節リウマチ</t>
  </si>
  <si>
    <t>関節リウマチ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</si>
</sst>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&quot;¥&quot;#,##0_);[Red]\(&quot;¥&quot;#,##0\)"/>
    <numFmt numFmtId="177" formatCode="#,##0_ "/>
    <numFmt numFmtId="178" formatCode="0.0%"/>
    <numFmt numFmtId="179" formatCode="#,##0_ ;[Red]\-#,##0\ "/>
    <numFmt numFmtId="180" formatCode="0.0_ ;[Red]\-0.0\ "/>
  </numFmts>
  <fonts count="48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7.5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1"/>
      <color rgb="FF006100"/>
      <name val="ＭＳ Ｐゴシック"/>
      <family val="2"/>
      <charset val="128"/>
    </font>
    <font>
      <sz val="11"/>
      <color rgb="FF9C6500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1"/>
      <color rgb="FF000000"/>
      <name val="ＭＳ Ｐゴシック"/>
      <family val="3"/>
      <charset val="128"/>
    </font>
    <font>
      <b/>
      <sz val="9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1"/>
      <color theme="1"/>
      <name val="ＭＳ Ｐ明朝"/>
      <family val="1"/>
      <charset val="128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  <bgColor rgb="FFD9D9D9"/>
      </patternFill>
    </fill>
  </fills>
  <borders count="74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916">
    <xf numFmtId="0" fontId="0" fillId="0" borderId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33" fillId="0" borderId="0"/>
    <xf numFmtId="0" fontId="28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39" fillId="0" borderId="0" applyFont="0" applyFill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0" fillId="41" borderId="0" applyBorder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4" fillId="0" borderId="0" applyFont="0" applyFill="0" applyBorder="0" applyAlignment="0" applyProtection="0"/>
    <xf numFmtId="38" fontId="42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2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30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43" fillId="0" borderId="0"/>
    <xf numFmtId="0" fontId="44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2" fillId="0" borderId="0"/>
    <xf numFmtId="0" fontId="10" fillId="0" borderId="0">
      <alignment vertical="center"/>
    </xf>
    <xf numFmtId="0" fontId="4" fillId="0" borderId="0">
      <alignment vertical="center"/>
    </xf>
    <xf numFmtId="0" fontId="4" fillId="0" borderId="0"/>
    <xf numFmtId="0" fontId="10" fillId="0" borderId="0">
      <alignment vertical="center"/>
    </xf>
    <xf numFmtId="0" fontId="27" fillId="0" borderId="0">
      <alignment vertical="center"/>
    </xf>
    <xf numFmtId="0" fontId="5" fillId="0" borderId="0">
      <alignment vertical="center"/>
    </xf>
    <xf numFmtId="0" fontId="12" fillId="0" borderId="0"/>
    <xf numFmtId="0" fontId="4" fillId="0" borderId="0"/>
    <xf numFmtId="0" fontId="11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0" fontId="10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12" fillId="0" borderId="0"/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231">
    <xf numFmtId="0" fontId="0" fillId="0" borderId="0" xfId="0">
      <alignment vertical="center"/>
    </xf>
    <xf numFmtId="0" fontId="35" fillId="0" borderId="0" xfId="1549" applyFont="1" applyAlignment="1">
      <alignment vertical="center"/>
    </xf>
    <xf numFmtId="177" fontId="35" fillId="0" borderId="0" xfId="851" applyNumberFormat="1" applyFont="1" applyFill="1" applyBorder="1" applyAlignment="1">
      <alignment horizontal="right" vertical="center"/>
    </xf>
    <xf numFmtId="0" fontId="37" fillId="0" borderId="0" xfId="1202" applyNumberFormat="1" applyFont="1" applyFill="1" applyBorder="1" applyAlignment="1">
      <alignment vertical="center"/>
    </xf>
    <xf numFmtId="0" fontId="35" fillId="0" borderId="0" xfId="1549" applyFont="1" applyFill="1" applyBorder="1" applyAlignment="1">
      <alignment horizontal="center" vertical="center" wrapText="1"/>
    </xf>
    <xf numFmtId="0" fontId="36" fillId="0" borderId="0" xfId="0" applyFont="1">
      <alignment vertical="center"/>
    </xf>
    <xf numFmtId="0" fontId="38" fillId="27" borderId="3" xfId="1549" applyFont="1" applyFill="1" applyBorder="1" applyAlignment="1">
      <alignment horizontal="center" vertical="center" wrapText="1"/>
    </xf>
    <xf numFmtId="0" fontId="38" fillId="27" borderId="47" xfId="1549" applyFont="1" applyFill="1" applyBorder="1" applyAlignment="1">
      <alignment horizontal="center" vertical="center" wrapText="1"/>
    </xf>
    <xf numFmtId="0" fontId="36" fillId="0" borderId="0" xfId="0" applyFont="1" applyAlignment="1">
      <alignment vertical="center" shrinkToFit="1"/>
    </xf>
    <xf numFmtId="0" fontId="36" fillId="0" borderId="0" xfId="0" applyFont="1" applyAlignment="1">
      <alignment vertical="center"/>
    </xf>
    <xf numFmtId="0" fontId="38" fillId="27" borderId="43" xfId="0" applyFont="1" applyFill="1" applyBorder="1" applyAlignment="1">
      <alignment horizontal="center" vertical="center"/>
    </xf>
    <xf numFmtId="0" fontId="38" fillId="0" borderId="0" xfId="1386" applyFont="1" applyFill="1" applyBorder="1">
      <alignment vertical="center"/>
    </xf>
    <xf numFmtId="0" fontId="38" fillId="0" borderId="0" xfId="1549" applyFont="1" applyFill="1" applyBorder="1" applyAlignment="1">
      <alignment horizontal="center" vertical="center" wrapText="1"/>
    </xf>
    <xf numFmtId="0" fontId="38" fillId="27" borderId="4" xfId="0" applyFont="1" applyFill="1" applyBorder="1" applyAlignment="1">
      <alignment horizontal="center" vertical="center"/>
    </xf>
    <xf numFmtId="0" fontId="38" fillId="27" borderId="24" xfId="0" applyFont="1" applyFill="1" applyBorder="1" applyAlignment="1">
      <alignment horizontal="center" vertical="center" wrapText="1"/>
    </xf>
    <xf numFmtId="0" fontId="45" fillId="0" borderId="0" xfId="1" applyNumberFormat="1" applyFont="1" applyFill="1" applyBorder="1" applyAlignment="1">
      <alignment vertical="center"/>
    </xf>
    <xf numFmtId="0" fontId="36" fillId="0" borderId="0" xfId="0" applyFont="1" applyFill="1">
      <alignment vertical="center"/>
    </xf>
    <xf numFmtId="0" fontId="36" fillId="0" borderId="0" xfId="0" applyFont="1" applyFill="1" applyAlignment="1">
      <alignment vertical="center"/>
    </xf>
    <xf numFmtId="0" fontId="38" fillId="0" borderId="3" xfId="1575" applyNumberFormat="1" applyFont="1" applyFill="1" applyBorder="1" applyAlignment="1">
      <alignment horizontal="center" vertical="center" shrinkToFit="1"/>
    </xf>
    <xf numFmtId="0" fontId="38" fillId="0" borderId="3" xfId="0" applyFont="1" applyFill="1" applyBorder="1">
      <alignment vertical="center"/>
    </xf>
    <xf numFmtId="0" fontId="38" fillId="27" borderId="4" xfId="0" applyFont="1" applyFill="1" applyBorder="1" applyAlignment="1">
      <alignment horizontal="center" vertical="center" wrapText="1" shrinkToFit="1"/>
    </xf>
    <xf numFmtId="0" fontId="46" fillId="27" borderId="44" xfId="0" applyFont="1" applyFill="1" applyBorder="1" applyAlignment="1">
      <alignment horizontal="center" vertical="center" wrapText="1"/>
    </xf>
    <xf numFmtId="0" fontId="38" fillId="0" borderId="49" xfId="1575" applyNumberFormat="1" applyFont="1" applyFill="1" applyBorder="1" applyAlignment="1">
      <alignment horizontal="center" vertical="center" shrinkToFit="1"/>
    </xf>
    <xf numFmtId="0" fontId="38" fillId="0" borderId="3" xfId="1549" applyFont="1" applyFill="1" applyBorder="1" applyAlignment="1">
      <alignment horizontal="center" vertical="center" wrapText="1"/>
    </xf>
    <xf numFmtId="178" fontId="38" fillId="0" borderId="25" xfId="1550" applyNumberFormat="1" applyFont="1" applyFill="1" applyBorder="1" applyAlignment="1">
      <alignment horizontal="right" vertical="center" shrinkToFit="1"/>
    </xf>
    <xf numFmtId="178" fontId="38" fillId="0" borderId="26" xfId="1550" applyNumberFormat="1" applyFont="1" applyFill="1" applyBorder="1" applyAlignment="1">
      <alignment horizontal="right" vertical="center" shrinkToFit="1"/>
    </xf>
    <xf numFmtId="178" fontId="38" fillId="0" borderId="36" xfId="1550" applyNumberFormat="1" applyFont="1" applyFill="1" applyBorder="1" applyAlignment="1">
      <alignment horizontal="right" vertical="center" shrinkToFit="1"/>
    </xf>
    <xf numFmtId="178" fontId="38" fillId="0" borderId="7" xfId="1550" applyNumberFormat="1" applyFont="1" applyFill="1" applyBorder="1" applyAlignment="1">
      <alignment horizontal="right" vertical="center" shrinkToFit="1"/>
    </xf>
    <xf numFmtId="178" fontId="38" fillId="0" borderId="33" xfId="0" applyNumberFormat="1" applyFont="1" applyFill="1" applyBorder="1" applyAlignment="1">
      <alignment horizontal="right" vertical="center" shrinkToFit="1"/>
    </xf>
    <xf numFmtId="178" fontId="38" fillId="0" borderId="30" xfId="1914" applyNumberFormat="1" applyFont="1" applyFill="1" applyBorder="1" applyAlignment="1">
      <alignment horizontal="right" vertical="center" shrinkToFit="1"/>
    </xf>
    <xf numFmtId="178" fontId="38" fillId="0" borderId="34" xfId="0" applyNumberFormat="1" applyFont="1" applyFill="1" applyBorder="1" applyAlignment="1">
      <alignment horizontal="right" vertical="center" shrinkToFit="1"/>
    </xf>
    <xf numFmtId="178" fontId="38" fillId="0" borderId="32" xfId="1914" applyNumberFormat="1" applyFont="1" applyFill="1" applyBorder="1" applyAlignment="1">
      <alignment horizontal="right" vertical="center" shrinkToFit="1"/>
    </xf>
    <xf numFmtId="178" fontId="38" fillId="0" borderId="35" xfId="0" applyNumberFormat="1" applyFont="1" applyFill="1" applyBorder="1" applyAlignment="1">
      <alignment horizontal="right" vertical="center" shrinkToFit="1"/>
    </xf>
    <xf numFmtId="178" fontId="38" fillId="0" borderId="62" xfId="1914" applyNumberFormat="1" applyFont="1" applyFill="1" applyBorder="1" applyAlignment="1">
      <alignment horizontal="right" vertical="center" shrinkToFit="1"/>
    </xf>
    <xf numFmtId="178" fontId="38" fillId="0" borderId="44" xfId="1914" applyNumberFormat="1" applyFont="1" applyFill="1" applyBorder="1" applyAlignment="1">
      <alignment horizontal="right" vertical="center" shrinkToFit="1"/>
    </xf>
    <xf numFmtId="178" fontId="38" fillId="0" borderId="55" xfId="1914" applyNumberFormat="1" applyFont="1" applyFill="1" applyBorder="1" applyAlignment="1">
      <alignment horizontal="right" vertical="center" shrinkToFit="1"/>
    </xf>
    <xf numFmtId="179" fontId="38" fillId="0" borderId="3" xfId="0" applyNumberFormat="1" applyFont="1" applyFill="1" applyBorder="1" applyAlignment="1">
      <alignment horizontal="right" vertical="center"/>
    </xf>
    <xf numFmtId="178" fontId="38" fillId="0" borderId="3" xfId="1914" applyNumberFormat="1" applyFont="1" applyFill="1" applyBorder="1" applyAlignment="1">
      <alignment horizontal="right" vertical="center"/>
    </xf>
    <xf numFmtId="179" fontId="38" fillId="0" borderId="3" xfId="1386" applyNumberFormat="1" applyFont="1" applyFill="1" applyBorder="1" applyAlignment="1">
      <alignment horizontal="right" vertical="center"/>
    </xf>
    <xf numFmtId="178" fontId="38" fillId="0" borderId="3" xfId="0" applyNumberFormat="1" applyFont="1" applyFill="1" applyBorder="1" applyAlignment="1">
      <alignment horizontal="right" vertical="center"/>
    </xf>
    <xf numFmtId="178" fontId="38" fillId="0" borderId="63" xfId="1914" applyNumberFormat="1" applyFont="1" applyFill="1" applyBorder="1" applyAlignment="1">
      <alignment horizontal="right" vertical="center" shrinkToFit="1"/>
    </xf>
    <xf numFmtId="178" fontId="38" fillId="0" borderId="54" xfId="0" applyNumberFormat="1" applyFont="1" applyFill="1" applyBorder="1" applyAlignment="1">
      <alignment horizontal="right" vertical="center" shrinkToFit="1"/>
    </xf>
    <xf numFmtId="0" fontId="38" fillId="0" borderId="3" xfId="1386" applyFont="1" applyFill="1" applyBorder="1" applyAlignment="1">
      <alignment vertical="center"/>
    </xf>
    <xf numFmtId="0" fontId="42" fillId="0" borderId="3" xfId="1147" applyFont="1" applyFill="1" applyBorder="1" applyAlignment="1" applyProtection="1">
      <alignment vertical="center"/>
      <protection locked="0"/>
    </xf>
    <xf numFmtId="0" fontId="38" fillId="0" borderId="18" xfId="1386" applyFont="1" applyFill="1" applyBorder="1" applyAlignment="1">
      <alignment vertical="center"/>
    </xf>
    <xf numFmtId="0" fontId="42" fillId="0" borderId="18" xfId="1147" applyFont="1" applyFill="1" applyBorder="1" applyAlignment="1" applyProtection="1">
      <alignment vertical="center"/>
      <protection locked="0"/>
    </xf>
    <xf numFmtId="0" fontId="38" fillId="0" borderId="3" xfId="0" applyFont="1" applyFill="1" applyBorder="1" applyAlignment="1">
      <alignment vertical="center"/>
    </xf>
    <xf numFmtId="179" fontId="38" fillId="0" borderId="7" xfId="851" applyNumberFormat="1" applyFont="1" applyFill="1" applyBorder="1" applyAlignment="1">
      <alignment horizontal="right" vertical="center" shrinkToFit="1"/>
    </xf>
    <xf numFmtId="179" fontId="38" fillId="0" borderId="37" xfId="0" applyNumberFormat="1" applyFont="1" applyFill="1" applyBorder="1" applyAlignment="1">
      <alignment horizontal="right" vertical="center" shrinkToFit="1"/>
    </xf>
    <xf numFmtId="179" fontId="38" fillId="0" borderId="34" xfId="0" applyNumberFormat="1" applyFont="1" applyFill="1" applyBorder="1" applyAlignment="1">
      <alignment horizontal="right" vertical="center" shrinkToFit="1"/>
    </xf>
    <xf numFmtId="179" fontId="38" fillId="0" borderId="35" xfId="0" applyNumberFormat="1" applyFont="1" applyFill="1" applyBorder="1" applyAlignment="1">
      <alignment horizontal="right" vertical="center" shrinkToFit="1"/>
    </xf>
    <xf numFmtId="179" fontId="38" fillId="0" borderId="58" xfId="0" applyNumberFormat="1" applyFont="1" applyFill="1" applyBorder="1" applyAlignment="1">
      <alignment horizontal="right" vertical="center" shrinkToFit="1"/>
    </xf>
    <xf numFmtId="179" fontId="38" fillId="0" borderId="59" xfId="0" applyNumberFormat="1" applyFont="1" applyFill="1" applyBorder="1" applyAlignment="1">
      <alignment horizontal="right" vertical="center" shrinkToFit="1"/>
    </xf>
    <xf numFmtId="179" fontId="38" fillId="0" borderId="60" xfId="0" applyNumberFormat="1" applyFont="1" applyFill="1" applyBorder="1" applyAlignment="1">
      <alignment horizontal="right" vertical="center" shrinkToFit="1"/>
    </xf>
    <xf numFmtId="179" fontId="38" fillId="0" borderId="33" xfId="0" applyNumberFormat="1" applyFont="1" applyFill="1" applyBorder="1" applyAlignment="1">
      <alignment horizontal="right" vertical="center" shrinkToFit="1"/>
    </xf>
    <xf numFmtId="179" fontId="38" fillId="0" borderId="53" xfId="0" applyNumberFormat="1" applyFont="1" applyFill="1" applyBorder="1" applyAlignment="1">
      <alignment horizontal="right" vertical="center" shrinkToFit="1"/>
    </xf>
    <xf numFmtId="179" fontId="38" fillId="0" borderId="65" xfId="0" applyNumberFormat="1" applyFont="1" applyFill="1" applyBorder="1" applyAlignment="1">
      <alignment horizontal="right" vertical="center" shrinkToFit="1"/>
    </xf>
    <xf numFmtId="179" fontId="38" fillId="0" borderId="25" xfId="1549" applyNumberFormat="1" applyFont="1" applyFill="1" applyBorder="1" applyAlignment="1">
      <alignment horizontal="right" vertical="center" shrinkToFit="1"/>
    </xf>
    <xf numFmtId="179" fontId="38" fillId="0" borderId="26" xfId="1549" applyNumberFormat="1" applyFont="1" applyFill="1" applyBorder="1" applyAlignment="1">
      <alignment horizontal="right" vertical="center" shrinkToFit="1"/>
    </xf>
    <xf numFmtId="0" fontId="36" fillId="0" borderId="0" xfId="0" applyFont="1" applyFill="1" applyAlignment="1">
      <alignment vertical="center" shrinkToFit="1"/>
    </xf>
    <xf numFmtId="178" fontId="38" fillId="0" borderId="66" xfId="0" applyNumberFormat="1" applyFont="1" applyFill="1" applyBorder="1" applyAlignment="1">
      <alignment horizontal="right" vertical="center" shrinkToFit="1"/>
    </xf>
    <xf numFmtId="178" fontId="38" fillId="0" borderId="47" xfId="0" applyNumberFormat="1" applyFont="1" applyFill="1" applyBorder="1" applyAlignment="1">
      <alignment horizontal="right" vertical="center" shrinkToFit="1"/>
    </xf>
    <xf numFmtId="0" fontId="46" fillId="27" borderId="47" xfId="0" applyFont="1" applyFill="1" applyBorder="1" applyAlignment="1">
      <alignment horizontal="center" vertical="center" wrapText="1"/>
    </xf>
    <xf numFmtId="0" fontId="46" fillId="27" borderId="48" xfId="1549" applyFont="1" applyFill="1" applyBorder="1" applyAlignment="1">
      <alignment horizontal="center" vertical="center" wrapText="1"/>
    </xf>
    <xf numFmtId="0" fontId="46" fillId="27" borderId="4" xfId="0" applyFont="1" applyFill="1" applyBorder="1" applyAlignment="1">
      <alignment horizontal="center" vertical="center" wrapText="1"/>
    </xf>
    <xf numFmtId="0" fontId="38" fillId="0" borderId="25" xfId="1575" applyNumberFormat="1" applyFont="1" applyFill="1" applyBorder="1" applyAlignment="1">
      <alignment horizontal="left" vertical="center" shrinkToFit="1"/>
    </xf>
    <xf numFmtId="0" fontId="38" fillId="0" borderId="28" xfId="1575" applyNumberFormat="1" applyFont="1" applyFill="1" applyBorder="1" applyAlignment="1">
      <alignment horizontal="left" vertical="center" shrinkToFit="1"/>
    </xf>
    <xf numFmtId="0" fontId="38" fillId="0" borderId="26" xfId="1575" applyNumberFormat="1" applyFont="1" applyFill="1" applyBorder="1" applyAlignment="1">
      <alignment horizontal="left" vertical="center" shrinkToFit="1"/>
    </xf>
    <xf numFmtId="0" fontId="38" fillId="0" borderId="36" xfId="1575" applyNumberFormat="1" applyFont="1" applyFill="1" applyBorder="1" applyAlignment="1">
      <alignment horizontal="left" vertical="center" shrinkToFit="1"/>
    </xf>
    <xf numFmtId="0" fontId="38" fillId="0" borderId="45" xfId="1575" applyNumberFormat="1" applyFont="1" applyFill="1" applyBorder="1" applyAlignment="1">
      <alignment horizontal="left" vertical="center" shrinkToFit="1"/>
    </xf>
    <xf numFmtId="0" fontId="35" fillId="27" borderId="3" xfId="0" applyFont="1" applyFill="1" applyBorder="1" applyAlignment="1">
      <alignment horizontal="center" vertical="center" wrapText="1"/>
    </xf>
    <xf numFmtId="179" fontId="38" fillId="0" borderId="0" xfId="0" applyNumberFormat="1" applyFont="1" applyFill="1" applyBorder="1" applyAlignment="1">
      <alignment horizontal="right" vertical="center"/>
    </xf>
    <xf numFmtId="180" fontId="38" fillId="0" borderId="3" xfId="0" applyNumberFormat="1" applyFont="1" applyFill="1" applyBorder="1" applyAlignment="1">
      <alignment horizontal="right" vertical="center"/>
    </xf>
    <xf numFmtId="179" fontId="38" fillId="0" borderId="3" xfId="1915" applyNumberFormat="1" applyFont="1" applyFill="1" applyBorder="1" applyAlignment="1">
      <alignment horizontal="right" vertical="center"/>
    </xf>
    <xf numFmtId="0" fontId="38" fillId="27" borderId="3" xfId="0" applyFont="1" applyFill="1" applyBorder="1" applyAlignment="1">
      <alignment horizontal="center" vertical="center"/>
    </xf>
    <xf numFmtId="0" fontId="38" fillId="0" borderId="3" xfId="1575" applyNumberFormat="1" applyFont="1" applyFill="1" applyBorder="1" applyAlignment="1">
      <alignment horizontal="left" vertical="center" shrinkToFit="1"/>
    </xf>
    <xf numFmtId="178" fontId="38" fillId="0" borderId="3" xfId="0" applyNumberFormat="1" applyFont="1" applyFill="1" applyBorder="1" applyAlignment="1">
      <alignment horizontal="right" vertical="center" shrinkToFit="1"/>
    </xf>
    <xf numFmtId="178" fontId="38" fillId="0" borderId="3" xfId="1914" applyNumberFormat="1" applyFont="1" applyFill="1" applyBorder="1" applyAlignment="1">
      <alignment horizontal="right" vertical="center" shrinkToFit="1"/>
    </xf>
    <xf numFmtId="0" fontId="46" fillId="0" borderId="3" xfId="0" applyFont="1" applyFill="1" applyBorder="1" applyAlignment="1">
      <alignment horizontal="center" vertical="center" wrapText="1"/>
    </xf>
    <xf numFmtId="0" fontId="46" fillId="0" borderId="3" xfId="1549" applyFont="1" applyFill="1" applyBorder="1" applyAlignment="1">
      <alignment horizontal="center" vertical="center" wrapText="1"/>
    </xf>
    <xf numFmtId="38" fontId="35" fillId="0" borderId="0" xfId="1549" applyNumberFormat="1" applyFont="1" applyFill="1" applyBorder="1" applyAlignment="1">
      <alignment vertical="center" shrinkToFit="1"/>
    </xf>
    <xf numFmtId="0" fontId="38" fillId="0" borderId="3" xfId="0" applyFont="1" applyFill="1" applyBorder="1" applyAlignment="1">
      <alignment horizontal="center" vertical="center" wrapText="1" shrinkToFit="1"/>
    </xf>
    <xf numFmtId="179" fontId="38" fillId="0" borderId="54" xfId="0" applyNumberFormat="1" applyFont="1" applyFill="1" applyBorder="1" applyAlignment="1">
      <alignment horizontal="right" vertical="center" shrinkToFit="1"/>
    </xf>
    <xf numFmtId="0" fontId="38" fillId="0" borderId="0" xfId="0" applyFont="1" applyFill="1">
      <alignment vertical="center"/>
    </xf>
    <xf numFmtId="179" fontId="38" fillId="0" borderId="20" xfId="0" applyNumberFormat="1" applyFont="1" applyFill="1" applyBorder="1" applyAlignment="1">
      <alignment horizontal="right" vertical="center"/>
    </xf>
    <xf numFmtId="0" fontId="38" fillId="0" borderId="3" xfId="0" applyFont="1" applyFill="1" applyBorder="1" applyAlignment="1">
      <alignment horizontal="center" vertical="center"/>
    </xf>
    <xf numFmtId="179" fontId="38" fillId="0" borderId="3" xfId="0" applyNumberFormat="1" applyFont="1" applyFill="1" applyBorder="1" applyAlignment="1">
      <alignment horizontal="right" vertical="center" shrinkToFit="1"/>
    </xf>
    <xf numFmtId="0" fontId="35" fillId="0" borderId="0" xfId="1549" applyFont="1" applyFill="1" applyAlignment="1">
      <alignment vertical="center"/>
    </xf>
    <xf numFmtId="0" fontId="36" fillId="0" borderId="0" xfId="1549" applyFont="1" applyFill="1" applyAlignment="1">
      <alignment vertical="center"/>
    </xf>
    <xf numFmtId="0" fontId="35" fillId="0" borderId="0" xfId="1549" applyFont="1" applyFill="1" applyBorder="1" applyAlignment="1">
      <alignment vertical="center"/>
    </xf>
    <xf numFmtId="179" fontId="35" fillId="0" borderId="0" xfId="1549" applyNumberFormat="1" applyFont="1" applyFill="1" applyBorder="1" applyAlignment="1">
      <alignment vertical="center" shrinkToFit="1"/>
    </xf>
    <xf numFmtId="0" fontId="38" fillId="0" borderId="0" xfId="1549" applyFont="1" applyFill="1" applyAlignment="1">
      <alignment vertical="center"/>
    </xf>
    <xf numFmtId="0" fontId="38" fillId="0" borderId="21" xfId="1549" applyFont="1" applyFill="1" applyBorder="1" applyAlignment="1">
      <alignment vertical="center"/>
    </xf>
    <xf numFmtId="0" fontId="38" fillId="0" borderId="17" xfId="1549" applyFont="1" applyFill="1" applyBorder="1" applyAlignment="1">
      <alignment vertical="center"/>
    </xf>
    <xf numFmtId="179" fontId="38" fillId="0" borderId="3" xfId="1549" applyNumberFormat="1" applyFont="1" applyFill="1" applyBorder="1" applyAlignment="1">
      <alignment horizontal="right" vertical="center" shrinkToFit="1"/>
    </xf>
    <xf numFmtId="178" fontId="38" fillId="0" borderId="3" xfId="1550" applyNumberFormat="1" applyFont="1" applyFill="1" applyBorder="1" applyAlignment="1">
      <alignment horizontal="right" vertical="center"/>
    </xf>
    <xf numFmtId="177" fontId="35" fillId="0" borderId="0" xfId="1549" applyNumberFormat="1" applyFont="1" applyFill="1" applyBorder="1" applyAlignment="1">
      <alignment horizontal="right" vertical="center" shrinkToFit="1"/>
    </xf>
    <xf numFmtId="0" fontId="38" fillId="0" borderId="19" xfId="1549" applyFont="1" applyFill="1" applyBorder="1" applyAlignment="1">
      <alignment vertical="center"/>
    </xf>
    <xf numFmtId="0" fontId="38" fillId="0" borderId="25" xfId="0" applyNumberFormat="1" applyFont="1" applyFill="1" applyBorder="1" applyAlignment="1">
      <alignment horizontal="left" vertical="center"/>
    </xf>
    <xf numFmtId="178" fontId="38" fillId="0" borderId="25" xfId="1550" applyNumberFormat="1" applyFont="1" applyFill="1" applyBorder="1" applyAlignment="1">
      <alignment horizontal="right" vertical="center"/>
    </xf>
    <xf numFmtId="0" fontId="38" fillId="0" borderId="26" xfId="0" applyFont="1" applyFill="1" applyBorder="1" applyAlignment="1">
      <alignment horizontal="left" vertical="center"/>
    </xf>
    <xf numFmtId="178" fontId="38" fillId="0" borderId="26" xfId="1550" applyNumberFormat="1" applyFont="1" applyFill="1" applyBorder="1" applyAlignment="1">
      <alignment horizontal="right" vertical="center"/>
    </xf>
    <xf numFmtId="0" fontId="38" fillId="0" borderId="20" xfId="1549" applyFont="1" applyFill="1" applyBorder="1" applyAlignment="1">
      <alignment vertical="center"/>
    </xf>
    <xf numFmtId="0" fontId="38" fillId="0" borderId="27" xfId="0" applyFont="1" applyFill="1" applyBorder="1" applyAlignment="1">
      <alignment horizontal="left" vertical="center"/>
    </xf>
    <xf numFmtId="179" fontId="38" fillId="0" borderId="27" xfId="1549" applyNumberFormat="1" applyFont="1" applyFill="1" applyBorder="1" applyAlignment="1">
      <alignment horizontal="right" vertical="center" shrinkToFit="1"/>
    </xf>
    <xf numFmtId="178" fontId="38" fillId="0" borderId="27" xfId="1550" applyNumberFormat="1" applyFont="1" applyFill="1" applyBorder="1" applyAlignment="1">
      <alignment horizontal="right" vertical="center"/>
    </xf>
    <xf numFmtId="0" fontId="38" fillId="0" borderId="22" xfId="1549" applyFont="1" applyFill="1" applyBorder="1" applyAlignment="1">
      <alignment vertical="center"/>
    </xf>
    <xf numFmtId="0" fontId="38" fillId="0" borderId="23" xfId="1549" applyFont="1" applyFill="1" applyBorder="1" applyAlignment="1">
      <alignment vertical="center"/>
    </xf>
    <xf numFmtId="179" fontId="38" fillId="0" borderId="4" xfId="1549" applyNumberFormat="1" applyFont="1" applyFill="1" applyBorder="1" applyAlignment="1">
      <alignment horizontal="right" vertical="center" shrinkToFit="1"/>
    </xf>
    <xf numFmtId="178" fontId="38" fillId="0" borderId="4" xfId="1550" applyNumberFormat="1" applyFont="1" applyFill="1" applyBorder="1" applyAlignment="1">
      <alignment horizontal="right" vertical="center"/>
    </xf>
    <xf numFmtId="0" fontId="35" fillId="0" borderId="0" xfId="1549" applyFont="1" applyFill="1" applyBorder="1" applyAlignment="1">
      <alignment horizontal="center" vertical="center"/>
    </xf>
    <xf numFmtId="178" fontId="38" fillId="0" borderId="7" xfId="1550" applyNumberFormat="1" applyFont="1" applyFill="1" applyBorder="1" applyAlignment="1">
      <alignment horizontal="right" vertical="center"/>
    </xf>
    <xf numFmtId="178" fontId="35" fillId="0" borderId="0" xfId="1550" applyNumberFormat="1" applyFont="1" applyFill="1" applyBorder="1" applyAlignment="1">
      <alignment horizontal="right" vertical="center"/>
    </xf>
    <xf numFmtId="0" fontId="43" fillId="0" borderId="0" xfId="0" applyFont="1" applyFill="1" applyAlignment="1">
      <alignment vertical="center"/>
    </xf>
    <xf numFmtId="0" fontId="38" fillId="0" borderId="0" xfId="0" applyFont="1" applyFill="1" applyAlignment="1">
      <alignment vertical="center"/>
    </xf>
    <xf numFmtId="0" fontId="36" fillId="0" borderId="22" xfId="0" applyFont="1" applyFill="1" applyBorder="1">
      <alignment vertical="center"/>
    </xf>
    <xf numFmtId="0" fontId="38" fillId="0" borderId="3" xfId="0" applyFont="1" applyFill="1" applyBorder="1" applyAlignment="1">
      <alignment horizontal="center" vertical="center" wrapText="1"/>
    </xf>
    <xf numFmtId="0" fontId="38" fillId="0" borderId="18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38" fillId="27" borderId="4" xfId="0" applyFont="1" applyFill="1" applyBorder="1" applyAlignment="1">
      <alignment horizontal="center" vertical="center"/>
    </xf>
    <xf numFmtId="0" fontId="38" fillId="0" borderId="0" xfId="0" applyFont="1" applyAlignment="1">
      <alignment vertical="center"/>
    </xf>
    <xf numFmtId="178" fontId="38" fillId="0" borderId="64" xfId="1914" applyNumberFormat="1" applyFont="1" applyFill="1" applyBorder="1" applyAlignment="1">
      <alignment horizontal="right" vertical="center" shrinkToFit="1"/>
    </xf>
    <xf numFmtId="178" fontId="38" fillId="0" borderId="57" xfId="1914" applyNumberFormat="1" applyFont="1" applyFill="1" applyBorder="1" applyAlignment="1">
      <alignment horizontal="right" vertical="center" shrinkToFit="1"/>
    </xf>
    <xf numFmtId="178" fontId="38" fillId="0" borderId="68" xfId="0" applyNumberFormat="1" applyFont="1" applyFill="1" applyBorder="1" applyAlignment="1">
      <alignment horizontal="right" vertical="center" shrinkToFit="1"/>
    </xf>
    <xf numFmtId="178" fontId="38" fillId="0" borderId="46" xfId="0" applyNumberFormat="1" applyFont="1" applyFill="1" applyBorder="1" applyAlignment="1">
      <alignment horizontal="right" vertical="center" shrinkToFit="1"/>
    </xf>
    <xf numFmtId="179" fontId="38" fillId="0" borderId="61" xfId="0" applyNumberFormat="1" applyFont="1" applyFill="1" applyBorder="1" applyAlignment="1">
      <alignment horizontal="right" vertical="center" shrinkToFit="1"/>
    </xf>
    <xf numFmtId="179" fontId="38" fillId="0" borderId="3" xfId="0" applyNumberFormat="1" applyFont="1" applyFill="1" applyBorder="1" applyAlignment="1">
      <alignment horizontal="right" vertical="center" shrinkToFit="1"/>
    </xf>
    <xf numFmtId="179" fontId="38" fillId="0" borderId="46" xfId="0" applyNumberFormat="1" applyFont="1" applyFill="1" applyBorder="1" applyAlignment="1">
      <alignment horizontal="right" vertical="center" shrinkToFit="1"/>
    </xf>
    <xf numFmtId="179" fontId="42" fillId="0" borderId="46" xfId="0" applyNumberFormat="1" applyFont="1" applyFill="1" applyBorder="1" applyAlignment="1">
      <alignment horizontal="right" vertical="center" shrinkToFit="1"/>
    </xf>
    <xf numFmtId="178" fontId="42" fillId="0" borderId="46" xfId="0" applyNumberFormat="1" applyFont="1" applyFill="1" applyBorder="1" applyAlignment="1">
      <alignment horizontal="right" vertical="center" shrinkToFit="1"/>
    </xf>
    <xf numFmtId="179" fontId="42" fillId="0" borderId="61" xfId="0" applyNumberFormat="1" applyFont="1" applyFill="1" applyBorder="1" applyAlignment="1">
      <alignment horizontal="right" vertical="center" shrinkToFit="1"/>
    </xf>
    <xf numFmtId="178" fontId="42" fillId="0" borderId="63" xfId="1914" applyNumberFormat="1" applyFont="1" applyFill="1" applyBorder="1" applyAlignment="1">
      <alignment horizontal="right" vertical="center" shrinkToFit="1"/>
    </xf>
    <xf numFmtId="179" fontId="42" fillId="0" borderId="34" xfId="0" applyNumberFormat="1" applyFont="1" applyFill="1" applyBorder="1" applyAlignment="1">
      <alignment horizontal="right" vertical="center" shrinkToFit="1"/>
    </xf>
    <xf numFmtId="178" fontId="42" fillId="0" borderId="34" xfId="0" applyNumberFormat="1" applyFont="1" applyFill="1" applyBorder="1" applyAlignment="1">
      <alignment horizontal="right" vertical="center" shrinkToFit="1"/>
    </xf>
    <xf numFmtId="179" fontId="42" fillId="0" borderId="59" xfId="0" applyNumberFormat="1" applyFont="1" applyFill="1" applyBorder="1" applyAlignment="1">
      <alignment horizontal="right" vertical="center" shrinkToFit="1"/>
    </xf>
    <xf numFmtId="178" fontId="42" fillId="0" borderId="32" xfId="1914" applyNumberFormat="1" applyFont="1" applyFill="1" applyBorder="1" applyAlignment="1">
      <alignment horizontal="right" vertical="center" shrinkToFit="1"/>
    </xf>
    <xf numFmtId="179" fontId="42" fillId="0" borderId="35" xfId="0" applyNumberFormat="1" applyFont="1" applyFill="1" applyBorder="1" applyAlignment="1">
      <alignment horizontal="right" vertical="center" shrinkToFit="1"/>
    </xf>
    <xf numFmtId="178" fontId="42" fillId="0" borderId="35" xfId="0" applyNumberFormat="1" applyFont="1" applyFill="1" applyBorder="1" applyAlignment="1">
      <alignment horizontal="right" vertical="center" shrinkToFit="1"/>
    </xf>
    <xf numFmtId="179" fontId="42" fillId="0" borderId="60" xfId="0" applyNumberFormat="1" applyFont="1" applyFill="1" applyBorder="1" applyAlignment="1">
      <alignment horizontal="right" vertical="center" shrinkToFit="1"/>
    </xf>
    <xf numFmtId="178" fontId="42" fillId="0" borderId="62" xfId="1914" applyNumberFormat="1" applyFont="1" applyFill="1" applyBorder="1" applyAlignment="1">
      <alignment horizontal="right" vertical="center" shrinkToFit="1"/>
    </xf>
    <xf numFmtId="179" fontId="42" fillId="0" borderId="37" xfId="0" applyNumberFormat="1" applyFont="1" applyFill="1" applyBorder="1" applyAlignment="1">
      <alignment horizontal="right" vertical="center" shrinkToFit="1"/>
    </xf>
    <xf numFmtId="178" fontId="42" fillId="0" borderId="44" xfId="1914" applyNumberFormat="1" applyFont="1" applyFill="1" applyBorder="1" applyAlignment="1">
      <alignment horizontal="right" vertical="center" shrinkToFit="1"/>
    </xf>
    <xf numFmtId="179" fontId="42" fillId="0" borderId="25" xfId="1549" applyNumberFormat="1" applyFont="1" applyFill="1" applyBorder="1" applyAlignment="1">
      <alignment horizontal="right" vertical="center" shrinkToFit="1"/>
    </xf>
    <xf numFmtId="178" fontId="42" fillId="0" borderId="25" xfId="1549" applyNumberFormat="1" applyFont="1" applyFill="1" applyBorder="1" applyAlignment="1">
      <alignment horizontal="right" vertical="center" shrinkToFit="1"/>
    </xf>
    <xf numFmtId="178" fontId="42" fillId="0" borderId="25" xfId="1550" applyNumberFormat="1" applyFont="1" applyFill="1" applyBorder="1" applyAlignment="1">
      <alignment horizontal="right" vertical="center" shrinkToFit="1"/>
    </xf>
    <xf numFmtId="179" fontId="42" fillId="0" borderId="26" xfId="1549" applyNumberFormat="1" applyFont="1" applyFill="1" applyBorder="1" applyAlignment="1">
      <alignment horizontal="right" vertical="center" shrinkToFit="1"/>
    </xf>
    <xf numFmtId="178" fontId="42" fillId="0" borderId="26" xfId="1549" applyNumberFormat="1" applyFont="1" applyFill="1" applyBorder="1" applyAlignment="1">
      <alignment horizontal="right" vertical="center" shrinkToFit="1"/>
    </xf>
    <xf numFmtId="178" fontId="42" fillId="0" borderId="26" xfId="1550" applyNumberFormat="1" applyFont="1" applyFill="1" applyBorder="1" applyAlignment="1">
      <alignment horizontal="right" vertical="center" shrinkToFit="1"/>
    </xf>
    <xf numFmtId="179" fontId="42" fillId="0" borderId="36" xfId="1549" applyNumberFormat="1" applyFont="1" applyFill="1" applyBorder="1" applyAlignment="1">
      <alignment horizontal="right" vertical="center" shrinkToFit="1"/>
    </xf>
    <xf numFmtId="178" fontId="42" fillId="0" borderId="36" xfId="1549" applyNumberFormat="1" applyFont="1" applyFill="1" applyBorder="1" applyAlignment="1">
      <alignment horizontal="right" vertical="center" shrinkToFit="1"/>
    </xf>
    <xf numFmtId="178" fontId="42" fillId="0" borderId="36" xfId="1550" applyNumberFormat="1" applyFont="1" applyFill="1" applyBorder="1" applyAlignment="1">
      <alignment horizontal="right" vertical="center" shrinkToFit="1"/>
    </xf>
    <xf numFmtId="179" fontId="42" fillId="0" borderId="7" xfId="1549" applyNumberFormat="1" applyFont="1" applyFill="1" applyBorder="1" applyAlignment="1">
      <alignment horizontal="right" vertical="center" shrinkToFit="1"/>
    </xf>
    <xf numFmtId="178" fontId="42" fillId="0" borderId="7" xfId="1549" applyNumberFormat="1" applyFont="1" applyFill="1" applyBorder="1" applyAlignment="1">
      <alignment horizontal="right" vertical="center" shrinkToFit="1"/>
    </xf>
    <xf numFmtId="178" fontId="42" fillId="0" borderId="7" xfId="1550" applyNumberFormat="1" applyFont="1" applyFill="1" applyBorder="1" applyAlignment="1">
      <alignment horizontal="right" vertical="center" shrinkToFit="1"/>
    </xf>
    <xf numFmtId="179" fontId="38" fillId="0" borderId="70" xfId="0" applyNumberFormat="1" applyFont="1" applyFill="1" applyBorder="1" applyAlignment="1">
      <alignment horizontal="right" vertical="center" shrinkToFit="1"/>
    </xf>
    <xf numFmtId="179" fontId="38" fillId="0" borderId="68" xfId="0" applyNumberFormat="1" applyFont="1" applyFill="1" applyBorder="1" applyAlignment="1">
      <alignment horizontal="right" vertical="center" shrinkToFit="1"/>
    </xf>
    <xf numFmtId="179" fontId="38" fillId="0" borderId="69" xfId="0" applyNumberFormat="1" applyFont="1" applyFill="1" applyBorder="1" applyAlignment="1">
      <alignment horizontal="right" vertical="center" shrinkToFit="1"/>
    </xf>
    <xf numFmtId="179" fontId="38" fillId="0" borderId="0" xfId="1386" applyNumberFormat="1" applyFont="1" applyFill="1" applyBorder="1">
      <alignment vertical="center"/>
    </xf>
    <xf numFmtId="0" fontId="38" fillId="0" borderId="31" xfId="1732" applyNumberFormat="1" applyFont="1" applyFill="1" applyBorder="1" applyAlignment="1">
      <alignment horizontal="left" vertical="center"/>
    </xf>
    <xf numFmtId="0" fontId="38" fillId="0" borderId="39" xfId="1732" applyNumberFormat="1" applyFont="1" applyFill="1" applyBorder="1" applyAlignment="1">
      <alignment horizontal="left" vertical="center"/>
    </xf>
    <xf numFmtId="0" fontId="38" fillId="27" borderId="3" xfId="1549" applyFont="1" applyFill="1" applyBorder="1" applyAlignment="1">
      <alignment horizontal="center" vertical="center"/>
    </xf>
    <xf numFmtId="0" fontId="38" fillId="0" borderId="29" xfId="1732" applyNumberFormat="1" applyFont="1" applyFill="1" applyBorder="1" applyAlignment="1">
      <alignment horizontal="left" vertical="center"/>
    </xf>
    <xf numFmtId="0" fontId="38" fillId="0" borderId="38" xfId="1732" applyNumberFormat="1" applyFont="1" applyFill="1" applyBorder="1" applyAlignment="1">
      <alignment horizontal="left" vertical="center"/>
    </xf>
    <xf numFmtId="0" fontId="38" fillId="0" borderId="40" xfId="1732" applyNumberFormat="1" applyFont="1" applyFill="1" applyBorder="1" applyAlignment="1">
      <alignment horizontal="left" vertical="center"/>
    </xf>
    <xf numFmtId="0" fontId="38" fillId="0" borderId="41" xfId="1732" applyNumberFormat="1" applyFont="1" applyFill="1" applyBorder="1" applyAlignment="1">
      <alignment horizontal="left" vertical="center"/>
    </xf>
    <xf numFmtId="0" fontId="38" fillId="0" borderId="7" xfId="1549" applyFont="1" applyFill="1" applyBorder="1" applyAlignment="1">
      <alignment horizontal="center" vertical="center"/>
    </xf>
    <xf numFmtId="0" fontId="38" fillId="0" borderId="5" xfId="1549" applyFont="1" applyFill="1" applyBorder="1" applyAlignment="1">
      <alignment horizontal="center" vertical="center"/>
    </xf>
    <xf numFmtId="0" fontId="38" fillId="0" borderId="6" xfId="1549" applyFont="1" applyFill="1" applyBorder="1" applyAlignment="1">
      <alignment horizontal="center" vertical="center"/>
    </xf>
    <xf numFmtId="179" fontId="42" fillId="0" borderId="3" xfId="1549" applyNumberFormat="1" applyFont="1" applyFill="1" applyBorder="1" applyAlignment="1">
      <alignment horizontal="right" vertical="center"/>
    </xf>
    <xf numFmtId="0" fontId="38" fillId="27" borderId="3" xfId="1549" applyFont="1" applyFill="1" applyBorder="1" applyAlignment="1">
      <alignment horizontal="center" vertical="center" shrinkToFit="1"/>
    </xf>
    <xf numFmtId="179" fontId="42" fillId="0" borderId="18" xfId="1549" applyNumberFormat="1" applyFont="1" applyFill="1" applyBorder="1" applyAlignment="1">
      <alignment horizontal="right" vertical="center"/>
    </xf>
    <xf numFmtId="179" fontId="42" fillId="0" borderId="17" xfId="1549" applyNumberFormat="1" applyFont="1" applyFill="1" applyBorder="1" applyAlignment="1">
      <alignment horizontal="right" vertical="center"/>
    </xf>
    <xf numFmtId="0" fontId="38" fillId="0" borderId="4" xfId="0" applyFont="1" applyFill="1" applyBorder="1" applyAlignment="1">
      <alignment horizontal="center" vertical="center" shrinkToFit="1"/>
    </xf>
    <xf numFmtId="0" fontId="38" fillId="0" borderId="19" xfId="0" applyFont="1" applyFill="1" applyBorder="1" applyAlignment="1">
      <alignment horizontal="center" vertical="center" shrinkToFit="1"/>
    </xf>
    <xf numFmtId="0" fontId="38" fillId="0" borderId="20" xfId="0" applyFont="1" applyFill="1" applyBorder="1" applyAlignment="1">
      <alignment horizontal="center" vertical="center" shrinkToFit="1"/>
    </xf>
    <xf numFmtId="179" fontId="38" fillId="0" borderId="4" xfId="0" applyNumberFormat="1" applyFont="1" applyFill="1" applyBorder="1" applyAlignment="1">
      <alignment horizontal="right" vertical="center" shrinkToFit="1"/>
    </xf>
    <xf numFmtId="179" fontId="38" fillId="0" borderId="19" xfId="0" applyNumberFormat="1" applyFont="1" applyFill="1" applyBorder="1" applyAlignment="1">
      <alignment horizontal="right" vertical="center" shrinkToFit="1"/>
    </xf>
    <xf numFmtId="179" fontId="38" fillId="0" borderId="20" xfId="0" applyNumberFormat="1" applyFont="1" applyFill="1" applyBorder="1" applyAlignment="1">
      <alignment horizontal="right" vertical="center" shrinkToFit="1"/>
    </xf>
    <xf numFmtId="0" fontId="38" fillId="0" borderId="50" xfId="0" applyFont="1" applyFill="1" applyBorder="1" applyAlignment="1">
      <alignment horizontal="center" vertical="center"/>
    </xf>
    <xf numFmtId="0" fontId="38" fillId="0" borderId="7" xfId="0" applyFont="1" applyFill="1" applyBorder="1" applyAlignment="1">
      <alignment horizontal="center" vertical="center"/>
    </xf>
    <xf numFmtId="179" fontId="38" fillId="0" borderId="56" xfId="0" applyNumberFormat="1" applyFont="1" applyFill="1" applyBorder="1" applyAlignment="1">
      <alignment horizontal="right" vertical="center" shrinkToFit="1"/>
    </xf>
    <xf numFmtId="0" fontId="38" fillId="0" borderId="21" xfId="0" applyFont="1" applyFill="1" applyBorder="1" applyAlignment="1">
      <alignment horizontal="center" vertical="center" shrinkToFit="1"/>
    </xf>
    <xf numFmtId="0" fontId="38" fillId="0" borderId="23" xfId="0" applyFont="1" applyFill="1" applyBorder="1" applyAlignment="1">
      <alignment horizontal="center" vertical="center" shrinkToFit="1"/>
    </xf>
    <xf numFmtId="0" fontId="38" fillId="0" borderId="22" xfId="0" applyFont="1" applyFill="1" applyBorder="1" applyAlignment="1">
      <alignment horizontal="center" vertical="center" shrinkToFit="1"/>
    </xf>
    <xf numFmtId="0" fontId="38" fillId="0" borderId="72" xfId="0" applyFont="1" applyFill="1" applyBorder="1" applyAlignment="1">
      <alignment horizontal="center" vertical="center" shrinkToFit="1"/>
    </xf>
    <xf numFmtId="0" fontId="38" fillId="0" borderId="71" xfId="0" applyFont="1" applyFill="1" applyBorder="1" applyAlignment="1">
      <alignment horizontal="center" vertical="center" shrinkToFit="1"/>
    </xf>
    <xf numFmtId="0" fontId="38" fillId="0" borderId="73" xfId="0" applyFont="1" applyFill="1" applyBorder="1" applyAlignment="1">
      <alignment horizontal="center" vertical="center" shrinkToFit="1"/>
    </xf>
    <xf numFmtId="179" fontId="38" fillId="0" borderId="4" xfId="0" applyNumberFormat="1" applyFont="1" applyFill="1" applyBorder="1" applyAlignment="1">
      <alignment vertical="center" shrinkToFit="1"/>
    </xf>
    <xf numFmtId="179" fontId="38" fillId="0" borderId="19" xfId="0" applyNumberFormat="1" applyFont="1" applyFill="1" applyBorder="1" applyAlignment="1">
      <alignment vertical="center" shrinkToFit="1"/>
    </xf>
    <xf numFmtId="179" fontId="38" fillId="0" borderId="20" xfId="0" applyNumberFormat="1" applyFont="1" applyFill="1" applyBorder="1" applyAlignment="1">
      <alignment vertical="center" shrinkToFit="1"/>
    </xf>
    <xf numFmtId="179" fontId="38" fillId="0" borderId="4" xfId="1575" applyNumberFormat="1" applyFont="1" applyFill="1" applyBorder="1" applyAlignment="1">
      <alignment vertical="center" shrinkToFit="1"/>
    </xf>
    <xf numFmtId="179" fontId="38" fillId="0" borderId="19" xfId="1575" applyNumberFormat="1" applyFont="1" applyFill="1" applyBorder="1" applyAlignment="1">
      <alignment vertical="center" shrinkToFit="1"/>
    </xf>
    <xf numFmtId="179" fontId="38" fillId="0" borderId="20" xfId="1575" applyNumberFormat="1" applyFont="1" applyFill="1" applyBorder="1" applyAlignment="1">
      <alignment vertical="center" shrinkToFit="1"/>
    </xf>
    <xf numFmtId="0" fontId="38" fillId="0" borderId="4" xfId="0" applyFont="1" applyFill="1" applyBorder="1" applyAlignment="1">
      <alignment vertical="center" shrinkToFit="1"/>
    </xf>
    <xf numFmtId="0" fontId="38" fillId="0" borderId="19" xfId="0" applyFont="1" applyFill="1" applyBorder="1" applyAlignment="1">
      <alignment vertical="center" shrinkToFit="1"/>
    </xf>
    <xf numFmtId="0" fontId="38" fillId="0" borderId="20" xfId="0" applyFont="1" applyFill="1" applyBorder="1" applyAlignment="1">
      <alignment vertical="center" shrinkToFit="1"/>
    </xf>
    <xf numFmtId="179" fontId="38" fillId="0" borderId="4" xfId="1575" applyNumberFormat="1" applyFont="1" applyFill="1" applyBorder="1" applyAlignment="1">
      <alignment horizontal="right" vertical="center" shrinkToFit="1"/>
    </xf>
    <xf numFmtId="179" fontId="38" fillId="0" borderId="19" xfId="1575" applyNumberFormat="1" applyFont="1" applyFill="1" applyBorder="1" applyAlignment="1">
      <alignment horizontal="right" vertical="center" shrinkToFit="1"/>
    </xf>
    <xf numFmtId="179" fontId="38" fillId="0" borderId="20" xfId="1575" applyNumberFormat="1" applyFont="1" applyFill="1" applyBorder="1" applyAlignment="1">
      <alignment horizontal="right" vertical="center" shrinkToFit="1"/>
    </xf>
    <xf numFmtId="0" fontId="38" fillId="0" borderId="18" xfId="0" applyFont="1" applyFill="1" applyBorder="1" applyAlignment="1">
      <alignment horizontal="center" vertical="center" wrapText="1"/>
    </xf>
    <xf numFmtId="0" fontId="38" fillId="0" borderId="17" xfId="0" applyFont="1" applyFill="1" applyBorder="1" applyAlignment="1">
      <alignment horizontal="center" vertical="center" wrapText="1"/>
    </xf>
    <xf numFmtId="0" fontId="38" fillId="0" borderId="18" xfId="1549" applyFont="1" applyFill="1" applyBorder="1" applyAlignment="1">
      <alignment horizontal="center" vertical="center" wrapText="1"/>
    </xf>
    <xf numFmtId="0" fontId="38" fillId="0" borderId="17" xfId="1549" applyFont="1" applyFill="1" applyBorder="1" applyAlignment="1">
      <alignment horizontal="center" vertical="center" wrapText="1"/>
    </xf>
    <xf numFmtId="0" fontId="38" fillId="0" borderId="42" xfId="0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42" xfId="1549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 vertical="center"/>
    </xf>
    <xf numFmtId="0" fontId="38" fillId="27" borderId="18" xfId="0" applyFont="1" applyFill="1" applyBorder="1" applyAlignment="1">
      <alignment horizontal="center" vertical="center" wrapText="1"/>
    </xf>
    <xf numFmtId="0" fontId="38" fillId="27" borderId="42" xfId="0" applyFont="1" applyFill="1" applyBorder="1" applyAlignment="1">
      <alignment horizontal="center" vertical="center" wrapText="1"/>
    </xf>
    <xf numFmtId="0" fontId="38" fillId="27" borderId="17" xfId="0" applyFont="1" applyFill="1" applyBorder="1" applyAlignment="1">
      <alignment horizontal="center" vertical="center" wrapText="1"/>
    </xf>
    <xf numFmtId="0" fontId="38" fillId="27" borderId="18" xfId="0" applyFont="1" applyFill="1" applyBorder="1" applyAlignment="1">
      <alignment horizontal="center" vertical="center"/>
    </xf>
    <xf numFmtId="0" fontId="38" fillId="27" borderId="42" xfId="0" applyFont="1" applyFill="1" applyBorder="1" applyAlignment="1">
      <alignment horizontal="center" vertical="center"/>
    </xf>
    <xf numFmtId="0" fontId="38" fillId="27" borderId="17" xfId="0" applyFont="1" applyFill="1" applyBorder="1" applyAlignment="1">
      <alignment horizontal="center" vertical="center"/>
    </xf>
    <xf numFmtId="179" fontId="38" fillId="0" borderId="50" xfId="1575" applyNumberFormat="1" applyFont="1" applyFill="1" applyBorder="1" applyAlignment="1">
      <alignment horizontal="right" vertical="center" shrinkToFit="1"/>
    </xf>
    <xf numFmtId="179" fontId="38" fillId="0" borderId="7" xfId="1575" applyNumberFormat="1" applyFont="1" applyFill="1" applyBorder="1" applyAlignment="1">
      <alignment horizontal="right" vertical="center" shrinkToFit="1"/>
    </xf>
    <xf numFmtId="179" fontId="38" fillId="0" borderId="67" xfId="1575" applyNumberFormat="1" applyFont="1" applyFill="1" applyBorder="1" applyAlignment="1">
      <alignment horizontal="right" vertical="center" shrinkToFit="1"/>
    </xf>
    <xf numFmtId="179" fontId="38" fillId="0" borderId="56" xfId="1575" applyNumberFormat="1" applyFont="1" applyFill="1" applyBorder="1" applyAlignment="1">
      <alignment horizontal="right" vertical="center" shrinkToFit="1"/>
    </xf>
    <xf numFmtId="0" fontId="38" fillId="0" borderId="49" xfId="0" applyFont="1" applyFill="1" applyBorder="1" applyAlignment="1">
      <alignment vertical="center" shrinkToFit="1"/>
    </xf>
    <xf numFmtId="0" fontId="38" fillId="0" borderId="50" xfId="0" applyFont="1" applyFill="1" applyBorder="1" applyAlignment="1">
      <alignment vertical="center" shrinkToFit="1"/>
    </xf>
    <xf numFmtId="0" fontId="38" fillId="27" borderId="4" xfId="0" applyFont="1" applyFill="1" applyBorder="1" applyAlignment="1">
      <alignment horizontal="center" vertical="center"/>
    </xf>
    <xf numFmtId="0" fontId="38" fillId="27" borderId="20" xfId="0" applyFont="1" applyFill="1" applyBorder="1" applyAlignment="1">
      <alignment horizontal="center" vertical="center"/>
    </xf>
    <xf numFmtId="0" fontId="36" fillId="27" borderId="3" xfId="0" applyFont="1" applyFill="1" applyBorder="1" applyAlignment="1">
      <alignment horizontal="center" vertical="center"/>
    </xf>
    <xf numFmtId="0" fontId="38" fillId="0" borderId="3" xfId="0" applyFont="1" applyFill="1" applyBorder="1" applyAlignment="1">
      <alignment horizontal="center" vertical="center" shrinkToFit="1"/>
    </xf>
    <xf numFmtId="0" fontId="38" fillId="0" borderId="49" xfId="0" applyFont="1" applyFill="1" applyBorder="1" applyAlignment="1">
      <alignment horizontal="center" vertical="center" shrinkToFit="1"/>
    </xf>
    <xf numFmtId="0" fontId="38" fillId="0" borderId="50" xfId="0" applyFont="1" applyFill="1" applyBorder="1" applyAlignment="1">
      <alignment horizontal="center" vertical="center" shrinkToFit="1"/>
    </xf>
    <xf numFmtId="0" fontId="38" fillId="0" borderId="51" xfId="0" applyFont="1" applyFill="1" applyBorder="1" applyAlignment="1">
      <alignment vertical="center" shrinkToFit="1"/>
    </xf>
    <xf numFmtId="0" fontId="38" fillId="0" borderId="52" xfId="0" applyFont="1" applyFill="1" applyBorder="1" applyAlignment="1">
      <alignment vertical="center" shrinkToFit="1"/>
    </xf>
    <xf numFmtId="0" fontId="38" fillId="0" borderId="5" xfId="0" applyFont="1" applyFill="1" applyBorder="1" applyAlignment="1">
      <alignment vertical="center" shrinkToFit="1"/>
    </xf>
    <xf numFmtId="0" fontId="38" fillId="0" borderId="6" xfId="0" applyFont="1" applyFill="1" applyBorder="1" applyAlignment="1">
      <alignment vertical="center" shrinkToFit="1"/>
    </xf>
  </cellXfs>
  <cellStyles count="1916">
    <cellStyle name="0,0_x000d__x000a_NA_x000d__x000a_" xfId="1389" xr:uid="{00000000-0005-0000-0000-000000000000}"/>
    <cellStyle name="20% - アクセント 1 10" xfId="2" xr:uid="{00000000-0005-0000-0000-000001000000}"/>
    <cellStyle name="20% - アクセント 1 11" xfId="3" xr:uid="{00000000-0005-0000-0000-000002000000}"/>
    <cellStyle name="20% - アクセント 1 12" xfId="4" xr:uid="{00000000-0005-0000-0000-000003000000}"/>
    <cellStyle name="20% - アクセント 1 13" xfId="5" xr:uid="{00000000-0005-0000-0000-000004000000}"/>
    <cellStyle name="20% - アクセント 1 14" xfId="6" xr:uid="{00000000-0005-0000-0000-000005000000}"/>
    <cellStyle name="20% - アクセント 1 15" xfId="7" xr:uid="{00000000-0005-0000-0000-000006000000}"/>
    <cellStyle name="20% - アクセント 1 16" xfId="8" xr:uid="{00000000-0005-0000-0000-000007000000}"/>
    <cellStyle name="20% - アクセント 1 17" xfId="9" xr:uid="{00000000-0005-0000-0000-000008000000}"/>
    <cellStyle name="20% - アクセント 1 18" xfId="10" xr:uid="{00000000-0005-0000-0000-000009000000}"/>
    <cellStyle name="20% - アクセント 1 19" xfId="11" xr:uid="{00000000-0005-0000-0000-00000A000000}"/>
    <cellStyle name="20% - アクセント 1 2" xfId="12" xr:uid="{00000000-0005-0000-0000-00000B000000}"/>
    <cellStyle name="20% - アクセント 1 2 2" xfId="13" xr:uid="{00000000-0005-0000-0000-00000C000000}"/>
    <cellStyle name="20% - アクセント 1 20" xfId="14" xr:uid="{00000000-0005-0000-0000-00000D000000}"/>
    <cellStyle name="20% - アクセント 1 21" xfId="15" xr:uid="{00000000-0005-0000-0000-00000E000000}"/>
    <cellStyle name="20% - アクセント 1 22" xfId="16" xr:uid="{00000000-0005-0000-0000-00000F000000}"/>
    <cellStyle name="20% - アクセント 1 23" xfId="17" xr:uid="{00000000-0005-0000-0000-000010000000}"/>
    <cellStyle name="20% - アクセント 1 24" xfId="18" xr:uid="{00000000-0005-0000-0000-000011000000}"/>
    <cellStyle name="20% - アクセント 1 25" xfId="19" xr:uid="{00000000-0005-0000-0000-000012000000}"/>
    <cellStyle name="20% - アクセント 1 3" xfId="20" xr:uid="{00000000-0005-0000-0000-000013000000}"/>
    <cellStyle name="20% - アクセント 1 3 2" xfId="21" xr:uid="{00000000-0005-0000-0000-000014000000}"/>
    <cellStyle name="20% - アクセント 1 4" xfId="22" xr:uid="{00000000-0005-0000-0000-000015000000}"/>
    <cellStyle name="20% - アクセント 1 4 2" xfId="1739" xr:uid="{00000000-0005-0000-0000-000016000000}"/>
    <cellStyle name="20% - アクセント 1 4 3" xfId="1740" xr:uid="{00000000-0005-0000-0000-000017000000}"/>
    <cellStyle name="20% - アクセント 1 5" xfId="23" xr:uid="{00000000-0005-0000-0000-000018000000}"/>
    <cellStyle name="20% - アクセント 1 6" xfId="24" xr:uid="{00000000-0005-0000-0000-000019000000}"/>
    <cellStyle name="20% - アクセント 1 7" xfId="25" xr:uid="{00000000-0005-0000-0000-00001A000000}"/>
    <cellStyle name="20% - アクセント 1 8" xfId="26" xr:uid="{00000000-0005-0000-0000-00001B000000}"/>
    <cellStyle name="20% - アクセント 1 9" xfId="27" xr:uid="{00000000-0005-0000-0000-00001C000000}"/>
    <cellStyle name="20% - アクセント 2 10" xfId="28" xr:uid="{00000000-0005-0000-0000-00001D000000}"/>
    <cellStyle name="20% - アクセント 2 11" xfId="29" xr:uid="{00000000-0005-0000-0000-00001E000000}"/>
    <cellStyle name="20% - アクセント 2 12" xfId="30" xr:uid="{00000000-0005-0000-0000-00001F000000}"/>
    <cellStyle name="20% - アクセント 2 13" xfId="31" xr:uid="{00000000-0005-0000-0000-000020000000}"/>
    <cellStyle name="20% - アクセント 2 14" xfId="32" xr:uid="{00000000-0005-0000-0000-000021000000}"/>
    <cellStyle name="20% - アクセント 2 15" xfId="33" xr:uid="{00000000-0005-0000-0000-000022000000}"/>
    <cellStyle name="20% - アクセント 2 16" xfId="34" xr:uid="{00000000-0005-0000-0000-000023000000}"/>
    <cellStyle name="20% - アクセント 2 17" xfId="35" xr:uid="{00000000-0005-0000-0000-000024000000}"/>
    <cellStyle name="20% - アクセント 2 18" xfId="36" xr:uid="{00000000-0005-0000-0000-000025000000}"/>
    <cellStyle name="20% - アクセント 2 19" xfId="37" xr:uid="{00000000-0005-0000-0000-000026000000}"/>
    <cellStyle name="20% - アクセント 2 2" xfId="38" xr:uid="{00000000-0005-0000-0000-000027000000}"/>
    <cellStyle name="20% - アクセント 2 2 2" xfId="39" xr:uid="{00000000-0005-0000-0000-000028000000}"/>
    <cellStyle name="20% - アクセント 2 20" xfId="40" xr:uid="{00000000-0005-0000-0000-000029000000}"/>
    <cellStyle name="20% - アクセント 2 21" xfId="41" xr:uid="{00000000-0005-0000-0000-00002A000000}"/>
    <cellStyle name="20% - アクセント 2 22" xfId="42" xr:uid="{00000000-0005-0000-0000-00002B000000}"/>
    <cellStyle name="20% - アクセント 2 23" xfId="43" xr:uid="{00000000-0005-0000-0000-00002C000000}"/>
    <cellStyle name="20% - アクセント 2 24" xfId="44" xr:uid="{00000000-0005-0000-0000-00002D000000}"/>
    <cellStyle name="20% - アクセント 2 25" xfId="45" xr:uid="{00000000-0005-0000-0000-00002E000000}"/>
    <cellStyle name="20% - アクセント 2 3" xfId="46" xr:uid="{00000000-0005-0000-0000-00002F000000}"/>
    <cellStyle name="20% - アクセント 2 3 2" xfId="47" xr:uid="{00000000-0005-0000-0000-000030000000}"/>
    <cellStyle name="20% - アクセント 2 4" xfId="48" xr:uid="{00000000-0005-0000-0000-000031000000}"/>
    <cellStyle name="20% - アクセント 2 4 2" xfId="1741" xr:uid="{00000000-0005-0000-0000-000032000000}"/>
    <cellStyle name="20% - アクセント 2 4 3" xfId="1742" xr:uid="{00000000-0005-0000-0000-000033000000}"/>
    <cellStyle name="20% - アクセント 2 5" xfId="49" xr:uid="{00000000-0005-0000-0000-000034000000}"/>
    <cellStyle name="20% - アクセント 2 6" xfId="50" xr:uid="{00000000-0005-0000-0000-000035000000}"/>
    <cellStyle name="20% - アクセント 2 7" xfId="51" xr:uid="{00000000-0005-0000-0000-000036000000}"/>
    <cellStyle name="20% - アクセント 2 8" xfId="52" xr:uid="{00000000-0005-0000-0000-000037000000}"/>
    <cellStyle name="20% - アクセント 2 9" xfId="53" xr:uid="{00000000-0005-0000-0000-000038000000}"/>
    <cellStyle name="20% - アクセント 3 10" xfId="54" xr:uid="{00000000-0005-0000-0000-000039000000}"/>
    <cellStyle name="20% - アクセント 3 11" xfId="55" xr:uid="{00000000-0005-0000-0000-00003A000000}"/>
    <cellStyle name="20% - アクセント 3 12" xfId="56" xr:uid="{00000000-0005-0000-0000-00003B000000}"/>
    <cellStyle name="20% - アクセント 3 13" xfId="57" xr:uid="{00000000-0005-0000-0000-00003C000000}"/>
    <cellStyle name="20% - アクセント 3 14" xfId="58" xr:uid="{00000000-0005-0000-0000-00003D000000}"/>
    <cellStyle name="20% - アクセント 3 15" xfId="59" xr:uid="{00000000-0005-0000-0000-00003E000000}"/>
    <cellStyle name="20% - アクセント 3 16" xfId="60" xr:uid="{00000000-0005-0000-0000-00003F000000}"/>
    <cellStyle name="20% - アクセント 3 17" xfId="61" xr:uid="{00000000-0005-0000-0000-000040000000}"/>
    <cellStyle name="20% - アクセント 3 18" xfId="62" xr:uid="{00000000-0005-0000-0000-000041000000}"/>
    <cellStyle name="20% - アクセント 3 19" xfId="63" xr:uid="{00000000-0005-0000-0000-000042000000}"/>
    <cellStyle name="20% - アクセント 3 2" xfId="64" xr:uid="{00000000-0005-0000-0000-000043000000}"/>
    <cellStyle name="20% - アクセント 3 2 2" xfId="65" xr:uid="{00000000-0005-0000-0000-000044000000}"/>
    <cellStyle name="20% - アクセント 3 20" xfId="66" xr:uid="{00000000-0005-0000-0000-000045000000}"/>
    <cellStyle name="20% - アクセント 3 21" xfId="67" xr:uid="{00000000-0005-0000-0000-000046000000}"/>
    <cellStyle name="20% - アクセント 3 22" xfId="68" xr:uid="{00000000-0005-0000-0000-000047000000}"/>
    <cellStyle name="20% - アクセント 3 23" xfId="69" xr:uid="{00000000-0005-0000-0000-000048000000}"/>
    <cellStyle name="20% - アクセント 3 24" xfId="70" xr:uid="{00000000-0005-0000-0000-000049000000}"/>
    <cellStyle name="20% - アクセント 3 25" xfId="71" xr:uid="{00000000-0005-0000-0000-00004A000000}"/>
    <cellStyle name="20% - アクセント 3 3" xfId="72" xr:uid="{00000000-0005-0000-0000-00004B000000}"/>
    <cellStyle name="20% - アクセント 3 3 2" xfId="73" xr:uid="{00000000-0005-0000-0000-00004C000000}"/>
    <cellStyle name="20% - アクセント 3 4" xfId="74" xr:uid="{00000000-0005-0000-0000-00004D000000}"/>
    <cellStyle name="20% - アクセント 3 4 2" xfId="1743" xr:uid="{00000000-0005-0000-0000-00004E000000}"/>
    <cellStyle name="20% - アクセント 3 4 3" xfId="1744" xr:uid="{00000000-0005-0000-0000-00004F000000}"/>
    <cellStyle name="20% - アクセント 3 5" xfId="75" xr:uid="{00000000-0005-0000-0000-000050000000}"/>
    <cellStyle name="20% - アクセント 3 6" xfId="76" xr:uid="{00000000-0005-0000-0000-000051000000}"/>
    <cellStyle name="20% - アクセント 3 7" xfId="77" xr:uid="{00000000-0005-0000-0000-000052000000}"/>
    <cellStyle name="20% - アクセント 3 8" xfId="78" xr:uid="{00000000-0005-0000-0000-000053000000}"/>
    <cellStyle name="20% - アクセント 3 9" xfId="79" xr:uid="{00000000-0005-0000-0000-000054000000}"/>
    <cellStyle name="20% - アクセント 4 10" xfId="80" xr:uid="{00000000-0005-0000-0000-000055000000}"/>
    <cellStyle name="20% - アクセント 4 11" xfId="81" xr:uid="{00000000-0005-0000-0000-000056000000}"/>
    <cellStyle name="20% - アクセント 4 12" xfId="82" xr:uid="{00000000-0005-0000-0000-000057000000}"/>
    <cellStyle name="20% - アクセント 4 13" xfId="83" xr:uid="{00000000-0005-0000-0000-000058000000}"/>
    <cellStyle name="20% - アクセント 4 14" xfId="84" xr:uid="{00000000-0005-0000-0000-000059000000}"/>
    <cellStyle name="20% - アクセント 4 15" xfId="85" xr:uid="{00000000-0005-0000-0000-00005A000000}"/>
    <cellStyle name="20% - アクセント 4 16" xfId="86" xr:uid="{00000000-0005-0000-0000-00005B000000}"/>
    <cellStyle name="20% - アクセント 4 17" xfId="87" xr:uid="{00000000-0005-0000-0000-00005C000000}"/>
    <cellStyle name="20% - アクセント 4 18" xfId="88" xr:uid="{00000000-0005-0000-0000-00005D000000}"/>
    <cellStyle name="20% - アクセント 4 19" xfId="89" xr:uid="{00000000-0005-0000-0000-00005E000000}"/>
    <cellStyle name="20% - アクセント 4 2" xfId="90" xr:uid="{00000000-0005-0000-0000-00005F000000}"/>
    <cellStyle name="20% - アクセント 4 2 2" xfId="91" xr:uid="{00000000-0005-0000-0000-000060000000}"/>
    <cellStyle name="20% - アクセント 4 20" xfId="92" xr:uid="{00000000-0005-0000-0000-000061000000}"/>
    <cellStyle name="20% - アクセント 4 21" xfId="93" xr:uid="{00000000-0005-0000-0000-000062000000}"/>
    <cellStyle name="20% - アクセント 4 22" xfId="94" xr:uid="{00000000-0005-0000-0000-000063000000}"/>
    <cellStyle name="20% - アクセント 4 23" xfId="95" xr:uid="{00000000-0005-0000-0000-000064000000}"/>
    <cellStyle name="20% - アクセント 4 24" xfId="96" xr:uid="{00000000-0005-0000-0000-000065000000}"/>
    <cellStyle name="20% - アクセント 4 25" xfId="97" xr:uid="{00000000-0005-0000-0000-000066000000}"/>
    <cellStyle name="20% - アクセント 4 3" xfId="98" xr:uid="{00000000-0005-0000-0000-000067000000}"/>
    <cellStyle name="20% - アクセント 4 3 2" xfId="99" xr:uid="{00000000-0005-0000-0000-000068000000}"/>
    <cellStyle name="20% - アクセント 4 4" xfId="100" xr:uid="{00000000-0005-0000-0000-000069000000}"/>
    <cellStyle name="20% - アクセント 4 4 2" xfId="1745" xr:uid="{00000000-0005-0000-0000-00006A000000}"/>
    <cellStyle name="20% - アクセント 4 4 3" xfId="1746" xr:uid="{00000000-0005-0000-0000-00006B000000}"/>
    <cellStyle name="20% - アクセント 4 5" xfId="101" xr:uid="{00000000-0005-0000-0000-00006C000000}"/>
    <cellStyle name="20% - アクセント 4 6" xfId="102" xr:uid="{00000000-0005-0000-0000-00006D000000}"/>
    <cellStyle name="20% - アクセント 4 7" xfId="103" xr:uid="{00000000-0005-0000-0000-00006E000000}"/>
    <cellStyle name="20% - アクセント 4 8" xfId="104" xr:uid="{00000000-0005-0000-0000-00006F000000}"/>
    <cellStyle name="20% - アクセント 4 9" xfId="105" xr:uid="{00000000-0005-0000-0000-000070000000}"/>
    <cellStyle name="20% - アクセント 5 10" xfId="106" xr:uid="{00000000-0005-0000-0000-000071000000}"/>
    <cellStyle name="20% - アクセント 5 11" xfId="107" xr:uid="{00000000-0005-0000-0000-000072000000}"/>
    <cellStyle name="20% - アクセント 5 12" xfId="108" xr:uid="{00000000-0005-0000-0000-000073000000}"/>
    <cellStyle name="20% - アクセント 5 13" xfId="109" xr:uid="{00000000-0005-0000-0000-000074000000}"/>
    <cellStyle name="20% - アクセント 5 14" xfId="110" xr:uid="{00000000-0005-0000-0000-000075000000}"/>
    <cellStyle name="20% - アクセント 5 15" xfId="111" xr:uid="{00000000-0005-0000-0000-000076000000}"/>
    <cellStyle name="20% - アクセント 5 16" xfId="112" xr:uid="{00000000-0005-0000-0000-000077000000}"/>
    <cellStyle name="20% - アクセント 5 17" xfId="113" xr:uid="{00000000-0005-0000-0000-000078000000}"/>
    <cellStyle name="20% - アクセント 5 18" xfId="114" xr:uid="{00000000-0005-0000-0000-000079000000}"/>
    <cellStyle name="20% - アクセント 5 19" xfId="115" xr:uid="{00000000-0005-0000-0000-00007A000000}"/>
    <cellStyle name="20% - アクセント 5 2" xfId="116" xr:uid="{00000000-0005-0000-0000-00007B000000}"/>
    <cellStyle name="20% - アクセント 5 2 2" xfId="117" xr:uid="{00000000-0005-0000-0000-00007C000000}"/>
    <cellStyle name="20% - アクセント 5 20" xfId="118" xr:uid="{00000000-0005-0000-0000-00007D000000}"/>
    <cellStyle name="20% - アクセント 5 21" xfId="119" xr:uid="{00000000-0005-0000-0000-00007E000000}"/>
    <cellStyle name="20% - アクセント 5 22" xfId="120" xr:uid="{00000000-0005-0000-0000-00007F000000}"/>
    <cellStyle name="20% - アクセント 5 23" xfId="121" xr:uid="{00000000-0005-0000-0000-000080000000}"/>
    <cellStyle name="20% - アクセント 5 24" xfId="122" xr:uid="{00000000-0005-0000-0000-000081000000}"/>
    <cellStyle name="20% - アクセント 5 25" xfId="123" xr:uid="{00000000-0005-0000-0000-000082000000}"/>
    <cellStyle name="20% - アクセント 5 3" xfId="124" xr:uid="{00000000-0005-0000-0000-000083000000}"/>
    <cellStyle name="20% - アクセント 5 3 2" xfId="125" xr:uid="{00000000-0005-0000-0000-000084000000}"/>
    <cellStyle name="20% - アクセント 5 4" xfId="126" xr:uid="{00000000-0005-0000-0000-000085000000}"/>
    <cellStyle name="20% - アクセント 5 4 2" xfId="1747" xr:uid="{00000000-0005-0000-0000-000086000000}"/>
    <cellStyle name="20% - アクセント 5 4 3" xfId="1748" xr:uid="{00000000-0005-0000-0000-000087000000}"/>
    <cellStyle name="20% - アクセント 5 5" xfId="127" xr:uid="{00000000-0005-0000-0000-000088000000}"/>
    <cellStyle name="20% - アクセント 5 6" xfId="128" xr:uid="{00000000-0005-0000-0000-000089000000}"/>
    <cellStyle name="20% - アクセント 5 7" xfId="129" xr:uid="{00000000-0005-0000-0000-00008A000000}"/>
    <cellStyle name="20% - アクセント 5 8" xfId="130" xr:uid="{00000000-0005-0000-0000-00008B000000}"/>
    <cellStyle name="20% - アクセント 5 9" xfId="131" xr:uid="{00000000-0005-0000-0000-00008C000000}"/>
    <cellStyle name="20% - アクセント 6 10" xfId="132" xr:uid="{00000000-0005-0000-0000-00008D000000}"/>
    <cellStyle name="20% - アクセント 6 11" xfId="133" xr:uid="{00000000-0005-0000-0000-00008E000000}"/>
    <cellStyle name="20% - アクセント 6 12" xfId="134" xr:uid="{00000000-0005-0000-0000-00008F000000}"/>
    <cellStyle name="20% - アクセント 6 13" xfId="135" xr:uid="{00000000-0005-0000-0000-000090000000}"/>
    <cellStyle name="20% - アクセント 6 14" xfId="136" xr:uid="{00000000-0005-0000-0000-000091000000}"/>
    <cellStyle name="20% - アクセント 6 15" xfId="137" xr:uid="{00000000-0005-0000-0000-000092000000}"/>
    <cellStyle name="20% - アクセント 6 16" xfId="138" xr:uid="{00000000-0005-0000-0000-000093000000}"/>
    <cellStyle name="20% - アクセント 6 17" xfId="139" xr:uid="{00000000-0005-0000-0000-000094000000}"/>
    <cellStyle name="20% - アクセント 6 18" xfId="140" xr:uid="{00000000-0005-0000-0000-000095000000}"/>
    <cellStyle name="20% - アクセント 6 19" xfId="141" xr:uid="{00000000-0005-0000-0000-000096000000}"/>
    <cellStyle name="20% - アクセント 6 2" xfId="142" xr:uid="{00000000-0005-0000-0000-000097000000}"/>
    <cellStyle name="20% - アクセント 6 2 2" xfId="143" xr:uid="{00000000-0005-0000-0000-000098000000}"/>
    <cellStyle name="20% - アクセント 6 20" xfId="144" xr:uid="{00000000-0005-0000-0000-000099000000}"/>
    <cellStyle name="20% - アクセント 6 21" xfId="145" xr:uid="{00000000-0005-0000-0000-00009A000000}"/>
    <cellStyle name="20% - アクセント 6 22" xfId="146" xr:uid="{00000000-0005-0000-0000-00009B000000}"/>
    <cellStyle name="20% - アクセント 6 23" xfId="147" xr:uid="{00000000-0005-0000-0000-00009C000000}"/>
    <cellStyle name="20% - アクセント 6 24" xfId="148" xr:uid="{00000000-0005-0000-0000-00009D000000}"/>
    <cellStyle name="20% - アクセント 6 25" xfId="149" xr:uid="{00000000-0005-0000-0000-00009E000000}"/>
    <cellStyle name="20% - アクセント 6 3" xfId="150" xr:uid="{00000000-0005-0000-0000-00009F000000}"/>
    <cellStyle name="20% - アクセント 6 3 2" xfId="151" xr:uid="{00000000-0005-0000-0000-0000A0000000}"/>
    <cellStyle name="20% - アクセント 6 4" xfId="152" xr:uid="{00000000-0005-0000-0000-0000A1000000}"/>
    <cellStyle name="20% - アクセント 6 4 2" xfId="1749" xr:uid="{00000000-0005-0000-0000-0000A2000000}"/>
    <cellStyle name="20% - アクセント 6 4 3" xfId="1750" xr:uid="{00000000-0005-0000-0000-0000A3000000}"/>
    <cellStyle name="20% - アクセント 6 5" xfId="153" xr:uid="{00000000-0005-0000-0000-0000A4000000}"/>
    <cellStyle name="20% - アクセント 6 6" xfId="154" xr:uid="{00000000-0005-0000-0000-0000A5000000}"/>
    <cellStyle name="20% - アクセント 6 7" xfId="155" xr:uid="{00000000-0005-0000-0000-0000A6000000}"/>
    <cellStyle name="20% - アクセント 6 8" xfId="156" xr:uid="{00000000-0005-0000-0000-0000A7000000}"/>
    <cellStyle name="20% - アクセント 6 9" xfId="157" xr:uid="{00000000-0005-0000-0000-0000A8000000}"/>
    <cellStyle name="40% - アクセント 1 10" xfId="158" xr:uid="{00000000-0005-0000-0000-0000A9000000}"/>
    <cellStyle name="40% - アクセント 1 11" xfId="159" xr:uid="{00000000-0005-0000-0000-0000AA000000}"/>
    <cellStyle name="40% - アクセント 1 12" xfId="160" xr:uid="{00000000-0005-0000-0000-0000AB000000}"/>
    <cellStyle name="40% - アクセント 1 13" xfId="161" xr:uid="{00000000-0005-0000-0000-0000AC000000}"/>
    <cellStyle name="40% - アクセント 1 14" xfId="162" xr:uid="{00000000-0005-0000-0000-0000AD000000}"/>
    <cellStyle name="40% - アクセント 1 15" xfId="163" xr:uid="{00000000-0005-0000-0000-0000AE000000}"/>
    <cellStyle name="40% - アクセント 1 16" xfId="164" xr:uid="{00000000-0005-0000-0000-0000AF000000}"/>
    <cellStyle name="40% - アクセント 1 17" xfId="165" xr:uid="{00000000-0005-0000-0000-0000B0000000}"/>
    <cellStyle name="40% - アクセント 1 18" xfId="166" xr:uid="{00000000-0005-0000-0000-0000B1000000}"/>
    <cellStyle name="40% - アクセント 1 19" xfId="167" xr:uid="{00000000-0005-0000-0000-0000B2000000}"/>
    <cellStyle name="40% - アクセント 1 2" xfId="168" xr:uid="{00000000-0005-0000-0000-0000B3000000}"/>
    <cellStyle name="40% - アクセント 1 2 2" xfId="169" xr:uid="{00000000-0005-0000-0000-0000B4000000}"/>
    <cellStyle name="40% - アクセント 1 20" xfId="170" xr:uid="{00000000-0005-0000-0000-0000B5000000}"/>
    <cellStyle name="40% - アクセント 1 21" xfId="171" xr:uid="{00000000-0005-0000-0000-0000B6000000}"/>
    <cellStyle name="40% - アクセント 1 22" xfId="172" xr:uid="{00000000-0005-0000-0000-0000B7000000}"/>
    <cellStyle name="40% - アクセント 1 23" xfId="173" xr:uid="{00000000-0005-0000-0000-0000B8000000}"/>
    <cellStyle name="40% - アクセント 1 24" xfId="174" xr:uid="{00000000-0005-0000-0000-0000B9000000}"/>
    <cellStyle name="40% - アクセント 1 25" xfId="175" xr:uid="{00000000-0005-0000-0000-0000BA000000}"/>
    <cellStyle name="40% - アクセント 1 3" xfId="176" xr:uid="{00000000-0005-0000-0000-0000BB000000}"/>
    <cellStyle name="40% - アクセント 1 3 2" xfId="177" xr:uid="{00000000-0005-0000-0000-0000BC000000}"/>
    <cellStyle name="40% - アクセント 1 4" xfId="178" xr:uid="{00000000-0005-0000-0000-0000BD000000}"/>
    <cellStyle name="40% - アクセント 1 4 2" xfId="1751" xr:uid="{00000000-0005-0000-0000-0000BE000000}"/>
    <cellStyle name="40% - アクセント 1 4 3" xfId="1752" xr:uid="{00000000-0005-0000-0000-0000BF000000}"/>
    <cellStyle name="40% - アクセント 1 5" xfId="179" xr:uid="{00000000-0005-0000-0000-0000C0000000}"/>
    <cellStyle name="40% - アクセント 1 6" xfId="180" xr:uid="{00000000-0005-0000-0000-0000C1000000}"/>
    <cellStyle name="40% - アクセント 1 7" xfId="181" xr:uid="{00000000-0005-0000-0000-0000C2000000}"/>
    <cellStyle name="40% - アクセント 1 8" xfId="182" xr:uid="{00000000-0005-0000-0000-0000C3000000}"/>
    <cellStyle name="40% - アクセント 1 9" xfId="183" xr:uid="{00000000-0005-0000-0000-0000C4000000}"/>
    <cellStyle name="40% - アクセント 2 10" xfId="184" xr:uid="{00000000-0005-0000-0000-0000C5000000}"/>
    <cellStyle name="40% - アクセント 2 11" xfId="185" xr:uid="{00000000-0005-0000-0000-0000C6000000}"/>
    <cellStyle name="40% - アクセント 2 12" xfId="186" xr:uid="{00000000-0005-0000-0000-0000C7000000}"/>
    <cellStyle name="40% - アクセント 2 13" xfId="187" xr:uid="{00000000-0005-0000-0000-0000C8000000}"/>
    <cellStyle name="40% - アクセント 2 14" xfId="188" xr:uid="{00000000-0005-0000-0000-0000C9000000}"/>
    <cellStyle name="40% - アクセント 2 15" xfId="189" xr:uid="{00000000-0005-0000-0000-0000CA000000}"/>
    <cellStyle name="40% - アクセント 2 16" xfId="190" xr:uid="{00000000-0005-0000-0000-0000CB000000}"/>
    <cellStyle name="40% - アクセント 2 17" xfId="191" xr:uid="{00000000-0005-0000-0000-0000CC000000}"/>
    <cellStyle name="40% - アクセント 2 18" xfId="192" xr:uid="{00000000-0005-0000-0000-0000CD000000}"/>
    <cellStyle name="40% - アクセント 2 19" xfId="193" xr:uid="{00000000-0005-0000-0000-0000CE000000}"/>
    <cellStyle name="40% - アクセント 2 2" xfId="194" xr:uid="{00000000-0005-0000-0000-0000CF000000}"/>
    <cellStyle name="40% - アクセント 2 2 2" xfId="195" xr:uid="{00000000-0005-0000-0000-0000D0000000}"/>
    <cellStyle name="40% - アクセント 2 20" xfId="196" xr:uid="{00000000-0005-0000-0000-0000D1000000}"/>
    <cellStyle name="40% - アクセント 2 21" xfId="197" xr:uid="{00000000-0005-0000-0000-0000D2000000}"/>
    <cellStyle name="40% - アクセント 2 22" xfId="198" xr:uid="{00000000-0005-0000-0000-0000D3000000}"/>
    <cellStyle name="40% - アクセント 2 23" xfId="199" xr:uid="{00000000-0005-0000-0000-0000D4000000}"/>
    <cellStyle name="40% - アクセント 2 24" xfId="200" xr:uid="{00000000-0005-0000-0000-0000D5000000}"/>
    <cellStyle name="40% - アクセント 2 25" xfId="201" xr:uid="{00000000-0005-0000-0000-0000D6000000}"/>
    <cellStyle name="40% - アクセント 2 3" xfId="202" xr:uid="{00000000-0005-0000-0000-0000D7000000}"/>
    <cellStyle name="40% - アクセント 2 3 2" xfId="203" xr:uid="{00000000-0005-0000-0000-0000D8000000}"/>
    <cellStyle name="40% - アクセント 2 4" xfId="204" xr:uid="{00000000-0005-0000-0000-0000D9000000}"/>
    <cellStyle name="40% - アクセント 2 4 2" xfId="1753" xr:uid="{00000000-0005-0000-0000-0000DA000000}"/>
    <cellStyle name="40% - アクセント 2 4 3" xfId="1754" xr:uid="{00000000-0005-0000-0000-0000DB000000}"/>
    <cellStyle name="40% - アクセント 2 5" xfId="205" xr:uid="{00000000-0005-0000-0000-0000DC000000}"/>
    <cellStyle name="40% - アクセント 2 6" xfId="206" xr:uid="{00000000-0005-0000-0000-0000DD000000}"/>
    <cellStyle name="40% - アクセント 2 7" xfId="207" xr:uid="{00000000-0005-0000-0000-0000DE000000}"/>
    <cellStyle name="40% - アクセント 2 8" xfId="208" xr:uid="{00000000-0005-0000-0000-0000DF000000}"/>
    <cellStyle name="40% - アクセント 2 9" xfId="209" xr:uid="{00000000-0005-0000-0000-0000E0000000}"/>
    <cellStyle name="40% - アクセント 3 10" xfId="210" xr:uid="{00000000-0005-0000-0000-0000E1000000}"/>
    <cellStyle name="40% - アクセント 3 11" xfId="211" xr:uid="{00000000-0005-0000-0000-0000E2000000}"/>
    <cellStyle name="40% - アクセント 3 12" xfId="212" xr:uid="{00000000-0005-0000-0000-0000E3000000}"/>
    <cellStyle name="40% - アクセント 3 13" xfId="213" xr:uid="{00000000-0005-0000-0000-0000E4000000}"/>
    <cellStyle name="40% - アクセント 3 14" xfId="214" xr:uid="{00000000-0005-0000-0000-0000E5000000}"/>
    <cellStyle name="40% - アクセント 3 15" xfId="215" xr:uid="{00000000-0005-0000-0000-0000E6000000}"/>
    <cellStyle name="40% - アクセント 3 16" xfId="216" xr:uid="{00000000-0005-0000-0000-0000E7000000}"/>
    <cellStyle name="40% - アクセント 3 17" xfId="217" xr:uid="{00000000-0005-0000-0000-0000E8000000}"/>
    <cellStyle name="40% - アクセント 3 18" xfId="218" xr:uid="{00000000-0005-0000-0000-0000E9000000}"/>
    <cellStyle name="40% - アクセント 3 19" xfId="219" xr:uid="{00000000-0005-0000-0000-0000EA000000}"/>
    <cellStyle name="40% - アクセント 3 2" xfId="220" xr:uid="{00000000-0005-0000-0000-0000EB000000}"/>
    <cellStyle name="40% - アクセント 3 2 2" xfId="221" xr:uid="{00000000-0005-0000-0000-0000EC000000}"/>
    <cellStyle name="40% - アクセント 3 20" xfId="222" xr:uid="{00000000-0005-0000-0000-0000ED000000}"/>
    <cellStyle name="40% - アクセント 3 21" xfId="223" xr:uid="{00000000-0005-0000-0000-0000EE000000}"/>
    <cellStyle name="40% - アクセント 3 22" xfId="224" xr:uid="{00000000-0005-0000-0000-0000EF000000}"/>
    <cellStyle name="40% - アクセント 3 23" xfId="225" xr:uid="{00000000-0005-0000-0000-0000F0000000}"/>
    <cellStyle name="40% - アクセント 3 24" xfId="226" xr:uid="{00000000-0005-0000-0000-0000F1000000}"/>
    <cellStyle name="40% - アクセント 3 25" xfId="227" xr:uid="{00000000-0005-0000-0000-0000F2000000}"/>
    <cellStyle name="40% - アクセント 3 3" xfId="228" xr:uid="{00000000-0005-0000-0000-0000F3000000}"/>
    <cellStyle name="40% - アクセント 3 3 2" xfId="229" xr:uid="{00000000-0005-0000-0000-0000F4000000}"/>
    <cellStyle name="40% - アクセント 3 4" xfId="230" xr:uid="{00000000-0005-0000-0000-0000F5000000}"/>
    <cellStyle name="40% - アクセント 3 4 2" xfId="1755" xr:uid="{00000000-0005-0000-0000-0000F6000000}"/>
    <cellStyle name="40% - アクセント 3 4 3" xfId="1756" xr:uid="{00000000-0005-0000-0000-0000F7000000}"/>
    <cellStyle name="40% - アクセント 3 5" xfId="231" xr:uid="{00000000-0005-0000-0000-0000F8000000}"/>
    <cellStyle name="40% - アクセント 3 6" xfId="232" xr:uid="{00000000-0005-0000-0000-0000F9000000}"/>
    <cellStyle name="40% - アクセント 3 7" xfId="233" xr:uid="{00000000-0005-0000-0000-0000FA000000}"/>
    <cellStyle name="40% - アクセント 3 8" xfId="234" xr:uid="{00000000-0005-0000-0000-0000FB000000}"/>
    <cellStyle name="40% - アクセント 3 9" xfId="235" xr:uid="{00000000-0005-0000-0000-0000FC000000}"/>
    <cellStyle name="40% - アクセント 4 10" xfId="236" xr:uid="{00000000-0005-0000-0000-0000FD000000}"/>
    <cellStyle name="40% - アクセント 4 11" xfId="237" xr:uid="{00000000-0005-0000-0000-0000FE000000}"/>
    <cellStyle name="40% - アクセント 4 12" xfId="238" xr:uid="{00000000-0005-0000-0000-0000FF000000}"/>
    <cellStyle name="40% - アクセント 4 13" xfId="239" xr:uid="{00000000-0005-0000-0000-000000010000}"/>
    <cellStyle name="40% - アクセント 4 14" xfId="240" xr:uid="{00000000-0005-0000-0000-000001010000}"/>
    <cellStyle name="40% - アクセント 4 15" xfId="241" xr:uid="{00000000-0005-0000-0000-000002010000}"/>
    <cellStyle name="40% - アクセント 4 16" xfId="242" xr:uid="{00000000-0005-0000-0000-000003010000}"/>
    <cellStyle name="40% - アクセント 4 17" xfId="243" xr:uid="{00000000-0005-0000-0000-000004010000}"/>
    <cellStyle name="40% - アクセント 4 18" xfId="244" xr:uid="{00000000-0005-0000-0000-000005010000}"/>
    <cellStyle name="40% - アクセント 4 19" xfId="245" xr:uid="{00000000-0005-0000-0000-000006010000}"/>
    <cellStyle name="40% - アクセント 4 2" xfId="246" xr:uid="{00000000-0005-0000-0000-000007010000}"/>
    <cellStyle name="40% - アクセント 4 2 2" xfId="247" xr:uid="{00000000-0005-0000-0000-000008010000}"/>
    <cellStyle name="40% - アクセント 4 20" xfId="248" xr:uid="{00000000-0005-0000-0000-000009010000}"/>
    <cellStyle name="40% - アクセント 4 21" xfId="249" xr:uid="{00000000-0005-0000-0000-00000A010000}"/>
    <cellStyle name="40% - アクセント 4 22" xfId="250" xr:uid="{00000000-0005-0000-0000-00000B010000}"/>
    <cellStyle name="40% - アクセント 4 23" xfId="251" xr:uid="{00000000-0005-0000-0000-00000C010000}"/>
    <cellStyle name="40% - アクセント 4 24" xfId="252" xr:uid="{00000000-0005-0000-0000-00000D010000}"/>
    <cellStyle name="40% - アクセント 4 25" xfId="253" xr:uid="{00000000-0005-0000-0000-00000E010000}"/>
    <cellStyle name="40% - アクセント 4 3" xfId="254" xr:uid="{00000000-0005-0000-0000-00000F010000}"/>
    <cellStyle name="40% - アクセント 4 3 2" xfId="255" xr:uid="{00000000-0005-0000-0000-000010010000}"/>
    <cellStyle name="40% - アクセント 4 4" xfId="256" xr:uid="{00000000-0005-0000-0000-000011010000}"/>
    <cellStyle name="40% - アクセント 4 4 2" xfId="1757" xr:uid="{00000000-0005-0000-0000-000012010000}"/>
    <cellStyle name="40% - アクセント 4 4 3" xfId="1758" xr:uid="{00000000-0005-0000-0000-000013010000}"/>
    <cellStyle name="40% - アクセント 4 5" xfId="257" xr:uid="{00000000-0005-0000-0000-000014010000}"/>
    <cellStyle name="40% - アクセント 4 6" xfId="258" xr:uid="{00000000-0005-0000-0000-000015010000}"/>
    <cellStyle name="40% - アクセント 4 7" xfId="259" xr:uid="{00000000-0005-0000-0000-000016010000}"/>
    <cellStyle name="40% - アクセント 4 8" xfId="260" xr:uid="{00000000-0005-0000-0000-000017010000}"/>
    <cellStyle name="40% - アクセント 4 9" xfId="261" xr:uid="{00000000-0005-0000-0000-000018010000}"/>
    <cellStyle name="40% - アクセント 5 10" xfId="262" xr:uid="{00000000-0005-0000-0000-000019010000}"/>
    <cellStyle name="40% - アクセント 5 11" xfId="263" xr:uid="{00000000-0005-0000-0000-00001A010000}"/>
    <cellStyle name="40% - アクセント 5 12" xfId="264" xr:uid="{00000000-0005-0000-0000-00001B010000}"/>
    <cellStyle name="40% - アクセント 5 13" xfId="265" xr:uid="{00000000-0005-0000-0000-00001C010000}"/>
    <cellStyle name="40% - アクセント 5 14" xfId="266" xr:uid="{00000000-0005-0000-0000-00001D010000}"/>
    <cellStyle name="40% - アクセント 5 15" xfId="267" xr:uid="{00000000-0005-0000-0000-00001E010000}"/>
    <cellStyle name="40% - アクセント 5 16" xfId="268" xr:uid="{00000000-0005-0000-0000-00001F010000}"/>
    <cellStyle name="40% - アクセント 5 17" xfId="269" xr:uid="{00000000-0005-0000-0000-000020010000}"/>
    <cellStyle name="40% - アクセント 5 18" xfId="270" xr:uid="{00000000-0005-0000-0000-000021010000}"/>
    <cellStyle name="40% - アクセント 5 19" xfId="271" xr:uid="{00000000-0005-0000-0000-000022010000}"/>
    <cellStyle name="40% - アクセント 5 2" xfId="272" xr:uid="{00000000-0005-0000-0000-000023010000}"/>
    <cellStyle name="40% - アクセント 5 2 2" xfId="273" xr:uid="{00000000-0005-0000-0000-000024010000}"/>
    <cellStyle name="40% - アクセント 5 20" xfId="274" xr:uid="{00000000-0005-0000-0000-000025010000}"/>
    <cellStyle name="40% - アクセント 5 21" xfId="275" xr:uid="{00000000-0005-0000-0000-000026010000}"/>
    <cellStyle name="40% - アクセント 5 22" xfId="276" xr:uid="{00000000-0005-0000-0000-000027010000}"/>
    <cellStyle name="40% - アクセント 5 23" xfId="277" xr:uid="{00000000-0005-0000-0000-000028010000}"/>
    <cellStyle name="40% - アクセント 5 24" xfId="278" xr:uid="{00000000-0005-0000-0000-000029010000}"/>
    <cellStyle name="40% - アクセント 5 25" xfId="279" xr:uid="{00000000-0005-0000-0000-00002A010000}"/>
    <cellStyle name="40% - アクセント 5 3" xfId="280" xr:uid="{00000000-0005-0000-0000-00002B010000}"/>
    <cellStyle name="40% - アクセント 5 3 2" xfId="281" xr:uid="{00000000-0005-0000-0000-00002C010000}"/>
    <cellStyle name="40% - アクセント 5 4" xfId="282" xr:uid="{00000000-0005-0000-0000-00002D010000}"/>
    <cellStyle name="40% - アクセント 5 4 2" xfId="1759" xr:uid="{00000000-0005-0000-0000-00002E010000}"/>
    <cellStyle name="40% - アクセント 5 4 3" xfId="1760" xr:uid="{00000000-0005-0000-0000-00002F010000}"/>
    <cellStyle name="40% - アクセント 5 5" xfId="283" xr:uid="{00000000-0005-0000-0000-000030010000}"/>
    <cellStyle name="40% - アクセント 5 6" xfId="284" xr:uid="{00000000-0005-0000-0000-000031010000}"/>
    <cellStyle name="40% - アクセント 5 7" xfId="285" xr:uid="{00000000-0005-0000-0000-000032010000}"/>
    <cellStyle name="40% - アクセント 5 8" xfId="286" xr:uid="{00000000-0005-0000-0000-000033010000}"/>
    <cellStyle name="40% - アクセント 5 9" xfId="287" xr:uid="{00000000-0005-0000-0000-000034010000}"/>
    <cellStyle name="40% - アクセント 6 10" xfId="288" xr:uid="{00000000-0005-0000-0000-000035010000}"/>
    <cellStyle name="40% - アクセント 6 11" xfId="289" xr:uid="{00000000-0005-0000-0000-000036010000}"/>
    <cellStyle name="40% - アクセント 6 12" xfId="290" xr:uid="{00000000-0005-0000-0000-000037010000}"/>
    <cellStyle name="40% - アクセント 6 13" xfId="291" xr:uid="{00000000-0005-0000-0000-000038010000}"/>
    <cellStyle name="40% - アクセント 6 14" xfId="292" xr:uid="{00000000-0005-0000-0000-000039010000}"/>
    <cellStyle name="40% - アクセント 6 15" xfId="293" xr:uid="{00000000-0005-0000-0000-00003A010000}"/>
    <cellStyle name="40% - アクセント 6 16" xfId="294" xr:uid="{00000000-0005-0000-0000-00003B010000}"/>
    <cellStyle name="40% - アクセント 6 17" xfId="295" xr:uid="{00000000-0005-0000-0000-00003C010000}"/>
    <cellStyle name="40% - アクセント 6 18" xfId="296" xr:uid="{00000000-0005-0000-0000-00003D010000}"/>
    <cellStyle name="40% - アクセント 6 19" xfId="297" xr:uid="{00000000-0005-0000-0000-00003E010000}"/>
    <cellStyle name="40% - アクセント 6 2" xfId="298" xr:uid="{00000000-0005-0000-0000-00003F010000}"/>
    <cellStyle name="40% - アクセント 6 2 2" xfId="299" xr:uid="{00000000-0005-0000-0000-000040010000}"/>
    <cellStyle name="40% - アクセント 6 20" xfId="300" xr:uid="{00000000-0005-0000-0000-000041010000}"/>
    <cellStyle name="40% - アクセント 6 21" xfId="301" xr:uid="{00000000-0005-0000-0000-000042010000}"/>
    <cellStyle name="40% - アクセント 6 22" xfId="302" xr:uid="{00000000-0005-0000-0000-000043010000}"/>
    <cellStyle name="40% - アクセント 6 23" xfId="303" xr:uid="{00000000-0005-0000-0000-000044010000}"/>
    <cellStyle name="40% - アクセント 6 24" xfId="304" xr:uid="{00000000-0005-0000-0000-000045010000}"/>
    <cellStyle name="40% - アクセント 6 25" xfId="305" xr:uid="{00000000-0005-0000-0000-000046010000}"/>
    <cellStyle name="40% - アクセント 6 3" xfId="306" xr:uid="{00000000-0005-0000-0000-000047010000}"/>
    <cellStyle name="40% - アクセント 6 3 2" xfId="307" xr:uid="{00000000-0005-0000-0000-000048010000}"/>
    <cellStyle name="40% - アクセント 6 4" xfId="308" xr:uid="{00000000-0005-0000-0000-000049010000}"/>
    <cellStyle name="40% - アクセント 6 4 2" xfId="1761" xr:uid="{00000000-0005-0000-0000-00004A010000}"/>
    <cellStyle name="40% - アクセント 6 4 3" xfId="1762" xr:uid="{00000000-0005-0000-0000-00004B010000}"/>
    <cellStyle name="40% - アクセント 6 5" xfId="309" xr:uid="{00000000-0005-0000-0000-00004C010000}"/>
    <cellStyle name="40% - アクセント 6 6" xfId="310" xr:uid="{00000000-0005-0000-0000-00004D010000}"/>
    <cellStyle name="40% - アクセント 6 7" xfId="311" xr:uid="{00000000-0005-0000-0000-00004E010000}"/>
    <cellStyle name="40% - アクセント 6 8" xfId="312" xr:uid="{00000000-0005-0000-0000-00004F010000}"/>
    <cellStyle name="40% - アクセント 6 9" xfId="313" xr:uid="{00000000-0005-0000-0000-000050010000}"/>
    <cellStyle name="60% - アクセント 1 10" xfId="314" xr:uid="{00000000-0005-0000-0000-000051010000}"/>
    <cellStyle name="60% - アクセント 1 11" xfId="315" xr:uid="{00000000-0005-0000-0000-000052010000}"/>
    <cellStyle name="60% - アクセント 1 12" xfId="316" xr:uid="{00000000-0005-0000-0000-000053010000}"/>
    <cellStyle name="60% - アクセント 1 13" xfId="317" xr:uid="{00000000-0005-0000-0000-000054010000}"/>
    <cellStyle name="60% - アクセント 1 14" xfId="318" xr:uid="{00000000-0005-0000-0000-000055010000}"/>
    <cellStyle name="60% - アクセント 1 15" xfId="319" xr:uid="{00000000-0005-0000-0000-000056010000}"/>
    <cellStyle name="60% - アクセント 1 16" xfId="320" xr:uid="{00000000-0005-0000-0000-000057010000}"/>
    <cellStyle name="60% - アクセント 1 17" xfId="321" xr:uid="{00000000-0005-0000-0000-000058010000}"/>
    <cellStyle name="60% - アクセント 1 18" xfId="322" xr:uid="{00000000-0005-0000-0000-000059010000}"/>
    <cellStyle name="60% - アクセント 1 19" xfId="323" xr:uid="{00000000-0005-0000-0000-00005A010000}"/>
    <cellStyle name="60% - アクセント 1 2" xfId="324" xr:uid="{00000000-0005-0000-0000-00005B010000}"/>
    <cellStyle name="60% - アクセント 1 2 2" xfId="325" xr:uid="{00000000-0005-0000-0000-00005C010000}"/>
    <cellStyle name="60% - アクセント 1 20" xfId="326" xr:uid="{00000000-0005-0000-0000-00005D010000}"/>
    <cellStyle name="60% - アクセント 1 21" xfId="327" xr:uid="{00000000-0005-0000-0000-00005E010000}"/>
    <cellStyle name="60% - アクセント 1 22" xfId="328" xr:uid="{00000000-0005-0000-0000-00005F010000}"/>
    <cellStyle name="60% - アクセント 1 23" xfId="329" xr:uid="{00000000-0005-0000-0000-000060010000}"/>
    <cellStyle name="60% - アクセント 1 24" xfId="330" xr:uid="{00000000-0005-0000-0000-000061010000}"/>
    <cellStyle name="60% - アクセント 1 25" xfId="331" xr:uid="{00000000-0005-0000-0000-000062010000}"/>
    <cellStyle name="60% - アクセント 1 3" xfId="332" xr:uid="{00000000-0005-0000-0000-000063010000}"/>
    <cellStyle name="60% - アクセント 1 3 2" xfId="333" xr:uid="{00000000-0005-0000-0000-000064010000}"/>
    <cellStyle name="60% - アクセント 1 4" xfId="334" xr:uid="{00000000-0005-0000-0000-000065010000}"/>
    <cellStyle name="60% - アクセント 1 5" xfId="335" xr:uid="{00000000-0005-0000-0000-000066010000}"/>
    <cellStyle name="60% - アクセント 1 6" xfId="336" xr:uid="{00000000-0005-0000-0000-000067010000}"/>
    <cellStyle name="60% - アクセント 1 7" xfId="337" xr:uid="{00000000-0005-0000-0000-000068010000}"/>
    <cellStyle name="60% - アクセント 1 8" xfId="338" xr:uid="{00000000-0005-0000-0000-000069010000}"/>
    <cellStyle name="60% - アクセント 1 9" xfId="339" xr:uid="{00000000-0005-0000-0000-00006A010000}"/>
    <cellStyle name="60% - アクセント 2 10" xfId="340" xr:uid="{00000000-0005-0000-0000-00006B010000}"/>
    <cellStyle name="60% - アクセント 2 11" xfId="341" xr:uid="{00000000-0005-0000-0000-00006C010000}"/>
    <cellStyle name="60% - アクセント 2 12" xfId="342" xr:uid="{00000000-0005-0000-0000-00006D010000}"/>
    <cellStyle name="60% - アクセント 2 13" xfId="343" xr:uid="{00000000-0005-0000-0000-00006E010000}"/>
    <cellStyle name="60% - アクセント 2 14" xfId="344" xr:uid="{00000000-0005-0000-0000-00006F010000}"/>
    <cellStyle name="60% - アクセント 2 15" xfId="345" xr:uid="{00000000-0005-0000-0000-000070010000}"/>
    <cellStyle name="60% - アクセント 2 16" xfId="346" xr:uid="{00000000-0005-0000-0000-000071010000}"/>
    <cellStyle name="60% - アクセント 2 17" xfId="347" xr:uid="{00000000-0005-0000-0000-000072010000}"/>
    <cellStyle name="60% - アクセント 2 18" xfId="348" xr:uid="{00000000-0005-0000-0000-000073010000}"/>
    <cellStyle name="60% - アクセント 2 19" xfId="349" xr:uid="{00000000-0005-0000-0000-000074010000}"/>
    <cellStyle name="60% - アクセント 2 2" xfId="350" xr:uid="{00000000-0005-0000-0000-000075010000}"/>
    <cellStyle name="60% - アクセント 2 2 2" xfId="351" xr:uid="{00000000-0005-0000-0000-000076010000}"/>
    <cellStyle name="60% - アクセント 2 20" xfId="352" xr:uid="{00000000-0005-0000-0000-000077010000}"/>
    <cellStyle name="60% - アクセント 2 21" xfId="353" xr:uid="{00000000-0005-0000-0000-000078010000}"/>
    <cellStyle name="60% - アクセント 2 22" xfId="354" xr:uid="{00000000-0005-0000-0000-000079010000}"/>
    <cellStyle name="60% - アクセント 2 23" xfId="355" xr:uid="{00000000-0005-0000-0000-00007A010000}"/>
    <cellStyle name="60% - アクセント 2 24" xfId="356" xr:uid="{00000000-0005-0000-0000-00007B010000}"/>
    <cellStyle name="60% - アクセント 2 25" xfId="357" xr:uid="{00000000-0005-0000-0000-00007C010000}"/>
    <cellStyle name="60% - アクセント 2 3" xfId="358" xr:uid="{00000000-0005-0000-0000-00007D010000}"/>
    <cellStyle name="60% - アクセント 2 3 2" xfId="359" xr:uid="{00000000-0005-0000-0000-00007E010000}"/>
    <cellStyle name="60% - アクセント 2 4" xfId="360" xr:uid="{00000000-0005-0000-0000-00007F010000}"/>
    <cellStyle name="60% - アクセント 2 5" xfId="361" xr:uid="{00000000-0005-0000-0000-000080010000}"/>
    <cellStyle name="60% - アクセント 2 6" xfId="362" xr:uid="{00000000-0005-0000-0000-000081010000}"/>
    <cellStyle name="60% - アクセント 2 7" xfId="363" xr:uid="{00000000-0005-0000-0000-000082010000}"/>
    <cellStyle name="60% - アクセント 2 8" xfId="364" xr:uid="{00000000-0005-0000-0000-000083010000}"/>
    <cellStyle name="60% - アクセント 2 9" xfId="365" xr:uid="{00000000-0005-0000-0000-000084010000}"/>
    <cellStyle name="60% - アクセント 3 10" xfId="366" xr:uid="{00000000-0005-0000-0000-000085010000}"/>
    <cellStyle name="60% - アクセント 3 11" xfId="367" xr:uid="{00000000-0005-0000-0000-000086010000}"/>
    <cellStyle name="60% - アクセント 3 12" xfId="368" xr:uid="{00000000-0005-0000-0000-000087010000}"/>
    <cellStyle name="60% - アクセント 3 13" xfId="369" xr:uid="{00000000-0005-0000-0000-000088010000}"/>
    <cellStyle name="60% - アクセント 3 14" xfId="370" xr:uid="{00000000-0005-0000-0000-000089010000}"/>
    <cellStyle name="60% - アクセント 3 15" xfId="371" xr:uid="{00000000-0005-0000-0000-00008A010000}"/>
    <cellStyle name="60% - アクセント 3 16" xfId="372" xr:uid="{00000000-0005-0000-0000-00008B010000}"/>
    <cellStyle name="60% - アクセント 3 17" xfId="373" xr:uid="{00000000-0005-0000-0000-00008C010000}"/>
    <cellStyle name="60% - アクセント 3 18" xfId="374" xr:uid="{00000000-0005-0000-0000-00008D010000}"/>
    <cellStyle name="60% - アクセント 3 19" xfId="375" xr:uid="{00000000-0005-0000-0000-00008E010000}"/>
    <cellStyle name="60% - アクセント 3 2" xfId="376" xr:uid="{00000000-0005-0000-0000-00008F010000}"/>
    <cellStyle name="60% - アクセント 3 2 2" xfId="377" xr:uid="{00000000-0005-0000-0000-000090010000}"/>
    <cellStyle name="60% - アクセント 3 20" xfId="378" xr:uid="{00000000-0005-0000-0000-000091010000}"/>
    <cellStyle name="60% - アクセント 3 21" xfId="379" xr:uid="{00000000-0005-0000-0000-000092010000}"/>
    <cellStyle name="60% - アクセント 3 22" xfId="380" xr:uid="{00000000-0005-0000-0000-000093010000}"/>
    <cellStyle name="60% - アクセント 3 23" xfId="381" xr:uid="{00000000-0005-0000-0000-000094010000}"/>
    <cellStyle name="60% - アクセント 3 24" xfId="382" xr:uid="{00000000-0005-0000-0000-000095010000}"/>
    <cellStyle name="60% - アクセント 3 25" xfId="383" xr:uid="{00000000-0005-0000-0000-000096010000}"/>
    <cellStyle name="60% - アクセント 3 3" xfId="384" xr:uid="{00000000-0005-0000-0000-000097010000}"/>
    <cellStyle name="60% - アクセント 3 3 2" xfId="385" xr:uid="{00000000-0005-0000-0000-000098010000}"/>
    <cellStyle name="60% - アクセント 3 4" xfId="386" xr:uid="{00000000-0005-0000-0000-000099010000}"/>
    <cellStyle name="60% - アクセント 3 5" xfId="387" xr:uid="{00000000-0005-0000-0000-00009A010000}"/>
    <cellStyle name="60% - アクセント 3 6" xfId="388" xr:uid="{00000000-0005-0000-0000-00009B010000}"/>
    <cellStyle name="60% - アクセント 3 7" xfId="389" xr:uid="{00000000-0005-0000-0000-00009C010000}"/>
    <cellStyle name="60% - アクセント 3 8" xfId="390" xr:uid="{00000000-0005-0000-0000-00009D010000}"/>
    <cellStyle name="60% - アクセント 3 9" xfId="391" xr:uid="{00000000-0005-0000-0000-00009E010000}"/>
    <cellStyle name="60% - アクセント 4 10" xfId="392" xr:uid="{00000000-0005-0000-0000-00009F010000}"/>
    <cellStyle name="60% - アクセント 4 11" xfId="393" xr:uid="{00000000-0005-0000-0000-0000A0010000}"/>
    <cellStyle name="60% - アクセント 4 12" xfId="394" xr:uid="{00000000-0005-0000-0000-0000A1010000}"/>
    <cellStyle name="60% - アクセント 4 13" xfId="395" xr:uid="{00000000-0005-0000-0000-0000A2010000}"/>
    <cellStyle name="60% - アクセント 4 14" xfId="396" xr:uid="{00000000-0005-0000-0000-0000A3010000}"/>
    <cellStyle name="60% - アクセント 4 15" xfId="397" xr:uid="{00000000-0005-0000-0000-0000A4010000}"/>
    <cellStyle name="60% - アクセント 4 16" xfId="398" xr:uid="{00000000-0005-0000-0000-0000A5010000}"/>
    <cellStyle name="60% - アクセント 4 17" xfId="399" xr:uid="{00000000-0005-0000-0000-0000A6010000}"/>
    <cellStyle name="60% - アクセント 4 18" xfId="400" xr:uid="{00000000-0005-0000-0000-0000A7010000}"/>
    <cellStyle name="60% - アクセント 4 19" xfId="401" xr:uid="{00000000-0005-0000-0000-0000A8010000}"/>
    <cellStyle name="60% - アクセント 4 2" xfId="402" xr:uid="{00000000-0005-0000-0000-0000A9010000}"/>
    <cellStyle name="60% - アクセント 4 2 2" xfId="403" xr:uid="{00000000-0005-0000-0000-0000AA010000}"/>
    <cellStyle name="60% - アクセント 4 20" xfId="404" xr:uid="{00000000-0005-0000-0000-0000AB010000}"/>
    <cellStyle name="60% - アクセント 4 21" xfId="405" xr:uid="{00000000-0005-0000-0000-0000AC010000}"/>
    <cellStyle name="60% - アクセント 4 22" xfId="406" xr:uid="{00000000-0005-0000-0000-0000AD010000}"/>
    <cellStyle name="60% - アクセント 4 23" xfId="407" xr:uid="{00000000-0005-0000-0000-0000AE010000}"/>
    <cellStyle name="60% - アクセント 4 24" xfId="408" xr:uid="{00000000-0005-0000-0000-0000AF010000}"/>
    <cellStyle name="60% - アクセント 4 25" xfId="409" xr:uid="{00000000-0005-0000-0000-0000B0010000}"/>
    <cellStyle name="60% - アクセント 4 3" xfId="410" xr:uid="{00000000-0005-0000-0000-0000B1010000}"/>
    <cellStyle name="60% - アクセント 4 3 2" xfId="411" xr:uid="{00000000-0005-0000-0000-0000B2010000}"/>
    <cellStyle name="60% - アクセント 4 4" xfId="412" xr:uid="{00000000-0005-0000-0000-0000B3010000}"/>
    <cellStyle name="60% - アクセント 4 5" xfId="413" xr:uid="{00000000-0005-0000-0000-0000B4010000}"/>
    <cellStyle name="60% - アクセント 4 6" xfId="414" xr:uid="{00000000-0005-0000-0000-0000B5010000}"/>
    <cellStyle name="60% - アクセント 4 7" xfId="415" xr:uid="{00000000-0005-0000-0000-0000B6010000}"/>
    <cellStyle name="60% - アクセント 4 8" xfId="416" xr:uid="{00000000-0005-0000-0000-0000B7010000}"/>
    <cellStyle name="60% - アクセント 4 9" xfId="417" xr:uid="{00000000-0005-0000-0000-0000B8010000}"/>
    <cellStyle name="60% - アクセント 5 10" xfId="418" xr:uid="{00000000-0005-0000-0000-0000B9010000}"/>
    <cellStyle name="60% - アクセント 5 11" xfId="419" xr:uid="{00000000-0005-0000-0000-0000BA010000}"/>
    <cellStyle name="60% - アクセント 5 12" xfId="420" xr:uid="{00000000-0005-0000-0000-0000BB010000}"/>
    <cellStyle name="60% - アクセント 5 13" xfId="421" xr:uid="{00000000-0005-0000-0000-0000BC010000}"/>
    <cellStyle name="60% - アクセント 5 14" xfId="422" xr:uid="{00000000-0005-0000-0000-0000BD010000}"/>
    <cellStyle name="60% - アクセント 5 15" xfId="423" xr:uid="{00000000-0005-0000-0000-0000BE010000}"/>
    <cellStyle name="60% - アクセント 5 16" xfId="424" xr:uid="{00000000-0005-0000-0000-0000BF010000}"/>
    <cellStyle name="60% - アクセント 5 17" xfId="425" xr:uid="{00000000-0005-0000-0000-0000C0010000}"/>
    <cellStyle name="60% - アクセント 5 18" xfId="426" xr:uid="{00000000-0005-0000-0000-0000C1010000}"/>
    <cellStyle name="60% - アクセント 5 19" xfId="427" xr:uid="{00000000-0005-0000-0000-0000C2010000}"/>
    <cellStyle name="60% - アクセント 5 2" xfId="428" xr:uid="{00000000-0005-0000-0000-0000C3010000}"/>
    <cellStyle name="60% - アクセント 5 2 2" xfId="429" xr:uid="{00000000-0005-0000-0000-0000C4010000}"/>
    <cellStyle name="60% - アクセント 5 20" xfId="430" xr:uid="{00000000-0005-0000-0000-0000C5010000}"/>
    <cellStyle name="60% - アクセント 5 21" xfId="431" xr:uid="{00000000-0005-0000-0000-0000C6010000}"/>
    <cellStyle name="60% - アクセント 5 22" xfId="432" xr:uid="{00000000-0005-0000-0000-0000C7010000}"/>
    <cellStyle name="60% - アクセント 5 23" xfId="433" xr:uid="{00000000-0005-0000-0000-0000C8010000}"/>
    <cellStyle name="60% - アクセント 5 24" xfId="434" xr:uid="{00000000-0005-0000-0000-0000C9010000}"/>
    <cellStyle name="60% - アクセント 5 25" xfId="435" xr:uid="{00000000-0005-0000-0000-0000CA010000}"/>
    <cellStyle name="60% - アクセント 5 3" xfId="436" xr:uid="{00000000-0005-0000-0000-0000CB010000}"/>
    <cellStyle name="60% - アクセント 5 3 2" xfId="437" xr:uid="{00000000-0005-0000-0000-0000CC010000}"/>
    <cellStyle name="60% - アクセント 5 4" xfId="438" xr:uid="{00000000-0005-0000-0000-0000CD010000}"/>
    <cellStyle name="60% - アクセント 5 5" xfId="439" xr:uid="{00000000-0005-0000-0000-0000CE010000}"/>
    <cellStyle name="60% - アクセント 5 6" xfId="440" xr:uid="{00000000-0005-0000-0000-0000CF010000}"/>
    <cellStyle name="60% - アクセント 5 7" xfId="441" xr:uid="{00000000-0005-0000-0000-0000D0010000}"/>
    <cellStyle name="60% - アクセント 5 8" xfId="442" xr:uid="{00000000-0005-0000-0000-0000D1010000}"/>
    <cellStyle name="60% - アクセント 5 9" xfId="443" xr:uid="{00000000-0005-0000-0000-0000D2010000}"/>
    <cellStyle name="60% - アクセント 6 10" xfId="444" xr:uid="{00000000-0005-0000-0000-0000D3010000}"/>
    <cellStyle name="60% - アクセント 6 11" xfId="445" xr:uid="{00000000-0005-0000-0000-0000D4010000}"/>
    <cellStyle name="60% - アクセント 6 12" xfId="446" xr:uid="{00000000-0005-0000-0000-0000D5010000}"/>
    <cellStyle name="60% - アクセント 6 13" xfId="447" xr:uid="{00000000-0005-0000-0000-0000D6010000}"/>
    <cellStyle name="60% - アクセント 6 14" xfId="448" xr:uid="{00000000-0005-0000-0000-0000D7010000}"/>
    <cellStyle name="60% - アクセント 6 15" xfId="449" xr:uid="{00000000-0005-0000-0000-0000D8010000}"/>
    <cellStyle name="60% - アクセント 6 16" xfId="450" xr:uid="{00000000-0005-0000-0000-0000D9010000}"/>
    <cellStyle name="60% - アクセント 6 17" xfId="451" xr:uid="{00000000-0005-0000-0000-0000DA010000}"/>
    <cellStyle name="60% - アクセント 6 18" xfId="452" xr:uid="{00000000-0005-0000-0000-0000DB010000}"/>
    <cellStyle name="60% - アクセント 6 19" xfId="453" xr:uid="{00000000-0005-0000-0000-0000DC010000}"/>
    <cellStyle name="60% - アクセント 6 2" xfId="454" xr:uid="{00000000-0005-0000-0000-0000DD010000}"/>
    <cellStyle name="60% - アクセント 6 2 2" xfId="455" xr:uid="{00000000-0005-0000-0000-0000DE010000}"/>
    <cellStyle name="60% - アクセント 6 20" xfId="456" xr:uid="{00000000-0005-0000-0000-0000DF010000}"/>
    <cellStyle name="60% - アクセント 6 21" xfId="457" xr:uid="{00000000-0005-0000-0000-0000E0010000}"/>
    <cellStyle name="60% - アクセント 6 22" xfId="458" xr:uid="{00000000-0005-0000-0000-0000E1010000}"/>
    <cellStyle name="60% - アクセント 6 23" xfId="459" xr:uid="{00000000-0005-0000-0000-0000E2010000}"/>
    <cellStyle name="60% - アクセント 6 24" xfId="460" xr:uid="{00000000-0005-0000-0000-0000E3010000}"/>
    <cellStyle name="60% - アクセント 6 25" xfId="461" xr:uid="{00000000-0005-0000-0000-0000E4010000}"/>
    <cellStyle name="60% - アクセント 6 3" xfId="462" xr:uid="{00000000-0005-0000-0000-0000E5010000}"/>
    <cellStyle name="60% - アクセント 6 3 2" xfId="463" xr:uid="{00000000-0005-0000-0000-0000E6010000}"/>
    <cellStyle name="60% - アクセント 6 4" xfId="464" xr:uid="{00000000-0005-0000-0000-0000E7010000}"/>
    <cellStyle name="60% - アクセント 6 5" xfId="465" xr:uid="{00000000-0005-0000-0000-0000E8010000}"/>
    <cellStyle name="60% - アクセント 6 6" xfId="466" xr:uid="{00000000-0005-0000-0000-0000E9010000}"/>
    <cellStyle name="60% - アクセント 6 7" xfId="467" xr:uid="{00000000-0005-0000-0000-0000EA010000}"/>
    <cellStyle name="60% - アクセント 6 8" xfId="468" xr:uid="{00000000-0005-0000-0000-0000EB010000}"/>
    <cellStyle name="60% - アクセント 6 9" xfId="469" xr:uid="{00000000-0005-0000-0000-0000EC010000}"/>
    <cellStyle name="Excel Built-in Good" xfId="1763" xr:uid="{00000000-0005-0000-0000-0000ED010000}"/>
    <cellStyle name="アクセント 1 10" xfId="470" xr:uid="{00000000-0005-0000-0000-0000EE010000}"/>
    <cellStyle name="アクセント 1 11" xfId="471" xr:uid="{00000000-0005-0000-0000-0000EF010000}"/>
    <cellStyle name="アクセント 1 12" xfId="472" xr:uid="{00000000-0005-0000-0000-0000F0010000}"/>
    <cellStyle name="アクセント 1 13" xfId="473" xr:uid="{00000000-0005-0000-0000-0000F1010000}"/>
    <cellStyle name="アクセント 1 14" xfId="474" xr:uid="{00000000-0005-0000-0000-0000F2010000}"/>
    <cellStyle name="アクセント 1 15" xfId="475" xr:uid="{00000000-0005-0000-0000-0000F3010000}"/>
    <cellStyle name="アクセント 1 16" xfId="476" xr:uid="{00000000-0005-0000-0000-0000F4010000}"/>
    <cellStyle name="アクセント 1 17" xfId="477" xr:uid="{00000000-0005-0000-0000-0000F5010000}"/>
    <cellStyle name="アクセント 1 18" xfId="478" xr:uid="{00000000-0005-0000-0000-0000F6010000}"/>
    <cellStyle name="アクセント 1 19" xfId="479" xr:uid="{00000000-0005-0000-0000-0000F7010000}"/>
    <cellStyle name="アクセント 1 2" xfId="480" xr:uid="{00000000-0005-0000-0000-0000F8010000}"/>
    <cellStyle name="アクセント 1 2 2" xfId="481" xr:uid="{00000000-0005-0000-0000-0000F9010000}"/>
    <cellStyle name="アクセント 1 20" xfId="482" xr:uid="{00000000-0005-0000-0000-0000FA010000}"/>
    <cellStyle name="アクセント 1 21" xfId="483" xr:uid="{00000000-0005-0000-0000-0000FB010000}"/>
    <cellStyle name="アクセント 1 22" xfId="484" xr:uid="{00000000-0005-0000-0000-0000FC010000}"/>
    <cellStyle name="アクセント 1 23" xfId="485" xr:uid="{00000000-0005-0000-0000-0000FD010000}"/>
    <cellStyle name="アクセント 1 24" xfId="486" xr:uid="{00000000-0005-0000-0000-0000FE010000}"/>
    <cellStyle name="アクセント 1 25" xfId="487" xr:uid="{00000000-0005-0000-0000-0000FF010000}"/>
    <cellStyle name="アクセント 1 3" xfId="488" xr:uid="{00000000-0005-0000-0000-000000020000}"/>
    <cellStyle name="アクセント 1 3 2" xfId="489" xr:uid="{00000000-0005-0000-0000-000001020000}"/>
    <cellStyle name="アクセント 1 4" xfId="490" xr:uid="{00000000-0005-0000-0000-000002020000}"/>
    <cellStyle name="アクセント 1 5" xfId="491" xr:uid="{00000000-0005-0000-0000-000003020000}"/>
    <cellStyle name="アクセント 1 6" xfId="492" xr:uid="{00000000-0005-0000-0000-000004020000}"/>
    <cellStyle name="アクセント 1 7" xfId="493" xr:uid="{00000000-0005-0000-0000-000005020000}"/>
    <cellStyle name="アクセント 1 8" xfId="494" xr:uid="{00000000-0005-0000-0000-000006020000}"/>
    <cellStyle name="アクセント 1 9" xfId="495" xr:uid="{00000000-0005-0000-0000-000007020000}"/>
    <cellStyle name="アクセント 2 10" xfId="496" xr:uid="{00000000-0005-0000-0000-000008020000}"/>
    <cellStyle name="アクセント 2 11" xfId="497" xr:uid="{00000000-0005-0000-0000-000009020000}"/>
    <cellStyle name="アクセント 2 12" xfId="498" xr:uid="{00000000-0005-0000-0000-00000A020000}"/>
    <cellStyle name="アクセント 2 13" xfId="499" xr:uid="{00000000-0005-0000-0000-00000B020000}"/>
    <cellStyle name="アクセント 2 14" xfId="500" xr:uid="{00000000-0005-0000-0000-00000C020000}"/>
    <cellStyle name="アクセント 2 15" xfId="501" xr:uid="{00000000-0005-0000-0000-00000D020000}"/>
    <cellStyle name="アクセント 2 16" xfId="502" xr:uid="{00000000-0005-0000-0000-00000E020000}"/>
    <cellStyle name="アクセント 2 17" xfId="503" xr:uid="{00000000-0005-0000-0000-00000F020000}"/>
    <cellStyle name="アクセント 2 18" xfId="504" xr:uid="{00000000-0005-0000-0000-000010020000}"/>
    <cellStyle name="アクセント 2 19" xfId="505" xr:uid="{00000000-0005-0000-0000-000011020000}"/>
    <cellStyle name="アクセント 2 2" xfId="506" xr:uid="{00000000-0005-0000-0000-000012020000}"/>
    <cellStyle name="アクセント 2 2 2" xfId="507" xr:uid="{00000000-0005-0000-0000-000013020000}"/>
    <cellStyle name="アクセント 2 20" xfId="508" xr:uid="{00000000-0005-0000-0000-000014020000}"/>
    <cellStyle name="アクセント 2 21" xfId="509" xr:uid="{00000000-0005-0000-0000-000015020000}"/>
    <cellStyle name="アクセント 2 22" xfId="510" xr:uid="{00000000-0005-0000-0000-000016020000}"/>
    <cellStyle name="アクセント 2 23" xfId="511" xr:uid="{00000000-0005-0000-0000-000017020000}"/>
    <cellStyle name="アクセント 2 24" xfId="512" xr:uid="{00000000-0005-0000-0000-000018020000}"/>
    <cellStyle name="アクセント 2 25" xfId="513" xr:uid="{00000000-0005-0000-0000-000019020000}"/>
    <cellStyle name="アクセント 2 3" xfId="514" xr:uid="{00000000-0005-0000-0000-00001A020000}"/>
    <cellStyle name="アクセント 2 3 2" xfId="515" xr:uid="{00000000-0005-0000-0000-00001B020000}"/>
    <cellStyle name="アクセント 2 4" xfId="516" xr:uid="{00000000-0005-0000-0000-00001C020000}"/>
    <cellStyle name="アクセント 2 5" xfId="517" xr:uid="{00000000-0005-0000-0000-00001D020000}"/>
    <cellStyle name="アクセント 2 6" xfId="518" xr:uid="{00000000-0005-0000-0000-00001E020000}"/>
    <cellStyle name="アクセント 2 7" xfId="519" xr:uid="{00000000-0005-0000-0000-00001F020000}"/>
    <cellStyle name="アクセント 2 8" xfId="520" xr:uid="{00000000-0005-0000-0000-000020020000}"/>
    <cellStyle name="アクセント 2 9" xfId="521" xr:uid="{00000000-0005-0000-0000-000021020000}"/>
    <cellStyle name="アクセント 3 10" xfId="522" xr:uid="{00000000-0005-0000-0000-000022020000}"/>
    <cellStyle name="アクセント 3 11" xfId="523" xr:uid="{00000000-0005-0000-0000-000023020000}"/>
    <cellStyle name="アクセント 3 12" xfId="524" xr:uid="{00000000-0005-0000-0000-000024020000}"/>
    <cellStyle name="アクセント 3 13" xfId="525" xr:uid="{00000000-0005-0000-0000-000025020000}"/>
    <cellStyle name="アクセント 3 14" xfId="526" xr:uid="{00000000-0005-0000-0000-000026020000}"/>
    <cellStyle name="アクセント 3 15" xfId="527" xr:uid="{00000000-0005-0000-0000-000027020000}"/>
    <cellStyle name="アクセント 3 16" xfId="528" xr:uid="{00000000-0005-0000-0000-000028020000}"/>
    <cellStyle name="アクセント 3 17" xfId="529" xr:uid="{00000000-0005-0000-0000-000029020000}"/>
    <cellStyle name="アクセント 3 18" xfId="530" xr:uid="{00000000-0005-0000-0000-00002A020000}"/>
    <cellStyle name="アクセント 3 19" xfId="531" xr:uid="{00000000-0005-0000-0000-00002B020000}"/>
    <cellStyle name="アクセント 3 2" xfId="532" xr:uid="{00000000-0005-0000-0000-00002C020000}"/>
    <cellStyle name="アクセント 3 2 2" xfId="533" xr:uid="{00000000-0005-0000-0000-00002D020000}"/>
    <cellStyle name="アクセント 3 20" xfId="534" xr:uid="{00000000-0005-0000-0000-00002E020000}"/>
    <cellStyle name="アクセント 3 21" xfId="535" xr:uid="{00000000-0005-0000-0000-00002F020000}"/>
    <cellStyle name="アクセント 3 22" xfId="536" xr:uid="{00000000-0005-0000-0000-000030020000}"/>
    <cellStyle name="アクセント 3 23" xfId="537" xr:uid="{00000000-0005-0000-0000-000031020000}"/>
    <cellStyle name="アクセント 3 24" xfId="538" xr:uid="{00000000-0005-0000-0000-000032020000}"/>
    <cellStyle name="アクセント 3 25" xfId="539" xr:uid="{00000000-0005-0000-0000-000033020000}"/>
    <cellStyle name="アクセント 3 3" xfId="540" xr:uid="{00000000-0005-0000-0000-000034020000}"/>
    <cellStyle name="アクセント 3 3 2" xfId="541" xr:uid="{00000000-0005-0000-0000-000035020000}"/>
    <cellStyle name="アクセント 3 4" xfId="542" xr:uid="{00000000-0005-0000-0000-000036020000}"/>
    <cellStyle name="アクセント 3 5" xfId="543" xr:uid="{00000000-0005-0000-0000-000037020000}"/>
    <cellStyle name="アクセント 3 6" xfId="544" xr:uid="{00000000-0005-0000-0000-000038020000}"/>
    <cellStyle name="アクセント 3 7" xfId="545" xr:uid="{00000000-0005-0000-0000-000039020000}"/>
    <cellStyle name="アクセント 3 8" xfId="546" xr:uid="{00000000-0005-0000-0000-00003A020000}"/>
    <cellStyle name="アクセント 3 9" xfId="547" xr:uid="{00000000-0005-0000-0000-00003B020000}"/>
    <cellStyle name="アクセント 4 10" xfId="548" xr:uid="{00000000-0005-0000-0000-00003C020000}"/>
    <cellStyle name="アクセント 4 11" xfId="549" xr:uid="{00000000-0005-0000-0000-00003D020000}"/>
    <cellStyle name="アクセント 4 12" xfId="550" xr:uid="{00000000-0005-0000-0000-00003E020000}"/>
    <cellStyle name="アクセント 4 13" xfId="551" xr:uid="{00000000-0005-0000-0000-00003F020000}"/>
    <cellStyle name="アクセント 4 14" xfId="552" xr:uid="{00000000-0005-0000-0000-000040020000}"/>
    <cellStyle name="アクセント 4 15" xfId="553" xr:uid="{00000000-0005-0000-0000-000041020000}"/>
    <cellStyle name="アクセント 4 16" xfId="554" xr:uid="{00000000-0005-0000-0000-000042020000}"/>
    <cellStyle name="アクセント 4 17" xfId="555" xr:uid="{00000000-0005-0000-0000-000043020000}"/>
    <cellStyle name="アクセント 4 18" xfId="556" xr:uid="{00000000-0005-0000-0000-000044020000}"/>
    <cellStyle name="アクセント 4 19" xfId="557" xr:uid="{00000000-0005-0000-0000-000045020000}"/>
    <cellStyle name="アクセント 4 2" xfId="558" xr:uid="{00000000-0005-0000-0000-000046020000}"/>
    <cellStyle name="アクセント 4 2 2" xfId="559" xr:uid="{00000000-0005-0000-0000-000047020000}"/>
    <cellStyle name="アクセント 4 20" xfId="560" xr:uid="{00000000-0005-0000-0000-000048020000}"/>
    <cellStyle name="アクセント 4 21" xfId="561" xr:uid="{00000000-0005-0000-0000-000049020000}"/>
    <cellStyle name="アクセント 4 22" xfId="562" xr:uid="{00000000-0005-0000-0000-00004A020000}"/>
    <cellStyle name="アクセント 4 23" xfId="563" xr:uid="{00000000-0005-0000-0000-00004B020000}"/>
    <cellStyle name="アクセント 4 24" xfId="564" xr:uid="{00000000-0005-0000-0000-00004C020000}"/>
    <cellStyle name="アクセント 4 25" xfId="565" xr:uid="{00000000-0005-0000-0000-00004D020000}"/>
    <cellStyle name="アクセント 4 3" xfId="566" xr:uid="{00000000-0005-0000-0000-00004E020000}"/>
    <cellStyle name="アクセント 4 3 2" xfId="567" xr:uid="{00000000-0005-0000-0000-00004F020000}"/>
    <cellStyle name="アクセント 4 4" xfId="568" xr:uid="{00000000-0005-0000-0000-000050020000}"/>
    <cellStyle name="アクセント 4 5" xfId="569" xr:uid="{00000000-0005-0000-0000-000051020000}"/>
    <cellStyle name="アクセント 4 6" xfId="570" xr:uid="{00000000-0005-0000-0000-000052020000}"/>
    <cellStyle name="アクセント 4 7" xfId="571" xr:uid="{00000000-0005-0000-0000-000053020000}"/>
    <cellStyle name="アクセント 4 8" xfId="572" xr:uid="{00000000-0005-0000-0000-000054020000}"/>
    <cellStyle name="アクセント 4 9" xfId="573" xr:uid="{00000000-0005-0000-0000-000055020000}"/>
    <cellStyle name="アクセント 5 10" xfId="574" xr:uid="{00000000-0005-0000-0000-000056020000}"/>
    <cellStyle name="アクセント 5 11" xfId="575" xr:uid="{00000000-0005-0000-0000-000057020000}"/>
    <cellStyle name="アクセント 5 12" xfId="576" xr:uid="{00000000-0005-0000-0000-000058020000}"/>
    <cellStyle name="アクセント 5 13" xfId="577" xr:uid="{00000000-0005-0000-0000-000059020000}"/>
    <cellStyle name="アクセント 5 14" xfId="578" xr:uid="{00000000-0005-0000-0000-00005A020000}"/>
    <cellStyle name="アクセント 5 15" xfId="579" xr:uid="{00000000-0005-0000-0000-00005B020000}"/>
    <cellStyle name="アクセント 5 16" xfId="580" xr:uid="{00000000-0005-0000-0000-00005C020000}"/>
    <cellStyle name="アクセント 5 17" xfId="581" xr:uid="{00000000-0005-0000-0000-00005D020000}"/>
    <cellStyle name="アクセント 5 18" xfId="582" xr:uid="{00000000-0005-0000-0000-00005E020000}"/>
    <cellStyle name="アクセント 5 19" xfId="583" xr:uid="{00000000-0005-0000-0000-00005F020000}"/>
    <cellStyle name="アクセント 5 2" xfId="584" xr:uid="{00000000-0005-0000-0000-000060020000}"/>
    <cellStyle name="アクセント 5 2 2" xfId="585" xr:uid="{00000000-0005-0000-0000-000061020000}"/>
    <cellStyle name="アクセント 5 20" xfId="586" xr:uid="{00000000-0005-0000-0000-000062020000}"/>
    <cellStyle name="アクセント 5 21" xfId="587" xr:uid="{00000000-0005-0000-0000-000063020000}"/>
    <cellStyle name="アクセント 5 22" xfId="588" xr:uid="{00000000-0005-0000-0000-000064020000}"/>
    <cellStyle name="アクセント 5 23" xfId="589" xr:uid="{00000000-0005-0000-0000-000065020000}"/>
    <cellStyle name="アクセント 5 24" xfId="590" xr:uid="{00000000-0005-0000-0000-000066020000}"/>
    <cellStyle name="アクセント 5 25" xfId="591" xr:uid="{00000000-0005-0000-0000-000067020000}"/>
    <cellStyle name="アクセント 5 3" xfId="592" xr:uid="{00000000-0005-0000-0000-000068020000}"/>
    <cellStyle name="アクセント 5 3 2" xfId="593" xr:uid="{00000000-0005-0000-0000-000069020000}"/>
    <cellStyle name="アクセント 5 4" xfId="594" xr:uid="{00000000-0005-0000-0000-00006A020000}"/>
    <cellStyle name="アクセント 5 5" xfId="595" xr:uid="{00000000-0005-0000-0000-00006B020000}"/>
    <cellStyle name="アクセント 5 6" xfId="596" xr:uid="{00000000-0005-0000-0000-00006C020000}"/>
    <cellStyle name="アクセント 5 7" xfId="597" xr:uid="{00000000-0005-0000-0000-00006D020000}"/>
    <cellStyle name="アクセント 5 8" xfId="598" xr:uid="{00000000-0005-0000-0000-00006E020000}"/>
    <cellStyle name="アクセント 5 9" xfId="599" xr:uid="{00000000-0005-0000-0000-00006F020000}"/>
    <cellStyle name="アクセント 6 10" xfId="600" xr:uid="{00000000-0005-0000-0000-000070020000}"/>
    <cellStyle name="アクセント 6 11" xfId="601" xr:uid="{00000000-0005-0000-0000-000071020000}"/>
    <cellStyle name="アクセント 6 12" xfId="602" xr:uid="{00000000-0005-0000-0000-000072020000}"/>
    <cellStyle name="アクセント 6 13" xfId="603" xr:uid="{00000000-0005-0000-0000-000073020000}"/>
    <cellStyle name="アクセント 6 14" xfId="604" xr:uid="{00000000-0005-0000-0000-000074020000}"/>
    <cellStyle name="アクセント 6 15" xfId="605" xr:uid="{00000000-0005-0000-0000-000075020000}"/>
    <cellStyle name="アクセント 6 16" xfId="606" xr:uid="{00000000-0005-0000-0000-000076020000}"/>
    <cellStyle name="アクセント 6 17" xfId="607" xr:uid="{00000000-0005-0000-0000-000077020000}"/>
    <cellStyle name="アクセント 6 18" xfId="608" xr:uid="{00000000-0005-0000-0000-000078020000}"/>
    <cellStyle name="アクセント 6 19" xfId="609" xr:uid="{00000000-0005-0000-0000-000079020000}"/>
    <cellStyle name="アクセント 6 2" xfId="610" xr:uid="{00000000-0005-0000-0000-00007A020000}"/>
    <cellStyle name="アクセント 6 2 2" xfId="611" xr:uid="{00000000-0005-0000-0000-00007B020000}"/>
    <cellStyle name="アクセント 6 20" xfId="612" xr:uid="{00000000-0005-0000-0000-00007C020000}"/>
    <cellStyle name="アクセント 6 21" xfId="613" xr:uid="{00000000-0005-0000-0000-00007D020000}"/>
    <cellStyle name="アクセント 6 22" xfId="614" xr:uid="{00000000-0005-0000-0000-00007E020000}"/>
    <cellStyle name="アクセント 6 23" xfId="615" xr:uid="{00000000-0005-0000-0000-00007F020000}"/>
    <cellStyle name="アクセント 6 24" xfId="616" xr:uid="{00000000-0005-0000-0000-000080020000}"/>
    <cellStyle name="アクセント 6 25" xfId="617" xr:uid="{00000000-0005-0000-0000-000081020000}"/>
    <cellStyle name="アクセント 6 3" xfId="618" xr:uid="{00000000-0005-0000-0000-000082020000}"/>
    <cellStyle name="アクセント 6 3 2" xfId="619" xr:uid="{00000000-0005-0000-0000-000083020000}"/>
    <cellStyle name="アクセント 6 4" xfId="620" xr:uid="{00000000-0005-0000-0000-000084020000}"/>
    <cellStyle name="アクセント 6 5" xfId="621" xr:uid="{00000000-0005-0000-0000-000085020000}"/>
    <cellStyle name="アクセント 6 6" xfId="622" xr:uid="{00000000-0005-0000-0000-000086020000}"/>
    <cellStyle name="アクセント 6 7" xfId="623" xr:uid="{00000000-0005-0000-0000-000087020000}"/>
    <cellStyle name="アクセント 6 8" xfId="624" xr:uid="{00000000-0005-0000-0000-000088020000}"/>
    <cellStyle name="アクセント 6 9" xfId="625" xr:uid="{00000000-0005-0000-0000-000089020000}"/>
    <cellStyle name="タイトル 10" xfId="626" xr:uid="{00000000-0005-0000-0000-00008A020000}"/>
    <cellStyle name="タイトル 11" xfId="627" xr:uid="{00000000-0005-0000-0000-00008B020000}"/>
    <cellStyle name="タイトル 12" xfId="628" xr:uid="{00000000-0005-0000-0000-00008C020000}"/>
    <cellStyle name="タイトル 13" xfId="629" xr:uid="{00000000-0005-0000-0000-00008D020000}"/>
    <cellStyle name="タイトル 14" xfId="630" xr:uid="{00000000-0005-0000-0000-00008E020000}"/>
    <cellStyle name="タイトル 15" xfId="631" xr:uid="{00000000-0005-0000-0000-00008F020000}"/>
    <cellStyle name="タイトル 16" xfId="632" xr:uid="{00000000-0005-0000-0000-000090020000}"/>
    <cellStyle name="タイトル 17" xfId="633" xr:uid="{00000000-0005-0000-0000-000091020000}"/>
    <cellStyle name="タイトル 18" xfId="634" xr:uid="{00000000-0005-0000-0000-000092020000}"/>
    <cellStyle name="タイトル 19" xfId="635" xr:uid="{00000000-0005-0000-0000-000093020000}"/>
    <cellStyle name="タイトル 2" xfId="636" xr:uid="{00000000-0005-0000-0000-000094020000}"/>
    <cellStyle name="タイトル 2 2" xfId="637" xr:uid="{00000000-0005-0000-0000-000095020000}"/>
    <cellStyle name="タイトル 20" xfId="638" xr:uid="{00000000-0005-0000-0000-000096020000}"/>
    <cellStyle name="タイトル 21" xfId="639" xr:uid="{00000000-0005-0000-0000-000097020000}"/>
    <cellStyle name="タイトル 22" xfId="640" xr:uid="{00000000-0005-0000-0000-000098020000}"/>
    <cellStyle name="タイトル 23" xfId="641" xr:uid="{00000000-0005-0000-0000-000099020000}"/>
    <cellStyle name="タイトル 24" xfId="642" xr:uid="{00000000-0005-0000-0000-00009A020000}"/>
    <cellStyle name="タイトル 25" xfId="643" xr:uid="{00000000-0005-0000-0000-00009B020000}"/>
    <cellStyle name="タイトル 3" xfId="644" xr:uid="{00000000-0005-0000-0000-00009C020000}"/>
    <cellStyle name="タイトル 3 2" xfId="645" xr:uid="{00000000-0005-0000-0000-00009D020000}"/>
    <cellStyle name="タイトル 4" xfId="646" xr:uid="{00000000-0005-0000-0000-00009E020000}"/>
    <cellStyle name="タイトル 5" xfId="647" xr:uid="{00000000-0005-0000-0000-00009F020000}"/>
    <cellStyle name="タイトル 6" xfId="648" xr:uid="{00000000-0005-0000-0000-0000A0020000}"/>
    <cellStyle name="タイトル 7" xfId="649" xr:uid="{00000000-0005-0000-0000-0000A1020000}"/>
    <cellStyle name="タイトル 8" xfId="650" xr:uid="{00000000-0005-0000-0000-0000A2020000}"/>
    <cellStyle name="タイトル 9" xfId="651" xr:uid="{00000000-0005-0000-0000-0000A3020000}"/>
    <cellStyle name="チェック セル 10" xfId="652" xr:uid="{00000000-0005-0000-0000-0000A4020000}"/>
    <cellStyle name="チェック セル 11" xfId="653" xr:uid="{00000000-0005-0000-0000-0000A5020000}"/>
    <cellStyle name="チェック セル 12" xfId="654" xr:uid="{00000000-0005-0000-0000-0000A6020000}"/>
    <cellStyle name="チェック セル 13" xfId="655" xr:uid="{00000000-0005-0000-0000-0000A7020000}"/>
    <cellStyle name="チェック セル 14" xfId="656" xr:uid="{00000000-0005-0000-0000-0000A8020000}"/>
    <cellStyle name="チェック セル 15" xfId="657" xr:uid="{00000000-0005-0000-0000-0000A9020000}"/>
    <cellStyle name="チェック セル 16" xfId="658" xr:uid="{00000000-0005-0000-0000-0000AA020000}"/>
    <cellStyle name="チェック セル 17" xfId="659" xr:uid="{00000000-0005-0000-0000-0000AB020000}"/>
    <cellStyle name="チェック セル 18" xfId="660" xr:uid="{00000000-0005-0000-0000-0000AC020000}"/>
    <cellStyle name="チェック セル 19" xfId="661" xr:uid="{00000000-0005-0000-0000-0000AD020000}"/>
    <cellStyle name="チェック セル 2" xfId="662" xr:uid="{00000000-0005-0000-0000-0000AE020000}"/>
    <cellStyle name="チェック セル 2 2" xfId="663" xr:uid="{00000000-0005-0000-0000-0000AF020000}"/>
    <cellStyle name="チェック セル 20" xfId="664" xr:uid="{00000000-0005-0000-0000-0000B0020000}"/>
    <cellStyle name="チェック セル 21" xfId="665" xr:uid="{00000000-0005-0000-0000-0000B1020000}"/>
    <cellStyle name="チェック セル 22" xfId="666" xr:uid="{00000000-0005-0000-0000-0000B2020000}"/>
    <cellStyle name="チェック セル 23" xfId="667" xr:uid="{00000000-0005-0000-0000-0000B3020000}"/>
    <cellStyle name="チェック セル 24" xfId="668" xr:uid="{00000000-0005-0000-0000-0000B4020000}"/>
    <cellStyle name="チェック セル 25" xfId="669" xr:uid="{00000000-0005-0000-0000-0000B5020000}"/>
    <cellStyle name="チェック セル 3" xfId="670" xr:uid="{00000000-0005-0000-0000-0000B6020000}"/>
    <cellStyle name="チェック セル 3 2" xfId="671" xr:uid="{00000000-0005-0000-0000-0000B7020000}"/>
    <cellStyle name="チェック セル 4" xfId="672" xr:uid="{00000000-0005-0000-0000-0000B8020000}"/>
    <cellStyle name="チェック セル 5" xfId="673" xr:uid="{00000000-0005-0000-0000-0000B9020000}"/>
    <cellStyle name="チェック セル 6" xfId="674" xr:uid="{00000000-0005-0000-0000-0000BA020000}"/>
    <cellStyle name="チェック セル 7" xfId="675" xr:uid="{00000000-0005-0000-0000-0000BB020000}"/>
    <cellStyle name="チェック セル 8" xfId="676" xr:uid="{00000000-0005-0000-0000-0000BC020000}"/>
    <cellStyle name="チェック セル 9" xfId="677" xr:uid="{00000000-0005-0000-0000-0000BD020000}"/>
    <cellStyle name="どちらでもない 10" xfId="678" xr:uid="{00000000-0005-0000-0000-0000BE020000}"/>
    <cellStyle name="どちらでもない 11" xfId="679" xr:uid="{00000000-0005-0000-0000-0000BF020000}"/>
    <cellStyle name="どちらでもない 12" xfId="680" xr:uid="{00000000-0005-0000-0000-0000C0020000}"/>
    <cellStyle name="どちらでもない 13" xfId="681" xr:uid="{00000000-0005-0000-0000-0000C1020000}"/>
    <cellStyle name="どちらでもない 14" xfId="682" xr:uid="{00000000-0005-0000-0000-0000C2020000}"/>
    <cellStyle name="どちらでもない 15" xfId="683" xr:uid="{00000000-0005-0000-0000-0000C3020000}"/>
    <cellStyle name="どちらでもない 16" xfId="684" xr:uid="{00000000-0005-0000-0000-0000C4020000}"/>
    <cellStyle name="どちらでもない 17" xfId="685" xr:uid="{00000000-0005-0000-0000-0000C5020000}"/>
    <cellStyle name="どちらでもない 18" xfId="686" xr:uid="{00000000-0005-0000-0000-0000C6020000}"/>
    <cellStyle name="どちらでもない 19" xfId="687" xr:uid="{00000000-0005-0000-0000-0000C7020000}"/>
    <cellStyle name="どちらでもない 2" xfId="688" xr:uid="{00000000-0005-0000-0000-0000C8020000}"/>
    <cellStyle name="どちらでもない 2 2" xfId="689" xr:uid="{00000000-0005-0000-0000-0000C9020000}"/>
    <cellStyle name="どちらでもない 2 2 2" xfId="1764" xr:uid="{00000000-0005-0000-0000-0000CA020000}"/>
    <cellStyle name="どちらでもない 2 3" xfId="1765" xr:uid="{00000000-0005-0000-0000-0000CB020000}"/>
    <cellStyle name="どちらでもない 20" xfId="690" xr:uid="{00000000-0005-0000-0000-0000CC020000}"/>
    <cellStyle name="どちらでもない 21" xfId="691" xr:uid="{00000000-0005-0000-0000-0000CD020000}"/>
    <cellStyle name="どちらでもない 22" xfId="692" xr:uid="{00000000-0005-0000-0000-0000CE020000}"/>
    <cellStyle name="どちらでもない 23" xfId="693" xr:uid="{00000000-0005-0000-0000-0000CF020000}"/>
    <cellStyle name="どちらでもない 24" xfId="694" xr:uid="{00000000-0005-0000-0000-0000D0020000}"/>
    <cellStyle name="どちらでもない 25" xfId="695" xr:uid="{00000000-0005-0000-0000-0000D1020000}"/>
    <cellStyle name="どちらでもない 3" xfId="696" xr:uid="{00000000-0005-0000-0000-0000D2020000}"/>
    <cellStyle name="どちらでもない 3 2" xfId="697" xr:uid="{00000000-0005-0000-0000-0000D3020000}"/>
    <cellStyle name="どちらでもない 4" xfId="698" xr:uid="{00000000-0005-0000-0000-0000D4020000}"/>
    <cellStyle name="どちらでもない 5" xfId="699" xr:uid="{00000000-0005-0000-0000-0000D5020000}"/>
    <cellStyle name="どちらでもない 6" xfId="700" xr:uid="{00000000-0005-0000-0000-0000D6020000}"/>
    <cellStyle name="どちらでもない 7" xfId="701" xr:uid="{00000000-0005-0000-0000-0000D7020000}"/>
    <cellStyle name="どちらでもない 8" xfId="702" xr:uid="{00000000-0005-0000-0000-0000D8020000}"/>
    <cellStyle name="どちらでもない 9" xfId="703" xr:uid="{00000000-0005-0000-0000-0000D9020000}"/>
    <cellStyle name="パーセント" xfId="1914" builtinId="5"/>
    <cellStyle name="パーセント 2" xfId="704" xr:uid="{00000000-0005-0000-0000-0000DA020000}"/>
    <cellStyle name="パーセント 2 2" xfId="705" xr:uid="{00000000-0005-0000-0000-0000DB020000}"/>
    <cellStyle name="パーセント 2 2 2" xfId="706" xr:uid="{00000000-0005-0000-0000-0000DC020000}"/>
    <cellStyle name="パーセント 2 2 2 2" xfId="1576" xr:uid="{00000000-0005-0000-0000-0000DD020000}"/>
    <cellStyle name="パーセント 2 2 3" xfId="1577" xr:uid="{00000000-0005-0000-0000-0000DE020000}"/>
    <cellStyle name="パーセント 2 3" xfId="707" xr:uid="{00000000-0005-0000-0000-0000DF020000}"/>
    <cellStyle name="パーセント 2 3 2" xfId="1550" xr:uid="{00000000-0005-0000-0000-0000E0020000}"/>
    <cellStyle name="パーセント 2 3 2 2" xfId="1551" xr:uid="{00000000-0005-0000-0000-0000E1020000}"/>
    <cellStyle name="パーセント 2 3 3" xfId="1552" xr:uid="{00000000-0005-0000-0000-0000E2020000}"/>
    <cellStyle name="パーセント 2 3 3 2" xfId="1553" xr:uid="{00000000-0005-0000-0000-0000E3020000}"/>
    <cellStyle name="パーセント 2 3 4" xfId="1554" xr:uid="{00000000-0005-0000-0000-0000E4020000}"/>
    <cellStyle name="パーセント 2 4" xfId="1555" xr:uid="{00000000-0005-0000-0000-0000E5020000}"/>
    <cellStyle name="パーセント 2 4 2" xfId="1548" xr:uid="{00000000-0005-0000-0000-0000E6020000}"/>
    <cellStyle name="パーセント 2 4 2 2" xfId="1578" xr:uid="{00000000-0005-0000-0000-0000E7020000}"/>
    <cellStyle name="パーセント 2 4 3" xfId="1579" xr:uid="{00000000-0005-0000-0000-0000E8020000}"/>
    <cellStyle name="パーセント 2 4 3 2" xfId="1580" xr:uid="{00000000-0005-0000-0000-0000E9020000}"/>
    <cellStyle name="パーセント 3" xfId="708" xr:uid="{00000000-0005-0000-0000-0000EA020000}"/>
    <cellStyle name="パーセント 3 2" xfId="1556" xr:uid="{00000000-0005-0000-0000-0000EB020000}"/>
    <cellStyle name="パーセント 3 3" xfId="1581" xr:uid="{00000000-0005-0000-0000-0000EC020000}"/>
    <cellStyle name="パーセント 3 3 2" xfId="1582" xr:uid="{00000000-0005-0000-0000-0000ED020000}"/>
    <cellStyle name="パーセント 3 3 2 2" xfId="1583" xr:uid="{00000000-0005-0000-0000-0000EE020000}"/>
    <cellStyle name="パーセント 3 3 3" xfId="1584" xr:uid="{00000000-0005-0000-0000-0000EF020000}"/>
    <cellStyle name="パーセント 3 3 3 2" xfId="1585" xr:uid="{00000000-0005-0000-0000-0000F0020000}"/>
    <cellStyle name="パーセント 3 3 4" xfId="1586" xr:uid="{00000000-0005-0000-0000-0000F1020000}"/>
    <cellStyle name="パーセント 3 4" xfId="1587" xr:uid="{00000000-0005-0000-0000-0000F2020000}"/>
    <cellStyle name="パーセント 3 4 2" xfId="1588" xr:uid="{00000000-0005-0000-0000-0000F3020000}"/>
    <cellStyle name="パーセント 3 5" xfId="1589" xr:uid="{00000000-0005-0000-0000-0000F4020000}"/>
    <cellStyle name="パーセント 3 5 2" xfId="1590" xr:uid="{00000000-0005-0000-0000-0000F5020000}"/>
    <cellStyle name="パーセント 4" xfId="709" xr:uid="{00000000-0005-0000-0000-0000F6020000}"/>
    <cellStyle name="パーセント 5" xfId="710" xr:uid="{00000000-0005-0000-0000-0000F7020000}"/>
    <cellStyle name="パーセント 5 2" xfId="1766" xr:uid="{00000000-0005-0000-0000-0000F8020000}"/>
    <cellStyle name="パーセント 6" xfId="1591" xr:uid="{00000000-0005-0000-0000-0000F9020000}"/>
    <cellStyle name="パーセント 7" xfId="1592" xr:uid="{00000000-0005-0000-0000-0000FA020000}"/>
    <cellStyle name="ハイパーリンク 2" xfId="1557" xr:uid="{00000000-0005-0000-0000-0000FB020000}"/>
    <cellStyle name="メモ 10" xfId="711" xr:uid="{00000000-0005-0000-0000-0000FC020000}"/>
    <cellStyle name="メモ 11" xfId="712" xr:uid="{00000000-0005-0000-0000-0000FD020000}"/>
    <cellStyle name="メモ 12" xfId="713" xr:uid="{00000000-0005-0000-0000-0000FE020000}"/>
    <cellStyle name="メモ 13" xfId="714" xr:uid="{00000000-0005-0000-0000-0000FF020000}"/>
    <cellStyle name="メモ 14" xfId="715" xr:uid="{00000000-0005-0000-0000-000000030000}"/>
    <cellStyle name="メモ 15" xfId="716" xr:uid="{00000000-0005-0000-0000-000001030000}"/>
    <cellStyle name="メモ 16" xfId="717" xr:uid="{00000000-0005-0000-0000-000002030000}"/>
    <cellStyle name="メモ 17" xfId="718" xr:uid="{00000000-0005-0000-0000-000003030000}"/>
    <cellStyle name="メモ 18" xfId="719" xr:uid="{00000000-0005-0000-0000-000004030000}"/>
    <cellStyle name="メモ 19" xfId="720" xr:uid="{00000000-0005-0000-0000-000005030000}"/>
    <cellStyle name="メモ 2" xfId="721" xr:uid="{00000000-0005-0000-0000-000006030000}"/>
    <cellStyle name="メモ 2 10" xfId="1767" xr:uid="{00000000-0005-0000-0000-000007030000}"/>
    <cellStyle name="メモ 2 2" xfId="722" xr:uid="{00000000-0005-0000-0000-000008030000}"/>
    <cellStyle name="メモ 2 2 2" xfId="723" xr:uid="{00000000-0005-0000-0000-000009030000}"/>
    <cellStyle name="メモ 2 2 2 2" xfId="1390" xr:uid="{00000000-0005-0000-0000-00000A030000}"/>
    <cellStyle name="メモ 2 2 2 2 2" xfId="1391" xr:uid="{00000000-0005-0000-0000-00000B030000}"/>
    <cellStyle name="メモ 2 2 2 3" xfId="1392" xr:uid="{00000000-0005-0000-0000-00000C030000}"/>
    <cellStyle name="メモ 2 2 3" xfId="724" xr:uid="{00000000-0005-0000-0000-00000D030000}"/>
    <cellStyle name="メモ 2 2 3 2" xfId="1393" xr:uid="{00000000-0005-0000-0000-00000E030000}"/>
    <cellStyle name="メモ 2 2 4" xfId="1593" xr:uid="{00000000-0005-0000-0000-00000F030000}"/>
    <cellStyle name="メモ 2 2 4 2" xfId="1594" xr:uid="{00000000-0005-0000-0000-000010030000}"/>
    <cellStyle name="メモ 2 2 5" xfId="1595" xr:uid="{00000000-0005-0000-0000-000011030000}"/>
    <cellStyle name="メモ 2 2 6" xfId="1596" xr:uid="{00000000-0005-0000-0000-000012030000}"/>
    <cellStyle name="メモ 2 2 6 2" xfId="1597" xr:uid="{00000000-0005-0000-0000-000013030000}"/>
    <cellStyle name="メモ 2 2 7" xfId="1768" xr:uid="{00000000-0005-0000-0000-000014030000}"/>
    <cellStyle name="メモ 2 3" xfId="1769" xr:uid="{00000000-0005-0000-0000-000015030000}"/>
    <cellStyle name="メモ 2 3 2" xfId="1770" xr:uid="{00000000-0005-0000-0000-000016030000}"/>
    <cellStyle name="メモ 2 3 2 2" xfId="1771" xr:uid="{00000000-0005-0000-0000-000017030000}"/>
    <cellStyle name="メモ 2 3 3" xfId="1772" xr:uid="{00000000-0005-0000-0000-000018030000}"/>
    <cellStyle name="メモ 2 3 4" xfId="1773" xr:uid="{00000000-0005-0000-0000-000019030000}"/>
    <cellStyle name="メモ 2 4" xfId="1774" xr:uid="{00000000-0005-0000-0000-00001A030000}"/>
    <cellStyle name="メモ 2 4 2" xfId="1775" xr:uid="{00000000-0005-0000-0000-00001B030000}"/>
    <cellStyle name="メモ 2 4 2 2" xfId="1776" xr:uid="{00000000-0005-0000-0000-00001C030000}"/>
    <cellStyle name="メモ 2 4 3" xfId="1777" xr:uid="{00000000-0005-0000-0000-00001D030000}"/>
    <cellStyle name="メモ 2 4 4" xfId="1778" xr:uid="{00000000-0005-0000-0000-00001E030000}"/>
    <cellStyle name="メモ 2 5" xfId="1779" xr:uid="{00000000-0005-0000-0000-00001F030000}"/>
    <cellStyle name="メモ 2 5 2" xfId="1780" xr:uid="{00000000-0005-0000-0000-000020030000}"/>
    <cellStyle name="メモ 2 5 2 2" xfId="1781" xr:uid="{00000000-0005-0000-0000-000021030000}"/>
    <cellStyle name="メモ 2 5 3" xfId="1782" xr:uid="{00000000-0005-0000-0000-000022030000}"/>
    <cellStyle name="メモ 2 5 4" xfId="1783" xr:uid="{00000000-0005-0000-0000-000023030000}"/>
    <cellStyle name="メモ 2 6" xfId="1784" xr:uid="{00000000-0005-0000-0000-000024030000}"/>
    <cellStyle name="メモ 2 6 2" xfId="1785" xr:uid="{00000000-0005-0000-0000-000025030000}"/>
    <cellStyle name="メモ 2 7" xfId="1786" xr:uid="{00000000-0005-0000-0000-000026030000}"/>
    <cellStyle name="メモ 2 8" xfId="1787" xr:uid="{00000000-0005-0000-0000-000027030000}"/>
    <cellStyle name="メモ 2 9" xfId="1788" xr:uid="{00000000-0005-0000-0000-000028030000}"/>
    <cellStyle name="メモ 20" xfId="725" xr:uid="{00000000-0005-0000-0000-000029030000}"/>
    <cellStyle name="メモ 21" xfId="726" xr:uid="{00000000-0005-0000-0000-00002A030000}"/>
    <cellStyle name="メモ 22" xfId="727" xr:uid="{00000000-0005-0000-0000-00002B030000}"/>
    <cellStyle name="メモ 23" xfId="728" xr:uid="{00000000-0005-0000-0000-00002C030000}"/>
    <cellStyle name="メモ 24" xfId="729" xr:uid="{00000000-0005-0000-0000-00002D030000}"/>
    <cellStyle name="メモ 25" xfId="730" xr:uid="{00000000-0005-0000-0000-00002E030000}"/>
    <cellStyle name="メモ 3" xfId="731" xr:uid="{00000000-0005-0000-0000-00002F030000}"/>
    <cellStyle name="メモ 3 2" xfId="732" xr:uid="{00000000-0005-0000-0000-000030030000}"/>
    <cellStyle name="メモ 3 2 2" xfId="1394" xr:uid="{00000000-0005-0000-0000-000031030000}"/>
    <cellStyle name="メモ 3 2 2 2" xfId="1395" xr:uid="{00000000-0005-0000-0000-000032030000}"/>
    <cellStyle name="メモ 3 2 3" xfId="1396" xr:uid="{00000000-0005-0000-0000-000033030000}"/>
    <cellStyle name="メモ 3 2 4" xfId="1789" xr:uid="{00000000-0005-0000-0000-000034030000}"/>
    <cellStyle name="メモ 3 3" xfId="733" xr:uid="{00000000-0005-0000-0000-000035030000}"/>
    <cellStyle name="メモ 3 3 2" xfId="1397" xr:uid="{00000000-0005-0000-0000-000036030000}"/>
    <cellStyle name="メモ 3 3 2 2" xfId="1790" xr:uid="{00000000-0005-0000-0000-000037030000}"/>
    <cellStyle name="メモ 3 3 3" xfId="1791" xr:uid="{00000000-0005-0000-0000-000038030000}"/>
    <cellStyle name="メモ 3 3 4" xfId="1792" xr:uid="{00000000-0005-0000-0000-000039030000}"/>
    <cellStyle name="メモ 3 4" xfId="1598" xr:uid="{00000000-0005-0000-0000-00003A030000}"/>
    <cellStyle name="メモ 3 4 2" xfId="1599" xr:uid="{00000000-0005-0000-0000-00003B030000}"/>
    <cellStyle name="メモ 3 4 2 2" xfId="1793" xr:uid="{00000000-0005-0000-0000-00003C030000}"/>
    <cellStyle name="メモ 3 4 3" xfId="1794" xr:uid="{00000000-0005-0000-0000-00003D030000}"/>
    <cellStyle name="メモ 3 4 4" xfId="1795" xr:uid="{00000000-0005-0000-0000-00003E030000}"/>
    <cellStyle name="メモ 3 5" xfId="1600" xr:uid="{00000000-0005-0000-0000-00003F030000}"/>
    <cellStyle name="メモ 3 5 2" xfId="1796" xr:uid="{00000000-0005-0000-0000-000040030000}"/>
    <cellStyle name="メモ 3 6" xfId="1601" xr:uid="{00000000-0005-0000-0000-000041030000}"/>
    <cellStyle name="メモ 3 6 2" xfId="1602" xr:uid="{00000000-0005-0000-0000-000042030000}"/>
    <cellStyle name="メモ 4" xfId="734" xr:uid="{00000000-0005-0000-0000-000043030000}"/>
    <cellStyle name="メモ 4 2" xfId="735" xr:uid="{00000000-0005-0000-0000-000044030000}"/>
    <cellStyle name="メモ 4 2 2" xfId="1398" xr:uid="{00000000-0005-0000-0000-000045030000}"/>
    <cellStyle name="メモ 4 2 2 2" xfId="1399" xr:uid="{00000000-0005-0000-0000-000046030000}"/>
    <cellStyle name="メモ 4 2 3" xfId="1400" xr:uid="{00000000-0005-0000-0000-000047030000}"/>
    <cellStyle name="メモ 4 3" xfId="736" xr:uid="{00000000-0005-0000-0000-000048030000}"/>
    <cellStyle name="メモ 4 3 2" xfId="1401" xr:uid="{00000000-0005-0000-0000-000049030000}"/>
    <cellStyle name="メモ 4 4" xfId="1603" xr:uid="{00000000-0005-0000-0000-00004A030000}"/>
    <cellStyle name="メモ 4 4 2" xfId="1604" xr:uid="{00000000-0005-0000-0000-00004B030000}"/>
    <cellStyle name="メモ 4 5" xfId="1605" xr:uid="{00000000-0005-0000-0000-00004C030000}"/>
    <cellStyle name="メモ 4 6" xfId="1606" xr:uid="{00000000-0005-0000-0000-00004D030000}"/>
    <cellStyle name="メモ 4 6 2" xfId="1607" xr:uid="{00000000-0005-0000-0000-00004E030000}"/>
    <cellStyle name="メモ 4 7" xfId="1797" xr:uid="{00000000-0005-0000-0000-00004F030000}"/>
    <cellStyle name="メモ 5" xfId="737" xr:uid="{00000000-0005-0000-0000-000050030000}"/>
    <cellStyle name="メモ 5 2" xfId="1798" xr:uid="{00000000-0005-0000-0000-000051030000}"/>
    <cellStyle name="メモ 5 3" xfId="1799" xr:uid="{00000000-0005-0000-0000-000052030000}"/>
    <cellStyle name="メモ 6" xfId="738" xr:uid="{00000000-0005-0000-0000-000053030000}"/>
    <cellStyle name="メモ 7" xfId="739" xr:uid="{00000000-0005-0000-0000-000054030000}"/>
    <cellStyle name="メモ 8" xfId="740" xr:uid="{00000000-0005-0000-0000-000055030000}"/>
    <cellStyle name="メモ 9" xfId="741" xr:uid="{00000000-0005-0000-0000-000056030000}"/>
    <cellStyle name="リンク セル 10" xfId="742" xr:uid="{00000000-0005-0000-0000-000057030000}"/>
    <cellStyle name="リンク セル 11" xfId="743" xr:uid="{00000000-0005-0000-0000-000058030000}"/>
    <cellStyle name="リンク セル 12" xfId="744" xr:uid="{00000000-0005-0000-0000-000059030000}"/>
    <cellStyle name="リンク セル 13" xfId="745" xr:uid="{00000000-0005-0000-0000-00005A030000}"/>
    <cellStyle name="リンク セル 14" xfId="746" xr:uid="{00000000-0005-0000-0000-00005B030000}"/>
    <cellStyle name="リンク セル 15" xfId="747" xr:uid="{00000000-0005-0000-0000-00005C030000}"/>
    <cellStyle name="リンク セル 16" xfId="748" xr:uid="{00000000-0005-0000-0000-00005D030000}"/>
    <cellStyle name="リンク セル 17" xfId="749" xr:uid="{00000000-0005-0000-0000-00005E030000}"/>
    <cellStyle name="リンク セル 18" xfId="750" xr:uid="{00000000-0005-0000-0000-00005F030000}"/>
    <cellStyle name="リンク セル 19" xfId="751" xr:uid="{00000000-0005-0000-0000-000060030000}"/>
    <cellStyle name="リンク セル 2" xfId="752" xr:uid="{00000000-0005-0000-0000-000061030000}"/>
    <cellStyle name="リンク セル 2 2" xfId="753" xr:uid="{00000000-0005-0000-0000-000062030000}"/>
    <cellStyle name="リンク セル 20" xfId="754" xr:uid="{00000000-0005-0000-0000-000063030000}"/>
    <cellStyle name="リンク セル 21" xfId="755" xr:uid="{00000000-0005-0000-0000-000064030000}"/>
    <cellStyle name="リンク セル 22" xfId="756" xr:uid="{00000000-0005-0000-0000-000065030000}"/>
    <cellStyle name="リンク セル 23" xfId="757" xr:uid="{00000000-0005-0000-0000-000066030000}"/>
    <cellStyle name="リンク セル 24" xfId="758" xr:uid="{00000000-0005-0000-0000-000067030000}"/>
    <cellStyle name="リンク セル 25" xfId="759" xr:uid="{00000000-0005-0000-0000-000068030000}"/>
    <cellStyle name="リンク セル 3" xfId="760" xr:uid="{00000000-0005-0000-0000-000069030000}"/>
    <cellStyle name="リンク セル 3 2" xfId="761" xr:uid="{00000000-0005-0000-0000-00006A030000}"/>
    <cellStyle name="リンク セル 4" xfId="762" xr:uid="{00000000-0005-0000-0000-00006B030000}"/>
    <cellStyle name="リンク セル 5" xfId="763" xr:uid="{00000000-0005-0000-0000-00006C030000}"/>
    <cellStyle name="リンク セル 6" xfId="764" xr:uid="{00000000-0005-0000-0000-00006D030000}"/>
    <cellStyle name="リンク セル 7" xfId="765" xr:uid="{00000000-0005-0000-0000-00006E030000}"/>
    <cellStyle name="リンク セル 8" xfId="766" xr:uid="{00000000-0005-0000-0000-00006F030000}"/>
    <cellStyle name="リンク セル 9" xfId="767" xr:uid="{00000000-0005-0000-0000-000070030000}"/>
    <cellStyle name="悪い 10" xfId="768" xr:uid="{00000000-0005-0000-0000-000071030000}"/>
    <cellStyle name="悪い 11" xfId="769" xr:uid="{00000000-0005-0000-0000-000072030000}"/>
    <cellStyle name="悪い 12" xfId="770" xr:uid="{00000000-0005-0000-0000-000073030000}"/>
    <cellStyle name="悪い 13" xfId="771" xr:uid="{00000000-0005-0000-0000-000074030000}"/>
    <cellStyle name="悪い 14" xfId="772" xr:uid="{00000000-0005-0000-0000-000075030000}"/>
    <cellStyle name="悪い 15" xfId="773" xr:uid="{00000000-0005-0000-0000-000076030000}"/>
    <cellStyle name="悪い 16" xfId="774" xr:uid="{00000000-0005-0000-0000-000077030000}"/>
    <cellStyle name="悪い 17" xfId="775" xr:uid="{00000000-0005-0000-0000-000078030000}"/>
    <cellStyle name="悪い 18" xfId="776" xr:uid="{00000000-0005-0000-0000-000079030000}"/>
    <cellStyle name="悪い 19" xfId="777" xr:uid="{00000000-0005-0000-0000-00007A030000}"/>
    <cellStyle name="悪い 2" xfId="778" xr:uid="{00000000-0005-0000-0000-00007B030000}"/>
    <cellStyle name="悪い 2 2" xfId="779" xr:uid="{00000000-0005-0000-0000-00007C030000}"/>
    <cellStyle name="悪い 2 2 2" xfId="1800" xr:uid="{00000000-0005-0000-0000-00007D030000}"/>
    <cellStyle name="悪い 2 3" xfId="1402" xr:uid="{00000000-0005-0000-0000-00007E030000}"/>
    <cellStyle name="悪い 20" xfId="780" xr:uid="{00000000-0005-0000-0000-00007F030000}"/>
    <cellStyle name="悪い 21" xfId="781" xr:uid="{00000000-0005-0000-0000-000080030000}"/>
    <cellStyle name="悪い 22" xfId="782" xr:uid="{00000000-0005-0000-0000-000081030000}"/>
    <cellStyle name="悪い 23" xfId="783" xr:uid="{00000000-0005-0000-0000-000082030000}"/>
    <cellStyle name="悪い 24" xfId="784" xr:uid="{00000000-0005-0000-0000-000083030000}"/>
    <cellStyle name="悪い 25" xfId="785" xr:uid="{00000000-0005-0000-0000-000084030000}"/>
    <cellStyle name="悪い 3" xfId="786" xr:uid="{00000000-0005-0000-0000-000085030000}"/>
    <cellStyle name="悪い 3 2" xfId="787" xr:uid="{00000000-0005-0000-0000-000086030000}"/>
    <cellStyle name="悪い 4" xfId="788" xr:uid="{00000000-0005-0000-0000-000087030000}"/>
    <cellStyle name="悪い 5" xfId="789" xr:uid="{00000000-0005-0000-0000-000088030000}"/>
    <cellStyle name="悪い 6" xfId="790" xr:uid="{00000000-0005-0000-0000-000089030000}"/>
    <cellStyle name="悪い 7" xfId="791" xr:uid="{00000000-0005-0000-0000-00008A030000}"/>
    <cellStyle name="悪い 8" xfId="792" xr:uid="{00000000-0005-0000-0000-00008B030000}"/>
    <cellStyle name="悪い 9" xfId="793" xr:uid="{00000000-0005-0000-0000-00008C030000}"/>
    <cellStyle name="計算 10" xfId="794" xr:uid="{00000000-0005-0000-0000-00008D030000}"/>
    <cellStyle name="計算 11" xfId="795" xr:uid="{00000000-0005-0000-0000-00008E030000}"/>
    <cellStyle name="計算 12" xfId="796" xr:uid="{00000000-0005-0000-0000-00008F030000}"/>
    <cellStyle name="計算 13" xfId="797" xr:uid="{00000000-0005-0000-0000-000090030000}"/>
    <cellStyle name="計算 14" xfId="798" xr:uid="{00000000-0005-0000-0000-000091030000}"/>
    <cellStyle name="計算 15" xfId="799" xr:uid="{00000000-0005-0000-0000-000092030000}"/>
    <cellStyle name="計算 16" xfId="800" xr:uid="{00000000-0005-0000-0000-000093030000}"/>
    <cellStyle name="計算 17" xfId="801" xr:uid="{00000000-0005-0000-0000-000094030000}"/>
    <cellStyle name="計算 18" xfId="802" xr:uid="{00000000-0005-0000-0000-000095030000}"/>
    <cellStyle name="計算 19" xfId="803" xr:uid="{00000000-0005-0000-0000-000096030000}"/>
    <cellStyle name="計算 2" xfId="804" xr:uid="{00000000-0005-0000-0000-000097030000}"/>
    <cellStyle name="計算 2 2" xfId="805" xr:uid="{00000000-0005-0000-0000-000098030000}"/>
    <cellStyle name="計算 2 2 2" xfId="806" xr:uid="{00000000-0005-0000-0000-000099030000}"/>
    <cellStyle name="計算 2 2 2 2" xfId="1403" xr:uid="{00000000-0005-0000-0000-00009A030000}"/>
    <cellStyle name="計算 2 2 2 2 2" xfId="1404" xr:uid="{00000000-0005-0000-0000-00009B030000}"/>
    <cellStyle name="計算 2 2 2 3" xfId="1405" xr:uid="{00000000-0005-0000-0000-00009C030000}"/>
    <cellStyle name="計算 2 2 3" xfId="807" xr:uid="{00000000-0005-0000-0000-00009D030000}"/>
    <cellStyle name="計算 2 2 3 2" xfId="1406" xr:uid="{00000000-0005-0000-0000-00009E030000}"/>
    <cellStyle name="計算 2 2 4" xfId="1608" xr:uid="{00000000-0005-0000-0000-00009F030000}"/>
    <cellStyle name="計算 2 2 4 2" xfId="1609" xr:uid="{00000000-0005-0000-0000-0000A0030000}"/>
    <cellStyle name="計算 2 2 5" xfId="1610" xr:uid="{00000000-0005-0000-0000-0000A1030000}"/>
    <cellStyle name="計算 2 2 6" xfId="1611" xr:uid="{00000000-0005-0000-0000-0000A2030000}"/>
    <cellStyle name="計算 2 2 6 2" xfId="1612" xr:uid="{00000000-0005-0000-0000-0000A3030000}"/>
    <cellStyle name="計算 2 3" xfId="1801" xr:uid="{00000000-0005-0000-0000-0000A4030000}"/>
    <cellStyle name="計算 2 3 2" xfId="1802" xr:uid="{00000000-0005-0000-0000-0000A5030000}"/>
    <cellStyle name="計算 2 3 2 2" xfId="1803" xr:uid="{00000000-0005-0000-0000-0000A6030000}"/>
    <cellStyle name="計算 2 3 3" xfId="1804" xr:uid="{00000000-0005-0000-0000-0000A7030000}"/>
    <cellStyle name="計算 2 4" xfId="1805" xr:uid="{00000000-0005-0000-0000-0000A8030000}"/>
    <cellStyle name="計算 2 4 2" xfId="1806" xr:uid="{00000000-0005-0000-0000-0000A9030000}"/>
    <cellStyle name="計算 2 4 2 2" xfId="1807" xr:uid="{00000000-0005-0000-0000-0000AA030000}"/>
    <cellStyle name="計算 2 4 3" xfId="1808" xr:uid="{00000000-0005-0000-0000-0000AB030000}"/>
    <cellStyle name="計算 2 5" xfId="1809" xr:uid="{00000000-0005-0000-0000-0000AC030000}"/>
    <cellStyle name="計算 2 5 2" xfId="1810" xr:uid="{00000000-0005-0000-0000-0000AD030000}"/>
    <cellStyle name="計算 2 6" xfId="1811" xr:uid="{00000000-0005-0000-0000-0000AE030000}"/>
    <cellStyle name="計算 20" xfId="808" xr:uid="{00000000-0005-0000-0000-0000AF030000}"/>
    <cellStyle name="計算 21" xfId="809" xr:uid="{00000000-0005-0000-0000-0000B0030000}"/>
    <cellStyle name="計算 22" xfId="810" xr:uid="{00000000-0005-0000-0000-0000B1030000}"/>
    <cellStyle name="計算 23" xfId="811" xr:uid="{00000000-0005-0000-0000-0000B2030000}"/>
    <cellStyle name="計算 24" xfId="812" xr:uid="{00000000-0005-0000-0000-0000B3030000}"/>
    <cellStyle name="計算 25" xfId="813" xr:uid="{00000000-0005-0000-0000-0000B4030000}"/>
    <cellStyle name="計算 3" xfId="814" xr:uid="{00000000-0005-0000-0000-0000B5030000}"/>
    <cellStyle name="計算 3 2" xfId="815" xr:uid="{00000000-0005-0000-0000-0000B6030000}"/>
    <cellStyle name="計算 3 2 2" xfId="1407" xr:uid="{00000000-0005-0000-0000-0000B7030000}"/>
    <cellStyle name="計算 3 2 2 2" xfId="1408" xr:uid="{00000000-0005-0000-0000-0000B8030000}"/>
    <cellStyle name="計算 3 2 3" xfId="1409" xr:uid="{00000000-0005-0000-0000-0000B9030000}"/>
    <cellStyle name="計算 3 3" xfId="816" xr:uid="{00000000-0005-0000-0000-0000BA030000}"/>
    <cellStyle name="計算 3 3 2" xfId="1410" xr:uid="{00000000-0005-0000-0000-0000BB030000}"/>
    <cellStyle name="計算 3 3 2 2" xfId="1812" xr:uid="{00000000-0005-0000-0000-0000BC030000}"/>
    <cellStyle name="計算 3 3 3" xfId="1813" xr:uid="{00000000-0005-0000-0000-0000BD030000}"/>
    <cellStyle name="計算 3 4" xfId="1613" xr:uid="{00000000-0005-0000-0000-0000BE030000}"/>
    <cellStyle name="計算 3 4 2" xfId="1614" xr:uid="{00000000-0005-0000-0000-0000BF030000}"/>
    <cellStyle name="計算 3 4 2 2" xfId="1814" xr:uid="{00000000-0005-0000-0000-0000C0030000}"/>
    <cellStyle name="計算 3 4 3" xfId="1815" xr:uid="{00000000-0005-0000-0000-0000C1030000}"/>
    <cellStyle name="計算 3 5" xfId="1615" xr:uid="{00000000-0005-0000-0000-0000C2030000}"/>
    <cellStyle name="計算 3 5 2" xfId="1816" xr:uid="{00000000-0005-0000-0000-0000C3030000}"/>
    <cellStyle name="計算 3 6" xfId="1616" xr:uid="{00000000-0005-0000-0000-0000C4030000}"/>
    <cellStyle name="計算 3 6 2" xfId="1617" xr:uid="{00000000-0005-0000-0000-0000C5030000}"/>
    <cellStyle name="計算 4" xfId="817" xr:uid="{00000000-0005-0000-0000-0000C6030000}"/>
    <cellStyle name="計算 4 2" xfId="818" xr:uid="{00000000-0005-0000-0000-0000C7030000}"/>
    <cellStyle name="計算 4 2 2" xfId="1411" xr:uid="{00000000-0005-0000-0000-0000C8030000}"/>
    <cellStyle name="計算 4 2 2 2" xfId="1412" xr:uid="{00000000-0005-0000-0000-0000C9030000}"/>
    <cellStyle name="計算 4 2 3" xfId="1413" xr:uid="{00000000-0005-0000-0000-0000CA030000}"/>
    <cellStyle name="計算 4 3" xfId="819" xr:uid="{00000000-0005-0000-0000-0000CB030000}"/>
    <cellStyle name="計算 4 3 2" xfId="1414" xr:uid="{00000000-0005-0000-0000-0000CC030000}"/>
    <cellStyle name="計算 4 4" xfId="1618" xr:uid="{00000000-0005-0000-0000-0000CD030000}"/>
    <cellStyle name="計算 4 4 2" xfId="1619" xr:uid="{00000000-0005-0000-0000-0000CE030000}"/>
    <cellStyle name="計算 4 5" xfId="1620" xr:uid="{00000000-0005-0000-0000-0000CF030000}"/>
    <cellStyle name="計算 4 6" xfId="1621" xr:uid="{00000000-0005-0000-0000-0000D0030000}"/>
    <cellStyle name="計算 4 6 2" xfId="1622" xr:uid="{00000000-0005-0000-0000-0000D1030000}"/>
    <cellStyle name="計算 5" xfId="820" xr:uid="{00000000-0005-0000-0000-0000D2030000}"/>
    <cellStyle name="計算 6" xfId="821" xr:uid="{00000000-0005-0000-0000-0000D3030000}"/>
    <cellStyle name="計算 7" xfId="822" xr:uid="{00000000-0005-0000-0000-0000D4030000}"/>
    <cellStyle name="計算 8" xfId="823" xr:uid="{00000000-0005-0000-0000-0000D5030000}"/>
    <cellStyle name="計算 9" xfId="824" xr:uid="{00000000-0005-0000-0000-0000D6030000}"/>
    <cellStyle name="警告文 10" xfId="825" xr:uid="{00000000-0005-0000-0000-0000D7030000}"/>
    <cellStyle name="警告文 11" xfId="826" xr:uid="{00000000-0005-0000-0000-0000D8030000}"/>
    <cellStyle name="警告文 12" xfId="827" xr:uid="{00000000-0005-0000-0000-0000D9030000}"/>
    <cellStyle name="警告文 13" xfId="828" xr:uid="{00000000-0005-0000-0000-0000DA030000}"/>
    <cellStyle name="警告文 14" xfId="829" xr:uid="{00000000-0005-0000-0000-0000DB030000}"/>
    <cellStyle name="警告文 15" xfId="830" xr:uid="{00000000-0005-0000-0000-0000DC030000}"/>
    <cellStyle name="警告文 16" xfId="831" xr:uid="{00000000-0005-0000-0000-0000DD030000}"/>
    <cellStyle name="警告文 17" xfId="832" xr:uid="{00000000-0005-0000-0000-0000DE030000}"/>
    <cellStyle name="警告文 18" xfId="833" xr:uid="{00000000-0005-0000-0000-0000DF030000}"/>
    <cellStyle name="警告文 19" xfId="834" xr:uid="{00000000-0005-0000-0000-0000E0030000}"/>
    <cellStyle name="警告文 2" xfId="835" xr:uid="{00000000-0005-0000-0000-0000E1030000}"/>
    <cellStyle name="警告文 2 2" xfId="836" xr:uid="{00000000-0005-0000-0000-0000E2030000}"/>
    <cellStyle name="警告文 20" xfId="837" xr:uid="{00000000-0005-0000-0000-0000E3030000}"/>
    <cellStyle name="警告文 21" xfId="838" xr:uid="{00000000-0005-0000-0000-0000E4030000}"/>
    <cellStyle name="警告文 22" xfId="839" xr:uid="{00000000-0005-0000-0000-0000E5030000}"/>
    <cellStyle name="警告文 23" xfId="840" xr:uid="{00000000-0005-0000-0000-0000E6030000}"/>
    <cellStyle name="警告文 24" xfId="841" xr:uid="{00000000-0005-0000-0000-0000E7030000}"/>
    <cellStyle name="警告文 25" xfId="842" xr:uid="{00000000-0005-0000-0000-0000E8030000}"/>
    <cellStyle name="警告文 3" xfId="843" xr:uid="{00000000-0005-0000-0000-0000E9030000}"/>
    <cellStyle name="警告文 3 2" xfId="844" xr:uid="{00000000-0005-0000-0000-0000EA030000}"/>
    <cellStyle name="警告文 4" xfId="845" xr:uid="{00000000-0005-0000-0000-0000EB030000}"/>
    <cellStyle name="警告文 5" xfId="846" xr:uid="{00000000-0005-0000-0000-0000EC030000}"/>
    <cellStyle name="警告文 6" xfId="847" xr:uid="{00000000-0005-0000-0000-0000ED030000}"/>
    <cellStyle name="警告文 7" xfId="848" xr:uid="{00000000-0005-0000-0000-0000EE030000}"/>
    <cellStyle name="警告文 8" xfId="849" xr:uid="{00000000-0005-0000-0000-0000EF030000}"/>
    <cellStyle name="警告文 9" xfId="850" xr:uid="{00000000-0005-0000-0000-0000F0030000}"/>
    <cellStyle name="桁区切り" xfId="1915" builtinId="6"/>
    <cellStyle name="桁区切り 2" xfId="851" xr:uid="{00000000-0005-0000-0000-0000F1030000}"/>
    <cellStyle name="桁区切り 2 2" xfId="852" xr:uid="{00000000-0005-0000-0000-0000F2030000}"/>
    <cellStyle name="桁区切り 2 2 2" xfId="853" xr:uid="{00000000-0005-0000-0000-0000F3030000}"/>
    <cellStyle name="桁区切り 2 2 2 2" xfId="1623" xr:uid="{00000000-0005-0000-0000-0000F4030000}"/>
    <cellStyle name="桁区切り 2 2 2 2 2" xfId="1624" xr:uid="{00000000-0005-0000-0000-0000F5030000}"/>
    <cellStyle name="桁区切り 2 2 2 3" xfId="1625" xr:uid="{00000000-0005-0000-0000-0000F6030000}"/>
    <cellStyle name="桁区切り 2 2 2 4" xfId="1817" xr:uid="{00000000-0005-0000-0000-0000F7030000}"/>
    <cellStyle name="桁区切り 2 2 3" xfId="1626" xr:uid="{00000000-0005-0000-0000-0000F8030000}"/>
    <cellStyle name="桁区切り 2 2 3 2" xfId="1627" xr:uid="{00000000-0005-0000-0000-0000F9030000}"/>
    <cellStyle name="桁区切り 2 2 3 2 2" xfId="1628" xr:uid="{00000000-0005-0000-0000-0000FA030000}"/>
    <cellStyle name="桁区切り 2 2 3 3" xfId="1629" xr:uid="{00000000-0005-0000-0000-0000FB030000}"/>
    <cellStyle name="桁区切り 2 2 3 3 2" xfId="1630" xr:uid="{00000000-0005-0000-0000-0000FC030000}"/>
    <cellStyle name="桁区切り 2 2 3 4" xfId="1631" xr:uid="{00000000-0005-0000-0000-0000FD030000}"/>
    <cellStyle name="桁区切り 2 2 4" xfId="1632" xr:uid="{00000000-0005-0000-0000-0000FE030000}"/>
    <cellStyle name="桁区切り 2 2 5" xfId="1818" xr:uid="{00000000-0005-0000-0000-0000FF030000}"/>
    <cellStyle name="桁区切り 2 3" xfId="854" xr:uid="{00000000-0005-0000-0000-000000040000}"/>
    <cellStyle name="桁区切り 2 3 2" xfId="1633" xr:uid="{00000000-0005-0000-0000-000001040000}"/>
    <cellStyle name="桁区切り 2 3 2 2" xfId="1634" xr:uid="{00000000-0005-0000-0000-000002040000}"/>
    <cellStyle name="桁区切り 2 3 3" xfId="1635" xr:uid="{00000000-0005-0000-0000-000003040000}"/>
    <cellStyle name="桁区切り 2 3 4" xfId="1819" xr:uid="{00000000-0005-0000-0000-000004040000}"/>
    <cellStyle name="桁区切り 2 4" xfId="1415" xr:uid="{00000000-0005-0000-0000-000005040000}"/>
    <cellStyle name="桁区切り 2 4 2" xfId="1820" xr:uid="{00000000-0005-0000-0000-000006040000}"/>
    <cellStyle name="桁区切り 2 5" xfId="1416" xr:uid="{00000000-0005-0000-0000-000007040000}"/>
    <cellStyle name="桁区切り 2 5 2" xfId="1417" xr:uid="{00000000-0005-0000-0000-000008040000}"/>
    <cellStyle name="桁区切り 2 5 3" xfId="1418" xr:uid="{00000000-0005-0000-0000-000009040000}"/>
    <cellStyle name="桁区切り 2 5 3 2" xfId="1419" xr:uid="{00000000-0005-0000-0000-00000A040000}"/>
    <cellStyle name="桁区切り 2 6" xfId="1420" xr:uid="{00000000-0005-0000-0000-00000B040000}"/>
    <cellStyle name="桁区切り 2 6 2" xfId="1558" xr:uid="{00000000-0005-0000-0000-00000C040000}"/>
    <cellStyle name="桁区切り 2 7" xfId="1421" xr:uid="{00000000-0005-0000-0000-00000D040000}"/>
    <cellStyle name="桁区切り 2 8" xfId="1422" xr:uid="{00000000-0005-0000-0000-00000E040000}"/>
    <cellStyle name="桁区切り 2 8 2" xfId="1423" xr:uid="{00000000-0005-0000-0000-00000F040000}"/>
    <cellStyle name="桁区切り 2 8 2 2" xfId="1424" xr:uid="{00000000-0005-0000-0000-000010040000}"/>
    <cellStyle name="桁区切り 2 8 2 2 2" xfId="1425" xr:uid="{00000000-0005-0000-0000-000011040000}"/>
    <cellStyle name="桁区切り 2 8 2 2 2 2" xfId="1426" xr:uid="{00000000-0005-0000-0000-000012040000}"/>
    <cellStyle name="桁区切り 2 8 2 2 2 2 2" xfId="1427" xr:uid="{00000000-0005-0000-0000-000013040000}"/>
    <cellStyle name="桁区切り 2 8 2 3" xfId="1428" xr:uid="{00000000-0005-0000-0000-000014040000}"/>
    <cellStyle name="桁区切り 2 8 2 3 2" xfId="1429" xr:uid="{00000000-0005-0000-0000-000015040000}"/>
    <cellStyle name="桁区切り 2 8 2 3 2 2" xfId="1430" xr:uid="{00000000-0005-0000-0000-000016040000}"/>
    <cellStyle name="桁区切り 2 9" xfId="1738" xr:uid="{00000000-0005-0000-0000-000017040000}"/>
    <cellStyle name="桁区切り 3" xfId="855" xr:uid="{00000000-0005-0000-0000-000018040000}"/>
    <cellStyle name="桁区切り 3 2" xfId="856" xr:uid="{00000000-0005-0000-0000-000019040000}"/>
    <cellStyle name="桁区切り 3 3" xfId="1636" xr:uid="{00000000-0005-0000-0000-00001A040000}"/>
    <cellStyle name="桁区切り 3 3 2" xfId="1637" xr:uid="{00000000-0005-0000-0000-00001B040000}"/>
    <cellStyle name="桁区切り 3 3 2 2" xfId="1638" xr:uid="{00000000-0005-0000-0000-00001C040000}"/>
    <cellStyle name="桁区切り 3 3 3" xfId="1639" xr:uid="{00000000-0005-0000-0000-00001D040000}"/>
    <cellStyle name="桁区切り 3 4" xfId="1640" xr:uid="{00000000-0005-0000-0000-00001E040000}"/>
    <cellStyle name="桁区切り 3 4 2" xfId="1641" xr:uid="{00000000-0005-0000-0000-00001F040000}"/>
    <cellStyle name="桁区切り 3 5" xfId="1431" xr:uid="{00000000-0005-0000-0000-000020040000}"/>
    <cellStyle name="桁区切り 3 6" xfId="1821" xr:uid="{00000000-0005-0000-0000-000021040000}"/>
    <cellStyle name="桁区切り 4" xfId="857" xr:uid="{00000000-0005-0000-0000-000022040000}"/>
    <cellStyle name="桁区切り 4 2" xfId="1432" xr:uid="{00000000-0005-0000-0000-000023040000}"/>
    <cellStyle name="桁区切り 4 2 2" xfId="1642" xr:uid="{00000000-0005-0000-0000-000024040000}"/>
    <cellStyle name="桁区切り 4 2 2 2" xfId="1643" xr:uid="{00000000-0005-0000-0000-000025040000}"/>
    <cellStyle name="桁区切り 4 2 3" xfId="1644" xr:uid="{00000000-0005-0000-0000-000026040000}"/>
    <cellStyle name="桁区切り 4 2 4" xfId="1822" xr:uid="{00000000-0005-0000-0000-000027040000}"/>
    <cellStyle name="桁区切り 4 3" xfId="1645" xr:uid="{00000000-0005-0000-0000-000028040000}"/>
    <cellStyle name="桁区切り 4 3 2" xfId="1646" xr:uid="{00000000-0005-0000-0000-000029040000}"/>
    <cellStyle name="桁区切り 4 4" xfId="1647" xr:uid="{00000000-0005-0000-0000-00002A040000}"/>
    <cellStyle name="桁区切り 4 5" xfId="1823" xr:uid="{00000000-0005-0000-0000-00002B040000}"/>
    <cellStyle name="桁区切り 5" xfId="1433" xr:uid="{00000000-0005-0000-0000-00002C040000}"/>
    <cellStyle name="桁区切り 5 2" xfId="1559" xr:uid="{00000000-0005-0000-0000-00002D040000}"/>
    <cellStyle name="桁区切り 5 2 2" xfId="1560" xr:uid="{00000000-0005-0000-0000-00002E040000}"/>
    <cellStyle name="桁区切り 5 3" xfId="1561" xr:uid="{00000000-0005-0000-0000-00002F040000}"/>
    <cellStyle name="桁区切り 6" xfId="1434" xr:uid="{00000000-0005-0000-0000-000030040000}"/>
    <cellStyle name="桁区切り 6 2" xfId="1824" xr:uid="{00000000-0005-0000-0000-000031040000}"/>
    <cellStyle name="桁区切り 7" xfId="1435" xr:uid="{00000000-0005-0000-0000-000032040000}"/>
    <cellStyle name="桁区切り 7 2" xfId="1825" xr:uid="{00000000-0005-0000-0000-000033040000}"/>
    <cellStyle name="桁区切り 8" xfId="1436" xr:uid="{00000000-0005-0000-0000-000034040000}"/>
    <cellStyle name="桁区切り 8 2" xfId="1437" xr:uid="{00000000-0005-0000-0000-000035040000}"/>
    <cellStyle name="桁区切り 9" xfId="1648" xr:uid="{00000000-0005-0000-0000-000036040000}"/>
    <cellStyle name="桁区切り 9 2" xfId="1649" xr:uid="{00000000-0005-0000-0000-000037040000}"/>
    <cellStyle name="桁区切り 9 2 2" xfId="1650" xr:uid="{00000000-0005-0000-0000-000038040000}"/>
    <cellStyle name="見出し 1 10" xfId="858" xr:uid="{00000000-0005-0000-0000-000039040000}"/>
    <cellStyle name="見出し 1 11" xfId="859" xr:uid="{00000000-0005-0000-0000-00003A040000}"/>
    <cellStyle name="見出し 1 12" xfId="860" xr:uid="{00000000-0005-0000-0000-00003B040000}"/>
    <cellStyle name="見出し 1 13" xfId="861" xr:uid="{00000000-0005-0000-0000-00003C040000}"/>
    <cellStyle name="見出し 1 14" xfId="862" xr:uid="{00000000-0005-0000-0000-00003D040000}"/>
    <cellStyle name="見出し 1 15" xfId="863" xr:uid="{00000000-0005-0000-0000-00003E040000}"/>
    <cellStyle name="見出し 1 16" xfId="864" xr:uid="{00000000-0005-0000-0000-00003F040000}"/>
    <cellStyle name="見出し 1 17" xfId="865" xr:uid="{00000000-0005-0000-0000-000040040000}"/>
    <cellStyle name="見出し 1 18" xfId="866" xr:uid="{00000000-0005-0000-0000-000041040000}"/>
    <cellStyle name="見出し 1 19" xfId="867" xr:uid="{00000000-0005-0000-0000-000042040000}"/>
    <cellStyle name="見出し 1 2" xfId="868" xr:uid="{00000000-0005-0000-0000-000043040000}"/>
    <cellStyle name="見出し 1 2 2" xfId="869" xr:uid="{00000000-0005-0000-0000-000044040000}"/>
    <cellStyle name="見出し 1 20" xfId="870" xr:uid="{00000000-0005-0000-0000-000045040000}"/>
    <cellStyle name="見出し 1 21" xfId="871" xr:uid="{00000000-0005-0000-0000-000046040000}"/>
    <cellStyle name="見出し 1 22" xfId="872" xr:uid="{00000000-0005-0000-0000-000047040000}"/>
    <cellStyle name="見出し 1 23" xfId="873" xr:uid="{00000000-0005-0000-0000-000048040000}"/>
    <cellStyle name="見出し 1 24" xfId="874" xr:uid="{00000000-0005-0000-0000-000049040000}"/>
    <cellStyle name="見出し 1 25" xfId="875" xr:uid="{00000000-0005-0000-0000-00004A040000}"/>
    <cellStyle name="見出し 1 3" xfId="876" xr:uid="{00000000-0005-0000-0000-00004B040000}"/>
    <cellStyle name="見出し 1 3 2" xfId="877" xr:uid="{00000000-0005-0000-0000-00004C040000}"/>
    <cellStyle name="見出し 1 4" xfId="878" xr:uid="{00000000-0005-0000-0000-00004D040000}"/>
    <cellStyle name="見出し 1 5" xfId="879" xr:uid="{00000000-0005-0000-0000-00004E040000}"/>
    <cellStyle name="見出し 1 6" xfId="880" xr:uid="{00000000-0005-0000-0000-00004F040000}"/>
    <cellStyle name="見出し 1 7" xfId="881" xr:uid="{00000000-0005-0000-0000-000050040000}"/>
    <cellStyle name="見出し 1 8" xfId="882" xr:uid="{00000000-0005-0000-0000-000051040000}"/>
    <cellStyle name="見出し 1 9" xfId="883" xr:uid="{00000000-0005-0000-0000-000052040000}"/>
    <cellStyle name="見出し 2 10" xfId="884" xr:uid="{00000000-0005-0000-0000-000053040000}"/>
    <cellStyle name="見出し 2 11" xfId="885" xr:uid="{00000000-0005-0000-0000-000054040000}"/>
    <cellStyle name="見出し 2 12" xfId="886" xr:uid="{00000000-0005-0000-0000-000055040000}"/>
    <cellStyle name="見出し 2 13" xfId="887" xr:uid="{00000000-0005-0000-0000-000056040000}"/>
    <cellStyle name="見出し 2 14" xfId="888" xr:uid="{00000000-0005-0000-0000-000057040000}"/>
    <cellStyle name="見出し 2 15" xfId="889" xr:uid="{00000000-0005-0000-0000-000058040000}"/>
    <cellStyle name="見出し 2 16" xfId="890" xr:uid="{00000000-0005-0000-0000-000059040000}"/>
    <cellStyle name="見出し 2 17" xfId="891" xr:uid="{00000000-0005-0000-0000-00005A040000}"/>
    <cellStyle name="見出し 2 18" xfId="892" xr:uid="{00000000-0005-0000-0000-00005B040000}"/>
    <cellStyle name="見出し 2 19" xfId="893" xr:uid="{00000000-0005-0000-0000-00005C040000}"/>
    <cellStyle name="見出し 2 2" xfId="894" xr:uid="{00000000-0005-0000-0000-00005D040000}"/>
    <cellStyle name="見出し 2 2 2" xfId="895" xr:uid="{00000000-0005-0000-0000-00005E040000}"/>
    <cellStyle name="見出し 2 20" xfId="896" xr:uid="{00000000-0005-0000-0000-00005F040000}"/>
    <cellStyle name="見出し 2 21" xfId="897" xr:uid="{00000000-0005-0000-0000-000060040000}"/>
    <cellStyle name="見出し 2 22" xfId="898" xr:uid="{00000000-0005-0000-0000-000061040000}"/>
    <cellStyle name="見出し 2 23" xfId="899" xr:uid="{00000000-0005-0000-0000-000062040000}"/>
    <cellStyle name="見出し 2 24" xfId="900" xr:uid="{00000000-0005-0000-0000-000063040000}"/>
    <cellStyle name="見出し 2 25" xfId="901" xr:uid="{00000000-0005-0000-0000-000064040000}"/>
    <cellStyle name="見出し 2 3" xfId="902" xr:uid="{00000000-0005-0000-0000-000065040000}"/>
    <cellStyle name="見出し 2 3 2" xfId="903" xr:uid="{00000000-0005-0000-0000-000066040000}"/>
    <cellStyle name="見出し 2 4" xfId="904" xr:uid="{00000000-0005-0000-0000-000067040000}"/>
    <cellStyle name="見出し 2 5" xfId="905" xr:uid="{00000000-0005-0000-0000-000068040000}"/>
    <cellStyle name="見出し 2 6" xfId="906" xr:uid="{00000000-0005-0000-0000-000069040000}"/>
    <cellStyle name="見出し 2 7" xfId="907" xr:uid="{00000000-0005-0000-0000-00006A040000}"/>
    <cellStyle name="見出し 2 8" xfId="908" xr:uid="{00000000-0005-0000-0000-00006B040000}"/>
    <cellStyle name="見出し 2 9" xfId="909" xr:uid="{00000000-0005-0000-0000-00006C040000}"/>
    <cellStyle name="見出し 3 10" xfId="910" xr:uid="{00000000-0005-0000-0000-00006D040000}"/>
    <cellStyle name="見出し 3 11" xfId="911" xr:uid="{00000000-0005-0000-0000-00006E040000}"/>
    <cellStyle name="見出し 3 12" xfId="912" xr:uid="{00000000-0005-0000-0000-00006F040000}"/>
    <cellStyle name="見出し 3 13" xfId="913" xr:uid="{00000000-0005-0000-0000-000070040000}"/>
    <cellStyle name="見出し 3 14" xfId="914" xr:uid="{00000000-0005-0000-0000-000071040000}"/>
    <cellStyle name="見出し 3 15" xfId="915" xr:uid="{00000000-0005-0000-0000-000072040000}"/>
    <cellStyle name="見出し 3 16" xfId="916" xr:uid="{00000000-0005-0000-0000-000073040000}"/>
    <cellStyle name="見出し 3 17" xfId="917" xr:uid="{00000000-0005-0000-0000-000074040000}"/>
    <cellStyle name="見出し 3 18" xfId="918" xr:uid="{00000000-0005-0000-0000-000075040000}"/>
    <cellStyle name="見出し 3 19" xfId="919" xr:uid="{00000000-0005-0000-0000-000076040000}"/>
    <cellStyle name="見出し 3 2" xfId="920" xr:uid="{00000000-0005-0000-0000-000077040000}"/>
    <cellStyle name="見出し 3 2 2" xfId="921" xr:uid="{00000000-0005-0000-0000-000078040000}"/>
    <cellStyle name="見出し 3 20" xfId="922" xr:uid="{00000000-0005-0000-0000-000079040000}"/>
    <cellStyle name="見出し 3 21" xfId="923" xr:uid="{00000000-0005-0000-0000-00007A040000}"/>
    <cellStyle name="見出し 3 22" xfId="924" xr:uid="{00000000-0005-0000-0000-00007B040000}"/>
    <cellStyle name="見出し 3 23" xfId="925" xr:uid="{00000000-0005-0000-0000-00007C040000}"/>
    <cellStyle name="見出し 3 24" xfId="926" xr:uid="{00000000-0005-0000-0000-00007D040000}"/>
    <cellStyle name="見出し 3 25" xfId="927" xr:uid="{00000000-0005-0000-0000-00007E040000}"/>
    <cellStyle name="見出し 3 3" xfId="928" xr:uid="{00000000-0005-0000-0000-00007F040000}"/>
    <cellStyle name="見出し 3 3 2" xfId="929" xr:uid="{00000000-0005-0000-0000-000080040000}"/>
    <cellStyle name="見出し 3 4" xfId="930" xr:uid="{00000000-0005-0000-0000-000081040000}"/>
    <cellStyle name="見出し 3 5" xfId="931" xr:uid="{00000000-0005-0000-0000-000082040000}"/>
    <cellStyle name="見出し 3 6" xfId="932" xr:uid="{00000000-0005-0000-0000-000083040000}"/>
    <cellStyle name="見出し 3 7" xfId="933" xr:uid="{00000000-0005-0000-0000-000084040000}"/>
    <cellStyle name="見出し 3 8" xfId="934" xr:uid="{00000000-0005-0000-0000-000085040000}"/>
    <cellStyle name="見出し 3 9" xfId="935" xr:uid="{00000000-0005-0000-0000-000086040000}"/>
    <cellStyle name="見出し 4 10" xfId="936" xr:uid="{00000000-0005-0000-0000-000087040000}"/>
    <cellStyle name="見出し 4 11" xfId="937" xr:uid="{00000000-0005-0000-0000-000088040000}"/>
    <cellStyle name="見出し 4 12" xfId="938" xr:uid="{00000000-0005-0000-0000-000089040000}"/>
    <cellStyle name="見出し 4 13" xfId="939" xr:uid="{00000000-0005-0000-0000-00008A040000}"/>
    <cellStyle name="見出し 4 14" xfId="940" xr:uid="{00000000-0005-0000-0000-00008B040000}"/>
    <cellStyle name="見出し 4 15" xfId="941" xr:uid="{00000000-0005-0000-0000-00008C040000}"/>
    <cellStyle name="見出し 4 16" xfId="942" xr:uid="{00000000-0005-0000-0000-00008D040000}"/>
    <cellStyle name="見出し 4 17" xfId="943" xr:uid="{00000000-0005-0000-0000-00008E040000}"/>
    <cellStyle name="見出し 4 18" xfId="944" xr:uid="{00000000-0005-0000-0000-00008F040000}"/>
    <cellStyle name="見出し 4 19" xfId="945" xr:uid="{00000000-0005-0000-0000-000090040000}"/>
    <cellStyle name="見出し 4 2" xfId="946" xr:uid="{00000000-0005-0000-0000-000091040000}"/>
    <cellStyle name="見出し 4 2 2" xfId="947" xr:uid="{00000000-0005-0000-0000-000092040000}"/>
    <cellStyle name="見出し 4 20" xfId="948" xr:uid="{00000000-0005-0000-0000-000093040000}"/>
    <cellStyle name="見出し 4 21" xfId="949" xr:uid="{00000000-0005-0000-0000-000094040000}"/>
    <cellStyle name="見出し 4 22" xfId="950" xr:uid="{00000000-0005-0000-0000-000095040000}"/>
    <cellStyle name="見出し 4 23" xfId="951" xr:uid="{00000000-0005-0000-0000-000096040000}"/>
    <cellStyle name="見出し 4 24" xfId="952" xr:uid="{00000000-0005-0000-0000-000097040000}"/>
    <cellStyle name="見出し 4 25" xfId="953" xr:uid="{00000000-0005-0000-0000-000098040000}"/>
    <cellStyle name="見出し 4 3" xfId="954" xr:uid="{00000000-0005-0000-0000-000099040000}"/>
    <cellStyle name="見出し 4 3 2" xfId="955" xr:uid="{00000000-0005-0000-0000-00009A040000}"/>
    <cellStyle name="見出し 4 4" xfId="956" xr:uid="{00000000-0005-0000-0000-00009B040000}"/>
    <cellStyle name="見出し 4 5" xfId="957" xr:uid="{00000000-0005-0000-0000-00009C040000}"/>
    <cellStyle name="見出し 4 6" xfId="958" xr:uid="{00000000-0005-0000-0000-00009D040000}"/>
    <cellStyle name="見出し 4 7" xfId="959" xr:uid="{00000000-0005-0000-0000-00009E040000}"/>
    <cellStyle name="見出し 4 8" xfId="960" xr:uid="{00000000-0005-0000-0000-00009F040000}"/>
    <cellStyle name="見出し 4 9" xfId="961" xr:uid="{00000000-0005-0000-0000-0000A0040000}"/>
    <cellStyle name="集計 10" xfId="962" xr:uid="{00000000-0005-0000-0000-0000A1040000}"/>
    <cellStyle name="集計 11" xfId="963" xr:uid="{00000000-0005-0000-0000-0000A2040000}"/>
    <cellStyle name="集計 12" xfId="964" xr:uid="{00000000-0005-0000-0000-0000A3040000}"/>
    <cellStyle name="集計 13" xfId="965" xr:uid="{00000000-0005-0000-0000-0000A4040000}"/>
    <cellStyle name="集計 14" xfId="966" xr:uid="{00000000-0005-0000-0000-0000A5040000}"/>
    <cellStyle name="集計 15" xfId="967" xr:uid="{00000000-0005-0000-0000-0000A6040000}"/>
    <cellStyle name="集計 16" xfId="968" xr:uid="{00000000-0005-0000-0000-0000A7040000}"/>
    <cellStyle name="集計 17" xfId="969" xr:uid="{00000000-0005-0000-0000-0000A8040000}"/>
    <cellStyle name="集計 18" xfId="970" xr:uid="{00000000-0005-0000-0000-0000A9040000}"/>
    <cellStyle name="集計 19" xfId="971" xr:uid="{00000000-0005-0000-0000-0000AA040000}"/>
    <cellStyle name="集計 2" xfId="972" xr:uid="{00000000-0005-0000-0000-0000AB040000}"/>
    <cellStyle name="集計 2 2" xfId="973" xr:uid="{00000000-0005-0000-0000-0000AC040000}"/>
    <cellStyle name="集計 2 2 2" xfId="974" xr:uid="{00000000-0005-0000-0000-0000AD040000}"/>
    <cellStyle name="集計 2 2 2 2" xfId="1438" xr:uid="{00000000-0005-0000-0000-0000AE040000}"/>
    <cellStyle name="集計 2 2 2 2 2" xfId="1439" xr:uid="{00000000-0005-0000-0000-0000AF040000}"/>
    <cellStyle name="集計 2 2 2 3" xfId="1440" xr:uid="{00000000-0005-0000-0000-0000B0040000}"/>
    <cellStyle name="集計 2 2 3" xfId="975" xr:uid="{00000000-0005-0000-0000-0000B1040000}"/>
    <cellStyle name="集計 2 2 3 2" xfId="1441" xr:uid="{00000000-0005-0000-0000-0000B2040000}"/>
    <cellStyle name="集計 2 2 4" xfId="1651" xr:uid="{00000000-0005-0000-0000-0000B3040000}"/>
    <cellStyle name="集計 2 2 4 2" xfId="1652" xr:uid="{00000000-0005-0000-0000-0000B4040000}"/>
    <cellStyle name="集計 2 2 5" xfId="1653" xr:uid="{00000000-0005-0000-0000-0000B5040000}"/>
    <cellStyle name="集計 2 2 5 2" xfId="1654" xr:uid="{00000000-0005-0000-0000-0000B6040000}"/>
    <cellStyle name="集計 2 2 6" xfId="1655" xr:uid="{00000000-0005-0000-0000-0000B7040000}"/>
    <cellStyle name="集計 2 3" xfId="1826" xr:uid="{00000000-0005-0000-0000-0000B8040000}"/>
    <cellStyle name="集計 2 3 2" xfId="1827" xr:uid="{00000000-0005-0000-0000-0000B9040000}"/>
    <cellStyle name="集計 2 3 2 2" xfId="1828" xr:uid="{00000000-0005-0000-0000-0000BA040000}"/>
    <cellStyle name="集計 2 3 3" xfId="1829" xr:uid="{00000000-0005-0000-0000-0000BB040000}"/>
    <cellStyle name="集計 2 4" xfId="1830" xr:uid="{00000000-0005-0000-0000-0000BC040000}"/>
    <cellStyle name="集計 2 4 2" xfId="1831" xr:uid="{00000000-0005-0000-0000-0000BD040000}"/>
    <cellStyle name="集計 2 4 2 2" xfId="1832" xr:uid="{00000000-0005-0000-0000-0000BE040000}"/>
    <cellStyle name="集計 2 4 3" xfId="1833" xr:uid="{00000000-0005-0000-0000-0000BF040000}"/>
    <cellStyle name="集計 2 5" xfId="1834" xr:uid="{00000000-0005-0000-0000-0000C0040000}"/>
    <cellStyle name="集計 2 5 2" xfId="1835" xr:uid="{00000000-0005-0000-0000-0000C1040000}"/>
    <cellStyle name="集計 2 6" xfId="1836" xr:uid="{00000000-0005-0000-0000-0000C2040000}"/>
    <cellStyle name="集計 20" xfId="976" xr:uid="{00000000-0005-0000-0000-0000C3040000}"/>
    <cellStyle name="集計 21" xfId="977" xr:uid="{00000000-0005-0000-0000-0000C4040000}"/>
    <cellStyle name="集計 22" xfId="978" xr:uid="{00000000-0005-0000-0000-0000C5040000}"/>
    <cellStyle name="集計 23" xfId="979" xr:uid="{00000000-0005-0000-0000-0000C6040000}"/>
    <cellStyle name="集計 24" xfId="980" xr:uid="{00000000-0005-0000-0000-0000C7040000}"/>
    <cellStyle name="集計 25" xfId="981" xr:uid="{00000000-0005-0000-0000-0000C8040000}"/>
    <cellStyle name="集計 3" xfId="982" xr:uid="{00000000-0005-0000-0000-0000C9040000}"/>
    <cellStyle name="集計 3 2" xfId="983" xr:uid="{00000000-0005-0000-0000-0000CA040000}"/>
    <cellStyle name="集計 3 2 2" xfId="1442" xr:uid="{00000000-0005-0000-0000-0000CB040000}"/>
    <cellStyle name="集計 3 2 2 2" xfId="1443" xr:uid="{00000000-0005-0000-0000-0000CC040000}"/>
    <cellStyle name="集計 3 2 3" xfId="1444" xr:uid="{00000000-0005-0000-0000-0000CD040000}"/>
    <cellStyle name="集計 3 3" xfId="984" xr:uid="{00000000-0005-0000-0000-0000CE040000}"/>
    <cellStyle name="集計 3 3 2" xfId="1445" xr:uid="{00000000-0005-0000-0000-0000CF040000}"/>
    <cellStyle name="集計 3 3 2 2" xfId="1837" xr:uid="{00000000-0005-0000-0000-0000D0040000}"/>
    <cellStyle name="集計 3 3 3" xfId="1838" xr:uid="{00000000-0005-0000-0000-0000D1040000}"/>
    <cellStyle name="集計 3 4" xfId="1656" xr:uid="{00000000-0005-0000-0000-0000D2040000}"/>
    <cellStyle name="集計 3 4 2" xfId="1657" xr:uid="{00000000-0005-0000-0000-0000D3040000}"/>
    <cellStyle name="集計 3 4 2 2" xfId="1839" xr:uid="{00000000-0005-0000-0000-0000D4040000}"/>
    <cellStyle name="集計 3 4 3" xfId="1840" xr:uid="{00000000-0005-0000-0000-0000D5040000}"/>
    <cellStyle name="集計 3 5" xfId="1658" xr:uid="{00000000-0005-0000-0000-0000D6040000}"/>
    <cellStyle name="集計 3 5 2" xfId="1659" xr:uid="{00000000-0005-0000-0000-0000D7040000}"/>
    <cellStyle name="集計 3 6" xfId="1660" xr:uid="{00000000-0005-0000-0000-0000D8040000}"/>
    <cellStyle name="集計 4" xfId="985" xr:uid="{00000000-0005-0000-0000-0000D9040000}"/>
    <cellStyle name="集計 4 2" xfId="986" xr:uid="{00000000-0005-0000-0000-0000DA040000}"/>
    <cellStyle name="集計 4 2 2" xfId="1446" xr:uid="{00000000-0005-0000-0000-0000DB040000}"/>
    <cellStyle name="集計 4 2 2 2" xfId="1447" xr:uid="{00000000-0005-0000-0000-0000DC040000}"/>
    <cellStyle name="集計 4 2 3" xfId="1448" xr:uid="{00000000-0005-0000-0000-0000DD040000}"/>
    <cellStyle name="集計 4 3" xfId="987" xr:uid="{00000000-0005-0000-0000-0000DE040000}"/>
    <cellStyle name="集計 4 3 2" xfId="1449" xr:uid="{00000000-0005-0000-0000-0000DF040000}"/>
    <cellStyle name="集計 4 4" xfId="1661" xr:uid="{00000000-0005-0000-0000-0000E0040000}"/>
    <cellStyle name="集計 4 4 2" xfId="1662" xr:uid="{00000000-0005-0000-0000-0000E1040000}"/>
    <cellStyle name="集計 4 5" xfId="1663" xr:uid="{00000000-0005-0000-0000-0000E2040000}"/>
    <cellStyle name="集計 4 5 2" xfId="1664" xr:uid="{00000000-0005-0000-0000-0000E3040000}"/>
    <cellStyle name="集計 4 6" xfId="1665" xr:uid="{00000000-0005-0000-0000-0000E4040000}"/>
    <cellStyle name="集計 5" xfId="988" xr:uid="{00000000-0005-0000-0000-0000E5040000}"/>
    <cellStyle name="集計 6" xfId="989" xr:uid="{00000000-0005-0000-0000-0000E6040000}"/>
    <cellStyle name="集計 7" xfId="990" xr:uid="{00000000-0005-0000-0000-0000E7040000}"/>
    <cellStyle name="集計 8" xfId="991" xr:uid="{00000000-0005-0000-0000-0000E8040000}"/>
    <cellStyle name="集計 9" xfId="992" xr:uid="{00000000-0005-0000-0000-0000E9040000}"/>
    <cellStyle name="出力 10" xfId="993" xr:uid="{00000000-0005-0000-0000-0000EA040000}"/>
    <cellStyle name="出力 11" xfId="994" xr:uid="{00000000-0005-0000-0000-0000EB040000}"/>
    <cellStyle name="出力 12" xfId="995" xr:uid="{00000000-0005-0000-0000-0000EC040000}"/>
    <cellStyle name="出力 13" xfId="996" xr:uid="{00000000-0005-0000-0000-0000ED040000}"/>
    <cellStyle name="出力 14" xfId="997" xr:uid="{00000000-0005-0000-0000-0000EE040000}"/>
    <cellStyle name="出力 15" xfId="998" xr:uid="{00000000-0005-0000-0000-0000EF040000}"/>
    <cellStyle name="出力 16" xfId="999" xr:uid="{00000000-0005-0000-0000-0000F0040000}"/>
    <cellStyle name="出力 17" xfId="1000" xr:uid="{00000000-0005-0000-0000-0000F1040000}"/>
    <cellStyle name="出力 18" xfId="1001" xr:uid="{00000000-0005-0000-0000-0000F2040000}"/>
    <cellStyle name="出力 19" xfId="1002" xr:uid="{00000000-0005-0000-0000-0000F3040000}"/>
    <cellStyle name="出力 2" xfId="1003" xr:uid="{00000000-0005-0000-0000-0000F4040000}"/>
    <cellStyle name="出力 2 2" xfId="1004" xr:uid="{00000000-0005-0000-0000-0000F5040000}"/>
    <cellStyle name="出力 2 2 2" xfId="1005" xr:uid="{00000000-0005-0000-0000-0000F6040000}"/>
    <cellStyle name="出力 2 2 2 2" xfId="1450" xr:uid="{00000000-0005-0000-0000-0000F7040000}"/>
    <cellStyle name="出力 2 2 2 2 2" xfId="1451" xr:uid="{00000000-0005-0000-0000-0000F8040000}"/>
    <cellStyle name="出力 2 2 2 3" xfId="1452" xr:uid="{00000000-0005-0000-0000-0000F9040000}"/>
    <cellStyle name="出力 2 2 3" xfId="1006" xr:uid="{00000000-0005-0000-0000-0000FA040000}"/>
    <cellStyle name="出力 2 2 3 2" xfId="1453" xr:uid="{00000000-0005-0000-0000-0000FB040000}"/>
    <cellStyle name="出力 2 2 4" xfId="1562" xr:uid="{00000000-0005-0000-0000-0000FC040000}"/>
    <cellStyle name="出力 2 2 4 2" xfId="1666" xr:uid="{00000000-0005-0000-0000-0000FD040000}"/>
    <cellStyle name="出力 2 2 5" xfId="1667" xr:uid="{00000000-0005-0000-0000-0000FE040000}"/>
    <cellStyle name="出力 2 2 5 2" xfId="1668" xr:uid="{00000000-0005-0000-0000-0000FF040000}"/>
    <cellStyle name="出力 2 2 6" xfId="1669" xr:uid="{00000000-0005-0000-0000-000000050000}"/>
    <cellStyle name="出力 2 3" xfId="1841" xr:uid="{00000000-0005-0000-0000-000001050000}"/>
    <cellStyle name="出力 2 3 2" xfId="1842" xr:uid="{00000000-0005-0000-0000-000002050000}"/>
    <cellStyle name="出力 2 3 2 2" xfId="1843" xr:uid="{00000000-0005-0000-0000-000003050000}"/>
    <cellStyle name="出力 2 3 3" xfId="1844" xr:uid="{00000000-0005-0000-0000-000004050000}"/>
    <cellStyle name="出力 2 4" xfId="1845" xr:uid="{00000000-0005-0000-0000-000005050000}"/>
    <cellStyle name="出力 2 4 2" xfId="1846" xr:uid="{00000000-0005-0000-0000-000006050000}"/>
    <cellStyle name="出力 2 4 2 2" xfId="1847" xr:uid="{00000000-0005-0000-0000-000007050000}"/>
    <cellStyle name="出力 2 4 3" xfId="1848" xr:uid="{00000000-0005-0000-0000-000008050000}"/>
    <cellStyle name="出力 2 5" xfId="1849" xr:uid="{00000000-0005-0000-0000-000009050000}"/>
    <cellStyle name="出力 2 5 2" xfId="1850" xr:uid="{00000000-0005-0000-0000-00000A050000}"/>
    <cellStyle name="出力 2 6" xfId="1851" xr:uid="{00000000-0005-0000-0000-00000B050000}"/>
    <cellStyle name="出力 20" xfId="1007" xr:uid="{00000000-0005-0000-0000-00000C050000}"/>
    <cellStyle name="出力 21" xfId="1008" xr:uid="{00000000-0005-0000-0000-00000D050000}"/>
    <cellStyle name="出力 22" xfId="1009" xr:uid="{00000000-0005-0000-0000-00000E050000}"/>
    <cellStyle name="出力 23" xfId="1010" xr:uid="{00000000-0005-0000-0000-00000F050000}"/>
    <cellStyle name="出力 24" xfId="1011" xr:uid="{00000000-0005-0000-0000-000010050000}"/>
    <cellStyle name="出力 25" xfId="1012" xr:uid="{00000000-0005-0000-0000-000011050000}"/>
    <cellStyle name="出力 3" xfId="1013" xr:uid="{00000000-0005-0000-0000-000012050000}"/>
    <cellStyle name="出力 3 2" xfId="1014" xr:uid="{00000000-0005-0000-0000-000013050000}"/>
    <cellStyle name="出力 3 2 2" xfId="1454" xr:uid="{00000000-0005-0000-0000-000014050000}"/>
    <cellStyle name="出力 3 2 2 2" xfId="1455" xr:uid="{00000000-0005-0000-0000-000015050000}"/>
    <cellStyle name="出力 3 2 3" xfId="1456" xr:uid="{00000000-0005-0000-0000-000016050000}"/>
    <cellStyle name="出力 3 3" xfId="1015" xr:uid="{00000000-0005-0000-0000-000017050000}"/>
    <cellStyle name="出力 3 3 2" xfId="1457" xr:uid="{00000000-0005-0000-0000-000018050000}"/>
    <cellStyle name="出力 3 3 2 2" xfId="1852" xr:uid="{00000000-0005-0000-0000-000019050000}"/>
    <cellStyle name="出力 3 3 3" xfId="1853" xr:uid="{00000000-0005-0000-0000-00001A050000}"/>
    <cellStyle name="出力 3 4" xfId="1563" xr:uid="{00000000-0005-0000-0000-00001B050000}"/>
    <cellStyle name="出力 3 4 2" xfId="1670" xr:uid="{00000000-0005-0000-0000-00001C050000}"/>
    <cellStyle name="出力 3 4 2 2" xfId="1854" xr:uid="{00000000-0005-0000-0000-00001D050000}"/>
    <cellStyle name="出力 3 4 3" xfId="1855" xr:uid="{00000000-0005-0000-0000-00001E050000}"/>
    <cellStyle name="出力 3 5" xfId="1671" xr:uid="{00000000-0005-0000-0000-00001F050000}"/>
    <cellStyle name="出力 3 5 2" xfId="1672" xr:uid="{00000000-0005-0000-0000-000020050000}"/>
    <cellStyle name="出力 3 6" xfId="1673" xr:uid="{00000000-0005-0000-0000-000021050000}"/>
    <cellStyle name="出力 4" xfId="1016" xr:uid="{00000000-0005-0000-0000-000022050000}"/>
    <cellStyle name="出力 4 2" xfId="1017" xr:uid="{00000000-0005-0000-0000-000023050000}"/>
    <cellStyle name="出力 4 2 2" xfId="1458" xr:uid="{00000000-0005-0000-0000-000024050000}"/>
    <cellStyle name="出力 4 2 2 2" xfId="1459" xr:uid="{00000000-0005-0000-0000-000025050000}"/>
    <cellStyle name="出力 4 2 3" xfId="1460" xr:uid="{00000000-0005-0000-0000-000026050000}"/>
    <cellStyle name="出力 4 3" xfId="1018" xr:uid="{00000000-0005-0000-0000-000027050000}"/>
    <cellStyle name="出力 4 3 2" xfId="1461" xr:uid="{00000000-0005-0000-0000-000028050000}"/>
    <cellStyle name="出力 4 4" xfId="1564" xr:uid="{00000000-0005-0000-0000-000029050000}"/>
    <cellStyle name="出力 4 4 2" xfId="1674" xr:uid="{00000000-0005-0000-0000-00002A050000}"/>
    <cellStyle name="出力 4 5" xfId="1675" xr:uid="{00000000-0005-0000-0000-00002B050000}"/>
    <cellStyle name="出力 4 5 2" xfId="1676" xr:uid="{00000000-0005-0000-0000-00002C050000}"/>
    <cellStyle name="出力 4 6" xfId="1677" xr:uid="{00000000-0005-0000-0000-00002D050000}"/>
    <cellStyle name="出力 5" xfId="1019" xr:uid="{00000000-0005-0000-0000-00002E050000}"/>
    <cellStyle name="出力 6" xfId="1020" xr:uid="{00000000-0005-0000-0000-00002F050000}"/>
    <cellStyle name="出力 7" xfId="1021" xr:uid="{00000000-0005-0000-0000-000030050000}"/>
    <cellStyle name="出力 8" xfId="1022" xr:uid="{00000000-0005-0000-0000-000031050000}"/>
    <cellStyle name="出力 9" xfId="1023" xr:uid="{00000000-0005-0000-0000-000032050000}"/>
    <cellStyle name="説明文 10" xfId="1024" xr:uid="{00000000-0005-0000-0000-000033050000}"/>
    <cellStyle name="説明文 11" xfId="1025" xr:uid="{00000000-0005-0000-0000-000034050000}"/>
    <cellStyle name="説明文 12" xfId="1026" xr:uid="{00000000-0005-0000-0000-000035050000}"/>
    <cellStyle name="説明文 13" xfId="1027" xr:uid="{00000000-0005-0000-0000-000036050000}"/>
    <cellStyle name="説明文 14" xfId="1028" xr:uid="{00000000-0005-0000-0000-000037050000}"/>
    <cellStyle name="説明文 15" xfId="1029" xr:uid="{00000000-0005-0000-0000-000038050000}"/>
    <cellStyle name="説明文 16" xfId="1030" xr:uid="{00000000-0005-0000-0000-000039050000}"/>
    <cellStyle name="説明文 17" xfId="1031" xr:uid="{00000000-0005-0000-0000-00003A050000}"/>
    <cellStyle name="説明文 18" xfId="1032" xr:uid="{00000000-0005-0000-0000-00003B050000}"/>
    <cellStyle name="説明文 19" xfId="1033" xr:uid="{00000000-0005-0000-0000-00003C050000}"/>
    <cellStyle name="説明文 2" xfId="1034" xr:uid="{00000000-0005-0000-0000-00003D050000}"/>
    <cellStyle name="説明文 2 2" xfId="1035" xr:uid="{00000000-0005-0000-0000-00003E050000}"/>
    <cellStyle name="説明文 20" xfId="1036" xr:uid="{00000000-0005-0000-0000-00003F050000}"/>
    <cellStyle name="説明文 21" xfId="1037" xr:uid="{00000000-0005-0000-0000-000040050000}"/>
    <cellStyle name="説明文 22" xfId="1038" xr:uid="{00000000-0005-0000-0000-000041050000}"/>
    <cellStyle name="説明文 23" xfId="1039" xr:uid="{00000000-0005-0000-0000-000042050000}"/>
    <cellStyle name="説明文 24" xfId="1040" xr:uid="{00000000-0005-0000-0000-000043050000}"/>
    <cellStyle name="説明文 25" xfId="1041" xr:uid="{00000000-0005-0000-0000-000044050000}"/>
    <cellStyle name="説明文 3" xfId="1042" xr:uid="{00000000-0005-0000-0000-000045050000}"/>
    <cellStyle name="説明文 3 2" xfId="1043" xr:uid="{00000000-0005-0000-0000-000046050000}"/>
    <cellStyle name="説明文 4" xfId="1044" xr:uid="{00000000-0005-0000-0000-000047050000}"/>
    <cellStyle name="説明文 5" xfId="1045" xr:uid="{00000000-0005-0000-0000-000048050000}"/>
    <cellStyle name="説明文 6" xfId="1046" xr:uid="{00000000-0005-0000-0000-000049050000}"/>
    <cellStyle name="説明文 7" xfId="1047" xr:uid="{00000000-0005-0000-0000-00004A050000}"/>
    <cellStyle name="説明文 8" xfId="1048" xr:uid="{00000000-0005-0000-0000-00004B050000}"/>
    <cellStyle name="説明文 9" xfId="1049" xr:uid="{00000000-0005-0000-0000-00004C050000}"/>
    <cellStyle name="通貨 2" xfId="1050" xr:uid="{00000000-0005-0000-0000-00004D050000}"/>
    <cellStyle name="通貨 3" xfId="1051" xr:uid="{00000000-0005-0000-0000-00004E050000}"/>
    <cellStyle name="通貨 3 2" xfId="1052" xr:uid="{00000000-0005-0000-0000-00004F050000}"/>
    <cellStyle name="入力 10" xfId="1053" xr:uid="{00000000-0005-0000-0000-000050050000}"/>
    <cellStyle name="入力 11" xfId="1054" xr:uid="{00000000-0005-0000-0000-000051050000}"/>
    <cellStyle name="入力 12" xfId="1055" xr:uid="{00000000-0005-0000-0000-000052050000}"/>
    <cellStyle name="入力 13" xfId="1056" xr:uid="{00000000-0005-0000-0000-000053050000}"/>
    <cellStyle name="入力 14" xfId="1057" xr:uid="{00000000-0005-0000-0000-000054050000}"/>
    <cellStyle name="入力 15" xfId="1058" xr:uid="{00000000-0005-0000-0000-000055050000}"/>
    <cellStyle name="入力 16" xfId="1059" xr:uid="{00000000-0005-0000-0000-000056050000}"/>
    <cellStyle name="入力 17" xfId="1060" xr:uid="{00000000-0005-0000-0000-000057050000}"/>
    <cellStyle name="入力 18" xfId="1061" xr:uid="{00000000-0005-0000-0000-000058050000}"/>
    <cellStyle name="入力 19" xfId="1062" xr:uid="{00000000-0005-0000-0000-000059050000}"/>
    <cellStyle name="入力 2" xfId="1063" xr:uid="{00000000-0005-0000-0000-00005A050000}"/>
    <cellStyle name="入力 2 2" xfId="1064" xr:uid="{00000000-0005-0000-0000-00005B050000}"/>
    <cellStyle name="入力 2 2 2" xfId="1065" xr:uid="{00000000-0005-0000-0000-00005C050000}"/>
    <cellStyle name="入力 2 2 2 2" xfId="1462" xr:uid="{00000000-0005-0000-0000-00005D050000}"/>
    <cellStyle name="入力 2 2 2 2 2" xfId="1463" xr:uid="{00000000-0005-0000-0000-00005E050000}"/>
    <cellStyle name="入力 2 2 2 3" xfId="1464" xr:uid="{00000000-0005-0000-0000-00005F050000}"/>
    <cellStyle name="入力 2 2 3" xfId="1066" xr:uid="{00000000-0005-0000-0000-000060050000}"/>
    <cellStyle name="入力 2 2 3 2" xfId="1465" xr:uid="{00000000-0005-0000-0000-000061050000}"/>
    <cellStyle name="入力 2 2 4" xfId="1678" xr:uid="{00000000-0005-0000-0000-000062050000}"/>
    <cellStyle name="入力 2 2 4 2" xfId="1679" xr:uid="{00000000-0005-0000-0000-000063050000}"/>
    <cellStyle name="入力 2 2 5" xfId="1680" xr:uid="{00000000-0005-0000-0000-000064050000}"/>
    <cellStyle name="入力 2 2 6" xfId="1681" xr:uid="{00000000-0005-0000-0000-000065050000}"/>
    <cellStyle name="入力 2 2 6 2" xfId="1682" xr:uid="{00000000-0005-0000-0000-000066050000}"/>
    <cellStyle name="入力 2 3" xfId="1856" xr:uid="{00000000-0005-0000-0000-000067050000}"/>
    <cellStyle name="入力 2 3 2" xfId="1857" xr:uid="{00000000-0005-0000-0000-000068050000}"/>
    <cellStyle name="入力 2 3 2 2" xfId="1858" xr:uid="{00000000-0005-0000-0000-000069050000}"/>
    <cellStyle name="入力 2 3 3" xfId="1859" xr:uid="{00000000-0005-0000-0000-00006A050000}"/>
    <cellStyle name="入力 2 4" xfId="1860" xr:uid="{00000000-0005-0000-0000-00006B050000}"/>
    <cellStyle name="入力 2 4 2" xfId="1861" xr:uid="{00000000-0005-0000-0000-00006C050000}"/>
    <cellStyle name="入力 2 4 2 2" xfId="1862" xr:uid="{00000000-0005-0000-0000-00006D050000}"/>
    <cellStyle name="入力 2 4 3" xfId="1863" xr:uid="{00000000-0005-0000-0000-00006E050000}"/>
    <cellStyle name="入力 2 5" xfId="1864" xr:uid="{00000000-0005-0000-0000-00006F050000}"/>
    <cellStyle name="入力 2 5 2" xfId="1865" xr:uid="{00000000-0005-0000-0000-000070050000}"/>
    <cellStyle name="入力 2 6" xfId="1866" xr:uid="{00000000-0005-0000-0000-000071050000}"/>
    <cellStyle name="入力 20" xfId="1067" xr:uid="{00000000-0005-0000-0000-000072050000}"/>
    <cellStyle name="入力 21" xfId="1068" xr:uid="{00000000-0005-0000-0000-000073050000}"/>
    <cellStyle name="入力 22" xfId="1069" xr:uid="{00000000-0005-0000-0000-000074050000}"/>
    <cellStyle name="入力 23" xfId="1070" xr:uid="{00000000-0005-0000-0000-000075050000}"/>
    <cellStyle name="入力 24" xfId="1071" xr:uid="{00000000-0005-0000-0000-000076050000}"/>
    <cellStyle name="入力 25" xfId="1072" xr:uid="{00000000-0005-0000-0000-000077050000}"/>
    <cellStyle name="入力 3" xfId="1073" xr:uid="{00000000-0005-0000-0000-000078050000}"/>
    <cellStyle name="入力 3 2" xfId="1074" xr:uid="{00000000-0005-0000-0000-000079050000}"/>
    <cellStyle name="入力 3 2 2" xfId="1466" xr:uid="{00000000-0005-0000-0000-00007A050000}"/>
    <cellStyle name="入力 3 2 2 2" xfId="1467" xr:uid="{00000000-0005-0000-0000-00007B050000}"/>
    <cellStyle name="入力 3 2 3" xfId="1468" xr:uid="{00000000-0005-0000-0000-00007C050000}"/>
    <cellStyle name="入力 3 3" xfId="1075" xr:uid="{00000000-0005-0000-0000-00007D050000}"/>
    <cellStyle name="入力 3 3 2" xfId="1469" xr:uid="{00000000-0005-0000-0000-00007E050000}"/>
    <cellStyle name="入力 3 3 2 2" xfId="1867" xr:uid="{00000000-0005-0000-0000-00007F050000}"/>
    <cellStyle name="入力 3 3 3" xfId="1868" xr:uid="{00000000-0005-0000-0000-000080050000}"/>
    <cellStyle name="入力 3 4" xfId="1683" xr:uid="{00000000-0005-0000-0000-000081050000}"/>
    <cellStyle name="入力 3 4 2" xfId="1684" xr:uid="{00000000-0005-0000-0000-000082050000}"/>
    <cellStyle name="入力 3 4 2 2" xfId="1869" xr:uid="{00000000-0005-0000-0000-000083050000}"/>
    <cellStyle name="入力 3 4 3" xfId="1870" xr:uid="{00000000-0005-0000-0000-000084050000}"/>
    <cellStyle name="入力 3 5" xfId="1685" xr:uid="{00000000-0005-0000-0000-000085050000}"/>
    <cellStyle name="入力 3 5 2" xfId="1871" xr:uid="{00000000-0005-0000-0000-000086050000}"/>
    <cellStyle name="入力 3 6" xfId="1686" xr:uid="{00000000-0005-0000-0000-000087050000}"/>
    <cellStyle name="入力 3 6 2" xfId="1687" xr:uid="{00000000-0005-0000-0000-000088050000}"/>
    <cellStyle name="入力 4" xfId="1076" xr:uid="{00000000-0005-0000-0000-000089050000}"/>
    <cellStyle name="入力 4 2" xfId="1077" xr:uid="{00000000-0005-0000-0000-00008A050000}"/>
    <cellStyle name="入力 4 2 2" xfId="1470" xr:uid="{00000000-0005-0000-0000-00008B050000}"/>
    <cellStyle name="入力 4 2 2 2" xfId="1471" xr:uid="{00000000-0005-0000-0000-00008C050000}"/>
    <cellStyle name="入力 4 2 3" xfId="1472" xr:uid="{00000000-0005-0000-0000-00008D050000}"/>
    <cellStyle name="入力 4 3" xfId="1078" xr:uid="{00000000-0005-0000-0000-00008E050000}"/>
    <cellStyle name="入力 4 3 2" xfId="1473" xr:uid="{00000000-0005-0000-0000-00008F050000}"/>
    <cellStyle name="入力 4 4" xfId="1688" xr:uid="{00000000-0005-0000-0000-000090050000}"/>
    <cellStyle name="入力 4 4 2" xfId="1689" xr:uid="{00000000-0005-0000-0000-000091050000}"/>
    <cellStyle name="入力 4 5" xfId="1690" xr:uid="{00000000-0005-0000-0000-000092050000}"/>
    <cellStyle name="入力 4 6" xfId="1691" xr:uid="{00000000-0005-0000-0000-000093050000}"/>
    <cellStyle name="入力 4 6 2" xfId="1692" xr:uid="{00000000-0005-0000-0000-000094050000}"/>
    <cellStyle name="入力 5" xfId="1079" xr:uid="{00000000-0005-0000-0000-000095050000}"/>
    <cellStyle name="入力 6" xfId="1080" xr:uid="{00000000-0005-0000-0000-000096050000}"/>
    <cellStyle name="入力 7" xfId="1081" xr:uid="{00000000-0005-0000-0000-000097050000}"/>
    <cellStyle name="入力 8" xfId="1082" xr:uid="{00000000-0005-0000-0000-000098050000}"/>
    <cellStyle name="入力 9" xfId="1083" xr:uid="{00000000-0005-0000-0000-000099050000}"/>
    <cellStyle name="標準" xfId="0" builtinId="0"/>
    <cellStyle name="標準 10" xfId="1084" xr:uid="{00000000-0005-0000-0000-00009B050000}"/>
    <cellStyle name="標準 10 10" xfId="1474" xr:uid="{00000000-0005-0000-0000-00009C050000}"/>
    <cellStyle name="標準 10 11" xfId="1475" xr:uid="{00000000-0005-0000-0000-00009D050000}"/>
    <cellStyle name="標準 10 12" xfId="1476" xr:uid="{00000000-0005-0000-0000-00009E050000}"/>
    <cellStyle name="標準 10 2" xfId="1085" xr:uid="{00000000-0005-0000-0000-00009F050000}"/>
    <cellStyle name="標準 10 3" xfId="1086" xr:uid="{00000000-0005-0000-0000-0000A0050000}"/>
    <cellStyle name="標準 10 4" xfId="1087" xr:uid="{00000000-0005-0000-0000-0000A1050000}"/>
    <cellStyle name="標準 10 4 2" xfId="1477" xr:uid="{00000000-0005-0000-0000-0000A2050000}"/>
    <cellStyle name="標準 10 4 2 2" xfId="1478" xr:uid="{00000000-0005-0000-0000-0000A3050000}"/>
    <cellStyle name="標準 10 4 2 2 2" xfId="1479" xr:uid="{00000000-0005-0000-0000-0000A4050000}"/>
    <cellStyle name="標準 10 4 2 2 2 2" xfId="1480" xr:uid="{00000000-0005-0000-0000-0000A5050000}"/>
    <cellStyle name="標準 10 4 2 2 2 2 2" xfId="1481" xr:uid="{00000000-0005-0000-0000-0000A6050000}"/>
    <cellStyle name="標準 10 4 2 2 2 2 2 2" xfId="1482" xr:uid="{00000000-0005-0000-0000-0000A7050000}"/>
    <cellStyle name="標準 10 4 3" xfId="1483" xr:uid="{00000000-0005-0000-0000-0000A8050000}"/>
    <cellStyle name="標準 10 4 3 2" xfId="1484" xr:uid="{00000000-0005-0000-0000-0000A9050000}"/>
    <cellStyle name="標準 10 5" xfId="1088" xr:uid="{00000000-0005-0000-0000-0000AA050000}"/>
    <cellStyle name="標準 10 6" xfId="1485" xr:uid="{00000000-0005-0000-0000-0000AB050000}"/>
    <cellStyle name="標準 10 6 2" xfId="1486" xr:uid="{00000000-0005-0000-0000-0000AC050000}"/>
    <cellStyle name="標準 10 6 2 2" xfId="1487" xr:uid="{00000000-0005-0000-0000-0000AD050000}"/>
    <cellStyle name="標準 10 6 2 3" xfId="1488" xr:uid="{00000000-0005-0000-0000-0000AE050000}"/>
    <cellStyle name="標準 10 6 2 3 2" xfId="1386" xr:uid="{00000000-0005-0000-0000-0000AF050000}"/>
    <cellStyle name="標準 10 7" xfId="1489" xr:uid="{00000000-0005-0000-0000-0000B0050000}"/>
    <cellStyle name="標準 10 8" xfId="1490" xr:uid="{00000000-0005-0000-0000-0000B1050000}"/>
    <cellStyle name="標準 10 8 2" xfId="1491" xr:uid="{00000000-0005-0000-0000-0000B2050000}"/>
    <cellStyle name="標準 10 8 2 2" xfId="1492" xr:uid="{00000000-0005-0000-0000-0000B3050000}"/>
    <cellStyle name="標準 10 8 2 2 2" xfId="1493" xr:uid="{00000000-0005-0000-0000-0000B4050000}"/>
    <cellStyle name="標準 10 8 2 2 3" xfId="1494" xr:uid="{00000000-0005-0000-0000-0000B5050000}"/>
    <cellStyle name="標準 10 8 2 2 3 2" xfId="1387" xr:uid="{00000000-0005-0000-0000-0000B6050000}"/>
    <cellStyle name="標準 10 8 2 2 3 2 2" xfId="1495" xr:uid="{00000000-0005-0000-0000-0000B7050000}"/>
    <cellStyle name="標準 10 8 2 3" xfId="1496" xr:uid="{00000000-0005-0000-0000-0000B8050000}"/>
    <cellStyle name="標準 10 8 2 4" xfId="1497" xr:uid="{00000000-0005-0000-0000-0000B9050000}"/>
    <cellStyle name="標準 10 8 2 4 2" xfId="1498" xr:uid="{00000000-0005-0000-0000-0000BA050000}"/>
    <cellStyle name="標準 10 8 2 4 2 2" xfId="1499" xr:uid="{00000000-0005-0000-0000-0000BB050000}"/>
    <cellStyle name="標準 10 8 3" xfId="1500" xr:uid="{00000000-0005-0000-0000-0000BC050000}"/>
    <cellStyle name="標準 10 8 4" xfId="1501" xr:uid="{00000000-0005-0000-0000-0000BD050000}"/>
    <cellStyle name="標準 10 8 4 2" xfId="1502" xr:uid="{00000000-0005-0000-0000-0000BE050000}"/>
    <cellStyle name="標準 10 8 4 2 2" xfId="1503" xr:uid="{00000000-0005-0000-0000-0000BF050000}"/>
    <cellStyle name="標準 10 8 4 2 3" xfId="1504" xr:uid="{00000000-0005-0000-0000-0000C0050000}"/>
    <cellStyle name="標準 10 9" xfId="1505" xr:uid="{00000000-0005-0000-0000-0000C1050000}"/>
    <cellStyle name="標準 10 9 2" xfId="1506" xr:uid="{00000000-0005-0000-0000-0000C2050000}"/>
    <cellStyle name="標準 10 9 3" xfId="1507" xr:uid="{00000000-0005-0000-0000-0000C3050000}"/>
    <cellStyle name="標準 10 9 3 2" xfId="1508" xr:uid="{00000000-0005-0000-0000-0000C4050000}"/>
    <cellStyle name="標準 11" xfId="1089" xr:uid="{00000000-0005-0000-0000-0000C5050000}"/>
    <cellStyle name="標準 11 2" xfId="1090" xr:uid="{00000000-0005-0000-0000-0000C6050000}"/>
    <cellStyle name="標準 11 2 2" xfId="1693" xr:uid="{00000000-0005-0000-0000-0000C7050000}"/>
    <cellStyle name="標準 11 3" xfId="1091" xr:uid="{00000000-0005-0000-0000-0000C8050000}"/>
    <cellStyle name="標準 11 4" xfId="1092" xr:uid="{00000000-0005-0000-0000-0000C9050000}"/>
    <cellStyle name="標準 12" xfId="1382" xr:uid="{00000000-0005-0000-0000-0000CA050000}"/>
    <cellStyle name="標準 12 2" xfId="1093" xr:uid="{00000000-0005-0000-0000-0000CB050000}"/>
    <cellStyle name="標準 12 3" xfId="1094" xr:uid="{00000000-0005-0000-0000-0000CC050000}"/>
    <cellStyle name="標準 13" xfId="1095" xr:uid="{00000000-0005-0000-0000-0000CD050000}"/>
    <cellStyle name="標準 13 2" xfId="1096" xr:uid="{00000000-0005-0000-0000-0000CE050000}"/>
    <cellStyle name="標準 14" xfId="1383" xr:uid="{00000000-0005-0000-0000-0000CF050000}"/>
    <cellStyle name="標準 14 2" xfId="1097" xr:uid="{00000000-0005-0000-0000-0000D0050000}"/>
    <cellStyle name="標準 14 3" xfId="1098" xr:uid="{00000000-0005-0000-0000-0000D1050000}"/>
    <cellStyle name="標準 14 4" xfId="1099" xr:uid="{00000000-0005-0000-0000-0000D2050000}"/>
    <cellStyle name="標準 14 5" xfId="1100" xr:uid="{00000000-0005-0000-0000-0000D3050000}"/>
    <cellStyle name="標準 14 6" xfId="1101" xr:uid="{00000000-0005-0000-0000-0000D4050000}"/>
    <cellStyle name="標準 14 7" xfId="1102" xr:uid="{00000000-0005-0000-0000-0000D5050000}"/>
    <cellStyle name="標準 14 8" xfId="1103" xr:uid="{00000000-0005-0000-0000-0000D6050000}"/>
    <cellStyle name="標準 15" xfId="1104" xr:uid="{00000000-0005-0000-0000-0000D7050000}"/>
    <cellStyle name="標準 15 2" xfId="1105" xr:uid="{00000000-0005-0000-0000-0000D8050000}"/>
    <cellStyle name="標準 15 3" xfId="1106" xr:uid="{00000000-0005-0000-0000-0000D9050000}"/>
    <cellStyle name="標準 15 4" xfId="1107" xr:uid="{00000000-0005-0000-0000-0000DA050000}"/>
    <cellStyle name="標準 15 5" xfId="1108" xr:uid="{00000000-0005-0000-0000-0000DB050000}"/>
    <cellStyle name="標準 15 6" xfId="1109" xr:uid="{00000000-0005-0000-0000-0000DC050000}"/>
    <cellStyle name="標準 15 7" xfId="1110" xr:uid="{00000000-0005-0000-0000-0000DD050000}"/>
    <cellStyle name="標準 16" xfId="1384" xr:uid="{00000000-0005-0000-0000-0000DE050000}"/>
    <cellStyle name="標準 16 2" xfId="1111" xr:uid="{00000000-0005-0000-0000-0000DF050000}"/>
    <cellStyle name="標準 16 3" xfId="1112" xr:uid="{00000000-0005-0000-0000-0000E0050000}"/>
    <cellStyle name="標準 16 4" xfId="1113" xr:uid="{00000000-0005-0000-0000-0000E1050000}"/>
    <cellStyle name="標準 16 5" xfId="1114" xr:uid="{00000000-0005-0000-0000-0000E2050000}"/>
    <cellStyle name="標準 16 6" xfId="1115" xr:uid="{00000000-0005-0000-0000-0000E3050000}"/>
    <cellStyle name="標準 17" xfId="1116" xr:uid="{00000000-0005-0000-0000-0000E4050000}"/>
    <cellStyle name="標準 17 2" xfId="1117" xr:uid="{00000000-0005-0000-0000-0000E5050000}"/>
    <cellStyle name="標準 17 3" xfId="1118" xr:uid="{00000000-0005-0000-0000-0000E6050000}"/>
    <cellStyle name="標準 17 4" xfId="1119" xr:uid="{00000000-0005-0000-0000-0000E7050000}"/>
    <cellStyle name="標準 17 5" xfId="1120" xr:uid="{00000000-0005-0000-0000-0000E8050000}"/>
    <cellStyle name="標準 18" xfId="1509" xr:uid="{00000000-0005-0000-0000-0000E9050000}"/>
    <cellStyle name="標準 18 2" xfId="1121" xr:uid="{00000000-0005-0000-0000-0000EA050000}"/>
    <cellStyle name="標準 18 3" xfId="1122" xr:uid="{00000000-0005-0000-0000-0000EB050000}"/>
    <cellStyle name="標準 19" xfId="1510" xr:uid="{00000000-0005-0000-0000-0000EC050000}"/>
    <cellStyle name="標準 19 2" xfId="1123" xr:uid="{00000000-0005-0000-0000-0000ED050000}"/>
    <cellStyle name="標準 19 2 2" xfId="1511" xr:uid="{00000000-0005-0000-0000-0000EE050000}"/>
    <cellStyle name="標準 19 2 2 2" xfId="1512" xr:uid="{00000000-0005-0000-0000-0000EF050000}"/>
    <cellStyle name="標準 19 2 2 2 2" xfId="1513" xr:uid="{00000000-0005-0000-0000-0000F0050000}"/>
    <cellStyle name="標準 19 2 2 2 2 2" xfId="1514" xr:uid="{00000000-0005-0000-0000-0000F1050000}"/>
    <cellStyle name="標準 19 2 2 2 2 2 2" xfId="1515" xr:uid="{00000000-0005-0000-0000-0000F2050000}"/>
    <cellStyle name="標準 19 2 2 2 2 2 2 2" xfId="1516" xr:uid="{00000000-0005-0000-0000-0000F3050000}"/>
    <cellStyle name="標準 19 2 2 2 2 2 2 2 2" xfId="1517" xr:uid="{00000000-0005-0000-0000-0000F4050000}"/>
    <cellStyle name="標準 19 2 2 2 2 2 3" xfId="1518" xr:uid="{00000000-0005-0000-0000-0000F5050000}"/>
    <cellStyle name="標準 19 2 2 2 2 2 4" xfId="1519" xr:uid="{00000000-0005-0000-0000-0000F6050000}"/>
    <cellStyle name="標準 19 2 2 2 2 2 4 2" xfId="1520" xr:uid="{00000000-0005-0000-0000-0000F7050000}"/>
    <cellStyle name="標準 19 2 2 2 2 2 4 3" xfId="1521" xr:uid="{00000000-0005-0000-0000-0000F8050000}"/>
    <cellStyle name="標準 19 2 2 2 3" xfId="1522" xr:uid="{00000000-0005-0000-0000-0000F9050000}"/>
    <cellStyle name="標準 19 2 2 2 3 2" xfId="1523" xr:uid="{00000000-0005-0000-0000-0000FA050000}"/>
    <cellStyle name="標準 19 2 2 2 3 2 2" xfId="1524" xr:uid="{00000000-0005-0000-0000-0000FB050000}"/>
    <cellStyle name="標準 19 2 2 2 3 2 3" xfId="1525" xr:uid="{00000000-0005-0000-0000-0000FC050000}"/>
    <cellStyle name="標準 19 2 2 3" xfId="1526" xr:uid="{00000000-0005-0000-0000-0000FD050000}"/>
    <cellStyle name="標準 19 2 2 3 2" xfId="1527" xr:uid="{00000000-0005-0000-0000-0000FE050000}"/>
    <cellStyle name="標準 19 2 2 3 2 2" xfId="1528" xr:uid="{00000000-0005-0000-0000-0000FF050000}"/>
    <cellStyle name="標準 2" xfId="1" xr:uid="{00000000-0005-0000-0000-000000060000}"/>
    <cellStyle name="標準 2 10" xfId="1124" xr:uid="{00000000-0005-0000-0000-000001060000}"/>
    <cellStyle name="標準 2 11" xfId="1125" xr:uid="{00000000-0005-0000-0000-000002060000}"/>
    <cellStyle name="標準 2 12" xfId="1126" xr:uid="{00000000-0005-0000-0000-000003060000}"/>
    <cellStyle name="標準 2 13" xfId="1127" xr:uid="{00000000-0005-0000-0000-000004060000}"/>
    <cellStyle name="標準 2 14" xfId="1128" xr:uid="{00000000-0005-0000-0000-000005060000}"/>
    <cellStyle name="標準 2 15" xfId="1129" xr:uid="{00000000-0005-0000-0000-000006060000}"/>
    <cellStyle name="標準 2 16" xfId="1130" xr:uid="{00000000-0005-0000-0000-000007060000}"/>
    <cellStyle name="標準 2 17" xfId="1131" xr:uid="{00000000-0005-0000-0000-000008060000}"/>
    <cellStyle name="標準 2 18" xfId="1132" xr:uid="{00000000-0005-0000-0000-000009060000}"/>
    <cellStyle name="標準 2 19" xfId="1133" xr:uid="{00000000-0005-0000-0000-00000A060000}"/>
    <cellStyle name="標準 2 2" xfId="1134" xr:uid="{00000000-0005-0000-0000-00000B060000}"/>
    <cellStyle name="標準 2 2 10" xfId="1135" xr:uid="{00000000-0005-0000-0000-00000C060000}"/>
    <cellStyle name="標準 2 2 11" xfId="1136" xr:uid="{00000000-0005-0000-0000-00000D060000}"/>
    <cellStyle name="標準 2 2 12" xfId="1137" xr:uid="{00000000-0005-0000-0000-00000E060000}"/>
    <cellStyle name="標準 2 2 13" xfId="1138" xr:uid="{00000000-0005-0000-0000-00000F060000}"/>
    <cellStyle name="標準 2 2 14" xfId="1139" xr:uid="{00000000-0005-0000-0000-000010060000}"/>
    <cellStyle name="標準 2 2 15" xfId="1140" xr:uid="{00000000-0005-0000-0000-000011060000}"/>
    <cellStyle name="標準 2 2 16" xfId="1141" xr:uid="{00000000-0005-0000-0000-000012060000}"/>
    <cellStyle name="標準 2 2 17" xfId="1142" xr:uid="{00000000-0005-0000-0000-000013060000}"/>
    <cellStyle name="標準 2 2 18" xfId="1143" xr:uid="{00000000-0005-0000-0000-000014060000}"/>
    <cellStyle name="標準 2 2 19" xfId="1144" xr:uid="{00000000-0005-0000-0000-000015060000}"/>
    <cellStyle name="標準 2 2 2" xfId="1145" xr:uid="{00000000-0005-0000-0000-000016060000}"/>
    <cellStyle name="標準 2 2 2 2" xfId="1146" xr:uid="{00000000-0005-0000-0000-000017060000}"/>
    <cellStyle name="標準 2 2 2 2 2" xfId="1147" xr:uid="{00000000-0005-0000-0000-000018060000}"/>
    <cellStyle name="標準 2 2 2 2_23_CRUDマトリックス(機能レベル)" xfId="1148" xr:uid="{00000000-0005-0000-0000-000019060000}"/>
    <cellStyle name="標準 2 2 2 3" xfId="1872" xr:uid="{00000000-0005-0000-0000-00001A060000}"/>
    <cellStyle name="標準 2 2 2_23_CRUDマトリックス(機能レベル)" xfId="1149" xr:uid="{00000000-0005-0000-0000-00001B060000}"/>
    <cellStyle name="標準 2 2 20" xfId="1150" xr:uid="{00000000-0005-0000-0000-00001C060000}"/>
    <cellStyle name="標準 2 2 21" xfId="1151" xr:uid="{00000000-0005-0000-0000-00001D060000}"/>
    <cellStyle name="標準 2 2 22" xfId="1152" xr:uid="{00000000-0005-0000-0000-00001E060000}"/>
    <cellStyle name="標準 2 2 23" xfId="1153" xr:uid="{00000000-0005-0000-0000-00001F060000}"/>
    <cellStyle name="標準 2 2 24" xfId="1154" xr:uid="{00000000-0005-0000-0000-000020060000}"/>
    <cellStyle name="標準 2 2 25" xfId="1155" xr:uid="{00000000-0005-0000-0000-000021060000}"/>
    <cellStyle name="標準 2 2 26" xfId="1156" xr:uid="{00000000-0005-0000-0000-000022060000}"/>
    <cellStyle name="標準 2 2 27" xfId="1157" xr:uid="{00000000-0005-0000-0000-000023060000}"/>
    <cellStyle name="標準 2 2 28" xfId="1158" xr:uid="{00000000-0005-0000-0000-000024060000}"/>
    <cellStyle name="標準 2 2 29" xfId="1159" xr:uid="{00000000-0005-0000-0000-000025060000}"/>
    <cellStyle name="標準 2 2 3" xfId="1160" xr:uid="{00000000-0005-0000-0000-000026060000}"/>
    <cellStyle name="標準 2 2 30" xfId="1161" xr:uid="{00000000-0005-0000-0000-000027060000}"/>
    <cellStyle name="標準 2 2 31" xfId="1162" xr:uid="{00000000-0005-0000-0000-000028060000}"/>
    <cellStyle name="標準 2 2 4" xfId="1163" xr:uid="{00000000-0005-0000-0000-000029060000}"/>
    <cellStyle name="標準 2 2 5" xfId="1164" xr:uid="{00000000-0005-0000-0000-00002A060000}"/>
    <cellStyle name="標準 2 2 6" xfId="1165" xr:uid="{00000000-0005-0000-0000-00002B060000}"/>
    <cellStyle name="標準 2 2 7" xfId="1166" xr:uid="{00000000-0005-0000-0000-00002C060000}"/>
    <cellStyle name="標準 2 2 8" xfId="1167" xr:uid="{00000000-0005-0000-0000-00002D060000}"/>
    <cellStyle name="標準 2 2 9" xfId="1168" xr:uid="{00000000-0005-0000-0000-00002E060000}"/>
    <cellStyle name="標準 2 2_23_CRUDマトリックス(機能レベル)" xfId="1169" xr:uid="{00000000-0005-0000-0000-00002F060000}"/>
    <cellStyle name="標準 2 20" xfId="1170" xr:uid="{00000000-0005-0000-0000-000030060000}"/>
    <cellStyle name="標準 2 21" xfId="1171" xr:uid="{00000000-0005-0000-0000-000031060000}"/>
    <cellStyle name="標準 2 22" xfId="1172" xr:uid="{00000000-0005-0000-0000-000032060000}"/>
    <cellStyle name="標準 2 23" xfId="1173" xr:uid="{00000000-0005-0000-0000-000033060000}"/>
    <cellStyle name="標準 2 24" xfId="1174" xr:uid="{00000000-0005-0000-0000-000034060000}"/>
    <cellStyle name="標準 2 25" xfId="1175" xr:uid="{00000000-0005-0000-0000-000035060000}"/>
    <cellStyle name="標準 2 26" xfId="1565" xr:uid="{00000000-0005-0000-0000-000036060000}"/>
    <cellStyle name="標準 2 26 2" xfId="1566" xr:uid="{00000000-0005-0000-0000-000037060000}"/>
    <cellStyle name="標準 2 27" xfId="1873" xr:uid="{00000000-0005-0000-0000-000038060000}"/>
    <cellStyle name="標準 2 3" xfId="1176" xr:uid="{00000000-0005-0000-0000-000039060000}"/>
    <cellStyle name="標準 2 3 10" xfId="1177" xr:uid="{00000000-0005-0000-0000-00003A060000}"/>
    <cellStyle name="標準 2 3 11" xfId="1178" xr:uid="{00000000-0005-0000-0000-00003B060000}"/>
    <cellStyle name="標準 2 3 12" xfId="1179" xr:uid="{00000000-0005-0000-0000-00003C060000}"/>
    <cellStyle name="標準 2 3 13" xfId="1180" xr:uid="{00000000-0005-0000-0000-00003D060000}"/>
    <cellStyle name="標準 2 3 14" xfId="1181" xr:uid="{00000000-0005-0000-0000-00003E060000}"/>
    <cellStyle name="標準 2 3 15" xfId="1182" xr:uid="{00000000-0005-0000-0000-00003F060000}"/>
    <cellStyle name="標準 2 3 16" xfId="1183" xr:uid="{00000000-0005-0000-0000-000040060000}"/>
    <cellStyle name="標準 2 3 17" xfId="1184" xr:uid="{00000000-0005-0000-0000-000041060000}"/>
    <cellStyle name="標準 2 3 18" xfId="1185" xr:uid="{00000000-0005-0000-0000-000042060000}"/>
    <cellStyle name="標準 2 3 19" xfId="1186" xr:uid="{00000000-0005-0000-0000-000043060000}"/>
    <cellStyle name="標準 2 3 2" xfId="1187" xr:uid="{00000000-0005-0000-0000-000044060000}"/>
    <cellStyle name="標準 2 3 2 2" xfId="1188" xr:uid="{00000000-0005-0000-0000-000045060000}"/>
    <cellStyle name="標準 2 3 2 2 2" xfId="1189" xr:uid="{00000000-0005-0000-0000-000046060000}"/>
    <cellStyle name="標準 2 3 2 2_23_CRUDマトリックス(機能レベル)" xfId="1190" xr:uid="{00000000-0005-0000-0000-000047060000}"/>
    <cellStyle name="標準 2 3 2 3" xfId="1694" xr:uid="{00000000-0005-0000-0000-000048060000}"/>
    <cellStyle name="標準 2 3 2 4" xfId="1874" xr:uid="{00000000-0005-0000-0000-000049060000}"/>
    <cellStyle name="標準 2 3 2_23_CRUDマトリックス(機能レベル)" xfId="1191" xr:uid="{00000000-0005-0000-0000-00004A060000}"/>
    <cellStyle name="標準 2 3 20" xfId="1192" xr:uid="{00000000-0005-0000-0000-00004B060000}"/>
    <cellStyle name="標準 2 3 21" xfId="1193" xr:uid="{00000000-0005-0000-0000-00004C060000}"/>
    <cellStyle name="標準 2 3 22" xfId="1194" xr:uid="{00000000-0005-0000-0000-00004D060000}"/>
    <cellStyle name="標準 2 3 23" xfId="1195" xr:uid="{00000000-0005-0000-0000-00004E060000}"/>
    <cellStyle name="標準 2 3 24" xfId="1196" xr:uid="{00000000-0005-0000-0000-00004F060000}"/>
    <cellStyle name="標準 2 3 25" xfId="1197" xr:uid="{00000000-0005-0000-0000-000050060000}"/>
    <cellStyle name="標準 2 3 26" xfId="1198" xr:uid="{00000000-0005-0000-0000-000051060000}"/>
    <cellStyle name="標準 2 3 27" xfId="1199" xr:uid="{00000000-0005-0000-0000-000052060000}"/>
    <cellStyle name="標準 2 3 28" xfId="1200" xr:uid="{00000000-0005-0000-0000-000053060000}"/>
    <cellStyle name="標準 2 3 29" xfId="1201" xr:uid="{00000000-0005-0000-0000-000054060000}"/>
    <cellStyle name="標準 2 3 3" xfId="1202" xr:uid="{00000000-0005-0000-0000-000055060000}"/>
    <cellStyle name="標準 2 3 30" xfId="1875" xr:uid="{00000000-0005-0000-0000-000056060000}"/>
    <cellStyle name="標準 2 3 4" xfId="1203" xr:uid="{00000000-0005-0000-0000-000057060000}"/>
    <cellStyle name="標準 2 3 4 2" xfId="1695" xr:uid="{00000000-0005-0000-0000-000058060000}"/>
    <cellStyle name="標準 2 3 5" xfId="1204" xr:uid="{00000000-0005-0000-0000-000059060000}"/>
    <cellStyle name="標準 2 3 6" xfId="1205" xr:uid="{00000000-0005-0000-0000-00005A060000}"/>
    <cellStyle name="標準 2 3 7" xfId="1206" xr:uid="{00000000-0005-0000-0000-00005B060000}"/>
    <cellStyle name="標準 2 3 8" xfId="1207" xr:uid="{00000000-0005-0000-0000-00005C060000}"/>
    <cellStyle name="標準 2 3 9" xfId="1208" xr:uid="{00000000-0005-0000-0000-00005D060000}"/>
    <cellStyle name="標準 2 3_23_CRUDマトリックス(機能レベル)" xfId="1209" xr:uid="{00000000-0005-0000-0000-00005E060000}"/>
    <cellStyle name="標準 2 4" xfId="1210" xr:uid="{00000000-0005-0000-0000-00005F060000}"/>
    <cellStyle name="標準 2 4 10" xfId="1211" xr:uid="{00000000-0005-0000-0000-000060060000}"/>
    <cellStyle name="標準 2 4 11" xfId="1212" xr:uid="{00000000-0005-0000-0000-000061060000}"/>
    <cellStyle name="標準 2 4 12" xfId="1213" xr:uid="{00000000-0005-0000-0000-000062060000}"/>
    <cellStyle name="標準 2 4 13" xfId="1214" xr:uid="{00000000-0005-0000-0000-000063060000}"/>
    <cellStyle name="標準 2 4 14" xfId="1215" xr:uid="{00000000-0005-0000-0000-000064060000}"/>
    <cellStyle name="標準 2 4 15" xfId="1216" xr:uid="{00000000-0005-0000-0000-000065060000}"/>
    <cellStyle name="標準 2 4 16" xfId="1217" xr:uid="{00000000-0005-0000-0000-000066060000}"/>
    <cellStyle name="標準 2 4 17" xfId="1218" xr:uid="{00000000-0005-0000-0000-000067060000}"/>
    <cellStyle name="標準 2 4 18" xfId="1219" xr:uid="{00000000-0005-0000-0000-000068060000}"/>
    <cellStyle name="標準 2 4 19" xfId="1220" xr:uid="{00000000-0005-0000-0000-000069060000}"/>
    <cellStyle name="標準 2 4 2" xfId="1221" xr:uid="{00000000-0005-0000-0000-00006A060000}"/>
    <cellStyle name="標準 2 4 2 2" xfId="1696" xr:uid="{00000000-0005-0000-0000-00006B060000}"/>
    <cellStyle name="標準 2 4 20" xfId="1222" xr:uid="{00000000-0005-0000-0000-00006C060000}"/>
    <cellStyle name="標準 2 4 21" xfId="1223" xr:uid="{00000000-0005-0000-0000-00006D060000}"/>
    <cellStyle name="標準 2 4 22" xfId="1224" xr:uid="{00000000-0005-0000-0000-00006E060000}"/>
    <cellStyle name="標準 2 4 23" xfId="1225" xr:uid="{00000000-0005-0000-0000-00006F060000}"/>
    <cellStyle name="標準 2 4 24" xfId="1226" xr:uid="{00000000-0005-0000-0000-000070060000}"/>
    <cellStyle name="標準 2 4 3" xfId="1227" xr:uid="{00000000-0005-0000-0000-000071060000}"/>
    <cellStyle name="標準 2 4 4" xfId="1228" xr:uid="{00000000-0005-0000-0000-000072060000}"/>
    <cellStyle name="標準 2 4 5" xfId="1229" xr:uid="{00000000-0005-0000-0000-000073060000}"/>
    <cellStyle name="標準 2 4 6" xfId="1230" xr:uid="{00000000-0005-0000-0000-000074060000}"/>
    <cellStyle name="標準 2 4 7" xfId="1231" xr:uid="{00000000-0005-0000-0000-000075060000}"/>
    <cellStyle name="標準 2 4 8" xfId="1232" xr:uid="{00000000-0005-0000-0000-000076060000}"/>
    <cellStyle name="標準 2 4 9" xfId="1233" xr:uid="{00000000-0005-0000-0000-000077060000}"/>
    <cellStyle name="標準 2 4_23_CRUDマトリックス(機能レベル)" xfId="1234" xr:uid="{00000000-0005-0000-0000-000078060000}"/>
    <cellStyle name="標準 2 5" xfId="1235" xr:uid="{00000000-0005-0000-0000-000079060000}"/>
    <cellStyle name="標準 2 5 10" xfId="1236" xr:uid="{00000000-0005-0000-0000-00007A060000}"/>
    <cellStyle name="標準 2 5 11" xfId="1237" xr:uid="{00000000-0005-0000-0000-00007B060000}"/>
    <cellStyle name="標準 2 5 12" xfId="1238" xr:uid="{00000000-0005-0000-0000-00007C060000}"/>
    <cellStyle name="標準 2 5 13" xfId="1239" xr:uid="{00000000-0005-0000-0000-00007D060000}"/>
    <cellStyle name="標準 2 5 14" xfId="1240" xr:uid="{00000000-0005-0000-0000-00007E060000}"/>
    <cellStyle name="標準 2 5 15" xfId="1241" xr:uid="{00000000-0005-0000-0000-00007F060000}"/>
    <cellStyle name="標準 2 5 16" xfId="1242" xr:uid="{00000000-0005-0000-0000-000080060000}"/>
    <cellStyle name="標準 2 5 17" xfId="1243" xr:uid="{00000000-0005-0000-0000-000081060000}"/>
    <cellStyle name="標準 2 5 18" xfId="1244" xr:uid="{00000000-0005-0000-0000-000082060000}"/>
    <cellStyle name="標準 2 5 19" xfId="1245" xr:uid="{00000000-0005-0000-0000-000083060000}"/>
    <cellStyle name="標準 2 5 2" xfId="1246" xr:uid="{00000000-0005-0000-0000-000084060000}"/>
    <cellStyle name="標準 2 5 2 2" xfId="1549" xr:uid="{00000000-0005-0000-0000-000085060000}"/>
    <cellStyle name="標準 2 5 2 2 2" xfId="1876" xr:uid="{00000000-0005-0000-0000-000086060000}"/>
    <cellStyle name="標準 2 5 20" xfId="1247" xr:uid="{00000000-0005-0000-0000-000087060000}"/>
    <cellStyle name="標準 2 5 21" xfId="1248" xr:uid="{00000000-0005-0000-0000-000088060000}"/>
    <cellStyle name="標準 2 5 22" xfId="1249" xr:uid="{00000000-0005-0000-0000-000089060000}"/>
    <cellStyle name="標準 2 5 23" xfId="1250" xr:uid="{00000000-0005-0000-0000-00008A060000}"/>
    <cellStyle name="標準 2 5 3" xfId="1251" xr:uid="{00000000-0005-0000-0000-00008B060000}"/>
    <cellStyle name="標準 2 5 3 2" xfId="1529" xr:uid="{00000000-0005-0000-0000-00008C060000}"/>
    <cellStyle name="標準 2 5 3 2 2" xfId="1913" xr:uid="{00000000-0005-0000-0000-00008D060000}"/>
    <cellStyle name="標準 2 5 4" xfId="1252" xr:uid="{00000000-0005-0000-0000-00008E060000}"/>
    <cellStyle name="標準 2 5 5" xfId="1253" xr:uid="{00000000-0005-0000-0000-00008F060000}"/>
    <cellStyle name="標準 2 5 6" xfId="1254" xr:uid="{00000000-0005-0000-0000-000090060000}"/>
    <cellStyle name="標準 2 5 7" xfId="1255" xr:uid="{00000000-0005-0000-0000-000091060000}"/>
    <cellStyle name="標準 2 5 8" xfId="1256" xr:uid="{00000000-0005-0000-0000-000092060000}"/>
    <cellStyle name="標準 2 5 9" xfId="1257" xr:uid="{00000000-0005-0000-0000-000093060000}"/>
    <cellStyle name="標準 2 5_23_CRUDマトリックス(機能レベル)" xfId="1258" xr:uid="{00000000-0005-0000-0000-000094060000}"/>
    <cellStyle name="標準 2 6" xfId="1259" xr:uid="{00000000-0005-0000-0000-000095060000}"/>
    <cellStyle name="標準 2 6 10" xfId="1260" xr:uid="{00000000-0005-0000-0000-000096060000}"/>
    <cellStyle name="標準 2 6 11" xfId="1261" xr:uid="{00000000-0005-0000-0000-000097060000}"/>
    <cellStyle name="標準 2 6 12" xfId="1262" xr:uid="{00000000-0005-0000-0000-000098060000}"/>
    <cellStyle name="標準 2 6 13" xfId="1263" xr:uid="{00000000-0005-0000-0000-000099060000}"/>
    <cellStyle name="標準 2 6 14" xfId="1264" xr:uid="{00000000-0005-0000-0000-00009A060000}"/>
    <cellStyle name="標準 2 6 15" xfId="1265" xr:uid="{00000000-0005-0000-0000-00009B060000}"/>
    <cellStyle name="標準 2 6 16" xfId="1266" xr:uid="{00000000-0005-0000-0000-00009C060000}"/>
    <cellStyle name="標準 2 6 17" xfId="1267" xr:uid="{00000000-0005-0000-0000-00009D060000}"/>
    <cellStyle name="標準 2 6 18" xfId="1268" xr:uid="{00000000-0005-0000-0000-00009E060000}"/>
    <cellStyle name="標準 2 6 19" xfId="1269" xr:uid="{00000000-0005-0000-0000-00009F060000}"/>
    <cellStyle name="標準 2 6 2" xfId="1270" xr:uid="{00000000-0005-0000-0000-0000A0060000}"/>
    <cellStyle name="標準 2 6 20" xfId="1271" xr:uid="{00000000-0005-0000-0000-0000A1060000}"/>
    <cellStyle name="標準 2 6 21" xfId="1272" xr:uid="{00000000-0005-0000-0000-0000A2060000}"/>
    <cellStyle name="標準 2 6 22" xfId="1273" xr:uid="{00000000-0005-0000-0000-0000A3060000}"/>
    <cellStyle name="標準 2 6 3" xfId="1274" xr:uid="{00000000-0005-0000-0000-0000A4060000}"/>
    <cellStyle name="標準 2 6 4" xfId="1275" xr:uid="{00000000-0005-0000-0000-0000A5060000}"/>
    <cellStyle name="標準 2 6 5" xfId="1276" xr:uid="{00000000-0005-0000-0000-0000A6060000}"/>
    <cellStyle name="標準 2 6 6" xfId="1277" xr:uid="{00000000-0005-0000-0000-0000A7060000}"/>
    <cellStyle name="標準 2 6 7" xfId="1278" xr:uid="{00000000-0005-0000-0000-0000A8060000}"/>
    <cellStyle name="標準 2 6 8" xfId="1279" xr:uid="{00000000-0005-0000-0000-0000A9060000}"/>
    <cellStyle name="標準 2 6 9" xfId="1280" xr:uid="{00000000-0005-0000-0000-0000AA060000}"/>
    <cellStyle name="標準 2 6_23_CRUDマトリックス(機能レベル)" xfId="1281" xr:uid="{00000000-0005-0000-0000-0000AB060000}"/>
    <cellStyle name="標準 2 7" xfId="1282" xr:uid="{00000000-0005-0000-0000-0000AC060000}"/>
    <cellStyle name="標準 2 7 2" xfId="1530" xr:uid="{00000000-0005-0000-0000-0000AD060000}"/>
    <cellStyle name="標準 2 7 2 2" xfId="1531" xr:uid="{00000000-0005-0000-0000-0000AE060000}"/>
    <cellStyle name="標準 2 7 2 3" xfId="1532" xr:uid="{00000000-0005-0000-0000-0000AF060000}"/>
    <cellStyle name="標準 2 7 2 3 2" xfId="1388" xr:uid="{00000000-0005-0000-0000-0000B0060000}"/>
    <cellStyle name="標準 2 8" xfId="1283" xr:uid="{00000000-0005-0000-0000-0000B1060000}"/>
    <cellStyle name="標準 2 9" xfId="1284" xr:uid="{00000000-0005-0000-0000-0000B2060000}"/>
    <cellStyle name="標準 2 9 2" xfId="1533" xr:uid="{00000000-0005-0000-0000-0000B3060000}"/>
    <cellStyle name="標準 2 9 2 2" xfId="1534" xr:uid="{00000000-0005-0000-0000-0000B4060000}"/>
    <cellStyle name="標準 2 9 2 2 2" xfId="1535" xr:uid="{00000000-0005-0000-0000-0000B5060000}"/>
    <cellStyle name="標準 2 9 2 2 3" xfId="1536" xr:uid="{00000000-0005-0000-0000-0000B6060000}"/>
    <cellStyle name="標準 2 9 2 2 3 2" xfId="1385" xr:uid="{00000000-0005-0000-0000-0000B7060000}"/>
    <cellStyle name="標準 2 9 2 2 3 2 2" xfId="1537" xr:uid="{00000000-0005-0000-0000-0000B8060000}"/>
    <cellStyle name="標準 2 9 2 3" xfId="1538" xr:uid="{00000000-0005-0000-0000-0000B9060000}"/>
    <cellStyle name="標準 2 9 2 4" xfId="1539" xr:uid="{00000000-0005-0000-0000-0000BA060000}"/>
    <cellStyle name="標準 2 9 2 4 2" xfId="1540" xr:uid="{00000000-0005-0000-0000-0000BB060000}"/>
    <cellStyle name="標準 2 9 2 4 2 2" xfId="1541" xr:uid="{00000000-0005-0000-0000-0000BC060000}"/>
    <cellStyle name="標準 2 9 2 4 2 2 2" xfId="1542" xr:uid="{00000000-0005-0000-0000-0000BD060000}"/>
    <cellStyle name="標準 20" xfId="1543" xr:uid="{00000000-0005-0000-0000-0000BE060000}"/>
    <cellStyle name="標準 20 2" xfId="1285" xr:uid="{00000000-0005-0000-0000-0000BF060000}"/>
    <cellStyle name="標準 20 2 2" xfId="1544" xr:uid="{00000000-0005-0000-0000-0000C0060000}"/>
    <cellStyle name="標準 20 3" xfId="1286" xr:uid="{00000000-0005-0000-0000-0000C1060000}"/>
    <cellStyle name="標準 20 4" xfId="1287" xr:uid="{00000000-0005-0000-0000-0000C2060000}"/>
    <cellStyle name="標準 21" xfId="1545" xr:uid="{00000000-0005-0000-0000-0000C3060000}"/>
    <cellStyle name="標準 21 2" xfId="1288" xr:uid="{00000000-0005-0000-0000-0000C4060000}"/>
    <cellStyle name="標準 21 3" xfId="1289" xr:uid="{00000000-0005-0000-0000-0000C5060000}"/>
    <cellStyle name="標準 22" xfId="1546" xr:uid="{00000000-0005-0000-0000-0000C6060000}"/>
    <cellStyle name="標準 22 2" xfId="1290" xr:uid="{00000000-0005-0000-0000-0000C7060000}"/>
    <cellStyle name="標準 22 2 2" xfId="1547" xr:uid="{00000000-0005-0000-0000-0000C8060000}"/>
    <cellStyle name="標準 23 2" xfId="1291" xr:uid="{00000000-0005-0000-0000-0000C9060000}"/>
    <cellStyle name="標準 23 3" xfId="1292" xr:uid="{00000000-0005-0000-0000-0000CA060000}"/>
    <cellStyle name="標準 23 4" xfId="1293" xr:uid="{00000000-0005-0000-0000-0000CB060000}"/>
    <cellStyle name="標準 24 2" xfId="1294" xr:uid="{00000000-0005-0000-0000-0000CC060000}"/>
    <cellStyle name="標準 24 3" xfId="1295" xr:uid="{00000000-0005-0000-0000-0000CD060000}"/>
    <cellStyle name="標準 25 2" xfId="1296" xr:uid="{00000000-0005-0000-0000-0000CE060000}"/>
    <cellStyle name="標準 3" xfId="1297" xr:uid="{00000000-0005-0000-0000-0000CF060000}"/>
    <cellStyle name="標準 3 10" xfId="1298" xr:uid="{00000000-0005-0000-0000-0000D0060000}"/>
    <cellStyle name="標準 3 11" xfId="1299" xr:uid="{00000000-0005-0000-0000-0000D1060000}"/>
    <cellStyle name="標準 3 12" xfId="1300" xr:uid="{00000000-0005-0000-0000-0000D2060000}"/>
    <cellStyle name="標準 3 13" xfId="1301" xr:uid="{00000000-0005-0000-0000-0000D3060000}"/>
    <cellStyle name="標準 3 14" xfId="1302" xr:uid="{00000000-0005-0000-0000-0000D4060000}"/>
    <cellStyle name="標準 3 15" xfId="1303" xr:uid="{00000000-0005-0000-0000-0000D5060000}"/>
    <cellStyle name="標準 3 16" xfId="1304" xr:uid="{00000000-0005-0000-0000-0000D6060000}"/>
    <cellStyle name="標準 3 17" xfId="1305" xr:uid="{00000000-0005-0000-0000-0000D7060000}"/>
    <cellStyle name="標準 3 18" xfId="1306" xr:uid="{00000000-0005-0000-0000-0000D8060000}"/>
    <cellStyle name="標準 3 19" xfId="1307" xr:uid="{00000000-0005-0000-0000-0000D9060000}"/>
    <cellStyle name="標準 3 2" xfId="1308" xr:uid="{00000000-0005-0000-0000-0000DA060000}"/>
    <cellStyle name="標準 3 2 2" xfId="1309" xr:uid="{00000000-0005-0000-0000-0000DB060000}"/>
    <cellStyle name="標準 3 2 2 2" xfId="1697" xr:uid="{00000000-0005-0000-0000-0000DC060000}"/>
    <cellStyle name="標準 3 2 2 2 2" xfId="1698" xr:uid="{00000000-0005-0000-0000-0000DD060000}"/>
    <cellStyle name="標準 3 2 2 2 2 2" xfId="1699" xr:uid="{00000000-0005-0000-0000-0000DE060000}"/>
    <cellStyle name="標準 3 2 2 2 3" xfId="1700" xr:uid="{00000000-0005-0000-0000-0000DF060000}"/>
    <cellStyle name="標準 3 2 2 3" xfId="1701" xr:uid="{00000000-0005-0000-0000-0000E0060000}"/>
    <cellStyle name="標準 3 2 2 4" xfId="1702" xr:uid="{00000000-0005-0000-0000-0000E1060000}"/>
    <cellStyle name="標準 3 2 2 5" xfId="1703" xr:uid="{00000000-0005-0000-0000-0000E2060000}"/>
    <cellStyle name="標準 3 2 3" xfId="1567" xr:uid="{00000000-0005-0000-0000-0000E3060000}"/>
    <cellStyle name="標準 3 2 3 2" xfId="1704" xr:uid="{00000000-0005-0000-0000-0000E4060000}"/>
    <cellStyle name="標準 3 2 3 2 2" xfId="1568" xr:uid="{00000000-0005-0000-0000-0000E5060000}"/>
    <cellStyle name="標準 3 2 3 2 2 2" xfId="1569" xr:uid="{00000000-0005-0000-0000-0000E6060000}"/>
    <cellStyle name="標準 3 2 3 3" xfId="1705" xr:uid="{00000000-0005-0000-0000-0000E7060000}"/>
    <cellStyle name="標準 3 2 3 3 2" xfId="1706" xr:uid="{00000000-0005-0000-0000-0000E8060000}"/>
    <cellStyle name="標準 3 2 3 4" xfId="1707" xr:uid="{00000000-0005-0000-0000-0000E9060000}"/>
    <cellStyle name="標準 3 2 4" xfId="1708" xr:uid="{00000000-0005-0000-0000-0000EA060000}"/>
    <cellStyle name="標準 3 2 5" xfId="1709" xr:uid="{00000000-0005-0000-0000-0000EB060000}"/>
    <cellStyle name="標準 3 2 5 2" xfId="1710" xr:uid="{00000000-0005-0000-0000-0000EC060000}"/>
    <cellStyle name="標準 3 20" xfId="1310" xr:uid="{00000000-0005-0000-0000-0000ED060000}"/>
    <cellStyle name="標準 3 21" xfId="1311" xr:uid="{00000000-0005-0000-0000-0000EE060000}"/>
    <cellStyle name="標準 3 22" xfId="1312" xr:uid="{00000000-0005-0000-0000-0000EF060000}"/>
    <cellStyle name="標準 3 23" xfId="1313" xr:uid="{00000000-0005-0000-0000-0000F0060000}"/>
    <cellStyle name="標準 3 24" xfId="1314" xr:uid="{00000000-0005-0000-0000-0000F1060000}"/>
    <cellStyle name="標準 3 25" xfId="1315" xr:uid="{00000000-0005-0000-0000-0000F2060000}"/>
    <cellStyle name="標準 3 26" xfId="1316" xr:uid="{00000000-0005-0000-0000-0000F3060000}"/>
    <cellStyle name="標準 3 27" xfId="1317" xr:uid="{00000000-0005-0000-0000-0000F4060000}"/>
    <cellStyle name="標準 3 28" xfId="1318" xr:uid="{00000000-0005-0000-0000-0000F5060000}"/>
    <cellStyle name="標準 3 29" xfId="1319" xr:uid="{00000000-0005-0000-0000-0000F6060000}"/>
    <cellStyle name="標準 3 3" xfId="1320" xr:uid="{00000000-0005-0000-0000-0000F7060000}"/>
    <cellStyle name="標準 3 3 2" xfId="1570" xr:uid="{00000000-0005-0000-0000-0000F8060000}"/>
    <cellStyle name="標準 3 3 2 2" xfId="1711" xr:uid="{00000000-0005-0000-0000-0000F9060000}"/>
    <cellStyle name="標準 3 3 2 3" xfId="1877" xr:uid="{00000000-0005-0000-0000-0000FA060000}"/>
    <cellStyle name="標準 3 3 3" xfId="1712" xr:uid="{00000000-0005-0000-0000-0000FB060000}"/>
    <cellStyle name="標準 3 3 3 2" xfId="1713" xr:uid="{00000000-0005-0000-0000-0000FC060000}"/>
    <cellStyle name="標準 3 3 4" xfId="1714" xr:uid="{00000000-0005-0000-0000-0000FD060000}"/>
    <cellStyle name="標準 3 3 5" xfId="1878" xr:uid="{00000000-0005-0000-0000-0000FE060000}"/>
    <cellStyle name="標準 3 4" xfId="1321" xr:uid="{00000000-0005-0000-0000-0000FF060000}"/>
    <cellStyle name="標準 3 4 2" xfId="1715" xr:uid="{00000000-0005-0000-0000-000000070000}"/>
    <cellStyle name="標準 3 4 3" xfId="1879" xr:uid="{00000000-0005-0000-0000-000001070000}"/>
    <cellStyle name="標準 3 5" xfId="1322" xr:uid="{00000000-0005-0000-0000-000002070000}"/>
    <cellStyle name="標準 3 5 2" xfId="1716" xr:uid="{00000000-0005-0000-0000-000003070000}"/>
    <cellStyle name="標準 3 6" xfId="1323" xr:uid="{00000000-0005-0000-0000-000004070000}"/>
    <cellStyle name="標準 3 6 2" xfId="1717" xr:uid="{00000000-0005-0000-0000-000005070000}"/>
    <cellStyle name="標準 3 7" xfId="1324" xr:uid="{00000000-0005-0000-0000-000006070000}"/>
    <cellStyle name="標準 3 8" xfId="1325" xr:uid="{00000000-0005-0000-0000-000007070000}"/>
    <cellStyle name="標準 3 9" xfId="1326" xr:uid="{00000000-0005-0000-0000-000008070000}"/>
    <cellStyle name="標準 4" xfId="1327" xr:uid="{00000000-0005-0000-0000-000009070000}"/>
    <cellStyle name="標準 4 2" xfId="1328" xr:uid="{00000000-0005-0000-0000-00000A070000}"/>
    <cellStyle name="標準 4 2 2" xfId="1329" xr:uid="{00000000-0005-0000-0000-00000B070000}"/>
    <cellStyle name="標準 4 2 2 2" xfId="1573" xr:uid="{00000000-0005-0000-0000-00000C070000}"/>
    <cellStyle name="標準 4 2 2 3" xfId="1880" xr:uid="{00000000-0005-0000-0000-00000D070000}"/>
    <cellStyle name="標準 4 2 3" xfId="1718" xr:uid="{00000000-0005-0000-0000-00000E070000}"/>
    <cellStyle name="標準 4 2 3 2" xfId="1719" xr:uid="{00000000-0005-0000-0000-00000F070000}"/>
    <cellStyle name="標準 4 2 3 3" xfId="1881" xr:uid="{00000000-0005-0000-0000-000010070000}"/>
    <cellStyle name="標準 4 2 4" xfId="1720" xr:uid="{00000000-0005-0000-0000-000011070000}"/>
    <cellStyle name="標準 4 2 4 2" xfId="1882" xr:uid="{00000000-0005-0000-0000-000012070000}"/>
    <cellStyle name="標準 4 2 5" xfId="1883" xr:uid="{00000000-0005-0000-0000-000013070000}"/>
    <cellStyle name="標準 4 3" xfId="1330" xr:uid="{00000000-0005-0000-0000-000014070000}"/>
    <cellStyle name="標準 4 3 2" xfId="1721" xr:uid="{00000000-0005-0000-0000-000015070000}"/>
    <cellStyle name="標準 4 3 2 2" xfId="1722" xr:uid="{00000000-0005-0000-0000-000016070000}"/>
    <cellStyle name="標準 4 3 3" xfId="1723" xr:uid="{00000000-0005-0000-0000-000017070000}"/>
    <cellStyle name="標準 4 3 3 2" xfId="1724" xr:uid="{00000000-0005-0000-0000-000018070000}"/>
    <cellStyle name="標準 4 3 4" xfId="1725" xr:uid="{00000000-0005-0000-0000-000019070000}"/>
    <cellStyle name="標準 4 3 5" xfId="1726" xr:uid="{00000000-0005-0000-0000-00001A070000}"/>
    <cellStyle name="標準 4 3 5 2" xfId="1727" xr:uid="{00000000-0005-0000-0000-00001B070000}"/>
    <cellStyle name="標準 4 4" xfId="1331" xr:uid="{00000000-0005-0000-0000-00001C070000}"/>
    <cellStyle name="標準 4 4 2" xfId="1728" xr:uid="{00000000-0005-0000-0000-00001D070000}"/>
    <cellStyle name="標準 4 5" xfId="1332" xr:uid="{00000000-0005-0000-0000-00001E070000}"/>
    <cellStyle name="標準 4 5 2" xfId="1729" xr:uid="{00000000-0005-0000-0000-00001F070000}"/>
    <cellStyle name="標準 4 5 3" xfId="1884" xr:uid="{00000000-0005-0000-0000-000020070000}"/>
    <cellStyle name="標準 4 6" xfId="1885" xr:uid="{00000000-0005-0000-0000-000021070000}"/>
    <cellStyle name="標準 4 7" xfId="1886" xr:uid="{00000000-0005-0000-0000-000022070000}"/>
    <cellStyle name="標準 5" xfId="1333" xr:uid="{00000000-0005-0000-0000-000023070000}"/>
    <cellStyle name="標準 5 2" xfId="1334" xr:uid="{00000000-0005-0000-0000-000024070000}"/>
    <cellStyle name="標準 5 2 2" xfId="1574" xr:uid="{00000000-0005-0000-0000-000025070000}"/>
    <cellStyle name="標準 5 2 2 2" xfId="1730" xr:uid="{00000000-0005-0000-0000-000026070000}"/>
    <cellStyle name="標準 5 2 3" xfId="1731" xr:uid="{00000000-0005-0000-0000-000027070000}"/>
    <cellStyle name="標準 5 2 4" xfId="1887" xr:uid="{00000000-0005-0000-0000-000028070000}"/>
    <cellStyle name="標準 5 3" xfId="1575" xr:uid="{00000000-0005-0000-0000-000029070000}"/>
    <cellStyle name="標準 5 3 2" xfId="1732" xr:uid="{00000000-0005-0000-0000-00002A070000}"/>
    <cellStyle name="標準 5 3 3" xfId="1888" xr:uid="{00000000-0005-0000-0000-00002B070000}"/>
    <cellStyle name="標準 5 4" xfId="1733" xr:uid="{00000000-0005-0000-0000-00002C070000}"/>
    <cellStyle name="標準 5 5" xfId="1889" xr:uid="{00000000-0005-0000-0000-00002D070000}"/>
    <cellStyle name="標準 6" xfId="1335" xr:uid="{00000000-0005-0000-0000-00002E070000}"/>
    <cellStyle name="標準 6 2" xfId="1336" xr:uid="{00000000-0005-0000-0000-00002F070000}"/>
    <cellStyle name="標準 6 2 2" xfId="1337" xr:uid="{00000000-0005-0000-0000-000030070000}"/>
    <cellStyle name="標準 6 2 2 2" xfId="1338" xr:uid="{00000000-0005-0000-0000-000031070000}"/>
    <cellStyle name="標準 6 2 2 3" xfId="1890" xr:uid="{00000000-0005-0000-0000-000032070000}"/>
    <cellStyle name="標準 6 2 3" xfId="1734" xr:uid="{00000000-0005-0000-0000-000033070000}"/>
    <cellStyle name="標準 6 2 4" xfId="1891" xr:uid="{00000000-0005-0000-0000-000034070000}"/>
    <cellStyle name="標準 6 3" xfId="1339" xr:uid="{00000000-0005-0000-0000-000035070000}"/>
    <cellStyle name="標準 6 3 2" xfId="1735" xr:uid="{00000000-0005-0000-0000-000036070000}"/>
    <cellStyle name="標準 6 3 3" xfId="1736" xr:uid="{00000000-0005-0000-0000-000037070000}"/>
    <cellStyle name="標準 6 3 3 2" xfId="1737" xr:uid="{00000000-0005-0000-0000-000038070000}"/>
    <cellStyle name="標準 6 4" xfId="1892" xr:uid="{00000000-0005-0000-0000-000039070000}"/>
    <cellStyle name="標準 6 5" xfId="1893" xr:uid="{00000000-0005-0000-0000-00003A070000}"/>
    <cellStyle name="標準 7" xfId="1340" xr:uid="{00000000-0005-0000-0000-00003B070000}"/>
    <cellStyle name="標準 7 2" xfId="1341" xr:uid="{00000000-0005-0000-0000-00003C070000}"/>
    <cellStyle name="標準 7 2 2" xfId="1894" xr:uid="{00000000-0005-0000-0000-00003D070000}"/>
    <cellStyle name="標準 7 2 2 2" xfId="1895" xr:uid="{00000000-0005-0000-0000-00003E070000}"/>
    <cellStyle name="標準 7 2 2 3" xfId="1896" xr:uid="{00000000-0005-0000-0000-00003F070000}"/>
    <cellStyle name="標準 7 2 3" xfId="1897" xr:uid="{00000000-0005-0000-0000-000040070000}"/>
    <cellStyle name="標準 7 2 3 2" xfId="1898" xr:uid="{00000000-0005-0000-0000-000041070000}"/>
    <cellStyle name="標準 7 2 3 3" xfId="1899" xr:uid="{00000000-0005-0000-0000-000042070000}"/>
    <cellStyle name="標準 7 2 4" xfId="1900" xr:uid="{00000000-0005-0000-0000-000043070000}"/>
    <cellStyle name="標準 7 2 5" xfId="1901" xr:uid="{00000000-0005-0000-0000-000044070000}"/>
    <cellStyle name="標準 7 3" xfId="1342" xr:uid="{00000000-0005-0000-0000-000045070000}"/>
    <cellStyle name="標準 7 3 2" xfId="1902" xr:uid="{00000000-0005-0000-0000-000046070000}"/>
    <cellStyle name="標準 7 3 3" xfId="1903" xr:uid="{00000000-0005-0000-0000-000047070000}"/>
    <cellStyle name="標準 7 4" xfId="1904" xr:uid="{00000000-0005-0000-0000-000048070000}"/>
    <cellStyle name="標準 7 4 2" xfId="1905" xr:uid="{00000000-0005-0000-0000-000049070000}"/>
    <cellStyle name="標準 7 4 3" xfId="1906" xr:uid="{00000000-0005-0000-0000-00004A070000}"/>
    <cellStyle name="標準 7 5" xfId="1907" xr:uid="{00000000-0005-0000-0000-00004B070000}"/>
    <cellStyle name="標準 7 6" xfId="1908" xr:uid="{00000000-0005-0000-0000-00004C070000}"/>
    <cellStyle name="標準 8" xfId="1343" xr:uid="{00000000-0005-0000-0000-00004D070000}"/>
    <cellStyle name="標準 8 2" xfId="1344" xr:uid="{00000000-0005-0000-0000-00004E070000}"/>
    <cellStyle name="標準 8 2 2" xfId="1909" xr:uid="{00000000-0005-0000-0000-00004F070000}"/>
    <cellStyle name="標準 8 2 3" xfId="1910" xr:uid="{00000000-0005-0000-0000-000050070000}"/>
    <cellStyle name="標準 8 3" xfId="1345" xr:uid="{00000000-0005-0000-0000-000051070000}"/>
    <cellStyle name="標準 8 4" xfId="1346" xr:uid="{00000000-0005-0000-0000-000052070000}"/>
    <cellStyle name="標準 8 5" xfId="1347" xr:uid="{00000000-0005-0000-0000-000053070000}"/>
    <cellStyle name="標準 8 6" xfId="1348" xr:uid="{00000000-0005-0000-0000-000054070000}"/>
    <cellStyle name="標準 8 7" xfId="1349" xr:uid="{00000000-0005-0000-0000-000055070000}"/>
    <cellStyle name="標準 9" xfId="1350" xr:uid="{00000000-0005-0000-0000-000056070000}"/>
    <cellStyle name="標準 9 2" xfId="1351" xr:uid="{00000000-0005-0000-0000-000057070000}"/>
    <cellStyle name="標準 9 3" xfId="1352" xr:uid="{00000000-0005-0000-0000-000058070000}"/>
    <cellStyle name="標準 9 4" xfId="1353" xr:uid="{00000000-0005-0000-0000-000059070000}"/>
    <cellStyle name="標準 9 5" xfId="1354" xr:uid="{00000000-0005-0000-0000-00005A070000}"/>
    <cellStyle name="標準 9 6" xfId="1355" xr:uid="{00000000-0005-0000-0000-00005B070000}"/>
    <cellStyle name="未定義" xfId="1571" xr:uid="{00000000-0005-0000-0000-00005C070000}"/>
    <cellStyle name="良い 10" xfId="1356" xr:uid="{00000000-0005-0000-0000-00005D070000}"/>
    <cellStyle name="良い 11" xfId="1357" xr:uid="{00000000-0005-0000-0000-00005E070000}"/>
    <cellStyle name="良い 12" xfId="1358" xr:uid="{00000000-0005-0000-0000-00005F070000}"/>
    <cellStyle name="良い 13" xfId="1359" xr:uid="{00000000-0005-0000-0000-000060070000}"/>
    <cellStyle name="良い 14" xfId="1360" xr:uid="{00000000-0005-0000-0000-000061070000}"/>
    <cellStyle name="良い 15" xfId="1361" xr:uid="{00000000-0005-0000-0000-000062070000}"/>
    <cellStyle name="良い 16" xfId="1362" xr:uid="{00000000-0005-0000-0000-000063070000}"/>
    <cellStyle name="良い 17" xfId="1363" xr:uid="{00000000-0005-0000-0000-000064070000}"/>
    <cellStyle name="良い 18" xfId="1364" xr:uid="{00000000-0005-0000-0000-000065070000}"/>
    <cellStyle name="良い 19" xfId="1365" xr:uid="{00000000-0005-0000-0000-000066070000}"/>
    <cellStyle name="良い 2" xfId="1366" xr:uid="{00000000-0005-0000-0000-000067070000}"/>
    <cellStyle name="良い 2 2" xfId="1367" xr:uid="{00000000-0005-0000-0000-000068070000}"/>
    <cellStyle name="良い 2 2 2" xfId="1572" xr:uid="{00000000-0005-0000-0000-000069070000}"/>
    <cellStyle name="良い 2 3" xfId="1911" xr:uid="{00000000-0005-0000-0000-00006A070000}"/>
    <cellStyle name="良い 2 4" xfId="1912" xr:uid="{00000000-0005-0000-0000-00006B070000}"/>
    <cellStyle name="良い 20" xfId="1368" xr:uid="{00000000-0005-0000-0000-00006C070000}"/>
    <cellStyle name="良い 21" xfId="1369" xr:uid="{00000000-0005-0000-0000-00006D070000}"/>
    <cellStyle name="良い 22" xfId="1370" xr:uid="{00000000-0005-0000-0000-00006E070000}"/>
    <cellStyle name="良い 23" xfId="1371" xr:uid="{00000000-0005-0000-0000-00006F070000}"/>
    <cellStyle name="良い 24" xfId="1372" xr:uid="{00000000-0005-0000-0000-000070070000}"/>
    <cellStyle name="良い 25" xfId="1373" xr:uid="{00000000-0005-0000-0000-000071070000}"/>
    <cellStyle name="良い 3" xfId="1374" xr:uid="{00000000-0005-0000-0000-000072070000}"/>
    <cellStyle name="良い 3 2" xfId="1375" xr:uid="{00000000-0005-0000-0000-000073070000}"/>
    <cellStyle name="良い 4" xfId="1376" xr:uid="{00000000-0005-0000-0000-000074070000}"/>
    <cellStyle name="良い 5" xfId="1377" xr:uid="{00000000-0005-0000-0000-000075070000}"/>
    <cellStyle name="良い 6" xfId="1378" xr:uid="{00000000-0005-0000-0000-000076070000}"/>
    <cellStyle name="良い 7" xfId="1379" xr:uid="{00000000-0005-0000-0000-000077070000}"/>
    <cellStyle name="良い 8" xfId="1380" xr:uid="{00000000-0005-0000-0000-000078070000}"/>
    <cellStyle name="良い 9" xfId="1381" xr:uid="{00000000-0005-0000-0000-000079070000}"/>
  </cellStyles>
  <dxfs count="0"/>
  <tableStyles count="0" defaultTableStyle="TableStyleMedium2" defaultPivotStyle="PivotStyleLight16"/>
  <colors>
    <mruColors>
      <color rgb="FFCBE0C7"/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030758614556866E-2"/>
          <c:y val="0.25171868367939154"/>
          <c:w val="0.3011118229936583"/>
          <c:h val="0.53265975416439282"/>
        </c:manualLayout>
      </c:layout>
      <c:pieChart>
        <c:varyColors val="1"/>
        <c:ser>
          <c:idx val="0"/>
          <c:order val="0"/>
          <c:tx>
            <c:v>医療費</c:v>
          </c:tx>
          <c:spPr>
            <a:ln>
              <a:solidFill>
                <a:schemeClr val="bg1">
                  <a:lumMod val="85000"/>
                </a:schemeClr>
              </a:solidFill>
            </a:ln>
          </c:spPr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EC8-4115-8A35-7CCC135A06BF}"/>
              </c:ext>
            </c:extLst>
          </c:dPt>
          <c:dPt>
            <c:idx val="1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schemeClr val="bg1">
                    <a:lumMod val="8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EC8-4115-8A35-7CCC135A06BF}"/>
              </c:ext>
            </c:extLst>
          </c:dPt>
          <c:dLbls>
            <c:dLbl>
              <c:idx val="0"/>
              <c:layout>
                <c:manualLayout>
                  <c:x val="-1.6940283205753363E-2"/>
                  <c:y val="-0.36185318863519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ja-JP" altLang="en-US" baseline="0"/>
                      <a:t>高齢者の疾病</a:t>
                    </a:r>
                  </a:p>
                  <a:p>
                    <a:pPr>
                      <a:defRPr/>
                    </a:pPr>
                    <a:r>
                      <a:rPr lang="ja-JP" altLang="en-US" baseline="0"/>
                      <a:t>医療費合計
</a:t>
                    </a:r>
                    <a:fld id="{E0B1D4F9-32D1-47A0-BF50-6A5CE41871F0}" type="VALUE">
                      <a:rPr lang="en-US" altLang="ja-JP" baseline="0"/>
                      <a:pPr>
                        <a:defRPr/>
                      </a:pPr>
                      <a:t>[値]</a:t>
                    </a:fld>
                    <a:r>
                      <a:rPr lang="en-US" altLang="ja-JP" baseline="0"/>
                      <a:t>
</a:t>
                    </a:r>
                    <a:fld id="{7C947B9F-6788-4BDC-817D-2A76B1820CAA}" type="PERCENTAGE">
                      <a:rPr lang="en-US" altLang="ja-JP" baseline="0"/>
                      <a:pPr>
                        <a:defRPr/>
                      </a:pPr>
                      <a:t>[パーセンテージ]</a:t>
                    </a:fld>
                    <a:endParaRPr lang="en-US" altLang="ja-JP" baseline="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8681011177920126"/>
                      <c:h val="0.3348836041249712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EC8-4115-8A35-7CCC135A06BF}"/>
                </c:ext>
              </c:extLst>
            </c:dLbl>
            <c:dLbl>
              <c:idx val="1"/>
              <c:layout>
                <c:manualLayout>
                  <c:x val="5.6818457313066818E-2"/>
                  <c:y val="6.4411693510975374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8-4115-8A35-7CCC135A06B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(高齢者の疾病!$L$7,高齢者の疾病!$L$25)</c:f>
              <c:strCache>
                <c:ptCount val="2"/>
                <c:pt idx="0">
                  <c:v>高齢者の疾病医療費合計</c:v>
                </c:pt>
                <c:pt idx="1">
                  <c:v>対象疾病以外</c:v>
                </c:pt>
              </c:strCache>
            </c:strRef>
          </c:cat>
          <c:val>
            <c:numRef>
              <c:f>(高齢者の疾病!$N$7,高齢者の疾病!$N$25)</c:f>
              <c:numCache>
                <c:formatCode>General</c:formatCode>
                <c:ptCount val="2"/>
                <c:pt idx="0">
                  <c:v>268694684318</c:v>
                </c:pt>
                <c:pt idx="1">
                  <c:v>965019042982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C8-4115-8A35-7CCC135A0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66"/>
      </c:pieChart>
    </c:plotArea>
    <c:plotVisOnly val="1"/>
    <c:dispBlanksAs val="gap"/>
    <c:showDLblsOverMax val="0"/>
  </c:chart>
  <c:spPr>
    <a:noFill/>
    <a:ln>
      <a:noFill/>
      <a:prstDash val="solid"/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87127885736374"/>
          <c:y val="0.26621620716917122"/>
          <c:w val="0.53983179655987179"/>
          <c:h val="0.65875106432315744"/>
        </c:manualLayout>
      </c:layout>
      <c:pieChart>
        <c:varyColors val="1"/>
        <c:ser>
          <c:idx val="0"/>
          <c:order val="0"/>
          <c:tx>
            <c:v>高齢者の疾病医療費</c:v>
          </c:tx>
          <c:dPt>
            <c:idx val="6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80E1-4376-91EF-5AEDBE43ABB1}"/>
              </c:ext>
            </c:extLst>
          </c:dPt>
          <c:dPt>
            <c:idx val="11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B-80E1-4376-91EF-5AEDBE43ABB1}"/>
              </c:ext>
            </c:extLst>
          </c:dPt>
          <c:dLbls>
            <c:dLbl>
              <c:idx val="0"/>
              <c:layout>
                <c:manualLayout>
                  <c:x val="9.4011553235883644E-2"/>
                  <c:y val="7.214553040254378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E1-4376-91EF-5AEDBE43ABB1}"/>
                </c:ext>
              </c:extLst>
            </c:dLbl>
            <c:dLbl>
              <c:idx val="1"/>
              <c:layout>
                <c:manualLayout>
                  <c:x val="5.6020930611018538E-2"/>
                  <c:y val="1.7127454339264676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E1-4376-91EF-5AEDBE43ABB1}"/>
                </c:ext>
              </c:extLst>
            </c:dLbl>
            <c:dLbl>
              <c:idx val="2"/>
              <c:layout>
                <c:manualLayout>
                  <c:x val="3.477021435589444E-2"/>
                  <c:y val="2.0214626655289262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E1-4376-91EF-5AEDBE43ABB1}"/>
                </c:ext>
              </c:extLst>
            </c:dLbl>
            <c:dLbl>
              <c:idx val="3"/>
              <c:layout>
                <c:manualLayout>
                  <c:x val="3.2532561892036654E-2"/>
                  <c:y val="4.7523630581735827E-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E1-4376-91EF-5AEDBE43ABB1}"/>
                </c:ext>
              </c:extLst>
            </c:dLbl>
            <c:dLbl>
              <c:idx val="4"/>
              <c:layout>
                <c:manualLayout>
                  <c:x val="4.4331469072574063E-2"/>
                  <c:y val="3.651274704910868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E1-4376-91EF-5AEDBE43ABB1}"/>
                </c:ext>
              </c:extLst>
            </c:dLbl>
            <c:dLbl>
              <c:idx val="5"/>
              <c:layout>
                <c:manualLayout>
                  <c:x val="-4.986291708760934E-3"/>
                  <c:y val="1.665967272059739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E1-4376-91EF-5AEDBE43ABB1}"/>
                </c:ext>
              </c:extLst>
            </c:dLbl>
            <c:dLbl>
              <c:idx val="6"/>
              <c:layout>
                <c:manualLayout>
                  <c:x val="-8.2303226900840264E-3"/>
                  <c:y val="-9.44744927007741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E1-4376-91EF-5AEDBE43ABB1}"/>
                </c:ext>
              </c:extLst>
            </c:dLbl>
            <c:dLbl>
              <c:idx val="7"/>
              <c:layout>
                <c:manualLayout>
                  <c:x val="0.10485067112551714"/>
                  <c:y val="-0.13973624695639117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E1-4376-91EF-5AEDBE43ABB1}"/>
                </c:ext>
              </c:extLst>
            </c:dLbl>
            <c:dLbl>
              <c:idx val="8"/>
              <c:layout>
                <c:manualLayout>
                  <c:x val="-5.13168900687798E-3"/>
                  <c:y val="0.1940271804105731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E1-4376-91EF-5AEDBE43ABB1}"/>
                </c:ext>
              </c:extLst>
            </c:dLbl>
            <c:dLbl>
              <c:idx val="9"/>
              <c:layout>
                <c:manualLayout>
                  <c:x val="-4.3469446930403999E-2"/>
                  <c:y val="6.57761214567328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E1-4376-91EF-5AEDBE43ABB1}"/>
                </c:ext>
              </c:extLst>
            </c:dLbl>
            <c:dLbl>
              <c:idx val="10"/>
              <c:layout>
                <c:manualLayout>
                  <c:x val="-3.7834215326713577E-2"/>
                  <c:y val="-5.47170930695947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E1-4376-91EF-5AEDBE43ABB1}"/>
                </c:ext>
              </c:extLst>
            </c:dLbl>
            <c:dLbl>
              <c:idx val="11"/>
              <c:layout>
                <c:manualLayout>
                  <c:x val="-3.491356799120264E-2"/>
                  <c:y val="-0.1704414821036257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E1-4376-91EF-5AEDBE43ABB1}"/>
                </c:ext>
              </c:extLst>
            </c:dLbl>
            <c:dLbl>
              <c:idx val="12"/>
              <c:layout>
                <c:manualLayout>
                  <c:x val="-2.4594537908167409E-2"/>
                  <c:y val="-0.20008597739179754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E1-4376-91EF-5AEDBE43ABB1}"/>
                </c:ext>
              </c:extLst>
            </c:dLbl>
            <c:dLbl>
              <c:idx val="13"/>
              <c:layout>
                <c:manualLayout>
                  <c:x val="1.3295162364494314E-2"/>
                  <c:y val="-0.19464436638420651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E1-4376-91EF-5AEDBE43ABB1}"/>
                </c:ext>
              </c:extLst>
            </c:dLbl>
            <c:dLbl>
              <c:idx val="14"/>
              <c:layout>
                <c:manualLayout>
                  <c:x val="6.311345752268073E-2"/>
                  <c:y val="-4.556460092108873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9D-40CC-91EA-0AE3216ACFED}"/>
                </c:ext>
              </c:extLst>
            </c:dLbl>
            <c:dLbl>
              <c:idx val="15"/>
              <c:layout>
                <c:manualLayout>
                  <c:x val="8.9274943783889477E-2"/>
                  <c:y val="-5.215081701818104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9D-40CC-91EA-0AE3216ACFED}"/>
                </c:ext>
              </c:extLst>
            </c:dLbl>
            <c:dLbl>
              <c:idx val="16"/>
              <c:layout>
                <c:manualLayout>
                  <c:x val="0.15555856377551661"/>
                  <c:y val="6.1877009465278396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D6E-A933-ACF14CF87E5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高齢者の疾病!$M$8:$M$24</c:f>
              <c:strCache>
                <c:ptCount val="17"/>
                <c:pt idx="0">
                  <c:v>脳梗塞</c:v>
                </c:pt>
                <c:pt idx="1">
                  <c:v>虚血性心疾患</c:v>
                </c:pt>
                <c:pt idx="2">
                  <c:v>関節リウマチ</c:v>
                </c:pt>
                <c:pt idx="3">
                  <c:v>変形性膝関節症</c:v>
                </c:pt>
                <c:pt idx="4">
                  <c:v>変形性股関節症</c:v>
                </c:pt>
                <c:pt idx="5">
                  <c:v>変形性脊椎症</c:v>
                </c:pt>
                <c:pt idx="6">
                  <c:v>骨粗鬆症</c:v>
                </c:pt>
                <c:pt idx="7">
                  <c:v>骨折</c:v>
                </c:pt>
                <c:pt idx="8">
                  <c:v>サルコペニア</c:v>
                </c:pt>
                <c:pt idx="9">
                  <c:v>尿失禁</c:v>
                </c:pt>
                <c:pt idx="10">
                  <c:v>低栄養</c:v>
                </c:pt>
                <c:pt idx="11">
                  <c:v>嚥下障害</c:v>
                </c:pt>
                <c:pt idx="12">
                  <c:v>誤嚥性肺炎</c:v>
                </c:pt>
                <c:pt idx="13">
                  <c:v>慢性閉塞性肺疾患</c:v>
                </c:pt>
                <c:pt idx="14">
                  <c:v>認知症</c:v>
                </c:pt>
                <c:pt idx="15">
                  <c:v>うつ病</c:v>
                </c:pt>
                <c:pt idx="16">
                  <c:v>貧血</c:v>
                </c:pt>
              </c:strCache>
            </c:strRef>
          </c:cat>
          <c:val>
            <c:numRef>
              <c:f>高齢者の疾病!$N$8:$N$24</c:f>
              <c:numCache>
                <c:formatCode>General</c:formatCode>
                <c:ptCount val="17"/>
                <c:pt idx="0">
                  <c:v>36677443481</c:v>
                </c:pt>
                <c:pt idx="1">
                  <c:v>23020805895</c:v>
                </c:pt>
                <c:pt idx="2">
                  <c:v>13042947236</c:v>
                </c:pt>
                <c:pt idx="3">
                  <c:v>17128991121</c:v>
                </c:pt>
                <c:pt idx="4">
                  <c:v>3322655762</c:v>
                </c:pt>
                <c:pt idx="5">
                  <c:v>22453449182</c:v>
                </c:pt>
                <c:pt idx="6">
                  <c:v>34666774636</c:v>
                </c:pt>
                <c:pt idx="7">
                  <c:v>45237576069</c:v>
                </c:pt>
                <c:pt idx="8">
                  <c:v>55331962</c:v>
                </c:pt>
                <c:pt idx="9">
                  <c:v>235837719</c:v>
                </c:pt>
                <c:pt idx="10">
                  <c:v>2329690760</c:v>
                </c:pt>
                <c:pt idx="11">
                  <c:v>2536611654</c:v>
                </c:pt>
                <c:pt idx="12">
                  <c:v>18782861792</c:v>
                </c:pt>
                <c:pt idx="13">
                  <c:v>11143031718</c:v>
                </c:pt>
                <c:pt idx="14">
                  <c:v>28119552259</c:v>
                </c:pt>
                <c:pt idx="15">
                  <c:v>6145587937</c:v>
                </c:pt>
                <c:pt idx="16">
                  <c:v>3795535135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0E1-4376-91EF-5AEDBE43A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  <a:prstDash val="solid"/>
    </a:ln>
  </c:spPr>
  <c:txPr>
    <a:bodyPr/>
    <a:lstStyle/>
    <a:p>
      <a:pPr>
        <a:defRPr sz="7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84013605442183E-2"/>
          <c:y val="9.6561769005847953E-2"/>
          <c:w val="0.87362854264429068"/>
          <c:h val="0.459269685039370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高齢者の疾病!$G$7</c:f>
              <c:strCache>
                <c:ptCount val="1"/>
                <c:pt idx="0">
                  <c:v>割合(%)
(総患者数に
占める割合)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高齢者の疾病!$B$8:$C$24</c:f>
              <c:strCache>
                <c:ptCount val="17"/>
                <c:pt idx="0">
                  <c:v>脳梗塞</c:v>
                </c:pt>
                <c:pt idx="1">
                  <c:v>虚血性心疾患</c:v>
                </c:pt>
                <c:pt idx="2">
                  <c:v>関節リウマチ</c:v>
                </c:pt>
                <c:pt idx="3">
                  <c:v>変形性膝関節症</c:v>
                </c:pt>
                <c:pt idx="4">
                  <c:v>変形性股関節症</c:v>
                </c:pt>
                <c:pt idx="5">
                  <c:v>変形性脊椎症</c:v>
                </c:pt>
                <c:pt idx="6">
                  <c:v>骨粗鬆症</c:v>
                </c:pt>
                <c:pt idx="7">
                  <c:v>骨折</c:v>
                </c:pt>
                <c:pt idx="8">
                  <c:v>サルコペニア</c:v>
                </c:pt>
                <c:pt idx="9">
                  <c:v>尿失禁</c:v>
                </c:pt>
                <c:pt idx="10">
                  <c:v>低栄養</c:v>
                </c:pt>
                <c:pt idx="11">
                  <c:v>嚥下障害</c:v>
                </c:pt>
                <c:pt idx="12">
                  <c:v>誤嚥性肺炎</c:v>
                </c:pt>
                <c:pt idx="13">
                  <c:v>慢性閉塞性肺疾患</c:v>
                </c:pt>
                <c:pt idx="14">
                  <c:v>認知症</c:v>
                </c:pt>
                <c:pt idx="15">
                  <c:v>うつ病</c:v>
                </c:pt>
                <c:pt idx="16">
                  <c:v>貧血</c:v>
                </c:pt>
              </c:strCache>
            </c:strRef>
          </c:cat>
          <c:val>
            <c:numRef>
              <c:f>高齢者の疾病!$G$8:$G$24</c:f>
              <c:numCache>
                <c:formatCode>0.0%</c:formatCode>
                <c:ptCount val="17"/>
                <c:pt idx="0">
                  <c:v>0.19545347615858219</c:v>
                </c:pt>
                <c:pt idx="1">
                  <c:v>0.25567322805739978</c:v>
                </c:pt>
                <c:pt idx="2">
                  <c:v>6.8537989088822263E-2</c:v>
                </c:pt>
                <c:pt idx="3">
                  <c:v>0.24003467243241947</c:v>
                </c:pt>
                <c:pt idx="4">
                  <c:v>4.224897323749717E-2</c:v>
                </c:pt>
                <c:pt idx="5">
                  <c:v>0.29020031795549522</c:v>
                </c:pt>
                <c:pt idx="6">
                  <c:v>0.34461086412871655</c:v>
                </c:pt>
                <c:pt idx="7">
                  <c:v>0.13536333382779758</c:v>
                </c:pt>
                <c:pt idx="8">
                  <c:v>1.3013399981120456E-3</c:v>
                </c:pt>
                <c:pt idx="9">
                  <c:v>7.6529580199853455E-3</c:v>
                </c:pt>
                <c:pt idx="10">
                  <c:v>5.1301414916937502E-2</c:v>
                </c:pt>
                <c:pt idx="11">
                  <c:v>1.7704067642709126E-2</c:v>
                </c:pt>
                <c:pt idx="12">
                  <c:v>3.2775487759013108E-2</c:v>
                </c:pt>
                <c:pt idx="13">
                  <c:v>0.12058709388377693</c:v>
                </c:pt>
                <c:pt idx="14">
                  <c:v>0.15018602344359885</c:v>
                </c:pt>
                <c:pt idx="15">
                  <c:v>6.8767989882961816E-2</c:v>
                </c:pt>
                <c:pt idx="16">
                  <c:v>0.12675291321852772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B-4FCC-A9C3-C2857CDF79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50733824"/>
        <c:axId val="341962688"/>
      </c:barChart>
      <c:catAx>
        <c:axId val="35073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wordArtVertRtl"/>
          <a:lstStyle/>
          <a:p>
            <a:pPr>
              <a:defRPr/>
            </a:pPr>
            <a:endParaRPr lang="ja-JP"/>
          </a:p>
        </c:txPr>
        <c:crossAx val="341962688"/>
        <c:crosses val="autoZero"/>
        <c:auto val="1"/>
        <c:lblAlgn val="ctr"/>
        <c:lblOffset val="100"/>
        <c:noMultiLvlLbl val="0"/>
      </c:catAx>
      <c:valAx>
        <c:axId val="341962688"/>
        <c:scaling>
          <c:orientation val="minMax"/>
        </c:scaling>
        <c:delete val="0"/>
        <c:axPos val="l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6.062547241118669E-3"/>
              <c:y val="1.7463450292397667E-3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50733824"/>
        <c:crosses val="autoZero"/>
        <c:crossBetween val="between"/>
        <c:majorUnit val="0.1"/>
      </c:valAx>
    </c:plotArea>
    <c:plotVisOnly val="1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9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89623103279494"/>
          <c:y val="6.8346756044238691E-2"/>
          <c:w val="0.7913849730788057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市区町村別_高齢者の疾病!$DM$3</c:f>
              <c:strCache>
                <c:ptCount val="1"/>
                <c:pt idx="0">
                  <c:v>医療費割合(総医療費に占める割合)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89-4E44-AAB0-4EA8911F9DB4}"/>
                </c:ext>
              </c:extLst>
            </c:dLbl>
            <c:dLbl>
              <c:idx val="1"/>
              <c:layout>
                <c:manualLayout>
                  <c:x val="-1.53558290182860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89-4E44-AAB0-4EA8911F9DB4}"/>
                </c:ext>
              </c:extLst>
            </c:dLbl>
            <c:dLbl>
              <c:idx val="2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89-4E44-AAB0-4EA8911F9DB4}"/>
                </c:ext>
              </c:extLst>
            </c:dLbl>
            <c:dLbl>
              <c:idx val="3"/>
              <c:layout>
                <c:manualLayout>
                  <c:x val="-1.1260811194223771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89-4E44-AAB0-4EA8911F9DB4}"/>
                </c:ext>
              </c:extLst>
            </c:dLbl>
            <c:dLbl>
              <c:idx val="4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89-4E44-AAB0-4EA8911F9DB4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BF-4407-94F2-781152D9FCE1}"/>
                </c:ext>
              </c:extLst>
            </c:dLbl>
            <c:dLbl>
              <c:idx val="6"/>
              <c:layout>
                <c:manualLayout>
                  <c:x val="-1.1260811194223771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BF-4407-94F2-781152D9FCE1}"/>
                </c:ext>
              </c:extLst>
            </c:dLbl>
            <c:dLbl>
              <c:idx val="7"/>
              <c:layout>
                <c:manualLayout>
                  <c:x val="-1.1260811194223771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BF-4407-94F2-781152D9FCE1}"/>
                </c:ext>
              </c:extLst>
            </c:dLbl>
            <c:dLbl>
              <c:idx val="8"/>
              <c:layout>
                <c:manualLayout>
                  <c:x val="-1.1260811194223771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BF-4407-94F2-781152D9FCE1}"/>
                </c:ext>
              </c:extLst>
            </c:dLbl>
            <c:dLbl>
              <c:idx val="9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BF-4407-94F2-781152D9FCE1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BF-4407-94F2-781152D9FCE1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BF-4407-94F2-781152D9FCE1}"/>
                </c:ext>
              </c:extLst>
            </c:dLbl>
            <c:dLbl>
              <c:idx val="12"/>
              <c:layout>
                <c:manualLayout>
                  <c:x val="-1.1260811194223771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BF-4407-94F2-781152D9FCE1}"/>
                </c:ext>
              </c:extLst>
            </c:dLbl>
            <c:dLbl>
              <c:idx val="13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BF-4407-94F2-781152D9FCE1}"/>
                </c:ext>
              </c:extLst>
            </c:dLbl>
            <c:dLbl>
              <c:idx val="14"/>
              <c:layout>
                <c:manualLayout>
                  <c:x val="-1.1260811194223771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BF-4407-94F2-781152D9FCE1}"/>
                </c:ext>
              </c:extLst>
            </c:dLbl>
            <c:dLbl>
              <c:idx val="15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BF-4407-94F2-781152D9FCE1}"/>
                </c:ext>
              </c:extLst>
            </c:dLbl>
            <c:dLbl>
              <c:idx val="16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BF-4407-94F2-781152D9FCE1}"/>
                </c:ext>
              </c:extLst>
            </c:dLbl>
            <c:dLbl>
              <c:idx val="17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BF-4407-94F2-781152D9FCE1}"/>
                </c:ext>
              </c:extLst>
            </c:dLbl>
            <c:dLbl>
              <c:idx val="18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BF-4407-94F2-781152D9FCE1}"/>
                </c:ext>
              </c:extLst>
            </c:dLbl>
            <c:dLbl>
              <c:idx val="19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BF-4407-94F2-781152D9FCE1}"/>
                </c:ext>
              </c:extLst>
            </c:dLbl>
            <c:dLbl>
              <c:idx val="20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BF-4407-94F2-781152D9FCE1}"/>
                </c:ext>
              </c:extLst>
            </c:dLbl>
            <c:dLbl>
              <c:idx val="21"/>
              <c:layout>
                <c:manualLayout>
                  <c:x val="-1.1260811194223771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BF-4407-94F2-781152D9FCE1}"/>
                </c:ext>
              </c:extLst>
            </c:dLbl>
            <c:dLbl>
              <c:idx val="22"/>
              <c:layout>
                <c:manualLayout>
                  <c:x val="-1.1260811194223771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BF-4407-94F2-781152D9FCE1}"/>
                </c:ext>
              </c:extLst>
            </c:dLbl>
            <c:dLbl>
              <c:idx val="23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BF-4407-94F2-781152D9FCE1}"/>
                </c:ext>
              </c:extLst>
            </c:dLbl>
            <c:dLbl>
              <c:idx val="24"/>
              <c:layout>
                <c:manualLayout>
                  <c:x val="-1.1260811194223771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BF-4407-94F2-781152D9FCE1}"/>
                </c:ext>
              </c:extLst>
            </c:dLbl>
            <c:dLbl>
              <c:idx val="25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BF-4407-94F2-781152D9FCE1}"/>
                </c:ext>
              </c:extLst>
            </c:dLbl>
            <c:dLbl>
              <c:idx val="26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BF-4407-94F2-781152D9FCE1}"/>
                </c:ext>
              </c:extLst>
            </c:dLbl>
            <c:dLbl>
              <c:idx val="27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BF-4407-94F2-781152D9FCE1}"/>
                </c:ext>
              </c:extLst>
            </c:dLbl>
            <c:dLbl>
              <c:idx val="28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BF-4407-94F2-781152D9FCE1}"/>
                </c:ext>
              </c:extLst>
            </c:dLbl>
            <c:dLbl>
              <c:idx val="29"/>
              <c:layout>
                <c:manualLayout>
                  <c:x val="-1.1260811194223771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BF-4407-94F2-781152D9FCE1}"/>
                </c:ext>
              </c:extLst>
            </c:dLbl>
            <c:dLbl>
              <c:idx val="30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BF-4407-94F2-781152D9FCE1}"/>
                </c:ext>
              </c:extLst>
            </c:dLbl>
            <c:dLbl>
              <c:idx val="31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21-4141-A3FF-4C96C2F1B263}"/>
                </c:ext>
              </c:extLst>
            </c:dLbl>
            <c:dLbl>
              <c:idx val="32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EBF-4407-94F2-781152D9FCE1}"/>
                </c:ext>
              </c:extLst>
            </c:dLbl>
            <c:dLbl>
              <c:idx val="33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EBF-4407-94F2-781152D9FCE1}"/>
                </c:ext>
              </c:extLst>
            </c:dLbl>
            <c:dLbl>
              <c:idx val="34"/>
              <c:layout>
                <c:manualLayout>
                  <c:x val="-1.1260811194223771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EBF-4407-94F2-781152D9FCE1}"/>
                </c:ext>
              </c:extLst>
            </c:dLbl>
            <c:dLbl>
              <c:idx val="35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EBF-4407-94F2-781152D9FCE1}"/>
                </c:ext>
              </c:extLst>
            </c:dLbl>
            <c:dLbl>
              <c:idx val="36"/>
              <c:layout>
                <c:manualLayout>
                  <c:x val="-1.1260811194223771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089-4E44-AAB0-4EA8911F9DB4}"/>
                </c:ext>
              </c:extLst>
            </c:dLbl>
            <c:dLbl>
              <c:idx val="37"/>
              <c:layout>
                <c:manualLayout>
                  <c:x val="-1.1260811194223771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089-4E44-AAB0-4EA8911F9DB4}"/>
                </c:ext>
              </c:extLst>
            </c:dLbl>
            <c:dLbl>
              <c:idx val="38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22-4FF5-9B2B-68DF14F37992}"/>
                </c:ext>
              </c:extLst>
            </c:dLbl>
            <c:dLbl>
              <c:idx val="39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EBF-4407-94F2-781152D9FCE1}"/>
                </c:ext>
              </c:extLst>
            </c:dLbl>
            <c:dLbl>
              <c:idx val="40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BE-4C58-A371-E57770E3A1E7}"/>
                </c:ext>
              </c:extLst>
            </c:dLbl>
            <c:dLbl>
              <c:idx val="41"/>
              <c:layout>
                <c:manualLayout>
                  <c:x val="3.065724761878852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55-42D8-B77E-E103A3036879}"/>
                </c:ext>
              </c:extLst>
            </c:dLbl>
            <c:dLbl>
              <c:idx val="42"/>
              <c:layout>
                <c:manualLayout>
                  <c:x val="4.598647598838035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55-42D8-B77E-E103A3036879}"/>
                </c:ext>
              </c:extLst>
            </c:dLbl>
            <c:dLbl>
              <c:idx val="43"/>
              <c:layout>
                <c:manualLayout>
                  <c:x val="4.598647598838035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55-42D8-B77E-E103A3036879}"/>
                </c:ext>
              </c:extLst>
            </c:dLbl>
            <c:dLbl>
              <c:idx val="44"/>
              <c:layout>
                <c:manualLayout>
                  <c:x val="4.598647598838035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55-42D8-B77E-E103A3036879}"/>
                </c:ext>
              </c:extLst>
            </c:dLbl>
            <c:dLbl>
              <c:idx val="45"/>
              <c:layout>
                <c:manualLayout>
                  <c:x val="6.131449523757704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55-42D8-B77E-E103A3036879}"/>
                </c:ext>
              </c:extLst>
            </c:dLbl>
            <c:dLbl>
              <c:idx val="46"/>
              <c:layout>
                <c:manualLayout>
                  <c:x val="7.664372360716887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55-42D8-B77E-E103A3036879}"/>
                </c:ext>
              </c:extLst>
            </c:dLbl>
            <c:dLbl>
              <c:idx val="47"/>
              <c:layout>
                <c:manualLayout>
                  <c:x val="9.197174285636556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55-42D8-B77E-E103A3036879}"/>
                </c:ext>
              </c:extLst>
            </c:dLbl>
            <c:dLbl>
              <c:idx val="48"/>
              <c:layout>
                <c:manualLayout>
                  <c:x val="9.197174285636556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55-42D8-B77E-E103A3036879}"/>
                </c:ext>
              </c:extLst>
            </c:dLbl>
            <c:dLbl>
              <c:idx val="49"/>
              <c:layout>
                <c:manualLayout>
                  <c:x val="1.07300971225957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55-42D8-B77E-E103A3036879}"/>
                </c:ext>
              </c:extLst>
            </c:dLbl>
            <c:dLbl>
              <c:idx val="50"/>
              <c:layout>
                <c:manualLayout>
                  <c:x val="1.379582188447459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55-42D8-B77E-E103A3036879}"/>
                </c:ext>
              </c:extLst>
            </c:dLbl>
            <c:dLbl>
              <c:idx val="51"/>
              <c:layout>
                <c:manualLayout>
                  <c:x val="1.379582188447459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55-42D8-B77E-E103A3036879}"/>
                </c:ext>
              </c:extLst>
            </c:dLbl>
            <c:dLbl>
              <c:idx val="52"/>
              <c:layout>
                <c:manualLayout>
                  <c:x val="1.379582188447459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55-42D8-B77E-E103A3036879}"/>
                </c:ext>
              </c:extLst>
            </c:dLbl>
            <c:dLbl>
              <c:idx val="53"/>
              <c:layout>
                <c:manualLayout>
                  <c:x val="1.379582188447459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55-42D8-B77E-E103A3036879}"/>
                </c:ext>
              </c:extLst>
            </c:dLbl>
            <c:dLbl>
              <c:idx val="54"/>
              <c:layout>
                <c:manualLayout>
                  <c:x val="1.686154664635344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55-42D8-B77E-E103A3036879}"/>
                </c:ext>
              </c:extLst>
            </c:dLbl>
            <c:dLbl>
              <c:idx val="55"/>
              <c:layout>
                <c:manualLayout>
                  <c:x val="1.839434857127299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55-42D8-B77E-E103A3036879}"/>
                </c:ext>
              </c:extLst>
            </c:dLbl>
            <c:dLbl>
              <c:idx val="56"/>
              <c:layout>
                <c:manualLayout>
                  <c:x val="1.992727140823229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55-42D8-B77E-E103A3036879}"/>
                </c:ext>
              </c:extLst>
            </c:dLbl>
            <c:dLbl>
              <c:idx val="57"/>
              <c:layout>
                <c:manualLayout>
                  <c:x val="2.14601942451914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55-42D8-B77E-E103A3036879}"/>
                </c:ext>
              </c:extLst>
            </c:dLbl>
            <c:dLbl>
              <c:idx val="58"/>
              <c:layout>
                <c:manualLayout>
                  <c:x val="2.299299617011103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55-42D8-B77E-E103A3036879}"/>
                </c:ext>
              </c:extLst>
            </c:dLbl>
            <c:dLbl>
              <c:idx val="59"/>
              <c:layout>
                <c:manualLayout>
                  <c:x val="2.759164376894918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55-42D8-B77E-E103A3036879}"/>
                </c:ext>
              </c:extLst>
            </c:dLbl>
            <c:dLbl>
              <c:idx val="60"/>
              <c:layout>
                <c:manualLayout>
                  <c:x val="2.75916437689490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55-42D8-B77E-E103A3036879}"/>
                </c:ext>
              </c:extLst>
            </c:dLbl>
            <c:dLbl>
              <c:idx val="61"/>
              <c:layout>
                <c:manualLayout>
                  <c:x val="2.912444569386885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55-42D8-B77E-E103A3036879}"/>
                </c:ext>
              </c:extLst>
            </c:dLbl>
            <c:dLbl>
              <c:idx val="62"/>
              <c:layout>
                <c:manualLayout>
                  <c:x val="3.0719759143217288E-2"/>
                  <c:y val="7.9995725177458133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55-42D8-B77E-E103A3036879}"/>
                </c:ext>
              </c:extLst>
            </c:dLbl>
            <c:dLbl>
              <c:idx val="63"/>
              <c:layout>
                <c:manualLayout>
                  <c:x val="3.2255342045045779E-2"/>
                  <c:y val="7.9995725028454476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55-42D8-B77E-E103A3036879}"/>
                </c:ext>
              </c:extLst>
            </c:dLbl>
            <c:dLbl>
              <c:idx val="64"/>
              <c:layout>
                <c:manualLayout>
                  <c:x val="-4.598647598838035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55-42D8-B77E-E103A3036879}"/>
                </c:ext>
              </c:extLst>
            </c:dLbl>
            <c:dLbl>
              <c:idx val="65"/>
              <c:layout>
                <c:manualLayout>
                  <c:x val="-4.598647598838035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55-42D8-B77E-E103A3036879}"/>
                </c:ext>
              </c:extLst>
            </c:dLbl>
            <c:dLbl>
              <c:idx val="66"/>
              <c:layout>
                <c:manualLayout>
                  <c:x val="-4.598647598838035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BE-4C58-A371-E57770E3A1E7}"/>
                </c:ext>
              </c:extLst>
            </c:dLbl>
            <c:dLbl>
              <c:idx val="67"/>
              <c:layout>
                <c:manualLayout>
                  <c:x val="-4.598647598838035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089-4E44-AAB0-4EA8911F9DB4}"/>
                </c:ext>
              </c:extLst>
            </c:dLbl>
            <c:dLbl>
              <c:idx val="68"/>
              <c:layout>
                <c:manualLayout>
                  <c:x val="-4.598647598838035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089-4E44-AAB0-4EA8911F9DB4}"/>
                </c:ext>
              </c:extLst>
            </c:dLbl>
            <c:dLbl>
              <c:idx val="69"/>
              <c:layout>
                <c:manualLayout>
                  <c:x val="-4.598647598838035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BF-4407-94F2-781152D9FCE1}"/>
                </c:ext>
              </c:extLst>
            </c:dLbl>
            <c:dLbl>
              <c:idx val="70"/>
              <c:layout>
                <c:manualLayout>
                  <c:x val="-4.598647598838035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BF-4407-94F2-781152D9FCE1}"/>
                </c:ext>
              </c:extLst>
            </c:dLbl>
            <c:dLbl>
              <c:idx val="71"/>
              <c:layout>
                <c:manualLayout>
                  <c:x val="-3.065724761878852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BF-4407-94F2-781152D9FCE1}"/>
                </c:ext>
              </c:extLst>
            </c:dLbl>
            <c:dLbl>
              <c:idx val="72"/>
              <c:layout>
                <c:manualLayout>
                  <c:x val="-3.065724761878852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BF-4407-94F2-781152D9FCE1}"/>
                </c:ext>
              </c:extLst>
            </c:dLbl>
            <c:dLbl>
              <c:idx val="73"/>
              <c:layout>
                <c:manualLayout>
                  <c:x val="-4.598647598838035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BF-4407-94F2-781152D9FCE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市区町村別_高齢者の疾病!$DM$5:$DM$78</c:f>
              <c:strCache>
                <c:ptCount val="74"/>
                <c:pt idx="0">
                  <c:v>岸和田市</c:v>
                </c:pt>
                <c:pt idx="1">
                  <c:v>忠岡町</c:v>
                </c:pt>
                <c:pt idx="2">
                  <c:v>岬町</c:v>
                </c:pt>
                <c:pt idx="3">
                  <c:v>貝塚市</c:v>
                </c:pt>
                <c:pt idx="4">
                  <c:v>田尻町</c:v>
                </c:pt>
                <c:pt idx="5">
                  <c:v>此花区</c:v>
                </c:pt>
                <c:pt idx="6">
                  <c:v>泉佐野市</c:v>
                </c:pt>
                <c:pt idx="7">
                  <c:v>住之江区</c:v>
                </c:pt>
                <c:pt idx="8">
                  <c:v>泉南市</c:v>
                </c:pt>
                <c:pt idx="9">
                  <c:v>熊取町</c:v>
                </c:pt>
                <c:pt idx="10">
                  <c:v>福島区</c:v>
                </c:pt>
                <c:pt idx="11">
                  <c:v>島本町</c:v>
                </c:pt>
                <c:pt idx="12">
                  <c:v>堺市西区</c:v>
                </c:pt>
                <c:pt idx="13">
                  <c:v>堺市東区</c:v>
                </c:pt>
                <c:pt idx="14">
                  <c:v>住吉区</c:v>
                </c:pt>
                <c:pt idx="15">
                  <c:v>和泉市</c:v>
                </c:pt>
                <c:pt idx="16">
                  <c:v>堺市南区</c:v>
                </c:pt>
                <c:pt idx="17">
                  <c:v>高槻市</c:v>
                </c:pt>
                <c:pt idx="18">
                  <c:v>港区</c:v>
                </c:pt>
                <c:pt idx="19">
                  <c:v>高石市</c:v>
                </c:pt>
                <c:pt idx="20">
                  <c:v>堺市堺区</c:v>
                </c:pt>
                <c:pt idx="21">
                  <c:v>堺市</c:v>
                </c:pt>
                <c:pt idx="22">
                  <c:v>生野区</c:v>
                </c:pt>
                <c:pt idx="23">
                  <c:v>堺市中区</c:v>
                </c:pt>
                <c:pt idx="24">
                  <c:v>中央区</c:v>
                </c:pt>
                <c:pt idx="25">
                  <c:v>富田林市</c:v>
                </c:pt>
                <c:pt idx="26">
                  <c:v>大正区</c:v>
                </c:pt>
                <c:pt idx="27">
                  <c:v>阪南市</c:v>
                </c:pt>
                <c:pt idx="28">
                  <c:v>平野区</c:v>
                </c:pt>
                <c:pt idx="29">
                  <c:v>枚方市</c:v>
                </c:pt>
                <c:pt idx="30">
                  <c:v>吹田市</c:v>
                </c:pt>
                <c:pt idx="31">
                  <c:v>東淀川区</c:v>
                </c:pt>
                <c:pt idx="32">
                  <c:v>西成区</c:v>
                </c:pt>
                <c:pt idx="33">
                  <c:v>太子町</c:v>
                </c:pt>
                <c:pt idx="34">
                  <c:v>東住吉区</c:v>
                </c:pt>
                <c:pt idx="35">
                  <c:v>堺市北区</c:v>
                </c:pt>
                <c:pt idx="36">
                  <c:v>大阪市</c:v>
                </c:pt>
                <c:pt idx="37">
                  <c:v>東成区</c:v>
                </c:pt>
                <c:pt idx="38">
                  <c:v>西淀川区</c:v>
                </c:pt>
                <c:pt idx="39">
                  <c:v>茨木市</c:v>
                </c:pt>
                <c:pt idx="40">
                  <c:v>豊中市</c:v>
                </c:pt>
                <c:pt idx="41">
                  <c:v>池田市</c:v>
                </c:pt>
                <c:pt idx="42">
                  <c:v>堺市美原区</c:v>
                </c:pt>
                <c:pt idx="43">
                  <c:v>淀川区</c:v>
                </c:pt>
                <c:pt idx="44">
                  <c:v>北区</c:v>
                </c:pt>
                <c:pt idx="45">
                  <c:v>摂津市</c:v>
                </c:pt>
                <c:pt idx="46">
                  <c:v>泉大津市</c:v>
                </c:pt>
                <c:pt idx="47">
                  <c:v>浪速区</c:v>
                </c:pt>
                <c:pt idx="48">
                  <c:v>大阪狭山市</c:v>
                </c:pt>
                <c:pt idx="49">
                  <c:v>箕面市</c:v>
                </c:pt>
                <c:pt idx="50">
                  <c:v>城東区</c:v>
                </c:pt>
                <c:pt idx="51">
                  <c:v>八尾市</c:v>
                </c:pt>
                <c:pt idx="52">
                  <c:v>寝屋川市</c:v>
                </c:pt>
                <c:pt idx="53">
                  <c:v>西区</c:v>
                </c:pt>
                <c:pt idx="54">
                  <c:v>旭区</c:v>
                </c:pt>
                <c:pt idx="55">
                  <c:v>東大阪市</c:v>
                </c:pt>
                <c:pt idx="56">
                  <c:v>鶴見区</c:v>
                </c:pt>
                <c:pt idx="57">
                  <c:v>都島区</c:v>
                </c:pt>
                <c:pt idx="58">
                  <c:v>柏原市</c:v>
                </c:pt>
                <c:pt idx="59">
                  <c:v>交野市</c:v>
                </c:pt>
                <c:pt idx="60">
                  <c:v>羽曳野市</c:v>
                </c:pt>
                <c:pt idx="61">
                  <c:v>守口市</c:v>
                </c:pt>
                <c:pt idx="62">
                  <c:v>四條畷市</c:v>
                </c:pt>
                <c:pt idx="63">
                  <c:v>阿倍野区</c:v>
                </c:pt>
                <c:pt idx="64">
                  <c:v>松原市</c:v>
                </c:pt>
                <c:pt idx="65">
                  <c:v>門真市</c:v>
                </c:pt>
                <c:pt idx="66">
                  <c:v>能勢町</c:v>
                </c:pt>
                <c:pt idx="67">
                  <c:v>天王寺区</c:v>
                </c:pt>
                <c:pt idx="68">
                  <c:v>豊能町</c:v>
                </c:pt>
                <c:pt idx="69">
                  <c:v>河内長野市</c:v>
                </c:pt>
                <c:pt idx="70">
                  <c:v>藤井寺市</c:v>
                </c:pt>
                <c:pt idx="71">
                  <c:v>大東市</c:v>
                </c:pt>
                <c:pt idx="72">
                  <c:v>千早赤阪村</c:v>
                </c:pt>
                <c:pt idx="73">
                  <c:v>河南町</c:v>
                </c:pt>
              </c:strCache>
            </c:strRef>
          </c:cat>
          <c:val>
            <c:numRef>
              <c:f>市区町村別_高齢者の疾病!$DN$5:$DN$78</c:f>
              <c:numCache>
                <c:formatCode>0.0%</c:formatCode>
                <c:ptCount val="74"/>
                <c:pt idx="0">
                  <c:v>0.25718258857576709</c:v>
                </c:pt>
                <c:pt idx="1">
                  <c:v>0.25586482289631662</c:v>
                </c:pt>
                <c:pt idx="2">
                  <c:v>0.24975688596242038</c:v>
                </c:pt>
                <c:pt idx="3">
                  <c:v>0.24606770983010032</c:v>
                </c:pt>
                <c:pt idx="4">
                  <c:v>0.24172113982663648</c:v>
                </c:pt>
                <c:pt idx="5">
                  <c:v>0.23725321745604991</c:v>
                </c:pt>
                <c:pt idx="6">
                  <c:v>0.23261269598060688</c:v>
                </c:pt>
                <c:pt idx="7">
                  <c:v>0.23055123328280425</c:v>
                </c:pt>
                <c:pt idx="8">
                  <c:v>0.2293736808874699</c:v>
                </c:pt>
                <c:pt idx="9">
                  <c:v>0.22837202561625503</c:v>
                </c:pt>
                <c:pt idx="10">
                  <c:v>0.22814982804194403</c:v>
                </c:pt>
                <c:pt idx="11">
                  <c:v>0.2279140609654674</c:v>
                </c:pt>
                <c:pt idx="12">
                  <c:v>0.22761867192122845</c:v>
                </c:pt>
                <c:pt idx="13">
                  <c:v>0.22714117983608934</c:v>
                </c:pt>
                <c:pt idx="14">
                  <c:v>0.22631505055238355</c:v>
                </c:pt>
                <c:pt idx="15">
                  <c:v>0.22583564601192785</c:v>
                </c:pt>
                <c:pt idx="16">
                  <c:v>0.22562279330910459</c:v>
                </c:pt>
                <c:pt idx="17">
                  <c:v>0.22558492251759982</c:v>
                </c:pt>
                <c:pt idx="18">
                  <c:v>0.22518047141402564</c:v>
                </c:pt>
                <c:pt idx="19">
                  <c:v>0.22516339053161791</c:v>
                </c:pt>
                <c:pt idx="20">
                  <c:v>0.22472859081615354</c:v>
                </c:pt>
                <c:pt idx="21">
                  <c:v>0.22363466320312997</c:v>
                </c:pt>
                <c:pt idx="22">
                  <c:v>0.22342316610793195</c:v>
                </c:pt>
                <c:pt idx="23">
                  <c:v>0.22221098387014596</c:v>
                </c:pt>
                <c:pt idx="24">
                  <c:v>0.22195779350358075</c:v>
                </c:pt>
                <c:pt idx="25">
                  <c:v>0.22157309463926231</c:v>
                </c:pt>
                <c:pt idx="26">
                  <c:v>0.22086224321699582</c:v>
                </c:pt>
                <c:pt idx="27">
                  <c:v>0.2207909850836465</c:v>
                </c:pt>
                <c:pt idx="28">
                  <c:v>0.22037599752469128</c:v>
                </c:pt>
                <c:pt idx="29">
                  <c:v>0.22018247791063011</c:v>
                </c:pt>
                <c:pt idx="30">
                  <c:v>0.21968494463913849</c:v>
                </c:pt>
                <c:pt idx="31">
                  <c:v>0.21965532457945366</c:v>
                </c:pt>
                <c:pt idx="32">
                  <c:v>0.2195222015673868</c:v>
                </c:pt>
                <c:pt idx="33">
                  <c:v>0.21944911025619018</c:v>
                </c:pt>
                <c:pt idx="34">
                  <c:v>0.21919323971923224</c:v>
                </c:pt>
                <c:pt idx="35">
                  <c:v>0.21822621750183255</c:v>
                </c:pt>
                <c:pt idx="36">
                  <c:v>0.21794178200210237</c:v>
                </c:pt>
                <c:pt idx="37">
                  <c:v>0.21749677629118008</c:v>
                </c:pt>
                <c:pt idx="38">
                  <c:v>0.21729185159250003</c:v>
                </c:pt>
                <c:pt idx="39">
                  <c:v>0.21720817247871424</c:v>
                </c:pt>
                <c:pt idx="40">
                  <c:v>0.21710094623150669</c:v>
                </c:pt>
                <c:pt idx="41">
                  <c:v>0.21564116390922905</c:v>
                </c:pt>
                <c:pt idx="42">
                  <c:v>0.21489110707085887</c:v>
                </c:pt>
                <c:pt idx="43">
                  <c:v>0.2148688169922981</c:v>
                </c:pt>
                <c:pt idx="44">
                  <c:v>0.21433733545742173</c:v>
                </c:pt>
                <c:pt idx="45">
                  <c:v>0.21382134298788677</c:v>
                </c:pt>
                <c:pt idx="46">
                  <c:v>0.21335573046468251</c:v>
                </c:pt>
                <c:pt idx="47">
                  <c:v>0.2125613089255016</c:v>
                </c:pt>
                <c:pt idx="48">
                  <c:v>0.21218755279856744</c:v>
                </c:pt>
                <c:pt idx="49">
                  <c:v>0.21206764256382937</c:v>
                </c:pt>
                <c:pt idx="50">
                  <c:v>0.21100203957339525</c:v>
                </c:pt>
                <c:pt idx="51">
                  <c:v>0.21082377947249398</c:v>
                </c:pt>
                <c:pt idx="52">
                  <c:v>0.21069293418489787</c:v>
                </c:pt>
                <c:pt idx="53">
                  <c:v>0.21062196056282403</c:v>
                </c:pt>
                <c:pt idx="54">
                  <c:v>0.20935629680285972</c:v>
                </c:pt>
                <c:pt idx="55">
                  <c:v>0.20890005106867821</c:v>
                </c:pt>
                <c:pt idx="56">
                  <c:v>0.20866431523057147</c:v>
                </c:pt>
                <c:pt idx="57">
                  <c:v>0.20787415497823761</c:v>
                </c:pt>
                <c:pt idx="58">
                  <c:v>0.20765162425465494</c:v>
                </c:pt>
                <c:pt idx="59">
                  <c:v>0.20551648594768748</c:v>
                </c:pt>
                <c:pt idx="60">
                  <c:v>0.20532227913629933</c:v>
                </c:pt>
                <c:pt idx="61">
                  <c:v>0.20503341813130369</c:v>
                </c:pt>
                <c:pt idx="62">
                  <c:v>0.20424173569548498</c:v>
                </c:pt>
                <c:pt idx="63">
                  <c:v>0.20409056975466686</c:v>
                </c:pt>
                <c:pt idx="64">
                  <c:v>0.20267043762071013</c:v>
                </c:pt>
                <c:pt idx="65">
                  <c:v>0.2009681467984355</c:v>
                </c:pt>
                <c:pt idx="66">
                  <c:v>0.19900418891950331</c:v>
                </c:pt>
                <c:pt idx="67">
                  <c:v>0.19847743308978003</c:v>
                </c:pt>
                <c:pt idx="68">
                  <c:v>0.19842265336633685</c:v>
                </c:pt>
                <c:pt idx="69">
                  <c:v>0.19793844276911657</c:v>
                </c:pt>
                <c:pt idx="70">
                  <c:v>0.19742233120128669</c:v>
                </c:pt>
                <c:pt idx="71">
                  <c:v>0.1972293800401074</c:v>
                </c:pt>
                <c:pt idx="72">
                  <c:v>0.19050189999646108</c:v>
                </c:pt>
                <c:pt idx="73">
                  <c:v>0.18904129734906808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971904"/>
        <c:axId val="38929132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17D8-488E-984E-3D4726437E8E}"/>
              </c:ext>
            </c:extLst>
          </c:dPt>
          <c:dLbls>
            <c:dLbl>
              <c:idx val="0"/>
              <c:layout>
                <c:manualLayout>
                  <c:x val="-0.12270534858247302"/>
                  <c:y val="-0.8990716666666667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AD-4B2A-B1A5-1855652046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市区町村別_高齢者の疾病!$DZ$5:$DZ$78</c:f>
              <c:numCache>
                <c:formatCode>0.0%</c:formatCode>
                <c:ptCount val="74"/>
                <c:pt idx="0">
                  <c:v>0.21779338137546878</c:v>
                </c:pt>
                <c:pt idx="1">
                  <c:v>0.21779338137546878</c:v>
                </c:pt>
                <c:pt idx="2">
                  <c:v>0.21779338137546878</c:v>
                </c:pt>
                <c:pt idx="3">
                  <c:v>0.21779338137546878</c:v>
                </c:pt>
                <c:pt idx="4">
                  <c:v>0.21779338137546878</c:v>
                </c:pt>
                <c:pt idx="5">
                  <c:v>0.21779338137546878</c:v>
                </c:pt>
                <c:pt idx="6">
                  <c:v>0.21779338137546878</c:v>
                </c:pt>
                <c:pt idx="7">
                  <c:v>0.21779338137546878</c:v>
                </c:pt>
                <c:pt idx="8">
                  <c:v>0.21779338137546878</c:v>
                </c:pt>
                <c:pt idx="9">
                  <c:v>0.21779338137546878</c:v>
                </c:pt>
                <c:pt idx="10">
                  <c:v>0.21779338137546878</c:v>
                </c:pt>
                <c:pt idx="11">
                  <c:v>0.21779338137546878</c:v>
                </c:pt>
                <c:pt idx="12">
                  <c:v>0.21779338137546878</c:v>
                </c:pt>
                <c:pt idx="13">
                  <c:v>0.21779338137546878</c:v>
                </c:pt>
                <c:pt idx="14">
                  <c:v>0.21779338137546878</c:v>
                </c:pt>
                <c:pt idx="15">
                  <c:v>0.21779338137546878</c:v>
                </c:pt>
                <c:pt idx="16">
                  <c:v>0.21779338137546878</c:v>
                </c:pt>
                <c:pt idx="17">
                  <c:v>0.21779338137546878</c:v>
                </c:pt>
                <c:pt idx="18">
                  <c:v>0.21779338137546878</c:v>
                </c:pt>
                <c:pt idx="19">
                  <c:v>0.21779338137546878</c:v>
                </c:pt>
                <c:pt idx="20">
                  <c:v>0.21779338137546878</c:v>
                </c:pt>
                <c:pt idx="21">
                  <c:v>0.21779338137546878</c:v>
                </c:pt>
                <c:pt idx="22">
                  <c:v>0.21779338137546878</c:v>
                </c:pt>
                <c:pt idx="23">
                  <c:v>0.21779338137546878</c:v>
                </c:pt>
                <c:pt idx="24">
                  <c:v>0.21779338137546878</c:v>
                </c:pt>
                <c:pt idx="25">
                  <c:v>0.21779338137546878</c:v>
                </c:pt>
                <c:pt idx="26">
                  <c:v>0.21779338137546878</c:v>
                </c:pt>
                <c:pt idx="27">
                  <c:v>0.21779338137546878</c:v>
                </c:pt>
                <c:pt idx="28">
                  <c:v>0.21779338137546878</c:v>
                </c:pt>
                <c:pt idx="29">
                  <c:v>0.21779338137546878</c:v>
                </c:pt>
                <c:pt idx="30">
                  <c:v>0.21779338137546878</c:v>
                </c:pt>
                <c:pt idx="31">
                  <c:v>0.21779338137546878</c:v>
                </c:pt>
                <c:pt idx="32">
                  <c:v>0.21779338137546878</c:v>
                </c:pt>
                <c:pt idx="33">
                  <c:v>0.21779338137546878</c:v>
                </c:pt>
                <c:pt idx="34">
                  <c:v>0.21779338137546878</c:v>
                </c:pt>
                <c:pt idx="35">
                  <c:v>0.21779338137546878</c:v>
                </c:pt>
                <c:pt idx="36">
                  <c:v>0.21779338137546878</c:v>
                </c:pt>
                <c:pt idx="37">
                  <c:v>0.21779338137546878</c:v>
                </c:pt>
                <c:pt idx="38">
                  <c:v>0.21779338137546878</c:v>
                </c:pt>
                <c:pt idx="39">
                  <c:v>0.21779338137546878</c:v>
                </c:pt>
                <c:pt idx="40">
                  <c:v>0.21779338137546878</c:v>
                </c:pt>
                <c:pt idx="41">
                  <c:v>0.21779338137546878</c:v>
                </c:pt>
                <c:pt idx="42">
                  <c:v>0.21779338137546878</c:v>
                </c:pt>
                <c:pt idx="43">
                  <c:v>0.21779338137546878</c:v>
                </c:pt>
                <c:pt idx="44">
                  <c:v>0.21779338137546878</c:v>
                </c:pt>
                <c:pt idx="45">
                  <c:v>0.21779338137546878</c:v>
                </c:pt>
                <c:pt idx="46">
                  <c:v>0.21779338137546878</c:v>
                </c:pt>
                <c:pt idx="47">
                  <c:v>0.21779338137546878</c:v>
                </c:pt>
                <c:pt idx="48">
                  <c:v>0.21779338137546878</c:v>
                </c:pt>
                <c:pt idx="49">
                  <c:v>0.21779338137546878</c:v>
                </c:pt>
                <c:pt idx="50">
                  <c:v>0.21779338137546878</c:v>
                </c:pt>
                <c:pt idx="51">
                  <c:v>0.21779338137546878</c:v>
                </c:pt>
                <c:pt idx="52">
                  <c:v>0.21779338137546878</c:v>
                </c:pt>
                <c:pt idx="53">
                  <c:v>0.21779338137546878</c:v>
                </c:pt>
                <c:pt idx="54">
                  <c:v>0.21779338137546878</c:v>
                </c:pt>
                <c:pt idx="55">
                  <c:v>0.21779338137546878</c:v>
                </c:pt>
                <c:pt idx="56">
                  <c:v>0.21779338137546878</c:v>
                </c:pt>
                <c:pt idx="57">
                  <c:v>0.21779338137546878</c:v>
                </c:pt>
                <c:pt idx="58">
                  <c:v>0.21779338137546878</c:v>
                </c:pt>
                <c:pt idx="59">
                  <c:v>0.21779338137546878</c:v>
                </c:pt>
                <c:pt idx="60">
                  <c:v>0.21779338137546878</c:v>
                </c:pt>
                <c:pt idx="61">
                  <c:v>0.21779338137546878</c:v>
                </c:pt>
                <c:pt idx="62">
                  <c:v>0.21779338137546878</c:v>
                </c:pt>
                <c:pt idx="63">
                  <c:v>0.21779338137546878</c:v>
                </c:pt>
                <c:pt idx="64">
                  <c:v>0.21779338137546878</c:v>
                </c:pt>
                <c:pt idx="65">
                  <c:v>0.21779338137546878</c:v>
                </c:pt>
                <c:pt idx="66">
                  <c:v>0.21779338137546878</c:v>
                </c:pt>
                <c:pt idx="67">
                  <c:v>0.21779338137546878</c:v>
                </c:pt>
                <c:pt idx="68">
                  <c:v>0.21779338137546878</c:v>
                </c:pt>
                <c:pt idx="69">
                  <c:v>0.21779338137546878</c:v>
                </c:pt>
                <c:pt idx="70">
                  <c:v>0.21779338137546878</c:v>
                </c:pt>
                <c:pt idx="71">
                  <c:v>0.21779338137546878</c:v>
                </c:pt>
                <c:pt idx="72">
                  <c:v>0.21779338137546878</c:v>
                </c:pt>
                <c:pt idx="73">
                  <c:v>0.21779338137546878</c:v>
                </c:pt>
              </c:numCache>
            </c:numRef>
          </c:xVal>
          <c:yVal>
            <c:numRef>
              <c:f>市区町村別_高齢者の疾病!$EI$5:$EI$78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456960"/>
        <c:axId val="445456384"/>
      </c:scatterChart>
      <c:catAx>
        <c:axId val="45497190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89291328"/>
        <c:crossesAt val="0"/>
        <c:auto val="1"/>
        <c:lblAlgn val="ctr"/>
        <c:lblOffset val="100"/>
        <c:noMultiLvlLbl val="0"/>
      </c:catAx>
      <c:valAx>
        <c:axId val="389291328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769396135265701"/>
              <c:y val="2.940277777777777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971904"/>
        <c:crosses val="autoZero"/>
        <c:crossBetween val="between"/>
      </c:valAx>
      <c:valAx>
        <c:axId val="44545638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5456960"/>
        <c:crosses val="max"/>
        <c:crossBetween val="midCat"/>
      </c:valAx>
      <c:valAx>
        <c:axId val="445456960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545638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89623103279494"/>
          <c:y val="6.8346756044238691E-2"/>
          <c:w val="0.7913849730788057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市区町村別_高齢者の疾病!$DP$4</c:f>
              <c:strCache>
                <c:ptCount val="1"/>
                <c:pt idx="0">
                  <c:v>前年度との差分(医療費割合(総医療費に占める割合))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dLbls>
            <c:dLbl>
              <c:idx val="5"/>
              <c:layout>
                <c:manualLayout>
                  <c:x val="1.52894577262745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9E-4B3F-8687-FD5701AD1C0C}"/>
                </c:ext>
              </c:extLst>
            </c:dLbl>
            <c:dLbl>
              <c:idx val="14"/>
              <c:layout>
                <c:manualLayout>
                  <c:x val="1.52894577262745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9E-4B3F-8687-FD5701AD1C0C}"/>
                </c:ext>
              </c:extLst>
            </c:dLbl>
            <c:dLbl>
              <c:idx val="22"/>
              <c:layout>
                <c:manualLayout>
                  <c:x val="1.52894577262745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9E-4B3F-8687-FD5701AD1C0C}"/>
                </c:ext>
              </c:extLst>
            </c:dLbl>
            <c:dLbl>
              <c:idx val="53"/>
              <c:layout>
                <c:manualLayout>
                  <c:x val="1.52894577262745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F9E-4B3F-8687-FD5701AD1C0C}"/>
                </c:ext>
              </c:extLst>
            </c:dLbl>
            <c:numFmt formatCode="#,##0.0_ ;[Red]\-#,##0.0\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市区町村別_高齢者の疾病!$DM$5:$DM$78</c:f>
              <c:strCache>
                <c:ptCount val="74"/>
                <c:pt idx="0">
                  <c:v>岸和田市</c:v>
                </c:pt>
                <c:pt idx="1">
                  <c:v>忠岡町</c:v>
                </c:pt>
                <c:pt idx="2">
                  <c:v>岬町</c:v>
                </c:pt>
                <c:pt idx="3">
                  <c:v>貝塚市</c:v>
                </c:pt>
                <c:pt idx="4">
                  <c:v>田尻町</c:v>
                </c:pt>
                <c:pt idx="5">
                  <c:v>此花区</c:v>
                </c:pt>
                <c:pt idx="6">
                  <c:v>泉佐野市</c:v>
                </c:pt>
                <c:pt idx="7">
                  <c:v>住之江区</c:v>
                </c:pt>
                <c:pt idx="8">
                  <c:v>泉南市</c:v>
                </c:pt>
                <c:pt idx="9">
                  <c:v>熊取町</c:v>
                </c:pt>
                <c:pt idx="10">
                  <c:v>福島区</c:v>
                </c:pt>
                <c:pt idx="11">
                  <c:v>島本町</c:v>
                </c:pt>
                <c:pt idx="12">
                  <c:v>堺市西区</c:v>
                </c:pt>
                <c:pt idx="13">
                  <c:v>堺市東区</c:v>
                </c:pt>
                <c:pt idx="14">
                  <c:v>住吉区</c:v>
                </c:pt>
                <c:pt idx="15">
                  <c:v>和泉市</c:v>
                </c:pt>
                <c:pt idx="16">
                  <c:v>堺市南区</c:v>
                </c:pt>
                <c:pt idx="17">
                  <c:v>高槻市</c:v>
                </c:pt>
                <c:pt idx="18">
                  <c:v>港区</c:v>
                </c:pt>
                <c:pt idx="19">
                  <c:v>高石市</c:v>
                </c:pt>
                <c:pt idx="20">
                  <c:v>堺市堺区</c:v>
                </c:pt>
                <c:pt idx="21">
                  <c:v>堺市</c:v>
                </c:pt>
                <c:pt idx="22">
                  <c:v>生野区</c:v>
                </c:pt>
                <c:pt idx="23">
                  <c:v>堺市中区</c:v>
                </c:pt>
                <c:pt idx="24">
                  <c:v>中央区</c:v>
                </c:pt>
                <c:pt idx="25">
                  <c:v>富田林市</c:v>
                </c:pt>
                <c:pt idx="26">
                  <c:v>大正区</c:v>
                </c:pt>
                <c:pt idx="27">
                  <c:v>阪南市</c:v>
                </c:pt>
                <c:pt idx="28">
                  <c:v>平野区</c:v>
                </c:pt>
                <c:pt idx="29">
                  <c:v>枚方市</c:v>
                </c:pt>
                <c:pt idx="30">
                  <c:v>吹田市</c:v>
                </c:pt>
                <c:pt idx="31">
                  <c:v>東淀川区</c:v>
                </c:pt>
                <c:pt idx="32">
                  <c:v>西成区</c:v>
                </c:pt>
                <c:pt idx="33">
                  <c:v>太子町</c:v>
                </c:pt>
                <c:pt idx="34">
                  <c:v>東住吉区</c:v>
                </c:pt>
                <c:pt idx="35">
                  <c:v>堺市北区</c:v>
                </c:pt>
                <c:pt idx="36">
                  <c:v>大阪市</c:v>
                </c:pt>
                <c:pt idx="37">
                  <c:v>東成区</c:v>
                </c:pt>
                <c:pt idx="38">
                  <c:v>西淀川区</c:v>
                </c:pt>
                <c:pt idx="39">
                  <c:v>茨木市</c:v>
                </c:pt>
                <c:pt idx="40">
                  <c:v>豊中市</c:v>
                </c:pt>
                <c:pt idx="41">
                  <c:v>池田市</c:v>
                </c:pt>
                <c:pt idx="42">
                  <c:v>堺市美原区</c:v>
                </c:pt>
                <c:pt idx="43">
                  <c:v>淀川区</c:v>
                </c:pt>
                <c:pt idx="44">
                  <c:v>北区</c:v>
                </c:pt>
                <c:pt idx="45">
                  <c:v>摂津市</c:v>
                </c:pt>
                <c:pt idx="46">
                  <c:v>泉大津市</c:v>
                </c:pt>
                <c:pt idx="47">
                  <c:v>浪速区</c:v>
                </c:pt>
                <c:pt idx="48">
                  <c:v>大阪狭山市</c:v>
                </c:pt>
                <c:pt idx="49">
                  <c:v>箕面市</c:v>
                </c:pt>
                <c:pt idx="50">
                  <c:v>城東区</c:v>
                </c:pt>
                <c:pt idx="51">
                  <c:v>八尾市</c:v>
                </c:pt>
                <c:pt idx="52">
                  <c:v>寝屋川市</c:v>
                </c:pt>
                <c:pt idx="53">
                  <c:v>西区</c:v>
                </c:pt>
                <c:pt idx="54">
                  <c:v>旭区</c:v>
                </c:pt>
                <c:pt idx="55">
                  <c:v>東大阪市</c:v>
                </c:pt>
                <c:pt idx="56">
                  <c:v>鶴見区</c:v>
                </c:pt>
                <c:pt idx="57">
                  <c:v>都島区</c:v>
                </c:pt>
                <c:pt idx="58">
                  <c:v>柏原市</c:v>
                </c:pt>
                <c:pt idx="59">
                  <c:v>交野市</c:v>
                </c:pt>
                <c:pt idx="60">
                  <c:v>羽曳野市</c:v>
                </c:pt>
                <c:pt idx="61">
                  <c:v>守口市</c:v>
                </c:pt>
                <c:pt idx="62">
                  <c:v>四條畷市</c:v>
                </c:pt>
                <c:pt idx="63">
                  <c:v>阿倍野区</c:v>
                </c:pt>
                <c:pt idx="64">
                  <c:v>松原市</c:v>
                </c:pt>
                <c:pt idx="65">
                  <c:v>門真市</c:v>
                </c:pt>
                <c:pt idx="66">
                  <c:v>能勢町</c:v>
                </c:pt>
                <c:pt idx="67">
                  <c:v>天王寺区</c:v>
                </c:pt>
                <c:pt idx="68">
                  <c:v>豊能町</c:v>
                </c:pt>
                <c:pt idx="69">
                  <c:v>河内長野市</c:v>
                </c:pt>
                <c:pt idx="70">
                  <c:v>藤井寺市</c:v>
                </c:pt>
                <c:pt idx="71">
                  <c:v>大東市</c:v>
                </c:pt>
                <c:pt idx="72">
                  <c:v>千早赤阪村</c:v>
                </c:pt>
                <c:pt idx="73">
                  <c:v>河南町</c:v>
                </c:pt>
              </c:strCache>
            </c:strRef>
          </c:cat>
          <c:val>
            <c:numRef>
              <c:f>市区町村別_高齢者の疾病!$DP$5:$DP$78</c:f>
              <c:numCache>
                <c:formatCode>General</c:formatCode>
                <c:ptCount val="74"/>
                <c:pt idx="0">
                  <c:v>2.0000000000000018</c:v>
                </c:pt>
                <c:pt idx="1">
                  <c:v>3.9000000000000008</c:v>
                </c:pt>
                <c:pt idx="2">
                  <c:v>2.0999999999999992</c:v>
                </c:pt>
                <c:pt idx="3">
                  <c:v>0.80000000000000071</c:v>
                </c:pt>
                <c:pt idx="4">
                  <c:v>3.4000000000000004</c:v>
                </c:pt>
                <c:pt idx="5">
                  <c:v>1.899999999999999</c:v>
                </c:pt>
                <c:pt idx="6">
                  <c:v>2.300000000000002</c:v>
                </c:pt>
                <c:pt idx="7">
                  <c:v>2.300000000000002</c:v>
                </c:pt>
                <c:pt idx="8">
                  <c:v>1.5000000000000013</c:v>
                </c:pt>
                <c:pt idx="9">
                  <c:v>1.6000000000000014</c:v>
                </c:pt>
                <c:pt idx="10">
                  <c:v>1.5000000000000013</c:v>
                </c:pt>
                <c:pt idx="11">
                  <c:v>2.300000000000002</c:v>
                </c:pt>
                <c:pt idx="12">
                  <c:v>2.4000000000000021</c:v>
                </c:pt>
                <c:pt idx="13">
                  <c:v>2.4999999999999996</c:v>
                </c:pt>
                <c:pt idx="14">
                  <c:v>1.9000000000000017</c:v>
                </c:pt>
                <c:pt idx="15">
                  <c:v>2.3999999999999995</c:v>
                </c:pt>
                <c:pt idx="16">
                  <c:v>2.4999999999999996</c:v>
                </c:pt>
                <c:pt idx="17">
                  <c:v>2.4999999999999996</c:v>
                </c:pt>
                <c:pt idx="18">
                  <c:v>2.5999999999999996</c:v>
                </c:pt>
                <c:pt idx="19">
                  <c:v>2.2999999999999994</c:v>
                </c:pt>
                <c:pt idx="20">
                  <c:v>2.2999999999999994</c:v>
                </c:pt>
                <c:pt idx="21">
                  <c:v>2.2999999999999994</c:v>
                </c:pt>
                <c:pt idx="22">
                  <c:v>1.9000000000000017</c:v>
                </c:pt>
                <c:pt idx="23">
                  <c:v>1.6000000000000014</c:v>
                </c:pt>
                <c:pt idx="24">
                  <c:v>2.6999999999999997</c:v>
                </c:pt>
                <c:pt idx="25">
                  <c:v>2.1999999999999993</c:v>
                </c:pt>
                <c:pt idx="26">
                  <c:v>1.0000000000000009</c:v>
                </c:pt>
                <c:pt idx="27">
                  <c:v>1.2000000000000011</c:v>
                </c:pt>
                <c:pt idx="28">
                  <c:v>2.5999999999999996</c:v>
                </c:pt>
                <c:pt idx="29">
                  <c:v>2.2999999999999994</c:v>
                </c:pt>
                <c:pt idx="30">
                  <c:v>2.5999999999999996</c:v>
                </c:pt>
                <c:pt idx="31">
                  <c:v>2.8</c:v>
                </c:pt>
                <c:pt idx="32">
                  <c:v>2.2999999999999994</c:v>
                </c:pt>
                <c:pt idx="33">
                  <c:v>1.6999999999999988</c:v>
                </c:pt>
                <c:pt idx="34">
                  <c:v>1.5999999999999988</c:v>
                </c:pt>
                <c:pt idx="35">
                  <c:v>1.9999999999999991</c:v>
                </c:pt>
                <c:pt idx="36">
                  <c:v>1.9999999999999991</c:v>
                </c:pt>
                <c:pt idx="37">
                  <c:v>2.3999999999999995</c:v>
                </c:pt>
                <c:pt idx="38">
                  <c:v>2.0999999999999992</c:v>
                </c:pt>
                <c:pt idx="39">
                  <c:v>1.3999999999999986</c:v>
                </c:pt>
                <c:pt idx="40">
                  <c:v>1.9999999999999991</c:v>
                </c:pt>
                <c:pt idx="41">
                  <c:v>1.7999999999999989</c:v>
                </c:pt>
                <c:pt idx="42">
                  <c:v>2.1999999999999993</c:v>
                </c:pt>
                <c:pt idx="43">
                  <c:v>2.0999999999999992</c:v>
                </c:pt>
                <c:pt idx="44">
                  <c:v>2.1999999999999993</c:v>
                </c:pt>
                <c:pt idx="45">
                  <c:v>2.0999999999999992</c:v>
                </c:pt>
                <c:pt idx="46">
                  <c:v>1.0999999999999983</c:v>
                </c:pt>
                <c:pt idx="47">
                  <c:v>0.50000000000000044</c:v>
                </c:pt>
                <c:pt idx="48">
                  <c:v>1.4999999999999987</c:v>
                </c:pt>
                <c:pt idx="49">
                  <c:v>2.0999999999999992</c:v>
                </c:pt>
                <c:pt idx="50">
                  <c:v>1.7999999999999989</c:v>
                </c:pt>
                <c:pt idx="51">
                  <c:v>1.7999999999999989</c:v>
                </c:pt>
                <c:pt idx="52">
                  <c:v>1.9999999999999991</c:v>
                </c:pt>
                <c:pt idx="53">
                  <c:v>1.899999999999999</c:v>
                </c:pt>
                <c:pt idx="54">
                  <c:v>1.3999999999999986</c:v>
                </c:pt>
                <c:pt idx="55">
                  <c:v>1.9999999999999991</c:v>
                </c:pt>
                <c:pt idx="56">
                  <c:v>2.0999999999999992</c:v>
                </c:pt>
                <c:pt idx="57">
                  <c:v>0.89999999999999802</c:v>
                </c:pt>
                <c:pt idx="58">
                  <c:v>2.2999999999999994</c:v>
                </c:pt>
                <c:pt idx="59">
                  <c:v>2.9</c:v>
                </c:pt>
                <c:pt idx="60">
                  <c:v>2.1999999999999993</c:v>
                </c:pt>
                <c:pt idx="61">
                  <c:v>1.0999999999999983</c:v>
                </c:pt>
                <c:pt idx="62">
                  <c:v>1.4999999999999987</c:v>
                </c:pt>
                <c:pt idx="63">
                  <c:v>2.1999999999999993</c:v>
                </c:pt>
                <c:pt idx="64">
                  <c:v>2.0000000000000018</c:v>
                </c:pt>
                <c:pt idx="65">
                  <c:v>1.6000000000000014</c:v>
                </c:pt>
                <c:pt idx="66">
                  <c:v>1.8000000000000016</c:v>
                </c:pt>
                <c:pt idx="67">
                  <c:v>1.4000000000000012</c:v>
                </c:pt>
                <c:pt idx="68">
                  <c:v>1.6000000000000014</c:v>
                </c:pt>
                <c:pt idx="69">
                  <c:v>2.200000000000002</c:v>
                </c:pt>
                <c:pt idx="70">
                  <c:v>2.200000000000002</c:v>
                </c:pt>
                <c:pt idx="71">
                  <c:v>1.4000000000000012</c:v>
                </c:pt>
                <c:pt idx="72">
                  <c:v>1.9999999999999991</c:v>
                </c:pt>
                <c:pt idx="73">
                  <c:v>1.6000000000000014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A-DF9E-4B3F-8687-FD5701AD1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971904"/>
        <c:axId val="389291328"/>
      </c:barChart>
      <c:scatterChart>
        <c:scatterStyle val="lineMarker"/>
        <c:varyColors val="0"/>
        <c:ser>
          <c:idx val="1"/>
          <c:order val="1"/>
          <c:tx>
            <c:strRef>
              <c:f>市区町村別_高齢者の疾病!$B$1337</c:f>
              <c:strCache>
                <c:ptCount val="1"/>
                <c:pt idx="0">
                  <c:v>広域連合全体</c:v>
                </c:pt>
              </c:strCache>
            </c:strRef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4B-DF9E-4B3F-8687-FD5701AD1C0C}"/>
              </c:ext>
            </c:extLst>
          </c:dPt>
          <c:dLbls>
            <c:dLbl>
              <c:idx val="0"/>
              <c:layout>
                <c:manualLayout>
                  <c:x val="0.31682248470061003"/>
                  <c:y val="-0.87145695242867116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fld id="{600021CB-6553-4964-8C64-E180FEC9C498}" type="SERIESNAME">
                      <a:rPr lang="ja-JP" altLang="en-US"/>
                      <a:pPr>
                        <a:defRPr/>
                      </a:pPr>
                      <a:t>[系列名]</a:t>
                    </a:fld>
                    <a:r>
                      <a:rPr lang="ja-JP" altLang="en-US" baseline="0"/>
                      <a:t>
</a:t>
                    </a:r>
                    <a:fld id="{B1329A31-8D83-46E9-87AC-731AE12BCF9C}" type="XVALUE">
                      <a:rPr lang="en-US" altLang="ja-JP" baseline="0">
                        <a:solidFill>
                          <a:sysClr val="windowText" lastClr="000000"/>
                        </a:solidFill>
                      </a:rPr>
                      <a:pPr>
                        <a:defRPr/>
                      </a:pPr>
                      <a:t>[X 値]</a:t>
                    </a:fld>
                    <a:endParaRPr lang="ja-JP" altLang="en-US" baseline="0"/>
                  </a:p>
                </c:rich>
              </c:tx>
              <c:numFmt formatCode="#,##0.0_ ;[Red]\-#,##0.0\ 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C-DF9E-4B3F-8687-FD5701AD1C0C}"/>
                </c:ext>
              </c:extLst>
            </c:dLbl>
            <c:numFmt formatCode="#,##0.0;[Red]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市区町村別_高齢者の疾病!$EB$5:$EB$78</c:f>
              <c:numCache>
                <c:formatCode>General</c:formatCode>
                <c:ptCount val="74"/>
                <c:pt idx="0">
                  <c:v>1.9999999999999991</c:v>
                </c:pt>
                <c:pt idx="1">
                  <c:v>1.9999999999999991</c:v>
                </c:pt>
                <c:pt idx="2">
                  <c:v>1.9999999999999991</c:v>
                </c:pt>
                <c:pt idx="3">
                  <c:v>1.9999999999999991</c:v>
                </c:pt>
                <c:pt idx="4">
                  <c:v>1.9999999999999991</c:v>
                </c:pt>
                <c:pt idx="5">
                  <c:v>1.9999999999999991</c:v>
                </c:pt>
                <c:pt idx="6">
                  <c:v>1.9999999999999991</c:v>
                </c:pt>
                <c:pt idx="7">
                  <c:v>1.9999999999999991</c:v>
                </c:pt>
                <c:pt idx="8">
                  <c:v>1.9999999999999991</c:v>
                </c:pt>
                <c:pt idx="9">
                  <c:v>1.9999999999999991</c:v>
                </c:pt>
                <c:pt idx="10">
                  <c:v>1.9999999999999991</c:v>
                </c:pt>
                <c:pt idx="11">
                  <c:v>1.9999999999999991</c:v>
                </c:pt>
                <c:pt idx="12">
                  <c:v>1.9999999999999991</c:v>
                </c:pt>
                <c:pt idx="13">
                  <c:v>1.9999999999999991</c:v>
                </c:pt>
                <c:pt idx="14">
                  <c:v>1.9999999999999991</c:v>
                </c:pt>
                <c:pt idx="15">
                  <c:v>1.9999999999999991</c:v>
                </c:pt>
                <c:pt idx="16">
                  <c:v>1.9999999999999991</c:v>
                </c:pt>
                <c:pt idx="17">
                  <c:v>1.9999999999999991</c:v>
                </c:pt>
                <c:pt idx="18">
                  <c:v>1.9999999999999991</c:v>
                </c:pt>
                <c:pt idx="19">
                  <c:v>1.9999999999999991</c:v>
                </c:pt>
                <c:pt idx="20">
                  <c:v>1.9999999999999991</c:v>
                </c:pt>
                <c:pt idx="21">
                  <c:v>1.9999999999999991</c:v>
                </c:pt>
                <c:pt idx="22">
                  <c:v>1.9999999999999991</c:v>
                </c:pt>
                <c:pt idx="23">
                  <c:v>1.9999999999999991</c:v>
                </c:pt>
                <c:pt idx="24">
                  <c:v>1.9999999999999991</c:v>
                </c:pt>
                <c:pt idx="25">
                  <c:v>1.9999999999999991</c:v>
                </c:pt>
                <c:pt idx="26">
                  <c:v>1.9999999999999991</c:v>
                </c:pt>
                <c:pt idx="27">
                  <c:v>1.9999999999999991</c:v>
                </c:pt>
                <c:pt idx="28">
                  <c:v>1.9999999999999991</c:v>
                </c:pt>
                <c:pt idx="29">
                  <c:v>1.9999999999999991</c:v>
                </c:pt>
                <c:pt idx="30">
                  <c:v>1.9999999999999991</c:v>
                </c:pt>
                <c:pt idx="31">
                  <c:v>1.9999999999999991</c:v>
                </c:pt>
                <c:pt idx="32">
                  <c:v>1.9999999999999991</c:v>
                </c:pt>
                <c:pt idx="33">
                  <c:v>1.9999999999999991</c:v>
                </c:pt>
                <c:pt idx="34">
                  <c:v>1.9999999999999991</c:v>
                </c:pt>
                <c:pt idx="35">
                  <c:v>1.9999999999999991</c:v>
                </c:pt>
                <c:pt idx="36">
                  <c:v>1.9999999999999991</c:v>
                </c:pt>
                <c:pt idx="37">
                  <c:v>1.9999999999999991</c:v>
                </c:pt>
                <c:pt idx="38">
                  <c:v>1.9999999999999991</c:v>
                </c:pt>
                <c:pt idx="39">
                  <c:v>1.9999999999999991</c:v>
                </c:pt>
                <c:pt idx="40">
                  <c:v>1.9999999999999991</c:v>
                </c:pt>
                <c:pt idx="41">
                  <c:v>1.9999999999999991</c:v>
                </c:pt>
                <c:pt idx="42">
                  <c:v>1.9999999999999991</c:v>
                </c:pt>
                <c:pt idx="43">
                  <c:v>1.9999999999999991</c:v>
                </c:pt>
                <c:pt idx="44">
                  <c:v>1.9999999999999991</c:v>
                </c:pt>
                <c:pt idx="45">
                  <c:v>1.9999999999999991</c:v>
                </c:pt>
                <c:pt idx="46">
                  <c:v>1.9999999999999991</c:v>
                </c:pt>
                <c:pt idx="47">
                  <c:v>1.9999999999999991</c:v>
                </c:pt>
                <c:pt idx="48">
                  <c:v>1.9999999999999991</c:v>
                </c:pt>
                <c:pt idx="49">
                  <c:v>1.9999999999999991</c:v>
                </c:pt>
                <c:pt idx="50">
                  <c:v>1.9999999999999991</c:v>
                </c:pt>
                <c:pt idx="51">
                  <c:v>1.9999999999999991</c:v>
                </c:pt>
                <c:pt idx="52">
                  <c:v>1.9999999999999991</c:v>
                </c:pt>
                <c:pt idx="53">
                  <c:v>1.9999999999999991</c:v>
                </c:pt>
                <c:pt idx="54">
                  <c:v>1.9999999999999991</c:v>
                </c:pt>
                <c:pt idx="55">
                  <c:v>1.9999999999999991</c:v>
                </c:pt>
                <c:pt idx="56">
                  <c:v>1.9999999999999991</c:v>
                </c:pt>
                <c:pt idx="57">
                  <c:v>1.9999999999999991</c:v>
                </c:pt>
                <c:pt idx="58">
                  <c:v>1.9999999999999991</c:v>
                </c:pt>
                <c:pt idx="59">
                  <c:v>1.9999999999999991</c:v>
                </c:pt>
                <c:pt idx="60">
                  <c:v>1.9999999999999991</c:v>
                </c:pt>
                <c:pt idx="61">
                  <c:v>1.9999999999999991</c:v>
                </c:pt>
                <c:pt idx="62">
                  <c:v>1.9999999999999991</c:v>
                </c:pt>
                <c:pt idx="63">
                  <c:v>1.9999999999999991</c:v>
                </c:pt>
                <c:pt idx="64">
                  <c:v>1.9999999999999991</c:v>
                </c:pt>
                <c:pt idx="65">
                  <c:v>1.9999999999999991</c:v>
                </c:pt>
                <c:pt idx="66">
                  <c:v>1.9999999999999991</c:v>
                </c:pt>
                <c:pt idx="67">
                  <c:v>1.9999999999999991</c:v>
                </c:pt>
                <c:pt idx="68">
                  <c:v>1.9999999999999991</c:v>
                </c:pt>
                <c:pt idx="69">
                  <c:v>1.9999999999999991</c:v>
                </c:pt>
                <c:pt idx="70">
                  <c:v>1.9999999999999991</c:v>
                </c:pt>
                <c:pt idx="71">
                  <c:v>1.9999999999999991</c:v>
                </c:pt>
                <c:pt idx="72">
                  <c:v>1.9999999999999991</c:v>
                </c:pt>
                <c:pt idx="73">
                  <c:v>1.9999999999999991</c:v>
                </c:pt>
              </c:numCache>
            </c:numRef>
          </c:xVal>
          <c:yVal>
            <c:numRef>
              <c:f>市区町村別_高齢者の疾病!$EI$5:$EI$78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D-DF9E-4B3F-8687-FD5701AD1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456960"/>
        <c:axId val="445456384"/>
      </c:scatterChart>
      <c:catAx>
        <c:axId val="45497190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low"/>
        <c:spPr>
          <a:ln>
            <a:solidFill>
              <a:srgbClr val="7F7F7F"/>
            </a:solidFill>
          </a:ln>
        </c:spPr>
        <c:crossAx val="389291328"/>
        <c:crossesAt val="0"/>
        <c:auto val="1"/>
        <c:lblAlgn val="ctr"/>
        <c:lblOffset val="100"/>
        <c:noMultiLvlLbl val="0"/>
      </c:catAx>
      <c:valAx>
        <c:axId val="389291328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(pt)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695724637681162"/>
              <c:y val="2.0331349206349207E-2"/>
            </c:manualLayout>
          </c:layout>
          <c:overlay val="0"/>
        </c:title>
        <c:numFmt formatCode="#,##0.0_ ;[Red]\-#,##0.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971904"/>
        <c:crosses val="autoZero"/>
        <c:crossBetween val="between"/>
      </c:valAx>
      <c:valAx>
        <c:axId val="44545638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5456960"/>
        <c:crosses val="max"/>
        <c:crossBetween val="midCat"/>
      </c:valAx>
      <c:valAx>
        <c:axId val="445456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545638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39109153206069"/>
          <c:y val="7.2786609996886034E-2"/>
          <c:w val="0.8022635829662261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市区町村別_高齢者の疾病!$DQ$3</c:f>
              <c:strCache>
                <c:ptCount val="1"/>
                <c:pt idx="0">
                  <c:v>患者割合(総患者数に占める割合)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46"/>
              <c:layout>
                <c:manualLayout>
                  <c:x val="1.535582901828492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3E-484D-B722-9FBDDBF4BBD7}"/>
                </c:ext>
              </c:extLst>
            </c:dLbl>
            <c:dLbl>
              <c:idx val="47"/>
              <c:layout>
                <c:manualLayout>
                  <c:x val="4.606748705485364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3E-484D-B722-9FBDDBF4BBD7}"/>
                </c:ext>
              </c:extLst>
            </c:dLbl>
            <c:dLbl>
              <c:idx val="48"/>
              <c:layout>
                <c:manualLayout>
                  <c:x val="4.606748705485477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3E-484D-B722-9FBDDBF4BBD7}"/>
                </c:ext>
              </c:extLst>
            </c:dLbl>
            <c:dLbl>
              <c:idx val="49"/>
              <c:layout>
                <c:manualLayout>
                  <c:x val="4.606748705485477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3E-484D-B722-9FBDDBF4BBD7}"/>
                </c:ext>
              </c:extLst>
            </c:dLbl>
            <c:dLbl>
              <c:idx val="50"/>
              <c:layout>
                <c:manualLayout>
                  <c:x val="4.606748705485477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3E-484D-B722-9FBDDBF4BBD7}"/>
                </c:ext>
              </c:extLst>
            </c:dLbl>
            <c:dLbl>
              <c:idx val="51"/>
              <c:layout>
                <c:manualLayout>
                  <c:x val="4.606748705485364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3E-484D-B722-9FBDDBF4BBD7}"/>
                </c:ext>
              </c:extLst>
            </c:dLbl>
            <c:dLbl>
              <c:idx val="52"/>
              <c:layout>
                <c:manualLayout>
                  <c:x val="6.142331607313969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3E-484D-B722-9FBDDBF4BBD7}"/>
                </c:ext>
              </c:extLst>
            </c:dLbl>
            <c:dLbl>
              <c:idx val="53"/>
              <c:layout>
                <c:manualLayout>
                  <c:x val="6.142331607313856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3E-484D-B722-9FBDDBF4BBD7}"/>
                </c:ext>
              </c:extLst>
            </c:dLbl>
            <c:dLbl>
              <c:idx val="54"/>
              <c:layout>
                <c:manualLayout>
                  <c:x val="7.677914509142461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3E-484D-B722-9FBDDBF4BBD7}"/>
                </c:ext>
              </c:extLst>
            </c:dLbl>
            <c:dLbl>
              <c:idx val="55"/>
              <c:layout>
                <c:manualLayout>
                  <c:x val="9.213497410970954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3E-484D-B722-9FBDDBF4BBD7}"/>
                </c:ext>
              </c:extLst>
            </c:dLbl>
            <c:dLbl>
              <c:idx val="56"/>
              <c:layout>
                <c:manualLayout>
                  <c:x val="9.213497410970954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3E-484D-B722-9FBDDBF4BBD7}"/>
                </c:ext>
              </c:extLst>
            </c:dLbl>
            <c:dLbl>
              <c:idx val="57"/>
              <c:layout>
                <c:manualLayout>
                  <c:x val="1.074908031279933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3E-484D-B722-9FBDDBF4BBD7}"/>
                </c:ext>
              </c:extLst>
            </c:dLbl>
            <c:dLbl>
              <c:idx val="58"/>
              <c:layout>
                <c:manualLayout>
                  <c:x val="1.074908031279933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3E-484D-B722-9FBDDBF4BBD7}"/>
                </c:ext>
              </c:extLst>
            </c:dLbl>
            <c:dLbl>
              <c:idx val="59"/>
              <c:layout>
                <c:manualLayout>
                  <c:x val="1.228466321462782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3E-484D-B722-9FBDDBF4BBD7}"/>
                </c:ext>
              </c:extLst>
            </c:dLbl>
            <c:dLbl>
              <c:idx val="60"/>
              <c:layout>
                <c:manualLayout>
                  <c:x val="1.382024611645631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3E-484D-B722-9FBDDBF4BBD7}"/>
                </c:ext>
              </c:extLst>
            </c:dLbl>
            <c:dLbl>
              <c:idx val="61"/>
              <c:layout>
                <c:manualLayout>
                  <c:x val="1.535582901828492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3E-484D-B722-9FBDDBF4BBD7}"/>
                </c:ext>
              </c:extLst>
            </c:dLbl>
            <c:dLbl>
              <c:idx val="62"/>
              <c:layout>
                <c:manualLayout>
                  <c:x val="1.535582901828481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3E-484D-B722-9FBDDBF4BBD7}"/>
                </c:ext>
              </c:extLst>
            </c:dLbl>
            <c:dLbl>
              <c:idx val="63"/>
              <c:layout>
                <c:manualLayout>
                  <c:x val="1.689141192011341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3E-484D-B722-9FBDDBF4BBD7}"/>
                </c:ext>
              </c:extLst>
            </c:dLbl>
            <c:dLbl>
              <c:idx val="64"/>
              <c:layout>
                <c:manualLayout>
                  <c:x val="1.842699482194179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3E-484D-B722-9FBDDBF4BBD7}"/>
                </c:ext>
              </c:extLst>
            </c:dLbl>
            <c:dLbl>
              <c:idx val="65"/>
              <c:layout>
                <c:manualLayout>
                  <c:x val="1.842699482194190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3E-484D-B722-9FBDDBF4BBD7}"/>
                </c:ext>
              </c:extLst>
            </c:dLbl>
            <c:dLbl>
              <c:idx val="66"/>
              <c:layout>
                <c:manualLayout>
                  <c:x val="2.14981606255987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3E-484D-B722-9FBDDBF4BBD7}"/>
                </c:ext>
              </c:extLst>
            </c:dLbl>
            <c:dLbl>
              <c:idx val="67"/>
              <c:layout>
                <c:manualLayout>
                  <c:x val="2.14981606255987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3E-484D-B722-9FBDDBF4BBD7}"/>
                </c:ext>
              </c:extLst>
            </c:dLbl>
            <c:dLbl>
              <c:idx val="68"/>
              <c:layout>
                <c:manualLayout>
                  <c:x val="2.303374352742738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3E-484D-B722-9FBDDBF4BBD7}"/>
                </c:ext>
              </c:extLst>
            </c:dLbl>
            <c:dLbl>
              <c:idx val="69"/>
              <c:layout>
                <c:manualLayout>
                  <c:x val="3.0711658036569733E-2"/>
                  <c:y val="7.9995725028454476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3E-484D-B722-9FBDDBF4BBD7}"/>
                </c:ext>
              </c:extLst>
            </c:dLbl>
            <c:dLbl>
              <c:idx val="70"/>
              <c:layout>
                <c:manualLayout>
                  <c:x val="-6.142331607313969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3E-484D-B722-9FBDDBF4BBD7}"/>
                </c:ext>
              </c:extLst>
            </c:dLbl>
            <c:dLbl>
              <c:idx val="71"/>
              <c:layout>
                <c:manualLayout>
                  <c:x val="-6.138989314500439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3E-484D-B722-9FBDDBF4BBD7}"/>
                </c:ext>
              </c:extLst>
            </c:dLbl>
            <c:dLbl>
              <c:idx val="72"/>
              <c:layout>
                <c:manualLayout>
                  <c:x val="-6.135731724164253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A54-4D97-B70C-9BDD1FD52F23}"/>
                </c:ext>
              </c:extLst>
            </c:dLbl>
            <c:dLbl>
              <c:idx val="73"/>
              <c:layout>
                <c:manualLayout>
                  <c:x val="-3.071165803656984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A54-4D97-B70C-9BDD1FD52F2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市区町村別_高齢者の疾病!$DQ$5:$DQ$78</c:f>
              <c:strCache>
                <c:ptCount val="74"/>
                <c:pt idx="0">
                  <c:v>田尻町</c:v>
                </c:pt>
                <c:pt idx="1">
                  <c:v>此花区</c:v>
                </c:pt>
                <c:pt idx="2">
                  <c:v>住吉区</c:v>
                </c:pt>
                <c:pt idx="3">
                  <c:v>生野区</c:v>
                </c:pt>
                <c:pt idx="4">
                  <c:v>平野区</c:v>
                </c:pt>
                <c:pt idx="5">
                  <c:v>東成区</c:v>
                </c:pt>
                <c:pt idx="6">
                  <c:v>東住吉区</c:v>
                </c:pt>
                <c:pt idx="7">
                  <c:v>大正区</c:v>
                </c:pt>
                <c:pt idx="8">
                  <c:v>阿倍野区</c:v>
                </c:pt>
                <c:pt idx="9">
                  <c:v>西成区</c:v>
                </c:pt>
                <c:pt idx="10">
                  <c:v>福島区</c:v>
                </c:pt>
                <c:pt idx="11">
                  <c:v>鶴見区</c:v>
                </c:pt>
                <c:pt idx="12">
                  <c:v>大阪市</c:v>
                </c:pt>
                <c:pt idx="13">
                  <c:v>東淀川区</c:v>
                </c:pt>
                <c:pt idx="14">
                  <c:v>忠岡町</c:v>
                </c:pt>
                <c:pt idx="15">
                  <c:v>浪速区</c:v>
                </c:pt>
                <c:pt idx="16">
                  <c:v>港区</c:v>
                </c:pt>
                <c:pt idx="17">
                  <c:v>淀川区</c:v>
                </c:pt>
                <c:pt idx="18">
                  <c:v>天王寺区</c:v>
                </c:pt>
                <c:pt idx="19">
                  <c:v>中央区</c:v>
                </c:pt>
                <c:pt idx="20">
                  <c:v>旭区</c:v>
                </c:pt>
                <c:pt idx="21">
                  <c:v>西淀川区</c:v>
                </c:pt>
                <c:pt idx="22">
                  <c:v>城東区</c:v>
                </c:pt>
                <c:pt idx="23">
                  <c:v>住之江区</c:v>
                </c:pt>
                <c:pt idx="24">
                  <c:v>岬町</c:v>
                </c:pt>
                <c:pt idx="25">
                  <c:v>守口市</c:v>
                </c:pt>
                <c:pt idx="26">
                  <c:v>西区</c:v>
                </c:pt>
                <c:pt idx="27">
                  <c:v>泉大津市</c:v>
                </c:pt>
                <c:pt idx="28">
                  <c:v>北区</c:v>
                </c:pt>
                <c:pt idx="29">
                  <c:v>堺市西区</c:v>
                </c:pt>
                <c:pt idx="30">
                  <c:v>堺市堺区</c:v>
                </c:pt>
                <c:pt idx="31">
                  <c:v>松原市</c:v>
                </c:pt>
                <c:pt idx="32">
                  <c:v>岸和田市</c:v>
                </c:pt>
                <c:pt idx="33">
                  <c:v>門真市</c:v>
                </c:pt>
                <c:pt idx="34">
                  <c:v>堺市東区</c:v>
                </c:pt>
                <c:pt idx="35">
                  <c:v>泉佐野市</c:v>
                </c:pt>
                <c:pt idx="36">
                  <c:v>東大阪市</c:v>
                </c:pt>
                <c:pt idx="37">
                  <c:v>池田市</c:v>
                </c:pt>
                <c:pt idx="38">
                  <c:v>堺市中区</c:v>
                </c:pt>
                <c:pt idx="39">
                  <c:v>都島区</c:v>
                </c:pt>
                <c:pt idx="40">
                  <c:v>高石市</c:v>
                </c:pt>
                <c:pt idx="41">
                  <c:v>堺市</c:v>
                </c:pt>
                <c:pt idx="42">
                  <c:v>豊中市</c:v>
                </c:pt>
                <c:pt idx="43">
                  <c:v>吹田市</c:v>
                </c:pt>
                <c:pt idx="44">
                  <c:v>堺市美原区</c:v>
                </c:pt>
                <c:pt idx="45">
                  <c:v>高槻市</c:v>
                </c:pt>
                <c:pt idx="46">
                  <c:v>貝塚市</c:v>
                </c:pt>
                <c:pt idx="47">
                  <c:v>寝屋川市</c:v>
                </c:pt>
                <c:pt idx="48">
                  <c:v>摂津市</c:v>
                </c:pt>
                <c:pt idx="49">
                  <c:v>堺市南区</c:v>
                </c:pt>
                <c:pt idx="50">
                  <c:v>大東市</c:v>
                </c:pt>
                <c:pt idx="51">
                  <c:v>八尾市</c:v>
                </c:pt>
                <c:pt idx="52">
                  <c:v>茨木市</c:v>
                </c:pt>
                <c:pt idx="53">
                  <c:v>大阪狭山市</c:v>
                </c:pt>
                <c:pt idx="54">
                  <c:v>堺市北区</c:v>
                </c:pt>
                <c:pt idx="55">
                  <c:v>羽曳野市</c:v>
                </c:pt>
                <c:pt idx="56">
                  <c:v>四條畷市</c:v>
                </c:pt>
                <c:pt idx="57">
                  <c:v>河内長野市</c:v>
                </c:pt>
                <c:pt idx="58">
                  <c:v>熊取町</c:v>
                </c:pt>
                <c:pt idx="59">
                  <c:v>柏原市</c:v>
                </c:pt>
                <c:pt idx="60">
                  <c:v>阪南市</c:v>
                </c:pt>
                <c:pt idx="61">
                  <c:v>藤井寺市</c:v>
                </c:pt>
                <c:pt idx="62">
                  <c:v>枚方市</c:v>
                </c:pt>
                <c:pt idx="63">
                  <c:v>能勢町</c:v>
                </c:pt>
                <c:pt idx="64">
                  <c:v>島本町</c:v>
                </c:pt>
                <c:pt idx="65">
                  <c:v>千早赤阪村</c:v>
                </c:pt>
                <c:pt idx="66">
                  <c:v>交野市</c:v>
                </c:pt>
                <c:pt idx="67">
                  <c:v>箕面市</c:v>
                </c:pt>
                <c:pt idx="68">
                  <c:v>富田林市</c:v>
                </c:pt>
                <c:pt idx="69">
                  <c:v>和泉市</c:v>
                </c:pt>
                <c:pt idx="70">
                  <c:v>河南町</c:v>
                </c:pt>
                <c:pt idx="71">
                  <c:v>太子町</c:v>
                </c:pt>
                <c:pt idx="72">
                  <c:v>泉南市</c:v>
                </c:pt>
                <c:pt idx="73">
                  <c:v>豊能町</c:v>
                </c:pt>
              </c:strCache>
            </c:strRef>
          </c:cat>
          <c:val>
            <c:numRef>
              <c:f>市区町村別_高齢者の疾病!$DR$5:$DR$78</c:f>
              <c:numCache>
                <c:formatCode>0.0%</c:formatCode>
                <c:ptCount val="74"/>
                <c:pt idx="0">
                  <c:v>0.86016949152542377</c:v>
                </c:pt>
                <c:pt idx="1">
                  <c:v>0.84070890374615304</c:v>
                </c:pt>
                <c:pt idx="2">
                  <c:v>0.83666756781112017</c:v>
                </c:pt>
                <c:pt idx="3">
                  <c:v>0.83541042225377293</c:v>
                </c:pt>
                <c:pt idx="4">
                  <c:v>0.8334112617727607</c:v>
                </c:pt>
                <c:pt idx="5">
                  <c:v>0.83215387407004171</c:v>
                </c:pt>
                <c:pt idx="6">
                  <c:v>0.82953523238380811</c:v>
                </c:pt>
                <c:pt idx="7">
                  <c:v>0.82812647475224166</c:v>
                </c:pt>
                <c:pt idx="8">
                  <c:v>0.82611514522821572</c:v>
                </c:pt>
                <c:pt idx="9">
                  <c:v>0.82467385566699347</c:v>
                </c:pt>
                <c:pt idx="10">
                  <c:v>0.82234888968056052</c:v>
                </c:pt>
                <c:pt idx="11">
                  <c:v>0.8203049203049203</c:v>
                </c:pt>
                <c:pt idx="12">
                  <c:v>0.8196380546839982</c:v>
                </c:pt>
                <c:pt idx="13">
                  <c:v>0.81709533763519038</c:v>
                </c:pt>
                <c:pt idx="14">
                  <c:v>0.81633380884450779</c:v>
                </c:pt>
                <c:pt idx="15">
                  <c:v>0.81435257410296413</c:v>
                </c:pt>
                <c:pt idx="16">
                  <c:v>0.81323326432022081</c:v>
                </c:pt>
                <c:pt idx="17">
                  <c:v>0.81222627737226283</c:v>
                </c:pt>
                <c:pt idx="18">
                  <c:v>0.81205199854209698</c:v>
                </c:pt>
                <c:pt idx="19">
                  <c:v>0.81203438395415473</c:v>
                </c:pt>
                <c:pt idx="20">
                  <c:v>0.81119880255817123</c:v>
                </c:pt>
                <c:pt idx="21">
                  <c:v>0.80906519911335317</c:v>
                </c:pt>
                <c:pt idx="22">
                  <c:v>0.80900000000000005</c:v>
                </c:pt>
                <c:pt idx="23">
                  <c:v>0.80889861415025532</c:v>
                </c:pt>
                <c:pt idx="24">
                  <c:v>0.80869565217391304</c:v>
                </c:pt>
                <c:pt idx="25">
                  <c:v>0.80699306612548627</c:v>
                </c:pt>
                <c:pt idx="26">
                  <c:v>0.80477848481210235</c:v>
                </c:pt>
                <c:pt idx="27">
                  <c:v>0.80259619842373664</c:v>
                </c:pt>
                <c:pt idx="28">
                  <c:v>0.80066772896274374</c:v>
                </c:pt>
                <c:pt idx="29">
                  <c:v>0.80022512602163165</c:v>
                </c:pt>
                <c:pt idx="30">
                  <c:v>0.79984058514628653</c:v>
                </c:pt>
                <c:pt idx="31">
                  <c:v>0.79951345163136811</c:v>
                </c:pt>
                <c:pt idx="32">
                  <c:v>0.79767559373420915</c:v>
                </c:pt>
                <c:pt idx="33">
                  <c:v>0.79748710352929164</c:v>
                </c:pt>
                <c:pt idx="34">
                  <c:v>0.79566321547177188</c:v>
                </c:pt>
                <c:pt idx="35">
                  <c:v>0.79516368045264718</c:v>
                </c:pt>
                <c:pt idx="36">
                  <c:v>0.79438621101715834</c:v>
                </c:pt>
                <c:pt idx="37">
                  <c:v>0.79400283889283174</c:v>
                </c:pt>
                <c:pt idx="38">
                  <c:v>0.79181975362005619</c:v>
                </c:pt>
                <c:pt idx="39">
                  <c:v>0.79091323507065792</c:v>
                </c:pt>
                <c:pt idx="40">
                  <c:v>0.79075131810193322</c:v>
                </c:pt>
                <c:pt idx="41">
                  <c:v>0.79013068949977472</c:v>
                </c:pt>
                <c:pt idx="42">
                  <c:v>0.78788029676841109</c:v>
                </c:pt>
                <c:pt idx="43">
                  <c:v>0.78787069195832216</c:v>
                </c:pt>
                <c:pt idx="44">
                  <c:v>0.78715328467153289</c:v>
                </c:pt>
                <c:pt idx="45">
                  <c:v>0.78638641875505255</c:v>
                </c:pt>
                <c:pt idx="46">
                  <c:v>0.78484500574052818</c:v>
                </c:pt>
                <c:pt idx="47">
                  <c:v>0.78229573474232328</c:v>
                </c:pt>
                <c:pt idx="48">
                  <c:v>0.78186064616582329</c:v>
                </c:pt>
                <c:pt idx="49">
                  <c:v>0.78148677626876339</c:v>
                </c:pt>
                <c:pt idx="50">
                  <c:v>0.78137953023700712</c:v>
                </c:pt>
                <c:pt idx="51">
                  <c:v>0.78093311005674948</c:v>
                </c:pt>
                <c:pt idx="52">
                  <c:v>0.77931726907630527</c:v>
                </c:pt>
                <c:pt idx="53">
                  <c:v>0.77906256452612022</c:v>
                </c:pt>
                <c:pt idx="54">
                  <c:v>0.77828692280578071</c:v>
                </c:pt>
                <c:pt idx="55">
                  <c:v>0.77691707824278655</c:v>
                </c:pt>
                <c:pt idx="56">
                  <c:v>0.77619953025388655</c:v>
                </c:pt>
                <c:pt idx="57">
                  <c:v>0.77518473482368344</c:v>
                </c:pt>
                <c:pt idx="58">
                  <c:v>0.77371048252911812</c:v>
                </c:pt>
                <c:pt idx="59">
                  <c:v>0.77143836203203975</c:v>
                </c:pt>
                <c:pt idx="60">
                  <c:v>0.77071905854193679</c:v>
                </c:pt>
                <c:pt idx="61">
                  <c:v>0.76783177038931516</c:v>
                </c:pt>
                <c:pt idx="62">
                  <c:v>0.76751893939393945</c:v>
                </c:pt>
                <c:pt idx="63">
                  <c:v>0.76568848758465013</c:v>
                </c:pt>
                <c:pt idx="64">
                  <c:v>0.76449912126537789</c:v>
                </c:pt>
                <c:pt idx="65">
                  <c:v>0.76412429378531077</c:v>
                </c:pt>
                <c:pt idx="66">
                  <c:v>0.76176206173209471</c:v>
                </c:pt>
                <c:pt idx="67">
                  <c:v>0.760497593060388</c:v>
                </c:pt>
                <c:pt idx="68">
                  <c:v>0.75842110751903224</c:v>
                </c:pt>
                <c:pt idx="69">
                  <c:v>0.74927336698791491</c:v>
                </c:pt>
                <c:pt idx="70">
                  <c:v>0.74507841174507838</c:v>
                </c:pt>
                <c:pt idx="71">
                  <c:v>0.74444928167174573</c:v>
                </c:pt>
                <c:pt idx="72">
                  <c:v>0.74313092793585611</c:v>
                </c:pt>
                <c:pt idx="73">
                  <c:v>0.73637563643220816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A45-4A79-AB9F-A47DE02AC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659136"/>
        <c:axId val="44545926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0A45-4A79-AB9F-A47DE02AC2C2}"/>
              </c:ext>
            </c:extLst>
          </c:dPt>
          <c:dLbls>
            <c:dLbl>
              <c:idx val="0"/>
              <c:layout>
                <c:manualLayout>
                  <c:x val="-0.13355658296125061"/>
                  <c:y val="-0.89708096254870406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91-4909-81CE-84BCD6EE046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市区町村別_高齢者の疾病!$EC$5:$EC$78</c:f>
              <c:numCache>
                <c:formatCode>0.0%</c:formatCode>
                <c:ptCount val="74"/>
                <c:pt idx="0">
                  <c:v>0.7926928672783039</c:v>
                </c:pt>
                <c:pt idx="1">
                  <c:v>0.7926928672783039</c:v>
                </c:pt>
                <c:pt idx="2">
                  <c:v>0.7926928672783039</c:v>
                </c:pt>
                <c:pt idx="3">
                  <c:v>0.7926928672783039</c:v>
                </c:pt>
                <c:pt idx="4">
                  <c:v>0.7926928672783039</c:v>
                </c:pt>
                <c:pt idx="5">
                  <c:v>0.7926928672783039</c:v>
                </c:pt>
                <c:pt idx="6">
                  <c:v>0.7926928672783039</c:v>
                </c:pt>
                <c:pt idx="7">
                  <c:v>0.7926928672783039</c:v>
                </c:pt>
                <c:pt idx="8">
                  <c:v>0.7926928672783039</c:v>
                </c:pt>
                <c:pt idx="9">
                  <c:v>0.7926928672783039</c:v>
                </c:pt>
                <c:pt idx="10">
                  <c:v>0.7926928672783039</c:v>
                </c:pt>
                <c:pt idx="11">
                  <c:v>0.7926928672783039</c:v>
                </c:pt>
                <c:pt idx="12">
                  <c:v>0.7926928672783039</c:v>
                </c:pt>
                <c:pt idx="13">
                  <c:v>0.7926928672783039</c:v>
                </c:pt>
                <c:pt idx="14">
                  <c:v>0.7926928672783039</c:v>
                </c:pt>
                <c:pt idx="15">
                  <c:v>0.7926928672783039</c:v>
                </c:pt>
                <c:pt idx="16">
                  <c:v>0.7926928672783039</c:v>
                </c:pt>
                <c:pt idx="17">
                  <c:v>0.7926928672783039</c:v>
                </c:pt>
                <c:pt idx="18">
                  <c:v>0.7926928672783039</c:v>
                </c:pt>
                <c:pt idx="19">
                  <c:v>0.7926928672783039</c:v>
                </c:pt>
                <c:pt idx="20">
                  <c:v>0.7926928672783039</c:v>
                </c:pt>
                <c:pt idx="21">
                  <c:v>0.7926928672783039</c:v>
                </c:pt>
                <c:pt idx="22">
                  <c:v>0.7926928672783039</c:v>
                </c:pt>
                <c:pt idx="23">
                  <c:v>0.7926928672783039</c:v>
                </c:pt>
                <c:pt idx="24">
                  <c:v>0.7926928672783039</c:v>
                </c:pt>
                <c:pt idx="25">
                  <c:v>0.7926928672783039</c:v>
                </c:pt>
                <c:pt idx="26">
                  <c:v>0.7926928672783039</c:v>
                </c:pt>
                <c:pt idx="27">
                  <c:v>0.7926928672783039</c:v>
                </c:pt>
                <c:pt idx="28">
                  <c:v>0.7926928672783039</c:v>
                </c:pt>
                <c:pt idx="29">
                  <c:v>0.7926928672783039</c:v>
                </c:pt>
                <c:pt idx="30">
                  <c:v>0.7926928672783039</c:v>
                </c:pt>
                <c:pt idx="31">
                  <c:v>0.7926928672783039</c:v>
                </c:pt>
                <c:pt idx="32">
                  <c:v>0.7926928672783039</c:v>
                </c:pt>
                <c:pt idx="33">
                  <c:v>0.7926928672783039</c:v>
                </c:pt>
                <c:pt idx="34">
                  <c:v>0.7926928672783039</c:v>
                </c:pt>
                <c:pt idx="35">
                  <c:v>0.7926928672783039</c:v>
                </c:pt>
                <c:pt idx="36">
                  <c:v>0.7926928672783039</c:v>
                </c:pt>
                <c:pt idx="37">
                  <c:v>0.7926928672783039</c:v>
                </c:pt>
                <c:pt idx="38">
                  <c:v>0.7926928672783039</c:v>
                </c:pt>
                <c:pt idx="39">
                  <c:v>0.7926928672783039</c:v>
                </c:pt>
                <c:pt idx="40">
                  <c:v>0.7926928672783039</c:v>
                </c:pt>
                <c:pt idx="41">
                  <c:v>0.7926928672783039</c:v>
                </c:pt>
                <c:pt idx="42">
                  <c:v>0.7926928672783039</c:v>
                </c:pt>
                <c:pt idx="43">
                  <c:v>0.7926928672783039</c:v>
                </c:pt>
                <c:pt idx="44">
                  <c:v>0.7926928672783039</c:v>
                </c:pt>
                <c:pt idx="45">
                  <c:v>0.7926928672783039</c:v>
                </c:pt>
                <c:pt idx="46">
                  <c:v>0.7926928672783039</c:v>
                </c:pt>
                <c:pt idx="47">
                  <c:v>0.7926928672783039</c:v>
                </c:pt>
                <c:pt idx="48">
                  <c:v>0.7926928672783039</c:v>
                </c:pt>
                <c:pt idx="49">
                  <c:v>0.7926928672783039</c:v>
                </c:pt>
                <c:pt idx="50">
                  <c:v>0.7926928672783039</c:v>
                </c:pt>
                <c:pt idx="51">
                  <c:v>0.7926928672783039</c:v>
                </c:pt>
                <c:pt idx="52">
                  <c:v>0.7926928672783039</c:v>
                </c:pt>
                <c:pt idx="53">
                  <c:v>0.7926928672783039</c:v>
                </c:pt>
                <c:pt idx="54">
                  <c:v>0.7926928672783039</c:v>
                </c:pt>
                <c:pt idx="55">
                  <c:v>0.7926928672783039</c:v>
                </c:pt>
                <c:pt idx="56">
                  <c:v>0.7926928672783039</c:v>
                </c:pt>
                <c:pt idx="57">
                  <c:v>0.7926928672783039</c:v>
                </c:pt>
                <c:pt idx="58">
                  <c:v>0.7926928672783039</c:v>
                </c:pt>
                <c:pt idx="59">
                  <c:v>0.7926928672783039</c:v>
                </c:pt>
                <c:pt idx="60">
                  <c:v>0.7926928672783039</c:v>
                </c:pt>
                <c:pt idx="61">
                  <c:v>0.7926928672783039</c:v>
                </c:pt>
                <c:pt idx="62">
                  <c:v>0.7926928672783039</c:v>
                </c:pt>
                <c:pt idx="63">
                  <c:v>0.7926928672783039</c:v>
                </c:pt>
                <c:pt idx="64">
                  <c:v>0.7926928672783039</c:v>
                </c:pt>
                <c:pt idx="65">
                  <c:v>0.7926928672783039</c:v>
                </c:pt>
                <c:pt idx="66">
                  <c:v>0.7926928672783039</c:v>
                </c:pt>
                <c:pt idx="67">
                  <c:v>0.7926928672783039</c:v>
                </c:pt>
                <c:pt idx="68">
                  <c:v>0.7926928672783039</c:v>
                </c:pt>
                <c:pt idx="69">
                  <c:v>0.7926928672783039</c:v>
                </c:pt>
                <c:pt idx="70">
                  <c:v>0.7926928672783039</c:v>
                </c:pt>
                <c:pt idx="71">
                  <c:v>0.7926928672783039</c:v>
                </c:pt>
                <c:pt idx="72">
                  <c:v>0.7926928672783039</c:v>
                </c:pt>
                <c:pt idx="73">
                  <c:v>0.7926928672783039</c:v>
                </c:pt>
              </c:numCache>
            </c:numRef>
          </c:xVal>
          <c:yVal>
            <c:numRef>
              <c:f>市区町村別_高齢者の疾病!$EI$5:$EI$78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0A45-4A79-AB9F-A47DE02AC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460416"/>
        <c:axId val="445459840"/>
      </c:scatterChart>
      <c:catAx>
        <c:axId val="44565913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5459264"/>
        <c:crossesAt val="0"/>
        <c:auto val="1"/>
        <c:lblAlgn val="ctr"/>
        <c:lblOffset val="100"/>
        <c:noMultiLvlLbl val="0"/>
      </c:catAx>
      <c:valAx>
        <c:axId val="445459264"/>
        <c:scaling>
          <c:orientation val="minMax"/>
          <c:max val="1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925719180105147"/>
              <c:y val="2.3534834747942386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5659136"/>
        <c:crosses val="autoZero"/>
        <c:crossBetween val="between"/>
      </c:valAx>
      <c:valAx>
        <c:axId val="44545984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5460416"/>
        <c:crosses val="max"/>
        <c:crossBetween val="midCat"/>
      </c:valAx>
      <c:valAx>
        <c:axId val="44546041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545984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89623103279494"/>
          <c:y val="6.8346756044238691E-2"/>
          <c:w val="0.7913849730788057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市区町村別_高齢者の疾病!$DT$4</c:f>
              <c:strCache>
                <c:ptCount val="1"/>
                <c:pt idx="0">
                  <c:v>前年度との差分(患者割合(総患者数に占める割合))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dLbls>
            <c:dLbl>
              <c:idx val="7"/>
              <c:layout>
                <c:manualLayout>
                  <c:x val="1.53280880696421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20-456C-AA1A-C8354B209FCB}"/>
                </c:ext>
              </c:extLst>
            </c:dLbl>
            <c:dLbl>
              <c:idx val="9"/>
              <c:layout>
                <c:manualLayout>
                  <c:x val="1.072966164874944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96-4D00-925B-AF5EEFCE2B53}"/>
                </c:ext>
              </c:extLst>
            </c:dLbl>
            <c:dLbl>
              <c:idx val="12"/>
              <c:layout>
                <c:manualLayout>
                  <c:x val="1.53280880696421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20-456C-AA1A-C8354B209FCB}"/>
                </c:ext>
              </c:extLst>
            </c:dLbl>
            <c:dLbl>
              <c:idx val="18"/>
              <c:layout>
                <c:manualLayout>
                  <c:x val="1.53280880696421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20-456C-AA1A-C8354B209FCB}"/>
                </c:ext>
              </c:extLst>
            </c:dLbl>
            <c:dLbl>
              <c:idx val="26"/>
              <c:layout>
                <c:manualLayout>
                  <c:x val="1.53280880696421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20-456C-AA1A-C8354B209FCB}"/>
                </c:ext>
              </c:extLst>
            </c:dLbl>
            <c:dLbl>
              <c:idx val="27"/>
              <c:layout>
                <c:manualLayout>
                  <c:x val="1.8393705683570516E-2"/>
                  <c:y val="7.999572510295630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96-4D00-925B-AF5EEFCE2B53}"/>
                </c:ext>
              </c:extLst>
            </c:dLbl>
            <c:dLbl>
              <c:idx val="29"/>
              <c:layout>
                <c:manualLayout>
                  <c:x val="1.072966164874944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96-4D00-925B-AF5EEFCE2B53}"/>
                </c:ext>
              </c:extLst>
            </c:dLbl>
            <c:dLbl>
              <c:idx val="30"/>
              <c:layout>
                <c:manualLayout>
                  <c:x val="1.53280880696421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20-456C-AA1A-C8354B209FCB}"/>
                </c:ext>
              </c:extLst>
            </c:dLbl>
            <c:dLbl>
              <c:idx val="32"/>
              <c:layout>
                <c:manualLayout>
                  <c:x val="1.8393705683570516E-2"/>
                  <c:y val="7.9995725028454476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96-4D00-925B-AF5EEFCE2B53}"/>
                </c:ext>
              </c:extLst>
            </c:dLbl>
            <c:dLbl>
              <c:idx val="33"/>
              <c:layout>
                <c:manualLayout>
                  <c:x val="1.8393705683570516E-2"/>
                  <c:y val="7.9995725028454476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96-4D00-925B-AF5EEFCE2B53}"/>
                </c:ext>
              </c:extLst>
            </c:dLbl>
            <c:dLbl>
              <c:idx val="39"/>
              <c:layout>
                <c:manualLayout>
                  <c:x val="1.8393705683570516E-2"/>
                  <c:y val="7.999572510295630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96-4D00-925B-AF5EEFCE2B53}"/>
                </c:ext>
              </c:extLst>
            </c:dLbl>
            <c:dLbl>
              <c:idx val="42"/>
              <c:layout>
                <c:manualLayout>
                  <c:x val="1.8393705683570516E-2"/>
                  <c:y val="7.9995725028454476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96-4D00-925B-AF5EEFCE2B53}"/>
                </c:ext>
              </c:extLst>
            </c:dLbl>
            <c:dLbl>
              <c:idx val="45"/>
              <c:layout>
                <c:manualLayout>
                  <c:x val="1.53280880696421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20-456C-AA1A-C8354B209FCB}"/>
                </c:ext>
              </c:extLst>
            </c:dLbl>
            <c:dLbl>
              <c:idx val="50"/>
              <c:layout>
                <c:manualLayout>
                  <c:x val="1.8393705683570516E-2"/>
                  <c:y val="7.9995725028454476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96-4D00-925B-AF5EEFCE2B53}"/>
                </c:ext>
              </c:extLst>
            </c:dLbl>
            <c:dLbl>
              <c:idx val="52"/>
              <c:layout>
                <c:manualLayout>
                  <c:x val="1.8393705683570516E-2"/>
                  <c:y val="-1.0158657121363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96-4D00-925B-AF5EEFCE2B53}"/>
                </c:ext>
              </c:extLst>
            </c:dLbl>
            <c:dLbl>
              <c:idx val="61"/>
              <c:layout>
                <c:manualLayout>
                  <c:x val="1.8393705683570516E-2"/>
                  <c:y val="7.9995725028454476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96-4D00-925B-AF5EEFCE2B53}"/>
                </c:ext>
              </c:extLst>
            </c:dLbl>
            <c:dLbl>
              <c:idx val="62"/>
              <c:layout>
                <c:manualLayout>
                  <c:x val="1.8393705683570516E-2"/>
                  <c:y val="7.9995725177458133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96-4D00-925B-AF5EEFCE2B53}"/>
                </c:ext>
              </c:extLst>
            </c:dLbl>
            <c:dLbl>
              <c:idx val="64"/>
              <c:layout>
                <c:manualLayout>
                  <c:x val="1.8393705683570516E-2"/>
                  <c:y val="1.599914500569089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96-4D00-925B-AF5EEFCE2B53}"/>
                </c:ext>
              </c:extLst>
            </c:dLbl>
            <c:dLbl>
              <c:idx val="70"/>
              <c:layout>
                <c:manualLayout>
                  <c:x val="1.8393705683570516E-2"/>
                  <c:y val="1.599914500569089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96-4D00-925B-AF5EEFCE2B53}"/>
                </c:ext>
              </c:extLst>
            </c:dLbl>
            <c:dLbl>
              <c:idx val="73"/>
              <c:layout>
                <c:manualLayout>
                  <c:x val="1.8393705683570516E-2"/>
                  <c:y val="7.9995725028454476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96-4D00-925B-AF5EEFCE2B53}"/>
                </c:ext>
              </c:extLst>
            </c:dLbl>
            <c:numFmt formatCode="#,##0.0_ ;[Red]\-#,##0.0\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市区町村別_高齢者の疾病!$DQ$5:$DQ$78</c:f>
              <c:strCache>
                <c:ptCount val="74"/>
                <c:pt idx="0">
                  <c:v>田尻町</c:v>
                </c:pt>
                <c:pt idx="1">
                  <c:v>此花区</c:v>
                </c:pt>
                <c:pt idx="2">
                  <c:v>住吉区</c:v>
                </c:pt>
                <c:pt idx="3">
                  <c:v>生野区</c:v>
                </c:pt>
                <c:pt idx="4">
                  <c:v>平野区</c:v>
                </c:pt>
                <c:pt idx="5">
                  <c:v>東成区</c:v>
                </c:pt>
                <c:pt idx="6">
                  <c:v>東住吉区</c:v>
                </c:pt>
                <c:pt idx="7">
                  <c:v>大正区</c:v>
                </c:pt>
                <c:pt idx="8">
                  <c:v>阿倍野区</c:v>
                </c:pt>
                <c:pt idx="9">
                  <c:v>西成区</c:v>
                </c:pt>
                <c:pt idx="10">
                  <c:v>福島区</c:v>
                </c:pt>
                <c:pt idx="11">
                  <c:v>鶴見区</c:v>
                </c:pt>
                <c:pt idx="12">
                  <c:v>大阪市</c:v>
                </c:pt>
                <c:pt idx="13">
                  <c:v>東淀川区</c:v>
                </c:pt>
                <c:pt idx="14">
                  <c:v>忠岡町</c:v>
                </c:pt>
                <c:pt idx="15">
                  <c:v>浪速区</c:v>
                </c:pt>
                <c:pt idx="16">
                  <c:v>港区</c:v>
                </c:pt>
                <c:pt idx="17">
                  <c:v>淀川区</c:v>
                </c:pt>
                <c:pt idx="18">
                  <c:v>天王寺区</c:v>
                </c:pt>
                <c:pt idx="19">
                  <c:v>中央区</c:v>
                </c:pt>
                <c:pt idx="20">
                  <c:v>旭区</c:v>
                </c:pt>
                <c:pt idx="21">
                  <c:v>西淀川区</c:v>
                </c:pt>
                <c:pt idx="22">
                  <c:v>城東区</c:v>
                </c:pt>
                <c:pt idx="23">
                  <c:v>住之江区</c:v>
                </c:pt>
                <c:pt idx="24">
                  <c:v>岬町</c:v>
                </c:pt>
                <c:pt idx="25">
                  <c:v>守口市</c:v>
                </c:pt>
                <c:pt idx="26">
                  <c:v>西区</c:v>
                </c:pt>
                <c:pt idx="27">
                  <c:v>泉大津市</c:v>
                </c:pt>
                <c:pt idx="28">
                  <c:v>北区</c:v>
                </c:pt>
                <c:pt idx="29">
                  <c:v>堺市西区</c:v>
                </c:pt>
                <c:pt idx="30">
                  <c:v>堺市堺区</c:v>
                </c:pt>
                <c:pt idx="31">
                  <c:v>松原市</c:v>
                </c:pt>
                <c:pt idx="32">
                  <c:v>岸和田市</c:v>
                </c:pt>
                <c:pt idx="33">
                  <c:v>門真市</c:v>
                </c:pt>
                <c:pt idx="34">
                  <c:v>堺市東区</c:v>
                </c:pt>
                <c:pt idx="35">
                  <c:v>泉佐野市</c:v>
                </c:pt>
                <c:pt idx="36">
                  <c:v>東大阪市</c:v>
                </c:pt>
                <c:pt idx="37">
                  <c:v>池田市</c:v>
                </c:pt>
                <c:pt idx="38">
                  <c:v>堺市中区</c:v>
                </c:pt>
                <c:pt idx="39">
                  <c:v>都島区</c:v>
                </c:pt>
                <c:pt idx="40">
                  <c:v>高石市</c:v>
                </c:pt>
                <c:pt idx="41">
                  <c:v>堺市</c:v>
                </c:pt>
                <c:pt idx="42">
                  <c:v>豊中市</c:v>
                </c:pt>
                <c:pt idx="43">
                  <c:v>吹田市</c:v>
                </c:pt>
                <c:pt idx="44">
                  <c:v>堺市美原区</c:v>
                </c:pt>
                <c:pt idx="45">
                  <c:v>高槻市</c:v>
                </c:pt>
                <c:pt idx="46">
                  <c:v>貝塚市</c:v>
                </c:pt>
                <c:pt idx="47">
                  <c:v>寝屋川市</c:v>
                </c:pt>
                <c:pt idx="48">
                  <c:v>摂津市</c:v>
                </c:pt>
                <c:pt idx="49">
                  <c:v>堺市南区</c:v>
                </c:pt>
                <c:pt idx="50">
                  <c:v>大東市</c:v>
                </c:pt>
                <c:pt idx="51">
                  <c:v>八尾市</c:v>
                </c:pt>
                <c:pt idx="52">
                  <c:v>茨木市</c:v>
                </c:pt>
                <c:pt idx="53">
                  <c:v>大阪狭山市</c:v>
                </c:pt>
                <c:pt idx="54">
                  <c:v>堺市北区</c:v>
                </c:pt>
                <c:pt idx="55">
                  <c:v>羽曳野市</c:v>
                </c:pt>
                <c:pt idx="56">
                  <c:v>四條畷市</c:v>
                </c:pt>
                <c:pt idx="57">
                  <c:v>河内長野市</c:v>
                </c:pt>
                <c:pt idx="58">
                  <c:v>熊取町</c:v>
                </c:pt>
                <c:pt idx="59">
                  <c:v>柏原市</c:v>
                </c:pt>
                <c:pt idx="60">
                  <c:v>阪南市</c:v>
                </c:pt>
                <c:pt idx="61">
                  <c:v>藤井寺市</c:v>
                </c:pt>
                <c:pt idx="62">
                  <c:v>枚方市</c:v>
                </c:pt>
                <c:pt idx="63">
                  <c:v>能勢町</c:v>
                </c:pt>
                <c:pt idx="64">
                  <c:v>島本町</c:v>
                </c:pt>
                <c:pt idx="65">
                  <c:v>千早赤阪村</c:v>
                </c:pt>
                <c:pt idx="66">
                  <c:v>交野市</c:v>
                </c:pt>
                <c:pt idx="67">
                  <c:v>箕面市</c:v>
                </c:pt>
                <c:pt idx="68">
                  <c:v>富田林市</c:v>
                </c:pt>
                <c:pt idx="69">
                  <c:v>和泉市</c:v>
                </c:pt>
                <c:pt idx="70">
                  <c:v>河南町</c:v>
                </c:pt>
                <c:pt idx="71">
                  <c:v>太子町</c:v>
                </c:pt>
                <c:pt idx="72">
                  <c:v>泉南市</c:v>
                </c:pt>
                <c:pt idx="73">
                  <c:v>豊能町</c:v>
                </c:pt>
              </c:strCache>
            </c:strRef>
          </c:cat>
          <c:val>
            <c:numRef>
              <c:f>市区町村別_高齢者の疾病!$DT$5:$DT$78</c:f>
              <c:numCache>
                <c:formatCode>General</c:formatCode>
                <c:ptCount val="74"/>
                <c:pt idx="0">
                  <c:v>4.2000000000000037</c:v>
                </c:pt>
                <c:pt idx="1">
                  <c:v>1.0000000000000009</c:v>
                </c:pt>
                <c:pt idx="2">
                  <c:v>0.80000000000000071</c:v>
                </c:pt>
                <c:pt idx="3">
                  <c:v>1.100000000000001</c:v>
                </c:pt>
                <c:pt idx="4">
                  <c:v>0.30000000000000027</c:v>
                </c:pt>
                <c:pt idx="5">
                  <c:v>0.80000000000000071</c:v>
                </c:pt>
                <c:pt idx="6">
                  <c:v>0.80000000000000071</c:v>
                </c:pt>
                <c:pt idx="7">
                  <c:v>0.60000000000000053</c:v>
                </c:pt>
                <c:pt idx="8">
                  <c:v>0.70000000000000062</c:v>
                </c:pt>
                <c:pt idx="9">
                  <c:v>0.50000000000000044</c:v>
                </c:pt>
                <c:pt idx="10">
                  <c:v>0.80000000000000071</c:v>
                </c:pt>
                <c:pt idx="11">
                  <c:v>0.10000000000000009</c:v>
                </c:pt>
                <c:pt idx="12">
                  <c:v>0.60000000000000053</c:v>
                </c:pt>
                <c:pt idx="13">
                  <c:v>0.10000000000000009</c:v>
                </c:pt>
                <c:pt idx="14">
                  <c:v>-0.9000000000000008</c:v>
                </c:pt>
                <c:pt idx="15">
                  <c:v>0.29999999999998916</c:v>
                </c:pt>
                <c:pt idx="16">
                  <c:v>0.29999999999998916</c:v>
                </c:pt>
                <c:pt idx="17">
                  <c:v>0.30000000000000027</c:v>
                </c:pt>
                <c:pt idx="18">
                  <c:v>0.60000000000000053</c:v>
                </c:pt>
                <c:pt idx="19">
                  <c:v>0.80000000000000071</c:v>
                </c:pt>
                <c:pt idx="20">
                  <c:v>0.30000000000000027</c:v>
                </c:pt>
                <c:pt idx="21">
                  <c:v>0.10000000000000009</c:v>
                </c:pt>
                <c:pt idx="22">
                  <c:v>1.0000000000000009</c:v>
                </c:pt>
                <c:pt idx="23">
                  <c:v>0.80000000000000071</c:v>
                </c:pt>
                <c:pt idx="24">
                  <c:v>0.9000000000000008</c:v>
                </c:pt>
                <c:pt idx="25">
                  <c:v>0.80000000000000071</c:v>
                </c:pt>
                <c:pt idx="26">
                  <c:v>0.60000000000000053</c:v>
                </c:pt>
                <c:pt idx="27">
                  <c:v>0.40000000000000036</c:v>
                </c:pt>
                <c:pt idx="28">
                  <c:v>1.0000000000000009</c:v>
                </c:pt>
                <c:pt idx="29">
                  <c:v>0.50000000000000044</c:v>
                </c:pt>
                <c:pt idx="30">
                  <c:v>0.60000000000000053</c:v>
                </c:pt>
                <c:pt idx="31">
                  <c:v>1.3000000000000012</c:v>
                </c:pt>
                <c:pt idx="32">
                  <c:v>0.40000000000000036</c:v>
                </c:pt>
                <c:pt idx="33">
                  <c:v>0.40000000000000036</c:v>
                </c:pt>
                <c:pt idx="34">
                  <c:v>0.9000000000000008</c:v>
                </c:pt>
                <c:pt idx="35">
                  <c:v>0.30000000000000027</c:v>
                </c:pt>
                <c:pt idx="36">
                  <c:v>0.70000000000000062</c:v>
                </c:pt>
                <c:pt idx="37">
                  <c:v>0.30000000000000027</c:v>
                </c:pt>
                <c:pt idx="38">
                  <c:v>0.9000000000000008</c:v>
                </c:pt>
                <c:pt idx="39">
                  <c:v>0.40000000000000036</c:v>
                </c:pt>
                <c:pt idx="40">
                  <c:v>0</c:v>
                </c:pt>
                <c:pt idx="41">
                  <c:v>0.70000000000000062</c:v>
                </c:pt>
                <c:pt idx="42">
                  <c:v>0.40000000000000036</c:v>
                </c:pt>
                <c:pt idx="43">
                  <c:v>0.30000000000000027</c:v>
                </c:pt>
                <c:pt idx="44">
                  <c:v>1.2000000000000011</c:v>
                </c:pt>
                <c:pt idx="45">
                  <c:v>0.60000000000000053</c:v>
                </c:pt>
                <c:pt idx="46">
                  <c:v>1.2000000000000011</c:v>
                </c:pt>
                <c:pt idx="47">
                  <c:v>0.9000000000000008</c:v>
                </c:pt>
                <c:pt idx="48">
                  <c:v>0.80000000000000071</c:v>
                </c:pt>
                <c:pt idx="49">
                  <c:v>1.100000000000001</c:v>
                </c:pt>
                <c:pt idx="50">
                  <c:v>0.40000000000000036</c:v>
                </c:pt>
                <c:pt idx="51">
                  <c:v>0.70000000000000062</c:v>
                </c:pt>
                <c:pt idx="52">
                  <c:v>0.40000000000000036</c:v>
                </c:pt>
                <c:pt idx="53">
                  <c:v>1.0000000000000009</c:v>
                </c:pt>
                <c:pt idx="54">
                  <c:v>0.30000000000000027</c:v>
                </c:pt>
                <c:pt idx="55">
                  <c:v>0.60000000000000053</c:v>
                </c:pt>
                <c:pt idx="56">
                  <c:v>0.30000000000000027</c:v>
                </c:pt>
                <c:pt idx="57">
                  <c:v>1.0000000000000009</c:v>
                </c:pt>
                <c:pt idx="58">
                  <c:v>1.2000000000000011</c:v>
                </c:pt>
                <c:pt idx="59">
                  <c:v>-0.10000000000000009</c:v>
                </c:pt>
                <c:pt idx="60">
                  <c:v>0.10000000000000009</c:v>
                </c:pt>
                <c:pt idx="61">
                  <c:v>0.40000000000000036</c:v>
                </c:pt>
                <c:pt idx="62">
                  <c:v>0.40000000000000036</c:v>
                </c:pt>
                <c:pt idx="63">
                  <c:v>0</c:v>
                </c:pt>
                <c:pt idx="64">
                  <c:v>0.40000000000000036</c:v>
                </c:pt>
                <c:pt idx="65">
                  <c:v>0.70000000000000062</c:v>
                </c:pt>
                <c:pt idx="66">
                  <c:v>1.100000000000001</c:v>
                </c:pt>
                <c:pt idx="67">
                  <c:v>0.30000000000000027</c:v>
                </c:pt>
                <c:pt idx="68">
                  <c:v>0.60000000000000053</c:v>
                </c:pt>
                <c:pt idx="69">
                  <c:v>0.30000000000000027</c:v>
                </c:pt>
                <c:pt idx="70">
                  <c:v>0.40000000000000036</c:v>
                </c:pt>
                <c:pt idx="71">
                  <c:v>1.6000000000000014</c:v>
                </c:pt>
                <c:pt idx="72">
                  <c:v>0.30000000000000027</c:v>
                </c:pt>
                <c:pt idx="73">
                  <c:v>0.40000000000000036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99-4614-B05B-3720C0118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971904"/>
        <c:axId val="389291328"/>
      </c:barChart>
      <c:scatterChart>
        <c:scatterStyle val="lineMarker"/>
        <c:varyColors val="0"/>
        <c:ser>
          <c:idx val="1"/>
          <c:order val="1"/>
          <c:tx>
            <c:strRef>
              <c:f>市区町村別_高齢者の疾病!$B$1337</c:f>
              <c:strCache>
                <c:ptCount val="1"/>
                <c:pt idx="0">
                  <c:v>広域連合全体</c:v>
                </c:pt>
              </c:strCache>
            </c:strRef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699-4614-B05B-3720C0118BE3}"/>
              </c:ext>
            </c:extLst>
          </c:dPt>
          <c:dLbls>
            <c:dLbl>
              <c:idx val="0"/>
              <c:layout>
                <c:manualLayout>
                  <c:x val="0.13320518890782304"/>
                  <c:y val="-0.88284858057185422"/>
                </c:manualLayout>
              </c:layout>
              <c:tx>
                <c:rich>
                  <a:bodyPr/>
                  <a:lstStyle/>
                  <a:p>
                    <a:fld id="{D5689BB6-0CB7-48D4-A45A-925F40D78DF3}" type="SERIESNAME">
                      <a:rPr lang="ja-JP" altLang="en-US"/>
                      <a:pPr/>
                      <a:t>[系列名]</a:t>
                    </a:fld>
                    <a:r>
                      <a:rPr lang="ja-JP" altLang="en-US" baseline="0"/>
                      <a:t>
</a:t>
                    </a:r>
                    <a:fld id="{2E34B581-AE6F-41C0-AA53-BA3857BFA99E}" type="XVALUE">
                      <a:rPr lang="en-US" altLang="ja-JP" baseline="0">
                        <a:solidFill>
                          <a:sysClr val="windowText" lastClr="000000"/>
                        </a:solidFill>
                      </a:rPr>
                      <a:pPr/>
                      <a:t>[X 値]</a:t>
                    </a:fld>
                    <a:endParaRPr lang="ja-JP" altLang="en-US" baseline="0"/>
                  </a:p>
                </c:rich>
              </c:tx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3699-4614-B05B-3720C0118BE3}"/>
                </c:ext>
              </c:extLst>
            </c:dLbl>
            <c:numFmt formatCode="#,##0.0_ ;[Red]\-#,##0.0\ 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市区町村別_高齢者の疾病!$EE$5:$EE$78</c:f>
              <c:numCache>
                <c:formatCode>General</c:formatCode>
                <c:ptCount val="74"/>
                <c:pt idx="0">
                  <c:v>0.60000000000000053</c:v>
                </c:pt>
                <c:pt idx="1">
                  <c:v>0.60000000000000053</c:v>
                </c:pt>
                <c:pt idx="2">
                  <c:v>0.60000000000000053</c:v>
                </c:pt>
                <c:pt idx="3">
                  <c:v>0.60000000000000053</c:v>
                </c:pt>
                <c:pt idx="4">
                  <c:v>0.60000000000000053</c:v>
                </c:pt>
                <c:pt idx="5">
                  <c:v>0.60000000000000053</c:v>
                </c:pt>
                <c:pt idx="6">
                  <c:v>0.60000000000000053</c:v>
                </c:pt>
                <c:pt idx="7">
                  <c:v>0.60000000000000053</c:v>
                </c:pt>
                <c:pt idx="8">
                  <c:v>0.60000000000000053</c:v>
                </c:pt>
                <c:pt idx="9">
                  <c:v>0.60000000000000053</c:v>
                </c:pt>
                <c:pt idx="10">
                  <c:v>0.60000000000000053</c:v>
                </c:pt>
                <c:pt idx="11">
                  <c:v>0.60000000000000053</c:v>
                </c:pt>
                <c:pt idx="12">
                  <c:v>0.60000000000000053</c:v>
                </c:pt>
                <c:pt idx="13">
                  <c:v>0.60000000000000053</c:v>
                </c:pt>
                <c:pt idx="14">
                  <c:v>0.60000000000000053</c:v>
                </c:pt>
                <c:pt idx="15">
                  <c:v>0.60000000000000053</c:v>
                </c:pt>
                <c:pt idx="16">
                  <c:v>0.60000000000000053</c:v>
                </c:pt>
                <c:pt idx="17">
                  <c:v>0.60000000000000053</c:v>
                </c:pt>
                <c:pt idx="18">
                  <c:v>0.60000000000000053</c:v>
                </c:pt>
                <c:pt idx="19">
                  <c:v>0.60000000000000053</c:v>
                </c:pt>
                <c:pt idx="20">
                  <c:v>0.60000000000000053</c:v>
                </c:pt>
                <c:pt idx="21">
                  <c:v>0.60000000000000053</c:v>
                </c:pt>
                <c:pt idx="22">
                  <c:v>0.60000000000000053</c:v>
                </c:pt>
                <c:pt idx="23">
                  <c:v>0.60000000000000053</c:v>
                </c:pt>
                <c:pt idx="24">
                  <c:v>0.60000000000000053</c:v>
                </c:pt>
                <c:pt idx="25">
                  <c:v>0.60000000000000053</c:v>
                </c:pt>
                <c:pt idx="26">
                  <c:v>0.60000000000000053</c:v>
                </c:pt>
                <c:pt idx="27">
                  <c:v>0.60000000000000053</c:v>
                </c:pt>
                <c:pt idx="28">
                  <c:v>0.60000000000000053</c:v>
                </c:pt>
                <c:pt idx="29">
                  <c:v>0.60000000000000053</c:v>
                </c:pt>
                <c:pt idx="30">
                  <c:v>0.60000000000000053</c:v>
                </c:pt>
                <c:pt idx="31">
                  <c:v>0.60000000000000053</c:v>
                </c:pt>
                <c:pt idx="32">
                  <c:v>0.60000000000000053</c:v>
                </c:pt>
                <c:pt idx="33">
                  <c:v>0.60000000000000053</c:v>
                </c:pt>
                <c:pt idx="34">
                  <c:v>0.60000000000000053</c:v>
                </c:pt>
                <c:pt idx="35">
                  <c:v>0.60000000000000053</c:v>
                </c:pt>
                <c:pt idx="36">
                  <c:v>0.60000000000000053</c:v>
                </c:pt>
                <c:pt idx="37">
                  <c:v>0.60000000000000053</c:v>
                </c:pt>
                <c:pt idx="38">
                  <c:v>0.60000000000000053</c:v>
                </c:pt>
                <c:pt idx="39">
                  <c:v>0.60000000000000053</c:v>
                </c:pt>
                <c:pt idx="40">
                  <c:v>0.60000000000000053</c:v>
                </c:pt>
                <c:pt idx="41">
                  <c:v>0.60000000000000053</c:v>
                </c:pt>
                <c:pt idx="42">
                  <c:v>0.60000000000000053</c:v>
                </c:pt>
                <c:pt idx="43">
                  <c:v>0.60000000000000053</c:v>
                </c:pt>
                <c:pt idx="44">
                  <c:v>0.60000000000000053</c:v>
                </c:pt>
                <c:pt idx="45">
                  <c:v>0.60000000000000053</c:v>
                </c:pt>
                <c:pt idx="46">
                  <c:v>0.60000000000000053</c:v>
                </c:pt>
                <c:pt idx="47">
                  <c:v>0.60000000000000053</c:v>
                </c:pt>
                <c:pt idx="48">
                  <c:v>0.60000000000000053</c:v>
                </c:pt>
                <c:pt idx="49">
                  <c:v>0.60000000000000053</c:v>
                </c:pt>
                <c:pt idx="50">
                  <c:v>0.60000000000000053</c:v>
                </c:pt>
                <c:pt idx="51">
                  <c:v>0.60000000000000053</c:v>
                </c:pt>
                <c:pt idx="52">
                  <c:v>0.60000000000000053</c:v>
                </c:pt>
                <c:pt idx="53">
                  <c:v>0.60000000000000053</c:v>
                </c:pt>
                <c:pt idx="54">
                  <c:v>0.60000000000000053</c:v>
                </c:pt>
                <c:pt idx="55">
                  <c:v>0.60000000000000053</c:v>
                </c:pt>
                <c:pt idx="56">
                  <c:v>0.60000000000000053</c:v>
                </c:pt>
                <c:pt idx="57">
                  <c:v>0.60000000000000053</c:v>
                </c:pt>
                <c:pt idx="58">
                  <c:v>0.60000000000000053</c:v>
                </c:pt>
                <c:pt idx="59">
                  <c:v>0.60000000000000053</c:v>
                </c:pt>
                <c:pt idx="60">
                  <c:v>0.60000000000000053</c:v>
                </c:pt>
                <c:pt idx="61">
                  <c:v>0.60000000000000053</c:v>
                </c:pt>
                <c:pt idx="62">
                  <c:v>0.60000000000000053</c:v>
                </c:pt>
                <c:pt idx="63">
                  <c:v>0.60000000000000053</c:v>
                </c:pt>
                <c:pt idx="64">
                  <c:v>0.60000000000000053</c:v>
                </c:pt>
                <c:pt idx="65">
                  <c:v>0.60000000000000053</c:v>
                </c:pt>
                <c:pt idx="66">
                  <c:v>0.60000000000000053</c:v>
                </c:pt>
                <c:pt idx="67">
                  <c:v>0.60000000000000053</c:v>
                </c:pt>
                <c:pt idx="68">
                  <c:v>0.60000000000000053</c:v>
                </c:pt>
                <c:pt idx="69">
                  <c:v>0.60000000000000053</c:v>
                </c:pt>
                <c:pt idx="70">
                  <c:v>0.60000000000000053</c:v>
                </c:pt>
                <c:pt idx="71">
                  <c:v>0.60000000000000053</c:v>
                </c:pt>
                <c:pt idx="72">
                  <c:v>0.60000000000000053</c:v>
                </c:pt>
                <c:pt idx="73">
                  <c:v>0.60000000000000053</c:v>
                </c:pt>
              </c:numCache>
            </c:numRef>
          </c:xVal>
          <c:yVal>
            <c:numRef>
              <c:f>市区町村別_高齢者の疾病!$EI$5:$EI$78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699-4614-B05B-3720C0118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456960"/>
        <c:axId val="445456384"/>
      </c:scatterChart>
      <c:catAx>
        <c:axId val="45497190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low"/>
        <c:spPr>
          <a:ln>
            <a:solidFill>
              <a:srgbClr val="7F7F7F"/>
            </a:solidFill>
          </a:ln>
        </c:spPr>
        <c:crossAx val="389291328"/>
        <c:crossesAt val="0"/>
        <c:auto val="1"/>
        <c:lblAlgn val="ctr"/>
        <c:lblOffset val="100"/>
        <c:noMultiLvlLbl val="0"/>
      </c:catAx>
      <c:valAx>
        <c:axId val="389291328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(pt)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388961352657004"/>
              <c:y val="2.1339285714285713E-2"/>
            </c:manualLayout>
          </c:layout>
          <c:overlay val="0"/>
        </c:title>
        <c:numFmt formatCode="#,##0.0_ ;[Red]\-#,##0.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971904"/>
        <c:crosses val="autoZero"/>
        <c:crossBetween val="between"/>
      </c:valAx>
      <c:valAx>
        <c:axId val="44545638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5456960"/>
        <c:crosses val="max"/>
        <c:crossBetween val="midCat"/>
      </c:valAx>
      <c:valAx>
        <c:axId val="445456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545638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82378854625548"/>
          <c:y val="7.2786609996886034E-2"/>
          <c:w val="0.7898308859520313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市区町村別_高齢者の疾病!$DU$3</c:f>
              <c:strCache>
                <c:ptCount val="1"/>
                <c:pt idx="0">
                  <c:v>患者一人当たりの高齢者の疾病医療費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43"/>
              <c:layout>
                <c:manualLayout>
                  <c:x val="1.535582901828492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54-431E-A49B-604C1C427229}"/>
                </c:ext>
              </c:extLst>
            </c:dLbl>
            <c:dLbl>
              <c:idx val="44"/>
              <c:layout>
                <c:manualLayout>
                  <c:x val="3.071165803656984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54-431E-A49B-604C1C427229}"/>
                </c:ext>
              </c:extLst>
            </c:dLbl>
            <c:dLbl>
              <c:idx val="45"/>
              <c:layout>
                <c:manualLayout>
                  <c:x val="3.071165803656984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54-431E-A49B-604C1C427229}"/>
                </c:ext>
              </c:extLst>
            </c:dLbl>
            <c:dLbl>
              <c:idx val="46"/>
              <c:layout>
                <c:manualLayout>
                  <c:x val="4.606748705485477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54-431E-A49B-604C1C427229}"/>
                </c:ext>
              </c:extLst>
            </c:dLbl>
            <c:dLbl>
              <c:idx val="47"/>
              <c:layout>
                <c:manualLayout>
                  <c:x val="6.142331607313969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54-431E-A49B-604C1C427229}"/>
                </c:ext>
              </c:extLst>
            </c:dLbl>
            <c:dLbl>
              <c:idx val="48"/>
              <c:layout>
                <c:manualLayout>
                  <c:x val="7.677914509142461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54-431E-A49B-604C1C427229}"/>
                </c:ext>
              </c:extLst>
            </c:dLbl>
            <c:dLbl>
              <c:idx val="49"/>
              <c:layout>
                <c:manualLayout>
                  <c:x val="1.074908031279933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54-431E-A49B-604C1C427229}"/>
                </c:ext>
              </c:extLst>
            </c:dLbl>
            <c:dLbl>
              <c:idx val="50"/>
              <c:layout>
                <c:manualLayout>
                  <c:x val="1.074908031279944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54-431E-A49B-604C1C427229}"/>
                </c:ext>
              </c:extLst>
            </c:dLbl>
            <c:dLbl>
              <c:idx val="51"/>
              <c:layout>
                <c:manualLayout>
                  <c:x val="1.074908031279944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54-431E-A49B-604C1C427229}"/>
                </c:ext>
              </c:extLst>
            </c:dLbl>
            <c:dLbl>
              <c:idx val="52"/>
              <c:layout>
                <c:manualLayout>
                  <c:x val="1.382024611645643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54-431E-A49B-604C1C427229}"/>
                </c:ext>
              </c:extLst>
            </c:dLbl>
            <c:dLbl>
              <c:idx val="53"/>
              <c:layout>
                <c:manualLayout>
                  <c:x val="1.689141192011341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54-431E-A49B-604C1C427229}"/>
                </c:ext>
              </c:extLst>
            </c:dLbl>
            <c:dLbl>
              <c:idx val="54"/>
              <c:layout>
                <c:manualLayout>
                  <c:x val="2.456932642925587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54-431E-A49B-604C1C427229}"/>
                </c:ext>
              </c:extLst>
            </c:dLbl>
            <c:dLbl>
              <c:idx val="55"/>
              <c:layout>
                <c:manualLayout>
                  <c:x val="2.917607513474124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54-431E-A49B-604C1C427229}"/>
                </c:ext>
              </c:extLst>
            </c:dLbl>
            <c:dLbl>
              <c:idx val="56"/>
              <c:layout>
                <c:manualLayout>
                  <c:x val="3.224724093839834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54-431E-A49B-604C1C427229}"/>
                </c:ext>
              </c:extLst>
            </c:dLbl>
            <c:dLbl>
              <c:idx val="57"/>
              <c:layout>
                <c:manualLayout>
                  <c:x val="3.531840674205521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54-431E-A49B-604C1C427229}"/>
                </c:ext>
              </c:extLst>
            </c:dLbl>
            <c:dLbl>
              <c:idx val="58"/>
              <c:layout>
                <c:manualLayout>
                  <c:x val="3.531840674205532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54-431E-A49B-604C1C427229}"/>
                </c:ext>
              </c:extLst>
            </c:dLbl>
            <c:dLbl>
              <c:idx val="59"/>
              <c:layout>
                <c:manualLayout>
                  <c:x val="4.1278693362321546E-2"/>
                  <c:y val="2.337946231133260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54-431E-A49B-604C1C427229}"/>
                </c:ext>
              </c:extLst>
            </c:dLbl>
            <c:dLbl>
              <c:idx val="60"/>
              <c:layout>
                <c:manualLayout>
                  <c:x val="4.1278693362321546E-2"/>
                  <c:y val="7.79315411829341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54-431E-A49B-604C1C427229}"/>
                </c:ext>
              </c:extLst>
            </c:dLbl>
            <c:dLbl>
              <c:idx val="61"/>
              <c:layout>
                <c:manualLayout>
                  <c:x val="4.4344016212521341E-2"/>
                  <c:y val="7.7931541037775368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54-431E-A49B-604C1C427229}"/>
                </c:ext>
              </c:extLst>
            </c:dLbl>
            <c:dLbl>
              <c:idx val="62"/>
              <c:layout>
                <c:manualLayout>
                  <c:x val="4.7409218613082636E-2"/>
                  <c:y val="7.7931541037775368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54-431E-A49B-604C1C427229}"/>
                </c:ext>
              </c:extLst>
            </c:dLbl>
            <c:dLbl>
              <c:idx val="63"/>
              <c:layout>
                <c:manualLayout>
                  <c:x val="4.7409218613082636E-2"/>
                  <c:y val="7.79315411829341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54-431E-A49B-604C1C427229}"/>
                </c:ext>
              </c:extLst>
            </c:dLbl>
            <c:dLbl>
              <c:idx val="64"/>
              <c:layout>
                <c:manualLayout>
                  <c:x val="4.8938929022039272E-2"/>
                  <c:y val="7.7931541037775368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54-431E-A49B-604C1C427229}"/>
                </c:ext>
              </c:extLst>
            </c:dLbl>
            <c:dLbl>
              <c:idx val="65"/>
              <c:layout>
                <c:manualLayout>
                  <c:x val="-3.071165803657097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EC-48CB-AE65-24A2B09AD3AC}"/>
                </c:ext>
              </c:extLst>
            </c:dLbl>
            <c:dLbl>
              <c:idx val="66"/>
              <c:layout>
                <c:manualLayout>
                  <c:x val="-3.071165803656984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A1E-4FF5-AC36-A7F9C571B6EC}"/>
                </c:ext>
              </c:extLst>
            </c:dLbl>
            <c:dLbl>
              <c:idx val="67"/>
              <c:layout>
                <c:manualLayout>
                  <c:x val="-3.071165803656984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A1E-4FF5-AC36-A7F9C571B6EC}"/>
                </c:ext>
              </c:extLst>
            </c:dLbl>
            <c:dLbl>
              <c:idx val="68"/>
              <c:layout>
                <c:manualLayout>
                  <c:x val="-3.071165803656984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A1E-4FF5-AC36-A7F9C571B6EC}"/>
                </c:ext>
              </c:extLst>
            </c:dLbl>
            <c:dLbl>
              <c:idx val="69"/>
              <c:layout>
                <c:manualLayout>
                  <c:x val="-3.071165803656984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A1E-4FF5-AC36-A7F9C571B6EC}"/>
                </c:ext>
              </c:extLst>
            </c:dLbl>
            <c:dLbl>
              <c:idx val="70"/>
              <c:layout>
                <c:manualLayout>
                  <c:x val="-3.071165803656984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A1E-4FF5-AC36-A7F9C571B6EC}"/>
                </c:ext>
              </c:extLst>
            </c:dLbl>
            <c:dLbl>
              <c:idx val="71"/>
              <c:layout>
                <c:manualLayout>
                  <c:x val="-3.071165803657097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A1E-4FF5-AC36-A7F9C571B6EC}"/>
                </c:ext>
              </c:extLst>
            </c:dLbl>
            <c:dLbl>
              <c:idx val="72"/>
              <c:layout>
                <c:manualLayout>
                  <c:x val="-3.071165803656984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A1E-4FF5-AC36-A7F9C571B6EC}"/>
                </c:ext>
              </c:extLst>
            </c:dLbl>
            <c:dLbl>
              <c:idx val="73"/>
              <c:layout>
                <c:manualLayout>
                  <c:x val="-4.606748705485477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A1E-4FF5-AC36-A7F9C571B6EC}"/>
                </c:ext>
              </c:extLst>
            </c:dLbl>
            <c:numFmt formatCode="#,##0_);[Red]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市区町村別_高齢者の疾病!$DU$5:$DU$78</c:f>
              <c:strCache>
                <c:ptCount val="74"/>
                <c:pt idx="0">
                  <c:v>岸和田市</c:v>
                </c:pt>
                <c:pt idx="1">
                  <c:v>貝塚市</c:v>
                </c:pt>
                <c:pt idx="2">
                  <c:v>岬町</c:v>
                </c:pt>
                <c:pt idx="3">
                  <c:v>忠岡町</c:v>
                </c:pt>
                <c:pt idx="4">
                  <c:v>此花区</c:v>
                </c:pt>
                <c:pt idx="5">
                  <c:v>泉佐野市</c:v>
                </c:pt>
                <c:pt idx="6">
                  <c:v>福島区</c:v>
                </c:pt>
                <c:pt idx="7">
                  <c:v>大正区</c:v>
                </c:pt>
                <c:pt idx="8">
                  <c:v>和泉市</c:v>
                </c:pt>
                <c:pt idx="9">
                  <c:v>泉南市</c:v>
                </c:pt>
                <c:pt idx="10">
                  <c:v>住吉区</c:v>
                </c:pt>
                <c:pt idx="11">
                  <c:v>港区</c:v>
                </c:pt>
                <c:pt idx="12">
                  <c:v>住之江区</c:v>
                </c:pt>
                <c:pt idx="13">
                  <c:v>西成区</c:v>
                </c:pt>
                <c:pt idx="14">
                  <c:v>島本町</c:v>
                </c:pt>
                <c:pt idx="15">
                  <c:v>生野区</c:v>
                </c:pt>
                <c:pt idx="16">
                  <c:v>高石市</c:v>
                </c:pt>
                <c:pt idx="17">
                  <c:v>堺市中区</c:v>
                </c:pt>
                <c:pt idx="18">
                  <c:v>堺市堺区</c:v>
                </c:pt>
                <c:pt idx="19">
                  <c:v>田尻町</c:v>
                </c:pt>
                <c:pt idx="20">
                  <c:v>堺市東区</c:v>
                </c:pt>
                <c:pt idx="21">
                  <c:v>堺市</c:v>
                </c:pt>
                <c:pt idx="22">
                  <c:v>堺市北区</c:v>
                </c:pt>
                <c:pt idx="23">
                  <c:v>阪南市</c:v>
                </c:pt>
                <c:pt idx="24">
                  <c:v>堺市西区</c:v>
                </c:pt>
                <c:pt idx="25">
                  <c:v>浪速区</c:v>
                </c:pt>
                <c:pt idx="26">
                  <c:v>熊取町</c:v>
                </c:pt>
                <c:pt idx="27">
                  <c:v>東淀川区</c:v>
                </c:pt>
                <c:pt idx="28">
                  <c:v>堺市南区</c:v>
                </c:pt>
                <c:pt idx="29">
                  <c:v>大阪市</c:v>
                </c:pt>
                <c:pt idx="30">
                  <c:v>堺市美原区</c:v>
                </c:pt>
                <c:pt idx="31">
                  <c:v>東住吉区</c:v>
                </c:pt>
                <c:pt idx="32">
                  <c:v>淀川区</c:v>
                </c:pt>
                <c:pt idx="33">
                  <c:v>富田林市</c:v>
                </c:pt>
                <c:pt idx="34">
                  <c:v>吹田市</c:v>
                </c:pt>
                <c:pt idx="35">
                  <c:v>茨木市</c:v>
                </c:pt>
                <c:pt idx="36">
                  <c:v>中央区</c:v>
                </c:pt>
                <c:pt idx="37">
                  <c:v>東成区</c:v>
                </c:pt>
                <c:pt idx="38">
                  <c:v>北区</c:v>
                </c:pt>
                <c:pt idx="39">
                  <c:v>西淀川区</c:v>
                </c:pt>
                <c:pt idx="40">
                  <c:v>泉大津市</c:v>
                </c:pt>
                <c:pt idx="41">
                  <c:v>平野区</c:v>
                </c:pt>
                <c:pt idx="42">
                  <c:v>高槻市</c:v>
                </c:pt>
                <c:pt idx="43">
                  <c:v>城東区</c:v>
                </c:pt>
                <c:pt idx="44">
                  <c:v>豊中市</c:v>
                </c:pt>
                <c:pt idx="45">
                  <c:v>摂津市</c:v>
                </c:pt>
                <c:pt idx="46">
                  <c:v>池田市</c:v>
                </c:pt>
                <c:pt idx="47">
                  <c:v>鶴見区</c:v>
                </c:pt>
                <c:pt idx="48">
                  <c:v>都島区</c:v>
                </c:pt>
                <c:pt idx="49">
                  <c:v>能勢町</c:v>
                </c:pt>
                <c:pt idx="50">
                  <c:v>旭区</c:v>
                </c:pt>
                <c:pt idx="51">
                  <c:v>箕面市</c:v>
                </c:pt>
                <c:pt idx="52">
                  <c:v>枚方市</c:v>
                </c:pt>
                <c:pt idx="53">
                  <c:v>西区</c:v>
                </c:pt>
                <c:pt idx="54">
                  <c:v>大阪狭山市</c:v>
                </c:pt>
                <c:pt idx="55">
                  <c:v>阿倍野区</c:v>
                </c:pt>
                <c:pt idx="56">
                  <c:v>天王寺区</c:v>
                </c:pt>
                <c:pt idx="57">
                  <c:v>太子町</c:v>
                </c:pt>
                <c:pt idx="58">
                  <c:v>東大阪市</c:v>
                </c:pt>
                <c:pt idx="59">
                  <c:v>四條畷市</c:v>
                </c:pt>
                <c:pt idx="60">
                  <c:v>寝屋川市</c:v>
                </c:pt>
                <c:pt idx="61">
                  <c:v>羽曳野市</c:v>
                </c:pt>
                <c:pt idx="62">
                  <c:v>守口市</c:v>
                </c:pt>
                <c:pt idx="63">
                  <c:v>八尾市</c:v>
                </c:pt>
                <c:pt idx="64">
                  <c:v>大東市</c:v>
                </c:pt>
                <c:pt idx="65">
                  <c:v>柏原市</c:v>
                </c:pt>
                <c:pt idx="66">
                  <c:v>河南町</c:v>
                </c:pt>
                <c:pt idx="67">
                  <c:v>藤井寺市</c:v>
                </c:pt>
                <c:pt idx="68">
                  <c:v>松原市</c:v>
                </c:pt>
                <c:pt idx="69">
                  <c:v>河内長野市</c:v>
                </c:pt>
                <c:pt idx="70">
                  <c:v>門真市</c:v>
                </c:pt>
                <c:pt idx="71">
                  <c:v>千早赤阪村</c:v>
                </c:pt>
                <c:pt idx="72">
                  <c:v>豊能町</c:v>
                </c:pt>
                <c:pt idx="73">
                  <c:v>交野市</c:v>
                </c:pt>
              </c:strCache>
            </c:strRef>
          </c:cat>
          <c:val>
            <c:numRef>
              <c:f>市区町村別_高齢者の疾病!$DV$5:$DV$78</c:f>
              <c:numCache>
                <c:formatCode>General</c:formatCode>
                <c:ptCount val="74"/>
                <c:pt idx="0">
                  <c:v>320548.62650449766</c:v>
                </c:pt>
                <c:pt idx="1">
                  <c:v>314111.81558416225</c:v>
                </c:pt>
                <c:pt idx="2">
                  <c:v>303643.90669441555</c:v>
                </c:pt>
                <c:pt idx="3">
                  <c:v>301797.26343381387</c:v>
                </c:pt>
                <c:pt idx="4">
                  <c:v>297074.01729361271</c:v>
                </c:pt>
                <c:pt idx="5">
                  <c:v>289137.16908089793</c:v>
                </c:pt>
                <c:pt idx="6">
                  <c:v>284537.13184115523</c:v>
                </c:pt>
                <c:pt idx="7">
                  <c:v>281903.57556416688</c:v>
                </c:pt>
                <c:pt idx="8">
                  <c:v>281538.91215802368</c:v>
                </c:pt>
                <c:pt idx="9">
                  <c:v>280771.26236842107</c:v>
                </c:pt>
                <c:pt idx="10">
                  <c:v>277464.27965964779</c:v>
                </c:pt>
                <c:pt idx="11">
                  <c:v>273718.43948233797</c:v>
                </c:pt>
                <c:pt idx="12">
                  <c:v>273322.73946927732</c:v>
                </c:pt>
                <c:pt idx="13">
                  <c:v>272513.86859912216</c:v>
                </c:pt>
                <c:pt idx="14">
                  <c:v>270653.97445721581</c:v>
                </c:pt>
                <c:pt idx="15">
                  <c:v>269866.19154025306</c:v>
                </c:pt>
                <c:pt idx="16">
                  <c:v>269821.71315460483</c:v>
                </c:pt>
                <c:pt idx="17">
                  <c:v>269662.66079836234</c:v>
                </c:pt>
                <c:pt idx="18">
                  <c:v>268856.18611876428</c:v>
                </c:pt>
                <c:pt idx="19">
                  <c:v>267582.10344827588</c:v>
                </c:pt>
                <c:pt idx="20">
                  <c:v>267211.54407070955</c:v>
                </c:pt>
                <c:pt idx="21">
                  <c:v>265096.86653738667</c:v>
                </c:pt>
                <c:pt idx="22">
                  <c:v>264837.71099411231</c:v>
                </c:pt>
                <c:pt idx="23">
                  <c:v>264112.40540890268</c:v>
                </c:pt>
                <c:pt idx="24">
                  <c:v>263034.87187327992</c:v>
                </c:pt>
                <c:pt idx="25">
                  <c:v>262254.53663793101</c:v>
                </c:pt>
                <c:pt idx="26">
                  <c:v>261867.02688172043</c:v>
                </c:pt>
                <c:pt idx="27">
                  <c:v>261542.11623380234</c:v>
                </c:pt>
                <c:pt idx="28">
                  <c:v>260866.64986737401</c:v>
                </c:pt>
                <c:pt idx="29">
                  <c:v>260488.21947309776</c:v>
                </c:pt>
                <c:pt idx="30">
                  <c:v>259864.92080860535</c:v>
                </c:pt>
                <c:pt idx="31">
                  <c:v>259631.53840592806</c:v>
                </c:pt>
                <c:pt idx="32">
                  <c:v>258987.03297011906</c:v>
                </c:pt>
                <c:pt idx="33">
                  <c:v>258531.72629769679</c:v>
                </c:pt>
                <c:pt idx="34">
                  <c:v>256788.28653780941</c:v>
                </c:pt>
                <c:pt idx="35">
                  <c:v>256470.59308167998</c:v>
                </c:pt>
                <c:pt idx="36">
                  <c:v>256268.73253352151</c:v>
                </c:pt>
                <c:pt idx="37">
                  <c:v>255737.40547317924</c:v>
                </c:pt>
                <c:pt idx="38">
                  <c:v>254242.68555724033</c:v>
                </c:pt>
                <c:pt idx="39">
                  <c:v>253249.67444496931</c:v>
                </c:pt>
                <c:pt idx="40">
                  <c:v>252761.42051756007</c:v>
                </c:pt>
                <c:pt idx="41">
                  <c:v>252438.77270177126</c:v>
                </c:pt>
                <c:pt idx="42">
                  <c:v>252316.2375714462</c:v>
                </c:pt>
                <c:pt idx="43">
                  <c:v>251166.14457148744</c:v>
                </c:pt>
                <c:pt idx="44">
                  <c:v>250512.78240535929</c:v>
                </c:pt>
                <c:pt idx="45">
                  <c:v>250362.80712934383</c:v>
                </c:pt>
                <c:pt idx="46">
                  <c:v>249768.49467411544</c:v>
                </c:pt>
                <c:pt idx="47">
                  <c:v>248864.00025344259</c:v>
                </c:pt>
                <c:pt idx="48">
                  <c:v>248723.41171950049</c:v>
                </c:pt>
                <c:pt idx="49">
                  <c:v>247445.72287735849</c:v>
                </c:pt>
                <c:pt idx="50">
                  <c:v>247411.94766417847</c:v>
                </c:pt>
                <c:pt idx="51">
                  <c:v>247292.96076710956</c:v>
                </c:pt>
                <c:pt idx="52">
                  <c:v>245753.15136017193</c:v>
                </c:pt>
                <c:pt idx="53">
                  <c:v>244253.54796359839</c:v>
                </c:pt>
                <c:pt idx="54">
                  <c:v>240660.7609329446</c:v>
                </c:pt>
                <c:pt idx="55">
                  <c:v>238808.73371527233</c:v>
                </c:pt>
                <c:pt idx="56">
                  <c:v>237546.80625374027</c:v>
                </c:pt>
                <c:pt idx="57">
                  <c:v>236535.49883040934</c:v>
                </c:pt>
                <c:pt idx="58">
                  <c:v>236278.27735901502</c:v>
                </c:pt>
                <c:pt idx="59">
                  <c:v>233513.5355907781</c:v>
                </c:pt>
                <c:pt idx="60">
                  <c:v>233480.08317019054</c:v>
                </c:pt>
                <c:pt idx="61">
                  <c:v>232135.42177462525</c:v>
                </c:pt>
                <c:pt idx="62">
                  <c:v>230831.30308586996</c:v>
                </c:pt>
                <c:pt idx="63">
                  <c:v>230408.22417130775</c:v>
                </c:pt>
                <c:pt idx="64">
                  <c:v>229955.38642546246</c:v>
                </c:pt>
                <c:pt idx="65">
                  <c:v>227515.8149916713</c:v>
                </c:pt>
                <c:pt idx="66">
                  <c:v>226127.17778772951</c:v>
                </c:pt>
                <c:pt idx="67">
                  <c:v>225667.67345176413</c:v>
                </c:pt>
                <c:pt idx="68">
                  <c:v>224739.00065628541</c:v>
                </c:pt>
                <c:pt idx="69">
                  <c:v>223822.61146304675</c:v>
                </c:pt>
                <c:pt idx="70">
                  <c:v>222592.90412450366</c:v>
                </c:pt>
                <c:pt idx="71">
                  <c:v>222337.11090573014</c:v>
                </c:pt>
                <c:pt idx="72">
                  <c:v>221199.71728553137</c:v>
                </c:pt>
                <c:pt idx="73">
                  <c:v>220201.07848151063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3DB-425A-BB0C-D28DE7947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625856"/>
        <c:axId val="44546272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D3DB-425A-BB0C-D28DE79475E7}"/>
              </c:ext>
            </c:extLst>
          </c:dPt>
          <c:dLbls>
            <c:dLbl>
              <c:idx val="0"/>
              <c:layout>
                <c:manualLayout>
                  <c:x val="-0.1301929288451186"/>
                  <c:y val="-0.898024523809523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4C-46B5-827A-924ACB352D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市区町村別_高齢者の疾病!$EF$5:$EF$78</c:f>
              <c:numCache>
                <c:formatCode>General</c:formatCode>
                <c:ptCount val="74"/>
                <c:pt idx="0">
                  <c:v>253948.1681421533</c:v>
                </c:pt>
                <c:pt idx="1">
                  <c:v>253948.1681421533</c:v>
                </c:pt>
                <c:pt idx="2">
                  <c:v>253948.1681421533</c:v>
                </c:pt>
                <c:pt idx="3">
                  <c:v>253948.1681421533</c:v>
                </c:pt>
                <c:pt idx="4">
                  <c:v>253948.1681421533</c:v>
                </c:pt>
                <c:pt idx="5">
                  <c:v>253948.1681421533</c:v>
                </c:pt>
                <c:pt idx="6">
                  <c:v>253948.1681421533</c:v>
                </c:pt>
                <c:pt idx="7">
                  <c:v>253948.1681421533</c:v>
                </c:pt>
                <c:pt idx="8">
                  <c:v>253948.1681421533</c:v>
                </c:pt>
                <c:pt idx="9">
                  <c:v>253948.1681421533</c:v>
                </c:pt>
                <c:pt idx="10">
                  <c:v>253948.1681421533</c:v>
                </c:pt>
                <c:pt idx="11">
                  <c:v>253948.1681421533</c:v>
                </c:pt>
                <c:pt idx="12">
                  <c:v>253948.1681421533</c:v>
                </c:pt>
                <c:pt idx="13">
                  <c:v>253948.1681421533</c:v>
                </c:pt>
                <c:pt idx="14">
                  <c:v>253948.1681421533</c:v>
                </c:pt>
                <c:pt idx="15">
                  <c:v>253948.1681421533</c:v>
                </c:pt>
                <c:pt idx="16">
                  <c:v>253948.1681421533</c:v>
                </c:pt>
                <c:pt idx="17">
                  <c:v>253948.1681421533</c:v>
                </c:pt>
                <c:pt idx="18">
                  <c:v>253948.1681421533</c:v>
                </c:pt>
                <c:pt idx="19">
                  <c:v>253948.1681421533</c:v>
                </c:pt>
                <c:pt idx="20">
                  <c:v>253948.1681421533</c:v>
                </c:pt>
                <c:pt idx="21">
                  <c:v>253948.1681421533</c:v>
                </c:pt>
                <c:pt idx="22">
                  <c:v>253948.1681421533</c:v>
                </c:pt>
                <c:pt idx="23">
                  <c:v>253948.1681421533</c:v>
                </c:pt>
                <c:pt idx="24">
                  <c:v>253948.1681421533</c:v>
                </c:pt>
                <c:pt idx="25">
                  <c:v>253948.1681421533</c:v>
                </c:pt>
                <c:pt idx="26">
                  <c:v>253948.1681421533</c:v>
                </c:pt>
                <c:pt idx="27">
                  <c:v>253948.1681421533</c:v>
                </c:pt>
                <c:pt idx="28">
                  <c:v>253948.1681421533</c:v>
                </c:pt>
                <c:pt idx="29">
                  <c:v>253948.1681421533</c:v>
                </c:pt>
                <c:pt idx="30">
                  <c:v>253948.1681421533</c:v>
                </c:pt>
                <c:pt idx="31">
                  <c:v>253948.1681421533</c:v>
                </c:pt>
                <c:pt idx="32">
                  <c:v>253948.1681421533</c:v>
                </c:pt>
                <c:pt idx="33">
                  <c:v>253948.1681421533</c:v>
                </c:pt>
                <c:pt idx="34">
                  <c:v>253948.1681421533</c:v>
                </c:pt>
                <c:pt idx="35">
                  <c:v>253948.1681421533</c:v>
                </c:pt>
                <c:pt idx="36">
                  <c:v>253948.1681421533</c:v>
                </c:pt>
                <c:pt idx="37">
                  <c:v>253948.1681421533</c:v>
                </c:pt>
                <c:pt idx="38">
                  <c:v>253948.1681421533</c:v>
                </c:pt>
                <c:pt idx="39">
                  <c:v>253948.1681421533</c:v>
                </c:pt>
                <c:pt idx="40">
                  <c:v>253948.1681421533</c:v>
                </c:pt>
                <c:pt idx="41">
                  <c:v>253948.1681421533</c:v>
                </c:pt>
                <c:pt idx="42">
                  <c:v>253948.1681421533</c:v>
                </c:pt>
                <c:pt idx="43">
                  <c:v>253948.1681421533</c:v>
                </c:pt>
                <c:pt idx="44">
                  <c:v>253948.1681421533</c:v>
                </c:pt>
                <c:pt idx="45">
                  <c:v>253948.1681421533</c:v>
                </c:pt>
                <c:pt idx="46">
                  <c:v>253948.1681421533</c:v>
                </c:pt>
                <c:pt idx="47">
                  <c:v>253948.1681421533</c:v>
                </c:pt>
                <c:pt idx="48">
                  <c:v>253948.1681421533</c:v>
                </c:pt>
                <c:pt idx="49">
                  <c:v>253948.1681421533</c:v>
                </c:pt>
                <c:pt idx="50">
                  <c:v>253948.1681421533</c:v>
                </c:pt>
                <c:pt idx="51">
                  <c:v>253948.1681421533</c:v>
                </c:pt>
                <c:pt idx="52">
                  <c:v>253948.1681421533</c:v>
                </c:pt>
                <c:pt idx="53">
                  <c:v>253948.1681421533</c:v>
                </c:pt>
                <c:pt idx="54">
                  <c:v>253948.1681421533</c:v>
                </c:pt>
                <c:pt idx="55">
                  <c:v>253948.1681421533</c:v>
                </c:pt>
                <c:pt idx="56">
                  <c:v>253948.1681421533</c:v>
                </c:pt>
                <c:pt idx="57">
                  <c:v>253948.1681421533</c:v>
                </c:pt>
                <c:pt idx="58">
                  <c:v>253948.1681421533</c:v>
                </c:pt>
                <c:pt idx="59">
                  <c:v>253948.1681421533</c:v>
                </c:pt>
                <c:pt idx="60">
                  <c:v>253948.1681421533</c:v>
                </c:pt>
                <c:pt idx="61">
                  <c:v>253948.1681421533</c:v>
                </c:pt>
                <c:pt idx="62">
                  <c:v>253948.1681421533</c:v>
                </c:pt>
                <c:pt idx="63">
                  <c:v>253948.1681421533</c:v>
                </c:pt>
                <c:pt idx="64">
                  <c:v>253948.1681421533</c:v>
                </c:pt>
                <c:pt idx="65">
                  <c:v>253948.1681421533</c:v>
                </c:pt>
                <c:pt idx="66">
                  <c:v>253948.1681421533</c:v>
                </c:pt>
                <c:pt idx="67">
                  <c:v>253948.1681421533</c:v>
                </c:pt>
                <c:pt idx="68">
                  <c:v>253948.1681421533</c:v>
                </c:pt>
                <c:pt idx="69">
                  <c:v>253948.1681421533</c:v>
                </c:pt>
                <c:pt idx="70">
                  <c:v>253948.1681421533</c:v>
                </c:pt>
                <c:pt idx="71">
                  <c:v>253948.1681421533</c:v>
                </c:pt>
                <c:pt idx="72">
                  <c:v>253948.1681421533</c:v>
                </c:pt>
                <c:pt idx="73">
                  <c:v>253948.1681421533</c:v>
                </c:pt>
              </c:numCache>
            </c:numRef>
          </c:xVal>
          <c:yVal>
            <c:numRef>
              <c:f>市区町村別_高齢者の疾病!$EI$5:$EI$78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D3DB-425A-BB0C-D28DE7947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463872"/>
        <c:axId val="445463296"/>
      </c:scatterChart>
      <c:catAx>
        <c:axId val="445625856"/>
        <c:scaling>
          <c:orientation val="maxMin"/>
        </c:scaling>
        <c:delete val="0"/>
        <c:axPos val="l"/>
        <c:numFmt formatCode="#,##0_);[Red]\(#,##0\)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5462720"/>
        <c:crossesAt val="0"/>
        <c:auto val="1"/>
        <c:lblAlgn val="ctr"/>
        <c:lblOffset val="100"/>
        <c:noMultiLvlLbl val="0"/>
      </c:catAx>
      <c:valAx>
        <c:axId val="445462720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 altLang="en-US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881399902104753"/>
              <c:y val="1.945175861625514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5625856"/>
        <c:crosses val="autoZero"/>
        <c:crossBetween val="between"/>
      </c:valAx>
      <c:valAx>
        <c:axId val="44546329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5463872"/>
        <c:crosses val="max"/>
        <c:crossBetween val="midCat"/>
      </c:valAx>
      <c:valAx>
        <c:axId val="445463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546329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89623103279494"/>
          <c:y val="6.8346756044238691E-2"/>
          <c:w val="0.7913849730788057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市区町村別_高齢者の疾病!$DX$4</c:f>
              <c:strCache>
                <c:ptCount val="1"/>
                <c:pt idx="0">
                  <c:v>前年度との差分(患者一人当たりの高齢者の疾病医療費)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dLbls>
            <c:dLbl>
              <c:idx val="2"/>
              <c:layout>
                <c:manualLayout>
                  <c:x val="-4.608517895806369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7-4907-B388-0ED349CD15D0}"/>
                </c:ext>
              </c:extLst>
            </c:dLbl>
            <c:dLbl>
              <c:idx val="3"/>
              <c:layout>
                <c:manualLayout>
                  <c:x val="1.53280880696420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A4-4378-9CA1-6CB8BF380E05}"/>
                </c:ext>
              </c:extLst>
            </c:dLbl>
            <c:dLbl>
              <c:idx val="11"/>
              <c:layout>
                <c:manualLayout>
                  <c:x val="-4.608517895806369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7-4907-B388-0ED349CD15D0}"/>
                </c:ext>
              </c:extLst>
            </c:dLbl>
            <c:dLbl>
              <c:idx val="17"/>
              <c:layout>
                <c:manualLayout>
                  <c:x val="3.065617613928428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A4-4378-9CA1-6CB8BF380E05}"/>
                </c:ext>
              </c:extLst>
            </c:dLbl>
            <c:dLbl>
              <c:idx val="22"/>
              <c:layout>
                <c:manualLayout>
                  <c:x val="-4.608517895806369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7-4907-B388-0ED349CD15D0}"/>
                </c:ext>
              </c:extLst>
            </c:dLbl>
            <c:dLbl>
              <c:idx val="31"/>
              <c:layout>
                <c:manualLayout>
                  <c:x val="1.0729661648749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3C-45BB-A4D1-442E6DC0E24B}"/>
                </c:ext>
              </c:extLst>
            </c:dLbl>
            <c:dLbl>
              <c:idx val="33"/>
              <c:layout>
                <c:manualLayout>
                  <c:x val="-4.59842642089264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CE-42B2-B2F6-9A639AE6BDC1}"/>
                </c:ext>
              </c:extLst>
            </c:dLbl>
            <c:dLbl>
              <c:idx val="51"/>
              <c:layout>
                <c:manualLayout>
                  <c:x val="3.8414355351807726E-2"/>
                  <c:y val="7.7931541037775368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3C-45BB-A4D1-442E6DC0E24B}"/>
                </c:ext>
              </c:extLst>
            </c:dLbl>
            <c:dLbl>
              <c:idx val="67"/>
              <c:layout>
                <c:manualLayout>
                  <c:x val="3.8414355351807615E-2"/>
                  <c:y val="7.7931541037775368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A4-4378-9CA1-6CB8BF380E05}"/>
                </c:ext>
              </c:extLst>
            </c:dLbl>
            <c:dLbl>
              <c:idx val="69"/>
              <c:layout>
                <c:manualLayout>
                  <c:x val="3.8414355351807726E-2"/>
                  <c:y val="7.7931541037775368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3C-45BB-A4D1-442E6DC0E24B}"/>
                </c:ext>
              </c:extLst>
            </c:dLbl>
            <c:numFmt formatCode="#,##0_ ;[Red]\-#,##0\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市区町村別_高齢者の疾病!$DU$5:$DU$78</c:f>
              <c:strCache>
                <c:ptCount val="74"/>
                <c:pt idx="0">
                  <c:v>岸和田市</c:v>
                </c:pt>
                <c:pt idx="1">
                  <c:v>貝塚市</c:v>
                </c:pt>
                <c:pt idx="2">
                  <c:v>岬町</c:v>
                </c:pt>
                <c:pt idx="3">
                  <c:v>忠岡町</c:v>
                </c:pt>
                <c:pt idx="4">
                  <c:v>此花区</c:v>
                </c:pt>
                <c:pt idx="5">
                  <c:v>泉佐野市</c:v>
                </c:pt>
                <c:pt idx="6">
                  <c:v>福島区</c:v>
                </c:pt>
                <c:pt idx="7">
                  <c:v>大正区</c:v>
                </c:pt>
                <c:pt idx="8">
                  <c:v>和泉市</c:v>
                </c:pt>
                <c:pt idx="9">
                  <c:v>泉南市</c:v>
                </c:pt>
                <c:pt idx="10">
                  <c:v>住吉区</c:v>
                </c:pt>
                <c:pt idx="11">
                  <c:v>港区</c:v>
                </c:pt>
                <c:pt idx="12">
                  <c:v>住之江区</c:v>
                </c:pt>
                <c:pt idx="13">
                  <c:v>西成区</c:v>
                </c:pt>
                <c:pt idx="14">
                  <c:v>島本町</c:v>
                </c:pt>
                <c:pt idx="15">
                  <c:v>生野区</c:v>
                </c:pt>
                <c:pt idx="16">
                  <c:v>高石市</c:v>
                </c:pt>
                <c:pt idx="17">
                  <c:v>堺市中区</c:v>
                </c:pt>
                <c:pt idx="18">
                  <c:v>堺市堺区</c:v>
                </c:pt>
                <c:pt idx="19">
                  <c:v>田尻町</c:v>
                </c:pt>
                <c:pt idx="20">
                  <c:v>堺市東区</c:v>
                </c:pt>
                <c:pt idx="21">
                  <c:v>堺市</c:v>
                </c:pt>
                <c:pt idx="22">
                  <c:v>堺市北区</c:v>
                </c:pt>
                <c:pt idx="23">
                  <c:v>阪南市</c:v>
                </c:pt>
                <c:pt idx="24">
                  <c:v>堺市西区</c:v>
                </c:pt>
                <c:pt idx="25">
                  <c:v>浪速区</c:v>
                </c:pt>
                <c:pt idx="26">
                  <c:v>熊取町</c:v>
                </c:pt>
                <c:pt idx="27">
                  <c:v>東淀川区</c:v>
                </c:pt>
                <c:pt idx="28">
                  <c:v>堺市南区</c:v>
                </c:pt>
                <c:pt idx="29">
                  <c:v>大阪市</c:v>
                </c:pt>
                <c:pt idx="30">
                  <c:v>堺市美原区</c:v>
                </c:pt>
                <c:pt idx="31">
                  <c:v>東住吉区</c:v>
                </c:pt>
                <c:pt idx="32">
                  <c:v>淀川区</c:v>
                </c:pt>
                <c:pt idx="33">
                  <c:v>富田林市</c:v>
                </c:pt>
                <c:pt idx="34">
                  <c:v>吹田市</c:v>
                </c:pt>
                <c:pt idx="35">
                  <c:v>茨木市</c:v>
                </c:pt>
                <c:pt idx="36">
                  <c:v>中央区</c:v>
                </c:pt>
                <c:pt idx="37">
                  <c:v>東成区</c:v>
                </c:pt>
                <c:pt idx="38">
                  <c:v>北区</c:v>
                </c:pt>
                <c:pt idx="39">
                  <c:v>西淀川区</c:v>
                </c:pt>
                <c:pt idx="40">
                  <c:v>泉大津市</c:v>
                </c:pt>
                <c:pt idx="41">
                  <c:v>平野区</c:v>
                </c:pt>
                <c:pt idx="42">
                  <c:v>高槻市</c:v>
                </c:pt>
                <c:pt idx="43">
                  <c:v>城東区</c:v>
                </c:pt>
                <c:pt idx="44">
                  <c:v>豊中市</c:v>
                </c:pt>
                <c:pt idx="45">
                  <c:v>摂津市</c:v>
                </c:pt>
                <c:pt idx="46">
                  <c:v>池田市</c:v>
                </c:pt>
                <c:pt idx="47">
                  <c:v>鶴見区</c:v>
                </c:pt>
                <c:pt idx="48">
                  <c:v>都島区</c:v>
                </c:pt>
                <c:pt idx="49">
                  <c:v>能勢町</c:v>
                </c:pt>
                <c:pt idx="50">
                  <c:v>旭区</c:v>
                </c:pt>
                <c:pt idx="51">
                  <c:v>箕面市</c:v>
                </c:pt>
                <c:pt idx="52">
                  <c:v>枚方市</c:v>
                </c:pt>
                <c:pt idx="53">
                  <c:v>西区</c:v>
                </c:pt>
                <c:pt idx="54">
                  <c:v>大阪狭山市</c:v>
                </c:pt>
                <c:pt idx="55">
                  <c:v>阿倍野区</c:v>
                </c:pt>
                <c:pt idx="56">
                  <c:v>天王寺区</c:v>
                </c:pt>
                <c:pt idx="57">
                  <c:v>太子町</c:v>
                </c:pt>
                <c:pt idx="58">
                  <c:v>東大阪市</c:v>
                </c:pt>
                <c:pt idx="59">
                  <c:v>四條畷市</c:v>
                </c:pt>
                <c:pt idx="60">
                  <c:v>寝屋川市</c:v>
                </c:pt>
                <c:pt idx="61">
                  <c:v>羽曳野市</c:v>
                </c:pt>
                <c:pt idx="62">
                  <c:v>守口市</c:v>
                </c:pt>
                <c:pt idx="63">
                  <c:v>八尾市</c:v>
                </c:pt>
                <c:pt idx="64">
                  <c:v>大東市</c:v>
                </c:pt>
                <c:pt idx="65">
                  <c:v>柏原市</c:v>
                </c:pt>
                <c:pt idx="66">
                  <c:v>河南町</c:v>
                </c:pt>
                <c:pt idx="67">
                  <c:v>藤井寺市</c:v>
                </c:pt>
                <c:pt idx="68">
                  <c:v>松原市</c:v>
                </c:pt>
                <c:pt idx="69">
                  <c:v>河内長野市</c:v>
                </c:pt>
                <c:pt idx="70">
                  <c:v>門真市</c:v>
                </c:pt>
                <c:pt idx="71">
                  <c:v>千早赤阪村</c:v>
                </c:pt>
                <c:pt idx="72">
                  <c:v>豊能町</c:v>
                </c:pt>
                <c:pt idx="73">
                  <c:v>交野市</c:v>
                </c:pt>
              </c:strCache>
            </c:strRef>
          </c:cat>
          <c:val>
            <c:numRef>
              <c:f>市区町村別_高齢者の疾病!$DX$5:$DX$78</c:f>
              <c:numCache>
                <c:formatCode>General</c:formatCode>
                <c:ptCount val="74"/>
                <c:pt idx="0">
                  <c:v>26513</c:v>
                </c:pt>
                <c:pt idx="1">
                  <c:v>10481</c:v>
                </c:pt>
                <c:pt idx="2">
                  <c:v>23223</c:v>
                </c:pt>
                <c:pt idx="3">
                  <c:v>24561</c:v>
                </c:pt>
                <c:pt idx="4">
                  <c:v>31569</c:v>
                </c:pt>
                <c:pt idx="5">
                  <c:v>33470</c:v>
                </c:pt>
                <c:pt idx="6">
                  <c:v>22799</c:v>
                </c:pt>
                <c:pt idx="7">
                  <c:v>21075</c:v>
                </c:pt>
                <c:pt idx="8">
                  <c:v>30646</c:v>
                </c:pt>
                <c:pt idx="9">
                  <c:v>21671</c:v>
                </c:pt>
                <c:pt idx="10">
                  <c:v>33486</c:v>
                </c:pt>
                <c:pt idx="11">
                  <c:v>37636</c:v>
                </c:pt>
                <c:pt idx="12">
                  <c:v>29776</c:v>
                </c:pt>
                <c:pt idx="13">
                  <c:v>35916</c:v>
                </c:pt>
                <c:pt idx="14">
                  <c:v>34817</c:v>
                </c:pt>
                <c:pt idx="15">
                  <c:v>25684</c:v>
                </c:pt>
                <c:pt idx="16">
                  <c:v>20187</c:v>
                </c:pt>
                <c:pt idx="17">
                  <c:v>25228</c:v>
                </c:pt>
                <c:pt idx="18">
                  <c:v>31870</c:v>
                </c:pt>
                <c:pt idx="19">
                  <c:v>31537</c:v>
                </c:pt>
                <c:pt idx="20">
                  <c:v>28929</c:v>
                </c:pt>
                <c:pt idx="21">
                  <c:v>27620</c:v>
                </c:pt>
                <c:pt idx="22">
                  <c:v>23082</c:v>
                </c:pt>
                <c:pt idx="23">
                  <c:v>11160</c:v>
                </c:pt>
                <c:pt idx="24">
                  <c:v>22767</c:v>
                </c:pt>
                <c:pt idx="25">
                  <c:v>9292</c:v>
                </c:pt>
                <c:pt idx="26">
                  <c:v>18166</c:v>
                </c:pt>
                <c:pt idx="27">
                  <c:v>33052</c:v>
                </c:pt>
                <c:pt idx="28">
                  <c:v>32505</c:v>
                </c:pt>
                <c:pt idx="29">
                  <c:v>28632</c:v>
                </c:pt>
                <c:pt idx="30">
                  <c:v>27896</c:v>
                </c:pt>
                <c:pt idx="31">
                  <c:v>24805</c:v>
                </c:pt>
                <c:pt idx="32">
                  <c:v>28357</c:v>
                </c:pt>
                <c:pt idx="33">
                  <c:v>23253</c:v>
                </c:pt>
                <c:pt idx="34">
                  <c:v>33950</c:v>
                </c:pt>
                <c:pt idx="35">
                  <c:v>19629</c:v>
                </c:pt>
                <c:pt idx="36">
                  <c:v>31195</c:v>
                </c:pt>
                <c:pt idx="37">
                  <c:v>29110</c:v>
                </c:pt>
                <c:pt idx="38">
                  <c:v>27294</c:v>
                </c:pt>
                <c:pt idx="39">
                  <c:v>35196</c:v>
                </c:pt>
                <c:pt idx="40">
                  <c:v>3526</c:v>
                </c:pt>
                <c:pt idx="41">
                  <c:v>31614</c:v>
                </c:pt>
                <c:pt idx="42">
                  <c:v>27317</c:v>
                </c:pt>
                <c:pt idx="43">
                  <c:v>28361</c:v>
                </c:pt>
                <c:pt idx="44">
                  <c:v>27062</c:v>
                </c:pt>
                <c:pt idx="45">
                  <c:v>26695</c:v>
                </c:pt>
                <c:pt idx="46">
                  <c:v>27972</c:v>
                </c:pt>
                <c:pt idx="47">
                  <c:v>29857</c:v>
                </c:pt>
                <c:pt idx="48">
                  <c:v>12705</c:v>
                </c:pt>
                <c:pt idx="49">
                  <c:v>33742</c:v>
                </c:pt>
                <c:pt idx="50">
                  <c:v>22142</c:v>
                </c:pt>
                <c:pt idx="51">
                  <c:v>23436</c:v>
                </c:pt>
                <c:pt idx="52">
                  <c:v>29474</c:v>
                </c:pt>
                <c:pt idx="53">
                  <c:v>31376</c:v>
                </c:pt>
                <c:pt idx="54">
                  <c:v>22585</c:v>
                </c:pt>
                <c:pt idx="55">
                  <c:v>31160</c:v>
                </c:pt>
                <c:pt idx="56">
                  <c:v>22261</c:v>
                </c:pt>
                <c:pt idx="57">
                  <c:v>11989</c:v>
                </c:pt>
                <c:pt idx="58">
                  <c:v>22389</c:v>
                </c:pt>
                <c:pt idx="59">
                  <c:v>14735</c:v>
                </c:pt>
                <c:pt idx="60">
                  <c:v>17520</c:v>
                </c:pt>
                <c:pt idx="61">
                  <c:v>26266</c:v>
                </c:pt>
                <c:pt idx="62">
                  <c:v>10707</c:v>
                </c:pt>
                <c:pt idx="63">
                  <c:v>16248</c:v>
                </c:pt>
                <c:pt idx="64">
                  <c:v>22915</c:v>
                </c:pt>
                <c:pt idx="65">
                  <c:v>25927</c:v>
                </c:pt>
                <c:pt idx="66">
                  <c:v>35581</c:v>
                </c:pt>
                <c:pt idx="67">
                  <c:v>23445</c:v>
                </c:pt>
                <c:pt idx="68">
                  <c:v>27628</c:v>
                </c:pt>
                <c:pt idx="69">
                  <c:v>23457</c:v>
                </c:pt>
                <c:pt idx="70">
                  <c:v>18696</c:v>
                </c:pt>
                <c:pt idx="71">
                  <c:v>20742</c:v>
                </c:pt>
                <c:pt idx="72">
                  <c:v>16672</c:v>
                </c:pt>
                <c:pt idx="73">
                  <c:v>32112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83C-45BB-A4D1-442E6DC0E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971904"/>
        <c:axId val="389291328"/>
      </c:barChart>
      <c:scatterChart>
        <c:scatterStyle val="lineMarker"/>
        <c:varyColors val="0"/>
        <c:ser>
          <c:idx val="1"/>
          <c:order val="1"/>
          <c:tx>
            <c:strRef>
              <c:f>市区町村別_高齢者の疾病!$B$1337</c:f>
              <c:strCache>
                <c:ptCount val="1"/>
                <c:pt idx="0">
                  <c:v>広域連合全体</c:v>
                </c:pt>
              </c:strCache>
            </c:strRef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483C-45BB-A4D1-442E6DC0E24B}"/>
              </c:ext>
            </c:extLst>
          </c:dPt>
          <c:dLbls>
            <c:dLbl>
              <c:idx val="0"/>
              <c:layout>
                <c:manualLayout>
                  <c:x val="0.11013858884793487"/>
                  <c:y val="-0.89114429724875499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fld id="{9C7FA897-2C28-4A66-92D2-96C28F2CCD3A}" type="SERIESNAME">
                      <a:rPr lang="ja-JP" altLang="en-US"/>
                      <a:pPr>
                        <a:defRPr/>
                      </a:pPr>
                      <a:t>[系列名]</a:t>
                    </a:fld>
                    <a:r>
                      <a:rPr lang="ja-JP" altLang="en-US" baseline="0"/>
                      <a:t>
</a:t>
                    </a:r>
                    <a:fld id="{22937621-A15D-43AB-B361-29A6082B43F5}" type="XVALUE">
                      <a:rPr lang="en-US" altLang="ja-JP" baseline="0">
                        <a:solidFill>
                          <a:sysClr val="windowText" lastClr="000000"/>
                        </a:solidFill>
                      </a:rPr>
                      <a:pPr>
                        <a:defRPr/>
                      </a:pPr>
                      <a:t>[X 値]</a:t>
                    </a:fld>
                    <a:endParaRPr lang="ja-JP" altLang="en-US" baseline="0"/>
                  </a:p>
                </c:rich>
              </c:tx>
              <c:numFmt formatCode="#,##0_ ;[Red]\-#,##0\ 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483C-45BB-A4D1-442E6DC0E24B}"/>
                </c:ext>
              </c:extLst>
            </c:dLbl>
            <c:numFmt formatCode="#,##0.0_);[Red]\(#,##0.0\)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市区町村別_高齢者の疾病!$EH$5:$EH$78</c:f>
              <c:numCache>
                <c:formatCode>General</c:formatCode>
                <c:ptCount val="74"/>
                <c:pt idx="0">
                  <c:v>25582</c:v>
                </c:pt>
                <c:pt idx="1">
                  <c:v>25582</c:v>
                </c:pt>
                <c:pt idx="2">
                  <c:v>25582</c:v>
                </c:pt>
                <c:pt idx="3">
                  <c:v>25582</c:v>
                </c:pt>
                <c:pt idx="4">
                  <c:v>25582</c:v>
                </c:pt>
                <c:pt idx="5">
                  <c:v>25582</c:v>
                </c:pt>
                <c:pt idx="6">
                  <c:v>25582</c:v>
                </c:pt>
                <c:pt idx="7">
                  <c:v>25582</c:v>
                </c:pt>
                <c:pt idx="8">
                  <c:v>25582</c:v>
                </c:pt>
                <c:pt idx="9">
                  <c:v>25582</c:v>
                </c:pt>
                <c:pt idx="10">
                  <c:v>25582</c:v>
                </c:pt>
                <c:pt idx="11">
                  <c:v>25582</c:v>
                </c:pt>
                <c:pt idx="12">
                  <c:v>25582</c:v>
                </c:pt>
                <c:pt idx="13">
                  <c:v>25582</c:v>
                </c:pt>
                <c:pt idx="14">
                  <c:v>25582</c:v>
                </c:pt>
                <c:pt idx="15">
                  <c:v>25582</c:v>
                </c:pt>
                <c:pt idx="16">
                  <c:v>25582</c:v>
                </c:pt>
                <c:pt idx="17">
                  <c:v>25582</c:v>
                </c:pt>
                <c:pt idx="18">
                  <c:v>25582</c:v>
                </c:pt>
                <c:pt idx="19">
                  <c:v>25582</c:v>
                </c:pt>
                <c:pt idx="20">
                  <c:v>25582</c:v>
                </c:pt>
                <c:pt idx="21">
                  <c:v>25582</c:v>
                </c:pt>
                <c:pt idx="22">
                  <c:v>25582</c:v>
                </c:pt>
                <c:pt idx="23">
                  <c:v>25582</c:v>
                </c:pt>
                <c:pt idx="24">
                  <c:v>25582</c:v>
                </c:pt>
                <c:pt idx="25">
                  <c:v>25582</c:v>
                </c:pt>
                <c:pt idx="26">
                  <c:v>25582</c:v>
                </c:pt>
                <c:pt idx="27">
                  <c:v>25582</c:v>
                </c:pt>
                <c:pt idx="28">
                  <c:v>25582</c:v>
                </c:pt>
                <c:pt idx="29">
                  <c:v>25582</c:v>
                </c:pt>
                <c:pt idx="30">
                  <c:v>25582</c:v>
                </c:pt>
                <c:pt idx="31">
                  <c:v>25582</c:v>
                </c:pt>
                <c:pt idx="32">
                  <c:v>25582</c:v>
                </c:pt>
                <c:pt idx="33">
                  <c:v>25582</c:v>
                </c:pt>
                <c:pt idx="34">
                  <c:v>25582</c:v>
                </c:pt>
                <c:pt idx="35">
                  <c:v>25582</c:v>
                </c:pt>
                <c:pt idx="36">
                  <c:v>25582</c:v>
                </c:pt>
                <c:pt idx="37">
                  <c:v>25582</c:v>
                </c:pt>
                <c:pt idx="38">
                  <c:v>25582</c:v>
                </c:pt>
                <c:pt idx="39">
                  <c:v>25582</c:v>
                </c:pt>
                <c:pt idx="40">
                  <c:v>25582</c:v>
                </c:pt>
                <c:pt idx="41">
                  <c:v>25582</c:v>
                </c:pt>
                <c:pt idx="42">
                  <c:v>25582</c:v>
                </c:pt>
                <c:pt idx="43">
                  <c:v>25582</c:v>
                </c:pt>
                <c:pt idx="44">
                  <c:v>25582</c:v>
                </c:pt>
                <c:pt idx="45">
                  <c:v>25582</c:v>
                </c:pt>
                <c:pt idx="46">
                  <c:v>25582</c:v>
                </c:pt>
                <c:pt idx="47">
                  <c:v>25582</c:v>
                </c:pt>
                <c:pt idx="48">
                  <c:v>25582</c:v>
                </c:pt>
                <c:pt idx="49">
                  <c:v>25582</c:v>
                </c:pt>
                <c:pt idx="50">
                  <c:v>25582</c:v>
                </c:pt>
                <c:pt idx="51">
                  <c:v>25582</c:v>
                </c:pt>
                <c:pt idx="52">
                  <c:v>25582</c:v>
                </c:pt>
                <c:pt idx="53">
                  <c:v>25582</c:v>
                </c:pt>
                <c:pt idx="54">
                  <c:v>25582</c:v>
                </c:pt>
                <c:pt idx="55">
                  <c:v>25582</c:v>
                </c:pt>
                <c:pt idx="56">
                  <c:v>25582</c:v>
                </c:pt>
                <c:pt idx="57">
                  <c:v>25582</c:v>
                </c:pt>
                <c:pt idx="58">
                  <c:v>25582</c:v>
                </c:pt>
                <c:pt idx="59">
                  <c:v>25582</c:v>
                </c:pt>
                <c:pt idx="60">
                  <c:v>25582</c:v>
                </c:pt>
                <c:pt idx="61">
                  <c:v>25582</c:v>
                </c:pt>
                <c:pt idx="62">
                  <c:v>25582</c:v>
                </c:pt>
                <c:pt idx="63">
                  <c:v>25582</c:v>
                </c:pt>
                <c:pt idx="64">
                  <c:v>25582</c:v>
                </c:pt>
                <c:pt idx="65">
                  <c:v>25582</c:v>
                </c:pt>
                <c:pt idx="66">
                  <c:v>25582</c:v>
                </c:pt>
                <c:pt idx="67">
                  <c:v>25582</c:v>
                </c:pt>
                <c:pt idx="68">
                  <c:v>25582</c:v>
                </c:pt>
                <c:pt idx="69">
                  <c:v>25582</c:v>
                </c:pt>
                <c:pt idx="70">
                  <c:v>25582</c:v>
                </c:pt>
                <c:pt idx="71">
                  <c:v>25582</c:v>
                </c:pt>
                <c:pt idx="72">
                  <c:v>25582</c:v>
                </c:pt>
                <c:pt idx="73">
                  <c:v>25582</c:v>
                </c:pt>
              </c:numCache>
            </c:numRef>
          </c:xVal>
          <c:yVal>
            <c:numRef>
              <c:f>市区町村別_高齢者の疾病!$EI$5:$EI$78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483C-45BB-A4D1-442E6DC0E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456960"/>
        <c:axId val="445456384"/>
      </c:scatterChart>
      <c:catAx>
        <c:axId val="45497190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low"/>
        <c:spPr>
          <a:ln>
            <a:solidFill>
              <a:srgbClr val="7F7F7F"/>
            </a:solidFill>
          </a:ln>
        </c:spPr>
        <c:crossAx val="389291328"/>
        <c:crossesAt val="0"/>
        <c:auto val="1"/>
        <c:lblAlgn val="ctr"/>
        <c:lblOffset val="100"/>
        <c:noMultiLvlLbl val="0"/>
      </c:catAx>
      <c:valAx>
        <c:axId val="389291328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 altLang="en-US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8928816425120771"/>
              <c:y val="1.8315476190476191E-2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971904"/>
        <c:crosses val="autoZero"/>
        <c:crossBetween val="between"/>
      </c:valAx>
      <c:valAx>
        <c:axId val="44545638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5456960"/>
        <c:crosses val="max"/>
        <c:crossBetween val="midCat"/>
      </c:valAx>
      <c:valAx>
        <c:axId val="445456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545638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34</xdr:row>
      <xdr:rowOff>0</xdr:rowOff>
    </xdr:from>
    <xdr:to>
      <xdr:col>8</xdr:col>
      <xdr:colOff>771525</xdr:colOff>
      <xdr:row>52</xdr:row>
      <xdr:rowOff>161475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90525" y="5867400"/>
          <a:ext cx="7105650" cy="3590475"/>
        </a:xfrm>
        <a:prstGeom prst="rect">
          <a:avLst/>
        </a:prstGeom>
        <a:solidFill>
          <a:schemeClr val="bg1"/>
        </a:solidFill>
        <a:ln w="9525">
          <a:solidFill>
            <a:srgbClr val="7F7F7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0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1</xdr:col>
      <xdr:colOff>28576</xdr:colOff>
      <xdr:row>35</xdr:row>
      <xdr:rowOff>190499</xdr:rowOff>
    </xdr:from>
    <xdr:to>
      <xdr:col>6</xdr:col>
      <xdr:colOff>85725</xdr:colOff>
      <xdr:row>51</xdr:row>
      <xdr:rowOff>9525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28576</xdr:colOff>
      <xdr:row>41</xdr:row>
      <xdr:rowOff>163740</xdr:rowOff>
    </xdr:from>
    <xdr:to>
      <xdr:col>3</xdr:col>
      <xdr:colOff>534240</xdr:colOff>
      <xdr:row>45</xdr:row>
      <xdr:rowOff>95250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2085976" y="7221765"/>
          <a:ext cx="505664" cy="693510"/>
        </a:xfrm>
        <a:prstGeom prst="rightArrow">
          <a:avLst/>
        </a:prstGeom>
        <a:solidFill>
          <a:srgbClr val="BFBFBF"/>
        </a:solidFill>
        <a:ln>
          <a:solidFill>
            <a:srgbClr val="BFBFB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542925</xdr:colOff>
      <xdr:row>34</xdr:row>
      <xdr:rowOff>19049</xdr:rowOff>
    </xdr:from>
    <xdr:to>
      <xdr:col>9</xdr:col>
      <xdr:colOff>811530</xdr:colOff>
      <xdr:row>51</xdr:row>
      <xdr:rowOff>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885825</xdr:colOff>
      <xdr:row>34</xdr:row>
      <xdr:rowOff>57150</xdr:rowOff>
    </xdr:from>
    <xdr:to>
      <xdr:col>8</xdr:col>
      <xdr:colOff>666750</xdr:colOff>
      <xdr:row>35</xdr:row>
      <xdr:rowOff>95250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6705600" y="5848350"/>
          <a:ext cx="68580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単位</a:t>
          </a:r>
          <a:r>
            <a:rPr kumimoji="1"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:</a:t>
          </a:r>
          <a:r>
            <a:rPr kumimoji="1"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円</a:t>
          </a:r>
        </a:p>
      </xdr:txBody>
    </xdr:sp>
    <xdr:clientData/>
  </xdr:twoCellAnchor>
  <xdr:twoCellAnchor editAs="oneCell">
    <xdr:from>
      <xdr:col>1</xdr:col>
      <xdr:colOff>0</xdr:colOff>
      <xdr:row>59</xdr:row>
      <xdr:rowOff>0</xdr:rowOff>
    </xdr:from>
    <xdr:to>
      <xdr:col>8</xdr:col>
      <xdr:colOff>486525</xdr:colOff>
      <xdr:row>76</xdr:row>
      <xdr:rowOff>133350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78975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</xdr:row>
      <xdr:rowOff>0</xdr:rowOff>
    </xdr:from>
    <xdr:to>
      <xdr:col>17</xdr:col>
      <xdr:colOff>393300</xdr:colOff>
      <xdr:row>75</xdr:row>
      <xdr:rowOff>84150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D138D83-1ACE-4052-B4CC-33C2E3D16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78975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</xdr:row>
      <xdr:rowOff>0</xdr:rowOff>
    </xdr:from>
    <xdr:to>
      <xdr:col>17</xdr:col>
      <xdr:colOff>393300</xdr:colOff>
      <xdr:row>75</xdr:row>
      <xdr:rowOff>84150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6AE3723-6AF7-41E4-BED8-6D64F6687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78975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</xdr:row>
      <xdr:rowOff>0</xdr:rowOff>
    </xdr:from>
    <xdr:to>
      <xdr:col>17</xdr:col>
      <xdr:colOff>393300</xdr:colOff>
      <xdr:row>75</xdr:row>
      <xdr:rowOff>84150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388F31D3-360F-4CD4-9FDF-7833579E5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O79"/>
  <sheetViews>
    <sheetView showGridLines="0" tabSelected="1" zoomScaleNormal="100" zoomScaleSheetLayoutView="100" workbookViewId="0"/>
  </sheetViews>
  <sheetFormatPr defaultColWidth="9" defaultRowHeight="15" customHeight="1"/>
  <cols>
    <col min="1" max="1" width="4.625" style="1" customWidth="1"/>
    <col min="2" max="3" width="11.875" style="1" customWidth="1"/>
    <col min="4" max="4" width="15.625" style="1" customWidth="1"/>
    <col min="5" max="10" width="11.875" style="1" customWidth="1"/>
    <col min="11" max="13" width="17.75" style="1" customWidth="1"/>
    <col min="14" max="14" width="15.5" style="1" bestFit="1" customWidth="1"/>
    <col min="15" max="15" width="7.5" style="1" bestFit="1" customWidth="1"/>
    <col min="16" max="16384" width="9" style="1"/>
  </cols>
  <sheetData>
    <row r="1" spans="1:15" ht="16.5" customHeight="1">
      <c r="A1" s="87"/>
      <c r="B1" s="88" t="s">
        <v>169</v>
      </c>
      <c r="C1" s="87"/>
      <c r="D1" s="87"/>
      <c r="E1" s="87"/>
      <c r="F1" s="87"/>
      <c r="G1" s="87"/>
      <c r="H1" s="87"/>
      <c r="I1" s="87"/>
      <c r="J1" s="87"/>
      <c r="K1" s="87"/>
      <c r="L1" s="89"/>
      <c r="M1" s="87"/>
      <c r="N1" s="87"/>
      <c r="O1" s="87"/>
    </row>
    <row r="2" spans="1:15" ht="16.5" customHeight="1">
      <c r="A2" s="87"/>
      <c r="B2" s="88" t="s">
        <v>102</v>
      </c>
      <c r="C2" s="87"/>
      <c r="D2" s="87"/>
      <c r="E2" s="87"/>
      <c r="F2" s="87"/>
      <c r="G2" s="87"/>
      <c r="H2" s="87"/>
      <c r="I2" s="87"/>
      <c r="J2" s="87"/>
      <c r="K2" s="87"/>
      <c r="L2" s="89"/>
      <c r="M2" s="87"/>
      <c r="N2" s="87"/>
      <c r="O2" s="87"/>
    </row>
    <row r="3" spans="1:15" ht="15" customHeight="1">
      <c r="A3" s="88"/>
      <c r="B3" s="160" t="s">
        <v>150</v>
      </c>
      <c r="C3" s="160"/>
      <c r="D3" s="168">
        <f>市区町村別_高齢者の疾病!CP79</f>
        <v>1427513</v>
      </c>
      <c r="E3" s="168"/>
      <c r="F3" s="87"/>
      <c r="G3" s="87"/>
      <c r="H3" s="87"/>
      <c r="I3" s="87"/>
      <c r="J3" s="87"/>
      <c r="K3" s="87"/>
      <c r="L3" s="89"/>
      <c r="M3" s="87"/>
      <c r="N3" s="87"/>
      <c r="O3" s="87"/>
    </row>
    <row r="4" spans="1:15" ht="15" customHeight="1">
      <c r="A4" s="87"/>
      <c r="B4" s="160" t="s">
        <v>103</v>
      </c>
      <c r="C4" s="160"/>
      <c r="D4" s="170">
        <f>市区町村別_高齢者の疾病!BW1337</f>
        <v>1233713727300</v>
      </c>
      <c r="E4" s="171"/>
      <c r="F4" s="87"/>
      <c r="G4" s="87"/>
      <c r="H4" s="87"/>
      <c r="I4" s="87"/>
      <c r="J4" s="87"/>
      <c r="K4" s="87"/>
      <c r="L4" s="90"/>
      <c r="M4" s="87"/>
      <c r="N4" s="87"/>
      <c r="O4" s="87"/>
    </row>
    <row r="5" spans="1:15" ht="15" customHeight="1">
      <c r="A5" s="87"/>
      <c r="B5" s="169" t="s">
        <v>104</v>
      </c>
      <c r="C5" s="169"/>
      <c r="D5" s="170">
        <f>市区町村別_高齢者の疾病!BX1337</f>
        <v>1334778</v>
      </c>
      <c r="E5" s="171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5" ht="10.15" customHeight="1">
      <c r="A6" s="87"/>
      <c r="B6" s="91"/>
      <c r="C6" s="87"/>
      <c r="D6" s="87"/>
      <c r="E6" s="87"/>
      <c r="F6" s="87"/>
      <c r="G6" s="87"/>
      <c r="H6" s="87"/>
      <c r="I6" s="87"/>
      <c r="J6" s="87"/>
      <c r="K6" s="87"/>
      <c r="L6" s="91" t="s">
        <v>136</v>
      </c>
      <c r="M6" s="87"/>
      <c r="N6" s="87"/>
      <c r="O6" s="87"/>
    </row>
    <row r="7" spans="1:15" ht="39.75" customHeight="1">
      <c r="A7" s="87"/>
      <c r="B7" s="160" t="s">
        <v>157</v>
      </c>
      <c r="C7" s="160"/>
      <c r="D7" s="6" t="s">
        <v>88</v>
      </c>
      <c r="E7" s="14" t="s">
        <v>153</v>
      </c>
      <c r="F7" s="6" t="s">
        <v>184</v>
      </c>
      <c r="G7" s="14" t="s">
        <v>154</v>
      </c>
      <c r="H7" s="6" t="s">
        <v>128</v>
      </c>
      <c r="I7" s="70" t="s">
        <v>186</v>
      </c>
      <c r="J7" s="4"/>
      <c r="K7" s="87"/>
      <c r="L7" s="92" t="s">
        <v>105</v>
      </c>
      <c r="M7" s="93"/>
      <c r="N7" s="94">
        <f>SUM(N8:N24)</f>
        <v>268694684318</v>
      </c>
      <c r="O7" s="95">
        <f>IFERROR(N7/$N$26,"-")</f>
        <v>0.21779338137546878</v>
      </c>
    </row>
    <row r="8" spans="1:15" ht="14.25" customHeight="1">
      <c r="A8" s="87"/>
      <c r="B8" s="161" t="s">
        <v>58</v>
      </c>
      <c r="C8" s="162"/>
      <c r="D8" s="142">
        <f>市区町村別_高齢者の疾病!BZ1337</f>
        <v>36677443481</v>
      </c>
      <c r="E8" s="143">
        <f>市区町村別_高齢者の疾病!CA1337</f>
        <v>2.9729298352924309E-2</v>
      </c>
      <c r="F8" s="142">
        <f>市区町村別_高齢者の疾病!CB1337</f>
        <v>260887</v>
      </c>
      <c r="G8" s="144">
        <f>市区町村別_高齢者の疾病!CC1337</f>
        <v>0.19545347615858219</v>
      </c>
      <c r="H8" s="142">
        <f>市区町村別_高齢者の疾病!CD1337</f>
        <v>140587.47074787167</v>
      </c>
      <c r="I8" s="24">
        <f>市区町村別_高齢者の疾病!CE1337</f>
        <v>0.18275630414574159</v>
      </c>
      <c r="J8" s="96"/>
      <c r="K8" s="87"/>
      <c r="L8" s="97"/>
      <c r="M8" s="98" t="s">
        <v>57</v>
      </c>
      <c r="N8" s="57">
        <f t="shared" ref="N8:N24" si="0">D8</f>
        <v>36677443481</v>
      </c>
      <c r="O8" s="99">
        <f t="shared" ref="O8:O24" si="1">IFERROR(N8/$N$7,"-")</f>
        <v>0.1365023039964284</v>
      </c>
    </row>
    <row r="9" spans="1:15" ht="14.25" customHeight="1">
      <c r="A9" s="87"/>
      <c r="B9" s="158" t="s">
        <v>60</v>
      </c>
      <c r="C9" s="159"/>
      <c r="D9" s="145">
        <f>市区町村別_高齢者の疾病!BZ1338</f>
        <v>23020805895</v>
      </c>
      <c r="E9" s="146">
        <f>市区町村別_高齢者の疾病!CA1338</f>
        <v>1.8659763108400649E-2</v>
      </c>
      <c r="F9" s="145">
        <f>市区町村別_高齢者の疾病!CB1338</f>
        <v>341267</v>
      </c>
      <c r="G9" s="147">
        <f>市区町村別_高齢者の疾病!CC1338</f>
        <v>0.25567322805739978</v>
      </c>
      <c r="H9" s="145">
        <f>市区町村別_高齢者の疾病!CD1338</f>
        <v>67456.876565856059</v>
      </c>
      <c r="I9" s="25">
        <f>市区町村別_高齢者の疾病!CE1338</f>
        <v>0.23906402253429565</v>
      </c>
      <c r="J9" s="96"/>
      <c r="K9" s="87"/>
      <c r="L9" s="97"/>
      <c r="M9" s="100" t="s">
        <v>59</v>
      </c>
      <c r="N9" s="58">
        <f t="shared" si="0"/>
        <v>23020805895</v>
      </c>
      <c r="O9" s="101">
        <f t="shared" si="1"/>
        <v>8.5676447055256552E-2</v>
      </c>
    </row>
    <row r="10" spans="1:15" ht="14.25" customHeight="1">
      <c r="A10" s="87"/>
      <c r="B10" s="158" t="s">
        <v>194</v>
      </c>
      <c r="C10" s="159"/>
      <c r="D10" s="145">
        <f>市区町村別_高齢者の疾病!BZ1339</f>
        <v>13042947236</v>
      </c>
      <c r="E10" s="146">
        <f>市区町村別_高齢者の疾病!CA1339</f>
        <v>1.0572101896397535E-2</v>
      </c>
      <c r="F10" s="145">
        <f>市区町村別_高齢者の疾病!CB1339</f>
        <v>91483</v>
      </c>
      <c r="G10" s="147">
        <f>市区町村別_高齢者の疾病!CC1339</f>
        <v>6.8537989088822263E-2</v>
      </c>
      <c r="H10" s="145">
        <f>市区町村別_高齢者の疾病!CD1339</f>
        <v>142572.36028551753</v>
      </c>
      <c r="I10" s="25">
        <f>市区町村別_高齢者の疾病!CE1339</f>
        <v>6.4085581006968068E-2</v>
      </c>
      <c r="J10" s="96"/>
      <c r="K10" s="87"/>
      <c r="L10" s="97"/>
      <c r="M10" s="100" t="s">
        <v>193</v>
      </c>
      <c r="N10" s="58">
        <f t="shared" si="0"/>
        <v>13042947236</v>
      </c>
      <c r="O10" s="101">
        <f t="shared" si="1"/>
        <v>4.8541887864680194E-2</v>
      </c>
    </row>
    <row r="11" spans="1:15" ht="14.25" customHeight="1">
      <c r="A11" s="87"/>
      <c r="B11" s="158" t="s">
        <v>62</v>
      </c>
      <c r="C11" s="159"/>
      <c r="D11" s="145">
        <f>市区町村別_高齢者の疾病!BZ1340</f>
        <v>17128991121</v>
      </c>
      <c r="E11" s="146">
        <f>市区町村別_高齢者の疾病!CA1340</f>
        <v>1.3884088943783611E-2</v>
      </c>
      <c r="F11" s="145">
        <f>市区町村別_高齢者の疾病!CB1340</f>
        <v>320393</v>
      </c>
      <c r="G11" s="147">
        <f>市区町村別_高齢者の疾病!CC1340</f>
        <v>0.24003467243241947</v>
      </c>
      <c r="H11" s="145">
        <f>市区町村別_高齢者の疾病!CD1340</f>
        <v>53462.438695601966</v>
      </c>
      <c r="I11" s="25">
        <f>市区町村別_高齢者の疾病!CE1340</f>
        <v>0.22444138862483215</v>
      </c>
      <c r="J11" s="96"/>
      <c r="K11" s="87"/>
      <c r="L11" s="97"/>
      <c r="M11" s="100" t="s">
        <v>61</v>
      </c>
      <c r="N11" s="58">
        <f t="shared" si="0"/>
        <v>17128991121</v>
      </c>
      <c r="O11" s="101">
        <f t="shared" si="1"/>
        <v>6.3748902083704234E-2</v>
      </c>
    </row>
    <row r="12" spans="1:15" ht="14.25" customHeight="1">
      <c r="A12" s="87"/>
      <c r="B12" s="158" t="s">
        <v>64</v>
      </c>
      <c r="C12" s="159"/>
      <c r="D12" s="145">
        <f>市区町村別_高齢者の疾病!BZ1341</f>
        <v>3322655762</v>
      </c>
      <c r="E12" s="146">
        <f>市区町村別_高齢者の疾病!CA1341</f>
        <v>2.6932145508923528E-3</v>
      </c>
      <c r="F12" s="145">
        <f>市区町村別_高齢者の疾病!CB1341</f>
        <v>56393</v>
      </c>
      <c r="G12" s="147">
        <f>市区町村別_高齢者の疾病!CC1341</f>
        <v>4.224897323749717E-2</v>
      </c>
      <c r="H12" s="145">
        <f>市区町村別_高齢者の疾病!CD1341</f>
        <v>58919.64892805845</v>
      </c>
      <c r="I12" s="25">
        <f>市区町村別_高齢者の疾病!CE1341</f>
        <v>3.9504368786834165E-2</v>
      </c>
      <c r="J12" s="96"/>
      <c r="K12" s="87"/>
      <c r="L12" s="97"/>
      <c r="M12" s="100" t="s">
        <v>63</v>
      </c>
      <c r="N12" s="58">
        <f t="shared" si="0"/>
        <v>3322655762</v>
      </c>
      <c r="O12" s="101">
        <f t="shared" si="1"/>
        <v>1.2365915501579625E-2</v>
      </c>
    </row>
    <row r="13" spans="1:15" ht="14.25" customHeight="1">
      <c r="A13" s="87"/>
      <c r="B13" s="158" t="s">
        <v>66</v>
      </c>
      <c r="C13" s="159"/>
      <c r="D13" s="145">
        <f>市区町村別_高齢者の疾病!BZ1342</f>
        <v>22453449182</v>
      </c>
      <c r="E13" s="146">
        <f>市区町村別_高齢者の疾病!CA1342</f>
        <v>1.8199885990682532E-2</v>
      </c>
      <c r="F13" s="145">
        <f>市区町村別_高齢者の疾病!CB1342</f>
        <v>387353</v>
      </c>
      <c r="G13" s="147">
        <f>市区町村別_高齢者の疾病!CC1342</f>
        <v>0.29020031795549522</v>
      </c>
      <c r="H13" s="145">
        <f>市区町村別_高齢者の疾病!CD1342</f>
        <v>57966.374810573303</v>
      </c>
      <c r="I13" s="25">
        <f>市区町村別_高齢者の疾病!CE1342</f>
        <v>0.27134814183828798</v>
      </c>
      <c r="J13" s="96"/>
      <c r="K13" s="87"/>
      <c r="L13" s="97"/>
      <c r="M13" s="100" t="s">
        <v>65</v>
      </c>
      <c r="N13" s="58">
        <f t="shared" si="0"/>
        <v>22453449182</v>
      </c>
      <c r="O13" s="101">
        <f t="shared" si="1"/>
        <v>8.3564917702005428E-2</v>
      </c>
    </row>
    <row r="14" spans="1:15" ht="14.25" customHeight="1">
      <c r="A14" s="87"/>
      <c r="B14" s="158" t="s">
        <v>68</v>
      </c>
      <c r="C14" s="159"/>
      <c r="D14" s="145">
        <f>市区町村別_高齢者の疾病!BZ1343</f>
        <v>34666774636</v>
      </c>
      <c r="E14" s="146">
        <f>市区町村別_高齢者の疾病!CA1343</f>
        <v>2.8099528982196486E-2</v>
      </c>
      <c r="F14" s="145">
        <f>市区町村別_高齢者の疾病!CB1343</f>
        <v>459979</v>
      </c>
      <c r="G14" s="147">
        <f>市区町村別_高齢者の疾病!CC1343</f>
        <v>0.34461086412871655</v>
      </c>
      <c r="H14" s="145">
        <f>市区町村別_高齢者の疾病!CD1343</f>
        <v>75365.99417799509</v>
      </c>
      <c r="I14" s="25">
        <f>市区町村別_高齢者の疾病!CE1343</f>
        <v>0.32222403578811543</v>
      </c>
      <c r="J14" s="96"/>
      <c r="K14" s="87"/>
      <c r="L14" s="97"/>
      <c r="M14" s="100" t="s">
        <v>67</v>
      </c>
      <c r="N14" s="58">
        <f t="shared" si="0"/>
        <v>34666774636</v>
      </c>
      <c r="O14" s="101">
        <f t="shared" si="1"/>
        <v>0.12901920528867589</v>
      </c>
    </row>
    <row r="15" spans="1:15" ht="14.25" customHeight="1">
      <c r="A15" s="87"/>
      <c r="B15" s="158" t="s">
        <v>69</v>
      </c>
      <c r="C15" s="159"/>
      <c r="D15" s="145">
        <f>市区町村別_高齢者の疾病!BZ1344</f>
        <v>45237576069</v>
      </c>
      <c r="E15" s="146">
        <f>市区町村別_高齢者の疾病!CA1344</f>
        <v>3.666780637028582E-2</v>
      </c>
      <c r="F15" s="145">
        <f>市区町村別_高齢者の疾病!CB1344</f>
        <v>180680</v>
      </c>
      <c r="G15" s="147">
        <f>市区町村別_高齢者の疾病!CC1344</f>
        <v>0.13536333382779758</v>
      </c>
      <c r="H15" s="145">
        <f>市区町村別_高齢者の疾病!CD1344</f>
        <v>250374.0096800974</v>
      </c>
      <c r="I15" s="25">
        <f>市区町村別_高齢者の疾病!CE1344</f>
        <v>0.12656977554670254</v>
      </c>
      <c r="J15" s="96"/>
      <c r="K15" s="87"/>
      <c r="L15" s="97"/>
      <c r="M15" s="100" t="s">
        <v>56</v>
      </c>
      <c r="N15" s="58">
        <f t="shared" si="0"/>
        <v>45237576069</v>
      </c>
      <c r="O15" s="101">
        <f t="shared" si="1"/>
        <v>0.16836051737987251</v>
      </c>
    </row>
    <row r="16" spans="1:15" ht="14.25" customHeight="1">
      <c r="A16" s="87"/>
      <c r="B16" s="158" t="s">
        <v>94</v>
      </c>
      <c r="C16" s="159"/>
      <c r="D16" s="145">
        <f>市区町村別_高齢者の疾病!BZ1345</f>
        <v>55331962</v>
      </c>
      <c r="E16" s="146">
        <f>市区町村別_高齢者の疾病!CA1345</f>
        <v>4.484992002244701E-5</v>
      </c>
      <c r="F16" s="145">
        <f>市区町村別_高齢者の疾病!CB1345</f>
        <v>1737</v>
      </c>
      <c r="G16" s="147">
        <f>市区町村別_高齢者の疾病!CC1345</f>
        <v>1.3013399981120456E-3</v>
      </c>
      <c r="H16" s="145">
        <f>市区町村別_高齢者の疾病!CD1345</f>
        <v>31854.900402993666</v>
      </c>
      <c r="I16" s="25">
        <f>市区町村別_高齢者の疾病!CE1345</f>
        <v>1.2168015282522822E-3</v>
      </c>
      <c r="J16" s="96"/>
      <c r="K16" s="87"/>
      <c r="L16" s="97"/>
      <c r="M16" s="100" t="s">
        <v>70</v>
      </c>
      <c r="N16" s="58">
        <f t="shared" si="0"/>
        <v>55331962</v>
      </c>
      <c r="O16" s="101">
        <f t="shared" si="1"/>
        <v>2.0592875568209849E-4</v>
      </c>
    </row>
    <row r="17" spans="1:15" ht="14.25" customHeight="1">
      <c r="A17" s="87"/>
      <c r="B17" s="158" t="s">
        <v>73</v>
      </c>
      <c r="C17" s="159"/>
      <c r="D17" s="145">
        <f>市区町村別_高齢者の疾病!BZ1346</f>
        <v>235837719</v>
      </c>
      <c r="E17" s="146">
        <f>市区町村別_高齢者の疾病!CA1346</f>
        <v>1.9116081290279082E-4</v>
      </c>
      <c r="F17" s="145">
        <f>市区町村別_高齢者の疾病!CB1346</f>
        <v>10215</v>
      </c>
      <c r="G17" s="147">
        <f>市区町村別_高齢者の疾病!CC1346</f>
        <v>7.6529580199853455E-3</v>
      </c>
      <c r="H17" s="145">
        <f>市区町村別_高齢者の疾病!CD1346</f>
        <v>23087.392951541849</v>
      </c>
      <c r="I17" s="25">
        <f>市区町村別_高齢者の疾病!CE1346</f>
        <v>7.1558017335043534E-3</v>
      </c>
      <c r="J17" s="96"/>
      <c r="K17" s="87"/>
      <c r="L17" s="97"/>
      <c r="M17" s="100" t="s">
        <v>72</v>
      </c>
      <c r="N17" s="58">
        <f t="shared" si="0"/>
        <v>235837719</v>
      </c>
      <c r="O17" s="101">
        <f t="shared" si="1"/>
        <v>8.7771635526993235E-4</v>
      </c>
    </row>
    <row r="18" spans="1:15" ht="14.25" customHeight="1">
      <c r="A18" s="87"/>
      <c r="B18" s="158" t="s">
        <v>75</v>
      </c>
      <c r="C18" s="159"/>
      <c r="D18" s="145">
        <f>市区町村別_高齢者の疾病!BZ1347</f>
        <v>2329690760</v>
      </c>
      <c r="E18" s="146">
        <f>市区町村別_高齢者の疾病!CA1347</f>
        <v>1.8883560330471164E-3</v>
      </c>
      <c r="F18" s="145">
        <f>市区町村別_高齢者の疾病!CB1347</f>
        <v>68476</v>
      </c>
      <c r="G18" s="147">
        <f>市区町村別_高齢者の疾病!CC1347</f>
        <v>5.1301414916937502E-2</v>
      </c>
      <c r="H18" s="145">
        <f>市区町村別_高齢者の疾病!CD1347</f>
        <v>34022.004205853147</v>
      </c>
      <c r="I18" s="25">
        <f>市区町村別_高齢者の疾病!CE1347</f>
        <v>4.7968740039495264E-2</v>
      </c>
      <c r="J18" s="96"/>
      <c r="K18" s="87"/>
      <c r="L18" s="97"/>
      <c r="M18" s="100" t="s">
        <v>74</v>
      </c>
      <c r="N18" s="58">
        <f t="shared" si="0"/>
        <v>2329690760</v>
      </c>
      <c r="O18" s="101">
        <f t="shared" si="1"/>
        <v>8.6704013736379412E-3</v>
      </c>
    </row>
    <row r="19" spans="1:15" ht="14.25" customHeight="1">
      <c r="A19" s="87"/>
      <c r="B19" s="158" t="s">
        <v>77</v>
      </c>
      <c r="C19" s="159"/>
      <c r="D19" s="145">
        <f>市区町村別_高齢者の疾病!BZ1348</f>
        <v>2536611654</v>
      </c>
      <c r="E19" s="146">
        <f>市区町村別_高齢者の疾病!CA1348</f>
        <v>2.0560780008109423E-3</v>
      </c>
      <c r="F19" s="145">
        <f>市区町村別_高齢者の疾病!CB1348</f>
        <v>23631</v>
      </c>
      <c r="G19" s="147">
        <f>市区町村別_高齢者の疾病!CC1348</f>
        <v>1.7704067642709126E-2</v>
      </c>
      <c r="H19" s="145">
        <f>市区町村別_高齢者の疾病!CD1348</f>
        <v>107342.54386187634</v>
      </c>
      <c r="I19" s="25">
        <f>市区町村別_高齢者の疾病!CE1348</f>
        <v>1.6553964832544434E-2</v>
      </c>
      <c r="J19" s="96"/>
      <c r="K19" s="87"/>
      <c r="L19" s="97"/>
      <c r="M19" s="100" t="s">
        <v>76</v>
      </c>
      <c r="N19" s="58">
        <f t="shared" si="0"/>
        <v>2536611654</v>
      </c>
      <c r="O19" s="101">
        <f t="shared" si="1"/>
        <v>9.4404980896381323E-3</v>
      </c>
    </row>
    <row r="20" spans="1:15" ht="14.25" customHeight="1">
      <c r="A20" s="87"/>
      <c r="B20" s="158" t="s">
        <v>79</v>
      </c>
      <c r="C20" s="159"/>
      <c r="D20" s="145">
        <f>市区町村別_高齢者の疾病!BZ1349</f>
        <v>18782861792</v>
      </c>
      <c r="E20" s="146">
        <f>市区町村別_高齢者の疾病!CA1349</f>
        <v>1.5224651697040414E-2</v>
      </c>
      <c r="F20" s="145">
        <f>市区町村別_高齢者の疾病!CB1349</f>
        <v>43748</v>
      </c>
      <c r="G20" s="147">
        <f>市区町村別_高齢者の疾病!CC1349</f>
        <v>3.2775487759013108E-2</v>
      </c>
      <c r="H20" s="145">
        <f>市区町村別_高齢者の疾病!CD1349</f>
        <v>429342.18231690594</v>
      </c>
      <c r="I20" s="25">
        <f>市区町村別_高齢者の疾病!CE1349</f>
        <v>3.0646305848002785E-2</v>
      </c>
      <c r="J20" s="96"/>
      <c r="K20" s="87"/>
      <c r="L20" s="97"/>
      <c r="M20" s="100" t="s">
        <v>78</v>
      </c>
      <c r="N20" s="58">
        <f t="shared" si="0"/>
        <v>18782861792</v>
      </c>
      <c r="O20" s="101">
        <f t="shared" si="1"/>
        <v>6.9904106363974414E-2</v>
      </c>
    </row>
    <row r="21" spans="1:15" ht="14.25" customHeight="1">
      <c r="A21" s="87"/>
      <c r="B21" s="158" t="s">
        <v>81</v>
      </c>
      <c r="C21" s="159"/>
      <c r="D21" s="145">
        <f>市区町村別_高齢者の疾病!BZ1350</f>
        <v>11143031718</v>
      </c>
      <c r="E21" s="146">
        <f>市区町村別_高齢者の疾病!CA1350</f>
        <v>9.0321048322828373E-3</v>
      </c>
      <c r="F21" s="145">
        <f>市区町村別_高齢者の疾病!CB1350</f>
        <v>160957</v>
      </c>
      <c r="G21" s="147">
        <f>市区町村別_高齢者の疾病!CC1350</f>
        <v>0.12058709388377693</v>
      </c>
      <c r="H21" s="145">
        <f>市区町村別_高齢者の疾病!CD1350</f>
        <v>69229.867094938396</v>
      </c>
      <c r="I21" s="25">
        <f>市区町村別_高齢者の疾病!CE1350</f>
        <v>0.11275343902297212</v>
      </c>
      <c r="J21" s="96"/>
      <c r="K21" s="87"/>
      <c r="L21" s="97"/>
      <c r="M21" s="100" t="s">
        <v>80</v>
      </c>
      <c r="N21" s="58">
        <f t="shared" si="0"/>
        <v>11143031718</v>
      </c>
      <c r="O21" s="101">
        <f t="shared" si="1"/>
        <v>4.1470979399102027E-2</v>
      </c>
    </row>
    <row r="22" spans="1:15" ht="14.25" customHeight="1">
      <c r="A22" s="87"/>
      <c r="B22" s="158" t="s">
        <v>83</v>
      </c>
      <c r="C22" s="159"/>
      <c r="D22" s="145">
        <f>市区町村別_高齢者の疾病!BZ1351</f>
        <v>28119552259</v>
      </c>
      <c r="E22" s="146">
        <f>市区町村別_高齢者の疾病!CA1351</f>
        <v>2.2792607099006702E-2</v>
      </c>
      <c r="F22" s="145">
        <f>市区町村別_高齢者の疾病!CB1351</f>
        <v>200465</v>
      </c>
      <c r="G22" s="147">
        <f>市区町村別_高齢者の疾病!CC1351</f>
        <v>0.15018602344359885</v>
      </c>
      <c r="H22" s="145">
        <f>市区町村別_高齢者の疾病!CD1351</f>
        <v>140271.62975581773</v>
      </c>
      <c r="I22" s="25">
        <f>市区町村別_高齢者の疾病!CE1351</f>
        <v>0.14042954424933432</v>
      </c>
      <c r="J22" s="96"/>
      <c r="K22" s="87"/>
      <c r="L22" s="97"/>
      <c r="M22" s="100" t="s">
        <v>82</v>
      </c>
      <c r="N22" s="58">
        <f t="shared" si="0"/>
        <v>28119552259</v>
      </c>
      <c r="O22" s="101">
        <f t="shared" si="1"/>
        <v>0.10465243229642952</v>
      </c>
    </row>
    <row r="23" spans="1:15" ht="14.25" customHeight="1">
      <c r="A23" s="87"/>
      <c r="B23" s="158" t="s">
        <v>87</v>
      </c>
      <c r="C23" s="159"/>
      <c r="D23" s="145">
        <f>市区町村別_高齢者の疾病!BZ1352</f>
        <v>6145587937</v>
      </c>
      <c r="E23" s="146">
        <f>市区町村別_高齢者の疾病!CA1352</f>
        <v>4.981372745563678E-3</v>
      </c>
      <c r="F23" s="145">
        <f>市区町村別_高齢者の疾病!CB1352</f>
        <v>91790</v>
      </c>
      <c r="G23" s="147">
        <f>市区町村別_高齢者の疾病!CC1352</f>
        <v>6.8767989882961816E-2</v>
      </c>
      <c r="H23" s="145">
        <f>市区町村別_高齢者の疾病!CD1352</f>
        <v>66952.69568580456</v>
      </c>
      <c r="I23" s="25">
        <f>市区町村別_高齢者の疾病!CE1352</f>
        <v>6.4300640344431184E-2</v>
      </c>
      <c r="J23" s="96"/>
      <c r="K23" s="87"/>
      <c r="L23" s="97"/>
      <c r="M23" s="100" t="s">
        <v>86</v>
      </c>
      <c r="N23" s="58">
        <f t="shared" si="0"/>
        <v>6145587937</v>
      </c>
      <c r="O23" s="101">
        <f t="shared" si="1"/>
        <v>2.2872011601564473E-2</v>
      </c>
    </row>
    <row r="24" spans="1:15" ht="14.25" customHeight="1" thickBot="1">
      <c r="A24" s="87"/>
      <c r="B24" s="163" t="s">
        <v>85</v>
      </c>
      <c r="C24" s="164"/>
      <c r="D24" s="148">
        <f>市区町村別_高齢者の疾病!BZ1353</f>
        <v>3795535135</v>
      </c>
      <c r="E24" s="149">
        <f>市区町村別_高齢者の疾病!CA1353</f>
        <v>3.0765120392285674E-3</v>
      </c>
      <c r="F24" s="148">
        <f>市区町村別_高齢者の疾病!CB1353</f>
        <v>169187</v>
      </c>
      <c r="G24" s="150">
        <f>市区町村別_高齢者の疾病!CC1353</f>
        <v>0.12675291321852772</v>
      </c>
      <c r="H24" s="148">
        <f>市区町村別_高齢者の疾病!CD1353</f>
        <v>22433.964400338089</v>
      </c>
      <c r="I24" s="26">
        <f>市区町村別_高齢者の疾病!CE1353</f>
        <v>0.11851871051261879</v>
      </c>
      <c r="J24" s="96"/>
      <c r="K24" s="87"/>
      <c r="L24" s="102"/>
      <c r="M24" s="103" t="s">
        <v>84</v>
      </c>
      <c r="N24" s="104">
        <f t="shared" si="0"/>
        <v>3795535135</v>
      </c>
      <c r="O24" s="105">
        <f t="shared" si="1"/>
        <v>1.4125828892498618E-2</v>
      </c>
    </row>
    <row r="25" spans="1:15" ht="14.25" customHeight="1" thickTop="1" thickBot="1">
      <c r="A25" s="87"/>
      <c r="B25" s="165" t="s">
        <v>141</v>
      </c>
      <c r="C25" s="165"/>
      <c r="D25" s="151">
        <f>市区町村別_高齢者の疾病!BZ1354</f>
        <v>268694684318</v>
      </c>
      <c r="E25" s="152">
        <f>市区町村別_高齢者の疾病!CA1354</f>
        <v>0.21779338137546878</v>
      </c>
      <c r="F25" s="151">
        <f>市区町村別_高齢者の疾病!CB1354</f>
        <v>1058069</v>
      </c>
      <c r="G25" s="153">
        <f>市区町村別_高齢者の疾病!CC1354</f>
        <v>0.7926928672783039</v>
      </c>
      <c r="H25" s="151">
        <f>市区町村別_高齢者の疾病!CD1354</f>
        <v>253948.1681421533</v>
      </c>
      <c r="I25" s="27">
        <f>市区町村別_高齢者の疾病!CE1354</f>
        <v>0.74119745319307073</v>
      </c>
      <c r="J25" s="96"/>
      <c r="K25" s="87"/>
      <c r="L25" s="106" t="s">
        <v>89</v>
      </c>
      <c r="M25" s="107"/>
      <c r="N25" s="108">
        <f>N26-N7</f>
        <v>965019042982</v>
      </c>
      <c r="O25" s="109">
        <f>IFERROR(N25/$N$26,"-")</f>
        <v>0.78220661862453122</v>
      </c>
    </row>
    <row r="26" spans="1:15" ht="13.5" customHeight="1" thickTop="1">
      <c r="A26" s="87"/>
      <c r="B26" s="15" t="s">
        <v>190</v>
      </c>
      <c r="C26" s="110"/>
      <c r="D26" s="80"/>
      <c r="E26" s="80"/>
      <c r="F26" s="80"/>
      <c r="G26" s="80"/>
      <c r="H26" s="87"/>
      <c r="I26" s="87"/>
      <c r="J26" s="87"/>
      <c r="K26" s="87"/>
      <c r="L26" s="166" t="s">
        <v>90</v>
      </c>
      <c r="M26" s="167"/>
      <c r="N26" s="47">
        <f>D4</f>
        <v>1233713727300</v>
      </c>
      <c r="O26" s="111">
        <f>IFERROR(N26/$N$26,"-")</f>
        <v>1</v>
      </c>
    </row>
    <row r="27" spans="1:15" s="5" customFormat="1" ht="13.5" customHeight="1">
      <c r="A27" s="16"/>
      <c r="B27" s="15" t="s">
        <v>139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</row>
    <row r="28" spans="1:15" ht="13.5" customHeight="1">
      <c r="A28" s="87"/>
      <c r="B28" s="87" t="s">
        <v>127</v>
      </c>
      <c r="C28" s="110"/>
      <c r="D28" s="80"/>
      <c r="E28" s="80"/>
      <c r="F28" s="80"/>
      <c r="G28" s="80"/>
      <c r="H28" s="87"/>
      <c r="I28" s="87"/>
      <c r="J28" s="87"/>
      <c r="K28" s="87"/>
      <c r="L28" s="110"/>
      <c r="M28" s="110"/>
      <c r="N28" s="2"/>
      <c r="O28" s="112"/>
    </row>
    <row r="29" spans="1:15" ht="13.5" customHeight="1">
      <c r="A29" s="87"/>
      <c r="B29" s="87" t="s">
        <v>126</v>
      </c>
      <c r="C29" s="110"/>
      <c r="D29" s="80"/>
      <c r="E29" s="80"/>
      <c r="F29" s="80"/>
      <c r="G29" s="80"/>
      <c r="H29" s="87"/>
      <c r="I29" s="87"/>
      <c r="J29" s="87"/>
      <c r="K29" s="87"/>
      <c r="L29" s="110"/>
      <c r="M29" s="110"/>
      <c r="N29" s="2"/>
      <c r="O29" s="112"/>
    </row>
    <row r="30" spans="1:15" ht="13.5" customHeight="1">
      <c r="A30" s="87"/>
      <c r="B30" s="113" t="s">
        <v>158</v>
      </c>
      <c r="C30" s="110"/>
      <c r="D30" s="80"/>
      <c r="E30" s="80"/>
      <c r="F30" s="80"/>
      <c r="G30" s="80"/>
      <c r="H30" s="87"/>
      <c r="I30" s="87"/>
      <c r="J30" s="87"/>
      <c r="K30" s="87"/>
      <c r="L30" s="110"/>
      <c r="M30" s="110"/>
      <c r="N30" s="2"/>
      <c r="O30" s="112"/>
    </row>
    <row r="31" spans="1:15" ht="13.5" customHeight="1">
      <c r="A31" s="87"/>
      <c r="B31" s="113"/>
      <c r="C31" s="110"/>
      <c r="D31" s="80"/>
      <c r="E31" s="80"/>
      <c r="F31" s="80"/>
      <c r="G31" s="80"/>
      <c r="H31" s="87"/>
      <c r="I31" s="87"/>
      <c r="J31" s="87"/>
      <c r="K31" s="87"/>
      <c r="L31" s="110"/>
      <c r="M31" s="110"/>
      <c r="N31" s="2"/>
      <c r="O31" s="112"/>
    </row>
    <row r="32" spans="1:15" s="5" customFormat="1" ht="13.5" customHeight="1">
      <c r="A32" s="16"/>
      <c r="B32" s="87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</row>
    <row r="33" spans="1:15" s="5" customFormat="1" ht="16.5" customHeight="1">
      <c r="A33" s="16"/>
      <c r="B33" s="88" t="s">
        <v>170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</row>
    <row r="34" spans="1:15" s="5" customFormat="1" ht="16.5" customHeight="1">
      <c r="A34" s="16"/>
      <c r="B34" s="88" t="s">
        <v>102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</row>
    <row r="35" spans="1:15" ht="15" customHeight="1">
      <c r="A35" s="87"/>
      <c r="B35" s="87"/>
      <c r="C35" s="110"/>
      <c r="D35" s="80"/>
      <c r="E35" s="80"/>
      <c r="F35" s="80"/>
      <c r="G35" s="87"/>
      <c r="H35" s="87"/>
      <c r="I35" s="87"/>
      <c r="J35" s="87"/>
      <c r="K35" s="110"/>
      <c r="L35" s="110"/>
      <c r="M35" s="2"/>
      <c r="N35" s="112"/>
      <c r="O35" s="87"/>
    </row>
    <row r="36" spans="1:15" ht="15" customHeight="1">
      <c r="A36" s="87"/>
      <c r="B36" s="87"/>
      <c r="C36" s="110"/>
      <c r="D36" s="80"/>
      <c r="E36" s="80"/>
      <c r="F36" s="80"/>
      <c r="G36" s="87"/>
      <c r="H36" s="87"/>
      <c r="I36" s="87"/>
      <c r="J36" s="87"/>
      <c r="K36" s="110"/>
      <c r="L36" s="110"/>
      <c r="M36" s="2"/>
      <c r="N36" s="112"/>
      <c r="O36" s="87"/>
    </row>
    <row r="37" spans="1:15" ht="15" customHeight="1">
      <c r="A37" s="87"/>
      <c r="B37" s="87"/>
      <c r="C37" s="110"/>
      <c r="D37" s="80"/>
      <c r="E37" s="80"/>
      <c r="F37" s="80"/>
      <c r="G37" s="87"/>
      <c r="H37" s="87"/>
      <c r="I37" s="87"/>
      <c r="J37" s="87"/>
      <c r="K37" s="110"/>
      <c r="L37" s="110"/>
      <c r="M37" s="2"/>
      <c r="N37" s="112"/>
      <c r="O37" s="87"/>
    </row>
    <row r="38" spans="1:15" ht="15" customHeight="1">
      <c r="A38" s="87"/>
      <c r="B38" s="87"/>
      <c r="C38" s="110"/>
      <c r="D38" s="80"/>
      <c r="E38" s="80"/>
      <c r="F38" s="80"/>
      <c r="G38" s="87"/>
      <c r="H38" s="87"/>
      <c r="I38" s="87"/>
      <c r="J38" s="87"/>
      <c r="K38" s="110"/>
      <c r="L38" s="110"/>
      <c r="M38" s="2"/>
      <c r="N38" s="112"/>
      <c r="O38" s="87"/>
    </row>
    <row r="39" spans="1:15" ht="15" customHeight="1">
      <c r="A39" s="87"/>
      <c r="B39" s="87"/>
      <c r="C39" s="110"/>
      <c r="D39" s="80"/>
      <c r="E39" s="80"/>
      <c r="F39" s="80"/>
      <c r="G39" s="87"/>
      <c r="H39" s="87"/>
      <c r="I39" s="87"/>
      <c r="J39" s="87"/>
      <c r="K39" s="110"/>
      <c r="L39" s="110"/>
      <c r="M39" s="2"/>
      <c r="N39" s="112"/>
      <c r="O39" s="87"/>
    </row>
    <row r="40" spans="1:15" ht="15" customHeight="1">
      <c r="A40" s="87"/>
      <c r="B40" s="87"/>
      <c r="C40" s="110"/>
      <c r="D40" s="80"/>
      <c r="E40" s="80"/>
      <c r="F40" s="80"/>
      <c r="G40" s="87"/>
      <c r="H40" s="87"/>
      <c r="I40" s="87"/>
      <c r="J40" s="87"/>
      <c r="K40" s="110"/>
      <c r="L40" s="110"/>
      <c r="M40" s="2"/>
      <c r="N40" s="112"/>
      <c r="O40" s="87"/>
    </row>
    <row r="41" spans="1:15" ht="15" customHeight="1">
      <c r="A41" s="87"/>
      <c r="B41" s="87"/>
      <c r="C41" s="110"/>
      <c r="D41" s="80"/>
      <c r="E41" s="80"/>
      <c r="F41" s="80"/>
      <c r="G41" s="87"/>
      <c r="H41" s="87"/>
      <c r="I41" s="87"/>
      <c r="J41" s="87"/>
      <c r="K41" s="110"/>
      <c r="L41" s="110"/>
      <c r="M41" s="2"/>
      <c r="N41" s="112"/>
      <c r="O41" s="87"/>
    </row>
    <row r="42" spans="1:15" ht="15" customHeight="1">
      <c r="A42" s="87"/>
      <c r="B42" s="87"/>
      <c r="C42" s="110"/>
      <c r="D42" s="80"/>
      <c r="E42" s="80"/>
      <c r="F42" s="80"/>
      <c r="G42" s="87"/>
      <c r="H42" s="87"/>
      <c r="I42" s="87"/>
      <c r="J42" s="87"/>
      <c r="K42" s="110"/>
      <c r="L42" s="110"/>
      <c r="M42" s="2"/>
      <c r="N42" s="112"/>
      <c r="O42" s="87"/>
    </row>
    <row r="43" spans="1:15" ht="15" customHeight="1">
      <c r="A43" s="87"/>
      <c r="B43" s="87"/>
      <c r="C43" s="110"/>
      <c r="D43" s="80"/>
      <c r="E43" s="80"/>
      <c r="F43" s="80"/>
      <c r="G43" s="87"/>
      <c r="H43" s="87"/>
      <c r="I43" s="87"/>
      <c r="J43" s="87"/>
      <c r="K43" s="110"/>
      <c r="L43" s="110"/>
      <c r="M43" s="2"/>
      <c r="N43" s="112"/>
      <c r="O43" s="87"/>
    </row>
    <row r="44" spans="1:15" ht="15" customHeight="1">
      <c r="A44" s="87"/>
      <c r="B44" s="87"/>
      <c r="C44" s="110"/>
      <c r="D44" s="80"/>
      <c r="E44" s="80"/>
      <c r="F44" s="80"/>
      <c r="G44" s="87"/>
      <c r="H44" s="87"/>
      <c r="I44" s="87"/>
      <c r="J44" s="87"/>
      <c r="K44" s="110"/>
      <c r="L44" s="110"/>
      <c r="M44" s="2"/>
      <c r="N44" s="112"/>
      <c r="O44" s="87"/>
    </row>
    <row r="45" spans="1:15" ht="15" customHeight="1">
      <c r="A45" s="87"/>
      <c r="B45" s="87"/>
      <c r="C45" s="110"/>
      <c r="D45" s="80"/>
      <c r="E45" s="80"/>
      <c r="F45" s="80"/>
      <c r="G45" s="87"/>
      <c r="H45" s="87"/>
      <c r="I45" s="87"/>
      <c r="J45" s="87"/>
      <c r="K45" s="110"/>
      <c r="L45" s="110"/>
      <c r="M45" s="2"/>
      <c r="N45" s="112"/>
      <c r="O45" s="87"/>
    </row>
    <row r="46" spans="1:15" ht="15" customHeight="1">
      <c r="A46" s="87"/>
      <c r="B46" s="87"/>
      <c r="C46" s="110"/>
      <c r="D46" s="80"/>
      <c r="E46" s="80"/>
      <c r="F46" s="80"/>
      <c r="G46" s="87"/>
      <c r="H46" s="87"/>
      <c r="I46" s="87"/>
      <c r="J46" s="87"/>
      <c r="K46" s="110"/>
      <c r="L46" s="110"/>
      <c r="M46" s="2"/>
      <c r="N46" s="112"/>
      <c r="O46" s="87"/>
    </row>
    <row r="47" spans="1:15" ht="15" customHeight="1">
      <c r="A47" s="87"/>
      <c r="B47" s="87"/>
      <c r="C47" s="110"/>
      <c r="D47" s="80"/>
      <c r="E47" s="80"/>
      <c r="F47" s="80"/>
      <c r="G47" s="87"/>
      <c r="H47" s="87"/>
      <c r="I47" s="87"/>
      <c r="J47" s="87"/>
      <c r="K47" s="110"/>
      <c r="L47" s="110"/>
      <c r="M47" s="2"/>
      <c r="N47" s="112"/>
      <c r="O47" s="87"/>
    </row>
    <row r="48" spans="1:15" ht="15" customHeight="1">
      <c r="A48" s="87"/>
      <c r="B48" s="87"/>
      <c r="C48" s="110"/>
      <c r="D48" s="80"/>
      <c r="E48" s="80"/>
      <c r="F48" s="80"/>
      <c r="G48" s="87"/>
      <c r="H48" s="87"/>
      <c r="I48" s="87"/>
      <c r="J48" s="87"/>
      <c r="K48" s="110"/>
      <c r="L48" s="110"/>
      <c r="M48" s="2"/>
      <c r="N48" s="112"/>
      <c r="O48" s="87"/>
    </row>
    <row r="49" spans="1:15" ht="15" customHeight="1">
      <c r="A49" s="87"/>
      <c r="B49" s="87"/>
      <c r="C49" s="110"/>
      <c r="D49" s="80"/>
      <c r="E49" s="80"/>
      <c r="F49" s="80"/>
      <c r="G49" s="87"/>
      <c r="H49" s="87"/>
      <c r="I49" s="87"/>
      <c r="J49" s="87"/>
      <c r="K49" s="110"/>
      <c r="L49" s="110"/>
      <c r="M49" s="2"/>
      <c r="N49" s="112"/>
      <c r="O49" s="87"/>
    </row>
    <row r="50" spans="1:15" ht="15" customHeight="1">
      <c r="A50" s="87"/>
      <c r="B50" s="87"/>
      <c r="C50" s="110"/>
      <c r="D50" s="80"/>
      <c r="E50" s="80"/>
      <c r="F50" s="80"/>
      <c r="G50" s="87"/>
      <c r="H50" s="87"/>
      <c r="I50" s="87"/>
      <c r="J50" s="87"/>
      <c r="K50" s="110"/>
      <c r="L50" s="110"/>
      <c r="M50" s="2"/>
      <c r="N50" s="112"/>
      <c r="O50" s="87"/>
    </row>
    <row r="51" spans="1:15" ht="15" customHeight="1">
      <c r="A51" s="87"/>
      <c r="B51" s="87"/>
      <c r="C51" s="110"/>
      <c r="D51" s="80"/>
      <c r="E51" s="80"/>
      <c r="F51" s="80"/>
      <c r="G51" s="87"/>
      <c r="H51" s="87"/>
      <c r="I51" s="87"/>
      <c r="J51" s="87"/>
      <c r="K51" s="110"/>
      <c r="L51" s="110"/>
      <c r="M51" s="2"/>
      <c r="N51" s="112"/>
      <c r="O51" s="87"/>
    </row>
    <row r="52" spans="1:15" ht="15" customHeight="1">
      <c r="A52" s="87"/>
      <c r="B52" s="3"/>
      <c r="C52" s="110"/>
      <c r="D52" s="80"/>
      <c r="E52" s="80"/>
      <c r="F52" s="80"/>
      <c r="G52" s="87"/>
      <c r="H52" s="87"/>
      <c r="I52" s="87"/>
      <c r="J52" s="87"/>
      <c r="K52" s="87"/>
      <c r="L52" s="87"/>
      <c r="M52" s="87"/>
      <c r="N52" s="87"/>
      <c r="O52" s="87"/>
    </row>
    <row r="53" spans="1:15" ht="15" customHeight="1">
      <c r="A53" s="87"/>
      <c r="B53" s="3"/>
      <c r="C53" s="110"/>
      <c r="D53" s="80"/>
      <c r="E53" s="80"/>
      <c r="F53" s="80"/>
      <c r="G53" s="87"/>
      <c r="H53" s="87"/>
      <c r="I53" s="87"/>
      <c r="J53" s="87"/>
      <c r="K53" s="87"/>
      <c r="L53" s="87"/>
      <c r="M53" s="87"/>
      <c r="N53" s="87"/>
      <c r="O53" s="87"/>
    </row>
    <row r="54" spans="1:15" ht="13.5" customHeight="1">
      <c r="A54" s="87"/>
      <c r="B54" s="15" t="s">
        <v>190</v>
      </c>
      <c r="C54" s="110"/>
      <c r="D54" s="80"/>
      <c r="E54" s="80"/>
      <c r="F54" s="80"/>
      <c r="G54" s="87"/>
      <c r="H54" s="87"/>
      <c r="I54" s="87"/>
      <c r="J54" s="87"/>
      <c r="K54" s="87"/>
      <c r="L54" s="87"/>
      <c r="M54" s="87"/>
      <c r="N54" s="87"/>
      <c r="O54" s="87"/>
    </row>
    <row r="55" spans="1:15" ht="13.5" customHeight="1">
      <c r="A55" s="87"/>
      <c r="B55" s="15" t="s">
        <v>138</v>
      </c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</row>
    <row r="56" spans="1:15" ht="13.5" customHeight="1">
      <c r="A56" s="87"/>
      <c r="B56" s="15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</row>
    <row r="57" spans="1:15" ht="13.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</row>
    <row r="58" spans="1:15" ht="16.5" customHeight="1">
      <c r="A58" s="87"/>
      <c r="B58" s="88" t="s">
        <v>171</v>
      </c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</row>
    <row r="59" spans="1:15" ht="16.5" customHeight="1">
      <c r="A59" s="87"/>
      <c r="B59" s="88" t="s">
        <v>102</v>
      </c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</row>
    <row r="60" spans="1:15" ht="1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</row>
    <row r="61" spans="1:15" ht="1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</row>
    <row r="62" spans="1:15" ht="1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</row>
    <row r="63" spans="1:15" ht="1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</row>
    <row r="64" spans="1:15" ht="1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</row>
    <row r="65" spans="1:15" ht="1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</row>
    <row r="66" spans="1:15" ht="1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</row>
    <row r="67" spans="1:15" ht="1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</row>
    <row r="68" spans="1:15" ht="1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</row>
    <row r="69" spans="1:15" ht="1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</row>
    <row r="70" spans="1:15" ht="1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</row>
    <row r="71" spans="1:15" ht="1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</row>
    <row r="72" spans="1:15" ht="1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</row>
    <row r="73" spans="1:15" ht="1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</row>
    <row r="74" spans="1:15" ht="1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</row>
    <row r="75" spans="1:15" ht="1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</row>
    <row r="76" spans="1:15" ht="13.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</row>
    <row r="77" spans="1:15" ht="13.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</row>
    <row r="78" spans="1:15" ht="13.5" customHeight="1">
      <c r="A78" s="87"/>
      <c r="B78" s="15" t="s">
        <v>190</v>
      </c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</row>
    <row r="79" spans="1:15" ht="13.5" customHeight="1">
      <c r="A79" s="87"/>
      <c r="B79" s="15" t="s">
        <v>137</v>
      </c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</row>
  </sheetData>
  <mergeCells count="26">
    <mergeCell ref="B4:C4"/>
    <mergeCell ref="B3:C3"/>
    <mergeCell ref="D3:E3"/>
    <mergeCell ref="B5:C5"/>
    <mergeCell ref="D4:E4"/>
    <mergeCell ref="D5:E5"/>
    <mergeCell ref="B22:C22"/>
    <mergeCell ref="B23:C23"/>
    <mergeCell ref="B24:C24"/>
    <mergeCell ref="B25:C25"/>
    <mergeCell ref="L26:M26"/>
    <mergeCell ref="B18:C18"/>
    <mergeCell ref="B19:C19"/>
    <mergeCell ref="B20:C20"/>
    <mergeCell ref="B21:C21"/>
    <mergeCell ref="B7:C7"/>
    <mergeCell ref="B8:C8"/>
    <mergeCell ref="B9:C9"/>
    <mergeCell ref="B11:C11"/>
    <mergeCell ref="B12:C12"/>
    <mergeCell ref="B13:C13"/>
    <mergeCell ref="B16:C16"/>
    <mergeCell ref="B17:C17"/>
    <mergeCell ref="B14:C14"/>
    <mergeCell ref="B15:C15"/>
    <mergeCell ref="B10:C10"/>
  </mergeCells>
  <phoneticPr fontId="3"/>
  <pageMargins left="0.43307086614173229" right="0.43307086614173229" top="0.55118110236220474" bottom="0.55118110236220474" header="0.31496062992125984" footer="0.31496062992125984"/>
  <pageSetup paperSize="8" scale="71" orientation="landscape" r:id="rId1"/>
  <headerFooter>
    <oddHeader>&amp;R&amp;"ＭＳ 明朝,標準"&amp;12 2-11.高齢者の疾病傾向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5B6C3-BFAE-4950-8D6D-4B5D49F64634}">
  <sheetPr codeName="Sheet4"/>
  <dimension ref="B1:M58"/>
  <sheetViews>
    <sheetView showGridLines="0" zoomScaleNormal="100" zoomScaleSheetLayoutView="100" workbookViewId="0"/>
  </sheetViews>
  <sheetFormatPr defaultColWidth="9" defaultRowHeight="13.5"/>
  <cols>
    <col min="1" max="1" width="4.625" style="5" customWidth="1"/>
    <col min="2" max="2" width="12.25" style="5" bestFit="1" customWidth="1"/>
    <col min="3" max="3" width="9.375" style="5" customWidth="1"/>
    <col min="4" max="4" width="9.375" style="8" customWidth="1"/>
    <col min="5" max="5" width="7.75" style="9" customWidth="1"/>
    <col min="6" max="6" width="15.75" style="5" customWidth="1"/>
    <col min="7" max="7" width="11.625" style="5" customWidth="1"/>
    <col min="8" max="8" width="8.625" style="5" customWidth="1"/>
    <col min="9" max="9" width="7.625" style="5" customWidth="1"/>
    <col min="10" max="12" width="8.625" style="5" customWidth="1"/>
    <col min="13" max="14" width="9" style="5" customWidth="1"/>
    <col min="15" max="16384" width="9" style="5"/>
  </cols>
  <sheetData>
    <row r="1" spans="2:13" ht="16.5" customHeight="1">
      <c r="B1" s="16" t="s">
        <v>169</v>
      </c>
      <c r="C1" s="16"/>
      <c r="D1" s="59"/>
      <c r="E1" s="17"/>
      <c r="F1" s="16"/>
      <c r="G1" s="16"/>
      <c r="H1" s="16"/>
      <c r="I1" s="16"/>
      <c r="J1" s="16"/>
      <c r="K1" s="16"/>
      <c r="L1" s="16"/>
      <c r="M1" s="16"/>
    </row>
    <row r="2" spans="2:13" ht="16.5" customHeight="1">
      <c r="B2" s="16" t="s">
        <v>172</v>
      </c>
      <c r="C2" s="16"/>
      <c r="D2" s="114"/>
      <c r="E2" s="17"/>
      <c r="F2" s="16"/>
      <c r="G2" s="16"/>
      <c r="H2" s="16"/>
      <c r="I2" s="16"/>
      <c r="J2" s="16"/>
      <c r="K2" s="16"/>
      <c r="L2" s="16"/>
      <c r="M2" s="16"/>
    </row>
    <row r="3" spans="2:13" ht="52.5">
      <c r="B3" s="74" t="s">
        <v>164</v>
      </c>
      <c r="C3" s="64" t="s">
        <v>151</v>
      </c>
      <c r="D3" s="20" t="s">
        <v>142</v>
      </c>
      <c r="E3" s="64" t="s">
        <v>104</v>
      </c>
      <c r="F3" s="13" t="s">
        <v>93</v>
      </c>
      <c r="G3" s="10" t="s">
        <v>107</v>
      </c>
      <c r="H3" s="62" t="s">
        <v>187</v>
      </c>
      <c r="I3" s="7" t="s">
        <v>91</v>
      </c>
      <c r="J3" s="62" t="s">
        <v>188</v>
      </c>
      <c r="K3" s="63" t="s">
        <v>128</v>
      </c>
      <c r="L3" s="21" t="s">
        <v>189</v>
      </c>
      <c r="M3" s="115"/>
    </row>
    <row r="4" spans="2:13">
      <c r="B4" s="172" t="s">
        <v>165</v>
      </c>
      <c r="C4" s="175">
        <v>571442</v>
      </c>
      <c r="D4" s="175">
        <v>536171781110</v>
      </c>
      <c r="E4" s="175">
        <v>532606</v>
      </c>
      <c r="F4" s="65" t="s">
        <v>58</v>
      </c>
      <c r="G4" s="54">
        <v>16148861084</v>
      </c>
      <c r="H4" s="28">
        <v>3.0118819477161052E-2</v>
      </c>
      <c r="I4" s="54">
        <v>116584</v>
      </c>
      <c r="J4" s="28">
        <v>0.2188935160324893</v>
      </c>
      <c r="K4" s="51">
        <v>138516.95845055926</v>
      </c>
      <c r="L4" s="29">
        <v>0.20401720559566849</v>
      </c>
      <c r="M4" s="16"/>
    </row>
    <row r="5" spans="2:13" s="16" customFormat="1" ht="13.15" customHeight="1">
      <c r="B5" s="173"/>
      <c r="C5" s="176"/>
      <c r="D5" s="176"/>
      <c r="E5" s="176"/>
      <c r="F5" s="66" t="s">
        <v>60</v>
      </c>
      <c r="G5" s="49">
        <v>13284425947</v>
      </c>
      <c r="H5" s="30">
        <v>2.4776436237465081E-2</v>
      </c>
      <c r="I5" s="49">
        <v>156416</v>
      </c>
      <c r="J5" s="30">
        <v>0.29368050679113639</v>
      </c>
      <c r="K5" s="52">
        <v>84930.096326462764</v>
      </c>
      <c r="L5" s="31">
        <v>0.27372156754316274</v>
      </c>
    </row>
    <row r="6" spans="2:13" s="16" customFormat="1" ht="13.15" customHeight="1">
      <c r="B6" s="173"/>
      <c r="C6" s="176"/>
      <c r="D6" s="176"/>
      <c r="E6" s="176"/>
      <c r="F6" s="67" t="s">
        <v>194</v>
      </c>
      <c r="G6" s="49">
        <v>2592762487</v>
      </c>
      <c r="H6" s="30">
        <v>4.8356936682351689E-3</v>
      </c>
      <c r="I6" s="49">
        <v>26550</v>
      </c>
      <c r="J6" s="30">
        <v>4.9849231889989971E-2</v>
      </c>
      <c r="K6" s="52">
        <v>97655.837551789082</v>
      </c>
      <c r="L6" s="31">
        <v>4.6461408156908315E-2</v>
      </c>
    </row>
    <row r="7" spans="2:13" s="16" customFormat="1" ht="13.15" customHeight="1">
      <c r="B7" s="173"/>
      <c r="C7" s="176"/>
      <c r="D7" s="176"/>
      <c r="E7" s="176"/>
      <c r="F7" s="67" t="s">
        <v>62</v>
      </c>
      <c r="G7" s="49">
        <v>3882832708</v>
      </c>
      <c r="H7" s="30">
        <v>7.2417699789452464E-3</v>
      </c>
      <c r="I7" s="49">
        <v>81255</v>
      </c>
      <c r="J7" s="30">
        <v>0.15256118030964727</v>
      </c>
      <c r="K7" s="52">
        <v>47785.769589563723</v>
      </c>
      <c r="L7" s="31">
        <v>0.14219290846665103</v>
      </c>
    </row>
    <row r="8" spans="2:13" s="16" customFormat="1" ht="13.15" customHeight="1">
      <c r="B8" s="173"/>
      <c r="C8" s="176"/>
      <c r="D8" s="176"/>
      <c r="E8" s="176"/>
      <c r="F8" s="67" t="s">
        <v>64</v>
      </c>
      <c r="G8" s="49">
        <v>524598328</v>
      </c>
      <c r="H8" s="30">
        <v>9.7841465456081954E-4</v>
      </c>
      <c r="I8" s="49">
        <v>11859</v>
      </c>
      <c r="J8" s="30">
        <v>2.2265990244195521E-2</v>
      </c>
      <c r="K8" s="52">
        <v>44236.303904207773</v>
      </c>
      <c r="L8" s="31">
        <v>2.0752762310085712E-2</v>
      </c>
    </row>
    <row r="9" spans="2:13" s="16" customFormat="1" ht="13.15" customHeight="1">
      <c r="B9" s="173"/>
      <c r="C9" s="176"/>
      <c r="D9" s="176"/>
      <c r="E9" s="176"/>
      <c r="F9" s="67" t="s">
        <v>66</v>
      </c>
      <c r="G9" s="49">
        <v>9073178787</v>
      </c>
      <c r="H9" s="30">
        <v>1.6922149032566419E-2</v>
      </c>
      <c r="I9" s="49">
        <v>134415</v>
      </c>
      <c r="J9" s="30">
        <v>0.25237229772101705</v>
      </c>
      <c r="K9" s="52">
        <v>67501.237116393255</v>
      </c>
      <c r="L9" s="31">
        <v>0.23522072231302565</v>
      </c>
    </row>
    <row r="10" spans="2:13" s="16" customFormat="1" ht="13.15" customHeight="1">
      <c r="B10" s="173"/>
      <c r="C10" s="176"/>
      <c r="D10" s="176"/>
      <c r="E10" s="176"/>
      <c r="F10" s="67" t="s">
        <v>68</v>
      </c>
      <c r="G10" s="49">
        <v>4206738898</v>
      </c>
      <c r="H10" s="30">
        <v>7.8458789630649235E-3</v>
      </c>
      <c r="I10" s="49">
        <v>70507</v>
      </c>
      <c r="J10" s="30">
        <v>0.13238115980668635</v>
      </c>
      <c r="K10" s="52">
        <v>59664.131192647539</v>
      </c>
      <c r="L10" s="31">
        <v>0.12338435046776401</v>
      </c>
    </row>
    <row r="11" spans="2:13" s="16" customFormat="1" ht="13.15" customHeight="1">
      <c r="B11" s="173"/>
      <c r="C11" s="176"/>
      <c r="D11" s="176"/>
      <c r="E11" s="176"/>
      <c r="F11" s="67" t="s">
        <v>69</v>
      </c>
      <c r="G11" s="49">
        <v>10087348116</v>
      </c>
      <c r="H11" s="30">
        <v>1.8813649787978115E-2</v>
      </c>
      <c r="I11" s="49">
        <v>41940</v>
      </c>
      <c r="J11" s="30">
        <v>7.8744888341475694E-2</v>
      </c>
      <c r="K11" s="52">
        <v>240518.55307582259</v>
      </c>
      <c r="L11" s="31">
        <v>7.3393275258031437E-2</v>
      </c>
    </row>
    <row r="12" spans="2:13" s="16" customFormat="1" ht="13.15" customHeight="1">
      <c r="B12" s="173"/>
      <c r="C12" s="176"/>
      <c r="D12" s="176"/>
      <c r="E12" s="176"/>
      <c r="F12" s="67" t="s">
        <v>71</v>
      </c>
      <c r="G12" s="49">
        <v>27866209</v>
      </c>
      <c r="H12" s="30">
        <v>5.1972539364735834E-5</v>
      </c>
      <c r="I12" s="49">
        <v>766</v>
      </c>
      <c r="J12" s="30">
        <v>1.4382113607432135E-3</v>
      </c>
      <c r="K12" s="52">
        <v>36378.862924281988</v>
      </c>
      <c r="L12" s="31">
        <v>1.3404684989902736E-3</v>
      </c>
    </row>
    <row r="13" spans="2:13" s="16" customFormat="1" ht="13.15" customHeight="1">
      <c r="B13" s="173"/>
      <c r="C13" s="176"/>
      <c r="D13" s="176"/>
      <c r="E13" s="176"/>
      <c r="F13" s="67" t="s">
        <v>73</v>
      </c>
      <c r="G13" s="49">
        <v>99480213</v>
      </c>
      <c r="H13" s="30">
        <v>1.8553794978552E-4</v>
      </c>
      <c r="I13" s="49">
        <v>4372</v>
      </c>
      <c r="J13" s="30">
        <v>8.2086946072706651E-3</v>
      </c>
      <c r="K13" s="52">
        <v>22753.937099725525</v>
      </c>
      <c r="L13" s="31">
        <v>7.6508202057251652E-3</v>
      </c>
    </row>
    <row r="14" spans="2:13" s="16" customFormat="1" ht="13.15" customHeight="1">
      <c r="B14" s="173"/>
      <c r="C14" s="176"/>
      <c r="D14" s="176"/>
      <c r="E14" s="176"/>
      <c r="F14" s="67" t="s">
        <v>75</v>
      </c>
      <c r="G14" s="49">
        <v>770292107</v>
      </c>
      <c r="H14" s="30">
        <v>1.4366517115192384E-3</v>
      </c>
      <c r="I14" s="49">
        <v>24837</v>
      </c>
      <c r="J14" s="30">
        <v>4.6632970713810958E-2</v>
      </c>
      <c r="K14" s="52">
        <v>31013.894874582278</v>
      </c>
      <c r="L14" s="31">
        <v>4.3463728602377842E-2</v>
      </c>
    </row>
    <row r="15" spans="2:13" s="16" customFormat="1" ht="13.15" customHeight="1">
      <c r="B15" s="173"/>
      <c r="C15" s="176"/>
      <c r="D15" s="176"/>
      <c r="E15" s="176"/>
      <c r="F15" s="67" t="s">
        <v>77</v>
      </c>
      <c r="G15" s="49">
        <v>957548061</v>
      </c>
      <c r="H15" s="30">
        <v>1.7858979057376971E-3</v>
      </c>
      <c r="I15" s="49">
        <v>11494</v>
      </c>
      <c r="J15" s="30">
        <v>2.1580680653240859E-2</v>
      </c>
      <c r="K15" s="52">
        <v>83308.514094310071</v>
      </c>
      <c r="L15" s="31">
        <v>2.0114027320357972E-2</v>
      </c>
    </row>
    <row r="16" spans="2:13" s="16" customFormat="1" ht="13.15" customHeight="1">
      <c r="B16" s="173"/>
      <c r="C16" s="176"/>
      <c r="D16" s="176"/>
      <c r="E16" s="176"/>
      <c r="F16" s="67" t="s">
        <v>79</v>
      </c>
      <c r="G16" s="49">
        <v>9918513055</v>
      </c>
      <c r="H16" s="30">
        <v>1.8498759920685077E-2</v>
      </c>
      <c r="I16" s="49">
        <v>21800</v>
      </c>
      <c r="J16" s="30">
        <v>4.0930819404963521E-2</v>
      </c>
      <c r="K16" s="52">
        <v>454977.66307339451</v>
      </c>
      <c r="L16" s="31">
        <v>3.8149103496067843E-2</v>
      </c>
    </row>
    <row r="17" spans="2:12" s="16" customFormat="1" ht="13.15" customHeight="1">
      <c r="B17" s="173"/>
      <c r="C17" s="176"/>
      <c r="D17" s="176"/>
      <c r="E17" s="176"/>
      <c r="F17" s="67" t="s">
        <v>81</v>
      </c>
      <c r="G17" s="49">
        <v>6938006336</v>
      </c>
      <c r="H17" s="30">
        <v>1.2939894601757514E-2</v>
      </c>
      <c r="I17" s="49">
        <v>85380</v>
      </c>
      <c r="J17" s="30">
        <v>0.16030611746769657</v>
      </c>
      <c r="K17" s="52">
        <v>81260.322511126724</v>
      </c>
      <c r="L17" s="31">
        <v>0.14941148883001248</v>
      </c>
    </row>
    <row r="18" spans="2:12" s="16" customFormat="1" ht="13.15" customHeight="1">
      <c r="B18" s="173"/>
      <c r="C18" s="176"/>
      <c r="D18" s="176"/>
      <c r="E18" s="176"/>
      <c r="F18" s="67" t="s">
        <v>83</v>
      </c>
      <c r="G18" s="49">
        <v>9089714192</v>
      </c>
      <c r="H18" s="30">
        <v>1.6952988785016217E-2</v>
      </c>
      <c r="I18" s="49">
        <v>65834</v>
      </c>
      <c r="J18" s="30">
        <v>0.12360731948194351</v>
      </c>
      <c r="K18" s="52">
        <v>138070.20980040709</v>
      </c>
      <c r="L18" s="31">
        <v>0.11520679264037295</v>
      </c>
    </row>
    <row r="19" spans="2:12" s="16" customFormat="1" ht="13.15" customHeight="1">
      <c r="B19" s="173"/>
      <c r="C19" s="176"/>
      <c r="D19" s="176"/>
      <c r="E19" s="176"/>
      <c r="F19" s="67" t="s">
        <v>87</v>
      </c>
      <c r="G19" s="49">
        <v>1585410394</v>
      </c>
      <c r="H19" s="30">
        <v>2.9569075618225051E-3</v>
      </c>
      <c r="I19" s="49">
        <v>26637</v>
      </c>
      <c r="J19" s="30">
        <v>5.0012579655505193E-2</v>
      </c>
      <c r="K19" s="52">
        <v>59519.104779066714</v>
      </c>
      <c r="L19" s="31">
        <v>4.661365457911739E-2</v>
      </c>
    </row>
    <row r="20" spans="2:12" s="16" customFormat="1" ht="13.15" customHeight="1">
      <c r="B20" s="173"/>
      <c r="C20" s="176"/>
      <c r="D20" s="176"/>
      <c r="E20" s="176"/>
      <c r="F20" s="68" t="s">
        <v>85</v>
      </c>
      <c r="G20" s="50">
        <v>1553205196</v>
      </c>
      <c r="H20" s="32">
        <v>2.8968424872799253E-3</v>
      </c>
      <c r="I20" s="50">
        <v>70392</v>
      </c>
      <c r="J20" s="32">
        <v>0.13216524034652258</v>
      </c>
      <c r="K20" s="53">
        <v>22065.081202409365</v>
      </c>
      <c r="L20" s="121">
        <v>0.12318310519702787</v>
      </c>
    </row>
    <row r="21" spans="2:12" s="16" customFormat="1" ht="13.15" customHeight="1">
      <c r="B21" s="174"/>
      <c r="C21" s="177"/>
      <c r="D21" s="177"/>
      <c r="E21" s="177"/>
      <c r="F21" s="18" t="s">
        <v>92</v>
      </c>
      <c r="G21" s="48">
        <v>90740782118</v>
      </c>
      <c r="H21" s="32">
        <v>0.16923826526294525</v>
      </c>
      <c r="I21" s="50">
        <v>393097</v>
      </c>
      <c r="J21" s="32">
        <v>0.73806340897398826</v>
      </c>
      <c r="K21" s="53">
        <v>230835.60067362507</v>
      </c>
      <c r="L21" s="122">
        <v>0.68790358426576981</v>
      </c>
    </row>
    <row r="22" spans="2:12" s="16" customFormat="1" ht="13.15" customHeight="1">
      <c r="B22" s="172" t="s">
        <v>166</v>
      </c>
      <c r="C22" s="175">
        <v>856071</v>
      </c>
      <c r="D22" s="175">
        <v>697541946190</v>
      </c>
      <c r="E22" s="175">
        <v>802172</v>
      </c>
      <c r="F22" s="65" t="s">
        <v>58</v>
      </c>
      <c r="G22" s="54">
        <v>20528582397</v>
      </c>
      <c r="H22" s="28">
        <v>2.9429889498585538E-2</v>
      </c>
      <c r="I22" s="54">
        <v>144303</v>
      </c>
      <c r="J22" s="28">
        <v>0.17989034770597828</v>
      </c>
      <c r="K22" s="51">
        <v>142260.26068065112</v>
      </c>
      <c r="L22" s="122">
        <v>0.16856428964420006</v>
      </c>
    </row>
    <row r="23" spans="2:12" s="16" customFormat="1" ht="13.15" customHeight="1">
      <c r="B23" s="173"/>
      <c r="C23" s="176"/>
      <c r="D23" s="176"/>
      <c r="E23" s="176"/>
      <c r="F23" s="66" t="s">
        <v>60</v>
      </c>
      <c r="G23" s="49">
        <v>9736379948</v>
      </c>
      <c r="H23" s="30">
        <v>1.3958128254767286E-2</v>
      </c>
      <c r="I23" s="49">
        <v>184851</v>
      </c>
      <c r="J23" s="30">
        <v>0.23043811052991128</v>
      </c>
      <c r="K23" s="52">
        <v>52671.502712995869</v>
      </c>
      <c r="L23" s="31">
        <v>0.21592951986459066</v>
      </c>
    </row>
    <row r="24" spans="2:12" s="16" customFormat="1" ht="13.15" customHeight="1">
      <c r="B24" s="173"/>
      <c r="C24" s="176"/>
      <c r="D24" s="176"/>
      <c r="E24" s="176"/>
      <c r="F24" s="67" t="s">
        <v>194</v>
      </c>
      <c r="G24" s="49">
        <v>10450184749</v>
      </c>
      <c r="H24" s="30">
        <v>1.4981442773555479E-2</v>
      </c>
      <c r="I24" s="49">
        <v>64933</v>
      </c>
      <c r="J24" s="30">
        <v>8.0946480305969293E-2</v>
      </c>
      <c r="K24" s="52">
        <v>160937.9629618222</v>
      </c>
      <c r="L24" s="31">
        <v>7.5850017113066562E-2</v>
      </c>
    </row>
    <row r="25" spans="2:12" s="16" customFormat="1" ht="13.15" customHeight="1">
      <c r="B25" s="173"/>
      <c r="C25" s="176"/>
      <c r="D25" s="176"/>
      <c r="E25" s="176"/>
      <c r="F25" s="67" t="s">
        <v>62</v>
      </c>
      <c r="G25" s="49">
        <v>13246158413</v>
      </c>
      <c r="H25" s="30">
        <v>1.8989766114211496E-2</v>
      </c>
      <c r="I25" s="49">
        <v>239138</v>
      </c>
      <c r="J25" s="30">
        <v>0.29811312287140412</v>
      </c>
      <c r="K25" s="52">
        <v>55391.273712249829</v>
      </c>
      <c r="L25" s="31">
        <v>0.27934365257087324</v>
      </c>
    </row>
    <row r="26" spans="2:12" s="16" customFormat="1" ht="13.15" customHeight="1">
      <c r="B26" s="173"/>
      <c r="C26" s="176"/>
      <c r="D26" s="176"/>
      <c r="E26" s="176"/>
      <c r="F26" s="67" t="s">
        <v>64</v>
      </c>
      <c r="G26" s="49">
        <v>2798057434</v>
      </c>
      <c r="H26" s="30">
        <v>4.0113106448767611E-3</v>
      </c>
      <c r="I26" s="49">
        <v>44534</v>
      </c>
      <c r="J26" s="30">
        <v>5.5516771964117424E-2</v>
      </c>
      <c r="K26" s="52">
        <v>62829.690438765887</v>
      </c>
      <c r="L26" s="31">
        <v>5.2021386076622149E-2</v>
      </c>
    </row>
    <row r="27" spans="2:12" s="16" customFormat="1" ht="13.15" customHeight="1">
      <c r="B27" s="173"/>
      <c r="C27" s="176"/>
      <c r="D27" s="176"/>
      <c r="E27" s="176"/>
      <c r="F27" s="67" t="s">
        <v>66</v>
      </c>
      <c r="G27" s="49">
        <v>13380270395</v>
      </c>
      <c r="H27" s="30">
        <v>1.9182029794886937E-2</v>
      </c>
      <c r="I27" s="49">
        <v>252938</v>
      </c>
      <c r="J27" s="30">
        <v>0.315316415930748</v>
      </c>
      <c r="K27" s="52">
        <v>52899.40774023674</v>
      </c>
      <c r="L27" s="31">
        <v>0.29546381082877471</v>
      </c>
    </row>
    <row r="28" spans="2:12" s="16" customFormat="1" ht="13.15" customHeight="1">
      <c r="B28" s="173"/>
      <c r="C28" s="176"/>
      <c r="D28" s="176"/>
      <c r="E28" s="176"/>
      <c r="F28" s="67" t="s">
        <v>68</v>
      </c>
      <c r="G28" s="49">
        <v>30460035738</v>
      </c>
      <c r="H28" s="30">
        <v>4.3667676050700384E-2</v>
      </c>
      <c r="I28" s="49">
        <v>389472</v>
      </c>
      <c r="J28" s="30">
        <v>0.4855218082904913</v>
      </c>
      <c r="K28" s="52">
        <v>78208.538066921377</v>
      </c>
      <c r="L28" s="31">
        <v>0.45495291862474024</v>
      </c>
    </row>
    <row r="29" spans="2:12" s="16" customFormat="1" ht="13.15" customHeight="1">
      <c r="B29" s="173"/>
      <c r="C29" s="176"/>
      <c r="D29" s="176"/>
      <c r="E29" s="176"/>
      <c r="F29" s="67" t="s">
        <v>69</v>
      </c>
      <c r="G29" s="49">
        <v>35150227953</v>
      </c>
      <c r="H29" s="30">
        <v>5.0391561604276061E-2</v>
      </c>
      <c r="I29" s="49">
        <v>138740</v>
      </c>
      <c r="J29" s="30">
        <v>0.17295542601836014</v>
      </c>
      <c r="K29" s="52">
        <v>253353.23593051752</v>
      </c>
      <c r="L29" s="31">
        <v>0.16206599686240977</v>
      </c>
    </row>
    <row r="30" spans="2:12" s="16" customFormat="1" ht="13.15" customHeight="1">
      <c r="B30" s="173"/>
      <c r="C30" s="176"/>
      <c r="D30" s="176"/>
      <c r="E30" s="176"/>
      <c r="F30" s="67" t="s">
        <v>71</v>
      </c>
      <c r="G30" s="49">
        <v>27465753</v>
      </c>
      <c r="H30" s="30">
        <v>3.9375055722482301E-5</v>
      </c>
      <c r="I30" s="49">
        <v>971</v>
      </c>
      <c r="J30" s="30">
        <v>1.2104635913494863E-3</v>
      </c>
      <c r="K30" s="52">
        <v>28286.048403707518</v>
      </c>
      <c r="L30" s="31">
        <v>1.1342517151030698E-3</v>
      </c>
    </row>
    <row r="31" spans="2:12" s="16" customFormat="1" ht="13.15" customHeight="1">
      <c r="B31" s="173"/>
      <c r="C31" s="176"/>
      <c r="D31" s="176"/>
      <c r="E31" s="176"/>
      <c r="F31" s="67" t="s">
        <v>73</v>
      </c>
      <c r="G31" s="49">
        <v>136357506</v>
      </c>
      <c r="H31" s="30">
        <v>1.95482876327065E-4</v>
      </c>
      <c r="I31" s="49">
        <v>5843</v>
      </c>
      <c r="J31" s="30">
        <v>7.2839740105613256E-3</v>
      </c>
      <c r="K31" s="52">
        <v>23336.899880198529</v>
      </c>
      <c r="L31" s="31">
        <v>6.8253684565882967E-3</v>
      </c>
    </row>
    <row r="32" spans="2:12" s="16" customFormat="1" ht="13.15" customHeight="1">
      <c r="B32" s="173"/>
      <c r="C32" s="176"/>
      <c r="D32" s="176"/>
      <c r="E32" s="176"/>
      <c r="F32" s="67" t="s">
        <v>75</v>
      </c>
      <c r="G32" s="49">
        <v>1559398653</v>
      </c>
      <c r="H32" s="30">
        <v>2.2355625514959973E-3</v>
      </c>
      <c r="I32" s="49">
        <v>43639</v>
      </c>
      <c r="J32" s="30">
        <v>5.4401051146138232E-2</v>
      </c>
      <c r="K32" s="52">
        <v>35734.060198446343</v>
      </c>
      <c r="L32" s="31">
        <v>5.0975912044678537E-2</v>
      </c>
    </row>
    <row r="33" spans="2:12" s="16" customFormat="1" ht="13.15" customHeight="1">
      <c r="B33" s="173"/>
      <c r="C33" s="176"/>
      <c r="D33" s="176"/>
      <c r="E33" s="176"/>
      <c r="F33" s="67" t="s">
        <v>77</v>
      </c>
      <c r="G33" s="49">
        <v>1579063593</v>
      </c>
      <c r="H33" s="30">
        <v>2.2637543184677337E-3</v>
      </c>
      <c r="I33" s="49">
        <v>12137</v>
      </c>
      <c r="J33" s="30">
        <v>1.5130171584149036E-2</v>
      </c>
      <c r="K33" s="52">
        <v>130103.28689132405</v>
      </c>
      <c r="L33" s="31">
        <v>1.4177562375083375E-2</v>
      </c>
    </row>
    <row r="34" spans="2:12" s="16" customFormat="1" ht="13.15" customHeight="1">
      <c r="B34" s="173"/>
      <c r="C34" s="176"/>
      <c r="D34" s="176"/>
      <c r="E34" s="176"/>
      <c r="F34" s="67" t="s">
        <v>79</v>
      </c>
      <c r="G34" s="49">
        <v>8864348737</v>
      </c>
      <c r="H34" s="30">
        <v>1.2707979477675001E-2</v>
      </c>
      <c r="I34" s="49">
        <v>21948</v>
      </c>
      <c r="J34" s="30">
        <v>2.7360715656991268E-2</v>
      </c>
      <c r="K34" s="52">
        <v>403879.56702205213</v>
      </c>
      <c r="L34" s="31">
        <v>2.5638060394523352E-2</v>
      </c>
    </row>
    <row r="35" spans="2:12" s="16" customFormat="1" ht="13.15" customHeight="1">
      <c r="B35" s="173"/>
      <c r="C35" s="176"/>
      <c r="D35" s="176"/>
      <c r="E35" s="176"/>
      <c r="F35" s="67" t="s">
        <v>81</v>
      </c>
      <c r="G35" s="49">
        <v>4205025382</v>
      </c>
      <c r="H35" s="30">
        <v>6.0283476928778331E-3</v>
      </c>
      <c r="I35" s="49">
        <v>75577</v>
      </c>
      <c r="J35" s="30">
        <v>9.4215455039567575E-2</v>
      </c>
      <c r="K35" s="52">
        <v>55638.956058059994</v>
      </c>
      <c r="L35" s="31">
        <v>8.8283565265030589E-2</v>
      </c>
    </row>
    <row r="36" spans="2:12" s="16" customFormat="1" ht="13.15" customHeight="1">
      <c r="B36" s="173"/>
      <c r="C36" s="176"/>
      <c r="D36" s="176"/>
      <c r="E36" s="176"/>
      <c r="F36" s="67" t="s">
        <v>83</v>
      </c>
      <c r="G36" s="49">
        <v>19029838067</v>
      </c>
      <c r="H36" s="30">
        <v>2.728128132070291E-2</v>
      </c>
      <c r="I36" s="49">
        <v>134631</v>
      </c>
      <c r="J36" s="30">
        <v>0.16783308317916856</v>
      </c>
      <c r="K36" s="52">
        <v>141348.11497352022</v>
      </c>
      <c r="L36" s="31">
        <v>0.1572661613347491</v>
      </c>
    </row>
    <row r="37" spans="2:12" s="16" customFormat="1" ht="13.15" customHeight="1">
      <c r="B37" s="173"/>
      <c r="C37" s="176"/>
      <c r="D37" s="176"/>
      <c r="E37" s="176"/>
      <c r="F37" s="67" t="s">
        <v>87</v>
      </c>
      <c r="G37" s="49">
        <v>4560177543</v>
      </c>
      <c r="H37" s="30">
        <v>6.5374957992244895E-3</v>
      </c>
      <c r="I37" s="49">
        <v>65153</v>
      </c>
      <c r="J37" s="30">
        <v>8.1220735702567534E-2</v>
      </c>
      <c r="K37" s="52">
        <v>69991.827590440967</v>
      </c>
      <c r="L37" s="31">
        <v>7.6107005143264989E-2</v>
      </c>
    </row>
    <row r="38" spans="2:12" s="16" customFormat="1" ht="13.15" customHeight="1">
      <c r="B38" s="173"/>
      <c r="C38" s="176"/>
      <c r="D38" s="176"/>
      <c r="E38" s="176"/>
      <c r="F38" s="68" t="s">
        <v>85</v>
      </c>
      <c r="G38" s="50">
        <v>2242329939</v>
      </c>
      <c r="H38" s="32">
        <v>3.2146166280718879E-3</v>
      </c>
      <c r="I38" s="50">
        <v>98795</v>
      </c>
      <c r="J38" s="32">
        <v>0.12315937230419412</v>
      </c>
      <c r="K38" s="53">
        <v>22696.795779138622</v>
      </c>
      <c r="L38" s="33">
        <v>0.11540514747024487</v>
      </c>
    </row>
    <row r="39" spans="2:12" s="16" customFormat="1" ht="13.15" customHeight="1" thickBot="1">
      <c r="B39" s="174"/>
      <c r="C39" s="177"/>
      <c r="D39" s="177"/>
      <c r="E39" s="177"/>
      <c r="F39" s="18" t="s">
        <v>92</v>
      </c>
      <c r="G39" s="154">
        <v>177953902200</v>
      </c>
      <c r="H39" s="41">
        <v>0.25511570045642534</v>
      </c>
      <c r="I39" s="82">
        <v>664972</v>
      </c>
      <c r="J39" s="41">
        <v>0.82896436175782751</v>
      </c>
      <c r="K39" s="56">
        <v>267611.12076899479</v>
      </c>
      <c r="L39" s="35">
        <v>0.77677202007777391</v>
      </c>
    </row>
    <row r="40" spans="2:12" s="16" customFormat="1" ht="13.15" customHeight="1" thickTop="1" thickBot="1">
      <c r="B40" s="178" t="s">
        <v>167</v>
      </c>
      <c r="C40" s="180">
        <v>1427513</v>
      </c>
      <c r="D40" s="180">
        <v>1233713727300</v>
      </c>
      <c r="E40" s="180">
        <v>1334778</v>
      </c>
      <c r="F40" s="69" t="s">
        <v>58</v>
      </c>
      <c r="G40" s="155">
        <v>36677443481</v>
      </c>
      <c r="H40" s="123">
        <v>2.9729298352924309E-2</v>
      </c>
      <c r="I40" s="155">
        <v>260887</v>
      </c>
      <c r="J40" s="123">
        <v>0.19545347615858219</v>
      </c>
      <c r="K40" s="156">
        <v>140587.47074787167</v>
      </c>
      <c r="L40" s="121">
        <v>0.18275630414574159</v>
      </c>
    </row>
    <row r="41" spans="2:12" s="16" customFormat="1" ht="13.15" customHeight="1" thickTop="1" thickBot="1">
      <c r="B41" s="178"/>
      <c r="C41" s="176"/>
      <c r="D41" s="176"/>
      <c r="E41" s="176"/>
      <c r="F41" s="66" t="s">
        <v>60</v>
      </c>
      <c r="G41" s="49">
        <v>23020805895</v>
      </c>
      <c r="H41" s="30">
        <v>1.8659763108400649E-2</v>
      </c>
      <c r="I41" s="49">
        <v>341267</v>
      </c>
      <c r="J41" s="30">
        <v>0.25567322805739978</v>
      </c>
      <c r="K41" s="52">
        <v>67456.876565856059</v>
      </c>
      <c r="L41" s="31">
        <v>0.23906402253429565</v>
      </c>
    </row>
    <row r="42" spans="2:12" s="16" customFormat="1" ht="13.15" customHeight="1" thickTop="1" thickBot="1">
      <c r="B42" s="178"/>
      <c r="C42" s="176"/>
      <c r="D42" s="176"/>
      <c r="E42" s="176"/>
      <c r="F42" s="67" t="s">
        <v>194</v>
      </c>
      <c r="G42" s="49">
        <v>13042947236</v>
      </c>
      <c r="H42" s="30">
        <v>1.0572101896397535E-2</v>
      </c>
      <c r="I42" s="49">
        <v>91483</v>
      </c>
      <c r="J42" s="30">
        <v>6.8537989088822263E-2</v>
      </c>
      <c r="K42" s="52">
        <v>142572.36028551753</v>
      </c>
      <c r="L42" s="31">
        <v>6.4085581006968068E-2</v>
      </c>
    </row>
    <row r="43" spans="2:12" s="16" customFormat="1" ht="13.15" customHeight="1" thickTop="1" thickBot="1">
      <c r="B43" s="178"/>
      <c r="C43" s="176"/>
      <c r="D43" s="176"/>
      <c r="E43" s="176"/>
      <c r="F43" s="67" t="s">
        <v>62</v>
      </c>
      <c r="G43" s="49">
        <v>17128991121</v>
      </c>
      <c r="H43" s="30">
        <v>1.3884088943783611E-2</v>
      </c>
      <c r="I43" s="49">
        <v>320393</v>
      </c>
      <c r="J43" s="30">
        <v>0.24003467243241947</v>
      </c>
      <c r="K43" s="52">
        <v>53462.438695601966</v>
      </c>
      <c r="L43" s="31">
        <v>0.22444138862483215</v>
      </c>
    </row>
    <row r="44" spans="2:12" s="16" customFormat="1" ht="13.15" customHeight="1" thickTop="1" thickBot="1">
      <c r="B44" s="178"/>
      <c r="C44" s="176"/>
      <c r="D44" s="176"/>
      <c r="E44" s="176"/>
      <c r="F44" s="67" t="s">
        <v>64</v>
      </c>
      <c r="G44" s="49">
        <v>3322655762</v>
      </c>
      <c r="H44" s="30">
        <v>2.6932145508923528E-3</v>
      </c>
      <c r="I44" s="49">
        <v>56393</v>
      </c>
      <c r="J44" s="30">
        <v>4.224897323749717E-2</v>
      </c>
      <c r="K44" s="52">
        <v>58919.64892805845</v>
      </c>
      <c r="L44" s="31">
        <v>3.9504368786834165E-2</v>
      </c>
    </row>
    <row r="45" spans="2:12" s="16" customFormat="1" ht="13.15" customHeight="1" thickTop="1" thickBot="1">
      <c r="B45" s="178"/>
      <c r="C45" s="176"/>
      <c r="D45" s="176"/>
      <c r="E45" s="176"/>
      <c r="F45" s="67" t="s">
        <v>66</v>
      </c>
      <c r="G45" s="49">
        <v>22453449182</v>
      </c>
      <c r="H45" s="30">
        <v>1.8199885990682532E-2</v>
      </c>
      <c r="I45" s="49">
        <v>387353</v>
      </c>
      <c r="J45" s="30">
        <v>0.29020031795549522</v>
      </c>
      <c r="K45" s="52">
        <v>57966.374810573303</v>
      </c>
      <c r="L45" s="31">
        <v>0.27134814183828798</v>
      </c>
    </row>
    <row r="46" spans="2:12" s="16" customFormat="1" ht="13.15" customHeight="1" thickTop="1" thickBot="1">
      <c r="B46" s="178"/>
      <c r="C46" s="176"/>
      <c r="D46" s="176"/>
      <c r="E46" s="176"/>
      <c r="F46" s="67" t="s">
        <v>68</v>
      </c>
      <c r="G46" s="49">
        <v>34666774636</v>
      </c>
      <c r="H46" s="30">
        <v>2.8099528982196486E-2</v>
      </c>
      <c r="I46" s="49">
        <v>459979</v>
      </c>
      <c r="J46" s="30">
        <v>0.34461086412871655</v>
      </c>
      <c r="K46" s="52">
        <v>75365.99417799509</v>
      </c>
      <c r="L46" s="31">
        <v>0.32222403578811543</v>
      </c>
    </row>
    <row r="47" spans="2:12" s="16" customFormat="1" ht="13.15" customHeight="1" thickTop="1" thickBot="1">
      <c r="B47" s="178"/>
      <c r="C47" s="176"/>
      <c r="D47" s="176"/>
      <c r="E47" s="176"/>
      <c r="F47" s="67" t="s">
        <v>69</v>
      </c>
      <c r="G47" s="49">
        <v>45237576069</v>
      </c>
      <c r="H47" s="30">
        <v>3.666780637028582E-2</v>
      </c>
      <c r="I47" s="49">
        <v>180680</v>
      </c>
      <c r="J47" s="30">
        <v>0.13536333382779758</v>
      </c>
      <c r="K47" s="52">
        <v>250374.0096800974</v>
      </c>
      <c r="L47" s="31">
        <v>0.12656977554670254</v>
      </c>
    </row>
    <row r="48" spans="2:12" s="16" customFormat="1" ht="13.15" customHeight="1" thickTop="1" thickBot="1">
      <c r="B48" s="178"/>
      <c r="C48" s="176"/>
      <c r="D48" s="176"/>
      <c r="E48" s="176"/>
      <c r="F48" s="67" t="s">
        <v>71</v>
      </c>
      <c r="G48" s="49">
        <v>55331962</v>
      </c>
      <c r="H48" s="30">
        <v>4.484992002244701E-5</v>
      </c>
      <c r="I48" s="49">
        <v>1737</v>
      </c>
      <c r="J48" s="30">
        <v>1.3013399981120456E-3</v>
      </c>
      <c r="K48" s="52">
        <v>31854.900402993666</v>
      </c>
      <c r="L48" s="31">
        <v>1.2168015282522822E-3</v>
      </c>
    </row>
    <row r="49" spans="2:12" s="16" customFormat="1" ht="13.15" customHeight="1" thickTop="1" thickBot="1">
      <c r="B49" s="178"/>
      <c r="C49" s="176"/>
      <c r="D49" s="176"/>
      <c r="E49" s="176"/>
      <c r="F49" s="67" t="s">
        <v>73</v>
      </c>
      <c r="G49" s="49">
        <v>235837719</v>
      </c>
      <c r="H49" s="30">
        <v>1.9116081290279082E-4</v>
      </c>
      <c r="I49" s="49">
        <v>10215</v>
      </c>
      <c r="J49" s="30">
        <v>7.6529580199853455E-3</v>
      </c>
      <c r="K49" s="52">
        <v>23087.392951541849</v>
      </c>
      <c r="L49" s="31">
        <v>7.1558017335043534E-3</v>
      </c>
    </row>
    <row r="50" spans="2:12" s="16" customFormat="1" ht="13.15" customHeight="1" thickTop="1" thickBot="1">
      <c r="B50" s="178"/>
      <c r="C50" s="176"/>
      <c r="D50" s="176"/>
      <c r="E50" s="176"/>
      <c r="F50" s="67" t="s">
        <v>75</v>
      </c>
      <c r="G50" s="49">
        <v>2329690760</v>
      </c>
      <c r="H50" s="30">
        <v>1.8883560330471164E-3</v>
      </c>
      <c r="I50" s="49">
        <v>68476</v>
      </c>
      <c r="J50" s="30">
        <v>5.1301414916937502E-2</v>
      </c>
      <c r="K50" s="52">
        <v>34022.004205853147</v>
      </c>
      <c r="L50" s="31">
        <v>4.7968740039495264E-2</v>
      </c>
    </row>
    <row r="51" spans="2:12" s="16" customFormat="1" ht="13.15" customHeight="1" thickTop="1" thickBot="1">
      <c r="B51" s="178"/>
      <c r="C51" s="176"/>
      <c r="D51" s="176"/>
      <c r="E51" s="176"/>
      <c r="F51" s="67" t="s">
        <v>77</v>
      </c>
      <c r="G51" s="49">
        <v>2536611654</v>
      </c>
      <c r="H51" s="30">
        <v>2.0560780008109423E-3</v>
      </c>
      <c r="I51" s="49">
        <v>23631</v>
      </c>
      <c r="J51" s="30">
        <v>1.7704067642709126E-2</v>
      </c>
      <c r="K51" s="52">
        <v>107342.54386187634</v>
      </c>
      <c r="L51" s="31">
        <v>1.6553964832544434E-2</v>
      </c>
    </row>
    <row r="52" spans="2:12" s="16" customFormat="1" ht="13.15" customHeight="1" thickTop="1" thickBot="1">
      <c r="B52" s="178"/>
      <c r="C52" s="176"/>
      <c r="D52" s="176"/>
      <c r="E52" s="176"/>
      <c r="F52" s="67" t="s">
        <v>79</v>
      </c>
      <c r="G52" s="49">
        <v>18782861792</v>
      </c>
      <c r="H52" s="30">
        <v>1.5224651697040414E-2</v>
      </c>
      <c r="I52" s="49">
        <v>43748</v>
      </c>
      <c r="J52" s="30">
        <v>3.2775487759013108E-2</v>
      </c>
      <c r="K52" s="52">
        <v>429342.18231690594</v>
      </c>
      <c r="L52" s="31">
        <v>3.0646305848002785E-2</v>
      </c>
    </row>
    <row r="53" spans="2:12" s="16" customFormat="1" ht="13.15" customHeight="1" thickTop="1" thickBot="1">
      <c r="B53" s="178"/>
      <c r="C53" s="176"/>
      <c r="D53" s="176"/>
      <c r="E53" s="176"/>
      <c r="F53" s="67" t="s">
        <v>81</v>
      </c>
      <c r="G53" s="49">
        <v>11143031718</v>
      </c>
      <c r="H53" s="30">
        <v>9.0321048322828373E-3</v>
      </c>
      <c r="I53" s="49">
        <v>160957</v>
      </c>
      <c r="J53" s="30">
        <v>0.12058709388377693</v>
      </c>
      <c r="K53" s="52">
        <v>69229.867094938396</v>
      </c>
      <c r="L53" s="31">
        <v>0.11275343902297212</v>
      </c>
    </row>
    <row r="54" spans="2:12" s="16" customFormat="1" ht="13.15" customHeight="1" thickTop="1" thickBot="1">
      <c r="B54" s="178"/>
      <c r="C54" s="176"/>
      <c r="D54" s="176"/>
      <c r="E54" s="176"/>
      <c r="F54" s="67" t="s">
        <v>83</v>
      </c>
      <c r="G54" s="49">
        <v>28119552259</v>
      </c>
      <c r="H54" s="30">
        <v>2.2792607099006702E-2</v>
      </c>
      <c r="I54" s="49">
        <v>200465</v>
      </c>
      <c r="J54" s="30">
        <v>0.15018602344359885</v>
      </c>
      <c r="K54" s="52">
        <v>140271.62975581773</v>
      </c>
      <c r="L54" s="31">
        <v>0.14042954424933432</v>
      </c>
    </row>
    <row r="55" spans="2:12" s="16" customFormat="1" ht="13.15" customHeight="1" thickTop="1" thickBot="1">
      <c r="B55" s="178"/>
      <c r="C55" s="176"/>
      <c r="D55" s="176"/>
      <c r="E55" s="176"/>
      <c r="F55" s="67" t="s">
        <v>87</v>
      </c>
      <c r="G55" s="49">
        <v>6145587937</v>
      </c>
      <c r="H55" s="30">
        <v>4.981372745563678E-3</v>
      </c>
      <c r="I55" s="49">
        <v>91790</v>
      </c>
      <c r="J55" s="30">
        <v>6.8767989882961816E-2</v>
      </c>
      <c r="K55" s="52">
        <v>66952.69568580456</v>
      </c>
      <c r="L55" s="31">
        <v>6.4300640344431184E-2</v>
      </c>
    </row>
    <row r="56" spans="2:12" s="16" customFormat="1" ht="13.15" customHeight="1" thickTop="1" thickBot="1">
      <c r="B56" s="178"/>
      <c r="C56" s="176"/>
      <c r="D56" s="176"/>
      <c r="E56" s="176"/>
      <c r="F56" s="68" t="s">
        <v>85</v>
      </c>
      <c r="G56" s="50">
        <v>3795535135</v>
      </c>
      <c r="H56" s="32">
        <v>3.0765120392285674E-3</v>
      </c>
      <c r="I56" s="50">
        <v>169187</v>
      </c>
      <c r="J56" s="32">
        <v>0.12675291321852772</v>
      </c>
      <c r="K56" s="53">
        <v>22433.964400338089</v>
      </c>
      <c r="L56" s="33">
        <v>0.11851871051261879</v>
      </c>
    </row>
    <row r="57" spans="2:12" s="16" customFormat="1" ht="13.15" customHeight="1" thickTop="1">
      <c r="B57" s="179"/>
      <c r="C57" s="177"/>
      <c r="D57" s="177"/>
      <c r="E57" s="177"/>
      <c r="F57" s="18" t="s">
        <v>92</v>
      </c>
      <c r="G57" s="48">
        <v>268694684318</v>
      </c>
      <c r="H57" s="32">
        <v>0.21779338137546878</v>
      </c>
      <c r="I57" s="50">
        <v>1058069</v>
      </c>
      <c r="J57" s="32">
        <v>0.7926928672783039</v>
      </c>
      <c r="K57" s="53">
        <v>253948.1681421533</v>
      </c>
      <c r="L57" s="34">
        <v>0.74119745319307073</v>
      </c>
    </row>
    <row r="58" spans="2:12" s="16" customFormat="1" ht="13.15" customHeight="1">
      <c r="D58" s="59"/>
      <c r="E58" s="17"/>
    </row>
  </sheetData>
  <mergeCells count="12">
    <mergeCell ref="B4:B21"/>
    <mergeCell ref="C4:C21"/>
    <mergeCell ref="D4:D21"/>
    <mergeCell ref="E4:E21"/>
    <mergeCell ref="B40:B57"/>
    <mergeCell ref="C40:C57"/>
    <mergeCell ref="D40:D57"/>
    <mergeCell ref="E40:E57"/>
    <mergeCell ref="B22:B39"/>
    <mergeCell ref="C22:C39"/>
    <mergeCell ref="D22:D39"/>
    <mergeCell ref="E22:E39"/>
  </mergeCells>
  <phoneticPr fontId="3"/>
  <pageMargins left="0.43307086614173229" right="0.43307086614173229" top="0.55118110236220474" bottom="0.55118110236220474" header="0.31496062992125984" footer="0.31496062992125984"/>
  <pageSetup paperSize="8" scale="71" pageOrder="overThenDown" orientation="landscape" r:id="rId1"/>
  <headerFooter>
    <oddHeader>&amp;R&amp;"ＭＳ 明朝,標準"&amp;12 2-11.高齢者の疾病傾向</oddHeader>
  </headerFooter>
  <colBreaks count="1" manualBreakCount="1">
    <brk id="1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B1:FD1355"/>
  <sheetViews>
    <sheetView showGridLines="0" zoomScaleNormal="100" zoomScaleSheetLayoutView="100" workbookViewId="0"/>
  </sheetViews>
  <sheetFormatPr defaultColWidth="9" defaultRowHeight="13.5"/>
  <cols>
    <col min="1" max="1" width="4.625" style="5" customWidth="1"/>
    <col min="2" max="2" width="3.25" style="5" customWidth="1"/>
    <col min="3" max="3" width="10.625" style="5" customWidth="1"/>
    <col min="4" max="4" width="9.375" style="5" customWidth="1"/>
    <col min="5" max="5" width="9.375" style="9" customWidth="1"/>
    <col min="6" max="6" width="7.75" style="9" customWidth="1"/>
    <col min="7" max="7" width="15.75" style="5" customWidth="1"/>
    <col min="8" max="8" width="12.125" style="5" customWidth="1"/>
    <col min="9" max="9" width="8.625" style="5" customWidth="1"/>
    <col min="10" max="10" width="7.625" style="5" customWidth="1"/>
    <col min="11" max="13" width="8.625" style="5" customWidth="1"/>
    <col min="14" max="14" width="9.375" style="5" customWidth="1"/>
    <col min="15" max="15" width="9.375" style="9" customWidth="1"/>
    <col min="16" max="16" width="7.75" style="9" customWidth="1"/>
    <col min="17" max="17" width="15.75" style="5" customWidth="1"/>
    <col min="18" max="18" width="12.125" style="5" customWidth="1"/>
    <col min="19" max="19" width="8.625" style="5" customWidth="1"/>
    <col min="20" max="20" width="7.625" style="5" customWidth="1"/>
    <col min="21" max="23" width="8.625" style="5" customWidth="1"/>
    <col min="24" max="24" width="9.375" style="5" customWidth="1"/>
    <col min="25" max="25" width="9.375" style="9" customWidth="1"/>
    <col min="26" max="26" width="7.75" style="9" customWidth="1"/>
    <col min="27" max="27" width="15.75" style="5" customWidth="1"/>
    <col min="28" max="28" width="12.125" style="5" customWidth="1"/>
    <col min="29" max="33" width="8.625" style="5" customWidth="1"/>
    <col min="34" max="34" width="9.375" style="5" customWidth="1"/>
    <col min="35" max="35" width="9.375" style="9" customWidth="1"/>
    <col min="36" max="36" width="7.75" style="9" customWidth="1"/>
    <col min="37" max="37" width="15.75" style="5" customWidth="1"/>
    <col min="38" max="38" width="12.125" style="5" customWidth="1"/>
    <col min="39" max="43" width="8.625" style="5" customWidth="1"/>
    <col min="44" max="44" width="9.375" style="5" customWidth="1"/>
    <col min="45" max="45" width="9.375" style="9" customWidth="1"/>
    <col min="46" max="46" width="7.75" style="9" customWidth="1"/>
    <col min="47" max="47" width="15.75" style="5" customWidth="1"/>
    <col min="48" max="48" width="12.125" style="5" customWidth="1"/>
    <col min="49" max="53" width="8.625" style="5" customWidth="1"/>
    <col min="54" max="54" width="9.375" style="5" customWidth="1"/>
    <col min="55" max="55" width="9.375" style="9" customWidth="1"/>
    <col min="56" max="56" width="7.75" style="9" customWidth="1"/>
    <col min="57" max="57" width="15.75" style="5" customWidth="1"/>
    <col min="58" max="58" width="12.125" style="5" customWidth="1"/>
    <col min="59" max="63" width="8.625" style="5" customWidth="1"/>
    <col min="64" max="64" width="9.375" style="5" customWidth="1"/>
    <col min="65" max="65" width="9.375" style="9" customWidth="1"/>
    <col min="66" max="66" width="7.75" style="9" customWidth="1"/>
    <col min="67" max="67" width="15.75" style="5" customWidth="1"/>
    <col min="68" max="68" width="12.125" style="5" customWidth="1"/>
    <col min="69" max="73" width="8.625" style="5" customWidth="1"/>
    <col min="74" max="74" width="9.375" style="5" customWidth="1"/>
    <col min="75" max="75" width="9.375" style="9" customWidth="1"/>
    <col min="76" max="76" width="7.75" style="9" customWidth="1"/>
    <col min="77" max="77" width="15.75" style="5" customWidth="1"/>
    <col min="78" max="78" width="15.625" style="5" customWidth="1"/>
    <col min="79" max="83" width="8.625" style="5" customWidth="1"/>
    <col min="84" max="85" width="9" style="5"/>
    <col min="86" max="86" width="13.5" style="5" customWidth="1"/>
    <col min="87" max="88" width="9.125" style="5" bestFit="1" customWidth="1"/>
    <col min="89" max="91" width="9.5" style="5" bestFit="1" customWidth="1"/>
    <col min="92" max="93" width="9.125" style="5" bestFit="1" customWidth="1"/>
    <col min="94" max="94" width="11.625" style="5" bestFit="1" customWidth="1"/>
    <col min="95" max="95" width="11.625" style="5" customWidth="1"/>
    <col min="96" max="96" width="3.25" style="5" customWidth="1"/>
    <col min="97" max="97" width="8.625" style="5" customWidth="1"/>
    <col min="98" max="98" width="9.375" style="5" customWidth="1"/>
    <col min="99" max="99" width="9.375" style="9" customWidth="1"/>
    <col min="100" max="100" width="7.75" style="9" customWidth="1"/>
    <col min="101" max="101" width="15.75" style="5" customWidth="1"/>
    <col min="102" max="102" width="15.625" style="5" customWidth="1"/>
    <col min="103" max="107" width="8.625" style="5" customWidth="1"/>
    <col min="108" max="109" width="9" style="5"/>
    <col min="110" max="110" width="9.125" style="5" bestFit="1" customWidth="1"/>
    <col min="111" max="111" width="9.125" style="5" customWidth="1"/>
    <col min="112" max="112" width="9.125" style="5" bestFit="1" customWidth="1"/>
    <col min="113" max="113" width="9.125" style="5" customWidth="1"/>
    <col min="114" max="114" width="9.5" style="5" bestFit="1" customWidth="1"/>
    <col min="115" max="115" width="9.5" style="5" customWidth="1"/>
    <col min="116" max="116" width="9" style="5"/>
    <col min="117" max="139" width="12.625" style="5" customWidth="1"/>
    <col min="140" max="16384" width="9" style="5"/>
  </cols>
  <sheetData>
    <row r="1" spans="2:139" ht="16.5" customHeight="1">
      <c r="B1" s="5" t="s">
        <v>169</v>
      </c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7"/>
      <c r="CV1" s="17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</row>
    <row r="2" spans="2:139" ht="16.5" customHeight="1">
      <c r="B2" s="5" t="s">
        <v>175</v>
      </c>
      <c r="E2" s="120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83" t="s">
        <v>191</v>
      </c>
      <c r="CS2" s="16"/>
      <c r="CT2" s="16"/>
      <c r="CU2" s="17"/>
      <c r="CV2" s="17"/>
      <c r="CW2" s="16"/>
      <c r="CX2" s="16"/>
      <c r="CY2" s="16"/>
      <c r="CZ2" s="16"/>
      <c r="DA2" s="16"/>
      <c r="DB2" s="16"/>
      <c r="DC2" s="16"/>
      <c r="DD2" s="16"/>
      <c r="DE2" s="83" t="s">
        <v>135</v>
      </c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</row>
    <row r="3" spans="2:139" ht="13.5" customHeight="1">
      <c r="B3" s="223"/>
      <c r="C3" s="221" t="s">
        <v>106</v>
      </c>
      <c r="D3" s="209" t="s">
        <v>95</v>
      </c>
      <c r="E3" s="210"/>
      <c r="F3" s="210"/>
      <c r="G3" s="210"/>
      <c r="H3" s="210"/>
      <c r="I3" s="210"/>
      <c r="J3" s="210"/>
      <c r="K3" s="210"/>
      <c r="L3" s="210"/>
      <c r="M3" s="211"/>
      <c r="N3" s="209" t="s">
        <v>96</v>
      </c>
      <c r="O3" s="210"/>
      <c r="P3" s="210"/>
      <c r="Q3" s="210"/>
      <c r="R3" s="210"/>
      <c r="S3" s="210"/>
      <c r="T3" s="210"/>
      <c r="U3" s="210"/>
      <c r="V3" s="210"/>
      <c r="W3" s="211"/>
      <c r="X3" s="209" t="s">
        <v>97</v>
      </c>
      <c r="Y3" s="210"/>
      <c r="Z3" s="210"/>
      <c r="AA3" s="210"/>
      <c r="AB3" s="210"/>
      <c r="AC3" s="210"/>
      <c r="AD3" s="210"/>
      <c r="AE3" s="210"/>
      <c r="AF3" s="210"/>
      <c r="AG3" s="211"/>
      <c r="AH3" s="209" t="s">
        <v>98</v>
      </c>
      <c r="AI3" s="210"/>
      <c r="AJ3" s="210"/>
      <c r="AK3" s="210"/>
      <c r="AL3" s="210"/>
      <c r="AM3" s="210"/>
      <c r="AN3" s="210"/>
      <c r="AO3" s="210"/>
      <c r="AP3" s="210"/>
      <c r="AQ3" s="211"/>
      <c r="AR3" s="209" t="s">
        <v>99</v>
      </c>
      <c r="AS3" s="210"/>
      <c r="AT3" s="210"/>
      <c r="AU3" s="210"/>
      <c r="AV3" s="210"/>
      <c r="AW3" s="210"/>
      <c r="AX3" s="210"/>
      <c r="AY3" s="210"/>
      <c r="AZ3" s="210"/>
      <c r="BA3" s="211"/>
      <c r="BB3" s="209" t="s">
        <v>100</v>
      </c>
      <c r="BC3" s="210"/>
      <c r="BD3" s="210"/>
      <c r="BE3" s="210"/>
      <c r="BF3" s="210"/>
      <c r="BG3" s="210"/>
      <c r="BH3" s="210"/>
      <c r="BI3" s="210"/>
      <c r="BJ3" s="210"/>
      <c r="BK3" s="211"/>
      <c r="BL3" s="209" t="s">
        <v>101</v>
      </c>
      <c r="BM3" s="210"/>
      <c r="BN3" s="210"/>
      <c r="BO3" s="210"/>
      <c r="BP3" s="210"/>
      <c r="BQ3" s="210"/>
      <c r="BR3" s="210"/>
      <c r="BS3" s="210"/>
      <c r="BT3" s="210"/>
      <c r="BU3" s="211"/>
      <c r="BV3" s="212" t="s">
        <v>92</v>
      </c>
      <c r="BW3" s="213"/>
      <c r="BX3" s="213"/>
      <c r="BY3" s="213"/>
      <c r="BZ3" s="213"/>
      <c r="CA3" s="213"/>
      <c r="CB3" s="213"/>
      <c r="CC3" s="213"/>
      <c r="CD3" s="213"/>
      <c r="CE3" s="214"/>
      <c r="CF3" s="16"/>
      <c r="CG3" s="16"/>
      <c r="CH3" s="16" t="s">
        <v>152</v>
      </c>
      <c r="CI3" s="16"/>
      <c r="CJ3" s="16"/>
      <c r="CK3" s="16"/>
      <c r="CL3" s="16"/>
      <c r="CM3" s="16"/>
      <c r="CN3" s="16"/>
      <c r="CO3" s="16"/>
      <c r="CP3" s="16"/>
      <c r="CQ3" s="16"/>
      <c r="CR3" s="204"/>
      <c r="CS3" s="205" t="s">
        <v>106</v>
      </c>
      <c r="CT3" s="208" t="s">
        <v>92</v>
      </c>
      <c r="CU3" s="208"/>
      <c r="CV3" s="208"/>
      <c r="CW3" s="208"/>
      <c r="CX3" s="208"/>
      <c r="CY3" s="208"/>
      <c r="CZ3" s="208"/>
      <c r="DA3" s="208"/>
      <c r="DB3" s="208"/>
      <c r="DC3" s="208"/>
      <c r="DD3" s="16"/>
      <c r="DE3" s="205" t="s">
        <v>168</v>
      </c>
      <c r="DF3" s="199" t="s">
        <v>131</v>
      </c>
      <c r="DG3" s="200"/>
      <c r="DH3" s="199" t="s">
        <v>132</v>
      </c>
      <c r="DI3" s="200"/>
      <c r="DJ3" s="201" t="s">
        <v>130</v>
      </c>
      <c r="DK3" s="202"/>
      <c r="DL3" s="12"/>
      <c r="DM3" s="199" t="s">
        <v>133</v>
      </c>
      <c r="DN3" s="203"/>
      <c r="DO3" s="203"/>
      <c r="DP3" s="200"/>
      <c r="DQ3" s="199" t="s">
        <v>134</v>
      </c>
      <c r="DR3" s="203"/>
      <c r="DS3" s="203"/>
      <c r="DT3" s="200"/>
      <c r="DU3" s="199" t="s">
        <v>140</v>
      </c>
      <c r="DV3" s="203"/>
      <c r="DW3" s="203"/>
      <c r="DX3" s="200"/>
      <c r="DY3" s="12"/>
      <c r="DZ3" s="199" t="s">
        <v>179</v>
      </c>
      <c r="EA3" s="203"/>
      <c r="EB3" s="200"/>
      <c r="EC3" s="199" t="s">
        <v>134</v>
      </c>
      <c r="ED3" s="203"/>
      <c r="EE3" s="200"/>
      <c r="EF3" s="201" t="s">
        <v>180</v>
      </c>
      <c r="EG3" s="207"/>
      <c r="EH3" s="202"/>
      <c r="EI3" s="205"/>
    </row>
    <row r="4" spans="2:139" ht="54.95" customHeight="1">
      <c r="B4" s="223"/>
      <c r="C4" s="222"/>
      <c r="D4" s="64" t="s">
        <v>151</v>
      </c>
      <c r="E4" s="20" t="s">
        <v>142</v>
      </c>
      <c r="F4" s="64" t="s">
        <v>104</v>
      </c>
      <c r="G4" s="119" t="s">
        <v>93</v>
      </c>
      <c r="H4" s="10" t="s">
        <v>107</v>
      </c>
      <c r="I4" s="62" t="s">
        <v>155</v>
      </c>
      <c r="J4" s="7" t="s">
        <v>91</v>
      </c>
      <c r="K4" s="62" t="s">
        <v>156</v>
      </c>
      <c r="L4" s="63" t="s">
        <v>128</v>
      </c>
      <c r="M4" s="21" t="s">
        <v>183</v>
      </c>
      <c r="N4" s="64" t="s">
        <v>151</v>
      </c>
      <c r="O4" s="20" t="s">
        <v>142</v>
      </c>
      <c r="P4" s="64" t="s">
        <v>104</v>
      </c>
      <c r="Q4" s="119" t="s">
        <v>93</v>
      </c>
      <c r="R4" s="10" t="s">
        <v>107</v>
      </c>
      <c r="S4" s="62" t="s">
        <v>155</v>
      </c>
      <c r="T4" s="7" t="s">
        <v>91</v>
      </c>
      <c r="U4" s="62" t="s">
        <v>156</v>
      </c>
      <c r="V4" s="63" t="s">
        <v>128</v>
      </c>
      <c r="W4" s="21" t="s">
        <v>183</v>
      </c>
      <c r="X4" s="64" t="s">
        <v>151</v>
      </c>
      <c r="Y4" s="20" t="s">
        <v>142</v>
      </c>
      <c r="Z4" s="64" t="s">
        <v>104</v>
      </c>
      <c r="AA4" s="119" t="s">
        <v>93</v>
      </c>
      <c r="AB4" s="10" t="s">
        <v>107</v>
      </c>
      <c r="AC4" s="62" t="s">
        <v>155</v>
      </c>
      <c r="AD4" s="7" t="s">
        <v>91</v>
      </c>
      <c r="AE4" s="62" t="s">
        <v>156</v>
      </c>
      <c r="AF4" s="63" t="s">
        <v>128</v>
      </c>
      <c r="AG4" s="21" t="s">
        <v>183</v>
      </c>
      <c r="AH4" s="64" t="s">
        <v>151</v>
      </c>
      <c r="AI4" s="20" t="s">
        <v>142</v>
      </c>
      <c r="AJ4" s="64" t="s">
        <v>104</v>
      </c>
      <c r="AK4" s="119" t="s">
        <v>93</v>
      </c>
      <c r="AL4" s="10" t="s">
        <v>107</v>
      </c>
      <c r="AM4" s="62" t="s">
        <v>155</v>
      </c>
      <c r="AN4" s="7" t="s">
        <v>91</v>
      </c>
      <c r="AO4" s="62" t="s">
        <v>156</v>
      </c>
      <c r="AP4" s="63" t="s">
        <v>128</v>
      </c>
      <c r="AQ4" s="21" t="s">
        <v>183</v>
      </c>
      <c r="AR4" s="64" t="s">
        <v>151</v>
      </c>
      <c r="AS4" s="20" t="s">
        <v>142</v>
      </c>
      <c r="AT4" s="64" t="s">
        <v>104</v>
      </c>
      <c r="AU4" s="119" t="s">
        <v>93</v>
      </c>
      <c r="AV4" s="10" t="s">
        <v>107</v>
      </c>
      <c r="AW4" s="62" t="s">
        <v>155</v>
      </c>
      <c r="AX4" s="7" t="s">
        <v>91</v>
      </c>
      <c r="AY4" s="62" t="s">
        <v>156</v>
      </c>
      <c r="AZ4" s="63" t="s">
        <v>128</v>
      </c>
      <c r="BA4" s="21" t="s">
        <v>183</v>
      </c>
      <c r="BB4" s="64" t="s">
        <v>151</v>
      </c>
      <c r="BC4" s="20" t="s">
        <v>142</v>
      </c>
      <c r="BD4" s="64" t="s">
        <v>104</v>
      </c>
      <c r="BE4" s="119" t="s">
        <v>93</v>
      </c>
      <c r="BF4" s="10" t="s">
        <v>107</v>
      </c>
      <c r="BG4" s="62" t="s">
        <v>155</v>
      </c>
      <c r="BH4" s="7" t="s">
        <v>91</v>
      </c>
      <c r="BI4" s="62" t="s">
        <v>156</v>
      </c>
      <c r="BJ4" s="63" t="s">
        <v>128</v>
      </c>
      <c r="BK4" s="21" t="s">
        <v>183</v>
      </c>
      <c r="BL4" s="64" t="s">
        <v>151</v>
      </c>
      <c r="BM4" s="20" t="s">
        <v>142</v>
      </c>
      <c r="BN4" s="64" t="s">
        <v>104</v>
      </c>
      <c r="BO4" s="119" t="s">
        <v>93</v>
      </c>
      <c r="BP4" s="10" t="s">
        <v>107</v>
      </c>
      <c r="BQ4" s="62" t="s">
        <v>155</v>
      </c>
      <c r="BR4" s="7" t="s">
        <v>91</v>
      </c>
      <c r="BS4" s="62" t="s">
        <v>156</v>
      </c>
      <c r="BT4" s="63" t="s">
        <v>128</v>
      </c>
      <c r="BU4" s="21" t="s">
        <v>183</v>
      </c>
      <c r="BV4" s="64" t="s">
        <v>151</v>
      </c>
      <c r="BW4" s="20" t="s">
        <v>142</v>
      </c>
      <c r="BX4" s="64" t="s">
        <v>104</v>
      </c>
      <c r="BY4" s="119" t="s">
        <v>93</v>
      </c>
      <c r="BZ4" s="10" t="s">
        <v>107</v>
      </c>
      <c r="CA4" s="62" t="s">
        <v>155</v>
      </c>
      <c r="CB4" s="7" t="s">
        <v>91</v>
      </c>
      <c r="CC4" s="62" t="s">
        <v>156</v>
      </c>
      <c r="CD4" s="63" t="s">
        <v>128</v>
      </c>
      <c r="CE4" s="21" t="s">
        <v>183</v>
      </c>
      <c r="CF4" s="16"/>
      <c r="CG4" s="16"/>
      <c r="CH4" s="117" t="s">
        <v>168</v>
      </c>
      <c r="CI4" s="116" t="s">
        <v>143</v>
      </c>
      <c r="CJ4" s="116" t="s">
        <v>144</v>
      </c>
      <c r="CK4" s="116" t="s">
        <v>145</v>
      </c>
      <c r="CL4" s="116" t="s">
        <v>146</v>
      </c>
      <c r="CM4" s="116" t="s">
        <v>147</v>
      </c>
      <c r="CN4" s="116" t="s">
        <v>148</v>
      </c>
      <c r="CO4" s="116" t="s">
        <v>149</v>
      </c>
      <c r="CP4" s="85" t="s">
        <v>92</v>
      </c>
      <c r="CQ4" s="118"/>
      <c r="CR4" s="204"/>
      <c r="CS4" s="206"/>
      <c r="CT4" s="78" t="s">
        <v>151</v>
      </c>
      <c r="CU4" s="81" t="s">
        <v>142</v>
      </c>
      <c r="CV4" s="78" t="s">
        <v>104</v>
      </c>
      <c r="CW4" s="85" t="s">
        <v>93</v>
      </c>
      <c r="CX4" s="85" t="s">
        <v>107</v>
      </c>
      <c r="CY4" s="78" t="s">
        <v>155</v>
      </c>
      <c r="CZ4" s="23" t="s">
        <v>91</v>
      </c>
      <c r="DA4" s="78" t="s">
        <v>156</v>
      </c>
      <c r="DB4" s="79" t="s">
        <v>128</v>
      </c>
      <c r="DC4" s="78" t="s">
        <v>183</v>
      </c>
      <c r="DD4" s="16"/>
      <c r="DE4" s="206"/>
      <c r="DF4" s="116" t="s">
        <v>192</v>
      </c>
      <c r="DG4" s="116" t="s">
        <v>185</v>
      </c>
      <c r="DH4" s="116" t="s">
        <v>192</v>
      </c>
      <c r="DI4" s="116" t="s">
        <v>185</v>
      </c>
      <c r="DJ4" s="116" t="s">
        <v>192</v>
      </c>
      <c r="DK4" s="116" t="s">
        <v>185</v>
      </c>
      <c r="DL4" s="12"/>
      <c r="DM4" s="116" t="s">
        <v>168</v>
      </c>
      <c r="DN4" s="116" t="s">
        <v>192</v>
      </c>
      <c r="DO4" s="116" t="s">
        <v>185</v>
      </c>
      <c r="DP4" s="116" t="s">
        <v>161</v>
      </c>
      <c r="DQ4" s="116" t="s">
        <v>168</v>
      </c>
      <c r="DR4" s="116" t="s">
        <v>192</v>
      </c>
      <c r="DS4" s="116" t="s">
        <v>185</v>
      </c>
      <c r="DT4" s="116" t="s">
        <v>162</v>
      </c>
      <c r="DU4" s="116" t="s">
        <v>168</v>
      </c>
      <c r="DV4" s="116" t="s">
        <v>192</v>
      </c>
      <c r="DW4" s="116" t="s">
        <v>185</v>
      </c>
      <c r="DX4" s="116" t="s">
        <v>163</v>
      </c>
      <c r="DY4" s="12"/>
      <c r="DZ4" s="116" t="s">
        <v>192</v>
      </c>
      <c r="EA4" s="116" t="s">
        <v>185</v>
      </c>
      <c r="EB4" s="116" t="s">
        <v>160</v>
      </c>
      <c r="EC4" s="116" t="s">
        <v>192</v>
      </c>
      <c r="ED4" s="116" t="s">
        <v>185</v>
      </c>
      <c r="EE4" s="116" t="s">
        <v>160</v>
      </c>
      <c r="EF4" s="116" t="s">
        <v>192</v>
      </c>
      <c r="EG4" s="116" t="s">
        <v>185</v>
      </c>
      <c r="EH4" s="116" t="s">
        <v>160</v>
      </c>
      <c r="EI4" s="206"/>
    </row>
    <row r="5" spans="2:139" s="16" customFormat="1" ht="13.15" customHeight="1">
      <c r="B5" s="224">
        <v>1</v>
      </c>
      <c r="C5" s="193" t="s">
        <v>49</v>
      </c>
      <c r="D5" s="175">
        <f>CI5</f>
        <v>643</v>
      </c>
      <c r="E5" s="196">
        <v>982939090</v>
      </c>
      <c r="F5" s="196">
        <v>612</v>
      </c>
      <c r="G5" s="65" t="s">
        <v>58</v>
      </c>
      <c r="H5" s="54">
        <v>8042885</v>
      </c>
      <c r="I5" s="28">
        <f>IFERROR(H5/E5,"-")</f>
        <v>8.1824856512726536E-3</v>
      </c>
      <c r="J5" s="54">
        <v>114</v>
      </c>
      <c r="K5" s="28">
        <f>IFERROR(J5/F5,"-")</f>
        <v>0.18627450980392157</v>
      </c>
      <c r="L5" s="51">
        <f>IFERROR(H5/J5,"-")</f>
        <v>70551.622807017542</v>
      </c>
      <c r="M5" s="29">
        <f>IFERROR(J5/$CI$5,"-")</f>
        <v>0.17729393468118196</v>
      </c>
      <c r="N5" s="175">
        <f>CJ5</f>
        <v>2269</v>
      </c>
      <c r="O5" s="196">
        <v>4396514890</v>
      </c>
      <c r="P5" s="196">
        <v>2113</v>
      </c>
      <c r="Q5" s="65" t="s">
        <v>58</v>
      </c>
      <c r="R5" s="54">
        <v>77077461</v>
      </c>
      <c r="S5" s="28">
        <f>IFERROR(R5/O5,"-")</f>
        <v>1.7531490948731895E-2</v>
      </c>
      <c r="T5" s="54">
        <v>502</v>
      </c>
      <c r="U5" s="28">
        <f>IFERROR(T5/P5,"-")</f>
        <v>0.23757690487458591</v>
      </c>
      <c r="V5" s="51">
        <f>IFERROR(R5/T5,"-")</f>
        <v>153540.75896414343</v>
      </c>
      <c r="W5" s="29">
        <f t="shared" ref="W5:W22" si="0">IFERROR(T5/$CJ$5,"-")</f>
        <v>0.22124283825473778</v>
      </c>
      <c r="X5" s="175">
        <f>CK5</f>
        <v>133977</v>
      </c>
      <c r="Y5" s="196">
        <v>91939231250</v>
      </c>
      <c r="Z5" s="196">
        <v>123429</v>
      </c>
      <c r="AA5" s="65" t="s">
        <v>58</v>
      </c>
      <c r="AB5" s="54">
        <v>1996708188</v>
      </c>
      <c r="AC5" s="28">
        <f>IFERROR(AB5/Y5,"-")</f>
        <v>2.1717695056320149E-2</v>
      </c>
      <c r="AD5" s="54">
        <v>19306</v>
      </c>
      <c r="AE5" s="28">
        <f>IFERROR(AD5/Z5,"-")</f>
        <v>0.15641380874834926</v>
      </c>
      <c r="AF5" s="51">
        <f>IFERROR(AB5/AD5,"-")</f>
        <v>103424.23018750647</v>
      </c>
      <c r="AG5" s="29">
        <f t="shared" ref="AG5:AG22" si="1">IFERROR(AD5/$CK$5,"-")</f>
        <v>0.14409936033796847</v>
      </c>
      <c r="AH5" s="175">
        <f>CL5</f>
        <v>115399</v>
      </c>
      <c r="AI5" s="196">
        <v>106218882060</v>
      </c>
      <c r="AJ5" s="196">
        <v>106715</v>
      </c>
      <c r="AK5" s="65" t="s">
        <v>58</v>
      </c>
      <c r="AL5" s="54">
        <v>2891058893</v>
      </c>
      <c r="AM5" s="28">
        <f>IFERROR(AL5/AI5,"-")</f>
        <v>2.7217937497844534E-2</v>
      </c>
      <c r="AN5" s="54">
        <v>23514</v>
      </c>
      <c r="AO5" s="28">
        <f>IFERROR(AN5/AJ5,"-")</f>
        <v>0.22034390666729139</v>
      </c>
      <c r="AP5" s="51">
        <f>IFERROR(AL5/AN5,"-")</f>
        <v>122950.53555328741</v>
      </c>
      <c r="AQ5" s="29">
        <f t="shared" ref="AQ5:AQ22" si="2">IFERROR(AN5/$CL$5,"-")</f>
        <v>0.20376259759616636</v>
      </c>
      <c r="AR5" s="175">
        <f>CM5</f>
        <v>81859</v>
      </c>
      <c r="AS5" s="196">
        <v>83438913850</v>
      </c>
      <c r="AT5" s="196">
        <v>73090</v>
      </c>
      <c r="AU5" s="65" t="s">
        <v>58</v>
      </c>
      <c r="AV5" s="54">
        <v>2669755923</v>
      </c>
      <c r="AW5" s="28">
        <f>IFERROR(AV5/AS5,"-")</f>
        <v>3.1996532550741009E-2</v>
      </c>
      <c r="AX5" s="54">
        <v>18673</v>
      </c>
      <c r="AY5" s="28">
        <f>IFERROR(AX5/AT5,"-")</f>
        <v>0.25547954576549459</v>
      </c>
      <c r="AZ5" s="51">
        <f>IFERROR(AV5/AX5,"-")</f>
        <v>142974.12965243935</v>
      </c>
      <c r="BA5" s="29">
        <f t="shared" ref="BA5:BA22" si="3">IFERROR(AX5/$CM$5,"-")</f>
        <v>0.22811175313649079</v>
      </c>
      <c r="BB5" s="175">
        <f>CN5</f>
        <v>44846</v>
      </c>
      <c r="BC5" s="196">
        <v>46002050740</v>
      </c>
      <c r="BD5" s="196">
        <v>37590</v>
      </c>
      <c r="BE5" s="65" t="s">
        <v>58</v>
      </c>
      <c r="BF5" s="54">
        <v>1753068036</v>
      </c>
      <c r="BG5" s="28">
        <f>IFERROR(BF5/BC5,"-")</f>
        <v>3.8108475770095636E-2</v>
      </c>
      <c r="BH5" s="54">
        <v>9934</v>
      </c>
      <c r="BI5" s="28">
        <f>IFERROR(BH5/BD5,"-")</f>
        <v>0.26427241287576481</v>
      </c>
      <c r="BJ5" s="51">
        <f>IFERROR(BF5/BH5,"-")</f>
        <v>176471.51560297966</v>
      </c>
      <c r="BK5" s="29">
        <f t="shared" ref="BK5:BK22" si="4">IFERROR(BH5/$CN$5,"-")</f>
        <v>0.22151362440351424</v>
      </c>
      <c r="BL5" s="175">
        <f>CO5</f>
        <v>19568</v>
      </c>
      <c r="BM5" s="196">
        <v>16716334230</v>
      </c>
      <c r="BN5" s="196">
        <v>13411</v>
      </c>
      <c r="BO5" s="65" t="s">
        <v>58</v>
      </c>
      <c r="BP5" s="54">
        <v>852598813</v>
      </c>
      <c r="BQ5" s="28">
        <f>IFERROR(BP5/BM5,"-")</f>
        <v>5.100393431173935E-2</v>
      </c>
      <c r="BR5" s="54">
        <v>3427</v>
      </c>
      <c r="BS5" s="28">
        <f>IFERROR(BR5/BN5,"-")</f>
        <v>0.25553649988815152</v>
      </c>
      <c r="BT5" s="51">
        <f>IFERROR(BP5/BR5,"-")</f>
        <v>248788.68193755471</v>
      </c>
      <c r="BU5" s="29">
        <f t="shared" ref="BU5:BU22" si="5">IFERROR(BR5/$CO$5,"-")</f>
        <v>0.1751328699918234</v>
      </c>
      <c r="BV5" s="175">
        <f>CP5</f>
        <v>398561</v>
      </c>
      <c r="BW5" s="196">
        <f>SUM(E5,O5,Y5,AI5,AS5,BC5,BM5)</f>
        <v>349694866110</v>
      </c>
      <c r="BX5" s="196">
        <f>SUM(F5,P5,Z5,AJ5,AT5,BD5,BN5)</f>
        <v>356960</v>
      </c>
      <c r="BY5" s="65" t="s">
        <v>58</v>
      </c>
      <c r="BZ5" s="54">
        <f t="shared" ref="BZ5:BZ22" si="6">SUM(H5,R5,AB5,AL5,AV5,BF5,BP5)</f>
        <v>10248310199</v>
      </c>
      <c r="CA5" s="28">
        <f>IFERROR(BZ5/BW5,"-")</f>
        <v>2.9306435959446691E-2</v>
      </c>
      <c r="CB5" s="54">
        <f>SUM(J5,T5,AD5,AN5,AX5,BH5,BR5)</f>
        <v>75470</v>
      </c>
      <c r="CC5" s="28">
        <f>IFERROR(CB5/BX5,"-")</f>
        <v>0.21142424921559838</v>
      </c>
      <c r="CD5" s="51">
        <f t="shared" ref="CD5:CD23" si="7">IFERROR(BZ5/CB5,"-")</f>
        <v>135793.16548297336</v>
      </c>
      <c r="CE5" s="29">
        <f t="shared" ref="CE5:CE22" si="8">IFERROR(CB5/$CP$5,"-")</f>
        <v>0.18935620896173985</v>
      </c>
      <c r="CH5" s="44" t="s">
        <v>49</v>
      </c>
      <c r="CI5" s="36">
        <v>643</v>
      </c>
      <c r="CJ5" s="36">
        <v>2269</v>
      </c>
      <c r="CK5" s="36">
        <v>133977</v>
      </c>
      <c r="CL5" s="36">
        <v>115399</v>
      </c>
      <c r="CM5" s="36">
        <v>81859</v>
      </c>
      <c r="CN5" s="36">
        <v>44846</v>
      </c>
      <c r="CO5" s="36">
        <v>19568</v>
      </c>
      <c r="CP5" s="36">
        <f t="shared" ref="CP5:CP18" si="9">SUM(CI5:CO5)</f>
        <v>398561</v>
      </c>
      <c r="CQ5" s="71"/>
      <c r="CR5" s="172">
        <v>1</v>
      </c>
      <c r="CS5" s="193" t="s">
        <v>49</v>
      </c>
      <c r="CT5" s="187">
        <v>382481</v>
      </c>
      <c r="CU5" s="190">
        <v>330658624090</v>
      </c>
      <c r="CV5" s="190">
        <v>346673</v>
      </c>
      <c r="CW5" s="75" t="s">
        <v>58</v>
      </c>
      <c r="CX5" s="86">
        <v>10074002936</v>
      </c>
      <c r="CY5" s="76">
        <v>3.0466475700503783E-2</v>
      </c>
      <c r="CZ5" s="86">
        <v>74695</v>
      </c>
      <c r="DA5" s="76">
        <v>0.21546240982135903</v>
      </c>
      <c r="DB5" s="86">
        <v>134868.50439788474</v>
      </c>
      <c r="DC5" s="77">
        <v>0.19529074646845201</v>
      </c>
      <c r="DE5" s="42" t="s">
        <v>49</v>
      </c>
      <c r="DF5" s="37">
        <f>INDEX($CA$5:$CA$1336,(MATCH(DE5,$C$5:$C$1336,0)+17))</f>
        <v>0.21794178200210237</v>
      </c>
      <c r="DG5" s="37">
        <f t="shared" ref="DG5:DG36" si="10">INDEX($CY$5:$CY$1262,(MATCH(DE5,$CS$5:$CS$1262,0)+16))</f>
        <v>0.19786442868095949</v>
      </c>
      <c r="DH5" s="37">
        <f>INDEX($CC$5:$CC$1336,(MATCH(DE5,$C$5:$C$1336,0)+17))</f>
        <v>0.8196380546839982</v>
      </c>
      <c r="DI5" s="37">
        <f t="shared" ref="DI5:DI36" si="11">INDEX($DA$5:$DA$1262,(MATCH(DE5,$CS$5:$CS$1262,0)+16))</f>
        <v>0.81397166782529939</v>
      </c>
      <c r="DJ5" s="38">
        <f>INDEX($CD$5:$CD$1336,(MATCH(DE5,$C$5:$C$1336,0)+17))</f>
        <v>260488.21947309776</v>
      </c>
      <c r="DK5" s="38">
        <f t="shared" ref="DK5:DK36" si="12">INDEX($DB$5:$DB$1262,(MATCH(DE5,$CS$5:$CS$1262,0)+16))</f>
        <v>231855.96439177552</v>
      </c>
      <c r="DL5" s="11"/>
      <c r="DM5" s="46" t="str">
        <f t="shared" ref="DM5:DM36" si="13">INDEX($DE$5:$DE$78,MATCH(DN5,DF$5:DF$78,0))</f>
        <v>岸和田市</v>
      </c>
      <c r="DN5" s="39">
        <f t="shared" ref="DN5:DN68" si="14">LARGE(DF$5:DF$78,ROW(A1))</f>
        <v>0.25718258857576709</v>
      </c>
      <c r="DO5" s="39">
        <f t="shared" ref="DO5:DO36" si="15">VLOOKUP(DM5,$DE$5:$DK$78,3,FALSE)</f>
        <v>0.23706095890003248</v>
      </c>
      <c r="DP5" s="72">
        <f>(ROUND(DN5,3)-ROUND(DO5,3))*100</f>
        <v>2.0000000000000018</v>
      </c>
      <c r="DQ5" s="19" t="str">
        <f t="shared" ref="DQ5:DQ36" si="16">INDEX($DE$5:$DE$78,MATCH(DR5,DH$5:DH$78,0))</f>
        <v>田尻町</v>
      </c>
      <c r="DR5" s="39">
        <f t="shared" ref="DR5:DR68" si="17">LARGE(DH$5:DH$78,ROW(A1))</f>
        <v>0.86016949152542377</v>
      </c>
      <c r="DS5" s="39">
        <f t="shared" ref="DS5:DS36" si="18">VLOOKUP(DQ5,$DE$5:$DK$78,5,FALSE)</f>
        <v>0.81833910034602075</v>
      </c>
      <c r="DT5" s="72">
        <f>(ROUND(DR5,3)-ROUND(DS5,3))*100</f>
        <v>4.2000000000000037</v>
      </c>
      <c r="DU5" s="19" t="str">
        <f t="shared" ref="DU5:DU36" si="19">INDEX($DE$5:$DE$78,MATCH(DV5,DJ$5:DJ$78,0))</f>
        <v>岸和田市</v>
      </c>
      <c r="DV5" s="36">
        <f t="shared" ref="DV5:DV68" si="20">LARGE(DJ$5:DJ$78,ROW(A1))</f>
        <v>320548.62650449766</v>
      </c>
      <c r="DW5" s="36">
        <f t="shared" ref="DW5:DW36" si="21">VLOOKUP(DU5,$DE$5:$DK$78,7,FALSE)</f>
        <v>294036.39942769095</v>
      </c>
      <c r="DX5" s="36">
        <f>(ROUND(DV5,0)-ROUND(DW5,0))</f>
        <v>26513</v>
      </c>
      <c r="DY5" s="157"/>
      <c r="DZ5" s="39">
        <f>$CA$1354</f>
        <v>0.21779338137546878</v>
      </c>
      <c r="EA5" s="39">
        <f t="shared" ref="EA5:EA36" si="22">$CY$1279</f>
        <v>0.19764652956849402</v>
      </c>
      <c r="EB5" s="72">
        <f>(ROUND(DZ5,3)-ROUND(EA5,3))*100</f>
        <v>1.9999999999999991</v>
      </c>
      <c r="EC5" s="39">
        <f>$CC$1354</f>
        <v>0.7926928672783039</v>
      </c>
      <c r="ED5" s="39">
        <f t="shared" ref="ED5:ED36" si="23">$DA$1279</f>
        <v>0.78702321953616916</v>
      </c>
      <c r="EE5" s="72">
        <f>(ROUND(EC5,3)-ROUND(ED5,3))*100</f>
        <v>0.60000000000000053</v>
      </c>
      <c r="EF5" s="84">
        <f>$CD$1354</f>
        <v>253948.1681421533</v>
      </c>
      <c r="EG5" s="73">
        <f t="shared" ref="EG5:EG36" si="24">$DB$1279</f>
        <v>228365.77266623653</v>
      </c>
      <c r="EH5" s="36">
        <f>(ROUND(EF5,0)-ROUND(EG5,0))</f>
        <v>25582</v>
      </c>
      <c r="EI5" s="36">
        <v>0</v>
      </c>
    </row>
    <row r="6" spans="2:139" s="16" customFormat="1" ht="13.15" customHeight="1">
      <c r="B6" s="224"/>
      <c r="C6" s="194"/>
      <c r="D6" s="176"/>
      <c r="E6" s="197"/>
      <c r="F6" s="197"/>
      <c r="G6" s="66" t="s">
        <v>60</v>
      </c>
      <c r="H6" s="49">
        <v>13469027</v>
      </c>
      <c r="I6" s="30">
        <f>IFERROR(H6/E5,"-")</f>
        <v>1.3702809397884461E-2</v>
      </c>
      <c r="J6" s="49">
        <v>152</v>
      </c>
      <c r="K6" s="30">
        <f>IFERROR(J6/F5,"-")</f>
        <v>0.24836601307189543</v>
      </c>
      <c r="L6" s="52">
        <f>IFERROR(H6/J6,"-")</f>
        <v>88612.019736842107</v>
      </c>
      <c r="M6" s="31">
        <f t="shared" ref="M6:M22" si="25">IFERROR(J6/$CI$5,"-")</f>
        <v>0.2363919129082426</v>
      </c>
      <c r="N6" s="176"/>
      <c r="O6" s="197"/>
      <c r="P6" s="197"/>
      <c r="Q6" s="66" t="s">
        <v>60</v>
      </c>
      <c r="R6" s="49">
        <v>73070435</v>
      </c>
      <c r="S6" s="30">
        <f>IFERROR(R6/O5,"-")</f>
        <v>1.662008132082091E-2</v>
      </c>
      <c r="T6" s="49">
        <v>694</v>
      </c>
      <c r="U6" s="30">
        <f>IFERROR(T6/P5,"-")</f>
        <v>0.32844297207761475</v>
      </c>
      <c r="V6" s="52">
        <f>IFERROR(R6/T6,"-")</f>
        <v>105288.81123919308</v>
      </c>
      <c r="W6" s="31">
        <f t="shared" si="0"/>
        <v>0.30586161304539444</v>
      </c>
      <c r="X6" s="176"/>
      <c r="Y6" s="197"/>
      <c r="Z6" s="197"/>
      <c r="AA6" s="66" t="s">
        <v>60</v>
      </c>
      <c r="AB6" s="49">
        <v>1926864301</v>
      </c>
      <c r="AC6" s="30">
        <f>IFERROR(AB6/Y5,"-")</f>
        <v>2.0958020583840806E-2</v>
      </c>
      <c r="AD6" s="49">
        <v>27462</v>
      </c>
      <c r="AE6" s="30">
        <f>IFERROR(AD6/Z5,"-")</f>
        <v>0.22249228301290622</v>
      </c>
      <c r="AF6" s="52">
        <f>IFERROR(AB6/AD6,"-")</f>
        <v>70164.747687713927</v>
      </c>
      <c r="AG6" s="31">
        <f t="shared" si="1"/>
        <v>0.2049754808661188</v>
      </c>
      <c r="AH6" s="176"/>
      <c r="AI6" s="197"/>
      <c r="AJ6" s="197"/>
      <c r="AK6" s="66" t="s">
        <v>60</v>
      </c>
      <c r="AL6" s="49">
        <v>2284093339</v>
      </c>
      <c r="AM6" s="30">
        <f>IFERROR(AL6/AI5,"-")</f>
        <v>2.1503646947722357E-2</v>
      </c>
      <c r="AN6" s="49">
        <v>30295</v>
      </c>
      <c r="AO6" s="30">
        <f>IFERROR(AN6/AJ5,"-")</f>
        <v>0.28388698870824158</v>
      </c>
      <c r="AP6" s="52">
        <f>IFERROR(AL6/AN6,"-")</f>
        <v>75395.059877867636</v>
      </c>
      <c r="AQ6" s="31">
        <f t="shared" si="2"/>
        <v>0.26252393868231094</v>
      </c>
      <c r="AR6" s="176"/>
      <c r="AS6" s="197"/>
      <c r="AT6" s="197"/>
      <c r="AU6" s="66" t="s">
        <v>60</v>
      </c>
      <c r="AV6" s="49">
        <v>1526742371</v>
      </c>
      <c r="AW6" s="30">
        <f>IFERROR(AV6/AS5,"-")</f>
        <v>1.8297725851808892E-2</v>
      </c>
      <c r="AX6" s="49">
        <v>23362</v>
      </c>
      <c r="AY6" s="30">
        <f>IFERROR(AX6/AT5,"-")</f>
        <v>0.31963332877274592</v>
      </c>
      <c r="AZ6" s="52">
        <f>IFERROR(AV6/AX6,"-")</f>
        <v>65351.526881260164</v>
      </c>
      <c r="BA6" s="31">
        <f t="shared" si="3"/>
        <v>0.28539317607104903</v>
      </c>
      <c r="BB6" s="176"/>
      <c r="BC6" s="197"/>
      <c r="BD6" s="197"/>
      <c r="BE6" s="66" t="s">
        <v>60</v>
      </c>
      <c r="BF6" s="49">
        <v>653622104</v>
      </c>
      <c r="BG6" s="30">
        <f>IFERROR(BF6/BC5,"-")</f>
        <v>1.4208542738544877E-2</v>
      </c>
      <c r="BH6" s="49">
        <v>12442</v>
      </c>
      <c r="BI6" s="30">
        <f>IFERROR(BH6/BD5,"-")</f>
        <v>0.33099228518222934</v>
      </c>
      <c r="BJ6" s="52">
        <f>IFERROR(BF6/BH6,"-")</f>
        <v>52533.523870760328</v>
      </c>
      <c r="BK6" s="31">
        <f t="shared" si="4"/>
        <v>0.27743834455692817</v>
      </c>
      <c r="BL6" s="176"/>
      <c r="BM6" s="197"/>
      <c r="BN6" s="197"/>
      <c r="BO6" s="66" t="s">
        <v>60</v>
      </c>
      <c r="BP6" s="49">
        <v>211734690</v>
      </c>
      <c r="BQ6" s="30">
        <f>IFERROR(BP6/BM5,"-")</f>
        <v>1.2666335040131583E-2</v>
      </c>
      <c r="BR6" s="49">
        <v>4290</v>
      </c>
      <c r="BS6" s="30">
        <f>IFERROR(BR6/BN5,"-")</f>
        <v>0.31988666020430989</v>
      </c>
      <c r="BT6" s="52">
        <f>IFERROR(BP6/BR6,"-")</f>
        <v>49355.405594405594</v>
      </c>
      <c r="BU6" s="31">
        <f t="shared" si="5"/>
        <v>0.21923548650858546</v>
      </c>
      <c r="BV6" s="176"/>
      <c r="BW6" s="197"/>
      <c r="BX6" s="197"/>
      <c r="BY6" s="66" t="s">
        <v>60</v>
      </c>
      <c r="BZ6" s="49">
        <f t="shared" si="6"/>
        <v>6689596267</v>
      </c>
      <c r="CA6" s="30">
        <f>IFERROR(BZ6/BW5,"-")</f>
        <v>1.9129809772202147E-2</v>
      </c>
      <c r="CB6" s="49">
        <f>SUM(J6,T6,AD6,AN6,AX6,BH6,BR6)</f>
        <v>98697</v>
      </c>
      <c r="CC6" s="30">
        <f>IFERROR(CB6/BX5,"-")</f>
        <v>0.2764931645002241</v>
      </c>
      <c r="CD6" s="52">
        <f t="shared" si="7"/>
        <v>67779.124664376825</v>
      </c>
      <c r="CE6" s="31">
        <f t="shared" si="8"/>
        <v>0.24763336101625599</v>
      </c>
      <c r="CH6" s="44" t="s">
        <v>108</v>
      </c>
      <c r="CI6" s="36">
        <v>15</v>
      </c>
      <c r="CJ6" s="36">
        <v>79</v>
      </c>
      <c r="CK6" s="36">
        <v>5281</v>
      </c>
      <c r="CL6" s="36">
        <v>4289</v>
      </c>
      <c r="CM6" s="36">
        <v>3117</v>
      </c>
      <c r="CN6" s="36">
        <v>1894</v>
      </c>
      <c r="CO6" s="36">
        <v>813</v>
      </c>
      <c r="CP6" s="36">
        <f t="shared" si="9"/>
        <v>15488</v>
      </c>
      <c r="CQ6" s="71"/>
      <c r="CR6" s="173"/>
      <c r="CS6" s="194"/>
      <c r="CT6" s="188"/>
      <c r="CU6" s="191"/>
      <c r="CV6" s="191"/>
      <c r="CW6" s="75" t="s">
        <v>60</v>
      </c>
      <c r="CX6" s="86">
        <v>5909519012</v>
      </c>
      <c r="CY6" s="76">
        <v>1.7871963957581592E-2</v>
      </c>
      <c r="CZ6" s="86">
        <v>96332</v>
      </c>
      <c r="DA6" s="76">
        <v>0.27787569265561496</v>
      </c>
      <c r="DB6" s="86">
        <v>61345.337084250299</v>
      </c>
      <c r="DC6" s="77">
        <v>0.2518608767494333</v>
      </c>
      <c r="DE6" s="42" t="s">
        <v>108</v>
      </c>
      <c r="DF6" s="37">
        <f t="shared" ref="DF6:DF69" si="26">INDEX($CA$5:$CA$1336,(MATCH(DE6,$C$5:$C$1336,0)+17))</f>
        <v>0.20787415497823761</v>
      </c>
      <c r="DG6" s="37">
        <f t="shared" si="10"/>
        <v>0.19885634791168827</v>
      </c>
      <c r="DH6" s="37">
        <f t="shared" ref="DH6:DH69" si="27">INDEX($CC$5:$CC$1336,(MATCH(DE6,$C$5:$C$1336,0)+17))</f>
        <v>0.79091323507065792</v>
      </c>
      <c r="DI6" s="37">
        <f t="shared" si="11"/>
        <v>0.78732236947149925</v>
      </c>
      <c r="DJ6" s="38">
        <f t="shared" ref="DJ6:DJ69" si="28">INDEX($CD$5:$CD$1336,(MATCH(DE6,$C$5:$C$1336,0)+17))</f>
        <v>248723.41171950049</v>
      </c>
      <c r="DK6" s="38">
        <f t="shared" si="12"/>
        <v>236018.06205637802</v>
      </c>
      <c r="DL6" s="11"/>
      <c r="DM6" s="46" t="str">
        <f t="shared" si="13"/>
        <v>忠岡町</v>
      </c>
      <c r="DN6" s="39">
        <f t="shared" si="14"/>
        <v>0.25586482289631662</v>
      </c>
      <c r="DO6" s="39">
        <f t="shared" si="15"/>
        <v>0.21713450054042299</v>
      </c>
      <c r="DP6" s="72">
        <f t="shared" ref="DP6:DP69" si="29">(ROUND(DN6,3)-ROUND(DO6,3))*100</f>
        <v>3.9000000000000008</v>
      </c>
      <c r="DQ6" s="19" t="str">
        <f t="shared" si="16"/>
        <v>此花区</v>
      </c>
      <c r="DR6" s="39">
        <f t="shared" si="17"/>
        <v>0.84070890374615304</v>
      </c>
      <c r="DS6" s="39">
        <f t="shared" si="18"/>
        <v>0.83089113209595133</v>
      </c>
      <c r="DT6" s="72">
        <f t="shared" ref="DT6:DT69" si="30">(ROUND(DR6,3)-ROUND(DS6,3))*100</f>
        <v>1.0000000000000009</v>
      </c>
      <c r="DU6" s="19" t="str">
        <f t="shared" si="19"/>
        <v>貝塚市</v>
      </c>
      <c r="DV6" s="36">
        <f t="shared" si="20"/>
        <v>314111.81558416225</v>
      </c>
      <c r="DW6" s="36">
        <f t="shared" si="21"/>
        <v>303630.9641827913</v>
      </c>
      <c r="DX6" s="36">
        <f t="shared" ref="DX6:DX69" si="31">(ROUND(DV6,0)-ROUND(DW6,0))</f>
        <v>10481</v>
      </c>
      <c r="DY6" s="11"/>
      <c r="DZ6" s="39">
        <f>$CA$1354</f>
        <v>0.21779338137546878</v>
      </c>
      <c r="EA6" s="39">
        <f t="shared" si="22"/>
        <v>0.19764652956849402</v>
      </c>
      <c r="EB6" s="72">
        <f t="shared" ref="EB6:EB69" si="32">(ROUND(DZ6,3)-ROUND(EA6,3))*100</f>
        <v>1.9999999999999991</v>
      </c>
      <c r="EC6" s="39">
        <f>$CC$1354</f>
        <v>0.7926928672783039</v>
      </c>
      <c r="ED6" s="39">
        <f t="shared" si="23"/>
        <v>0.78702321953616916</v>
      </c>
      <c r="EE6" s="72">
        <f t="shared" ref="EE6:EE69" si="33">(ROUND(EC6,3)-ROUND(ED6,3))*100</f>
        <v>0.60000000000000053</v>
      </c>
      <c r="EF6" s="36">
        <f>$CD$1354</f>
        <v>253948.1681421533</v>
      </c>
      <c r="EG6" s="73">
        <f t="shared" si="24"/>
        <v>228365.77266623653</v>
      </c>
      <c r="EH6" s="36">
        <f t="shared" ref="EH6:EH69" si="34">(ROUND(EF6,0)-ROUND(EG6,0))</f>
        <v>25582</v>
      </c>
      <c r="EI6" s="36">
        <v>0</v>
      </c>
    </row>
    <row r="7" spans="2:139" s="16" customFormat="1" ht="13.15" customHeight="1">
      <c r="B7" s="224"/>
      <c r="C7" s="194"/>
      <c r="D7" s="176"/>
      <c r="E7" s="197"/>
      <c r="F7" s="197"/>
      <c r="G7" s="67" t="s">
        <v>194</v>
      </c>
      <c r="H7" s="49">
        <v>15948512</v>
      </c>
      <c r="I7" s="30">
        <f>IFERROR(H7/E5,"-")</f>
        <v>1.6225330910382248E-2</v>
      </c>
      <c r="J7" s="49">
        <v>50</v>
      </c>
      <c r="K7" s="30">
        <f>IFERROR(J7/F5,"-")</f>
        <v>8.1699346405228759E-2</v>
      </c>
      <c r="L7" s="52">
        <f>IFERROR(H7/J7,"-")</f>
        <v>318970.23999999999</v>
      </c>
      <c r="M7" s="31">
        <f>IFERROR(J7/$CI$5,"-")</f>
        <v>7.7760497667185069E-2</v>
      </c>
      <c r="N7" s="176"/>
      <c r="O7" s="197"/>
      <c r="P7" s="197"/>
      <c r="Q7" s="67" t="s">
        <v>194</v>
      </c>
      <c r="R7" s="49">
        <v>88079328</v>
      </c>
      <c r="S7" s="30">
        <f>IFERROR(R7/O5,"-")</f>
        <v>2.0033897349088701E-2</v>
      </c>
      <c r="T7" s="49">
        <v>206</v>
      </c>
      <c r="U7" s="30">
        <f>IFERROR(T7/P5,"-")</f>
        <v>9.7491717936583053E-2</v>
      </c>
      <c r="V7" s="52">
        <f>IFERROR(R7/T7,"-")</f>
        <v>427569.55339805823</v>
      </c>
      <c r="W7" s="31">
        <f t="shared" si="0"/>
        <v>9.0788893785808733E-2</v>
      </c>
      <c r="X7" s="176"/>
      <c r="Y7" s="197"/>
      <c r="Z7" s="197"/>
      <c r="AA7" s="67" t="s">
        <v>194</v>
      </c>
      <c r="AB7" s="49">
        <v>1228358480</v>
      </c>
      <c r="AC7" s="30">
        <f>IFERROR(AB7/Y5,"-")</f>
        <v>1.336054764978253E-2</v>
      </c>
      <c r="AD7" s="49">
        <v>8734</v>
      </c>
      <c r="AE7" s="30">
        <f>IFERROR(AD7/Z5,"-")</f>
        <v>7.076132837501721E-2</v>
      </c>
      <c r="AF7" s="52">
        <f>IFERROR(AB7/AD7,"-")</f>
        <v>140640.99839706894</v>
      </c>
      <c r="AG7" s="31">
        <f t="shared" si="1"/>
        <v>6.5190293856408191E-2</v>
      </c>
      <c r="AH7" s="176"/>
      <c r="AI7" s="197"/>
      <c r="AJ7" s="197"/>
      <c r="AK7" s="67" t="s">
        <v>194</v>
      </c>
      <c r="AL7" s="49">
        <v>1235080163</v>
      </c>
      <c r="AM7" s="30">
        <f>IFERROR(AL7/AI5,"-")</f>
        <v>1.1627689343428964E-2</v>
      </c>
      <c r="AN7" s="49">
        <v>8685</v>
      </c>
      <c r="AO7" s="30">
        <f>IFERROR(AN7/AJ5,"-")</f>
        <v>8.1384997423042685E-2</v>
      </c>
      <c r="AP7" s="52">
        <f>IFERROR(AL7/AN7,"-")</f>
        <v>142208.42406447898</v>
      </c>
      <c r="AQ7" s="31">
        <f t="shared" si="2"/>
        <v>7.5260617509683797E-2</v>
      </c>
      <c r="AR7" s="176"/>
      <c r="AS7" s="197"/>
      <c r="AT7" s="197"/>
      <c r="AU7" s="67" t="s">
        <v>194</v>
      </c>
      <c r="AV7" s="49">
        <v>697041684</v>
      </c>
      <c r="AW7" s="30">
        <f>IFERROR(AV7/AS5,"-")</f>
        <v>8.3539160786906628E-3</v>
      </c>
      <c r="AX7" s="49">
        <v>5613</v>
      </c>
      <c r="AY7" s="30">
        <f>IFERROR(AX7/AT5,"-")</f>
        <v>7.6795731290190183E-2</v>
      </c>
      <c r="AZ7" s="52">
        <f>IFERROR(AV7/AX7,"-")</f>
        <v>124183.44628540888</v>
      </c>
      <c r="BA7" s="31">
        <f t="shared" si="3"/>
        <v>6.8569124958770572E-2</v>
      </c>
      <c r="BB7" s="176"/>
      <c r="BC7" s="197"/>
      <c r="BD7" s="197"/>
      <c r="BE7" s="67" t="s">
        <v>194</v>
      </c>
      <c r="BF7" s="49">
        <v>236765401</v>
      </c>
      <c r="BG7" s="30">
        <f>IFERROR(BF7/BC5,"-")</f>
        <v>5.1468444817423372E-3</v>
      </c>
      <c r="BH7" s="49">
        <v>2376</v>
      </c>
      <c r="BI7" s="30">
        <f>IFERROR(BH7/BD5,"-")</f>
        <v>6.320830007980846E-2</v>
      </c>
      <c r="BJ7" s="52">
        <f>IFERROR(BF7/BH7,"-")</f>
        <v>99648.737794612796</v>
      </c>
      <c r="BK7" s="31">
        <f t="shared" si="4"/>
        <v>5.2981313829550014E-2</v>
      </c>
      <c r="BL7" s="176"/>
      <c r="BM7" s="197"/>
      <c r="BN7" s="197"/>
      <c r="BO7" s="67" t="s">
        <v>194</v>
      </c>
      <c r="BP7" s="49">
        <v>42264790</v>
      </c>
      <c r="BQ7" s="30">
        <f>IFERROR(BP7/BM5,"-")</f>
        <v>2.5283527727119393E-3</v>
      </c>
      <c r="BR7" s="49">
        <v>613</v>
      </c>
      <c r="BS7" s="30">
        <f>IFERROR(BR7/BN5,"-")</f>
        <v>4.5708746551338456E-2</v>
      </c>
      <c r="BT7" s="52">
        <f>IFERROR(BP7/BR7,"-")</f>
        <v>68947.455138662321</v>
      </c>
      <c r="BU7" s="31">
        <f t="shared" si="5"/>
        <v>3.1326655764513489E-2</v>
      </c>
      <c r="BV7" s="176"/>
      <c r="BW7" s="197"/>
      <c r="BX7" s="197"/>
      <c r="BY7" s="67" t="s">
        <v>194</v>
      </c>
      <c r="BZ7" s="49">
        <f t="shared" si="6"/>
        <v>3543538358</v>
      </c>
      <c r="CA7" s="30">
        <f>IFERROR(BZ7/BW5,"-")</f>
        <v>1.0133229570734804E-2</v>
      </c>
      <c r="CB7" s="49">
        <f>SUM(J7,T7,AD7,AN7,AX7,BH7,BR7)</f>
        <v>26277</v>
      </c>
      <c r="CC7" s="30">
        <f>IFERROR(CB7/BX5,"-")</f>
        <v>7.3613290004482301E-2</v>
      </c>
      <c r="CD7" s="52">
        <f t="shared" si="7"/>
        <v>134853.23126688739</v>
      </c>
      <c r="CE7" s="31">
        <f t="shared" si="8"/>
        <v>6.5929682031106912E-2</v>
      </c>
      <c r="CH7" s="44" t="s">
        <v>109</v>
      </c>
      <c r="CI7" s="36">
        <v>11</v>
      </c>
      <c r="CJ7" s="36">
        <v>56</v>
      </c>
      <c r="CK7" s="36">
        <v>3321</v>
      </c>
      <c r="CL7" s="36">
        <v>2698</v>
      </c>
      <c r="CM7" s="36">
        <v>1947</v>
      </c>
      <c r="CN7" s="36">
        <v>1197</v>
      </c>
      <c r="CO7" s="36">
        <v>499</v>
      </c>
      <c r="CP7" s="36">
        <f t="shared" si="9"/>
        <v>9729</v>
      </c>
      <c r="CQ7" s="71"/>
      <c r="CR7" s="173"/>
      <c r="CS7" s="194"/>
      <c r="CT7" s="188"/>
      <c r="CU7" s="191"/>
      <c r="CV7" s="191"/>
      <c r="CW7" s="75" t="s">
        <v>62</v>
      </c>
      <c r="CX7" s="86">
        <v>4615621086</v>
      </c>
      <c r="CY7" s="76">
        <v>1.3958871022047506E-2</v>
      </c>
      <c r="CZ7" s="86">
        <v>90380</v>
      </c>
      <c r="DA7" s="76">
        <v>0.26070677554929284</v>
      </c>
      <c r="DB7" s="86">
        <v>51069.05383934499</v>
      </c>
      <c r="DC7" s="77">
        <v>0.23629931944331875</v>
      </c>
      <c r="DE7" s="42" t="s">
        <v>109</v>
      </c>
      <c r="DF7" s="37">
        <f t="shared" si="26"/>
        <v>0.22814982804194403</v>
      </c>
      <c r="DG7" s="37">
        <f t="shared" si="10"/>
        <v>0.21266331916437142</v>
      </c>
      <c r="DH7" s="37">
        <f t="shared" si="27"/>
        <v>0.82234888968056052</v>
      </c>
      <c r="DI7" s="37">
        <f t="shared" si="11"/>
        <v>0.81438372947806914</v>
      </c>
      <c r="DJ7" s="38">
        <f t="shared" si="28"/>
        <v>284537.13184115523</v>
      </c>
      <c r="DK7" s="38">
        <f t="shared" si="12"/>
        <v>261738.1433729502</v>
      </c>
      <c r="DL7" s="11"/>
      <c r="DM7" s="46" t="str">
        <f t="shared" si="13"/>
        <v>岬町</v>
      </c>
      <c r="DN7" s="39">
        <f t="shared" si="14"/>
        <v>0.24975688596242038</v>
      </c>
      <c r="DO7" s="39">
        <f t="shared" si="15"/>
        <v>0.22857253760749771</v>
      </c>
      <c r="DP7" s="72">
        <f t="shared" si="29"/>
        <v>2.0999999999999992</v>
      </c>
      <c r="DQ7" s="19" t="str">
        <f t="shared" si="16"/>
        <v>住吉区</v>
      </c>
      <c r="DR7" s="39">
        <f t="shared" si="17"/>
        <v>0.83666756781112017</v>
      </c>
      <c r="DS7" s="39">
        <f t="shared" si="18"/>
        <v>0.82916839247089147</v>
      </c>
      <c r="DT7" s="72">
        <f t="shared" si="30"/>
        <v>0.80000000000000071</v>
      </c>
      <c r="DU7" s="19" t="str">
        <f t="shared" si="19"/>
        <v>岬町</v>
      </c>
      <c r="DV7" s="36">
        <f t="shared" si="20"/>
        <v>303643.90669441555</v>
      </c>
      <c r="DW7" s="36">
        <f t="shared" si="21"/>
        <v>280420.57845263917</v>
      </c>
      <c r="DX7" s="36">
        <f t="shared" si="31"/>
        <v>23223</v>
      </c>
      <c r="DY7" s="11"/>
      <c r="DZ7" s="39">
        <f t="shared" ref="DZ7:DZ23" si="35">$CA$1354</f>
        <v>0.21779338137546878</v>
      </c>
      <c r="EA7" s="39">
        <f t="shared" si="22"/>
        <v>0.19764652956849402</v>
      </c>
      <c r="EB7" s="72">
        <f t="shared" si="32"/>
        <v>1.9999999999999991</v>
      </c>
      <c r="EC7" s="39">
        <f t="shared" ref="EC7:EC23" si="36">$CC$1354</f>
        <v>0.7926928672783039</v>
      </c>
      <c r="ED7" s="39">
        <f t="shared" si="23"/>
        <v>0.78702321953616916</v>
      </c>
      <c r="EE7" s="72">
        <f t="shared" si="33"/>
        <v>0.60000000000000053</v>
      </c>
      <c r="EF7" s="36">
        <f t="shared" ref="EF7:EF23" si="37">$CD$1354</f>
        <v>253948.1681421533</v>
      </c>
      <c r="EG7" s="73">
        <f t="shared" si="24"/>
        <v>228365.77266623653</v>
      </c>
      <c r="EH7" s="36">
        <f t="shared" si="34"/>
        <v>25582</v>
      </c>
      <c r="EI7" s="36">
        <v>0</v>
      </c>
    </row>
    <row r="8" spans="2:139" s="16" customFormat="1" ht="13.15" customHeight="1">
      <c r="B8" s="224"/>
      <c r="C8" s="194"/>
      <c r="D8" s="176"/>
      <c r="E8" s="197"/>
      <c r="F8" s="197"/>
      <c r="G8" s="67" t="s">
        <v>62</v>
      </c>
      <c r="H8" s="49">
        <v>3636433</v>
      </c>
      <c r="I8" s="30">
        <f>IFERROR(H8/E5,"-")</f>
        <v>3.6995507015597476E-3</v>
      </c>
      <c r="J8" s="49">
        <v>91</v>
      </c>
      <c r="K8" s="30">
        <f>IFERROR(J8/F5,"-")</f>
        <v>0.14869281045751634</v>
      </c>
      <c r="L8" s="52">
        <f>IFERROR(H8/J8,"-")</f>
        <v>39960.802197802201</v>
      </c>
      <c r="M8" s="31">
        <f t="shared" si="25"/>
        <v>0.14152410575427682</v>
      </c>
      <c r="N8" s="176"/>
      <c r="O8" s="197"/>
      <c r="P8" s="197"/>
      <c r="Q8" s="67" t="s">
        <v>62</v>
      </c>
      <c r="R8" s="49">
        <v>21263240</v>
      </c>
      <c r="S8" s="30">
        <f>IFERROR(R8/O5,"-")</f>
        <v>4.8363853033601351E-3</v>
      </c>
      <c r="T8" s="49">
        <v>370</v>
      </c>
      <c r="U8" s="30">
        <f>IFERROR(T8/P5,"-")</f>
        <v>0.17510648367250356</v>
      </c>
      <c r="V8" s="52">
        <f>IFERROR(R8/T8,"-")</f>
        <v>57468.216216216213</v>
      </c>
      <c r="W8" s="31">
        <f t="shared" si="0"/>
        <v>0.1630674305861613</v>
      </c>
      <c r="X8" s="176"/>
      <c r="Y8" s="197"/>
      <c r="Z8" s="197"/>
      <c r="AA8" s="67" t="s">
        <v>62</v>
      </c>
      <c r="AB8" s="49">
        <v>1507598317</v>
      </c>
      <c r="AC8" s="30">
        <f>IFERROR(AB8/Y5,"-")</f>
        <v>1.6397769445130096E-2</v>
      </c>
      <c r="AD8" s="49">
        <v>26887</v>
      </c>
      <c r="AE8" s="30">
        <f>IFERROR(AD8/Z5,"-")</f>
        <v>0.21783373437360751</v>
      </c>
      <c r="AF8" s="52">
        <f>IFERROR(AB8/AD8,"-")</f>
        <v>56071.644921337451</v>
      </c>
      <c r="AG8" s="31">
        <f t="shared" si="1"/>
        <v>0.20068369944094883</v>
      </c>
      <c r="AH8" s="176"/>
      <c r="AI8" s="197"/>
      <c r="AJ8" s="197"/>
      <c r="AK8" s="67" t="s">
        <v>62</v>
      </c>
      <c r="AL8" s="49">
        <v>1785237224</v>
      </c>
      <c r="AM8" s="30">
        <f>IFERROR(AL8/AI5,"-")</f>
        <v>1.6807155087469012E-2</v>
      </c>
      <c r="AN8" s="49">
        <v>30242</v>
      </c>
      <c r="AO8" s="30">
        <f>IFERROR(AN8/AJ5,"-")</f>
        <v>0.28339033875275266</v>
      </c>
      <c r="AP8" s="52">
        <f>IFERROR(AL8/AN8,"-")</f>
        <v>59031.718272601021</v>
      </c>
      <c r="AQ8" s="31">
        <f t="shared" si="2"/>
        <v>0.26206466260539518</v>
      </c>
      <c r="AR8" s="176"/>
      <c r="AS8" s="197"/>
      <c r="AT8" s="197"/>
      <c r="AU8" s="67" t="s">
        <v>62</v>
      </c>
      <c r="AV8" s="49">
        <v>1135259137</v>
      </c>
      <c r="AW8" s="30">
        <f>IFERROR(AV8/AS5,"-")</f>
        <v>1.360587146473264E-2</v>
      </c>
      <c r="AX8" s="49">
        <v>21824</v>
      </c>
      <c r="AY8" s="30">
        <f>IFERROR(AX8/AT5,"-")</f>
        <v>0.29859077849226978</v>
      </c>
      <c r="AZ8" s="52">
        <f>IFERROR(AV8/AX8,"-")</f>
        <v>52018.838755498531</v>
      </c>
      <c r="BA8" s="31">
        <f t="shared" si="3"/>
        <v>0.26660477161949203</v>
      </c>
      <c r="BB8" s="176"/>
      <c r="BC8" s="197"/>
      <c r="BD8" s="197"/>
      <c r="BE8" s="67" t="s">
        <v>62</v>
      </c>
      <c r="BF8" s="49">
        <v>452811812</v>
      </c>
      <c r="BG8" s="30">
        <f>IFERROR(BF8/BC5,"-")</f>
        <v>9.8432962164938468E-3</v>
      </c>
      <c r="BH8" s="49">
        <v>10643</v>
      </c>
      <c r="BI8" s="30">
        <f>IFERROR(BH8/BD5,"-")</f>
        <v>0.2831338121840915</v>
      </c>
      <c r="BJ8" s="52">
        <f>IFERROR(BF8/BH8,"-")</f>
        <v>42545.505214695106</v>
      </c>
      <c r="BK8" s="31">
        <f t="shared" si="4"/>
        <v>0.23732328412790438</v>
      </c>
      <c r="BL8" s="176"/>
      <c r="BM8" s="197"/>
      <c r="BN8" s="197"/>
      <c r="BO8" s="67" t="s">
        <v>62</v>
      </c>
      <c r="BP8" s="49">
        <v>141743134</v>
      </c>
      <c r="BQ8" s="30">
        <f>IFERROR(BP8/BM5,"-")</f>
        <v>8.4793192125592002E-3</v>
      </c>
      <c r="BR8" s="49">
        <v>3284</v>
      </c>
      <c r="BS8" s="30">
        <f>IFERROR(BR8/BN5,"-")</f>
        <v>0.24487361121467452</v>
      </c>
      <c r="BT8" s="52">
        <f>IFERROR(BP8/BR8,"-")</f>
        <v>43161.733861144945</v>
      </c>
      <c r="BU8" s="31">
        <f t="shared" si="5"/>
        <v>0.16782502044153721</v>
      </c>
      <c r="BV8" s="176"/>
      <c r="BW8" s="197"/>
      <c r="BX8" s="197"/>
      <c r="BY8" s="67" t="s">
        <v>62</v>
      </c>
      <c r="BZ8" s="49">
        <f t="shared" si="6"/>
        <v>5047549297</v>
      </c>
      <c r="CA8" s="30">
        <f>IFERROR(BZ8/BW5,"-")</f>
        <v>1.4434153275250668E-2</v>
      </c>
      <c r="CB8" s="49">
        <f>SUM(J8,T8,AD8,AN8,AX8,BH8,BR8)</f>
        <v>93341</v>
      </c>
      <c r="CC8" s="30">
        <f>IFERROR(CB8/BX5,"-")</f>
        <v>0.26148868220528909</v>
      </c>
      <c r="CD8" s="52">
        <f t="shared" si="7"/>
        <v>54076.443331440634</v>
      </c>
      <c r="CE8" s="31">
        <f t="shared" si="8"/>
        <v>0.23419501657211819</v>
      </c>
      <c r="CH8" s="44" t="s">
        <v>110</v>
      </c>
      <c r="CI8" s="36">
        <v>16</v>
      </c>
      <c r="CJ8" s="36">
        <v>63</v>
      </c>
      <c r="CK8" s="36">
        <v>3556</v>
      </c>
      <c r="CL8" s="36">
        <v>3149</v>
      </c>
      <c r="CM8" s="36">
        <v>2347</v>
      </c>
      <c r="CN8" s="36">
        <v>1157</v>
      </c>
      <c r="CO8" s="36">
        <v>520</v>
      </c>
      <c r="CP8" s="36">
        <f t="shared" si="9"/>
        <v>10808</v>
      </c>
      <c r="CQ8" s="71"/>
      <c r="CR8" s="173"/>
      <c r="CS8" s="194"/>
      <c r="CT8" s="188"/>
      <c r="CU8" s="191"/>
      <c r="CV8" s="191"/>
      <c r="CW8" s="75" t="s">
        <v>64</v>
      </c>
      <c r="CX8" s="86">
        <v>692471582</v>
      </c>
      <c r="CY8" s="76">
        <v>2.0942190269669795E-3</v>
      </c>
      <c r="CZ8" s="86">
        <v>16529</v>
      </c>
      <c r="DA8" s="76">
        <v>4.7678936634811479E-2</v>
      </c>
      <c r="DB8" s="86">
        <v>41894.342186460162</v>
      </c>
      <c r="DC8" s="77">
        <v>4.3215218533731087E-2</v>
      </c>
      <c r="DE8" s="42" t="s">
        <v>110</v>
      </c>
      <c r="DF8" s="37">
        <f t="shared" si="26"/>
        <v>0.23725321745604991</v>
      </c>
      <c r="DG8" s="37">
        <f t="shared" si="10"/>
        <v>0.21781203741290245</v>
      </c>
      <c r="DH8" s="37">
        <f t="shared" si="27"/>
        <v>0.84070890374615304</v>
      </c>
      <c r="DI8" s="37">
        <f t="shared" si="11"/>
        <v>0.83089113209595133</v>
      </c>
      <c r="DJ8" s="38">
        <f t="shared" si="28"/>
        <v>297074.01729361271</v>
      </c>
      <c r="DK8" s="38">
        <f t="shared" si="12"/>
        <v>265505.38889614632</v>
      </c>
      <c r="DL8" s="11"/>
      <c r="DM8" s="46" t="str">
        <f t="shared" si="13"/>
        <v>貝塚市</v>
      </c>
      <c r="DN8" s="39">
        <f t="shared" si="14"/>
        <v>0.24606770983010032</v>
      </c>
      <c r="DO8" s="39">
        <f t="shared" si="15"/>
        <v>0.23757354452197593</v>
      </c>
      <c r="DP8" s="72">
        <f t="shared" si="29"/>
        <v>0.80000000000000071</v>
      </c>
      <c r="DQ8" s="19" t="str">
        <f t="shared" si="16"/>
        <v>生野区</v>
      </c>
      <c r="DR8" s="39">
        <f t="shared" si="17"/>
        <v>0.83541042225377293</v>
      </c>
      <c r="DS8" s="39">
        <f t="shared" si="18"/>
        <v>0.82447234838364947</v>
      </c>
      <c r="DT8" s="72">
        <f t="shared" si="30"/>
        <v>1.100000000000001</v>
      </c>
      <c r="DU8" s="19" t="str">
        <f t="shared" si="19"/>
        <v>忠岡町</v>
      </c>
      <c r="DV8" s="36">
        <f t="shared" si="20"/>
        <v>301797.26343381387</v>
      </c>
      <c r="DW8" s="36">
        <f t="shared" si="21"/>
        <v>277236.01542529749</v>
      </c>
      <c r="DX8" s="36">
        <f t="shared" si="31"/>
        <v>24561</v>
      </c>
      <c r="DY8" s="11"/>
      <c r="DZ8" s="39">
        <f t="shared" si="35"/>
        <v>0.21779338137546878</v>
      </c>
      <c r="EA8" s="39">
        <f t="shared" si="22"/>
        <v>0.19764652956849402</v>
      </c>
      <c r="EB8" s="72">
        <f t="shared" si="32"/>
        <v>1.9999999999999991</v>
      </c>
      <c r="EC8" s="39">
        <f t="shared" si="36"/>
        <v>0.7926928672783039</v>
      </c>
      <c r="ED8" s="39">
        <f t="shared" si="23"/>
        <v>0.78702321953616916</v>
      </c>
      <c r="EE8" s="72">
        <f t="shared" si="33"/>
        <v>0.60000000000000053</v>
      </c>
      <c r="EF8" s="36">
        <f t="shared" si="37"/>
        <v>253948.1681421533</v>
      </c>
      <c r="EG8" s="73">
        <f t="shared" si="24"/>
        <v>228365.77266623653</v>
      </c>
      <c r="EH8" s="36">
        <f t="shared" si="34"/>
        <v>25582</v>
      </c>
      <c r="EI8" s="36">
        <v>0</v>
      </c>
    </row>
    <row r="9" spans="2:139" s="16" customFormat="1" ht="13.15" customHeight="1">
      <c r="B9" s="224"/>
      <c r="C9" s="194"/>
      <c r="D9" s="176"/>
      <c r="E9" s="197"/>
      <c r="F9" s="197"/>
      <c r="G9" s="67" t="s">
        <v>64</v>
      </c>
      <c r="H9" s="49">
        <v>316647</v>
      </c>
      <c r="I9" s="30">
        <f>IFERROR(H9/E5,"-")</f>
        <v>3.221430536453688E-4</v>
      </c>
      <c r="J9" s="49">
        <v>34</v>
      </c>
      <c r="K9" s="30">
        <f>IFERROR(J9/F5,"-")</f>
        <v>5.5555555555555552E-2</v>
      </c>
      <c r="L9" s="52">
        <f>IFERROR(H9/J9,"-")</f>
        <v>9313.1470588235297</v>
      </c>
      <c r="M9" s="31">
        <f t="shared" si="25"/>
        <v>5.2877138413685847E-2</v>
      </c>
      <c r="N9" s="176"/>
      <c r="O9" s="197"/>
      <c r="P9" s="197"/>
      <c r="Q9" s="67" t="s">
        <v>64</v>
      </c>
      <c r="R9" s="49">
        <v>10415976</v>
      </c>
      <c r="S9" s="30">
        <f>IFERROR(R9/O5,"-")</f>
        <v>2.3691438015350382E-3</v>
      </c>
      <c r="T9" s="49">
        <v>143</v>
      </c>
      <c r="U9" s="30">
        <f>IFERROR(T9/P5,"-")</f>
        <v>6.7676289635589207E-2</v>
      </c>
      <c r="V9" s="52">
        <f>IFERROR(R9/T9,"-")</f>
        <v>72838.993006993012</v>
      </c>
      <c r="W9" s="31">
        <f t="shared" si="0"/>
        <v>6.3023358307624511E-2</v>
      </c>
      <c r="X9" s="176"/>
      <c r="Y9" s="197"/>
      <c r="Z9" s="197"/>
      <c r="AA9" s="67" t="s">
        <v>64</v>
      </c>
      <c r="AB9" s="49">
        <v>327451062</v>
      </c>
      <c r="AC9" s="30">
        <f>IFERROR(AB9/Y5,"-")</f>
        <v>3.5616032193003569E-3</v>
      </c>
      <c r="AD9" s="49">
        <v>5451</v>
      </c>
      <c r="AE9" s="30">
        <f>IFERROR(AD9/Z5,"-")</f>
        <v>4.4163041100551734E-2</v>
      </c>
      <c r="AF9" s="52">
        <f>IFERROR(AB9/AD9,"-")</f>
        <v>60071.741331865713</v>
      </c>
      <c r="AG9" s="31">
        <f t="shared" si="1"/>
        <v>4.0686087910611519E-2</v>
      </c>
      <c r="AH9" s="176"/>
      <c r="AI9" s="197"/>
      <c r="AJ9" s="197"/>
      <c r="AK9" s="67" t="s">
        <v>64</v>
      </c>
      <c r="AL9" s="49">
        <v>335315759</v>
      </c>
      <c r="AM9" s="30">
        <f>IFERROR(AL9/AI5,"-")</f>
        <v>3.1568375838355155E-3</v>
      </c>
      <c r="AN9" s="49">
        <v>5743</v>
      </c>
      <c r="AO9" s="30">
        <f>IFERROR(AN9/AJ5,"-")</f>
        <v>5.3816239516469098E-2</v>
      </c>
      <c r="AP9" s="52">
        <f>IFERROR(AL9/AN9,"-")</f>
        <v>58386.86383423298</v>
      </c>
      <c r="AQ9" s="31">
        <f t="shared" si="2"/>
        <v>4.9766462447681521E-2</v>
      </c>
      <c r="AR9" s="176"/>
      <c r="AS9" s="197"/>
      <c r="AT9" s="197"/>
      <c r="AU9" s="67" t="s">
        <v>64</v>
      </c>
      <c r="AV9" s="49">
        <v>190841348</v>
      </c>
      <c r="AW9" s="30">
        <f>IFERROR(AV9/AS5,"-")</f>
        <v>2.2871983729687538E-3</v>
      </c>
      <c r="AX9" s="49">
        <v>4110</v>
      </c>
      <c r="AY9" s="30">
        <f>IFERROR(AX9/AT5,"-")</f>
        <v>5.6232042687098097E-2</v>
      </c>
      <c r="AZ9" s="52">
        <f>IFERROR(AV9/AX9,"-")</f>
        <v>46433.41800486618</v>
      </c>
      <c r="BA9" s="31">
        <f t="shared" si="3"/>
        <v>5.0208284977827727E-2</v>
      </c>
      <c r="BB9" s="176"/>
      <c r="BC9" s="197"/>
      <c r="BD9" s="197"/>
      <c r="BE9" s="67" t="s">
        <v>64</v>
      </c>
      <c r="BF9" s="49">
        <v>59023742</v>
      </c>
      <c r="BG9" s="30">
        <f>IFERROR(BF9/BC5,"-")</f>
        <v>1.283067625258656E-3</v>
      </c>
      <c r="BH9" s="49">
        <v>1811</v>
      </c>
      <c r="BI9" s="30">
        <f>IFERROR(BH9/BD5,"-")</f>
        <v>4.8177706836924711E-2</v>
      </c>
      <c r="BJ9" s="52">
        <f>IFERROR(BF9/BH9,"-")</f>
        <v>32591.7956929873</v>
      </c>
      <c r="BK9" s="31">
        <f t="shared" si="4"/>
        <v>4.0382642822102306E-2</v>
      </c>
      <c r="BL9" s="176"/>
      <c r="BM9" s="197"/>
      <c r="BN9" s="197"/>
      <c r="BO9" s="67" t="s">
        <v>64</v>
      </c>
      <c r="BP9" s="49">
        <v>17408946</v>
      </c>
      <c r="BQ9" s="30">
        <f>IFERROR(BP9/BM5,"-")</f>
        <v>1.0414332329367407E-3</v>
      </c>
      <c r="BR9" s="49">
        <v>481</v>
      </c>
      <c r="BS9" s="30">
        <f>IFERROR(BR9/BN5,"-")</f>
        <v>3.5866080083513531E-2</v>
      </c>
      <c r="BT9" s="52">
        <f>IFERROR(BP9/BR9,"-")</f>
        <v>36193.234927234924</v>
      </c>
      <c r="BU9" s="31">
        <f t="shared" si="5"/>
        <v>2.4580948487326247E-2</v>
      </c>
      <c r="BV9" s="176"/>
      <c r="BW9" s="197"/>
      <c r="BX9" s="197"/>
      <c r="BY9" s="67" t="s">
        <v>64</v>
      </c>
      <c r="BZ9" s="49">
        <f t="shared" si="6"/>
        <v>940773480</v>
      </c>
      <c r="CA9" s="30">
        <f>IFERROR(BZ9/BW5,"-")</f>
        <v>2.6902696355401178E-3</v>
      </c>
      <c r="CB9" s="49">
        <f>SUM(J9,T9,AD9,AN9,AX9,BH9,BR9)</f>
        <v>17773</v>
      </c>
      <c r="CC9" s="30">
        <f>IFERROR(CB9/BX5,"-")</f>
        <v>4.9789892424921559E-2</v>
      </c>
      <c r="CD9" s="52">
        <f t="shared" si="7"/>
        <v>52932.733922241605</v>
      </c>
      <c r="CE9" s="31">
        <f t="shared" si="8"/>
        <v>4.45929230406387E-2</v>
      </c>
      <c r="CH9" s="44" t="s">
        <v>111</v>
      </c>
      <c r="CI9" s="36">
        <v>14</v>
      </c>
      <c r="CJ9" s="36">
        <v>63</v>
      </c>
      <c r="CK9" s="36">
        <v>3553</v>
      </c>
      <c r="CL9" s="36">
        <v>2747</v>
      </c>
      <c r="CM9" s="36">
        <v>1984</v>
      </c>
      <c r="CN9" s="36">
        <v>1095</v>
      </c>
      <c r="CO9" s="36">
        <v>507</v>
      </c>
      <c r="CP9" s="36">
        <f t="shared" si="9"/>
        <v>9963</v>
      </c>
      <c r="CQ9" s="71"/>
      <c r="CR9" s="173"/>
      <c r="CS9" s="194"/>
      <c r="CT9" s="188"/>
      <c r="CU9" s="191"/>
      <c r="CV9" s="191"/>
      <c r="CW9" s="75" t="s">
        <v>66</v>
      </c>
      <c r="CX9" s="86">
        <v>6165297710</v>
      </c>
      <c r="CY9" s="76">
        <v>1.8645507060241998E-2</v>
      </c>
      <c r="CZ9" s="86">
        <v>107625</v>
      </c>
      <c r="DA9" s="76">
        <v>0.31045105906719012</v>
      </c>
      <c r="DB9" s="86">
        <v>57284.99614401858</v>
      </c>
      <c r="DC9" s="77">
        <v>0.28138652638954614</v>
      </c>
      <c r="DE9" s="42" t="s">
        <v>111</v>
      </c>
      <c r="DF9" s="37">
        <f t="shared" si="26"/>
        <v>0.21062196056282403</v>
      </c>
      <c r="DG9" s="37">
        <f t="shared" si="10"/>
        <v>0.19224363437027758</v>
      </c>
      <c r="DH9" s="37">
        <f t="shared" si="27"/>
        <v>0.80477848481210235</v>
      </c>
      <c r="DI9" s="37">
        <f t="shared" si="11"/>
        <v>0.79926545086119549</v>
      </c>
      <c r="DJ9" s="38">
        <f t="shared" si="28"/>
        <v>244253.54796359839</v>
      </c>
      <c r="DK9" s="38">
        <f t="shared" si="12"/>
        <v>212877.99413722072</v>
      </c>
      <c r="DL9" s="11"/>
      <c r="DM9" s="46" t="str">
        <f t="shared" si="13"/>
        <v>田尻町</v>
      </c>
      <c r="DN9" s="39">
        <f t="shared" si="14"/>
        <v>0.24172113982663648</v>
      </c>
      <c r="DO9" s="39">
        <f t="shared" si="15"/>
        <v>0.20816827471467914</v>
      </c>
      <c r="DP9" s="72">
        <f t="shared" si="29"/>
        <v>3.4000000000000004</v>
      </c>
      <c r="DQ9" s="19" t="str">
        <f t="shared" si="16"/>
        <v>平野区</v>
      </c>
      <c r="DR9" s="39">
        <f t="shared" si="17"/>
        <v>0.8334112617727607</v>
      </c>
      <c r="DS9" s="39">
        <f t="shared" si="18"/>
        <v>0.83034590660181629</v>
      </c>
      <c r="DT9" s="72">
        <f t="shared" si="30"/>
        <v>0.30000000000000027</v>
      </c>
      <c r="DU9" s="19" t="str">
        <f t="shared" si="19"/>
        <v>此花区</v>
      </c>
      <c r="DV9" s="36">
        <f t="shared" si="20"/>
        <v>297074.01729361271</v>
      </c>
      <c r="DW9" s="36">
        <f t="shared" si="21"/>
        <v>265505.38889614632</v>
      </c>
      <c r="DX9" s="36">
        <f t="shared" si="31"/>
        <v>31569</v>
      </c>
      <c r="DY9" s="11"/>
      <c r="DZ9" s="39">
        <f t="shared" si="35"/>
        <v>0.21779338137546878</v>
      </c>
      <c r="EA9" s="39">
        <f t="shared" si="22"/>
        <v>0.19764652956849402</v>
      </c>
      <c r="EB9" s="72">
        <f t="shared" si="32"/>
        <v>1.9999999999999991</v>
      </c>
      <c r="EC9" s="39">
        <f t="shared" si="36"/>
        <v>0.7926928672783039</v>
      </c>
      <c r="ED9" s="39">
        <f t="shared" si="23"/>
        <v>0.78702321953616916</v>
      </c>
      <c r="EE9" s="72">
        <f t="shared" si="33"/>
        <v>0.60000000000000053</v>
      </c>
      <c r="EF9" s="36">
        <f t="shared" si="37"/>
        <v>253948.1681421533</v>
      </c>
      <c r="EG9" s="73">
        <f t="shared" si="24"/>
        <v>228365.77266623653</v>
      </c>
      <c r="EH9" s="36">
        <f t="shared" si="34"/>
        <v>25582</v>
      </c>
      <c r="EI9" s="36">
        <v>0</v>
      </c>
    </row>
    <row r="10" spans="2:139" s="16" customFormat="1" ht="13.15" customHeight="1">
      <c r="B10" s="224"/>
      <c r="C10" s="194"/>
      <c r="D10" s="176"/>
      <c r="E10" s="197"/>
      <c r="F10" s="197"/>
      <c r="G10" s="67" t="s">
        <v>66</v>
      </c>
      <c r="H10" s="49">
        <v>21291219</v>
      </c>
      <c r="I10" s="30">
        <f>IFERROR(H10/E5,"-")</f>
        <v>2.1660771472625021E-2</v>
      </c>
      <c r="J10" s="49">
        <v>148</v>
      </c>
      <c r="K10" s="30">
        <f>IFERROR(J10/F5,"-")</f>
        <v>0.24183006535947713</v>
      </c>
      <c r="L10" s="52">
        <f t="shared" ref="L10:L73" si="38">IFERROR(H10/J10,"-")</f>
        <v>143859.58783783784</v>
      </c>
      <c r="M10" s="31">
        <f t="shared" si="25"/>
        <v>0.23017107309486781</v>
      </c>
      <c r="N10" s="176"/>
      <c r="O10" s="197"/>
      <c r="P10" s="197"/>
      <c r="Q10" s="67" t="s">
        <v>66</v>
      </c>
      <c r="R10" s="49">
        <v>50339317</v>
      </c>
      <c r="S10" s="30">
        <f>IFERROR(R10/O5,"-")</f>
        <v>1.1449822930089065E-2</v>
      </c>
      <c r="T10" s="49">
        <v>591</v>
      </c>
      <c r="U10" s="30">
        <f>IFERROR(T10/P5,"-")</f>
        <v>0.27969711310932321</v>
      </c>
      <c r="V10" s="52">
        <f t="shared" ref="V10:V22" si="39">IFERROR(R10/T10,"-")</f>
        <v>85176.509306260574</v>
      </c>
      <c r="W10" s="31">
        <f t="shared" si="0"/>
        <v>0.2604671661524901</v>
      </c>
      <c r="X10" s="176"/>
      <c r="Y10" s="197"/>
      <c r="Z10" s="197"/>
      <c r="AA10" s="67" t="s">
        <v>66</v>
      </c>
      <c r="AB10" s="49">
        <v>1784123690</v>
      </c>
      <c r="AC10" s="30">
        <f>IFERROR(AB10/Y5,"-")</f>
        <v>1.9405466695154687E-2</v>
      </c>
      <c r="AD10" s="49">
        <v>32824</v>
      </c>
      <c r="AE10" s="30">
        <f>IFERROR(AD10/Z5,"-")</f>
        <v>0.26593426180233171</v>
      </c>
      <c r="AF10" s="52">
        <f t="shared" ref="AF10:AF22" si="40">IFERROR(AB10/AD10,"-")</f>
        <v>54354.243541311233</v>
      </c>
      <c r="AG10" s="31">
        <f t="shared" si="1"/>
        <v>0.24499727565179097</v>
      </c>
      <c r="AH10" s="176"/>
      <c r="AI10" s="197"/>
      <c r="AJ10" s="197"/>
      <c r="AK10" s="67" t="s">
        <v>66</v>
      </c>
      <c r="AL10" s="49">
        <v>2260268320</v>
      </c>
      <c r="AM10" s="30">
        <f>IFERROR(AL10/AI5,"-")</f>
        <v>2.127934578263815E-2</v>
      </c>
      <c r="AN10" s="49">
        <v>37243</v>
      </c>
      <c r="AO10" s="30">
        <f>IFERROR(AN10/AJ5,"-")</f>
        <v>0.34899498664667572</v>
      </c>
      <c r="AP10" s="52">
        <f t="shared" ref="AP10:AP22" si="41">IFERROR(AL10/AN10,"-")</f>
        <v>60689.748946110682</v>
      </c>
      <c r="AQ10" s="31">
        <f t="shared" si="2"/>
        <v>0.32273243269005797</v>
      </c>
      <c r="AR10" s="176"/>
      <c r="AS10" s="197"/>
      <c r="AT10" s="197"/>
      <c r="AU10" s="67" t="s">
        <v>66</v>
      </c>
      <c r="AV10" s="49">
        <v>1577872058</v>
      </c>
      <c r="AW10" s="30">
        <f>IFERROR(AV10/AS5,"-")</f>
        <v>1.8910505724422249E-2</v>
      </c>
      <c r="AX10" s="49">
        <v>26234</v>
      </c>
      <c r="AY10" s="30">
        <f>IFERROR(AX10/AT5,"-")</f>
        <v>0.35892734984265973</v>
      </c>
      <c r="AZ10" s="52">
        <f t="shared" ref="AZ10:AZ22" si="42">IFERROR(AV10/AX10,"-")</f>
        <v>60146.072196386369</v>
      </c>
      <c r="BA10" s="31">
        <f t="shared" si="3"/>
        <v>0.32047789491686923</v>
      </c>
      <c r="BB10" s="176"/>
      <c r="BC10" s="197"/>
      <c r="BD10" s="197"/>
      <c r="BE10" s="67" t="s">
        <v>66</v>
      </c>
      <c r="BF10" s="49">
        <v>694646471</v>
      </c>
      <c r="BG10" s="30">
        <f>IFERROR(BF10/BC5,"-")</f>
        <v>1.5100337046408814E-2</v>
      </c>
      <c r="BH10" s="49">
        <v>11995</v>
      </c>
      <c r="BI10" s="30">
        <f>IFERROR(BH10/BD5,"-")</f>
        <v>0.31910082468741685</v>
      </c>
      <c r="BJ10" s="52">
        <f t="shared" ref="BJ10:BJ22" si="43">IFERROR(BF10/BH10,"-")</f>
        <v>57911.335639849938</v>
      </c>
      <c r="BK10" s="31">
        <f t="shared" si="4"/>
        <v>0.26747090041475269</v>
      </c>
      <c r="BL10" s="176"/>
      <c r="BM10" s="197"/>
      <c r="BN10" s="197"/>
      <c r="BO10" s="67" t="s">
        <v>66</v>
      </c>
      <c r="BP10" s="49">
        <v>191152641</v>
      </c>
      <c r="BQ10" s="30">
        <f>IFERROR(BP10/BM5,"-")</f>
        <v>1.1435081302511143E-2</v>
      </c>
      <c r="BR10" s="49">
        <v>3238</v>
      </c>
      <c r="BS10" s="30">
        <f>IFERROR(BR10/BN5,"-")</f>
        <v>0.24144359108194766</v>
      </c>
      <c r="BT10" s="52">
        <f t="shared" ref="BT10:BT22" si="44">IFERROR(BP10/BR10,"-")</f>
        <v>59034.169549104387</v>
      </c>
      <c r="BU10" s="31">
        <f t="shared" si="5"/>
        <v>0.16547424366312347</v>
      </c>
      <c r="BV10" s="176"/>
      <c r="BW10" s="197"/>
      <c r="BX10" s="197"/>
      <c r="BY10" s="67" t="s">
        <v>66</v>
      </c>
      <c r="BZ10" s="49">
        <f t="shared" si="6"/>
        <v>6579693716</v>
      </c>
      <c r="CA10" s="30">
        <f>IFERROR(BZ10/BW5,"-")</f>
        <v>1.8815528489715638E-2</v>
      </c>
      <c r="CB10" s="49">
        <f t="shared" ref="CB10:CB21" si="45">SUM(J10,T10,AD10,AN10,AX10,BH10,BR10)</f>
        <v>112273</v>
      </c>
      <c r="CC10" s="30">
        <f>IFERROR(CB10/BX5,"-")</f>
        <v>0.31452543702375618</v>
      </c>
      <c r="CD10" s="52">
        <f t="shared" si="7"/>
        <v>58604.41705485736</v>
      </c>
      <c r="CE10" s="31">
        <f t="shared" si="8"/>
        <v>0.28169590100386138</v>
      </c>
      <c r="CH10" s="44" t="s">
        <v>112</v>
      </c>
      <c r="CI10" s="36">
        <v>16</v>
      </c>
      <c r="CJ10" s="36">
        <v>84</v>
      </c>
      <c r="CK10" s="36">
        <v>4299</v>
      </c>
      <c r="CL10" s="36">
        <v>4026</v>
      </c>
      <c r="CM10" s="36">
        <v>2788</v>
      </c>
      <c r="CN10" s="36">
        <v>1480</v>
      </c>
      <c r="CO10" s="36">
        <v>590</v>
      </c>
      <c r="CP10" s="36">
        <f t="shared" si="9"/>
        <v>13283</v>
      </c>
      <c r="CQ10" s="71"/>
      <c r="CR10" s="173"/>
      <c r="CS10" s="194"/>
      <c r="CT10" s="188"/>
      <c r="CU10" s="191"/>
      <c r="CV10" s="191"/>
      <c r="CW10" s="75" t="s">
        <v>68</v>
      </c>
      <c r="CX10" s="86">
        <v>8705548127</v>
      </c>
      <c r="CY10" s="76">
        <v>2.6327902836220867E-2</v>
      </c>
      <c r="CZ10" s="86">
        <v>133797</v>
      </c>
      <c r="DA10" s="76">
        <v>0.38594583368188468</v>
      </c>
      <c r="DB10" s="86">
        <v>65065.346211051066</v>
      </c>
      <c r="DC10" s="77">
        <v>0.34981345478598935</v>
      </c>
      <c r="DE10" s="42" t="s">
        <v>112</v>
      </c>
      <c r="DF10" s="37">
        <f t="shared" si="26"/>
        <v>0.22518047141402564</v>
      </c>
      <c r="DG10" s="37">
        <f t="shared" si="10"/>
        <v>0.19925966764072003</v>
      </c>
      <c r="DH10" s="37">
        <f t="shared" si="27"/>
        <v>0.81323326432022081</v>
      </c>
      <c r="DI10" s="37">
        <f t="shared" si="11"/>
        <v>0.80987785448751992</v>
      </c>
      <c r="DJ10" s="38">
        <f t="shared" si="28"/>
        <v>273718.43948233797</v>
      </c>
      <c r="DK10" s="38">
        <f t="shared" si="12"/>
        <v>236082.00469945357</v>
      </c>
      <c r="DL10" s="11"/>
      <c r="DM10" s="46" t="str">
        <f t="shared" si="13"/>
        <v>此花区</v>
      </c>
      <c r="DN10" s="39">
        <f t="shared" si="14"/>
        <v>0.23725321745604991</v>
      </c>
      <c r="DO10" s="39">
        <f t="shared" si="15"/>
        <v>0.21781203741290245</v>
      </c>
      <c r="DP10" s="72">
        <f t="shared" si="29"/>
        <v>1.899999999999999</v>
      </c>
      <c r="DQ10" s="19" t="str">
        <f t="shared" si="16"/>
        <v>東成区</v>
      </c>
      <c r="DR10" s="39">
        <f t="shared" si="17"/>
        <v>0.83215387407004171</v>
      </c>
      <c r="DS10" s="39">
        <f t="shared" si="18"/>
        <v>0.82442748091603058</v>
      </c>
      <c r="DT10" s="72">
        <f t="shared" si="30"/>
        <v>0.80000000000000071</v>
      </c>
      <c r="DU10" s="19" t="str">
        <f t="shared" si="19"/>
        <v>泉佐野市</v>
      </c>
      <c r="DV10" s="36">
        <f t="shared" si="20"/>
        <v>289137.16908089793</v>
      </c>
      <c r="DW10" s="36">
        <f t="shared" si="21"/>
        <v>255666.90079469042</v>
      </c>
      <c r="DX10" s="36">
        <f t="shared" si="31"/>
        <v>33470</v>
      </c>
      <c r="DY10" s="11"/>
      <c r="DZ10" s="39">
        <f t="shared" si="35"/>
        <v>0.21779338137546878</v>
      </c>
      <c r="EA10" s="39">
        <f t="shared" si="22"/>
        <v>0.19764652956849402</v>
      </c>
      <c r="EB10" s="72">
        <f t="shared" si="32"/>
        <v>1.9999999999999991</v>
      </c>
      <c r="EC10" s="39">
        <f t="shared" si="36"/>
        <v>0.7926928672783039</v>
      </c>
      <c r="ED10" s="39">
        <f t="shared" si="23"/>
        <v>0.78702321953616916</v>
      </c>
      <c r="EE10" s="72">
        <f t="shared" si="33"/>
        <v>0.60000000000000053</v>
      </c>
      <c r="EF10" s="36">
        <f t="shared" si="37"/>
        <v>253948.1681421533</v>
      </c>
      <c r="EG10" s="73">
        <f t="shared" si="24"/>
        <v>228365.77266623653</v>
      </c>
      <c r="EH10" s="36">
        <f t="shared" si="34"/>
        <v>25582</v>
      </c>
      <c r="EI10" s="36">
        <v>0</v>
      </c>
    </row>
    <row r="11" spans="2:139" s="16" customFormat="1" ht="13.15" customHeight="1">
      <c r="B11" s="224"/>
      <c r="C11" s="194"/>
      <c r="D11" s="176"/>
      <c r="E11" s="197"/>
      <c r="F11" s="197"/>
      <c r="G11" s="67" t="s">
        <v>68</v>
      </c>
      <c r="H11" s="49">
        <v>7721542</v>
      </c>
      <c r="I11" s="30">
        <f>IFERROR(H11/E5,"-")</f>
        <v>7.8555650889822679E-3</v>
      </c>
      <c r="J11" s="49">
        <v>173</v>
      </c>
      <c r="K11" s="30">
        <f>IFERROR(J11/F5,"-")</f>
        <v>0.2826797385620915</v>
      </c>
      <c r="L11" s="52">
        <f t="shared" si="38"/>
        <v>44633.190751445087</v>
      </c>
      <c r="M11" s="31">
        <f t="shared" si="25"/>
        <v>0.26905132192846032</v>
      </c>
      <c r="N11" s="176"/>
      <c r="O11" s="197"/>
      <c r="P11" s="197"/>
      <c r="Q11" s="67" t="s">
        <v>68</v>
      </c>
      <c r="R11" s="49">
        <v>45987535</v>
      </c>
      <c r="S11" s="30">
        <f>IFERROR(R11/O5,"-")</f>
        <v>1.0459997555017947E-2</v>
      </c>
      <c r="T11" s="49">
        <v>745</v>
      </c>
      <c r="U11" s="30">
        <f>IFERROR(T11/P5,"-")</f>
        <v>0.35257927117841931</v>
      </c>
      <c r="V11" s="52">
        <f t="shared" si="39"/>
        <v>61728.234899328862</v>
      </c>
      <c r="W11" s="31">
        <f t="shared" si="0"/>
        <v>0.32833847509916264</v>
      </c>
      <c r="X11" s="176"/>
      <c r="Y11" s="197"/>
      <c r="Z11" s="197"/>
      <c r="AA11" s="67" t="s">
        <v>68</v>
      </c>
      <c r="AB11" s="49">
        <v>2351882314</v>
      </c>
      <c r="AC11" s="30">
        <f>IFERROR(AB11/Y5,"-")</f>
        <v>2.5580835101881493E-2</v>
      </c>
      <c r="AD11" s="49">
        <v>38305</v>
      </c>
      <c r="AE11" s="30">
        <f>IFERROR(AD11/Z5,"-")</f>
        <v>0.31034035761449902</v>
      </c>
      <c r="AF11" s="52">
        <f t="shared" si="40"/>
        <v>61398.83341600313</v>
      </c>
      <c r="AG11" s="31">
        <f t="shared" si="1"/>
        <v>0.28590728259328091</v>
      </c>
      <c r="AH11" s="176"/>
      <c r="AI11" s="197"/>
      <c r="AJ11" s="197"/>
      <c r="AK11" s="67" t="s">
        <v>68</v>
      </c>
      <c r="AL11" s="49">
        <v>3403194262</v>
      </c>
      <c r="AM11" s="30">
        <f>IFERROR(AL11/AI5,"-")</f>
        <v>3.2039447186778272E-2</v>
      </c>
      <c r="AN11" s="49">
        <v>44791</v>
      </c>
      <c r="AO11" s="30">
        <f>IFERROR(AN11/AJ5,"-")</f>
        <v>0.41972543691139952</v>
      </c>
      <c r="AP11" s="52">
        <f t="shared" si="41"/>
        <v>75979.421356969033</v>
      </c>
      <c r="AQ11" s="31">
        <f t="shared" si="2"/>
        <v>0.38814027851194549</v>
      </c>
      <c r="AR11" s="176"/>
      <c r="AS11" s="197"/>
      <c r="AT11" s="197"/>
      <c r="AU11" s="67" t="s">
        <v>68</v>
      </c>
      <c r="AV11" s="49">
        <v>2937276452</v>
      </c>
      <c r="AW11" s="30">
        <f>IFERROR(AV11/AS5,"-")</f>
        <v>3.5202716771702079E-2</v>
      </c>
      <c r="AX11" s="49">
        <v>33908</v>
      </c>
      <c r="AY11" s="30">
        <f>IFERROR(AX11/AT5,"-")</f>
        <v>0.46392119304966478</v>
      </c>
      <c r="AZ11" s="52">
        <f t="shared" si="42"/>
        <v>86624.880618143216</v>
      </c>
      <c r="BA11" s="31">
        <f t="shared" si="3"/>
        <v>0.41422445913094469</v>
      </c>
      <c r="BB11" s="176"/>
      <c r="BC11" s="197"/>
      <c r="BD11" s="197"/>
      <c r="BE11" s="67" t="s">
        <v>68</v>
      </c>
      <c r="BF11" s="49">
        <v>1571956148</v>
      </c>
      <c r="BG11" s="30">
        <f>IFERROR(BF11/BC5,"-")</f>
        <v>3.4171436331927318E-2</v>
      </c>
      <c r="BH11" s="49">
        <v>17395</v>
      </c>
      <c r="BI11" s="30">
        <f>IFERROR(BH11/BD5,"-")</f>
        <v>0.46275605214152699</v>
      </c>
      <c r="BJ11" s="52">
        <f t="shared" si="43"/>
        <v>90368.275251509054</v>
      </c>
      <c r="BK11" s="31">
        <f t="shared" si="4"/>
        <v>0.38788297730009363</v>
      </c>
      <c r="BL11" s="176"/>
      <c r="BM11" s="197"/>
      <c r="BN11" s="197"/>
      <c r="BO11" s="67" t="s">
        <v>68</v>
      </c>
      <c r="BP11" s="49">
        <v>478119315</v>
      </c>
      <c r="BQ11" s="30">
        <f>IFERROR(BP11/BM5,"-")</f>
        <v>2.8601923628802678E-2</v>
      </c>
      <c r="BR11" s="49">
        <v>5538</v>
      </c>
      <c r="BS11" s="30">
        <f>IFERROR(BR11/BN5,"-")</f>
        <v>0.41294459771829095</v>
      </c>
      <c r="BT11" s="52">
        <f t="shared" si="44"/>
        <v>86334.293066088838</v>
      </c>
      <c r="BU11" s="31">
        <f t="shared" si="5"/>
        <v>0.2830130825838103</v>
      </c>
      <c r="BV11" s="176"/>
      <c r="BW11" s="197"/>
      <c r="BX11" s="197"/>
      <c r="BY11" s="67" t="s">
        <v>68</v>
      </c>
      <c r="BZ11" s="49">
        <f t="shared" si="6"/>
        <v>10796137568</v>
      </c>
      <c r="CA11" s="30">
        <f>IFERROR(BZ11/BW5,"-")</f>
        <v>3.0873022781535395E-2</v>
      </c>
      <c r="CB11" s="49">
        <f t="shared" si="45"/>
        <v>140855</v>
      </c>
      <c r="CC11" s="30">
        <f>IFERROR(CB11/BX5,"-")</f>
        <v>0.39459603316898251</v>
      </c>
      <c r="CD11" s="52">
        <f t="shared" si="7"/>
        <v>76647.17310709595</v>
      </c>
      <c r="CE11" s="31">
        <f t="shared" si="8"/>
        <v>0.35340888847629348</v>
      </c>
      <c r="CH11" s="44" t="s">
        <v>113</v>
      </c>
      <c r="CI11" s="36">
        <v>24</v>
      </c>
      <c r="CJ11" s="36">
        <v>89</v>
      </c>
      <c r="CK11" s="36">
        <v>4137</v>
      </c>
      <c r="CL11" s="36">
        <v>3563</v>
      </c>
      <c r="CM11" s="36">
        <v>2423</v>
      </c>
      <c r="CN11" s="36">
        <v>1236</v>
      </c>
      <c r="CO11" s="36">
        <v>522</v>
      </c>
      <c r="CP11" s="36">
        <f t="shared" si="9"/>
        <v>11994</v>
      </c>
      <c r="CQ11" s="71"/>
      <c r="CR11" s="173"/>
      <c r="CS11" s="194"/>
      <c r="CT11" s="188"/>
      <c r="CU11" s="191"/>
      <c r="CV11" s="191"/>
      <c r="CW11" s="75" t="s">
        <v>69</v>
      </c>
      <c r="CX11" s="86">
        <v>11035089815</v>
      </c>
      <c r="CY11" s="76">
        <v>3.3373059134233933E-2</v>
      </c>
      <c r="CZ11" s="86">
        <v>48342</v>
      </c>
      <c r="DA11" s="76">
        <v>0.13944552936052129</v>
      </c>
      <c r="DB11" s="86">
        <v>228271.27166852841</v>
      </c>
      <c r="DC11" s="77">
        <v>0.12639059195097274</v>
      </c>
      <c r="DE11" s="42" t="s">
        <v>113</v>
      </c>
      <c r="DF11" s="37">
        <f t="shared" si="26"/>
        <v>0.22086224321699582</v>
      </c>
      <c r="DG11" s="37">
        <f t="shared" si="10"/>
        <v>0.21064497094769577</v>
      </c>
      <c r="DH11" s="37">
        <f t="shared" si="27"/>
        <v>0.82812647475224166</v>
      </c>
      <c r="DI11" s="37">
        <f t="shared" si="11"/>
        <v>0.82219838096166975</v>
      </c>
      <c r="DJ11" s="38">
        <f t="shared" si="28"/>
        <v>281903.57556416688</v>
      </c>
      <c r="DK11" s="38">
        <f t="shared" si="12"/>
        <v>260829.32692763937</v>
      </c>
      <c r="DL11" s="11"/>
      <c r="DM11" s="46" t="str">
        <f t="shared" si="13"/>
        <v>泉佐野市</v>
      </c>
      <c r="DN11" s="39">
        <f t="shared" si="14"/>
        <v>0.23261269598060688</v>
      </c>
      <c r="DO11" s="39">
        <f t="shared" si="15"/>
        <v>0.20981951325283626</v>
      </c>
      <c r="DP11" s="72">
        <f t="shared" si="29"/>
        <v>2.300000000000002</v>
      </c>
      <c r="DQ11" s="19" t="str">
        <f t="shared" si="16"/>
        <v>東住吉区</v>
      </c>
      <c r="DR11" s="39">
        <f t="shared" si="17"/>
        <v>0.82953523238380811</v>
      </c>
      <c r="DS11" s="39">
        <f t="shared" si="18"/>
        <v>0.82167547783651895</v>
      </c>
      <c r="DT11" s="72">
        <f t="shared" si="30"/>
        <v>0.80000000000000071</v>
      </c>
      <c r="DU11" s="19" t="str">
        <f t="shared" si="19"/>
        <v>福島区</v>
      </c>
      <c r="DV11" s="36">
        <f t="shared" si="20"/>
        <v>284537.13184115523</v>
      </c>
      <c r="DW11" s="36">
        <f t="shared" si="21"/>
        <v>261738.1433729502</v>
      </c>
      <c r="DX11" s="36">
        <f t="shared" si="31"/>
        <v>22799</v>
      </c>
      <c r="DY11" s="11"/>
      <c r="DZ11" s="39">
        <f t="shared" si="35"/>
        <v>0.21779338137546878</v>
      </c>
      <c r="EA11" s="39">
        <f t="shared" si="22"/>
        <v>0.19764652956849402</v>
      </c>
      <c r="EB11" s="72">
        <f t="shared" si="32"/>
        <v>1.9999999999999991</v>
      </c>
      <c r="EC11" s="39">
        <f t="shared" si="36"/>
        <v>0.7926928672783039</v>
      </c>
      <c r="ED11" s="39">
        <f t="shared" si="23"/>
        <v>0.78702321953616916</v>
      </c>
      <c r="EE11" s="72">
        <f t="shared" si="33"/>
        <v>0.60000000000000053</v>
      </c>
      <c r="EF11" s="36">
        <f t="shared" si="37"/>
        <v>253948.1681421533</v>
      </c>
      <c r="EG11" s="73">
        <f t="shared" si="24"/>
        <v>228365.77266623653</v>
      </c>
      <c r="EH11" s="36">
        <f t="shared" si="34"/>
        <v>25582</v>
      </c>
      <c r="EI11" s="36">
        <v>0</v>
      </c>
    </row>
    <row r="12" spans="2:139" s="16" customFormat="1" ht="13.15" customHeight="1">
      <c r="B12" s="224"/>
      <c r="C12" s="194"/>
      <c r="D12" s="176"/>
      <c r="E12" s="197"/>
      <c r="F12" s="197"/>
      <c r="G12" s="67" t="s">
        <v>69</v>
      </c>
      <c r="H12" s="49">
        <v>5378399</v>
      </c>
      <c r="I12" s="30">
        <f>IFERROR(H12/E5,"-")</f>
        <v>5.4717520696017895E-3</v>
      </c>
      <c r="J12" s="49">
        <v>41</v>
      </c>
      <c r="K12" s="30">
        <f>IFERROR(J12/F5,"-")</f>
        <v>6.699346405228758E-2</v>
      </c>
      <c r="L12" s="52">
        <f t="shared" si="38"/>
        <v>131180.46341463414</v>
      </c>
      <c r="M12" s="31">
        <f t="shared" si="25"/>
        <v>6.3763608087091764E-2</v>
      </c>
      <c r="N12" s="176"/>
      <c r="O12" s="197"/>
      <c r="P12" s="197"/>
      <c r="Q12" s="67" t="s">
        <v>69</v>
      </c>
      <c r="R12" s="49">
        <v>43086873</v>
      </c>
      <c r="S12" s="30">
        <f>IFERROR(R12/O5,"-")</f>
        <v>9.8002336118552299E-3</v>
      </c>
      <c r="T12" s="49">
        <v>239</v>
      </c>
      <c r="U12" s="30">
        <f>IFERROR(T12/P5,"-")</f>
        <v>0.11310932323710364</v>
      </c>
      <c r="V12" s="52">
        <f t="shared" si="39"/>
        <v>180279.80334728034</v>
      </c>
      <c r="W12" s="31">
        <f t="shared" si="0"/>
        <v>0.10533274570295284</v>
      </c>
      <c r="X12" s="176"/>
      <c r="Y12" s="197"/>
      <c r="Z12" s="197"/>
      <c r="AA12" s="67" t="s">
        <v>69</v>
      </c>
      <c r="AB12" s="49">
        <v>1774161737</v>
      </c>
      <c r="AC12" s="30">
        <f>IFERROR(AB12/Y5,"-")</f>
        <v>1.9297113026491616E-2</v>
      </c>
      <c r="AD12" s="49">
        <v>10813</v>
      </c>
      <c r="AE12" s="30">
        <f>IFERROR(AD12/Z5,"-")</f>
        <v>8.7605019889977237E-2</v>
      </c>
      <c r="AF12" s="52">
        <f t="shared" si="40"/>
        <v>164076.73513363543</v>
      </c>
      <c r="AG12" s="31">
        <f t="shared" si="1"/>
        <v>8.0707882696283692E-2</v>
      </c>
      <c r="AH12" s="176"/>
      <c r="AI12" s="197"/>
      <c r="AJ12" s="197"/>
      <c r="AK12" s="67" t="s">
        <v>69</v>
      </c>
      <c r="AL12" s="49">
        <v>3114823706</v>
      </c>
      <c r="AM12" s="30">
        <f>IFERROR(AL12/AI5,"-")</f>
        <v>2.9324576248510367E-2</v>
      </c>
      <c r="AN12" s="49">
        <v>15424</v>
      </c>
      <c r="AO12" s="30">
        <f>IFERROR(AN12/AJ5,"-")</f>
        <v>0.1445345078011526</v>
      </c>
      <c r="AP12" s="52">
        <f t="shared" si="41"/>
        <v>201946.55770228215</v>
      </c>
      <c r="AQ12" s="31">
        <f t="shared" si="2"/>
        <v>0.13365800396883856</v>
      </c>
      <c r="AR12" s="176"/>
      <c r="AS12" s="197"/>
      <c r="AT12" s="197"/>
      <c r="AU12" s="67" t="s">
        <v>69</v>
      </c>
      <c r="AV12" s="49">
        <v>3932675287</v>
      </c>
      <c r="AW12" s="30">
        <f>IFERROR(AV12/AS5,"-")</f>
        <v>4.7132388301097235E-2</v>
      </c>
      <c r="AX12" s="49">
        <v>14293</v>
      </c>
      <c r="AY12" s="30">
        <f>IFERROR(AX12/AT5,"-")</f>
        <v>0.19555342728143385</v>
      </c>
      <c r="AZ12" s="52">
        <f t="shared" si="42"/>
        <v>275146.94514797453</v>
      </c>
      <c r="BA12" s="31">
        <f t="shared" si="3"/>
        <v>0.17460511367106854</v>
      </c>
      <c r="BB12" s="176"/>
      <c r="BC12" s="197"/>
      <c r="BD12" s="197"/>
      <c r="BE12" s="67" t="s">
        <v>69</v>
      </c>
      <c r="BF12" s="49">
        <v>2820487100</v>
      </c>
      <c r="BG12" s="30">
        <f>IFERROR(BF12/BC5,"-")</f>
        <v>6.1312203578513767E-2</v>
      </c>
      <c r="BH12" s="49">
        <v>8670</v>
      </c>
      <c r="BI12" s="30">
        <f>IFERROR(BH12/BD5,"-")</f>
        <v>0.23064644852354349</v>
      </c>
      <c r="BJ12" s="52">
        <f t="shared" si="43"/>
        <v>325315.69780853519</v>
      </c>
      <c r="BK12" s="31">
        <f t="shared" si="4"/>
        <v>0.19332827899924185</v>
      </c>
      <c r="BL12" s="176"/>
      <c r="BM12" s="197"/>
      <c r="BN12" s="197"/>
      <c r="BO12" s="67" t="s">
        <v>69</v>
      </c>
      <c r="BP12" s="49">
        <v>1040346147</v>
      </c>
      <c r="BQ12" s="30">
        <f>IFERROR(BP12/BM5,"-")</f>
        <v>6.2235304265030836E-2</v>
      </c>
      <c r="BR12" s="49">
        <v>3030</v>
      </c>
      <c r="BS12" s="30">
        <f>IFERROR(BR12/BN5,"-")</f>
        <v>0.22593393482961749</v>
      </c>
      <c r="BT12" s="52">
        <f t="shared" si="44"/>
        <v>343348.56336633663</v>
      </c>
      <c r="BU12" s="31">
        <f t="shared" si="5"/>
        <v>0.15484464431725264</v>
      </c>
      <c r="BV12" s="176"/>
      <c r="BW12" s="197"/>
      <c r="BX12" s="197"/>
      <c r="BY12" s="67" t="s">
        <v>69</v>
      </c>
      <c r="BZ12" s="49">
        <f t="shared" si="6"/>
        <v>12730959249</v>
      </c>
      <c r="CA12" s="30">
        <f>IFERROR(BZ12/BW5,"-")</f>
        <v>3.6405908358389652E-2</v>
      </c>
      <c r="CB12" s="49">
        <f t="shared" si="45"/>
        <v>52510</v>
      </c>
      <c r="CC12" s="30">
        <f>IFERROR(CB12/BX5,"-")</f>
        <v>0.1471033168982519</v>
      </c>
      <c r="CD12" s="52">
        <f t="shared" si="7"/>
        <v>242448.28126071225</v>
      </c>
      <c r="CE12" s="31">
        <f t="shared" si="8"/>
        <v>0.13174896690845317</v>
      </c>
      <c r="CH12" s="44" t="s">
        <v>50</v>
      </c>
      <c r="CI12" s="36">
        <v>10</v>
      </c>
      <c r="CJ12" s="36">
        <v>52</v>
      </c>
      <c r="CK12" s="36">
        <v>3290</v>
      </c>
      <c r="CL12" s="36">
        <v>2704</v>
      </c>
      <c r="CM12" s="36">
        <v>2120</v>
      </c>
      <c r="CN12" s="36">
        <v>1281</v>
      </c>
      <c r="CO12" s="36">
        <v>637</v>
      </c>
      <c r="CP12" s="36">
        <f t="shared" si="9"/>
        <v>10094</v>
      </c>
      <c r="CQ12" s="71"/>
      <c r="CR12" s="173"/>
      <c r="CS12" s="194"/>
      <c r="CT12" s="188"/>
      <c r="CU12" s="191"/>
      <c r="CV12" s="191"/>
      <c r="CW12" s="75" t="s">
        <v>70</v>
      </c>
      <c r="CX12" s="86">
        <v>2056360</v>
      </c>
      <c r="CY12" s="76">
        <v>6.218981905157543E-6</v>
      </c>
      <c r="CZ12" s="86">
        <v>232</v>
      </c>
      <c r="DA12" s="76">
        <v>6.6921854312276992E-4</v>
      </c>
      <c r="DB12" s="86">
        <v>8863.6206896551721</v>
      </c>
      <c r="DC12" s="77">
        <v>6.0656607779209948E-4</v>
      </c>
      <c r="DE12" s="42" t="s">
        <v>50</v>
      </c>
      <c r="DF12" s="37">
        <f t="shared" si="26"/>
        <v>0.19847743308978003</v>
      </c>
      <c r="DG12" s="37">
        <f t="shared" si="10"/>
        <v>0.18378959052219512</v>
      </c>
      <c r="DH12" s="37">
        <f t="shared" si="27"/>
        <v>0.81205199854209698</v>
      </c>
      <c r="DI12" s="37">
        <f t="shared" si="11"/>
        <v>0.80592686002522063</v>
      </c>
      <c r="DJ12" s="38">
        <f t="shared" si="28"/>
        <v>237546.80625374027</v>
      </c>
      <c r="DK12" s="38">
        <f t="shared" si="12"/>
        <v>215285.6790799562</v>
      </c>
      <c r="DL12" s="11"/>
      <c r="DM12" s="46" t="str">
        <f t="shared" si="13"/>
        <v>住之江区</v>
      </c>
      <c r="DN12" s="39">
        <f t="shared" si="14"/>
        <v>0.23055123328280425</v>
      </c>
      <c r="DO12" s="39">
        <f t="shared" si="15"/>
        <v>0.2083171380071118</v>
      </c>
      <c r="DP12" s="72">
        <f t="shared" si="29"/>
        <v>2.300000000000002</v>
      </c>
      <c r="DQ12" s="19" t="str">
        <f t="shared" si="16"/>
        <v>大正区</v>
      </c>
      <c r="DR12" s="39">
        <f t="shared" si="17"/>
        <v>0.82812647475224166</v>
      </c>
      <c r="DS12" s="39">
        <f t="shared" si="18"/>
        <v>0.82219838096166975</v>
      </c>
      <c r="DT12" s="72">
        <f t="shared" si="30"/>
        <v>0.60000000000000053</v>
      </c>
      <c r="DU12" s="19" t="str">
        <f t="shared" si="19"/>
        <v>大正区</v>
      </c>
      <c r="DV12" s="36">
        <f t="shared" si="20"/>
        <v>281903.57556416688</v>
      </c>
      <c r="DW12" s="36">
        <f t="shared" si="21"/>
        <v>260829.32692763937</v>
      </c>
      <c r="DX12" s="36">
        <f t="shared" si="31"/>
        <v>21075</v>
      </c>
      <c r="DY12" s="11"/>
      <c r="DZ12" s="39">
        <f t="shared" si="35"/>
        <v>0.21779338137546878</v>
      </c>
      <c r="EA12" s="39">
        <f t="shared" si="22"/>
        <v>0.19764652956849402</v>
      </c>
      <c r="EB12" s="72">
        <f t="shared" si="32"/>
        <v>1.9999999999999991</v>
      </c>
      <c r="EC12" s="39">
        <f t="shared" si="36"/>
        <v>0.7926928672783039</v>
      </c>
      <c r="ED12" s="39">
        <f t="shared" si="23"/>
        <v>0.78702321953616916</v>
      </c>
      <c r="EE12" s="72">
        <f t="shared" si="33"/>
        <v>0.60000000000000053</v>
      </c>
      <c r="EF12" s="36">
        <f t="shared" si="37"/>
        <v>253948.1681421533</v>
      </c>
      <c r="EG12" s="73">
        <f t="shared" si="24"/>
        <v>228365.77266623653</v>
      </c>
      <c r="EH12" s="36">
        <f t="shared" si="34"/>
        <v>25582</v>
      </c>
      <c r="EI12" s="36">
        <v>0</v>
      </c>
    </row>
    <row r="13" spans="2:139" s="16" customFormat="1" ht="13.15" customHeight="1">
      <c r="B13" s="224"/>
      <c r="C13" s="194"/>
      <c r="D13" s="176"/>
      <c r="E13" s="197"/>
      <c r="F13" s="197"/>
      <c r="G13" s="67" t="s">
        <v>71</v>
      </c>
      <c r="H13" s="49">
        <v>0</v>
      </c>
      <c r="I13" s="30">
        <f>IFERROR(H13/E5,"-")</f>
        <v>0</v>
      </c>
      <c r="J13" s="49">
        <v>0</v>
      </c>
      <c r="K13" s="30">
        <f>IFERROR(J13/F5,"-")</f>
        <v>0</v>
      </c>
      <c r="L13" s="52" t="str">
        <f t="shared" si="38"/>
        <v>-</v>
      </c>
      <c r="M13" s="31">
        <f t="shared" si="25"/>
        <v>0</v>
      </c>
      <c r="N13" s="176"/>
      <c r="O13" s="197"/>
      <c r="P13" s="197"/>
      <c r="Q13" s="67" t="s">
        <v>71</v>
      </c>
      <c r="R13" s="49">
        <v>0</v>
      </c>
      <c r="S13" s="30">
        <f>IFERROR(R13/O5,"-")</f>
        <v>0</v>
      </c>
      <c r="T13" s="49">
        <v>0</v>
      </c>
      <c r="U13" s="30">
        <f>IFERROR(T13/P5,"-")</f>
        <v>0</v>
      </c>
      <c r="V13" s="52" t="str">
        <f t="shared" si="39"/>
        <v>-</v>
      </c>
      <c r="W13" s="31">
        <f t="shared" si="0"/>
        <v>0</v>
      </c>
      <c r="X13" s="176"/>
      <c r="Y13" s="197"/>
      <c r="Z13" s="197"/>
      <c r="AA13" s="67" t="s">
        <v>71</v>
      </c>
      <c r="AB13" s="49">
        <v>2565193</v>
      </c>
      <c r="AC13" s="30">
        <f>IFERROR(AB13/Y5,"-")</f>
        <v>2.7900962028111369E-5</v>
      </c>
      <c r="AD13" s="49">
        <v>90</v>
      </c>
      <c r="AE13" s="30">
        <f>IFERROR(AD13/Z5,"-")</f>
        <v>7.2916413484675402E-4</v>
      </c>
      <c r="AF13" s="52">
        <f t="shared" si="40"/>
        <v>28502.144444444446</v>
      </c>
      <c r="AG13" s="31">
        <f t="shared" si="1"/>
        <v>6.7175709263530311E-4</v>
      </c>
      <c r="AH13" s="176"/>
      <c r="AI13" s="197"/>
      <c r="AJ13" s="197"/>
      <c r="AK13" s="67" t="s">
        <v>71</v>
      </c>
      <c r="AL13" s="49">
        <v>3797781</v>
      </c>
      <c r="AM13" s="30">
        <f>IFERROR(AL13/AI5,"-")</f>
        <v>3.5754292705271957E-5</v>
      </c>
      <c r="AN13" s="49">
        <v>130</v>
      </c>
      <c r="AO13" s="30">
        <f>IFERROR(AN13/AJ5,"-")</f>
        <v>1.2181980040294241E-3</v>
      </c>
      <c r="AP13" s="52">
        <f t="shared" si="41"/>
        <v>29213.7</v>
      </c>
      <c r="AQ13" s="31">
        <f t="shared" si="2"/>
        <v>1.1265262263971093E-3</v>
      </c>
      <c r="AR13" s="176"/>
      <c r="AS13" s="197"/>
      <c r="AT13" s="197"/>
      <c r="AU13" s="67" t="s">
        <v>71</v>
      </c>
      <c r="AV13" s="49">
        <v>1554027</v>
      </c>
      <c r="AW13" s="30">
        <f>IFERROR(AV13/AS5,"-")</f>
        <v>1.8624727100279721E-5</v>
      </c>
      <c r="AX13" s="49">
        <v>126</v>
      </c>
      <c r="AY13" s="30">
        <f>IFERROR(AX13/AT5,"-")</f>
        <v>1.7239020385825695E-3</v>
      </c>
      <c r="AZ13" s="52">
        <f t="shared" si="42"/>
        <v>12333.547619047618</v>
      </c>
      <c r="BA13" s="31">
        <f t="shared" si="3"/>
        <v>1.5392320942107772E-3</v>
      </c>
      <c r="BB13" s="176"/>
      <c r="BC13" s="197"/>
      <c r="BD13" s="197"/>
      <c r="BE13" s="67" t="s">
        <v>71</v>
      </c>
      <c r="BF13" s="49">
        <v>836407</v>
      </c>
      <c r="BG13" s="30">
        <f>IFERROR(BF13/BC5,"-")</f>
        <v>1.8181950294505502E-5</v>
      </c>
      <c r="BH13" s="49">
        <v>65</v>
      </c>
      <c r="BI13" s="30">
        <f>IFERROR(BH13/BD5,"-")</f>
        <v>1.7291832934291035E-3</v>
      </c>
      <c r="BJ13" s="52">
        <f t="shared" si="43"/>
        <v>12867.8</v>
      </c>
      <c r="BK13" s="31">
        <f t="shared" si="4"/>
        <v>1.4494046291754002E-3</v>
      </c>
      <c r="BL13" s="176"/>
      <c r="BM13" s="197"/>
      <c r="BN13" s="197"/>
      <c r="BO13" s="67" t="s">
        <v>71</v>
      </c>
      <c r="BP13" s="49">
        <v>1173507</v>
      </c>
      <c r="BQ13" s="30">
        <f>IFERROR(BP13/BM5,"-")</f>
        <v>7.0201216597713358E-5</v>
      </c>
      <c r="BR13" s="49">
        <v>31</v>
      </c>
      <c r="BS13" s="30">
        <f>IFERROR(BR13/BN5,"-")</f>
        <v>2.3115353068376707E-3</v>
      </c>
      <c r="BT13" s="52">
        <f t="shared" si="44"/>
        <v>37855.06451612903</v>
      </c>
      <c r="BU13" s="31">
        <f t="shared" si="5"/>
        <v>1.5842191332788226E-3</v>
      </c>
      <c r="BV13" s="176"/>
      <c r="BW13" s="197"/>
      <c r="BX13" s="197"/>
      <c r="BY13" s="67" t="s">
        <v>71</v>
      </c>
      <c r="BZ13" s="49">
        <f t="shared" si="6"/>
        <v>9926915</v>
      </c>
      <c r="CA13" s="30">
        <f>IFERROR(BZ13/BW5,"-")</f>
        <v>2.8387362704024913E-5</v>
      </c>
      <c r="CB13" s="49">
        <f t="shared" si="45"/>
        <v>442</v>
      </c>
      <c r="CC13" s="30">
        <f>IFERROR(CB13/BX5,"-")</f>
        <v>1.2382339757956073E-3</v>
      </c>
      <c r="CD13" s="52">
        <f t="shared" si="7"/>
        <v>22459.083710407242</v>
      </c>
      <c r="CE13" s="31">
        <f t="shared" si="8"/>
        <v>1.1089895900502056E-3</v>
      </c>
      <c r="CH13" s="44" t="s">
        <v>114</v>
      </c>
      <c r="CI13" s="36">
        <v>7</v>
      </c>
      <c r="CJ13" s="36">
        <v>37</v>
      </c>
      <c r="CK13" s="36">
        <v>2172</v>
      </c>
      <c r="CL13" s="36">
        <v>1849</v>
      </c>
      <c r="CM13" s="36">
        <v>1356</v>
      </c>
      <c r="CN13" s="36">
        <v>759</v>
      </c>
      <c r="CO13" s="36">
        <v>357</v>
      </c>
      <c r="CP13" s="36">
        <f t="shared" si="9"/>
        <v>6537</v>
      </c>
      <c r="CQ13" s="71"/>
      <c r="CR13" s="173"/>
      <c r="CS13" s="194"/>
      <c r="CT13" s="188"/>
      <c r="CU13" s="191"/>
      <c r="CV13" s="191"/>
      <c r="CW13" s="75" t="s">
        <v>73</v>
      </c>
      <c r="CX13" s="86">
        <v>55038908</v>
      </c>
      <c r="CY13" s="76">
        <v>1.6645235898949149E-4</v>
      </c>
      <c r="CZ13" s="86">
        <v>2387</v>
      </c>
      <c r="DA13" s="76">
        <v>6.8854511311812576E-3</v>
      </c>
      <c r="DB13" s="86">
        <v>23057.774612484289</v>
      </c>
      <c r="DC13" s="77">
        <v>6.2408328779730233E-3</v>
      </c>
      <c r="DE13" s="42" t="s">
        <v>114</v>
      </c>
      <c r="DF13" s="37">
        <f t="shared" si="26"/>
        <v>0.2125613089255016</v>
      </c>
      <c r="DG13" s="37">
        <f t="shared" si="10"/>
        <v>0.20828919824671371</v>
      </c>
      <c r="DH13" s="37">
        <f t="shared" si="27"/>
        <v>0.81435257410296413</v>
      </c>
      <c r="DI13" s="37">
        <f t="shared" si="11"/>
        <v>0.81138504710362802</v>
      </c>
      <c r="DJ13" s="38">
        <f t="shared" si="28"/>
        <v>262254.53663793101</v>
      </c>
      <c r="DK13" s="38">
        <f t="shared" si="12"/>
        <v>252963.17045454544</v>
      </c>
      <c r="DL13" s="11"/>
      <c r="DM13" s="46" t="str">
        <f t="shared" si="13"/>
        <v>泉南市</v>
      </c>
      <c r="DN13" s="39">
        <f t="shared" si="14"/>
        <v>0.2293736808874699</v>
      </c>
      <c r="DO13" s="39">
        <f t="shared" si="15"/>
        <v>0.213847406200391</v>
      </c>
      <c r="DP13" s="72">
        <f t="shared" si="29"/>
        <v>1.5000000000000013</v>
      </c>
      <c r="DQ13" s="19" t="str">
        <f t="shared" si="16"/>
        <v>阿倍野区</v>
      </c>
      <c r="DR13" s="39">
        <f t="shared" si="17"/>
        <v>0.82611514522821572</v>
      </c>
      <c r="DS13" s="39">
        <f t="shared" si="18"/>
        <v>0.81940021231422511</v>
      </c>
      <c r="DT13" s="72">
        <f t="shared" si="30"/>
        <v>0.70000000000000062</v>
      </c>
      <c r="DU13" s="19" t="str">
        <f t="shared" si="19"/>
        <v>和泉市</v>
      </c>
      <c r="DV13" s="36">
        <f t="shared" si="20"/>
        <v>281538.91215802368</v>
      </c>
      <c r="DW13" s="36">
        <f t="shared" si="21"/>
        <v>250892.8556544389</v>
      </c>
      <c r="DX13" s="36">
        <f t="shared" si="31"/>
        <v>30646</v>
      </c>
      <c r="DY13" s="11"/>
      <c r="DZ13" s="39">
        <f t="shared" si="35"/>
        <v>0.21779338137546878</v>
      </c>
      <c r="EA13" s="39">
        <f t="shared" si="22"/>
        <v>0.19764652956849402</v>
      </c>
      <c r="EB13" s="72">
        <f t="shared" si="32"/>
        <v>1.9999999999999991</v>
      </c>
      <c r="EC13" s="39">
        <f t="shared" si="36"/>
        <v>0.7926928672783039</v>
      </c>
      <c r="ED13" s="39">
        <f t="shared" si="23"/>
        <v>0.78702321953616916</v>
      </c>
      <c r="EE13" s="72">
        <f t="shared" si="33"/>
        <v>0.60000000000000053</v>
      </c>
      <c r="EF13" s="36">
        <f t="shared" si="37"/>
        <v>253948.1681421533</v>
      </c>
      <c r="EG13" s="73">
        <f t="shared" si="24"/>
        <v>228365.77266623653</v>
      </c>
      <c r="EH13" s="36">
        <f t="shared" si="34"/>
        <v>25582</v>
      </c>
      <c r="EI13" s="36">
        <v>0</v>
      </c>
    </row>
    <row r="14" spans="2:139" s="16" customFormat="1" ht="13.15" customHeight="1">
      <c r="B14" s="224"/>
      <c r="C14" s="194"/>
      <c r="D14" s="176"/>
      <c r="E14" s="197"/>
      <c r="F14" s="197"/>
      <c r="G14" s="67" t="s">
        <v>73</v>
      </c>
      <c r="H14" s="49">
        <v>59818</v>
      </c>
      <c r="I14" s="30">
        <f>IFERROR(H14/E5,"-")</f>
        <v>6.0856263229901663E-5</v>
      </c>
      <c r="J14" s="49">
        <v>3</v>
      </c>
      <c r="K14" s="30">
        <f>IFERROR(J14/F5,"-")</f>
        <v>4.9019607843137254E-3</v>
      </c>
      <c r="L14" s="52">
        <f t="shared" si="38"/>
        <v>19939.333333333332</v>
      </c>
      <c r="M14" s="31">
        <f t="shared" si="25"/>
        <v>4.6656298600311046E-3</v>
      </c>
      <c r="N14" s="176"/>
      <c r="O14" s="197"/>
      <c r="P14" s="197"/>
      <c r="Q14" s="67" t="s">
        <v>73</v>
      </c>
      <c r="R14" s="49">
        <v>133226</v>
      </c>
      <c r="S14" s="30">
        <f>IFERROR(R14/O5,"-")</f>
        <v>3.0302638188039892E-5</v>
      </c>
      <c r="T14" s="49">
        <v>5</v>
      </c>
      <c r="U14" s="30">
        <f>IFERROR(T14/P5,"-")</f>
        <v>2.3663038334122101E-3</v>
      </c>
      <c r="V14" s="52">
        <f t="shared" si="39"/>
        <v>26645.200000000001</v>
      </c>
      <c r="W14" s="31">
        <f t="shared" si="0"/>
        <v>2.2036139268400176E-3</v>
      </c>
      <c r="X14" s="176"/>
      <c r="Y14" s="197"/>
      <c r="Z14" s="197"/>
      <c r="AA14" s="67" t="s">
        <v>73</v>
      </c>
      <c r="AB14" s="49">
        <v>17218885</v>
      </c>
      <c r="AC14" s="30">
        <f>IFERROR(AB14/Y5,"-")</f>
        <v>1.8728550114997835E-4</v>
      </c>
      <c r="AD14" s="49">
        <v>762</v>
      </c>
      <c r="AE14" s="30">
        <f>IFERROR(AD14/Z5,"-")</f>
        <v>6.1735896750358503E-3</v>
      </c>
      <c r="AF14" s="52">
        <f t="shared" si="40"/>
        <v>22596.961942257218</v>
      </c>
      <c r="AG14" s="31">
        <f t="shared" si="1"/>
        <v>5.6875433843122328E-3</v>
      </c>
      <c r="AH14" s="176"/>
      <c r="AI14" s="197"/>
      <c r="AJ14" s="197"/>
      <c r="AK14" s="67" t="s">
        <v>73</v>
      </c>
      <c r="AL14" s="49">
        <v>18534920</v>
      </c>
      <c r="AM14" s="30">
        <f>IFERROR(AL14/AI5,"-")</f>
        <v>1.7449741176460656E-4</v>
      </c>
      <c r="AN14" s="49">
        <v>790</v>
      </c>
      <c r="AO14" s="30">
        <f>IFERROR(AN14/AJ5,"-")</f>
        <v>7.4028955629480394E-3</v>
      </c>
      <c r="AP14" s="52">
        <f t="shared" si="41"/>
        <v>23461.924050632912</v>
      </c>
      <c r="AQ14" s="31">
        <f t="shared" si="2"/>
        <v>6.8458132219516637E-3</v>
      </c>
      <c r="AR14" s="176"/>
      <c r="AS14" s="197"/>
      <c r="AT14" s="197"/>
      <c r="AU14" s="67" t="s">
        <v>73</v>
      </c>
      <c r="AV14" s="49">
        <v>11449297</v>
      </c>
      <c r="AW14" s="30">
        <f>IFERROR(AV14/AS5,"-")</f>
        <v>1.37217713794581E-4</v>
      </c>
      <c r="AX14" s="49">
        <v>500</v>
      </c>
      <c r="AY14" s="30">
        <f>IFERROR(AX14/AT5,"-")</f>
        <v>6.840881105486387E-3</v>
      </c>
      <c r="AZ14" s="52">
        <f t="shared" si="42"/>
        <v>22898.594000000001</v>
      </c>
      <c r="BA14" s="31">
        <f t="shared" si="3"/>
        <v>6.1080638659157822E-3</v>
      </c>
      <c r="BB14" s="176"/>
      <c r="BC14" s="197"/>
      <c r="BD14" s="197"/>
      <c r="BE14" s="67" t="s">
        <v>73</v>
      </c>
      <c r="BF14" s="49">
        <v>5690932</v>
      </c>
      <c r="BG14" s="30">
        <f>IFERROR(BF14/BC5,"-")</f>
        <v>1.2371039787257971E-4</v>
      </c>
      <c r="BH14" s="49">
        <v>230</v>
      </c>
      <c r="BI14" s="30">
        <f>IFERROR(BH14/BD5,"-")</f>
        <v>6.1186485767491354E-3</v>
      </c>
      <c r="BJ14" s="52">
        <f t="shared" si="43"/>
        <v>24743.182608695653</v>
      </c>
      <c r="BK14" s="31">
        <f t="shared" si="4"/>
        <v>5.1286625340052627E-3</v>
      </c>
      <c r="BL14" s="176"/>
      <c r="BM14" s="197"/>
      <c r="BN14" s="197"/>
      <c r="BO14" s="67" t="s">
        <v>73</v>
      </c>
      <c r="BP14" s="49">
        <v>1544344</v>
      </c>
      <c r="BQ14" s="30">
        <f>IFERROR(BP14/BM5,"-")</f>
        <v>9.2385326755936725E-5</v>
      </c>
      <c r="BR14" s="49">
        <v>54</v>
      </c>
      <c r="BS14" s="30">
        <f>IFERROR(BR14/BN5,"-")</f>
        <v>4.026545373201104E-3</v>
      </c>
      <c r="BT14" s="52">
        <f t="shared" si="44"/>
        <v>28598.962962962964</v>
      </c>
      <c r="BU14" s="31">
        <f t="shared" si="5"/>
        <v>2.7596075224856909E-3</v>
      </c>
      <c r="BV14" s="176"/>
      <c r="BW14" s="197"/>
      <c r="BX14" s="197"/>
      <c r="BY14" s="67" t="s">
        <v>73</v>
      </c>
      <c r="BZ14" s="49">
        <f t="shared" si="6"/>
        <v>54631422</v>
      </c>
      <c r="CA14" s="30">
        <f>IFERROR(BZ14/BW5,"-")</f>
        <v>1.5622597668567186E-4</v>
      </c>
      <c r="CB14" s="49">
        <f t="shared" si="45"/>
        <v>2344</v>
      </c>
      <c r="CC14" s="30">
        <f>IFERROR(CB14/BX5,"-")</f>
        <v>6.5665620797848495E-3</v>
      </c>
      <c r="CD14" s="52">
        <f t="shared" si="7"/>
        <v>23306.920648464165</v>
      </c>
      <c r="CE14" s="31">
        <f t="shared" si="8"/>
        <v>5.8811574639766563E-3</v>
      </c>
      <c r="CH14" s="44" t="s">
        <v>51</v>
      </c>
      <c r="CI14" s="36">
        <v>25</v>
      </c>
      <c r="CJ14" s="36">
        <v>75</v>
      </c>
      <c r="CK14" s="36">
        <v>5134</v>
      </c>
      <c r="CL14" s="36">
        <v>4369</v>
      </c>
      <c r="CM14" s="36">
        <v>3011</v>
      </c>
      <c r="CN14" s="36">
        <v>1503</v>
      </c>
      <c r="CO14" s="36">
        <v>642</v>
      </c>
      <c r="CP14" s="36">
        <f t="shared" si="9"/>
        <v>14759</v>
      </c>
      <c r="CQ14" s="71"/>
      <c r="CR14" s="173"/>
      <c r="CS14" s="194"/>
      <c r="CT14" s="188"/>
      <c r="CU14" s="191"/>
      <c r="CV14" s="191"/>
      <c r="CW14" s="75" t="s">
        <v>75</v>
      </c>
      <c r="CX14" s="86">
        <v>561660888</v>
      </c>
      <c r="CY14" s="76">
        <v>1.6986125480493285E-3</v>
      </c>
      <c r="CZ14" s="86">
        <v>18139</v>
      </c>
      <c r="DA14" s="76">
        <v>5.2323082559068632E-2</v>
      </c>
      <c r="DB14" s="86">
        <v>30964.269695132036</v>
      </c>
      <c r="DC14" s="77">
        <v>4.7424577952891775E-2</v>
      </c>
      <c r="DE14" s="42" t="s">
        <v>51</v>
      </c>
      <c r="DF14" s="37">
        <f t="shared" si="26"/>
        <v>0.21729185159250003</v>
      </c>
      <c r="DG14" s="37">
        <f t="shared" si="10"/>
        <v>0.19622788047698339</v>
      </c>
      <c r="DH14" s="37">
        <f t="shared" si="27"/>
        <v>0.80906519911335317</v>
      </c>
      <c r="DI14" s="37">
        <f t="shared" si="11"/>
        <v>0.80800569575191838</v>
      </c>
      <c r="DJ14" s="38">
        <f t="shared" si="28"/>
        <v>253249.67444496931</v>
      </c>
      <c r="DK14" s="38">
        <f t="shared" si="12"/>
        <v>218054.07362443703</v>
      </c>
      <c r="DL14" s="11"/>
      <c r="DM14" s="46" t="str">
        <f t="shared" si="13"/>
        <v>熊取町</v>
      </c>
      <c r="DN14" s="39">
        <f t="shared" si="14"/>
        <v>0.22837202561625503</v>
      </c>
      <c r="DO14" s="39">
        <f t="shared" si="15"/>
        <v>0.21167818379195957</v>
      </c>
      <c r="DP14" s="72">
        <f t="shared" si="29"/>
        <v>1.6000000000000014</v>
      </c>
      <c r="DQ14" s="19" t="str">
        <f t="shared" si="16"/>
        <v>西成区</v>
      </c>
      <c r="DR14" s="39">
        <f t="shared" si="17"/>
        <v>0.82467385566699347</v>
      </c>
      <c r="DS14" s="39">
        <f t="shared" si="18"/>
        <v>0.82001843601167612</v>
      </c>
      <c r="DT14" s="72">
        <f t="shared" si="30"/>
        <v>0.50000000000000044</v>
      </c>
      <c r="DU14" s="19" t="str">
        <f t="shared" si="19"/>
        <v>泉南市</v>
      </c>
      <c r="DV14" s="36">
        <f t="shared" si="20"/>
        <v>280771.26236842107</v>
      </c>
      <c r="DW14" s="36">
        <f t="shared" si="21"/>
        <v>259100.30179310346</v>
      </c>
      <c r="DX14" s="36">
        <f t="shared" si="31"/>
        <v>21671</v>
      </c>
      <c r="DY14" s="11"/>
      <c r="DZ14" s="39">
        <f t="shared" si="35"/>
        <v>0.21779338137546878</v>
      </c>
      <c r="EA14" s="39">
        <f t="shared" si="22"/>
        <v>0.19764652956849402</v>
      </c>
      <c r="EB14" s="72">
        <f t="shared" si="32"/>
        <v>1.9999999999999991</v>
      </c>
      <c r="EC14" s="39">
        <f t="shared" si="36"/>
        <v>0.7926928672783039</v>
      </c>
      <c r="ED14" s="39">
        <f t="shared" si="23"/>
        <v>0.78702321953616916</v>
      </c>
      <c r="EE14" s="72">
        <f t="shared" si="33"/>
        <v>0.60000000000000053</v>
      </c>
      <c r="EF14" s="36">
        <f t="shared" si="37"/>
        <v>253948.1681421533</v>
      </c>
      <c r="EG14" s="73">
        <f t="shared" si="24"/>
        <v>228365.77266623653</v>
      </c>
      <c r="EH14" s="36">
        <f t="shared" si="34"/>
        <v>25582</v>
      </c>
      <c r="EI14" s="36">
        <v>0</v>
      </c>
    </row>
    <row r="15" spans="2:139" s="16" customFormat="1" ht="13.15" customHeight="1">
      <c r="B15" s="224"/>
      <c r="C15" s="194"/>
      <c r="D15" s="176"/>
      <c r="E15" s="197"/>
      <c r="F15" s="197"/>
      <c r="G15" s="67" t="s">
        <v>75</v>
      </c>
      <c r="H15" s="49">
        <v>1157616</v>
      </c>
      <c r="I15" s="30">
        <f>IFERROR(H15/E5,"-")</f>
        <v>1.1777087835625705E-3</v>
      </c>
      <c r="J15" s="49">
        <v>26</v>
      </c>
      <c r="K15" s="30">
        <f>IFERROR(J15/F5,"-")</f>
        <v>4.2483660130718956E-2</v>
      </c>
      <c r="L15" s="52">
        <f t="shared" si="38"/>
        <v>44523.692307692305</v>
      </c>
      <c r="M15" s="31">
        <f t="shared" si="25"/>
        <v>4.0435458786936239E-2</v>
      </c>
      <c r="N15" s="176"/>
      <c r="O15" s="197"/>
      <c r="P15" s="197"/>
      <c r="Q15" s="67" t="s">
        <v>75</v>
      </c>
      <c r="R15" s="49">
        <v>3157836</v>
      </c>
      <c r="S15" s="30">
        <f>IFERROR(R15/O5,"-")</f>
        <v>7.1825891166264191E-4</v>
      </c>
      <c r="T15" s="49">
        <v>116</v>
      </c>
      <c r="U15" s="30">
        <f>IFERROR(T15/P5,"-")</f>
        <v>5.4898248935163277E-2</v>
      </c>
      <c r="V15" s="52">
        <f t="shared" si="39"/>
        <v>27222.724137931036</v>
      </c>
      <c r="W15" s="31">
        <f t="shared" si="0"/>
        <v>5.1123843102688409E-2</v>
      </c>
      <c r="X15" s="176"/>
      <c r="Y15" s="197"/>
      <c r="Z15" s="197"/>
      <c r="AA15" s="67" t="s">
        <v>75</v>
      </c>
      <c r="AB15" s="49">
        <v>90792644</v>
      </c>
      <c r="AC15" s="30">
        <f>IFERROR(AB15/Y5,"-")</f>
        <v>9.8752885754632637E-4</v>
      </c>
      <c r="AD15" s="49">
        <v>4321</v>
      </c>
      <c r="AE15" s="30">
        <f>IFERROR(AD15/Z5,"-")</f>
        <v>3.5007980296364712E-2</v>
      </c>
      <c r="AF15" s="52">
        <f t="shared" si="40"/>
        <v>21011.951862994676</v>
      </c>
      <c r="AG15" s="31">
        <f t="shared" si="1"/>
        <v>3.2251804414190496E-2</v>
      </c>
      <c r="AH15" s="176"/>
      <c r="AI15" s="197"/>
      <c r="AJ15" s="197"/>
      <c r="AK15" s="67" t="s">
        <v>75</v>
      </c>
      <c r="AL15" s="49">
        <v>148543087</v>
      </c>
      <c r="AM15" s="30">
        <f>IFERROR(AL15/AI5,"-")</f>
        <v>1.398462157755457E-3</v>
      </c>
      <c r="AN15" s="49">
        <v>5641</v>
      </c>
      <c r="AO15" s="30">
        <f>IFERROR(AN15/AJ5,"-")</f>
        <v>5.286042262099986E-2</v>
      </c>
      <c r="AP15" s="52">
        <f t="shared" si="41"/>
        <v>26332.757844353837</v>
      </c>
      <c r="AQ15" s="31">
        <f t="shared" si="2"/>
        <v>4.8882572639277637E-2</v>
      </c>
      <c r="AR15" s="176"/>
      <c r="AS15" s="197"/>
      <c r="AT15" s="197"/>
      <c r="AU15" s="67" t="s">
        <v>75</v>
      </c>
      <c r="AV15" s="49">
        <v>201245433</v>
      </c>
      <c r="AW15" s="30">
        <f>IFERROR(AV15/AS5,"-")</f>
        <v>2.411889413634787E-3</v>
      </c>
      <c r="AX15" s="49">
        <v>5074</v>
      </c>
      <c r="AY15" s="30">
        <f>IFERROR(AX15/AT5,"-")</f>
        <v>6.9421261458475853E-2</v>
      </c>
      <c r="AZ15" s="52">
        <f t="shared" si="42"/>
        <v>39662.087702010249</v>
      </c>
      <c r="BA15" s="31">
        <f t="shared" si="3"/>
        <v>6.1984632111313359E-2</v>
      </c>
      <c r="BB15" s="176"/>
      <c r="BC15" s="197"/>
      <c r="BD15" s="197"/>
      <c r="BE15" s="67" t="s">
        <v>75</v>
      </c>
      <c r="BF15" s="49">
        <v>137162932</v>
      </c>
      <c r="BG15" s="30">
        <f>IFERROR(BF15/BC5,"-")</f>
        <v>2.9816699428300312E-3</v>
      </c>
      <c r="BH15" s="49">
        <v>3151</v>
      </c>
      <c r="BI15" s="30">
        <f>IFERROR(BH15/BD5,"-")</f>
        <v>8.3825485501463154E-2</v>
      </c>
      <c r="BJ15" s="52">
        <f t="shared" si="43"/>
        <v>43529.968898762301</v>
      </c>
      <c r="BK15" s="31">
        <f t="shared" si="4"/>
        <v>7.0262676715872094E-2</v>
      </c>
      <c r="BL15" s="176"/>
      <c r="BM15" s="197"/>
      <c r="BN15" s="197"/>
      <c r="BO15" s="67" t="s">
        <v>75</v>
      </c>
      <c r="BP15" s="49">
        <v>66372484</v>
      </c>
      <c r="BQ15" s="30">
        <f>IFERROR(BP15/BM5,"-")</f>
        <v>3.9705166866599558E-3</v>
      </c>
      <c r="BR15" s="49">
        <v>1321</v>
      </c>
      <c r="BS15" s="30">
        <f>IFERROR(BR15/BN5,"-")</f>
        <v>9.8501230333308473E-2</v>
      </c>
      <c r="BT15" s="52">
        <f t="shared" si="44"/>
        <v>50244.121120363357</v>
      </c>
      <c r="BU15" s="31">
        <f t="shared" si="5"/>
        <v>6.7508176614881441E-2</v>
      </c>
      <c r="BV15" s="176"/>
      <c r="BW15" s="197"/>
      <c r="BX15" s="197"/>
      <c r="BY15" s="67" t="s">
        <v>75</v>
      </c>
      <c r="BZ15" s="49">
        <f t="shared" si="6"/>
        <v>648432032</v>
      </c>
      <c r="CA15" s="30">
        <f>IFERROR(BZ15/BW5,"-")</f>
        <v>1.8542795300747403E-3</v>
      </c>
      <c r="CB15" s="49">
        <f t="shared" si="45"/>
        <v>19650</v>
      </c>
      <c r="CC15" s="30">
        <f>IFERROR(CB15/BX5,"-")</f>
        <v>5.5048184670551323E-2</v>
      </c>
      <c r="CD15" s="52">
        <f t="shared" si="7"/>
        <v>32999.085597964375</v>
      </c>
      <c r="CE15" s="31">
        <f t="shared" si="8"/>
        <v>4.9302365259019321E-2</v>
      </c>
      <c r="CH15" s="44" t="s">
        <v>52</v>
      </c>
      <c r="CI15" s="36">
        <v>43</v>
      </c>
      <c r="CJ15" s="36">
        <v>135</v>
      </c>
      <c r="CK15" s="36">
        <v>8180</v>
      </c>
      <c r="CL15" s="36">
        <v>7648</v>
      </c>
      <c r="CM15" s="36">
        <v>5137</v>
      </c>
      <c r="CN15" s="36">
        <v>2806</v>
      </c>
      <c r="CO15" s="36">
        <v>1149</v>
      </c>
      <c r="CP15" s="36">
        <f t="shared" si="9"/>
        <v>25098</v>
      </c>
      <c r="CQ15" s="71"/>
      <c r="CR15" s="173"/>
      <c r="CS15" s="194"/>
      <c r="CT15" s="188"/>
      <c r="CU15" s="191"/>
      <c r="CV15" s="191"/>
      <c r="CW15" s="75" t="s">
        <v>77</v>
      </c>
      <c r="CX15" s="86">
        <v>669480505</v>
      </c>
      <c r="CY15" s="76">
        <v>2.024687869074838E-3</v>
      </c>
      <c r="CZ15" s="86">
        <v>5712</v>
      </c>
      <c r="DA15" s="76">
        <v>1.6476622061712333E-2</v>
      </c>
      <c r="DB15" s="86">
        <v>117205.97076330532</v>
      </c>
      <c r="DC15" s="77">
        <v>1.4934075156674449E-2</v>
      </c>
      <c r="DE15" s="42" t="s">
        <v>52</v>
      </c>
      <c r="DF15" s="37">
        <f t="shared" si="26"/>
        <v>0.21965532457945366</v>
      </c>
      <c r="DG15" s="37">
        <f t="shared" si="10"/>
        <v>0.19245982942161058</v>
      </c>
      <c r="DH15" s="37">
        <f t="shared" si="27"/>
        <v>0.81709533763519038</v>
      </c>
      <c r="DI15" s="37">
        <f t="shared" si="11"/>
        <v>0.81580059146599071</v>
      </c>
      <c r="DJ15" s="38">
        <f t="shared" si="28"/>
        <v>261542.11623380234</v>
      </c>
      <c r="DK15" s="38">
        <f t="shared" si="12"/>
        <v>228490.11249208814</v>
      </c>
      <c r="DL15" s="11"/>
      <c r="DM15" s="46" t="str">
        <f t="shared" si="13"/>
        <v>福島区</v>
      </c>
      <c r="DN15" s="39">
        <f t="shared" si="14"/>
        <v>0.22814982804194403</v>
      </c>
      <c r="DO15" s="39">
        <f t="shared" si="15"/>
        <v>0.21266331916437142</v>
      </c>
      <c r="DP15" s="72">
        <f t="shared" si="29"/>
        <v>1.5000000000000013</v>
      </c>
      <c r="DQ15" s="19" t="str">
        <f t="shared" si="16"/>
        <v>福島区</v>
      </c>
      <c r="DR15" s="39">
        <f t="shared" si="17"/>
        <v>0.82234888968056052</v>
      </c>
      <c r="DS15" s="39">
        <f t="shared" si="18"/>
        <v>0.81438372947806914</v>
      </c>
      <c r="DT15" s="72">
        <f t="shared" si="30"/>
        <v>0.80000000000000071</v>
      </c>
      <c r="DU15" s="19" t="str">
        <f t="shared" si="19"/>
        <v>住吉区</v>
      </c>
      <c r="DV15" s="36">
        <f t="shared" si="20"/>
        <v>277464.27965964779</v>
      </c>
      <c r="DW15" s="36">
        <f t="shared" si="21"/>
        <v>243977.77743242492</v>
      </c>
      <c r="DX15" s="36">
        <f t="shared" si="31"/>
        <v>33486</v>
      </c>
      <c r="DY15" s="11"/>
      <c r="DZ15" s="39">
        <f t="shared" si="35"/>
        <v>0.21779338137546878</v>
      </c>
      <c r="EA15" s="39">
        <f t="shared" si="22"/>
        <v>0.19764652956849402</v>
      </c>
      <c r="EB15" s="72">
        <f t="shared" si="32"/>
        <v>1.9999999999999991</v>
      </c>
      <c r="EC15" s="39">
        <f t="shared" si="36"/>
        <v>0.7926928672783039</v>
      </c>
      <c r="ED15" s="39">
        <f t="shared" si="23"/>
        <v>0.78702321953616916</v>
      </c>
      <c r="EE15" s="72">
        <f t="shared" si="33"/>
        <v>0.60000000000000053</v>
      </c>
      <c r="EF15" s="36">
        <f t="shared" si="37"/>
        <v>253948.1681421533</v>
      </c>
      <c r="EG15" s="73">
        <f t="shared" si="24"/>
        <v>228365.77266623653</v>
      </c>
      <c r="EH15" s="36">
        <f t="shared" si="34"/>
        <v>25582</v>
      </c>
      <c r="EI15" s="36">
        <v>0</v>
      </c>
    </row>
    <row r="16" spans="2:139" s="16" customFormat="1" ht="13.15" customHeight="1">
      <c r="B16" s="224"/>
      <c r="C16" s="194"/>
      <c r="D16" s="176"/>
      <c r="E16" s="197"/>
      <c r="F16" s="197"/>
      <c r="G16" s="67" t="s">
        <v>77</v>
      </c>
      <c r="H16" s="49">
        <v>1434479</v>
      </c>
      <c r="I16" s="30">
        <f>IFERROR(H16/E5,"-")</f>
        <v>1.4593773048541595E-3</v>
      </c>
      <c r="J16" s="49">
        <v>15</v>
      </c>
      <c r="K16" s="30">
        <f>IFERROR(J16/F5,"-")</f>
        <v>2.4509803921568627E-2</v>
      </c>
      <c r="L16" s="52">
        <f t="shared" si="38"/>
        <v>95631.933333333334</v>
      </c>
      <c r="M16" s="31">
        <f t="shared" si="25"/>
        <v>2.3328149300155521E-2</v>
      </c>
      <c r="N16" s="176"/>
      <c r="O16" s="197"/>
      <c r="P16" s="197"/>
      <c r="Q16" s="67" t="s">
        <v>77</v>
      </c>
      <c r="R16" s="49">
        <v>5587615</v>
      </c>
      <c r="S16" s="30">
        <f>IFERROR(R16/O5,"-")</f>
        <v>1.2709191575147832E-3</v>
      </c>
      <c r="T16" s="49">
        <v>53</v>
      </c>
      <c r="U16" s="30">
        <f>IFERROR(T16/P5,"-")</f>
        <v>2.5082820634169428E-2</v>
      </c>
      <c r="V16" s="52">
        <f t="shared" si="39"/>
        <v>105426.69811320755</v>
      </c>
      <c r="W16" s="31">
        <f t="shared" si="0"/>
        <v>2.3358307624504186E-2</v>
      </c>
      <c r="X16" s="176"/>
      <c r="Y16" s="197"/>
      <c r="Z16" s="197"/>
      <c r="AA16" s="67" t="s">
        <v>77</v>
      </c>
      <c r="AB16" s="49">
        <v>93181883</v>
      </c>
      <c r="AC16" s="30">
        <f>IFERROR(AB16/Y5,"-")</f>
        <v>1.0135160119690472E-3</v>
      </c>
      <c r="AD16" s="49">
        <v>1004</v>
      </c>
      <c r="AE16" s="30">
        <f>IFERROR(AD16/Z5,"-")</f>
        <v>8.1342310154015676E-3</v>
      </c>
      <c r="AF16" s="52">
        <f t="shared" si="40"/>
        <v>92810.640438247006</v>
      </c>
      <c r="AG16" s="31">
        <f t="shared" si="1"/>
        <v>7.4938235667316028E-3</v>
      </c>
      <c r="AH16" s="176"/>
      <c r="AI16" s="197"/>
      <c r="AJ16" s="197"/>
      <c r="AK16" s="67" t="s">
        <v>77</v>
      </c>
      <c r="AL16" s="49">
        <v>138311180</v>
      </c>
      <c r="AM16" s="30">
        <f>IFERROR(AL16/AI5,"-")</f>
        <v>1.3021336443917004E-3</v>
      </c>
      <c r="AN16" s="49">
        <v>1482</v>
      </c>
      <c r="AO16" s="30">
        <f>IFERROR(AN16/AJ5,"-")</f>
        <v>1.3887457245935436E-2</v>
      </c>
      <c r="AP16" s="52">
        <f t="shared" si="41"/>
        <v>93327.381916329279</v>
      </c>
      <c r="AQ16" s="31">
        <f t="shared" si="2"/>
        <v>1.2842398980927044E-2</v>
      </c>
      <c r="AR16" s="176"/>
      <c r="AS16" s="197"/>
      <c r="AT16" s="197"/>
      <c r="AU16" s="67" t="s">
        <v>77</v>
      </c>
      <c r="AV16" s="49">
        <v>212248177</v>
      </c>
      <c r="AW16" s="30">
        <f>IFERROR(AV16/AS5,"-")</f>
        <v>2.5437552720492416E-3</v>
      </c>
      <c r="AX16" s="49">
        <v>1652</v>
      </c>
      <c r="AY16" s="30">
        <f>IFERROR(AX16/AT5,"-")</f>
        <v>2.2602271172527021E-2</v>
      </c>
      <c r="AZ16" s="52">
        <f t="shared" si="42"/>
        <v>128479.52602905569</v>
      </c>
      <c r="BA16" s="31">
        <f t="shared" si="3"/>
        <v>2.0181043012985744E-2</v>
      </c>
      <c r="BB16" s="176"/>
      <c r="BC16" s="197"/>
      <c r="BD16" s="197"/>
      <c r="BE16" s="67" t="s">
        <v>77</v>
      </c>
      <c r="BF16" s="49">
        <v>173728715</v>
      </c>
      <c r="BG16" s="30">
        <f>IFERROR(BF16/BC5,"-")</f>
        <v>3.7765428324467781E-3</v>
      </c>
      <c r="BH16" s="49">
        <v>1257</v>
      </c>
      <c r="BI16" s="30">
        <f>IFERROR(BH16/BD5,"-")</f>
        <v>3.3439744612928972E-2</v>
      </c>
      <c r="BJ16" s="52">
        <f t="shared" si="43"/>
        <v>138209.00159108991</v>
      </c>
      <c r="BK16" s="31">
        <f t="shared" si="4"/>
        <v>2.8029255674976588E-2</v>
      </c>
      <c r="BL16" s="176"/>
      <c r="BM16" s="197"/>
      <c r="BN16" s="197"/>
      <c r="BO16" s="67" t="s">
        <v>77</v>
      </c>
      <c r="BP16" s="49">
        <v>90445041</v>
      </c>
      <c r="BQ16" s="30">
        <f>IFERROR(BP16/BM5,"-")</f>
        <v>5.4105786445501096E-3</v>
      </c>
      <c r="BR16" s="49">
        <v>561</v>
      </c>
      <c r="BS16" s="30">
        <f>IFERROR(BR16/BN5,"-")</f>
        <v>4.1831332488255907E-2</v>
      </c>
      <c r="BT16" s="52">
        <f t="shared" si="44"/>
        <v>161221.10695187165</v>
      </c>
      <c r="BU16" s="31">
        <f t="shared" si="5"/>
        <v>2.8669255928045791E-2</v>
      </c>
      <c r="BV16" s="176"/>
      <c r="BW16" s="197"/>
      <c r="BX16" s="197"/>
      <c r="BY16" s="67" t="s">
        <v>77</v>
      </c>
      <c r="BZ16" s="49">
        <f t="shared" si="6"/>
        <v>714937090</v>
      </c>
      <c r="CA16" s="30">
        <f>IFERROR(BZ16/BW5,"-")</f>
        <v>2.0444597827613217E-3</v>
      </c>
      <c r="CB16" s="49">
        <f t="shared" si="45"/>
        <v>6024</v>
      </c>
      <c r="CC16" s="30">
        <f>IFERROR(CB16/BX5,"-")</f>
        <v>1.6875840430300312E-2</v>
      </c>
      <c r="CD16" s="52">
        <f t="shared" si="7"/>
        <v>118681.45584329349</v>
      </c>
      <c r="CE16" s="31">
        <f t="shared" si="8"/>
        <v>1.511437396032226E-2</v>
      </c>
      <c r="CH16" s="44" t="s">
        <v>115</v>
      </c>
      <c r="CI16" s="36">
        <v>24</v>
      </c>
      <c r="CJ16" s="36">
        <v>75</v>
      </c>
      <c r="CK16" s="36">
        <v>4104</v>
      </c>
      <c r="CL16" s="36">
        <v>3613</v>
      </c>
      <c r="CM16" s="36">
        <v>2784</v>
      </c>
      <c r="CN16" s="36">
        <v>1627</v>
      </c>
      <c r="CO16" s="36">
        <v>745</v>
      </c>
      <c r="CP16" s="36">
        <f t="shared" si="9"/>
        <v>12972</v>
      </c>
      <c r="CQ16" s="71"/>
      <c r="CR16" s="173"/>
      <c r="CS16" s="194"/>
      <c r="CT16" s="188"/>
      <c r="CU16" s="191"/>
      <c r="CV16" s="191"/>
      <c r="CW16" s="75" t="s">
        <v>79</v>
      </c>
      <c r="CX16" s="86">
        <v>4759298767</v>
      </c>
      <c r="CY16" s="76">
        <v>1.4393390706496725E-2</v>
      </c>
      <c r="CZ16" s="86">
        <v>11674</v>
      </c>
      <c r="DA16" s="76">
        <v>3.3674384794893167E-2</v>
      </c>
      <c r="DB16" s="86">
        <v>407683.63602878188</v>
      </c>
      <c r="DC16" s="77">
        <v>3.0521777552349007E-2</v>
      </c>
      <c r="DE16" s="42" t="s">
        <v>115</v>
      </c>
      <c r="DF16" s="37">
        <f t="shared" si="26"/>
        <v>0.21749677629118008</v>
      </c>
      <c r="DG16" s="37">
        <f t="shared" si="10"/>
        <v>0.19318836514166915</v>
      </c>
      <c r="DH16" s="37">
        <f t="shared" si="27"/>
        <v>0.83215387407004171</v>
      </c>
      <c r="DI16" s="37">
        <f t="shared" si="11"/>
        <v>0.82442748091603058</v>
      </c>
      <c r="DJ16" s="38">
        <f t="shared" si="28"/>
        <v>255737.40547317924</v>
      </c>
      <c r="DK16" s="38">
        <f t="shared" si="12"/>
        <v>226626.88617886178</v>
      </c>
      <c r="DL16" s="11"/>
      <c r="DM16" s="46" t="str">
        <f t="shared" si="13"/>
        <v>島本町</v>
      </c>
      <c r="DN16" s="39">
        <f t="shared" si="14"/>
        <v>0.2279140609654674</v>
      </c>
      <c r="DO16" s="39">
        <f t="shared" si="15"/>
        <v>0.20509931257562444</v>
      </c>
      <c r="DP16" s="72">
        <f t="shared" si="29"/>
        <v>2.300000000000002</v>
      </c>
      <c r="DQ16" s="19" t="str">
        <f t="shared" si="16"/>
        <v>鶴見区</v>
      </c>
      <c r="DR16" s="39">
        <f t="shared" si="17"/>
        <v>0.8203049203049203</v>
      </c>
      <c r="DS16" s="39">
        <f t="shared" si="18"/>
        <v>0.81909511934449586</v>
      </c>
      <c r="DT16" s="72">
        <f t="shared" si="30"/>
        <v>0.10000000000000009</v>
      </c>
      <c r="DU16" s="19" t="str">
        <f t="shared" si="19"/>
        <v>港区</v>
      </c>
      <c r="DV16" s="36">
        <f t="shared" si="20"/>
        <v>273718.43948233797</v>
      </c>
      <c r="DW16" s="36">
        <f t="shared" si="21"/>
        <v>236082.00469945357</v>
      </c>
      <c r="DX16" s="36">
        <f t="shared" si="31"/>
        <v>37636</v>
      </c>
      <c r="DY16" s="11"/>
      <c r="DZ16" s="39">
        <f t="shared" si="35"/>
        <v>0.21779338137546878</v>
      </c>
      <c r="EA16" s="39">
        <f t="shared" si="22"/>
        <v>0.19764652956849402</v>
      </c>
      <c r="EB16" s="72">
        <f t="shared" si="32"/>
        <v>1.9999999999999991</v>
      </c>
      <c r="EC16" s="39">
        <f t="shared" si="36"/>
        <v>0.7926928672783039</v>
      </c>
      <c r="ED16" s="39">
        <f t="shared" si="23"/>
        <v>0.78702321953616916</v>
      </c>
      <c r="EE16" s="72">
        <f t="shared" si="33"/>
        <v>0.60000000000000053</v>
      </c>
      <c r="EF16" s="36">
        <f t="shared" si="37"/>
        <v>253948.1681421533</v>
      </c>
      <c r="EG16" s="73">
        <f t="shared" si="24"/>
        <v>228365.77266623653</v>
      </c>
      <c r="EH16" s="36">
        <f t="shared" si="34"/>
        <v>25582</v>
      </c>
      <c r="EI16" s="36">
        <v>0</v>
      </c>
    </row>
    <row r="17" spans="2:139" s="16" customFormat="1" ht="13.15" customHeight="1">
      <c r="B17" s="224"/>
      <c r="C17" s="194"/>
      <c r="D17" s="176"/>
      <c r="E17" s="197"/>
      <c r="F17" s="197"/>
      <c r="G17" s="67" t="s">
        <v>79</v>
      </c>
      <c r="H17" s="49">
        <v>2900202</v>
      </c>
      <c r="I17" s="30">
        <f>IFERROR(H17/E5,"-")</f>
        <v>2.9505409129674557E-3</v>
      </c>
      <c r="J17" s="49">
        <v>14</v>
      </c>
      <c r="K17" s="30">
        <f>IFERROR(J17/F5,"-")</f>
        <v>2.2875816993464051E-2</v>
      </c>
      <c r="L17" s="52">
        <f t="shared" si="38"/>
        <v>207157.28571428571</v>
      </c>
      <c r="M17" s="31">
        <f t="shared" si="25"/>
        <v>2.177293934681182E-2</v>
      </c>
      <c r="N17" s="176"/>
      <c r="O17" s="197"/>
      <c r="P17" s="197"/>
      <c r="Q17" s="67" t="s">
        <v>79</v>
      </c>
      <c r="R17" s="49">
        <v>53570317</v>
      </c>
      <c r="S17" s="30">
        <f>IFERROR(R17/O5,"-")</f>
        <v>1.2184723204701804E-2</v>
      </c>
      <c r="T17" s="49">
        <v>109</v>
      </c>
      <c r="U17" s="30">
        <f>IFERROR(T17/P5,"-")</f>
        <v>5.1585423568386184E-2</v>
      </c>
      <c r="V17" s="52">
        <f t="shared" si="39"/>
        <v>491470.79816513759</v>
      </c>
      <c r="W17" s="31">
        <f t="shared" si="0"/>
        <v>4.8038783605112385E-2</v>
      </c>
      <c r="X17" s="176"/>
      <c r="Y17" s="197"/>
      <c r="Z17" s="197"/>
      <c r="AA17" s="67" t="s">
        <v>79</v>
      </c>
      <c r="AB17" s="49">
        <v>596145353</v>
      </c>
      <c r="AC17" s="30">
        <f>IFERROR(AB17/Y5,"-")</f>
        <v>6.4841237510347358E-3</v>
      </c>
      <c r="AD17" s="49">
        <v>1565</v>
      </c>
      <c r="AE17" s="30">
        <f>IFERROR(AD17/Z5,"-")</f>
        <v>1.2679354122613E-2</v>
      </c>
      <c r="AF17" s="52">
        <f t="shared" si="40"/>
        <v>380923.54824281152</v>
      </c>
      <c r="AG17" s="31">
        <f t="shared" si="1"/>
        <v>1.1681109444158325E-2</v>
      </c>
      <c r="AH17" s="176"/>
      <c r="AI17" s="197"/>
      <c r="AJ17" s="197"/>
      <c r="AK17" s="67" t="s">
        <v>79</v>
      </c>
      <c r="AL17" s="49">
        <v>1275566175</v>
      </c>
      <c r="AM17" s="30">
        <f>IFERROR(AL17/AI5,"-")</f>
        <v>1.2008845793344627E-2</v>
      </c>
      <c r="AN17" s="49">
        <v>2894</v>
      </c>
      <c r="AO17" s="30">
        <f>IFERROR(AN17/AJ5,"-")</f>
        <v>2.7118961720470413E-2</v>
      </c>
      <c r="AP17" s="52">
        <f t="shared" si="41"/>
        <v>440762.32722874911</v>
      </c>
      <c r="AQ17" s="31">
        <f t="shared" si="2"/>
        <v>2.5078206916871029E-2</v>
      </c>
      <c r="AR17" s="176"/>
      <c r="AS17" s="197"/>
      <c r="AT17" s="197"/>
      <c r="AU17" s="67" t="s">
        <v>79</v>
      </c>
      <c r="AV17" s="49">
        <v>1662290670</v>
      </c>
      <c r="AW17" s="30">
        <f>IFERROR(AV17/AS5,"-")</f>
        <v>1.992224722613644E-2</v>
      </c>
      <c r="AX17" s="49">
        <v>3539</v>
      </c>
      <c r="AY17" s="30">
        <f>IFERROR(AX17/AT5,"-")</f>
        <v>4.8419756464632646E-2</v>
      </c>
      <c r="AZ17" s="52">
        <f t="shared" si="42"/>
        <v>469706.32099463127</v>
      </c>
      <c r="BA17" s="31">
        <f t="shared" si="3"/>
        <v>4.3232876042951902E-2</v>
      </c>
      <c r="BB17" s="176"/>
      <c r="BC17" s="197"/>
      <c r="BD17" s="197"/>
      <c r="BE17" s="67" t="s">
        <v>79</v>
      </c>
      <c r="BF17" s="49">
        <v>1413378648</v>
      </c>
      <c r="BG17" s="30">
        <f>IFERROR(BF17/BC5,"-")</f>
        <v>3.0724253055332378E-2</v>
      </c>
      <c r="BH17" s="49">
        <v>3035</v>
      </c>
      <c r="BI17" s="30">
        <f>IFERROR(BH17/BD5,"-")</f>
        <v>8.0739558393189678E-2</v>
      </c>
      <c r="BJ17" s="52">
        <f t="shared" si="43"/>
        <v>465693.12948929158</v>
      </c>
      <c r="BK17" s="31">
        <f t="shared" si="4"/>
        <v>6.7676046916112925E-2</v>
      </c>
      <c r="BL17" s="176"/>
      <c r="BM17" s="197"/>
      <c r="BN17" s="197"/>
      <c r="BO17" s="67" t="s">
        <v>79</v>
      </c>
      <c r="BP17" s="49">
        <v>726838343</v>
      </c>
      <c r="BQ17" s="30">
        <f>IFERROR(BP17/BM5,"-")</f>
        <v>4.3480725678215877E-2</v>
      </c>
      <c r="BR17" s="49">
        <v>1575</v>
      </c>
      <c r="BS17" s="30">
        <f>IFERROR(BR17/BN5,"-")</f>
        <v>0.11744090671836552</v>
      </c>
      <c r="BT17" s="52">
        <f t="shared" si="44"/>
        <v>461484.66222222225</v>
      </c>
      <c r="BU17" s="31">
        <f t="shared" si="5"/>
        <v>8.0488552739165983E-2</v>
      </c>
      <c r="BV17" s="176"/>
      <c r="BW17" s="197"/>
      <c r="BX17" s="197"/>
      <c r="BY17" s="67" t="s">
        <v>79</v>
      </c>
      <c r="BZ17" s="49">
        <f t="shared" si="6"/>
        <v>5730689708</v>
      </c>
      <c r="CA17" s="30">
        <f>IFERROR(BZ17/BW5,"-")</f>
        <v>1.6387686132622131E-2</v>
      </c>
      <c r="CB17" s="49">
        <f t="shared" si="45"/>
        <v>12731</v>
      </c>
      <c r="CC17" s="30">
        <f>IFERROR(CB17/BX5,"-")</f>
        <v>3.5665060510981623E-2</v>
      </c>
      <c r="CD17" s="52">
        <f t="shared" si="7"/>
        <v>450136.65132354095</v>
      </c>
      <c r="CE17" s="31">
        <f t="shared" si="8"/>
        <v>3.1942412830156489E-2</v>
      </c>
      <c r="CH17" s="44" t="s">
        <v>116</v>
      </c>
      <c r="CI17" s="36">
        <v>40</v>
      </c>
      <c r="CJ17" s="36">
        <v>148</v>
      </c>
      <c r="CK17" s="36">
        <v>6798</v>
      </c>
      <c r="CL17" s="36">
        <v>6583</v>
      </c>
      <c r="CM17" s="36">
        <v>4727</v>
      </c>
      <c r="CN17" s="36">
        <v>2578</v>
      </c>
      <c r="CO17" s="36">
        <v>1153</v>
      </c>
      <c r="CP17" s="36">
        <f t="shared" si="9"/>
        <v>22027</v>
      </c>
      <c r="CQ17" s="71"/>
      <c r="CR17" s="173"/>
      <c r="CS17" s="194"/>
      <c r="CT17" s="188"/>
      <c r="CU17" s="191"/>
      <c r="CV17" s="191"/>
      <c r="CW17" s="75" t="s">
        <v>81</v>
      </c>
      <c r="CX17" s="86">
        <v>3135816620</v>
      </c>
      <c r="CY17" s="76">
        <v>9.4835470528858209E-3</v>
      </c>
      <c r="CZ17" s="86">
        <v>46642</v>
      </c>
      <c r="DA17" s="76">
        <v>0.1345417727945355</v>
      </c>
      <c r="DB17" s="86">
        <v>67231.607135200029</v>
      </c>
      <c r="DC17" s="77">
        <v>0.12194592672577199</v>
      </c>
      <c r="DE17" s="42" t="s">
        <v>116</v>
      </c>
      <c r="DF17" s="37">
        <f t="shared" si="26"/>
        <v>0.22342316610793195</v>
      </c>
      <c r="DG17" s="37">
        <f t="shared" si="10"/>
        <v>0.20424832677273289</v>
      </c>
      <c r="DH17" s="37">
        <f t="shared" si="27"/>
        <v>0.83541042225377293</v>
      </c>
      <c r="DI17" s="37">
        <f t="shared" si="11"/>
        <v>0.82447234838364947</v>
      </c>
      <c r="DJ17" s="38">
        <f t="shared" si="28"/>
        <v>269866.19154025306</v>
      </c>
      <c r="DK17" s="38">
        <f t="shared" si="12"/>
        <v>244182.25236552171</v>
      </c>
      <c r="DL17" s="11"/>
      <c r="DM17" s="46" t="str">
        <f t="shared" si="13"/>
        <v>堺市西区</v>
      </c>
      <c r="DN17" s="39">
        <f t="shared" si="14"/>
        <v>0.22761867192122845</v>
      </c>
      <c r="DO17" s="39">
        <f t="shared" si="15"/>
        <v>0.20376033200695423</v>
      </c>
      <c r="DP17" s="72">
        <f t="shared" si="29"/>
        <v>2.4000000000000021</v>
      </c>
      <c r="DQ17" s="19" t="str">
        <f t="shared" si="16"/>
        <v>大阪市</v>
      </c>
      <c r="DR17" s="39">
        <f t="shared" si="17"/>
        <v>0.8196380546839982</v>
      </c>
      <c r="DS17" s="39">
        <f t="shared" si="18"/>
        <v>0.81397166782529939</v>
      </c>
      <c r="DT17" s="72">
        <f t="shared" si="30"/>
        <v>0.60000000000000053</v>
      </c>
      <c r="DU17" s="19" t="str">
        <f t="shared" si="19"/>
        <v>住之江区</v>
      </c>
      <c r="DV17" s="36">
        <f t="shared" si="20"/>
        <v>273322.73946927732</v>
      </c>
      <c r="DW17" s="36">
        <f t="shared" si="21"/>
        <v>243546.55625384249</v>
      </c>
      <c r="DX17" s="36">
        <f t="shared" si="31"/>
        <v>29776</v>
      </c>
      <c r="DY17" s="11"/>
      <c r="DZ17" s="39">
        <f t="shared" si="35"/>
        <v>0.21779338137546878</v>
      </c>
      <c r="EA17" s="39">
        <f t="shared" si="22"/>
        <v>0.19764652956849402</v>
      </c>
      <c r="EB17" s="72">
        <f t="shared" si="32"/>
        <v>1.9999999999999991</v>
      </c>
      <c r="EC17" s="39">
        <f t="shared" si="36"/>
        <v>0.7926928672783039</v>
      </c>
      <c r="ED17" s="39">
        <f t="shared" si="23"/>
        <v>0.78702321953616916</v>
      </c>
      <c r="EE17" s="72">
        <f t="shared" si="33"/>
        <v>0.60000000000000053</v>
      </c>
      <c r="EF17" s="36">
        <f t="shared" si="37"/>
        <v>253948.1681421533</v>
      </c>
      <c r="EG17" s="73">
        <f t="shared" si="24"/>
        <v>228365.77266623653</v>
      </c>
      <c r="EH17" s="36">
        <f t="shared" si="34"/>
        <v>25582</v>
      </c>
      <c r="EI17" s="36">
        <v>0</v>
      </c>
    </row>
    <row r="18" spans="2:139" s="16" customFormat="1" ht="13.15" customHeight="1">
      <c r="B18" s="224"/>
      <c r="C18" s="194"/>
      <c r="D18" s="176"/>
      <c r="E18" s="197"/>
      <c r="F18" s="197"/>
      <c r="G18" s="67" t="s">
        <v>81</v>
      </c>
      <c r="H18" s="49">
        <v>8020385</v>
      </c>
      <c r="I18" s="30">
        <f>IFERROR(H18/E5,"-")</f>
        <v>8.159595117943676E-3</v>
      </c>
      <c r="J18" s="49">
        <v>74</v>
      </c>
      <c r="K18" s="30">
        <f>IFERROR(J18/F5,"-")</f>
        <v>0.12091503267973856</v>
      </c>
      <c r="L18" s="52">
        <f t="shared" si="38"/>
        <v>108383.58108108108</v>
      </c>
      <c r="M18" s="31">
        <f t="shared" si="25"/>
        <v>0.11508553654743391</v>
      </c>
      <c r="N18" s="176"/>
      <c r="O18" s="197"/>
      <c r="P18" s="197"/>
      <c r="Q18" s="67" t="s">
        <v>81</v>
      </c>
      <c r="R18" s="49">
        <v>46766945</v>
      </c>
      <c r="S18" s="30">
        <f>IFERROR(R18/O5,"-")</f>
        <v>1.0637276608882359E-2</v>
      </c>
      <c r="T18" s="49">
        <v>360</v>
      </c>
      <c r="U18" s="30">
        <f>IFERROR(T18/P5,"-")</f>
        <v>0.17037387600567913</v>
      </c>
      <c r="V18" s="52">
        <f t="shared" si="39"/>
        <v>129908.18055555556</v>
      </c>
      <c r="W18" s="31">
        <f t="shared" si="0"/>
        <v>0.15866020273248127</v>
      </c>
      <c r="X18" s="176"/>
      <c r="Y18" s="197"/>
      <c r="Z18" s="197"/>
      <c r="AA18" s="67" t="s">
        <v>81</v>
      </c>
      <c r="AB18" s="49">
        <v>765681757</v>
      </c>
      <c r="AC18" s="30">
        <f>IFERROR(AB18/Y5,"-")</f>
        <v>8.3281287714704489E-3</v>
      </c>
      <c r="AD18" s="49">
        <v>13726</v>
      </c>
      <c r="AE18" s="30">
        <f>IFERROR(AD18/Z5,"-")</f>
        <v>0.1112056323878505</v>
      </c>
      <c r="AF18" s="52">
        <f t="shared" si="40"/>
        <v>55783.313201223951</v>
      </c>
      <c r="AG18" s="31">
        <f t="shared" si="1"/>
        <v>0.10245042059457966</v>
      </c>
      <c r="AH18" s="176"/>
      <c r="AI18" s="197"/>
      <c r="AJ18" s="197"/>
      <c r="AK18" s="67" t="s">
        <v>81</v>
      </c>
      <c r="AL18" s="49">
        <v>971066071</v>
      </c>
      <c r="AM18" s="30">
        <f>IFERROR(AL18/AI5,"-")</f>
        <v>9.1421228708797042E-3</v>
      </c>
      <c r="AN18" s="49">
        <v>15348</v>
      </c>
      <c r="AO18" s="30">
        <f>IFERROR(AN18/AJ5,"-")</f>
        <v>0.14382233050648924</v>
      </c>
      <c r="AP18" s="52">
        <f t="shared" si="41"/>
        <v>63269.876922074538</v>
      </c>
      <c r="AQ18" s="31">
        <f t="shared" si="2"/>
        <v>0.13299941940571408</v>
      </c>
      <c r="AR18" s="176"/>
      <c r="AS18" s="197"/>
      <c r="AT18" s="197"/>
      <c r="AU18" s="67" t="s">
        <v>81</v>
      </c>
      <c r="AV18" s="49">
        <v>782806125</v>
      </c>
      <c r="AW18" s="30">
        <f>IFERROR(AV18/AS5,"-")</f>
        <v>9.3817870928577535E-3</v>
      </c>
      <c r="AX18" s="49">
        <v>11338</v>
      </c>
      <c r="AY18" s="30">
        <f>IFERROR(AX18/AT5,"-")</f>
        <v>0.15512381994800931</v>
      </c>
      <c r="AZ18" s="52">
        <f t="shared" si="42"/>
        <v>69042.699329687777</v>
      </c>
      <c r="BA18" s="31">
        <f t="shared" si="3"/>
        <v>0.13850645622350627</v>
      </c>
      <c r="BB18" s="176"/>
      <c r="BC18" s="197"/>
      <c r="BD18" s="197"/>
      <c r="BE18" s="67" t="s">
        <v>81</v>
      </c>
      <c r="BF18" s="49">
        <v>506230582</v>
      </c>
      <c r="BG18" s="30">
        <f>IFERROR(BF18/BC5,"-")</f>
        <v>1.1004522056226922E-2</v>
      </c>
      <c r="BH18" s="49">
        <v>5854</v>
      </c>
      <c r="BI18" s="30">
        <f>IFERROR(BH18/BD5,"-")</f>
        <v>0.15573290768821496</v>
      </c>
      <c r="BJ18" s="52">
        <f t="shared" si="43"/>
        <v>86476.01332422276</v>
      </c>
      <c r="BK18" s="31">
        <f t="shared" si="4"/>
        <v>0.13053561075681219</v>
      </c>
      <c r="BL18" s="176"/>
      <c r="BM18" s="197"/>
      <c r="BN18" s="197"/>
      <c r="BO18" s="67" t="s">
        <v>81</v>
      </c>
      <c r="BP18" s="49">
        <v>191350732</v>
      </c>
      <c r="BQ18" s="30">
        <f>IFERROR(BP18/BM5,"-")</f>
        <v>1.1446931448438741E-2</v>
      </c>
      <c r="BR18" s="49">
        <v>2032</v>
      </c>
      <c r="BS18" s="30">
        <f>IFERROR(BR18/BN5,"-")</f>
        <v>0.15151741108045635</v>
      </c>
      <c r="BT18" s="52">
        <f t="shared" si="44"/>
        <v>94168.667322834648</v>
      </c>
      <c r="BU18" s="31">
        <f t="shared" si="5"/>
        <v>0.10384300899427637</v>
      </c>
      <c r="BV18" s="176"/>
      <c r="BW18" s="197"/>
      <c r="BX18" s="197"/>
      <c r="BY18" s="67" t="s">
        <v>81</v>
      </c>
      <c r="BZ18" s="49">
        <f t="shared" si="6"/>
        <v>3271922597</v>
      </c>
      <c r="CA18" s="30">
        <f>IFERROR(BZ18/BW5,"-")</f>
        <v>9.3565073842713613E-3</v>
      </c>
      <c r="CB18" s="49">
        <f t="shared" si="45"/>
        <v>48732</v>
      </c>
      <c r="CC18" s="30">
        <f>IFERROR(CB18/BX5,"-")</f>
        <v>0.13651949798296728</v>
      </c>
      <c r="CD18" s="52">
        <f t="shared" si="7"/>
        <v>67141.151543133878</v>
      </c>
      <c r="CE18" s="31">
        <f t="shared" si="8"/>
        <v>0.12226986584236792</v>
      </c>
      <c r="CH18" s="44" t="s">
        <v>117</v>
      </c>
      <c r="CI18" s="36">
        <v>26</v>
      </c>
      <c r="CJ18" s="36">
        <v>87</v>
      </c>
      <c r="CK18" s="36">
        <v>5345</v>
      </c>
      <c r="CL18" s="36">
        <v>4774</v>
      </c>
      <c r="CM18" s="36">
        <v>3621</v>
      </c>
      <c r="CN18" s="36">
        <v>2186</v>
      </c>
      <c r="CO18" s="36">
        <v>955</v>
      </c>
      <c r="CP18" s="36">
        <f t="shared" si="9"/>
        <v>16994</v>
      </c>
      <c r="CQ18" s="71"/>
      <c r="CR18" s="173"/>
      <c r="CS18" s="194"/>
      <c r="CT18" s="188"/>
      <c r="CU18" s="191"/>
      <c r="CV18" s="191"/>
      <c r="CW18" s="75" t="s">
        <v>83</v>
      </c>
      <c r="CX18" s="86">
        <v>6571325220</v>
      </c>
      <c r="CY18" s="76">
        <v>1.9873442702681151E-2</v>
      </c>
      <c r="CZ18" s="86">
        <v>57695</v>
      </c>
      <c r="DA18" s="76">
        <v>0.16642484416150088</v>
      </c>
      <c r="DB18" s="86">
        <v>113897.65525608805</v>
      </c>
      <c r="DC18" s="77">
        <v>0.15084409421644474</v>
      </c>
      <c r="DE18" s="42" t="s">
        <v>117</v>
      </c>
      <c r="DF18" s="37">
        <f t="shared" si="26"/>
        <v>0.20935629680285972</v>
      </c>
      <c r="DG18" s="37">
        <f t="shared" si="10"/>
        <v>0.1949971047771929</v>
      </c>
      <c r="DH18" s="37">
        <f t="shared" si="27"/>
        <v>0.81119880255817123</v>
      </c>
      <c r="DI18" s="37">
        <f t="shared" si="11"/>
        <v>0.8084777879149414</v>
      </c>
      <c r="DJ18" s="38">
        <f t="shared" si="28"/>
        <v>247411.94766417847</v>
      </c>
      <c r="DK18" s="38">
        <f t="shared" si="12"/>
        <v>225270.02630208334</v>
      </c>
      <c r="DL18" s="11"/>
      <c r="DM18" s="46" t="str">
        <f t="shared" si="13"/>
        <v>堺市東区</v>
      </c>
      <c r="DN18" s="39">
        <f t="shared" si="14"/>
        <v>0.22714117983608934</v>
      </c>
      <c r="DO18" s="39">
        <f t="shared" si="15"/>
        <v>0.2023438421619117</v>
      </c>
      <c r="DP18" s="72">
        <f t="shared" si="29"/>
        <v>2.4999999999999996</v>
      </c>
      <c r="DQ18" s="19" t="str">
        <f t="shared" si="16"/>
        <v>東淀川区</v>
      </c>
      <c r="DR18" s="39">
        <f t="shared" si="17"/>
        <v>0.81709533763519038</v>
      </c>
      <c r="DS18" s="39">
        <f t="shared" si="18"/>
        <v>0.81580059146599071</v>
      </c>
      <c r="DT18" s="72">
        <f t="shared" si="30"/>
        <v>0.10000000000000009</v>
      </c>
      <c r="DU18" s="19" t="str">
        <f t="shared" si="19"/>
        <v>西成区</v>
      </c>
      <c r="DV18" s="36">
        <f t="shared" si="20"/>
        <v>272513.86859912216</v>
      </c>
      <c r="DW18" s="36">
        <f t="shared" si="21"/>
        <v>236597.97021077282</v>
      </c>
      <c r="DX18" s="36">
        <f t="shared" si="31"/>
        <v>35916</v>
      </c>
      <c r="DY18" s="11"/>
      <c r="DZ18" s="39">
        <f t="shared" si="35"/>
        <v>0.21779338137546878</v>
      </c>
      <c r="EA18" s="39">
        <f t="shared" si="22"/>
        <v>0.19764652956849402</v>
      </c>
      <c r="EB18" s="72">
        <f t="shared" si="32"/>
        <v>1.9999999999999991</v>
      </c>
      <c r="EC18" s="39">
        <f t="shared" si="36"/>
        <v>0.7926928672783039</v>
      </c>
      <c r="ED18" s="39">
        <f t="shared" si="23"/>
        <v>0.78702321953616916</v>
      </c>
      <c r="EE18" s="72">
        <f t="shared" si="33"/>
        <v>0.60000000000000053</v>
      </c>
      <c r="EF18" s="36">
        <f t="shared" si="37"/>
        <v>253948.1681421533</v>
      </c>
      <c r="EG18" s="73">
        <f t="shared" si="24"/>
        <v>228365.77266623653</v>
      </c>
      <c r="EH18" s="36">
        <f t="shared" si="34"/>
        <v>25582</v>
      </c>
      <c r="EI18" s="36">
        <v>0</v>
      </c>
    </row>
    <row r="19" spans="2:139" s="16" customFormat="1" ht="13.15" customHeight="1">
      <c r="B19" s="224"/>
      <c r="C19" s="194"/>
      <c r="D19" s="176"/>
      <c r="E19" s="197"/>
      <c r="F19" s="197"/>
      <c r="G19" s="67" t="s">
        <v>83</v>
      </c>
      <c r="H19" s="49">
        <v>4403070</v>
      </c>
      <c r="I19" s="30">
        <f>IFERROR(H19/E5,"-")</f>
        <v>4.4794942482143021E-3</v>
      </c>
      <c r="J19" s="49">
        <v>34</v>
      </c>
      <c r="K19" s="30">
        <f>IFERROR(J19/F5,"-")</f>
        <v>5.5555555555555552E-2</v>
      </c>
      <c r="L19" s="52">
        <f t="shared" si="38"/>
        <v>129502.05882352941</v>
      </c>
      <c r="M19" s="31">
        <f t="shared" si="25"/>
        <v>5.2877138413685847E-2</v>
      </c>
      <c r="N19" s="176"/>
      <c r="O19" s="197"/>
      <c r="P19" s="197"/>
      <c r="Q19" s="67" t="s">
        <v>83</v>
      </c>
      <c r="R19" s="49">
        <v>38976659</v>
      </c>
      <c r="S19" s="30">
        <f>IFERROR(R19/O5,"-")</f>
        <v>8.8653535755453799E-3</v>
      </c>
      <c r="T19" s="49">
        <v>190</v>
      </c>
      <c r="U19" s="30">
        <f>IFERROR(T19/P5,"-")</f>
        <v>8.9919545669663981E-2</v>
      </c>
      <c r="V19" s="52">
        <f t="shared" si="39"/>
        <v>205140.31052631579</v>
      </c>
      <c r="W19" s="31">
        <f t="shared" si="0"/>
        <v>8.3737329219920664E-2</v>
      </c>
      <c r="X19" s="176"/>
      <c r="Y19" s="197"/>
      <c r="Z19" s="197"/>
      <c r="AA19" s="67" t="s">
        <v>83</v>
      </c>
      <c r="AB19" s="49">
        <v>893149020</v>
      </c>
      <c r="AC19" s="30">
        <f>IFERROR(AB19/Y5,"-")</f>
        <v>9.714558277862476E-3</v>
      </c>
      <c r="AD19" s="49">
        <v>8408</v>
      </c>
      <c r="AE19" s="30">
        <f>IFERROR(AD19/Z5,"-")</f>
        <v>6.8120133842127867E-2</v>
      </c>
      <c r="AF19" s="52">
        <f t="shared" si="40"/>
        <v>106226.09657469078</v>
      </c>
      <c r="AG19" s="31">
        <f t="shared" si="1"/>
        <v>6.2757040387529203E-2</v>
      </c>
      <c r="AH19" s="176"/>
      <c r="AI19" s="197"/>
      <c r="AJ19" s="197"/>
      <c r="AK19" s="67" t="s">
        <v>83</v>
      </c>
      <c r="AL19" s="49">
        <v>1727423421</v>
      </c>
      <c r="AM19" s="30">
        <f>IFERROR(AL19/AI5,"-")</f>
        <v>1.6262865768293701E-2</v>
      </c>
      <c r="AN19" s="49">
        <v>16036</v>
      </c>
      <c r="AO19" s="30">
        <f>IFERROR(AN19/AJ5,"-")</f>
        <v>0.15026940917396805</v>
      </c>
      <c r="AP19" s="52">
        <f t="shared" si="41"/>
        <v>107721.59023447243</v>
      </c>
      <c r="AQ19" s="31">
        <f t="shared" si="2"/>
        <v>0.13896134281926187</v>
      </c>
      <c r="AR19" s="176"/>
      <c r="AS19" s="197"/>
      <c r="AT19" s="197"/>
      <c r="AU19" s="67" t="s">
        <v>83</v>
      </c>
      <c r="AV19" s="49">
        <v>1941422758</v>
      </c>
      <c r="AW19" s="30">
        <f>IFERROR(AV19/AS5,"-")</f>
        <v>2.3267593841048064E-2</v>
      </c>
      <c r="AX19" s="49">
        <v>18039</v>
      </c>
      <c r="AY19" s="30">
        <f>IFERROR(AX19/AT5,"-")</f>
        <v>0.24680530852373786</v>
      </c>
      <c r="AZ19" s="52">
        <f t="shared" si="42"/>
        <v>107623.63534564</v>
      </c>
      <c r="BA19" s="31">
        <f t="shared" si="3"/>
        <v>0.22036672815450958</v>
      </c>
      <c r="BB19" s="176"/>
      <c r="BC19" s="197"/>
      <c r="BD19" s="197"/>
      <c r="BE19" s="67" t="s">
        <v>83</v>
      </c>
      <c r="BF19" s="49">
        <v>1416290505</v>
      </c>
      <c r="BG19" s="30">
        <f>IFERROR(BF19/BC5,"-")</f>
        <v>3.0787551472536808E-2</v>
      </c>
      <c r="BH19" s="49">
        <v>12017</v>
      </c>
      <c r="BI19" s="30">
        <f>IFERROR(BH19/BD5,"-")</f>
        <v>0.31968608672519289</v>
      </c>
      <c r="BJ19" s="52">
        <f t="shared" si="43"/>
        <v>117857.2443205459</v>
      </c>
      <c r="BK19" s="31">
        <f t="shared" si="4"/>
        <v>0.26796146813539667</v>
      </c>
      <c r="BL19" s="176"/>
      <c r="BM19" s="197"/>
      <c r="BN19" s="197"/>
      <c r="BO19" s="67" t="s">
        <v>83</v>
      </c>
      <c r="BP19" s="49">
        <v>593563333</v>
      </c>
      <c r="BQ19" s="30">
        <f>IFERROR(BP19/BM5,"-")</f>
        <v>3.5507984276526398E-2</v>
      </c>
      <c r="BR19" s="49">
        <v>4691</v>
      </c>
      <c r="BS19" s="30">
        <f>IFERROR(BR19/BN5,"-")</f>
        <v>0.34978748788308106</v>
      </c>
      <c r="BT19" s="52">
        <f t="shared" si="44"/>
        <v>126532.36687273503</v>
      </c>
      <c r="BU19" s="31">
        <f t="shared" si="5"/>
        <v>0.23972812755519216</v>
      </c>
      <c r="BV19" s="176"/>
      <c r="BW19" s="197"/>
      <c r="BX19" s="197"/>
      <c r="BY19" s="67" t="s">
        <v>83</v>
      </c>
      <c r="BZ19" s="49">
        <f t="shared" si="6"/>
        <v>6615228766</v>
      </c>
      <c r="CA19" s="30">
        <f>IFERROR(BZ19/BW5,"-")</f>
        <v>1.8917145795097585E-2</v>
      </c>
      <c r="CB19" s="49">
        <f>SUM(J19,T19,AD19,AN19,AX19,BH19,BR19)</f>
        <v>59415</v>
      </c>
      <c r="CC19" s="30">
        <f>IFERROR(CB19/BX5,"-")</f>
        <v>0.16644722097714029</v>
      </c>
      <c r="CD19" s="52">
        <f t="shared" si="7"/>
        <v>111339.37164015821</v>
      </c>
      <c r="CE19" s="31">
        <f t="shared" si="8"/>
        <v>0.14907379297021034</v>
      </c>
      <c r="CH19" s="44" t="s">
        <v>118</v>
      </c>
      <c r="CI19" s="36">
        <v>37</v>
      </c>
      <c r="CJ19" s="36">
        <v>174</v>
      </c>
      <c r="CK19" s="36">
        <v>9193</v>
      </c>
      <c r="CL19" s="36">
        <v>8122</v>
      </c>
      <c r="CM19" s="36">
        <v>5800</v>
      </c>
      <c r="CN19" s="36">
        <v>3135</v>
      </c>
      <c r="CO19" s="36">
        <v>1302</v>
      </c>
      <c r="CP19" s="36">
        <f t="shared" ref="CP19:CP69" si="46">SUM(CI19:CO19)</f>
        <v>27763</v>
      </c>
      <c r="CQ19" s="71"/>
      <c r="CR19" s="173"/>
      <c r="CS19" s="194"/>
      <c r="CT19" s="188"/>
      <c r="CU19" s="191"/>
      <c r="CV19" s="191"/>
      <c r="CW19" s="75" t="s">
        <v>87</v>
      </c>
      <c r="CX19" s="86">
        <v>1437747786</v>
      </c>
      <c r="CY19" s="76">
        <v>4.3481333352692712E-3</v>
      </c>
      <c r="CZ19" s="86">
        <v>25744</v>
      </c>
      <c r="DA19" s="76">
        <v>7.4260181785140461E-2</v>
      </c>
      <c r="DB19" s="86">
        <v>55847.878573648231</v>
      </c>
      <c r="DC19" s="77">
        <v>6.7307918563275032E-2</v>
      </c>
      <c r="DE19" s="42" t="s">
        <v>118</v>
      </c>
      <c r="DF19" s="37">
        <f t="shared" si="26"/>
        <v>0.21100203957339525</v>
      </c>
      <c r="DG19" s="37">
        <f t="shared" si="10"/>
        <v>0.19314971279812007</v>
      </c>
      <c r="DH19" s="37">
        <f t="shared" si="27"/>
        <v>0.80900000000000005</v>
      </c>
      <c r="DI19" s="37">
        <f t="shared" si="11"/>
        <v>0.79891887253850447</v>
      </c>
      <c r="DJ19" s="38">
        <f t="shared" si="28"/>
        <v>251166.14457148744</v>
      </c>
      <c r="DK19" s="38">
        <f t="shared" si="12"/>
        <v>222804.93351949306</v>
      </c>
      <c r="DL19" s="11"/>
      <c r="DM19" s="46" t="str">
        <f t="shared" si="13"/>
        <v>住吉区</v>
      </c>
      <c r="DN19" s="39">
        <f t="shared" si="14"/>
        <v>0.22631505055238355</v>
      </c>
      <c r="DO19" s="39">
        <f t="shared" si="15"/>
        <v>0.20664127104592717</v>
      </c>
      <c r="DP19" s="72">
        <f t="shared" si="29"/>
        <v>1.9000000000000017</v>
      </c>
      <c r="DQ19" s="19" t="str">
        <f t="shared" si="16"/>
        <v>忠岡町</v>
      </c>
      <c r="DR19" s="39">
        <f t="shared" si="17"/>
        <v>0.81633380884450779</v>
      </c>
      <c r="DS19" s="39">
        <f t="shared" si="18"/>
        <v>0.82479098509632864</v>
      </c>
      <c r="DT19" s="72">
        <f t="shared" si="30"/>
        <v>-0.9000000000000008</v>
      </c>
      <c r="DU19" s="19" t="str">
        <f t="shared" si="19"/>
        <v>島本町</v>
      </c>
      <c r="DV19" s="36">
        <f t="shared" si="20"/>
        <v>270653.97445721581</v>
      </c>
      <c r="DW19" s="36">
        <f t="shared" si="21"/>
        <v>235837.19946018895</v>
      </c>
      <c r="DX19" s="36">
        <f t="shared" si="31"/>
        <v>34817</v>
      </c>
      <c r="DY19" s="11"/>
      <c r="DZ19" s="39">
        <f t="shared" si="35"/>
        <v>0.21779338137546878</v>
      </c>
      <c r="EA19" s="39">
        <f t="shared" si="22"/>
        <v>0.19764652956849402</v>
      </c>
      <c r="EB19" s="72">
        <f t="shared" si="32"/>
        <v>1.9999999999999991</v>
      </c>
      <c r="EC19" s="39">
        <f t="shared" si="36"/>
        <v>0.7926928672783039</v>
      </c>
      <c r="ED19" s="39">
        <f t="shared" si="23"/>
        <v>0.78702321953616916</v>
      </c>
      <c r="EE19" s="72">
        <f t="shared" si="33"/>
        <v>0.60000000000000053</v>
      </c>
      <c r="EF19" s="36">
        <f t="shared" si="37"/>
        <v>253948.1681421533</v>
      </c>
      <c r="EG19" s="73">
        <f t="shared" si="24"/>
        <v>228365.77266623653</v>
      </c>
      <c r="EH19" s="36">
        <f t="shared" si="34"/>
        <v>25582</v>
      </c>
      <c r="EI19" s="36">
        <v>0</v>
      </c>
    </row>
    <row r="20" spans="2:139" s="16" customFormat="1" ht="13.15" customHeight="1">
      <c r="B20" s="224"/>
      <c r="C20" s="194"/>
      <c r="D20" s="176"/>
      <c r="E20" s="197"/>
      <c r="F20" s="197"/>
      <c r="G20" s="67" t="s">
        <v>87</v>
      </c>
      <c r="H20" s="49">
        <v>11328961</v>
      </c>
      <c r="I20" s="30">
        <f>IFERROR(H20/E5,"-")</f>
        <v>1.152559819347504E-2</v>
      </c>
      <c r="J20" s="49">
        <v>77</v>
      </c>
      <c r="K20" s="30">
        <f>IFERROR(J20/F5,"-")</f>
        <v>0.12581699346405228</v>
      </c>
      <c r="L20" s="52">
        <f t="shared" si="38"/>
        <v>147129.36363636365</v>
      </c>
      <c r="M20" s="31">
        <f t="shared" si="25"/>
        <v>0.11975116640746501</v>
      </c>
      <c r="N20" s="176"/>
      <c r="O20" s="197"/>
      <c r="P20" s="197"/>
      <c r="Q20" s="67" t="s">
        <v>87</v>
      </c>
      <c r="R20" s="49">
        <v>29819878</v>
      </c>
      <c r="S20" s="30">
        <f>IFERROR(R20/O5,"-")</f>
        <v>6.7826173107763546E-3</v>
      </c>
      <c r="T20" s="49">
        <v>229</v>
      </c>
      <c r="U20" s="30">
        <f>IFERROR(T20/P5,"-")</f>
        <v>0.10837671557027923</v>
      </c>
      <c r="V20" s="52">
        <f t="shared" si="39"/>
        <v>130217.80786026201</v>
      </c>
      <c r="W20" s="31">
        <f t="shared" si="0"/>
        <v>0.10092551784927281</v>
      </c>
      <c r="X20" s="176"/>
      <c r="Y20" s="197"/>
      <c r="Z20" s="197"/>
      <c r="AA20" s="67" t="s">
        <v>87</v>
      </c>
      <c r="AB20" s="49">
        <v>429237682</v>
      </c>
      <c r="AC20" s="30">
        <f>IFERROR(AB20/Y5,"-")</f>
        <v>4.6687108012989833E-3</v>
      </c>
      <c r="AD20" s="49">
        <v>7078</v>
      </c>
      <c r="AE20" s="30">
        <f>IFERROR(AD20/Z5,"-")</f>
        <v>5.7344708293836942E-2</v>
      </c>
      <c r="AF20" s="52">
        <f t="shared" si="40"/>
        <v>60643.922294433454</v>
      </c>
      <c r="AG20" s="31">
        <f t="shared" si="1"/>
        <v>5.2829963351918613E-2</v>
      </c>
      <c r="AH20" s="176"/>
      <c r="AI20" s="197"/>
      <c r="AJ20" s="197"/>
      <c r="AK20" s="67" t="s">
        <v>87</v>
      </c>
      <c r="AL20" s="49">
        <v>441629025</v>
      </c>
      <c r="AM20" s="30">
        <f>IFERROR(AL20/AI5,"-")</f>
        <v>4.1577261635133422E-3</v>
      </c>
      <c r="AN20" s="49">
        <v>7833</v>
      </c>
      <c r="AO20" s="30">
        <f>IFERROR(AN20/AJ5,"-")</f>
        <v>7.3401115119711383E-2</v>
      </c>
      <c r="AP20" s="52">
        <f t="shared" si="41"/>
        <v>56380.572577556493</v>
      </c>
      <c r="AQ20" s="31">
        <f t="shared" si="2"/>
        <v>6.7877537933604279E-2</v>
      </c>
      <c r="AR20" s="176"/>
      <c r="AS20" s="197"/>
      <c r="AT20" s="197"/>
      <c r="AU20" s="67" t="s">
        <v>87</v>
      </c>
      <c r="AV20" s="49">
        <v>323193191</v>
      </c>
      <c r="AW20" s="30">
        <f>IFERROR(AV20/AS5,"-")</f>
        <v>3.8734108114232123E-3</v>
      </c>
      <c r="AX20" s="49">
        <v>6376</v>
      </c>
      <c r="AY20" s="30">
        <f>IFERROR(AX20/AT5,"-")</f>
        <v>8.7234915857162407E-2</v>
      </c>
      <c r="AZ20" s="52">
        <f t="shared" si="42"/>
        <v>50689.019918444166</v>
      </c>
      <c r="BA20" s="31">
        <f t="shared" si="3"/>
        <v>7.7890030418158049E-2</v>
      </c>
      <c r="BB20" s="176"/>
      <c r="BC20" s="197"/>
      <c r="BD20" s="197"/>
      <c r="BE20" s="67" t="s">
        <v>87</v>
      </c>
      <c r="BF20" s="49">
        <v>151438807</v>
      </c>
      <c r="BG20" s="30">
        <f>IFERROR(BF20/BC5,"-")</f>
        <v>3.2920012165527212E-3</v>
      </c>
      <c r="BH20" s="49">
        <v>3399</v>
      </c>
      <c r="BI20" s="30">
        <f>IFERROR(BH20/BD5,"-")</f>
        <v>9.0422984836392661E-2</v>
      </c>
      <c r="BJ20" s="52">
        <f t="shared" si="43"/>
        <v>44553.929685201532</v>
      </c>
      <c r="BK20" s="31">
        <f t="shared" si="4"/>
        <v>7.5792712839495166E-2</v>
      </c>
      <c r="BL20" s="176"/>
      <c r="BM20" s="197"/>
      <c r="BN20" s="197"/>
      <c r="BO20" s="67" t="s">
        <v>87</v>
      </c>
      <c r="BP20" s="49">
        <v>56082599</v>
      </c>
      <c r="BQ20" s="30">
        <f>IFERROR(BP20/BM5,"-")</f>
        <v>3.3549579847088279E-3</v>
      </c>
      <c r="BR20" s="49">
        <v>1115</v>
      </c>
      <c r="BS20" s="30">
        <f>IFERROR(BR20/BN5,"-")</f>
        <v>8.3140705391096859E-2</v>
      </c>
      <c r="BT20" s="52">
        <f t="shared" si="44"/>
        <v>50298.295067264575</v>
      </c>
      <c r="BU20" s="31">
        <f t="shared" si="5"/>
        <v>5.6980784955028618E-2</v>
      </c>
      <c r="BV20" s="176"/>
      <c r="BW20" s="197"/>
      <c r="BX20" s="197"/>
      <c r="BY20" s="67" t="s">
        <v>87</v>
      </c>
      <c r="BZ20" s="49">
        <f t="shared" si="6"/>
        <v>1442730143</v>
      </c>
      <c r="CA20" s="30">
        <f>IFERROR(BZ20/BW5,"-")</f>
        <v>4.1256829390974668E-3</v>
      </c>
      <c r="CB20" s="49">
        <f>SUM(J20,T20,AD20,AN20,AX20,BH20,BR20)</f>
        <v>26107</v>
      </c>
      <c r="CC20" s="30">
        <f>IFERROR(CB20/BX5,"-")</f>
        <v>7.3137046167637831E-2</v>
      </c>
      <c r="CD20" s="52">
        <f t="shared" si="7"/>
        <v>55262.195694641283</v>
      </c>
      <c r="CE20" s="31">
        <f t="shared" si="8"/>
        <v>6.5503147573395287E-2</v>
      </c>
      <c r="CH20" s="44" t="s">
        <v>53</v>
      </c>
      <c r="CI20" s="36">
        <v>20</v>
      </c>
      <c r="CJ20" s="36">
        <v>90</v>
      </c>
      <c r="CK20" s="36">
        <v>5620</v>
      </c>
      <c r="CL20" s="36">
        <v>5048</v>
      </c>
      <c r="CM20" s="36">
        <v>3894</v>
      </c>
      <c r="CN20" s="36">
        <v>2457</v>
      </c>
      <c r="CO20" s="36">
        <v>1197</v>
      </c>
      <c r="CP20" s="36">
        <f t="shared" si="46"/>
        <v>18326</v>
      </c>
      <c r="CQ20" s="71"/>
      <c r="CR20" s="173"/>
      <c r="CS20" s="194"/>
      <c r="CT20" s="188"/>
      <c r="CU20" s="191"/>
      <c r="CV20" s="191"/>
      <c r="CW20" s="75" t="s">
        <v>85</v>
      </c>
      <c r="CX20" s="86">
        <v>1035604422</v>
      </c>
      <c r="CY20" s="76">
        <v>3.1319443878110526E-3</v>
      </c>
      <c r="CZ20" s="86">
        <v>45874</v>
      </c>
      <c r="DA20" s="76">
        <v>0.13232642865178423</v>
      </c>
      <c r="DB20" s="86">
        <v>22574.97541090814</v>
      </c>
      <c r="DC20" s="77">
        <v>0.11993798384756367</v>
      </c>
      <c r="DE20" s="42" t="s">
        <v>53</v>
      </c>
      <c r="DF20" s="37">
        <f t="shared" si="26"/>
        <v>0.20409056975466686</v>
      </c>
      <c r="DG20" s="37">
        <f t="shared" si="10"/>
        <v>0.18219665048586969</v>
      </c>
      <c r="DH20" s="37">
        <f t="shared" si="27"/>
        <v>0.82611514522821572</v>
      </c>
      <c r="DI20" s="37">
        <f t="shared" si="11"/>
        <v>0.81940021231422511</v>
      </c>
      <c r="DJ20" s="38">
        <f t="shared" si="28"/>
        <v>238808.73371527233</v>
      </c>
      <c r="DK20" s="38">
        <f t="shared" si="12"/>
        <v>207648.7408097166</v>
      </c>
      <c r="DL20" s="11"/>
      <c r="DM20" s="46" t="str">
        <f t="shared" si="13"/>
        <v>和泉市</v>
      </c>
      <c r="DN20" s="39">
        <f t="shared" si="14"/>
        <v>0.22583564601192785</v>
      </c>
      <c r="DO20" s="39">
        <f t="shared" si="15"/>
        <v>0.20168226545151879</v>
      </c>
      <c r="DP20" s="72">
        <f t="shared" si="29"/>
        <v>2.3999999999999995</v>
      </c>
      <c r="DQ20" s="19" t="str">
        <f t="shared" si="16"/>
        <v>浪速区</v>
      </c>
      <c r="DR20" s="39">
        <f t="shared" si="17"/>
        <v>0.81435257410296413</v>
      </c>
      <c r="DS20" s="39">
        <f t="shared" si="18"/>
        <v>0.81138504710362802</v>
      </c>
      <c r="DT20" s="72">
        <f t="shared" si="30"/>
        <v>0.29999999999998916</v>
      </c>
      <c r="DU20" s="19" t="str">
        <f t="shared" si="19"/>
        <v>生野区</v>
      </c>
      <c r="DV20" s="36">
        <f t="shared" si="20"/>
        <v>269866.19154025306</v>
      </c>
      <c r="DW20" s="36">
        <f t="shared" si="21"/>
        <v>244182.25236552171</v>
      </c>
      <c r="DX20" s="36">
        <f t="shared" si="31"/>
        <v>25684</v>
      </c>
      <c r="DY20" s="11"/>
      <c r="DZ20" s="39">
        <f t="shared" si="35"/>
        <v>0.21779338137546878</v>
      </c>
      <c r="EA20" s="39">
        <f t="shared" si="22"/>
        <v>0.19764652956849402</v>
      </c>
      <c r="EB20" s="72">
        <f t="shared" si="32"/>
        <v>1.9999999999999991</v>
      </c>
      <c r="EC20" s="39">
        <f t="shared" si="36"/>
        <v>0.7926928672783039</v>
      </c>
      <c r="ED20" s="39">
        <f t="shared" si="23"/>
        <v>0.78702321953616916</v>
      </c>
      <c r="EE20" s="72">
        <f t="shared" si="33"/>
        <v>0.60000000000000053</v>
      </c>
      <c r="EF20" s="36">
        <f t="shared" si="37"/>
        <v>253948.1681421533</v>
      </c>
      <c r="EG20" s="73">
        <f t="shared" si="24"/>
        <v>228365.77266623653</v>
      </c>
      <c r="EH20" s="36">
        <f t="shared" si="34"/>
        <v>25582</v>
      </c>
      <c r="EI20" s="36">
        <v>0</v>
      </c>
    </row>
    <row r="21" spans="2:139" s="16" customFormat="1" ht="13.15" customHeight="1">
      <c r="B21" s="224"/>
      <c r="C21" s="194"/>
      <c r="D21" s="176"/>
      <c r="E21" s="197"/>
      <c r="F21" s="197"/>
      <c r="G21" s="68" t="s">
        <v>85</v>
      </c>
      <c r="H21" s="50">
        <v>2122065</v>
      </c>
      <c r="I21" s="32">
        <f>IFERROR(H21/E5,"-")</f>
        <v>2.1588977603892016E-3</v>
      </c>
      <c r="J21" s="50">
        <v>99</v>
      </c>
      <c r="K21" s="32">
        <f>IFERROR(J21/F5,"-")</f>
        <v>0.16176470588235295</v>
      </c>
      <c r="L21" s="53">
        <f t="shared" si="38"/>
        <v>21435</v>
      </c>
      <c r="M21" s="33">
        <f t="shared" si="25"/>
        <v>0.15396578538102643</v>
      </c>
      <c r="N21" s="176"/>
      <c r="O21" s="197"/>
      <c r="P21" s="197"/>
      <c r="Q21" s="68" t="s">
        <v>85</v>
      </c>
      <c r="R21" s="50">
        <v>7007388</v>
      </c>
      <c r="S21" s="32">
        <f>IFERROR(R21/O5,"-")</f>
        <v>1.5938506238062577E-3</v>
      </c>
      <c r="T21" s="50">
        <v>474</v>
      </c>
      <c r="U21" s="32">
        <f>IFERROR(T21/P5,"-")</f>
        <v>0.22432560340747751</v>
      </c>
      <c r="V21" s="53">
        <f t="shared" si="39"/>
        <v>14783.518987341773</v>
      </c>
      <c r="W21" s="33">
        <f t="shared" si="0"/>
        <v>0.20890260026443366</v>
      </c>
      <c r="X21" s="176"/>
      <c r="Y21" s="197"/>
      <c r="Z21" s="197"/>
      <c r="AA21" s="68" t="s">
        <v>85</v>
      </c>
      <c r="AB21" s="50">
        <v>206955887</v>
      </c>
      <c r="AC21" s="32">
        <f>IFERROR(AB21/Y5,"-")</f>
        <v>2.2510073685220204E-3</v>
      </c>
      <c r="AD21" s="50">
        <v>10764</v>
      </c>
      <c r="AE21" s="32">
        <f>IFERROR(AD21/Z5,"-")</f>
        <v>8.7208030527671773E-2</v>
      </c>
      <c r="AF21" s="53">
        <f t="shared" si="40"/>
        <v>19226.671033073206</v>
      </c>
      <c r="AG21" s="33">
        <f t="shared" si="1"/>
        <v>8.0342148279182249E-2</v>
      </c>
      <c r="AH21" s="176"/>
      <c r="AI21" s="197"/>
      <c r="AJ21" s="197"/>
      <c r="AK21" s="68" t="s">
        <v>85</v>
      </c>
      <c r="AL21" s="50">
        <v>289273841</v>
      </c>
      <c r="AM21" s="32">
        <f>IFERROR(AL21/AI5,"-")</f>
        <v>2.7233749347559269E-3</v>
      </c>
      <c r="AN21" s="50">
        <v>13866</v>
      </c>
      <c r="AO21" s="32">
        <f>IFERROR(AN21/AJ5,"-")</f>
        <v>0.12993487326055381</v>
      </c>
      <c r="AP21" s="53">
        <f t="shared" si="41"/>
        <v>20862.09728833117</v>
      </c>
      <c r="AQ21" s="33">
        <f t="shared" si="2"/>
        <v>0.12015702042478704</v>
      </c>
      <c r="AR21" s="176"/>
      <c r="AS21" s="197"/>
      <c r="AT21" s="197"/>
      <c r="AU21" s="68" t="s">
        <v>85</v>
      </c>
      <c r="AV21" s="50">
        <v>331551393</v>
      </c>
      <c r="AW21" s="32">
        <f>IFERROR(AV21/AS5,"-")</f>
        <v>3.973582321505735E-3</v>
      </c>
      <c r="AX21" s="50">
        <v>12865</v>
      </c>
      <c r="AY21" s="32">
        <f>IFERROR(AX21/AT5,"-")</f>
        <v>0.17601587084416473</v>
      </c>
      <c r="AZ21" s="53">
        <f t="shared" si="42"/>
        <v>25771.581267003497</v>
      </c>
      <c r="BA21" s="33">
        <f t="shared" si="3"/>
        <v>0.15716048327001308</v>
      </c>
      <c r="BB21" s="176"/>
      <c r="BC21" s="197"/>
      <c r="BD21" s="197"/>
      <c r="BE21" s="68" t="s">
        <v>85</v>
      </c>
      <c r="BF21" s="50">
        <v>222221242</v>
      </c>
      <c r="BG21" s="32">
        <f>IFERROR(BF21/BC5,"-")</f>
        <v>4.830681207148288E-3</v>
      </c>
      <c r="BH21" s="50">
        <v>7890</v>
      </c>
      <c r="BI21" s="32">
        <f>IFERROR(BH21/BD5,"-")</f>
        <v>0.20989624900239426</v>
      </c>
      <c r="BJ21" s="53">
        <f t="shared" si="43"/>
        <v>28164.922940430926</v>
      </c>
      <c r="BK21" s="33">
        <f t="shared" si="4"/>
        <v>0.17593542344913704</v>
      </c>
      <c r="BL21" s="176"/>
      <c r="BM21" s="197"/>
      <c r="BN21" s="197"/>
      <c r="BO21" s="68" t="s">
        <v>85</v>
      </c>
      <c r="BP21" s="50">
        <v>88933654</v>
      </c>
      <c r="BQ21" s="32">
        <f>IFERROR(BP21/BM5,"-")</f>
        <v>5.3201648624849251E-3</v>
      </c>
      <c r="BR21" s="50">
        <v>3002</v>
      </c>
      <c r="BS21" s="32">
        <f>IFERROR(BR21/BN5,"-")</f>
        <v>0.22384609648795764</v>
      </c>
      <c r="BT21" s="53">
        <f t="shared" si="44"/>
        <v>29624.801465689539</v>
      </c>
      <c r="BU21" s="33">
        <f t="shared" si="5"/>
        <v>0.15341373671300082</v>
      </c>
      <c r="BV21" s="176"/>
      <c r="BW21" s="197"/>
      <c r="BX21" s="197"/>
      <c r="BY21" s="68" t="s">
        <v>85</v>
      </c>
      <c r="BZ21" s="50">
        <f t="shared" si="6"/>
        <v>1148065470</v>
      </c>
      <c r="CA21" s="32">
        <f>IFERROR(BZ21/BW5,"-")</f>
        <v>3.2830492559729617E-3</v>
      </c>
      <c r="CB21" s="50">
        <f t="shared" si="45"/>
        <v>48960</v>
      </c>
      <c r="CC21" s="32">
        <f>IFERROR(CB21/BX5,"-")</f>
        <v>0.13715822501120573</v>
      </c>
      <c r="CD21" s="53">
        <f t="shared" si="7"/>
        <v>23449.049632352941</v>
      </c>
      <c r="CE21" s="33">
        <f t="shared" si="8"/>
        <v>0.12284192382094586</v>
      </c>
      <c r="CH21" s="44" t="s">
        <v>119</v>
      </c>
      <c r="CI21" s="36">
        <v>48</v>
      </c>
      <c r="CJ21" s="36">
        <v>153</v>
      </c>
      <c r="CK21" s="36">
        <v>8183</v>
      </c>
      <c r="CL21" s="36">
        <v>7233</v>
      </c>
      <c r="CM21" s="36">
        <v>5468</v>
      </c>
      <c r="CN21" s="36">
        <v>3318</v>
      </c>
      <c r="CO21" s="36">
        <v>1545</v>
      </c>
      <c r="CP21" s="36">
        <f t="shared" si="46"/>
        <v>25948</v>
      </c>
      <c r="CQ21" s="71"/>
      <c r="CR21" s="174"/>
      <c r="CS21" s="195"/>
      <c r="CT21" s="189"/>
      <c r="CU21" s="192"/>
      <c r="CV21" s="192"/>
      <c r="CW21" s="18" t="s">
        <v>92</v>
      </c>
      <c r="CX21" s="86">
        <v>65425579744</v>
      </c>
      <c r="CY21" s="76">
        <v>0.19786442868095949</v>
      </c>
      <c r="CZ21" s="86">
        <v>282182</v>
      </c>
      <c r="DA21" s="76">
        <v>0.81397166782529939</v>
      </c>
      <c r="DB21" s="86">
        <v>231855.96439177552</v>
      </c>
      <c r="DC21" s="77">
        <v>0.73776736622211303</v>
      </c>
      <c r="DE21" s="42" t="s">
        <v>119</v>
      </c>
      <c r="DF21" s="37">
        <f t="shared" si="26"/>
        <v>0.22631505055238355</v>
      </c>
      <c r="DG21" s="37">
        <f t="shared" si="10"/>
        <v>0.20664127104592717</v>
      </c>
      <c r="DH21" s="37">
        <f t="shared" si="27"/>
        <v>0.83666756781112017</v>
      </c>
      <c r="DI21" s="37">
        <f t="shared" si="11"/>
        <v>0.82916839247089147</v>
      </c>
      <c r="DJ21" s="38">
        <f t="shared" si="28"/>
        <v>277464.27965964779</v>
      </c>
      <c r="DK21" s="38">
        <f t="shared" si="12"/>
        <v>243977.77743242492</v>
      </c>
      <c r="DL21" s="11"/>
      <c r="DM21" s="46" t="str">
        <f t="shared" si="13"/>
        <v>堺市南区</v>
      </c>
      <c r="DN21" s="39">
        <f t="shared" si="14"/>
        <v>0.22562279330910459</v>
      </c>
      <c r="DO21" s="39">
        <f t="shared" si="15"/>
        <v>0.20055174536724149</v>
      </c>
      <c r="DP21" s="72">
        <f t="shared" si="29"/>
        <v>2.4999999999999996</v>
      </c>
      <c r="DQ21" s="19" t="str">
        <f t="shared" si="16"/>
        <v>港区</v>
      </c>
      <c r="DR21" s="39">
        <f t="shared" si="17"/>
        <v>0.81323326432022081</v>
      </c>
      <c r="DS21" s="39">
        <f t="shared" si="18"/>
        <v>0.80987785448751992</v>
      </c>
      <c r="DT21" s="72">
        <f t="shared" si="30"/>
        <v>0.29999999999998916</v>
      </c>
      <c r="DU21" s="19" t="str">
        <f t="shared" si="19"/>
        <v>高石市</v>
      </c>
      <c r="DV21" s="36">
        <f t="shared" si="20"/>
        <v>269821.71315460483</v>
      </c>
      <c r="DW21" s="36">
        <f t="shared" si="21"/>
        <v>249635.14816925488</v>
      </c>
      <c r="DX21" s="36">
        <f t="shared" si="31"/>
        <v>20187</v>
      </c>
      <c r="DY21" s="11"/>
      <c r="DZ21" s="39">
        <f t="shared" si="35"/>
        <v>0.21779338137546878</v>
      </c>
      <c r="EA21" s="39">
        <f t="shared" si="22"/>
        <v>0.19764652956849402</v>
      </c>
      <c r="EB21" s="72">
        <f t="shared" si="32"/>
        <v>1.9999999999999991</v>
      </c>
      <c r="EC21" s="39">
        <f t="shared" si="36"/>
        <v>0.7926928672783039</v>
      </c>
      <c r="ED21" s="39">
        <f t="shared" si="23"/>
        <v>0.78702321953616916</v>
      </c>
      <c r="EE21" s="72">
        <f t="shared" si="33"/>
        <v>0.60000000000000053</v>
      </c>
      <c r="EF21" s="36">
        <f t="shared" si="37"/>
        <v>253948.1681421533</v>
      </c>
      <c r="EG21" s="73">
        <f t="shared" si="24"/>
        <v>228365.77266623653</v>
      </c>
      <c r="EH21" s="36">
        <f t="shared" si="34"/>
        <v>25582</v>
      </c>
      <c r="EI21" s="36">
        <v>0</v>
      </c>
    </row>
    <row r="22" spans="2:139" s="16" customFormat="1" ht="13.15" customHeight="1">
      <c r="B22" s="224"/>
      <c r="C22" s="195"/>
      <c r="D22" s="177"/>
      <c r="E22" s="198"/>
      <c r="F22" s="198"/>
      <c r="G22" s="18" t="s">
        <v>92</v>
      </c>
      <c r="H22" s="48">
        <f>SUM(H5:H21)</f>
        <v>107231260</v>
      </c>
      <c r="I22" s="32">
        <f>IFERROR(H22/E5,"-")</f>
        <v>0.10909247693058988</v>
      </c>
      <c r="J22" s="50">
        <v>465</v>
      </c>
      <c r="K22" s="32">
        <f>IFERROR(J22/F5,"-")</f>
        <v>0.75980392156862742</v>
      </c>
      <c r="L22" s="53">
        <f t="shared" si="38"/>
        <v>230604.86021505378</v>
      </c>
      <c r="M22" s="34">
        <f t="shared" si="25"/>
        <v>0.7231726283048211</v>
      </c>
      <c r="N22" s="177"/>
      <c r="O22" s="198"/>
      <c r="P22" s="198"/>
      <c r="Q22" s="18" t="s">
        <v>92</v>
      </c>
      <c r="R22" s="48">
        <f>SUM(R5:R21)</f>
        <v>594340029</v>
      </c>
      <c r="S22" s="32">
        <f>IFERROR(R22/O5,"-")</f>
        <v>0.13518435485157654</v>
      </c>
      <c r="T22" s="50">
        <v>1769</v>
      </c>
      <c r="U22" s="32">
        <f>IFERROR(T22/P5,"-")</f>
        <v>0.83719829626123998</v>
      </c>
      <c r="V22" s="53">
        <f t="shared" si="39"/>
        <v>335975.14358394576</v>
      </c>
      <c r="W22" s="34">
        <f t="shared" si="0"/>
        <v>0.77963860731599821</v>
      </c>
      <c r="X22" s="177"/>
      <c r="Y22" s="198"/>
      <c r="Z22" s="198"/>
      <c r="AA22" s="18" t="s">
        <v>92</v>
      </c>
      <c r="AB22" s="48">
        <f>SUM(AB5:AB21)</f>
        <v>15992076393</v>
      </c>
      <c r="AC22" s="32">
        <f>IFERROR(AB22/Y5,"-")</f>
        <v>0.17394181108078385</v>
      </c>
      <c r="AD22" s="50">
        <v>89668</v>
      </c>
      <c r="AE22" s="32">
        <f>IFERROR(AD22/Z5,"-")</f>
        <v>0.72647432937154155</v>
      </c>
      <c r="AF22" s="53">
        <f t="shared" si="40"/>
        <v>178347.64233617345</v>
      </c>
      <c r="AG22" s="34">
        <f t="shared" si="1"/>
        <v>0.66927905536024845</v>
      </c>
      <c r="AH22" s="177"/>
      <c r="AI22" s="198"/>
      <c r="AJ22" s="198"/>
      <c r="AK22" s="18" t="s">
        <v>92</v>
      </c>
      <c r="AL22" s="48">
        <f>SUM(AL5:AL21)</f>
        <v>22323217167</v>
      </c>
      <c r="AM22" s="32">
        <f>IFERROR(AL22/AI5,"-")</f>
        <v>0.21016241871563152</v>
      </c>
      <c r="AN22" s="50">
        <v>89813</v>
      </c>
      <c r="AO22" s="32">
        <f>IFERROR(AN22/AJ5,"-")</f>
        <v>0.8416155179684206</v>
      </c>
      <c r="AP22" s="53">
        <f t="shared" si="41"/>
        <v>248552.18250141962</v>
      </c>
      <c r="AQ22" s="34">
        <f t="shared" si="2"/>
        <v>0.77828230747233507</v>
      </c>
      <c r="AR22" s="177"/>
      <c r="AS22" s="198"/>
      <c r="AT22" s="198"/>
      <c r="AU22" s="18" t="s">
        <v>92</v>
      </c>
      <c r="AV22" s="48">
        <f>SUM(AV5:AV21)</f>
        <v>20135225331</v>
      </c>
      <c r="AW22" s="32">
        <f>IFERROR(AV22/AS5,"-")</f>
        <v>0.24131696353571361</v>
      </c>
      <c r="AX22" s="50">
        <v>64893</v>
      </c>
      <c r="AY22" s="32">
        <f>IFERROR(AX22/AT5,"-")</f>
        <v>0.88785059515665621</v>
      </c>
      <c r="AZ22" s="53">
        <f t="shared" si="42"/>
        <v>310283.47173038695</v>
      </c>
      <c r="BA22" s="34">
        <f t="shared" si="3"/>
        <v>0.79274117690174573</v>
      </c>
      <c r="BB22" s="177"/>
      <c r="BC22" s="198"/>
      <c r="BD22" s="198"/>
      <c r="BE22" s="18" t="s">
        <v>92</v>
      </c>
      <c r="BF22" s="48">
        <f>SUM(BF5:BF21)</f>
        <v>12269359584</v>
      </c>
      <c r="BG22" s="32">
        <f>IFERROR(BF22/BC5,"-")</f>
        <v>0.26671331792022629</v>
      </c>
      <c r="BH22" s="50">
        <v>33987</v>
      </c>
      <c r="BI22" s="32">
        <f>IFERROR(BH22/BD5,"-")</f>
        <v>0.90415003990422982</v>
      </c>
      <c r="BJ22" s="53">
        <f t="shared" si="43"/>
        <v>361001.54717980407</v>
      </c>
      <c r="BK22" s="34">
        <f t="shared" si="4"/>
        <v>0.75786023279668202</v>
      </c>
      <c r="BL22" s="177"/>
      <c r="BM22" s="198"/>
      <c r="BN22" s="198"/>
      <c r="BO22" s="18" t="s">
        <v>92</v>
      </c>
      <c r="BP22" s="48">
        <f>SUM(BP5:BP21)</f>
        <v>4791672513</v>
      </c>
      <c r="BQ22" s="32">
        <f>IFERROR(BP22/BM5,"-")</f>
        <v>0.28664612989136196</v>
      </c>
      <c r="BR22" s="50">
        <v>11983</v>
      </c>
      <c r="BS22" s="32">
        <f>IFERROR(BR22/BN5,"-")</f>
        <v>0.89352024457534862</v>
      </c>
      <c r="BT22" s="53">
        <f t="shared" si="44"/>
        <v>399872.52883251273</v>
      </c>
      <c r="BU22" s="34">
        <f t="shared" si="5"/>
        <v>0.61237735077677846</v>
      </c>
      <c r="BV22" s="177"/>
      <c r="BW22" s="198"/>
      <c r="BX22" s="198"/>
      <c r="BY22" s="18" t="s">
        <v>92</v>
      </c>
      <c r="BZ22" s="48">
        <f t="shared" si="6"/>
        <v>76213122277</v>
      </c>
      <c r="CA22" s="32">
        <f>IFERROR(BZ22/BW5,"-")</f>
        <v>0.21794178200210237</v>
      </c>
      <c r="CB22" s="50">
        <f>SUM(J22,T22,AD22,AN22,AX22,BH22,BR22)</f>
        <v>292578</v>
      </c>
      <c r="CC22" s="32">
        <f>IFERROR(CB22/BX5,"-")</f>
        <v>0.8196380546839982</v>
      </c>
      <c r="CD22" s="53">
        <f t="shared" si="7"/>
        <v>260488.21947309776</v>
      </c>
      <c r="CE22" s="34">
        <f t="shared" si="8"/>
        <v>0.7340858739314684</v>
      </c>
      <c r="CH22" s="44" t="s">
        <v>54</v>
      </c>
      <c r="CI22" s="36">
        <v>27</v>
      </c>
      <c r="CJ22" s="36">
        <v>107</v>
      </c>
      <c r="CK22" s="36">
        <v>7159</v>
      </c>
      <c r="CL22" s="36">
        <v>6564</v>
      </c>
      <c r="CM22" s="36">
        <v>5067</v>
      </c>
      <c r="CN22" s="36">
        <v>2929</v>
      </c>
      <c r="CO22" s="36">
        <v>1344</v>
      </c>
      <c r="CP22" s="36">
        <f t="shared" si="46"/>
        <v>23197</v>
      </c>
      <c r="CQ22" s="71"/>
      <c r="CR22" s="172">
        <v>2</v>
      </c>
      <c r="CS22" s="193" t="s">
        <v>108</v>
      </c>
      <c r="CT22" s="187">
        <v>14656</v>
      </c>
      <c r="CU22" s="190">
        <v>11704982780</v>
      </c>
      <c r="CV22" s="190">
        <v>12526</v>
      </c>
      <c r="CW22" s="75" t="s">
        <v>58</v>
      </c>
      <c r="CX22" s="86">
        <v>366930980</v>
      </c>
      <c r="CY22" s="76">
        <v>3.134827166315575E-2</v>
      </c>
      <c r="CZ22" s="86">
        <v>2365</v>
      </c>
      <c r="DA22" s="76">
        <v>0.18880728085581988</v>
      </c>
      <c r="DB22" s="86">
        <v>155150.52008456658</v>
      </c>
      <c r="DC22" s="77">
        <v>0.16136735807860261</v>
      </c>
      <c r="DE22" s="42" t="s">
        <v>54</v>
      </c>
      <c r="DF22" s="37">
        <f t="shared" si="26"/>
        <v>0.21919323971923224</v>
      </c>
      <c r="DG22" s="37">
        <f t="shared" si="10"/>
        <v>0.20317326051565668</v>
      </c>
      <c r="DH22" s="37">
        <f t="shared" si="27"/>
        <v>0.82953523238380811</v>
      </c>
      <c r="DI22" s="37">
        <f t="shared" si="11"/>
        <v>0.82167547783651895</v>
      </c>
      <c r="DJ22" s="38">
        <f t="shared" si="28"/>
        <v>259631.53840592806</v>
      </c>
      <c r="DK22" s="38">
        <f t="shared" si="12"/>
        <v>234827.41128433557</v>
      </c>
      <c r="DL22" s="11"/>
      <c r="DM22" s="46" t="str">
        <f t="shared" si="13"/>
        <v>高槻市</v>
      </c>
      <c r="DN22" s="39">
        <f t="shared" si="14"/>
        <v>0.22558492251759982</v>
      </c>
      <c r="DO22" s="39">
        <f t="shared" si="15"/>
        <v>0.20110726149806218</v>
      </c>
      <c r="DP22" s="72">
        <f t="shared" si="29"/>
        <v>2.4999999999999996</v>
      </c>
      <c r="DQ22" s="19" t="str">
        <f t="shared" si="16"/>
        <v>淀川区</v>
      </c>
      <c r="DR22" s="39">
        <f t="shared" si="17"/>
        <v>0.81222627737226283</v>
      </c>
      <c r="DS22" s="39">
        <f t="shared" si="18"/>
        <v>0.80905949732569693</v>
      </c>
      <c r="DT22" s="72">
        <f t="shared" si="30"/>
        <v>0.30000000000000027</v>
      </c>
      <c r="DU22" s="19" t="str">
        <f t="shared" si="19"/>
        <v>堺市中区</v>
      </c>
      <c r="DV22" s="36">
        <f t="shared" si="20"/>
        <v>269662.66079836234</v>
      </c>
      <c r="DW22" s="36">
        <f t="shared" si="21"/>
        <v>244434.99876273653</v>
      </c>
      <c r="DX22" s="36">
        <f t="shared" si="31"/>
        <v>25228</v>
      </c>
      <c r="DY22" s="11"/>
      <c r="DZ22" s="39">
        <f t="shared" si="35"/>
        <v>0.21779338137546878</v>
      </c>
      <c r="EA22" s="39">
        <f t="shared" si="22"/>
        <v>0.19764652956849402</v>
      </c>
      <c r="EB22" s="72">
        <f t="shared" si="32"/>
        <v>1.9999999999999991</v>
      </c>
      <c r="EC22" s="39">
        <f t="shared" si="36"/>
        <v>0.7926928672783039</v>
      </c>
      <c r="ED22" s="39">
        <f t="shared" si="23"/>
        <v>0.78702321953616916</v>
      </c>
      <c r="EE22" s="72">
        <f t="shared" si="33"/>
        <v>0.60000000000000053</v>
      </c>
      <c r="EF22" s="36">
        <f t="shared" si="37"/>
        <v>253948.1681421533</v>
      </c>
      <c r="EG22" s="73">
        <f t="shared" si="24"/>
        <v>228365.77266623653</v>
      </c>
      <c r="EH22" s="36">
        <f t="shared" si="34"/>
        <v>25582</v>
      </c>
      <c r="EI22" s="36">
        <v>0</v>
      </c>
    </row>
    <row r="23" spans="2:139" s="16" customFormat="1" ht="13.15" customHeight="1">
      <c r="B23" s="224">
        <v>2</v>
      </c>
      <c r="C23" s="193" t="s">
        <v>108</v>
      </c>
      <c r="D23" s="175">
        <f>CI6</f>
        <v>15</v>
      </c>
      <c r="E23" s="196">
        <v>21000010</v>
      </c>
      <c r="F23" s="196">
        <v>14</v>
      </c>
      <c r="G23" s="65" t="s">
        <v>58</v>
      </c>
      <c r="H23" s="54">
        <v>2708</v>
      </c>
      <c r="I23" s="28">
        <f>IFERROR(H23/E23,"-")</f>
        <v>1.2895231954651451E-4</v>
      </c>
      <c r="J23" s="54">
        <v>1</v>
      </c>
      <c r="K23" s="28">
        <f>IFERROR(J23/F23,"-")</f>
        <v>7.1428571428571425E-2</v>
      </c>
      <c r="L23" s="51">
        <f t="shared" si="38"/>
        <v>2708</v>
      </c>
      <c r="M23" s="29">
        <f t="shared" ref="M23:M40" si="47">IFERROR(J23/$CI$6,"-")</f>
        <v>6.6666666666666666E-2</v>
      </c>
      <c r="N23" s="175">
        <f>CJ6</f>
        <v>79</v>
      </c>
      <c r="O23" s="196">
        <v>115622540</v>
      </c>
      <c r="P23" s="196">
        <v>68</v>
      </c>
      <c r="Q23" s="65" t="s">
        <v>58</v>
      </c>
      <c r="R23" s="54">
        <v>3296764</v>
      </c>
      <c r="S23" s="28">
        <f>IFERROR(R23/O23,"-")</f>
        <v>2.8513160150261358E-2</v>
      </c>
      <c r="T23" s="54">
        <v>16</v>
      </c>
      <c r="U23" s="28">
        <f>IFERROR(T23/P23,"-")</f>
        <v>0.23529411764705882</v>
      </c>
      <c r="V23" s="51">
        <f t="shared" ref="V23:V73" si="48">IFERROR(R23/T23,"-")</f>
        <v>206047.75</v>
      </c>
      <c r="W23" s="29">
        <f t="shared" ref="W23:W40" si="49">IFERROR(T23/$CJ$6,"-")</f>
        <v>0.20253164556962025</v>
      </c>
      <c r="X23" s="175">
        <f>CK6</f>
        <v>5281</v>
      </c>
      <c r="Y23" s="196">
        <v>3453202190</v>
      </c>
      <c r="Z23" s="196">
        <v>4785</v>
      </c>
      <c r="AA23" s="65" t="s">
        <v>58</v>
      </c>
      <c r="AB23" s="54">
        <v>48535655</v>
      </c>
      <c r="AC23" s="28">
        <f>IFERROR(AB23/Y23,"-")</f>
        <v>1.4055260112064275E-2</v>
      </c>
      <c r="AD23" s="54">
        <v>655</v>
      </c>
      <c r="AE23" s="28">
        <f>IFERROR(AD23/Z23,"-")</f>
        <v>0.13688610240334378</v>
      </c>
      <c r="AF23" s="51">
        <f t="shared" ref="AF23:AF73" si="50">IFERROR(AB23/AD23,"-")</f>
        <v>74100.236641221374</v>
      </c>
      <c r="AG23" s="29">
        <f t="shared" ref="AG23:AG40" si="51">IFERROR(AD23/$CK$6,"-")</f>
        <v>0.12402953985987503</v>
      </c>
      <c r="AH23" s="175">
        <f>CL6</f>
        <v>4289</v>
      </c>
      <c r="AI23" s="196">
        <v>3754566320</v>
      </c>
      <c r="AJ23" s="196">
        <v>3756</v>
      </c>
      <c r="AK23" s="65" t="s">
        <v>58</v>
      </c>
      <c r="AL23" s="54">
        <v>67422606</v>
      </c>
      <c r="AM23" s="28">
        <f>IFERROR(AL23/AI23,"-")</f>
        <v>1.7957495021688683E-2</v>
      </c>
      <c r="AN23" s="54">
        <v>709</v>
      </c>
      <c r="AO23" s="28">
        <f>IFERROR(AN23/AJ23,"-")</f>
        <v>0.18876464323748668</v>
      </c>
      <c r="AP23" s="51">
        <f t="shared" ref="AP23:AP73" si="52">IFERROR(AL23/AN23,"-")</f>
        <v>95095.354019746126</v>
      </c>
      <c r="AQ23" s="29">
        <f t="shared" ref="AQ23:AQ40" si="53">IFERROR(AN23/$CL$6,"-")</f>
        <v>0.1653065982746561</v>
      </c>
      <c r="AR23" s="175">
        <f>CM6</f>
        <v>3117</v>
      </c>
      <c r="AS23" s="196">
        <v>2790477610</v>
      </c>
      <c r="AT23" s="196">
        <v>2579</v>
      </c>
      <c r="AU23" s="65" t="s">
        <v>58</v>
      </c>
      <c r="AV23" s="54">
        <v>78968293</v>
      </c>
      <c r="AW23" s="28">
        <f>IFERROR(AV23/AS23,"-")</f>
        <v>2.8299203232094738E-2</v>
      </c>
      <c r="AX23" s="54">
        <v>573</v>
      </c>
      <c r="AY23" s="28">
        <f>IFERROR(AX23/AT23,"-")</f>
        <v>0.2221791392012408</v>
      </c>
      <c r="AZ23" s="51">
        <f t="shared" ref="AZ23:AZ73" si="54">IFERROR(AV23/AX23,"-")</f>
        <v>137815.52006980803</v>
      </c>
      <c r="BA23" s="29">
        <f t="shared" ref="BA23:BA40" si="55">IFERROR(AX23/$CM$6,"-")</f>
        <v>0.18383060635226178</v>
      </c>
      <c r="BB23" s="175">
        <f>CN6</f>
        <v>1894</v>
      </c>
      <c r="BC23" s="196">
        <v>1698305760</v>
      </c>
      <c r="BD23" s="196">
        <v>1429</v>
      </c>
      <c r="BE23" s="65" t="s">
        <v>58</v>
      </c>
      <c r="BF23" s="54">
        <v>51608733</v>
      </c>
      <c r="BG23" s="28">
        <f>IFERROR(BF23/BC23,"-")</f>
        <v>3.0388363636003921E-2</v>
      </c>
      <c r="BH23" s="54">
        <v>346</v>
      </c>
      <c r="BI23" s="28">
        <f>IFERROR(BH23/BD23,"-")</f>
        <v>0.24212736179146255</v>
      </c>
      <c r="BJ23" s="51">
        <f t="shared" ref="BJ23:BJ73" si="56">IFERROR(BF23/BH23,"-")</f>
        <v>149158.18786127167</v>
      </c>
      <c r="BK23" s="29">
        <f t="shared" ref="BK23:BK40" si="57">IFERROR(BH23/$CN$6,"-")</f>
        <v>0.18268215417106654</v>
      </c>
      <c r="BL23" s="175">
        <f>CO6</f>
        <v>813</v>
      </c>
      <c r="BM23" s="196">
        <v>622489990</v>
      </c>
      <c r="BN23" s="196">
        <v>531</v>
      </c>
      <c r="BO23" s="65" t="s">
        <v>58</v>
      </c>
      <c r="BP23" s="54">
        <v>28350796</v>
      </c>
      <c r="BQ23" s="28">
        <f>IFERROR(BP23/BM23,"-")</f>
        <v>4.5544179754601358E-2</v>
      </c>
      <c r="BR23" s="54">
        <v>127</v>
      </c>
      <c r="BS23" s="28">
        <f>IFERROR(BR23/BN23,"-")</f>
        <v>0.2391713747645951</v>
      </c>
      <c r="BT23" s="51">
        <f t="shared" ref="BT23:BT73" si="58">IFERROR(BP23/BR23,"-")</f>
        <v>223234.61417322836</v>
      </c>
      <c r="BU23" s="29">
        <f t="shared" ref="BU23:BU40" si="59">IFERROR(BR23/$CO$6,"-")</f>
        <v>0.15621156211562115</v>
      </c>
      <c r="BV23" s="175">
        <f>CP6</f>
        <v>15488</v>
      </c>
      <c r="BW23" s="196">
        <f>SUM(E23,O23,Y23,AI23,AS23,BC23,BM23)</f>
        <v>12455664420</v>
      </c>
      <c r="BX23" s="196">
        <f>SUM(F23,P23,Z23,AJ23,AT23,BD23,BN23)</f>
        <v>13162</v>
      </c>
      <c r="BY23" s="65" t="s">
        <v>58</v>
      </c>
      <c r="BZ23" s="54">
        <f t="shared" ref="BZ23:BZ90" si="60">SUM(H23,R23,AB23,AL23,AV23,BF23,BP23)</f>
        <v>278185555</v>
      </c>
      <c r="CA23" s="28">
        <f>IFERROR(BZ23/BW23,"-")</f>
        <v>2.2334059879882344E-2</v>
      </c>
      <c r="CB23" s="54">
        <f t="shared" ref="CB23:CB90" si="61">SUM(J23,T23,AD23,AN23,AX23,BH23,BR23)</f>
        <v>2427</v>
      </c>
      <c r="CC23" s="28">
        <f>IFERROR(CB23/BX23,"-")</f>
        <v>0.18439446892569519</v>
      </c>
      <c r="CD23" s="51">
        <f t="shared" si="7"/>
        <v>114621.15986814997</v>
      </c>
      <c r="CE23" s="29">
        <f t="shared" ref="CE23:CE40" si="62">IFERROR(CB23/$CP$6,"-")</f>
        <v>0.15670196280991736</v>
      </c>
      <c r="CH23" s="44" t="s">
        <v>120</v>
      </c>
      <c r="CI23" s="36">
        <v>33</v>
      </c>
      <c r="CJ23" s="36">
        <v>145</v>
      </c>
      <c r="CK23" s="36">
        <v>5178</v>
      </c>
      <c r="CL23" s="36">
        <v>4624</v>
      </c>
      <c r="CM23" s="36">
        <v>3315</v>
      </c>
      <c r="CN23" s="36">
        <v>1923</v>
      </c>
      <c r="CO23" s="36">
        <v>828</v>
      </c>
      <c r="CP23" s="36">
        <f t="shared" si="46"/>
        <v>16046</v>
      </c>
      <c r="CQ23" s="71"/>
      <c r="CR23" s="173"/>
      <c r="CS23" s="194"/>
      <c r="CT23" s="188"/>
      <c r="CU23" s="191"/>
      <c r="CV23" s="191"/>
      <c r="CW23" s="75" t="s">
        <v>60</v>
      </c>
      <c r="CX23" s="86">
        <v>178821925</v>
      </c>
      <c r="CY23" s="76">
        <v>1.527741888741164E-2</v>
      </c>
      <c r="CZ23" s="86">
        <v>3141</v>
      </c>
      <c r="DA23" s="76">
        <v>0.25075842248123903</v>
      </c>
      <c r="DB23" s="86">
        <v>56931.526583890482</v>
      </c>
      <c r="DC23" s="77">
        <v>0.21431495633187772</v>
      </c>
      <c r="DE23" s="42" t="s">
        <v>120</v>
      </c>
      <c r="DF23" s="37">
        <f t="shared" si="26"/>
        <v>0.2195222015673868</v>
      </c>
      <c r="DG23" s="37">
        <f t="shared" si="10"/>
        <v>0.19679683742519996</v>
      </c>
      <c r="DH23" s="37">
        <f t="shared" si="27"/>
        <v>0.82467385566699347</v>
      </c>
      <c r="DI23" s="37">
        <f t="shared" si="11"/>
        <v>0.82001843601167612</v>
      </c>
      <c r="DJ23" s="38">
        <f t="shared" si="28"/>
        <v>272513.86859912216</v>
      </c>
      <c r="DK23" s="38">
        <f t="shared" si="12"/>
        <v>236597.97021077282</v>
      </c>
      <c r="DL23" s="11"/>
      <c r="DM23" s="46" t="str">
        <f t="shared" si="13"/>
        <v>港区</v>
      </c>
      <c r="DN23" s="39">
        <f t="shared" si="14"/>
        <v>0.22518047141402564</v>
      </c>
      <c r="DO23" s="39">
        <f t="shared" si="15"/>
        <v>0.19925966764072003</v>
      </c>
      <c r="DP23" s="72">
        <f t="shared" si="29"/>
        <v>2.5999999999999996</v>
      </c>
      <c r="DQ23" s="19" t="str">
        <f t="shared" si="16"/>
        <v>天王寺区</v>
      </c>
      <c r="DR23" s="39">
        <f t="shared" si="17"/>
        <v>0.81205199854209698</v>
      </c>
      <c r="DS23" s="39">
        <f t="shared" si="18"/>
        <v>0.80592686002522063</v>
      </c>
      <c r="DT23" s="72">
        <f t="shared" si="30"/>
        <v>0.60000000000000053</v>
      </c>
      <c r="DU23" s="19" t="str">
        <f t="shared" si="19"/>
        <v>堺市堺区</v>
      </c>
      <c r="DV23" s="36">
        <f t="shared" si="20"/>
        <v>268856.18611876428</v>
      </c>
      <c r="DW23" s="36">
        <f t="shared" si="21"/>
        <v>236985.68016836455</v>
      </c>
      <c r="DX23" s="36">
        <f t="shared" si="31"/>
        <v>31870</v>
      </c>
      <c r="DY23" s="11"/>
      <c r="DZ23" s="39">
        <f t="shared" si="35"/>
        <v>0.21779338137546878</v>
      </c>
      <c r="EA23" s="39">
        <f t="shared" si="22"/>
        <v>0.19764652956849402</v>
      </c>
      <c r="EB23" s="72">
        <f t="shared" si="32"/>
        <v>1.9999999999999991</v>
      </c>
      <c r="EC23" s="39">
        <f t="shared" si="36"/>
        <v>0.7926928672783039</v>
      </c>
      <c r="ED23" s="39">
        <f t="shared" si="23"/>
        <v>0.78702321953616916</v>
      </c>
      <c r="EE23" s="72">
        <f t="shared" si="33"/>
        <v>0.60000000000000053</v>
      </c>
      <c r="EF23" s="36">
        <f t="shared" si="37"/>
        <v>253948.1681421533</v>
      </c>
      <c r="EG23" s="73">
        <f t="shared" si="24"/>
        <v>228365.77266623653</v>
      </c>
      <c r="EH23" s="36">
        <f t="shared" si="34"/>
        <v>25582</v>
      </c>
      <c r="EI23" s="36">
        <v>0</v>
      </c>
    </row>
    <row r="24" spans="2:139" s="16" customFormat="1" ht="13.15" customHeight="1">
      <c r="B24" s="224"/>
      <c r="C24" s="194"/>
      <c r="D24" s="176"/>
      <c r="E24" s="197"/>
      <c r="F24" s="197"/>
      <c r="G24" s="66" t="s">
        <v>60</v>
      </c>
      <c r="H24" s="49">
        <v>33272</v>
      </c>
      <c r="I24" s="30">
        <f>IFERROR(H24/E23,"-")</f>
        <v>1.5843801979141914E-3</v>
      </c>
      <c r="J24" s="49">
        <v>2</v>
      </c>
      <c r="K24" s="30">
        <f>IFERROR(J24/F23,"-")</f>
        <v>0.14285714285714285</v>
      </c>
      <c r="L24" s="52">
        <f t="shared" si="38"/>
        <v>16636</v>
      </c>
      <c r="M24" s="31">
        <f t="shared" si="47"/>
        <v>0.13333333333333333</v>
      </c>
      <c r="N24" s="176"/>
      <c r="O24" s="197"/>
      <c r="P24" s="197"/>
      <c r="Q24" s="66" t="s">
        <v>60</v>
      </c>
      <c r="R24" s="49">
        <v>1504944</v>
      </c>
      <c r="S24" s="30">
        <f>IFERROR(R24/O23,"-")</f>
        <v>1.3016008816274058E-2</v>
      </c>
      <c r="T24" s="49">
        <v>24</v>
      </c>
      <c r="U24" s="30">
        <f>IFERROR(T24/P23,"-")</f>
        <v>0.35294117647058826</v>
      </c>
      <c r="V24" s="52">
        <f t="shared" si="48"/>
        <v>62706</v>
      </c>
      <c r="W24" s="31">
        <f t="shared" si="49"/>
        <v>0.30379746835443039</v>
      </c>
      <c r="X24" s="176"/>
      <c r="Y24" s="197"/>
      <c r="Z24" s="197"/>
      <c r="AA24" s="66" t="s">
        <v>60</v>
      </c>
      <c r="AB24" s="49">
        <v>74141629</v>
      </c>
      <c r="AC24" s="30">
        <f>IFERROR(AB24/Y23,"-")</f>
        <v>2.1470399044314286E-2</v>
      </c>
      <c r="AD24" s="49">
        <v>961</v>
      </c>
      <c r="AE24" s="30">
        <f>IFERROR(AD24/Z23,"-")</f>
        <v>0.20083594566353188</v>
      </c>
      <c r="AF24" s="52">
        <f t="shared" si="50"/>
        <v>77150.498439125906</v>
      </c>
      <c r="AG24" s="31">
        <f t="shared" si="51"/>
        <v>0.18197311115319068</v>
      </c>
      <c r="AH24" s="176"/>
      <c r="AI24" s="197"/>
      <c r="AJ24" s="197"/>
      <c r="AK24" s="66" t="s">
        <v>60</v>
      </c>
      <c r="AL24" s="49">
        <v>72884318</v>
      </c>
      <c r="AM24" s="30">
        <f>IFERROR(AL24/AI23,"-")</f>
        <v>1.9412180206208211E-2</v>
      </c>
      <c r="AN24" s="49">
        <v>951</v>
      </c>
      <c r="AO24" s="30">
        <f>IFERROR(AN24/AJ23,"-")</f>
        <v>0.25319488817891372</v>
      </c>
      <c r="AP24" s="52">
        <f t="shared" si="52"/>
        <v>76639.66140904311</v>
      </c>
      <c r="AQ24" s="31">
        <f t="shared" si="53"/>
        <v>0.22173000699463744</v>
      </c>
      <c r="AR24" s="176"/>
      <c r="AS24" s="197"/>
      <c r="AT24" s="197"/>
      <c r="AU24" s="66" t="s">
        <v>60</v>
      </c>
      <c r="AV24" s="49">
        <v>66436117</v>
      </c>
      <c r="AW24" s="30">
        <f>IFERROR(AV24/AS23,"-")</f>
        <v>2.3808152683941441E-2</v>
      </c>
      <c r="AX24" s="49">
        <v>727</v>
      </c>
      <c r="AY24" s="30">
        <f>IFERROR(AX24/AT23,"-")</f>
        <v>0.28189220628150446</v>
      </c>
      <c r="AZ24" s="52">
        <f t="shared" si="54"/>
        <v>91383.929848693253</v>
      </c>
      <c r="BA24" s="31">
        <f t="shared" si="55"/>
        <v>0.23323708694257297</v>
      </c>
      <c r="BB24" s="176"/>
      <c r="BC24" s="197"/>
      <c r="BD24" s="197"/>
      <c r="BE24" s="66" t="s">
        <v>60</v>
      </c>
      <c r="BF24" s="49">
        <v>14967919</v>
      </c>
      <c r="BG24" s="30">
        <f>IFERROR(BF24/BC23,"-")</f>
        <v>8.8134418150945925E-3</v>
      </c>
      <c r="BH24" s="49">
        <v>432</v>
      </c>
      <c r="BI24" s="30">
        <f>IFERROR(BH24/BD23,"-")</f>
        <v>0.30230930720783766</v>
      </c>
      <c r="BJ24" s="52">
        <f t="shared" si="56"/>
        <v>34647.960648148146</v>
      </c>
      <c r="BK24" s="31">
        <f t="shared" si="57"/>
        <v>0.22808870116156282</v>
      </c>
      <c r="BL24" s="176"/>
      <c r="BM24" s="197"/>
      <c r="BN24" s="197"/>
      <c r="BO24" s="66" t="s">
        <v>60</v>
      </c>
      <c r="BP24" s="49">
        <v>4563977</v>
      </c>
      <c r="BQ24" s="30">
        <f>IFERROR(BP24/BM23,"-")</f>
        <v>7.3318078576653095E-3</v>
      </c>
      <c r="BR24" s="49">
        <v>133</v>
      </c>
      <c r="BS24" s="30">
        <f>IFERROR(BR24/BN23,"-")</f>
        <v>0.2504708097928437</v>
      </c>
      <c r="BT24" s="52">
        <f t="shared" si="58"/>
        <v>34315.616541353382</v>
      </c>
      <c r="BU24" s="31">
        <f t="shared" si="59"/>
        <v>0.16359163591635917</v>
      </c>
      <c r="BV24" s="176"/>
      <c r="BW24" s="197"/>
      <c r="BX24" s="197"/>
      <c r="BY24" s="66" t="s">
        <v>60</v>
      </c>
      <c r="BZ24" s="49">
        <f t="shared" si="60"/>
        <v>234532176</v>
      </c>
      <c r="CA24" s="30">
        <f>IFERROR(BZ24/BW23,"-")</f>
        <v>1.8829358923913592E-2</v>
      </c>
      <c r="CB24" s="49">
        <f t="shared" si="61"/>
        <v>3230</v>
      </c>
      <c r="CC24" s="30">
        <f>IFERROR(CB24/BX23,"-")</f>
        <v>0.24540343412855189</v>
      </c>
      <c r="CD24" s="52">
        <f t="shared" ref="CD24:CD73" si="63">IFERROR(BZ24/CB24,"-")</f>
        <v>72610.580804953555</v>
      </c>
      <c r="CE24" s="31">
        <f t="shared" si="62"/>
        <v>0.20854855371900827</v>
      </c>
      <c r="CH24" s="44" t="s">
        <v>121</v>
      </c>
      <c r="CI24" s="36">
        <v>41</v>
      </c>
      <c r="CJ24" s="36">
        <v>122</v>
      </c>
      <c r="CK24" s="36">
        <v>8730</v>
      </c>
      <c r="CL24" s="36">
        <v>7243</v>
      </c>
      <c r="CM24" s="36">
        <v>5001</v>
      </c>
      <c r="CN24" s="36">
        <v>2752</v>
      </c>
      <c r="CO24" s="36">
        <v>1209</v>
      </c>
      <c r="CP24" s="36">
        <f t="shared" si="46"/>
        <v>25098</v>
      </c>
      <c r="CQ24" s="71"/>
      <c r="CR24" s="173"/>
      <c r="CS24" s="194"/>
      <c r="CT24" s="188"/>
      <c r="CU24" s="191"/>
      <c r="CV24" s="191"/>
      <c r="CW24" s="75" t="s">
        <v>62</v>
      </c>
      <c r="CX24" s="86">
        <v>119848263</v>
      </c>
      <c r="CY24" s="76">
        <v>1.0239080676374988E-2</v>
      </c>
      <c r="CZ24" s="86">
        <v>2996</v>
      </c>
      <c r="DA24" s="76">
        <v>0.23918250039916972</v>
      </c>
      <c r="DB24" s="86">
        <v>40002.758010680911</v>
      </c>
      <c r="DC24" s="77">
        <v>0.20442139737991266</v>
      </c>
      <c r="DE24" s="42" t="s">
        <v>121</v>
      </c>
      <c r="DF24" s="37">
        <f t="shared" si="26"/>
        <v>0.2148688169922981</v>
      </c>
      <c r="DG24" s="37">
        <f t="shared" si="10"/>
        <v>0.19432107466128187</v>
      </c>
      <c r="DH24" s="37">
        <f t="shared" si="27"/>
        <v>0.81222627737226283</v>
      </c>
      <c r="DI24" s="37">
        <f t="shared" si="11"/>
        <v>0.80905949732569693</v>
      </c>
      <c r="DJ24" s="38">
        <f t="shared" si="28"/>
        <v>258987.03297011906</v>
      </c>
      <c r="DK24" s="38">
        <f t="shared" si="12"/>
        <v>230630.43754753406</v>
      </c>
      <c r="DL24" s="11"/>
      <c r="DM24" s="46" t="str">
        <f t="shared" si="13"/>
        <v>高石市</v>
      </c>
      <c r="DN24" s="39">
        <f t="shared" si="14"/>
        <v>0.22516339053161791</v>
      </c>
      <c r="DO24" s="39">
        <f t="shared" si="15"/>
        <v>0.2022337201844232</v>
      </c>
      <c r="DP24" s="72">
        <f t="shared" si="29"/>
        <v>2.2999999999999994</v>
      </c>
      <c r="DQ24" s="19" t="str">
        <f t="shared" si="16"/>
        <v>中央区</v>
      </c>
      <c r="DR24" s="39">
        <f t="shared" si="17"/>
        <v>0.81203438395415473</v>
      </c>
      <c r="DS24" s="39">
        <f t="shared" si="18"/>
        <v>0.80396553758999179</v>
      </c>
      <c r="DT24" s="72">
        <f t="shared" si="30"/>
        <v>0.80000000000000071</v>
      </c>
      <c r="DU24" s="19" t="str">
        <f t="shared" si="19"/>
        <v>田尻町</v>
      </c>
      <c r="DV24" s="36">
        <f t="shared" si="20"/>
        <v>267582.10344827588</v>
      </c>
      <c r="DW24" s="36">
        <f t="shared" si="21"/>
        <v>236045.12262156449</v>
      </c>
      <c r="DX24" s="36">
        <f t="shared" si="31"/>
        <v>31537</v>
      </c>
      <c r="DY24" s="11"/>
      <c r="DZ24" s="39">
        <f t="shared" ref="DZ24:DZ40" si="64">$CA$1354</f>
        <v>0.21779338137546878</v>
      </c>
      <c r="EA24" s="39">
        <f t="shared" si="22"/>
        <v>0.19764652956849402</v>
      </c>
      <c r="EB24" s="72">
        <f t="shared" si="32"/>
        <v>1.9999999999999991</v>
      </c>
      <c r="EC24" s="39">
        <f t="shared" ref="EC24:EC40" si="65">$CC$1354</f>
        <v>0.7926928672783039</v>
      </c>
      <c r="ED24" s="39">
        <f t="shared" si="23"/>
        <v>0.78702321953616916</v>
      </c>
      <c r="EE24" s="72">
        <f t="shared" si="33"/>
        <v>0.60000000000000053</v>
      </c>
      <c r="EF24" s="36">
        <f t="shared" ref="EF24:EF40" si="66">$CD$1354</f>
        <v>253948.1681421533</v>
      </c>
      <c r="EG24" s="73">
        <f t="shared" si="24"/>
        <v>228365.77266623653</v>
      </c>
      <c r="EH24" s="36">
        <f t="shared" si="34"/>
        <v>25582</v>
      </c>
      <c r="EI24" s="36">
        <v>0</v>
      </c>
    </row>
    <row r="25" spans="2:139" s="16" customFormat="1" ht="13.15" customHeight="1">
      <c r="B25" s="224"/>
      <c r="C25" s="194"/>
      <c r="D25" s="176"/>
      <c r="E25" s="197"/>
      <c r="F25" s="197"/>
      <c r="G25" s="67" t="s">
        <v>194</v>
      </c>
      <c r="H25" s="49">
        <v>15101</v>
      </c>
      <c r="I25" s="30">
        <f>IFERROR(H25/E23,"-")</f>
        <v>7.1909489566909725E-4</v>
      </c>
      <c r="J25" s="49">
        <v>3</v>
      </c>
      <c r="K25" s="30">
        <f>IFERROR(J25/F23,"-")</f>
        <v>0.21428571428571427</v>
      </c>
      <c r="L25" s="52">
        <f>IFERROR(H25/J25,"-")</f>
        <v>5033.666666666667</v>
      </c>
      <c r="M25" s="31">
        <f t="shared" si="47"/>
        <v>0.2</v>
      </c>
      <c r="N25" s="176"/>
      <c r="O25" s="197"/>
      <c r="P25" s="197"/>
      <c r="Q25" s="67" t="s">
        <v>194</v>
      </c>
      <c r="R25" s="49">
        <v>1747840</v>
      </c>
      <c r="S25" s="30">
        <f>IFERROR(R25/O23,"-")</f>
        <v>1.5116775673670549E-2</v>
      </c>
      <c r="T25" s="49">
        <v>7</v>
      </c>
      <c r="U25" s="30">
        <f>IFERROR(T25/P23,"-")</f>
        <v>0.10294117647058823</v>
      </c>
      <c r="V25" s="52">
        <f>IFERROR(R25/T25,"-")</f>
        <v>249691.42857142858</v>
      </c>
      <c r="W25" s="31">
        <f t="shared" si="49"/>
        <v>8.8607594936708861E-2</v>
      </c>
      <c r="X25" s="176"/>
      <c r="Y25" s="197"/>
      <c r="Z25" s="197"/>
      <c r="AA25" s="67" t="s">
        <v>194</v>
      </c>
      <c r="AB25" s="49">
        <v>48416894</v>
      </c>
      <c r="AC25" s="30">
        <f>IFERROR(AB25/Y23,"-")</f>
        <v>1.4020868555049769E-2</v>
      </c>
      <c r="AD25" s="49">
        <v>335</v>
      </c>
      <c r="AE25" s="30">
        <f>IFERROR(AD25/Z23,"-")</f>
        <v>7.0010449320794144E-2</v>
      </c>
      <c r="AF25" s="52">
        <f>IFERROR(AB25/AD25,"-")</f>
        <v>144528.04179104479</v>
      </c>
      <c r="AG25" s="31">
        <f t="shared" si="51"/>
        <v>6.3434955500852111E-2</v>
      </c>
      <c r="AH25" s="176"/>
      <c r="AI25" s="197"/>
      <c r="AJ25" s="197"/>
      <c r="AK25" s="67" t="s">
        <v>194</v>
      </c>
      <c r="AL25" s="49">
        <v>35970587</v>
      </c>
      <c r="AM25" s="30">
        <f>IFERROR(AL25/AI23,"-")</f>
        <v>9.5804905105524949E-3</v>
      </c>
      <c r="AN25" s="49">
        <v>300</v>
      </c>
      <c r="AO25" s="30">
        <f>IFERROR(AN25/AJ23,"-")</f>
        <v>7.9872204472843447E-2</v>
      </c>
      <c r="AP25" s="52">
        <f>IFERROR(AL25/AN25,"-")</f>
        <v>119901.95666666667</v>
      </c>
      <c r="AQ25" s="31">
        <f t="shared" si="53"/>
        <v>6.994637444625787E-2</v>
      </c>
      <c r="AR25" s="176"/>
      <c r="AS25" s="197"/>
      <c r="AT25" s="197"/>
      <c r="AU25" s="67" t="s">
        <v>194</v>
      </c>
      <c r="AV25" s="49">
        <v>22135391</v>
      </c>
      <c r="AW25" s="30">
        <f>IFERROR(AV25/AS23,"-")</f>
        <v>7.9324739681390956E-3</v>
      </c>
      <c r="AX25" s="49">
        <v>220</v>
      </c>
      <c r="AY25" s="30">
        <f>IFERROR(AX25/AT23,"-")</f>
        <v>8.5304381543233818E-2</v>
      </c>
      <c r="AZ25" s="52">
        <f>IFERROR(AV25/AX25,"-")</f>
        <v>100615.41363636364</v>
      </c>
      <c r="BA25" s="31">
        <f t="shared" si="55"/>
        <v>7.0580686557587424E-2</v>
      </c>
      <c r="BB25" s="176"/>
      <c r="BC25" s="197"/>
      <c r="BD25" s="197"/>
      <c r="BE25" s="67" t="s">
        <v>194</v>
      </c>
      <c r="BF25" s="49">
        <v>9645508</v>
      </c>
      <c r="BG25" s="30">
        <f>IFERROR(BF25/BC23,"-")</f>
        <v>5.6794884803311272E-3</v>
      </c>
      <c r="BH25" s="49">
        <v>86</v>
      </c>
      <c r="BI25" s="30">
        <f>IFERROR(BH25/BD23,"-")</f>
        <v>6.0181945416375088E-2</v>
      </c>
      <c r="BJ25" s="52">
        <f>IFERROR(BF25/BH25,"-")</f>
        <v>112157.06976744186</v>
      </c>
      <c r="BK25" s="31">
        <f t="shared" si="57"/>
        <v>4.5406546990496302E-2</v>
      </c>
      <c r="BL25" s="176"/>
      <c r="BM25" s="197"/>
      <c r="BN25" s="197"/>
      <c r="BO25" s="67" t="s">
        <v>194</v>
      </c>
      <c r="BP25" s="49">
        <v>2230386</v>
      </c>
      <c r="BQ25" s="30">
        <f>IFERROR(BP25/BM23,"-")</f>
        <v>3.5830070134943055E-3</v>
      </c>
      <c r="BR25" s="49">
        <v>26</v>
      </c>
      <c r="BS25" s="30">
        <f>IFERROR(BR25/BN23,"-")</f>
        <v>4.8964218455743877E-2</v>
      </c>
      <c r="BT25" s="52">
        <f>IFERROR(BP25/BR25,"-")</f>
        <v>85784.076923076922</v>
      </c>
      <c r="BU25" s="31">
        <f t="shared" si="59"/>
        <v>3.1980319803198029E-2</v>
      </c>
      <c r="BV25" s="176"/>
      <c r="BW25" s="197"/>
      <c r="BX25" s="197"/>
      <c r="BY25" s="67" t="s">
        <v>194</v>
      </c>
      <c r="BZ25" s="49">
        <f t="shared" si="60"/>
        <v>120161707</v>
      </c>
      <c r="CA25" s="30">
        <f>IFERROR(BZ25/BW23,"-")</f>
        <v>9.6471535317744217E-3</v>
      </c>
      <c r="CB25" s="49">
        <f>SUM(J25,T25,AD25,AN25,AX25,BH25,BR25)</f>
        <v>977</v>
      </c>
      <c r="CC25" s="30">
        <f>IFERROR(CB25/BX23,"-")</f>
        <v>7.4228840601732266E-2</v>
      </c>
      <c r="CD25" s="52">
        <f>IFERROR(BZ25/CB25,"-")</f>
        <v>122990.48822927328</v>
      </c>
      <c r="CE25" s="31">
        <f t="shared" si="62"/>
        <v>6.308109504132231E-2</v>
      </c>
      <c r="CH25" s="44" t="s">
        <v>122</v>
      </c>
      <c r="CI25" s="36">
        <v>40</v>
      </c>
      <c r="CJ25" s="36">
        <v>99</v>
      </c>
      <c r="CK25" s="36">
        <v>5337</v>
      </c>
      <c r="CL25" s="36">
        <v>4902</v>
      </c>
      <c r="CM25" s="36">
        <v>3509</v>
      </c>
      <c r="CN25" s="36">
        <v>1820</v>
      </c>
      <c r="CO25" s="36">
        <v>658</v>
      </c>
      <c r="CP25" s="36">
        <f t="shared" si="46"/>
        <v>16365</v>
      </c>
      <c r="CQ25" s="71"/>
      <c r="CR25" s="173"/>
      <c r="CS25" s="194"/>
      <c r="CT25" s="188"/>
      <c r="CU25" s="191"/>
      <c r="CV25" s="191"/>
      <c r="CW25" s="75" t="s">
        <v>64</v>
      </c>
      <c r="CX25" s="86">
        <v>25672825</v>
      </c>
      <c r="CY25" s="76">
        <v>2.1933244569882228E-3</v>
      </c>
      <c r="CZ25" s="86">
        <v>551</v>
      </c>
      <c r="DA25" s="76">
        <v>4.3988503911863326E-2</v>
      </c>
      <c r="DB25" s="86">
        <v>46593.148820326678</v>
      </c>
      <c r="DC25" s="77">
        <v>3.7595524017467248E-2</v>
      </c>
      <c r="DE25" s="42" t="s">
        <v>122</v>
      </c>
      <c r="DF25" s="37">
        <f t="shared" si="26"/>
        <v>0.20866431523057147</v>
      </c>
      <c r="DG25" s="37">
        <f t="shared" si="10"/>
        <v>0.18800041795597683</v>
      </c>
      <c r="DH25" s="37">
        <f t="shared" si="27"/>
        <v>0.8203049203049203</v>
      </c>
      <c r="DI25" s="37">
        <f t="shared" si="11"/>
        <v>0.81909511934449586</v>
      </c>
      <c r="DJ25" s="38">
        <f t="shared" si="28"/>
        <v>248864.00025344259</v>
      </c>
      <c r="DK25" s="38">
        <f t="shared" si="12"/>
        <v>219007.28044537231</v>
      </c>
      <c r="DL25" s="11"/>
      <c r="DM25" s="46" t="str">
        <f t="shared" si="13"/>
        <v>堺市堺区</v>
      </c>
      <c r="DN25" s="39">
        <f t="shared" si="14"/>
        <v>0.22472859081615354</v>
      </c>
      <c r="DO25" s="39">
        <f t="shared" si="15"/>
        <v>0.20212070257240797</v>
      </c>
      <c r="DP25" s="72">
        <f t="shared" si="29"/>
        <v>2.2999999999999994</v>
      </c>
      <c r="DQ25" s="19" t="str">
        <f t="shared" si="16"/>
        <v>旭区</v>
      </c>
      <c r="DR25" s="39">
        <f t="shared" si="17"/>
        <v>0.81119880255817123</v>
      </c>
      <c r="DS25" s="39">
        <f t="shared" si="18"/>
        <v>0.8084777879149414</v>
      </c>
      <c r="DT25" s="72">
        <f t="shared" si="30"/>
        <v>0.30000000000000027</v>
      </c>
      <c r="DU25" s="19" t="str">
        <f t="shared" si="19"/>
        <v>堺市東区</v>
      </c>
      <c r="DV25" s="36">
        <f t="shared" si="20"/>
        <v>267211.54407070955</v>
      </c>
      <c r="DW25" s="36">
        <f t="shared" si="21"/>
        <v>238282.96187859535</v>
      </c>
      <c r="DX25" s="36">
        <f t="shared" si="31"/>
        <v>28929</v>
      </c>
      <c r="DY25" s="11"/>
      <c r="DZ25" s="39">
        <f t="shared" si="64"/>
        <v>0.21779338137546878</v>
      </c>
      <c r="EA25" s="39">
        <f t="shared" si="22"/>
        <v>0.19764652956849402</v>
      </c>
      <c r="EB25" s="72">
        <f t="shared" si="32"/>
        <v>1.9999999999999991</v>
      </c>
      <c r="EC25" s="39">
        <f t="shared" si="65"/>
        <v>0.7926928672783039</v>
      </c>
      <c r="ED25" s="39">
        <f t="shared" si="23"/>
        <v>0.78702321953616916</v>
      </c>
      <c r="EE25" s="72">
        <f t="shared" si="33"/>
        <v>0.60000000000000053</v>
      </c>
      <c r="EF25" s="36">
        <f t="shared" si="66"/>
        <v>253948.1681421533</v>
      </c>
      <c r="EG25" s="73">
        <f t="shared" si="24"/>
        <v>228365.77266623653</v>
      </c>
      <c r="EH25" s="36">
        <f t="shared" si="34"/>
        <v>25582</v>
      </c>
      <c r="EI25" s="36">
        <v>0</v>
      </c>
    </row>
    <row r="26" spans="2:139" s="16" customFormat="1" ht="13.15" customHeight="1">
      <c r="B26" s="224"/>
      <c r="C26" s="194"/>
      <c r="D26" s="176"/>
      <c r="E26" s="197"/>
      <c r="F26" s="197"/>
      <c r="G26" s="67" t="s">
        <v>62</v>
      </c>
      <c r="H26" s="49">
        <v>10778</v>
      </c>
      <c r="I26" s="30">
        <f>IFERROR(H26/E23,"-")</f>
        <v>5.1323785083911861E-4</v>
      </c>
      <c r="J26" s="49">
        <v>1</v>
      </c>
      <c r="K26" s="30">
        <f>IFERROR(J26/F23,"-")</f>
        <v>7.1428571428571425E-2</v>
      </c>
      <c r="L26" s="52">
        <f t="shared" si="38"/>
        <v>10778</v>
      </c>
      <c r="M26" s="31">
        <f t="shared" si="47"/>
        <v>6.6666666666666666E-2</v>
      </c>
      <c r="N26" s="176"/>
      <c r="O26" s="197"/>
      <c r="P26" s="197"/>
      <c r="Q26" s="67" t="s">
        <v>62</v>
      </c>
      <c r="R26" s="49">
        <v>362274</v>
      </c>
      <c r="S26" s="30">
        <f>IFERROR(R26/O23,"-")</f>
        <v>3.1332472024918324E-3</v>
      </c>
      <c r="T26" s="49">
        <v>12</v>
      </c>
      <c r="U26" s="30">
        <f>IFERROR(T26/P23,"-")</f>
        <v>0.17647058823529413</v>
      </c>
      <c r="V26" s="52">
        <f t="shared" si="48"/>
        <v>30189.5</v>
      </c>
      <c r="W26" s="31">
        <f t="shared" si="49"/>
        <v>0.15189873417721519</v>
      </c>
      <c r="X26" s="176"/>
      <c r="Y26" s="197"/>
      <c r="Z26" s="197"/>
      <c r="AA26" s="67" t="s">
        <v>62</v>
      </c>
      <c r="AB26" s="49">
        <v>38677496</v>
      </c>
      <c r="AC26" s="30">
        <f>IFERROR(AB26/Y23,"-")</f>
        <v>1.1200472451918606E-2</v>
      </c>
      <c r="AD26" s="49">
        <v>909</v>
      </c>
      <c r="AE26" s="30">
        <f>IFERROR(AD26/Z23,"-")</f>
        <v>0.18996865203761756</v>
      </c>
      <c r="AF26" s="52">
        <f t="shared" si="50"/>
        <v>42549.500550055003</v>
      </c>
      <c r="AG26" s="31">
        <f t="shared" si="51"/>
        <v>0.17212649119484946</v>
      </c>
      <c r="AH26" s="176"/>
      <c r="AI26" s="197"/>
      <c r="AJ26" s="197"/>
      <c r="AK26" s="67" t="s">
        <v>62</v>
      </c>
      <c r="AL26" s="49">
        <v>40812943</v>
      </c>
      <c r="AM26" s="30">
        <f>IFERROR(AL26/AI23,"-")</f>
        <v>1.08702149653332E-2</v>
      </c>
      <c r="AN26" s="49">
        <v>971</v>
      </c>
      <c r="AO26" s="30">
        <f>IFERROR(AN26/AJ23,"-")</f>
        <v>0.25851970181043665</v>
      </c>
      <c r="AP26" s="52">
        <f t="shared" si="52"/>
        <v>42031.867147270852</v>
      </c>
      <c r="AQ26" s="31">
        <f t="shared" si="53"/>
        <v>0.22639309862438797</v>
      </c>
      <c r="AR26" s="176"/>
      <c r="AS26" s="197"/>
      <c r="AT26" s="197"/>
      <c r="AU26" s="67" t="s">
        <v>62</v>
      </c>
      <c r="AV26" s="49">
        <v>23589152</v>
      </c>
      <c r="AW26" s="30">
        <f>IFERROR(AV26/AS23,"-")</f>
        <v>8.4534460751326361E-3</v>
      </c>
      <c r="AX26" s="49">
        <v>709</v>
      </c>
      <c r="AY26" s="30">
        <f>IFERROR(AX26/AT23,"-")</f>
        <v>0.2749127568825126</v>
      </c>
      <c r="AZ26" s="52">
        <f t="shared" si="54"/>
        <v>33271.018335684064</v>
      </c>
      <c r="BA26" s="31">
        <f t="shared" si="55"/>
        <v>0.22746230349695221</v>
      </c>
      <c r="BB26" s="176"/>
      <c r="BC26" s="197"/>
      <c r="BD26" s="197"/>
      <c r="BE26" s="67" t="s">
        <v>62</v>
      </c>
      <c r="BF26" s="49">
        <v>15288464</v>
      </c>
      <c r="BG26" s="30">
        <f>IFERROR(BF26/BC23,"-")</f>
        <v>9.0021858019253258E-3</v>
      </c>
      <c r="BH26" s="49">
        <v>393</v>
      </c>
      <c r="BI26" s="30">
        <f>IFERROR(BH26/BD23,"-")</f>
        <v>0.27501749475157455</v>
      </c>
      <c r="BJ26" s="52">
        <f t="shared" si="56"/>
        <v>38901.944020356234</v>
      </c>
      <c r="BK26" s="31">
        <f t="shared" si="57"/>
        <v>0.20749736008447731</v>
      </c>
      <c r="BL26" s="176"/>
      <c r="BM26" s="197"/>
      <c r="BN26" s="197"/>
      <c r="BO26" s="67" t="s">
        <v>62</v>
      </c>
      <c r="BP26" s="49">
        <v>5942416</v>
      </c>
      <c r="BQ26" s="30">
        <f>IFERROR(BP26/BM23,"-")</f>
        <v>9.5462033052129882E-3</v>
      </c>
      <c r="BR26" s="49">
        <v>125</v>
      </c>
      <c r="BS26" s="30">
        <f>IFERROR(BR26/BN23,"-")</f>
        <v>0.23540489642184556</v>
      </c>
      <c r="BT26" s="52">
        <f t="shared" si="58"/>
        <v>47539.328000000001</v>
      </c>
      <c r="BU26" s="31">
        <f t="shared" si="59"/>
        <v>0.15375153751537515</v>
      </c>
      <c r="BV26" s="176"/>
      <c r="BW26" s="197"/>
      <c r="BX26" s="197"/>
      <c r="BY26" s="67" t="s">
        <v>62</v>
      </c>
      <c r="BZ26" s="49">
        <f t="shared" si="60"/>
        <v>124683523</v>
      </c>
      <c r="CA26" s="30">
        <f>IFERROR(BZ26/BW23,"-")</f>
        <v>1.0010186433715753E-2</v>
      </c>
      <c r="CB26" s="49">
        <f t="shared" si="61"/>
        <v>3120</v>
      </c>
      <c r="CC26" s="30">
        <f>IFERROR(CB26/BX23,"-")</f>
        <v>0.23704604163500986</v>
      </c>
      <c r="CD26" s="52">
        <f t="shared" si="63"/>
        <v>39962.667628205127</v>
      </c>
      <c r="CE26" s="31">
        <f t="shared" si="62"/>
        <v>0.20144628099173553</v>
      </c>
      <c r="CH26" s="44" t="s">
        <v>55</v>
      </c>
      <c r="CI26" s="36">
        <v>30</v>
      </c>
      <c r="CJ26" s="36">
        <v>118</v>
      </c>
      <c r="CK26" s="36">
        <v>7864</v>
      </c>
      <c r="CL26" s="36">
        <v>6327</v>
      </c>
      <c r="CM26" s="36">
        <v>4262</v>
      </c>
      <c r="CN26" s="36">
        <v>2205</v>
      </c>
      <c r="CO26" s="36">
        <v>975</v>
      </c>
      <c r="CP26" s="36">
        <f t="shared" si="46"/>
        <v>21781</v>
      </c>
      <c r="CQ26" s="71"/>
      <c r="CR26" s="173"/>
      <c r="CS26" s="194"/>
      <c r="CT26" s="188"/>
      <c r="CU26" s="191"/>
      <c r="CV26" s="191"/>
      <c r="CW26" s="75" t="s">
        <v>66</v>
      </c>
      <c r="CX26" s="86">
        <v>232428038</v>
      </c>
      <c r="CY26" s="76">
        <v>1.9857187521637686E-2</v>
      </c>
      <c r="CZ26" s="86">
        <v>3637</v>
      </c>
      <c r="DA26" s="76">
        <v>0.29035605939645537</v>
      </c>
      <c r="DB26" s="86">
        <v>63906.52680780863</v>
      </c>
      <c r="DC26" s="77">
        <v>0.24815775109170304</v>
      </c>
      <c r="DE26" s="42" t="s">
        <v>55</v>
      </c>
      <c r="DF26" s="37">
        <f t="shared" si="26"/>
        <v>0.23055123328280425</v>
      </c>
      <c r="DG26" s="37">
        <f t="shared" si="10"/>
        <v>0.2083171380071118</v>
      </c>
      <c r="DH26" s="37">
        <f t="shared" si="27"/>
        <v>0.80889861415025532</v>
      </c>
      <c r="DI26" s="37">
        <f t="shared" si="11"/>
        <v>0.8011711908931699</v>
      </c>
      <c r="DJ26" s="38">
        <f t="shared" si="28"/>
        <v>273322.73946927732</v>
      </c>
      <c r="DK26" s="38">
        <f t="shared" si="12"/>
        <v>243546.55625384249</v>
      </c>
      <c r="DL26" s="11"/>
      <c r="DM26" s="46" t="str">
        <f t="shared" si="13"/>
        <v>堺市</v>
      </c>
      <c r="DN26" s="39">
        <f t="shared" si="14"/>
        <v>0.22363466320312997</v>
      </c>
      <c r="DO26" s="39">
        <f t="shared" si="15"/>
        <v>0.20142919577860982</v>
      </c>
      <c r="DP26" s="72">
        <f t="shared" si="29"/>
        <v>2.2999999999999994</v>
      </c>
      <c r="DQ26" s="19" t="str">
        <f t="shared" si="16"/>
        <v>西淀川区</v>
      </c>
      <c r="DR26" s="39">
        <f t="shared" si="17"/>
        <v>0.80906519911335317</v>
      </c>
      <c r="DS26" s="39">
        <f t="shared" si="18"/>
        <v>0.80800569575191838</v>
      </c>
      <c r="DT26" s="72">
        <f t="shared" si="30"/>
        <v>0.10000000000000009</v>
      </c>
      <c r="DU26" s="19" t="str">
        <f t="shared" si="19"/>
        <v>堺市</v>
      </c>
      <c r="DV26" s="36">
        <f t="shared" si="20"/>
        <v>265096.86653738667</v>
      </c>
      <c r="DW26" s="36">
        <f t="shared" si="21"/>
        <v>237476.56661104504</v>
      </c>
      <c r="DX26" s="36">
        <f t="shared" si="31"/>
        <v>27620</v>
      </c>
      <c r="DY26" s="11"/>
      <c r="DZ26" s="39">
        <f t="shared" si="64"/>
        <v>0.21779338137546878</v>
      </c>
      <c r="EA26" s="39">
        <f t="shared" si="22"/>
        <v>0.19764652956849402</v>
      </c>
      <c r="EB26" s="72">
        <f t="shared" si="32"/>
        <v>1.9999999999999991</v>
      </c>
      <c r="EC26" s="39">
        <f t="shared" si="65"/>
        <v>0.7926928672783039</v>
      </c>
      <c r="ED26" s="39">
        <f t="shared" si="23"/>
        <v>0.78702321953616916</v>
      </c>
      <c r="EE26" s="72">
        <f t="shared" si="33"/>
        <v>0.60000000000000053</v>
      </c>
      <c r="EF26" s="36">
        <f t="shared" si="66"/>
        <v>253948.1681421533</v>
      </c>
      <c r="EG26" s="73">
        <f t="shared" si="24"/>
        <v>228365.77266623653</v>
      </c>
      <c r="EH26" s="36">
        <f t="shared" si="34"/>
        <v>25582</v>
      </c>
      <c r="EI26" s="36">
        <v>0</v>
      </c>
    </row>
    <row r="27" spans="2:139" s="16" customFormat="1" ht="13.15" customHeight="1">
      <c r="B27" s="224"/>
      <c r="C27" s="194"/>
      <c r="D27" s="176"/>
      <c r="E27" s="197"/>
      <c r="F27" s="197"/>
      <c r="G27" s="67" t="s">
        <v>64</v>
      </c>
      <c r="H27" s="49">
        <v>11737</v>
      </c>
      <c r="I27" s="30">
        <f>IFERROR(H27/E23,"-")</f>
        <v>5.589044957597639E-4</v>
      </c>
      <c r="J27" s="49">
        <v>2</v>
      </c>
      <c r="K27" s="30">
        <f>IFERROR(J27/F23,"-")</f>
        <v>0.14285714285714285</v>
      </c>
      <c r="L27" s="52">
        <f t="shared" si="38"/>
        <v>5868.5</v>
      </c>
      <c r="M27" s="31">
        <f t="shared" si="47"/>
        <v>0.13333333333333333</v>
      </c>
      <c r="N27" s="176"/>
      <c r="O27" s="197"/>
      <c r="P27" s="197"/>
      <c r="Q27" s="67" t="s">
        <v>64</v>
      </c>
      <c r="R27" s="49">
        <v>95106</v>
      </c>
      <c r="S27" s="30">
        <f>IFERROR(R27/O23,"-")</f>
        <v>8.2255587881048108E-4</v>
      </c>
      <c r="T27" s="49">
        <v>4</v>
      </c>
      <c r="U27" s="30">
        <f>IFERROR(T27/P23,"-")</f>
        <v>5.8823529411764705E-2</v>
      </c>
      <c r="V27" s="52">
        <f t="shared" si="48"/>
        <v>23776.5</v>
      </c>
      <c r="W27" s="31">
        <f t="shared" si="49"/>
        <v>5.0632911392405063E-2</v>
      </c>
      <c r="X27" s="176"/>
      <c r="Y27" s="197"/>
      <c r="Z27" s="197"/>
      <c r="AA27" s="67" t="s">
        <v>64</v>
      </c>
      <c r="AB27" s="49">
        <v>9157106</v>
      </c>
      <c r="AC27" s="30">
        <f>IFERROR(AB27/Y23,"-")</f>
        <v>2.6517723249793257E-3</v>
      </c>
      <c r="AD27" s="49">
        <v>184</v>
      </c>
      <c r="AE27" s="30">
        <f>IFERROR(AD27/Z23,"-")</f>
        <v>3.8453500522466037E-2</v>
      </c>
      <c r="AF27" s="52">
        <f t="shared" si="50"/>
        <v>49766.880434782608</v>
      </c>
      <c r="AG27" s="31">
        <f t="shared" si="51"/>
        <v>3.4841886006438172E-2</v>
      </c>
      <c r="AH27" s="176"/>
      <c r="AI27" s="197"/>
      <c r="AJ27" s="197"/>
      <c r="AK27" s="67" t="s">
        <v>64</v>
      </c>
      <c r="AL27" s="49">
        <v>14474504</v>
      </c>
      <c r="AM27" s="30">
        <f>IFERROR(AL27/AI23,"-")</f>
        <v>3.8551733452933121E-3</v>
      </c>
      <c r="AN27" s="49">
        <v>222</v>
      </c>
      <c r="AO27" s="30">
        <f>IFERROR(AN27/AJ23,"-")</f>
        <v>5.9105431309904151E-2</v>
      </c>
      <c r="AP27" s="52">
        <f t="shared" si="52"/>
        <v>65200.468468468469</v>
      </c>
      <c r="AQ27" s="31">
        <f t="shared" si="53"/>
        <v>5.1760317090230823E-2</v>
      </c>
      <c r="AR27" s="176"/>
      <c r="AS27" s="197"/>
      <c r="AT27" s="197"/>
      <c r="AU27" s="67" t="s">
        <v>64</v>
      </c>
      <c r="AV27" s="49">
        <v>2535204</v>
      </c>
      <c r="AW27" s="30">
        <f>IFERROR(AV27/AS23,"-")</f>
        <v>9.0851974261137321E-4</v>
      </c>
      <c r="AX27" s="49">
        <v>147</v>
      </c>
      <c r="AY27" s="30">
        <f>IFERROR(AX27/AT23,"-")</f>
        <v>5.6998836758433501E-2</v>
      </c>
      <c r="AZ27" s="52">
        <f t="shared" si="54"/>
        <v>17246.285714285714</v>
      </c>
      <c r="BA27" s="31">
        <f t="shared" si="55"/>
        <v>4.7160731472569779E-2</v>
      </c>
      <c r="BB27" s="176"/>
      <c r="BC27" s="197"/>
      <c r="BD27" s="197"/>
      <c r="BE27" s="67" t="s">
        <v>64</v>
      </c>
      <c r="BF27" s="49">
        <v>3144770</v>
      </c>
      <c r="BG27" s="30">
        <f>IFERROR(BF27/BC23,"-")</f>
        <v>1.85171014199469E-3</v>
      </c>
      <c r="BH27" s="49">
        <v>70</v>
      </c>
      <c r="BI27" s="30">
        <f>IFERROR(BH27/BD23,"-")</f>
        <v>4.8985304408677398E-2</v>
      </c>
      <c r="BJ27" s="52">
        <f t="shared" si="56"/>
        <v>44925.285714285717</v>
      </c>
      <c r="BK27" s="31">
        <f t="shared" si="57"/>
        <v>3.6958817317845831E-2</v>
      </c>
      <c r="BL27" s="176"/>
      <c r="BM27" s="197"/>
      <c r="BN27" s="197"/>
      <c r="BO27" s="67" t="s">
        <v>64</v>
      </c>
      <c r="BP27" s="49">
        <v>353662</v>
      </c>
      <c r="BQ27" s="30">
        <f>IFERROR(BP27/BM23,"-")</f>
        <v>5.6814086279523951E-4</v>
      </c>
      <c r="BR27" s="49">
        <v>20</v>
      </c>
      <c r="BS27" s="30">
        <f>IFERROR(BR27/BN23,"-")</f>
        <v>3.7664783427495289E-2</v>
      </c>
      <c r="BT27" s="52">
        <f t="shared" si="58"/>
        <v>17683.099999999999</v>
      </c>
      <c r="BU27" s="31">
        <f t="shared" si="59"/>
        <v>2.4600246002460024E-2</v>
      </c>
      <c r="BV27" s="176"/>
      <c r="BW27" s="197"/>
      <c r="BX27" s="197"/>
      <c r="BY27" s="67" t="s">
        <v>64</v>
      </c>
      <c r="BZ27" s="49">
        <f t="shared" si="60"/>
        <v>29772089</v>
      </c>
      <c r="CA27" s="30">
        <f>IFERROR(BZ27/BW23,"-")</f>
        <v>2.3902449517020628E-3</v>
      </c>
      <c r="CB27" s="49">
        <f t="shared" si="61"/>
        <v>649</v>
      </c>
      <c r="CC27" s="30">
        <f>IFERROR(CB27/BX23,"-")</f>
        <v>4.9308615711897888E-2</v>
      </c>
      <c r="CD27" s="52">
        <f t="shared" si="63"/>
        <v>45873.788906009242</v>
      </c>
      <c r="CE27" s="31">
        <f t="shared" si="62"/>
        <v>4.1903409090909088E-2</v>
      </c>
      <c r="CH27" s="44" t="s">
        <v>123</v>
      </c>
      <c r="CI27" s="36">
        <v>57</v>
      </c>
      <c r="CJ27" s="36">
        <v>198</v>
      </c>
      <c r="CK27" s="36">
        <v>10587</v>
      </c>
      <c r="CL27" s="36">
        <v>10527</v>
      </c>
      <c r="CM27" s="36">
        <v>7491</v>
      </c>
      <c r="CN27" s="36">
        <v>3637</v>
      </c>
      <c r="CO27" s="36">
        <v>1324</v>
      </c>
      <c r="CP27" s="36">
        <f t="shared" si="46"/>
        <v>33821</v>
      </c>
      <c r="CQ27" s="71"/>
      <c r="CR27" s="173"/>
      <c r="CS27" s="194"/>
      <c r="CT27" s="188"/>
      <c r="CU27" s="191"/>
      <c r="CV27" s="191"/>
      <c r="CW27" s="75" t="s">
        <v>68</v>
      </c>
      <c r="CX27" s="86">
        <v>352893992</v>
      </c>
      <c r="CY27" s="76">
        <v>3.0149039826267904E-2</v>
      </c>
      <c r="CZ27" s="86">
        <v>4731</v>
      </c>
      <c r="DA27" s="76">
        <v>0.37769439565703339</v>
      </c>
      <c r="DB27" s="86">
        <v>74591.839357429722</v>
      </c>
      <c r="DC27" s="77">
        <v>0.32280294759825329</v>
      </c>
      <c r="DE27" s="42" t="s">
        <v>123</v>
      </c>
      <c r="DF27" s="37">
        <f t="shared" si="26"/>
        <v>0.22037599752469128</v>
      </c>
      <c r="DG27" s="37">
        <f t="shared" si="10"/>
        <v>0.19404079965882987</v>
      </c>
      <c r="DH27" s="37">
        <f t="shared" si="27"/>
        <v>0.8334112617727607</v>
      </c>
      <c r="DI27" s="37">
        <f t="shared" si="11"/>
        <v>0.83034590660181629</v>
      </c>
      <c r="DJ27" s="38">
        <f t="shared" si="28"/>
        <v>252438.77270177126</v>
      </c>
      <c r="DK27" s="38">
        <f t="shared" si="12"/>
        <v>220825.08540531684</v>
      </c>
      <c r="DL27" s="11"/>
      <c r="DM27" s="46" t="str">
        <f t="shared" si="13"/>
        <v>生野区</v>
      </c>
      <c r="DN27" s="39">
        <f t="shared" si="14"/>
        <v>0.22342316610793195</v>
      </c>
      <c r="DO27" s="39">
        <f t="shared" si="15"/>
        <v>0.20424832677273289</v>
      </c>
      <c r="DP27" s="72">
        <f t="shared" si="29"/>
        <v>1.9000000000000017</v>
      </c>
      <c r="DQ27" s="19" t="str">
        <f t="shared" si="16"/>
        <v>城東区</v>
      </c>
      <c r="DR27" s="39">
        <f t="shared" si="17"/>
        <v>0.80900000000000005</v>
      </c>
      <c r="DS27" s="39">
        <f t="shared" si="18"/>
        <v>0.79891887253850447</v>
      </c>
      <c r="DT27" s="72">
        <f t="shared" si="30"/>
        <v>1.0000000000000009</v>
      </c>
      <c r="DU27" s="19" t="str">
        <f t="shared" si="19"/>
        <v>堺市北区</v>
      </c>
      <c r="DV27" s="36">
        <f t="shared" si="20"/>
        <v>264837.71099411231</v>
      </c>
      <c r="DW27" s="36">
        <f t="shared" si="21"/>
        <v>241756.48220368847</v>
      </c>
      <c r="DX27" s="36">
        <f t="shared" si="31"/>
        <v>23082</v>
      </c>
      <c r="DY27" s="11"/>
      <c r="DZ27" s="39">
        <f t="shared" si="64"/>
        <v>0.21779338137546878</v>
      </c>
      <c r="EA27" s="39">
        <f t="shared" si="22"/>
        <v>0.19764652956849402</v>
      </c>
      <c r="EB27" s="72">
        <f t="shared" si="32"/>
        <v>1.9999999999999991</v>
      </c>
      <c r="EC27" s="39">
        <f t="shared" si="65"/>
        <v>0.7926928672783039</v>
      </c>
      <c r="ED27" s="39">
        <f t="shared" si="23"/>
        <v>0.78702321953616916</v>
      </c>
      <c r="EE27" s="72">
        <f t="shared" si="33"/>
        <v>0.60000000000000053</v>
      </c>
      <c r="EF27" s="36">
        <f t="shared" si="66"/>
        <v>253948.1681421533</v>
      </c>
      <c r="EG27" s="73">
        <f t="shared" si="24"/>
        <v>228365.77266623653</v>
      </c>
      <c r="EH27" s="36">
        <f t="shared" si="34"/>
        <v>25582</v>
      </c>
      <c r="EI27" s="36">
        <v>0</v>
      </c>
    </row>
    <row r="28" spans="2:139" s="16" customFormat="1" ht="13.15" customHeight="1">
      <c r="B28" s="224"/>
      <c r="C28" s="194"/>
      <c r="D28" s="176"/>
      <c r="E28" s="197"/>
      <c r="F28" s="197"/>
      <c r="G28" s="67" t="s">
        <v>66</v>
      </c>
      <c r="H28" s="49">
        <v>2325603</v>
      </c>
      <c r="I28" s="30">
        <f>IFERROR(H28/E23,"-")</f>
        <v>0.11074294726526321</v>
      </c>
      <c r="J28" s="49">
        <v>4</v>
      </c>
      <c r="K28" s="30">
        <f>IFERROR(J28/F23,"-")</f>
        <v>0.2857142857142857</v>
      </c>
      <c r="L28" s="52">
        <f t="shared" si="38"/>
        <v>581400.75</v>
      </c>
      <c r="M28" s="31">
        <f t="shared" si="47"/>
        <v>0.26666666666666666</v>
      </c>
      <c r="N28" s="176"/>
      <c r="O28" s="197"/>
      <c r="P28" s="197"/>
      <c r="Q28" s="67" t="s">
        <v>66</v>
      </c>
      <c r="R28" s="49">
        <v>398561</v>
      </c>
      <c r="S28" s="30">
        <f>IFERROR(R28/O23,"-")</f>
        <v>3.4470873931674566E-3</v>
      </c>
      <c r="T28" s="49">
        <v>17</v>
      </c>
      <c r="U28" s="30">
        <f>IFERROR(T28/P23,"-")</f>
        <v>0.25</v>
      </c>
      <c r="V28" s="52">
        <f t="shared" si="48"/>
        <v>23444.764705882353</v>
      </c>
      <c r="W28" s="31">
        <f t="shared" si="49"/>
        <v>0.21518987341772153</v>
      </c>
      <c r="X28" s="176"/>
      <c r="Y28" s="197"/>
      <c r="Z28" s="197"/>
      <c r="AA28" s="67" t="s">
        <v>66</v>
      </c>
      <c r="AB28" s="49">
        <v>60610788</v>
      </c>
      <c r="AC28" s="30">
        <f>IFERROR(AB28/Y23,"-")</f>
        <v>1.7552053040948638E-2</v>
      </c>
      <c r="AD28" s="49">
        <v>1138</v>
      </c>
      <c r="AE28" s="30">
        <f>IFERROR(AD28/Z23,"-")</f>
        <v>0.23782654127481714</v>
      </c>
      <c r="AF28" s="52">
        <f t="shared" si="50"/>
        <v>53260.797891036906</v>
      </c>
      <c r="AG28" s="31">
        <f t="shared" si="51"/>
        <v>0.21548949062677522</v>
      </c>
      <c r="AH28" s="176"/>
      <c r="AI28" s="197"/>
      <c r="AJ28" s="197"/>
      <c r="AK28" s="67" t="s">
        <v>66</v>
      </c>
      <c r="AL28" s="49">
        <v>87072653</v>
      </c>
      <c r="AM28" s="30">
        <f>IFERROR(AL28/AI23,"-")</f>
        <v>2.3191134628832447E-2</v>
      </c>
      <c r="AN28" s="49">
        <v>1233</v>
      </c>
      <c r="AO28" s="30">
        <f>IFERROR(AN28/AJ23,"-")</f>
        <v>0.3282747603833866</v>
      </c>
      <c r="AP28" s="52">
        <f t="shared" si="52"/>
        <v>70618.534468775339</v>
      </c>
      <c r="AQ28" s="31">
        <f t="shared" si="53"/>
        <v>0.28747959897411984</v>
      </c>
      <c r="AR28" s="176"/>
      <c r="AS28" s="197"/>
      <c r="AT28" s="197"/>
      <c r="AU28" s="67" t="s">
        <v>66</v>
      </c>
      <c r="AV28" s="49">
        <v>62657456</v>
      </c>
      <c r="AW28" s="30">
        <f>IFERROR(AV28/AS23,"-")</f>
        <v>2.2454025710673953E-2</v>
      </c>
      <c r="AX28" s="49">
        <v>911</v>
      </c>
      <c r="AY28" s="30">
        <f>IFERROR(AX28/AT23,"-")</f>
        <v>0.35323768902675456</v>
      </c>
      <c r="AZ28" s="52">
        <f t="shared" si="54"/>
        <v>68778.766190998896</v>
      </c>
      <c r="BA28" s="31">
        <f t="shared" si="55"/>
        <v>0.29226820660891883</v>
      </c>
      <c r="BB28" s="176"/>
      <c r="BC28" s="197"/>
      <c r="BD28" s="197"/>
      <c r="BE28" s="67" t="s">
        <v>66</v>
      </c>
      <c r="BF28" s="49">
        <v>25873177</v>
      </c>
      <c r="BG28" s="30">
        <f>IFERROR(BF28/BC23,"-")</f>
        <v>1.5234698962570792E-2</v>
      </c>
      <c r="BH28" s="49">
        <v>470</v>
      </c>
      <c r="BI28" s="30">
        <f>IFERROR(BH28/BD23,"-")</f>
        <v>0.32890132960111967</v>
      </c>
      <c r="BJ28" s="52">
        <f t="shared" si="56"/>
        <v>55049.312765957446</v>
      </c>
      <c r="BK28" s="31">
        <f t="shared" si="57"/>
        <v>0.24815205913410771</v>
      </c>
      <c r="BL28" s="176"/>
      <c r="BM28" s="197"/>
      <c r="BN28" s="197"/>
      <c r="BO28" s="67" t="s">
        <v>66</v>
      </c>
      <c r="BP28" s="49">
        <v>5316202</v>
      </c>
      <c r="BQ28" s="30">
        <f>IFERROR(BP28/BM23,"-")</f>
        <v>8.540220863631879E-3</v>
      </c>
      <c r="BR28" s="49">
        <v>122</v>
      </c>
      <c r="BS28" s="30">
        <f>IFERROR(BR28/BN23,"-")</f>
        <v>0.22975517890772129</v>
      </c>
      <c r="BT28" s="52">
        <f t="shared" si="58"/>
        <v>43575.426229508194</v>
      </c>
      <c r="BU28" s="31">
        <f t="shared" si="59"/>
        <v>0.15006150061500614</v>
      </c>
      <c r="BV28" s="176"/>
      <c r="BW28" s="197"/>
      <c r="BX28" s="197"/>
      <c r="BY28" s="67" t="s">
        <v>66</v>
      </c>
      <c r="BZ28" s="49">
        <f t="shared" si="60"/>
        <v>244254440</v>
      </c>
      <c r="CA28" s="30">
        <f>IFERROR(BZ28/BW23,"-")</f>
        <v>1.9609908533486327E-2</v>
      </c>
      <c r="CB28" s="49">
        <f t="shared" si="61"/>
        <v>3895</v>
      </c>
      <c r="CC28" s="30">
        <f>IFERROR(CB28/BX23,"-")</f>
        <v>0.29592767056678315</v>
      </c>
      <c r="CD28" s="52">
        <f t="shared" si="63"/>
        <v>62709.740693196407</v>
      </c>
      <c r="CE28" s="31">
        <f t="shared" si="62"/>
        <v>0.25148502066115702</v>
      </c>
      <c r="CH28" s="44" t="s">
        <v>124</v>
      </c>
      <c r="CI28" s="36">
        <v>34</v>
      </c>
      <c r="CJ28" s="36">
        <v>91</v>
      </c>
      <c r="CK28" s="36">
        <v>5347</v>
      </c>
      <c r="CL28" s="36">
        <v>4269</v>
      </c>
      <c r="CM28" s="36">
        <v>3144</v>
      </c>
      <c r="CN28" s="36">
        <v>1760</v>
      </c>
      <c r="CO28" s="36">
        <v>799</v>
      </c>
      <c r="CP28" s="36">
        <f t="shared" si="46"/>
        <v>15444</v>
      </c>
      <c r="CQ28" s="71"/>
      <c r="CR28" s="173"/>
      <c r="CS28" s="194"/>
      <c r="CT28" s="188"/>
      <c r="CU28" s="191"/>
      <c r="CV28" s="191"/>
      <c r="CW28" s="75" t="s">
        <v>69</v>
      </c>
      <c r="CX28" s="86">
        <v>387423605</v>
      </c>
      <c r="CY28" s="76">
        <v>3.3099032461797434E-2</v>
      </c>
      <c r="CZ28" s="86">
        <v>1672</v>
      </c>
      <c r="DA28" s="76">
        <v>0.13348235669806802</v>
      </c>
      <c r="DB28" s="86">
        <v>231712.68241626795</v>
      </c>
      <c r="DC28" s="77">
        <v>0.11408296943231441</v>
      </c>
      <c r="DE28" s="42" t="s">
        <v>124</v>
      </c>
      <c r="DF28" s="37">
        <f t="shared" si="26"/>
        <v>0.21433733545742173</v>
      </c>
      <c r="DG28" s="37">
        <f t="shared" si="10"/>
        <v>0.19209004163682139</v>
      </c>
      <c r="DH28" s="37">
        <f t="shared" si="27"/>
        <v>0.80066772896274374</v>
      </c>
      <c r="DI28" s="37">
        <f t="shared" si="11"/>
        <v>0.79063165365507448</v>
      </c>
      <c r="DJ28" s="38">
        <f t="shared" si="28"/>
        <v>254242.68555724033</v>
      </c>
      <c r="DK28" s="38">
        <f t="shared" si="12"/>
        <v>226948.96080191503</v>
      </c>
      <c r="DL28" s="11"/>
      <c r="DM28" s="46" t="str">
        <f t="shared" si="13"/>
        <v>堺市中区</v>
      </c>
      <c r="DN28" s="39">
        <f t="shared" si="14"/>
        <v>0.22221098387014596</v>
      </c>
      <c r="DO28" s="39">
        <f t="shared" si="15"/>
        <v>0.20579260532942398</v>
      </c>
      <c r="DP28" s="72">
        <f t="shared" si="29"/>
        <v>1.6000000000000014</v>
      </c>
      <c r="DQ28" s="19" t="str">
        <f t="shared" si="16"/>
        <v>住之江区</v>
      </c>
      <c r="DR28" s="39">
        <f t="shared" si="17"/>
        <v>0.80889861415025532</v>
      </c>
      <c r="DS28" s="39">
        <f t="shared" si="18"/>
        <v>0.8011711908931699</v>
      </c>
      <c r="DT28" s="72">
        <f t="shared" si="30"/>
        <v>0.80000000000000071</v>
      </c>
      <c r="DU28" s="19" t="str">
        <f t="shared" si="19"/>
        <v>阪南市</v>
      </c>
      <c r="DV28" s="36">
        <f t="shared" si="20"/>
        <v>264112.40540890268</v>
      </c>
      <c r="DW28" s="36">
        <f t="shared" si="21"/>
        <v>252951.76266630829</v>
      </c>
      <c r="DX28" s="36">
        <f t="shared" si="31"/>
        <v>11160</v>
      </c>
      <c r="DY28" s="11"/>
      <c r="DZ28" s="39">
        <f t="shared" si="64"/>
        <v>0.21779338137546878</v>
      </c>
      <c r="EA28" s="39">
        <f t="shared" si="22"/>
        <v>0.19764652956849402</v>
      </c>
      <c r="EB28" s="72">
        <f t="shared" si="32"/>
        <v>1.9999999999999991</v>
      </c>
      <c r="EC28" s="39">
        <f t="shared" si="65"/>
        <v>0.7926928672783039</v>
      </c>
      <c r="ED28" s="39">
        <f t="shared" si="23"/>
        <v>0.78702321953616916</v>
      </c>
      <c r="EE28" s="72">
        <f t="shared" si="33"/>
        <v>0.60000000000000053</v>
      </c>
      <c r="EF28" s="36">
        <f t="shared" si="66"/>
        <v>253948.1681421533</v>
      </c>
      <c r="EG28" s="73">
        <f t="shared" si="24"/>
        <v>228365.77266623653</v>
      </c>
      <c r="EH28" s="36">
        <f t="shared" si="34"/>
        <v>25582</v>
      </c>
      <c r="EI28" s="36">
        <v>0</v>
      </c>
    </row>
    <row r="29" spans="2:139" s="16" customFormat="1" ht="13.15" customHeight="1">
      <c r="B29" s="224"/>
      <c r="C29" s="194"/>
      <c r="D29" s="176"/>
      <c r="E29" s="197"/>
      <c r="F29" s="197"/>
      <c r="G29" s="67" t="s">
        <v>68</v>
      </c>
      <c r="H29" s="49">
        <v>93313</v>
      </c>
      <c r="I29" s="30">
        <f>IFERROR(H29/E23,"-")</f>
        <v>4.4434740745361552E-3</v>
      </c>
      <c r="J29" s="49">
        <v>5</v>
      </c>
      <c r="K29" s="30">
        <f>IFERROR(J29/F23,"-")</f>
        <v>0.35714285714285715</v>
      </c>
      <c r="L29" s="52">
        <f t="shared" si="38"/>
        <v>18662.599999999999</v>
      </c>
      <c r="M29" s="31">
        <f t="shared" si="47"/>
        <v>0.33333333333333331</v>
      </c>
      <c r="N29" s="176"/>
      <c r="O29" s="197"/>
      <c r="P29" s="197"/>
      <c r="Q29" s="67" t="s">
        <v>68</v>
      </c>
      <c r="R29" s="49">
        <v>1388283</v>
      </c>
      <c r="S29" s="30">
        <f>IFERROR(R29/O23,"-")</f>
        <v>1.2007027349511609E-2</v>
      </c>
      <c r="T29" s="49">
        <v>22</v>
      </c>
      <c r="U29" s="30">
        <f>IFERROR(T29/P23,"-")</f>
        <v>0.3235294117647059</v>
      </c>
      <c r="V29" s="52">
        <f t="shared" si="48"/>
        <v>63103.772727272728</v>
      </c>
      <c r="W29" s="31">
        <f t="shared" si="49"/>
        <v>0.27848101265822783</v>
      </c>
      <c r="X29" s="176"/>
      <c r="Y29" s="197"/>
      <c r="Z29" s="197"/>
      <c r="AA29" s="67" t="s">
        <v>68</v>
      </c>
      <c r="AB29" s="49">
        <v>100721706</v>
      </c>
      <c r="AC29" s="30">
        <f>IFERROR(AB29/Y23,"-")</f>
        <v>2.9167624847359429E-2</v>
      </c>
      <c r="AD29" s="49">
        <v>1393</v>
      </c>
      <c r="AE29" s="30">
        <f>IFERROR(AD29/Z23,"-")</f>
        <v>0.29111807732497386</v>
      </c>
      <c r="AF29" s="52">
        <f t="shared" si="50"/>
        <v>72305.603732950462</v>
      </c>
      <c r="AG29" s="31">
        <f t="shared" si="51"/>
        <v>0.2637758000378716</v>
      </c>
      <c r="AH29" s="176"/>
      <c r="AI29" s="197"/>
      <c r="AJ29" s="197"/>
      <c r="AK29" s="67" t="s">
        <v>68</v>
      </c>
      <c r="AL29" s="49">
        <v>119832288</v>
      </c>
      <c r="AM29" s="30">
        <f>IFERROR(AL29/AI23,"-")</f>
        <v>3.1916412652420532E-2</v>
      </c>
      <c r="AN29" s="49">
        <v>1548</v>
      </c>
      <c r="AO29" s="30">
        <f>IFERROR(AN29/AJ23,"-")</f>
        <v>0.41214057507987223</v>
      </c>
      <c r="AP29" s="52">
        <f t="shared" si="52"/>
        <v>77411.038759689924</v>
      </c>
      <c r="AQ29" s="31">
        <f t="shared" si="53"/>
        <v>0.36092329214269059</v>
      </c>
      <c r="AR29" s="176"/>
      <c r="AS29" s="197"/>
      <c r="AT29" s="197"/>
      <c r="AU29" s="67" t="s">
        <v>68</v>
      </c>
      <c r="AV29" s="49">
        <v>108553400</v>
      </c>
      <c r="AW29" s="30">
        <f>IFERROR(AV29/AS23,"-")</f>
        <v>3.8901369289252245E-2</v>
      </c>
      <c r="AX29" s="49">
        <v>1138</v>
      </c>
      <c r="AY29" s="30">
        <f>IFERROR(AX29/AT23,"-")</f>
        <v>0.44125630089181855</v>
      </c>
      <c r="AZ29" s="52">
        <f t="shared" si="54"/>
        <v>95389.630931458698</v>
      </c>
      <c r="BA29" s="31">
        <f t="shared" si="55"/>
        <v>0.36509464228424765</v>
      </c>
      <c r="BB29" s="176"/>
      <c r="BC29" s="197"/>
      <c r="BD29" s="197"/>
      <c r="BE29" s="67" t="s">
        <v>68</v>
      </c>
      <c r="BF29" s="49">
        <v>62117651</v>
      </c>
      <c r="BG29" s="30">
        <f>IFERROR(BF29/BC23,"-")</f>
        <v>3.6576247023975238E-2</v>
      </c>
      <c r="BH29" s="49">
        <v>668</v>
      </c>
      <c r="BI29" s="30">
        <f>IFERROR(BH29/BD23,"-")</f>
        <v>0.46745976207137857</v>
      </c>
      <c r="BJ29" s="52">
        <f t="shared" si="56"/>
        <v>92990.495508982029</v>
      </c>
      <c r="BK29" s="31">
        <f t="shared" si="57"/>
        <v>0.35269271383315731</v>
      </c>
      <c r="BL29" s="176"/>
      <c r="BM29" s="197"/>
      <c r="BN29" s="197"/>
      <c r="BO29" s="67" t="s">
        <v>68</v>
      </c>
      <c r="BP29" s="49">
        <v>16487220</v>
      </c>
      <c r="BQ29" s="30">
        <f>IFERROR(BP29/BM23,"-")</f>
        <v>2.6485919878004784E-2</v>
      </c>
      <c r="BR29" s="49">
        <v>232</v>
      </c>
      <c r="BS29" s="30">
        <f>IFERROR(BR29/BN23,"-")</f>
        <v>0.43691148775894539</v>
      </c>
      <c r="BT29" s="52">
        <f t="shared" si="58"/>
        <v>71065.603448275855</v>
      </c>
      <c r="BU29" s="31">
        <f t="shared" si="59"/>
        <v>0.28536285362853631</v>
      </c>
      <c r="BV29" s="176"/>
      <c r="BW29" s="197"/>
      <c r="BX29" s="197"/>
      <c r="BY29" s="67" t="s">
        <v>68</v>
      </c>
      <c r="BZ29" s="49">
        <f t="shared" si="60"/>
        <v>409193861</v>
      </c>
      <c r="CA29" s="30">
        <f>IFERROR(BZ29/BW23,"-")</f>
        <v>3.2852029984282445E-2</v>
      </c>
      <c r="CB29" s="49">
        <f t="shared" si="61"/>
        <v>5006</v>
      </c>
      <c r="CC29" s="30">
        <f>IFERROR(CB29/BX23,"-")</f>
        <v>0.38033733475155751</v>
      </c>
      <c r="CD29" s="52">
        <f t="shared" si="63"/>
        <v>81740.683379944065</v>
      </c>
      <c r="CE29" s="31">
        <f t="shared" si="62"/>
        <v>0.32321797520661155</v>
      </c>
      <c r="CH29" s="44" t="s">
        <v>125</v>
      </c>
      <c r="CI29" s="36">
        <v>14</v>
      </c>
      <c r="CJ29" s="36">
        <v>36</v>
      </c>
      <c r="CK29" s="36">
        <v>3508</v>
      </c>
      <c r="CL29" s="36">
        <v>3035</v>
      </c>
      <c r="CM29" s="36">
        <v>2163</v>
      </c>
      <c r="CN29" s="36">
        <v>1284</v>
      </c>
      <c r="CO29" s="36">
        <v>646</v>
      </c>
      <c r="CP29" s="36">
        <f t="shared" si="46"/>
        <v>10686</v>
      </c>
      <c r="CQ29" s="71"/>
      <c r="CR29" s="173"/>
      <c r="CS29" s="194"/>
      <c r="CT29" s="188"/>
      <c r="CU29" s="191"/>
      <c r="CV29" s="191"/>
      <c r="CW29" s="75" t="s">
        <v>70</v>
      </c>
      <c r="CX29" s="86">
        <v>8752</v>
      </c>
      <c r="CY29" s="76">
        <v>7.4771575187229795E-7</v>
      </c>
      <c r="CZ29" s="86">
        <v>4</v>
      </c>
      <c r="DA29" s="76">
        <v>3.1933578157432541E-4</v>
      </c>
      <c r="DB29" s="86">
        <v>2188</v>
      </c>
      <c r="DC29" s="77">
        <v>2.7292576419213972E-4</v>
      </c>
      <c r="DE29" s="42" t="s">
        <v>125</v>
      </c>
      <c r="DF29" s="37">
        <f t="shared" si="26"/>
        <v>0.22195779350358075</v>
      </c>
      <c r="DG29" s="37">
        <f t="shared" si="10"/>
        <v>0.19462148643315519</v>
      </c>
      <c r="DH29" s="37">
        <f t="shared" si="27"/>
        <v>0.81203438395415473</v>
      </c>
      <c r="DI29" s="37">
        <f t="shared" si="11"/>
        <v>0.80396553758999179</v>
      </c>
      <c r="DJ29" s="38">
        <f t="shared" si="28"/>
        <v>256268.73253352151</v>
      </c>
      <c r="DK29" s="38">
        <f t="shared" si="12"/>
        <v>225074.29154433354</v>
      </c>
      <c r="DL29" s="11"/>
      <c r="DM29" s="46" t="str">
        <f t="shared" si="13"/>
        <v>中央区</v>
      </c>
      <c r="DN29" s="39">
        <f t="shared" si="14"/>
        <v>0.22195779350358075</v>
      </c>
      <c r="DO29" s="39">
        <f t="shared" si="15"/>
        <v>0.19462148643315519</v>
      </c>
      <c r="DP29" s="72">
        <f t="shared" si="29"/>
        <v>2.6999999999999997</v>
      </c>
      <c r="DQ29" s="19" t="str">
        <f t="shared" si="16"/>
        <v>岬町</v>
      </c>
      <c r="DR29" s="39">
        <f t="shared" si="17"/>
        <v>0.80869565217391304</v>
      </c>
      <c r="DS29" s="39">
        <f t="shared" si="18"/>
        <v>0.80034722222222221</v>
      </c>
      <c r="DT29" s="72">
        <f t="shared" si="30"/>
        <v>0.9000000000000008</v>
      </c>
      <c r="DU29" s="19" t="str">
        <f t="shared" si="19"/>
        <v>堺市西区</v>
      </c>
      <c r="DV29" s="36">
        <f t="shared" si="20"/>
        <v>263034.87187327992</v>
      </c>
      <c r="DW29" s="36">
        <f t="shared" si="21"/>
        <v>240267.7440173116</v>
      </c>
      <c r="DX29" s="36">
        <f t="shared" si="31"/>
        <v>22767</v>
      </c>
      <c r="DY29" s="11"/>
      <c r="DZ29" s="39">
        <f t="shared" si="64"/>
        <v>0.21779338137546878</v>
      </c>
      <c r="EA29" s="39">
        <f t="shared" si="22"/>
        <v>0.19764652956849402</v>
      </c>
      <c r="EB29" s="72">
        <f t="shared" si="32"/>
        <v>1.9999999999999991</v>
      </c>
      <c r="EC29" s="39">
        <f t="shared" si="65"/>
        <v>0.7926928672783039</v>
      </c>
      <c r="ED29" s="39">
        <f t="shared" si="23"/>
        <v>0.78702321953616916</v>
      </c>
      <c r="EE29" s="72">
        <f t="shared" si="33"/>
        <v>0.60000000000000053</v>
      </c>
      <c r="EF29" s="36">
        <f t="shared" si="66"/>
        <v>253948.1681421533</v>
      </c>
      <c r="EG29" s="73">
        <f t="shared" si="24"/>
        <v>228365.77266623653</v>
      </c>
      <c r="EH29" s="36">
        <f t="shared" si="34"/>
        <v>25582</v>
      </c>
      <c r="EI29" s="36">
        <v>0</v>
      </c>
    </row>
    <row r="30" spans="2:139" s="16" customFormat="1" ht="13.15" customHeight="1">
      <c r="B30" s="224"/>
      <c r="C30" s="194"/>
      <c r="D30" s="176"/>
      <c r="E30" s="197"/>
      <c r="F30" s="197"/>
      <c r="G30" s="67" t="s">
        <v>69</v>
      </c>
      <c r="H30" s="49">
        <v>1674</v>
      </c>
      <c r="I30" s="30">
        <f>IFERROR(H30/E23,"-")</f>
        <v>7.971424775512012E-5</v>
      </c>
      <c r="J30" s="49">
        <v>1</v>
      </c>
      <c r="K30" s="30">
        <f>IFERROR(J30/F23,"-")</f>
        <v>7.1428571428571425E-2</v>
      </c>
      <c r="L30" s="52">
        <f t="shared" si="38"/>
        <v>1674</v>
      </c>
      <c r="M30" s="31">
        <f t="shared" si="47"/>
        <v>6.6666666666666666E-2</v>
      </c>
      <c r="N30" s="176"/>
      <c r="O30" s="197"/>
      <c r="P30" s="197"/>
      <c r="Q30" s="67" t="s">
        <v>69</v>
      </c>
      <c r="R30" s="49">
        <v>1634018</v>
      </c>
      <c r="S30" s="30">
        <f>IFERROR(R30/O23,"-")</f>
        <v>1.4132348242825318E-2</v>
      </c>
      <c r="T30" s="49">
        <v>8</v>
      </c>
      <c r="U30" s="30">
        <f>IFERROR(T30/P23,"-")</f>
        <v>0.11764705882352941</v>
      </c>
      <c r="V30" s="52">
        <f t="shared" si="48"/>
        <v>204252.25</v>
      </c>
      <c r="W30" s="31">
        <f t="shared" si="49"/>
        <v>0.10126582278481013</v>
      </c>
      <c r="X30" s="176"/>
      <c r="Y30" s="197"/>
      <c r="Z30" s="197"/>
      <c r="AA30" s="67" t="s">
        <v>69</v>
      </c>
      <c r="AB30" s="49">
        <v>74477731</v>
      </c>
      <c r="AC30" s="30">
        <f>IFERROR(AB30/Y23,"-")</f>
        <v>2.1567729574502557E-2</v>
      </c>
      <c r="AD30" s="49">
        <v>416</v>
      </c>
      <c r="AE30" s="30">
        <f>IFERROR(AD30/Z23,"-")</f>
        <v>8.6938349007314522E-2</v>
      </c>
      <c r="AF30" s="52">
        <f t="shared" si="50"/>
        <v>179033.00721153847</v>
      </c>
      <c r="AG30" s="31">
        <f t="shared" si="51"/>
        <v>7.8772959666729786E-2</v>
      </c>
      <c r="AH30" s="176"/>
      <c r="AI30" s="197"/>
      <c r="AJ30" s="197"/>
      <c r="AK30" s="67" t="s">
        <v>69</v>
      </c>
      <c r="AL30" s="49">
        <v>101718581</v>
      </c>
      <c r="AM30" s="30">
        <f>IFERROR(AL30/AI23,"-")</f>
        <v>2.7091965444360561E-2</v>
      </c>
      <c r="AN30" s="49">
        <v>531</v>
      </c>
      <c r="AO30" s="30">
        <f>IFERROR(AN30/AJ23,"-")</f>
        <v>0.14137380191693291</v>
      </c>
      <c r="AP30" s="52">
        <f t="shared" si="52"/>
        <v>191560.41619585687</v>
      </c>
      <c r="AQ30" s="31">
        <f t="shared" si="53"/>
        <v>0.12380508276987642</v>
      </c>
      <c r="AR30" s="176"/>
      <c r="AS30" s="197"/>
      <c r="AT30" s="197"/>
      <c r="AU30" s="67" t="s">
        <v>69</v>
      </c>
      <c r="AV30" s="49">
        <v>125835645</v>
      </c>
      <c r="AW30" s="30">
        <f>IFERROR(AV30/AS23,"-")</f>
        <v>4.5094662128466245E-2</v>
      </c>
      <c r="AX30" s="49">
        <v>479</v>
      </c>
      <c r="AY30" s="30">
        <f>IFERROR(AX30/AT23,"-")</f>
        <v>0.18573090345094997</v>
      </c>
      <c r="AZ30" s="52">
        <f t="shared" si="54"/>
        <v>262704.89561586641</v>
      </c>
      <c r="BA30" s="31">
        <f t="shared" si="55"/>
        <v>0.1536734039140199</v>
      </c>
      <c r="BB30" s="176"/>
      <c r="BC30" s="197"/>
      <c r="BD30" s="197"/>
      <c r="BE30" s="67" t="s">
        <v>69</v>
      </c>
      <c r="BF30" s="49">
        <v>96668025</v>
      </c>
      <c r="BG30" s="30">
        <f>IFERROR(BF30/BC23,"-")</f>
        <v>5.6920271529904011E-2</v>
      </c>
      <c r="BH30" s="49">
        <v>329</v>
      </c>
      <c r="BI30" s="30">
        <f>IFERROR(BH30/BD23,"-")</f>
        <v>0.23023093072078377</v>
      </c>
      <c r="BJ30" s="52">
        <f t="shared" si="56"/>
        <v>293823.78419452888</v>
      </c>
      <c r="BK30" s="31">
        <f t="shared" si="57"/>
        <v>0.17370644139387539</v>
      </c>
      <c r="BL30" s="176"/>
      <c r="BM30" s="197"/>
      <c r="BN30" s="197"/>
      <c r="BO30" s="67" t="s">
        <v>69</v>
      </c>
      <c r="BP30" s="49">
        <v>36922438</v>
      </c>
      <c r="BQ30" s="30">
        <f>IFERROR(BP30/BM23,"-")</f>
        <v>5.9314107203555191E-2</v>
      </c>
      <c r="BR30" s="49">
        <v>125</v>
      </c>
      <c r="BS30" s="30">
        <f>IFERROR(BR30/BN23,"-")</f>
        <v>0.23540489642184556</v>
      </c>
      <c r="BT30" s="52">
        <f t="shared" si="58"/>
        <v>295379.50400000002</v>
      </c>
      <c r="BU30" s="31">
        <f t="shared" si="59"/>
        <v>0.15375153751537515</v>
      </c>
      <c r="BV30" s="176"/>
      <c r="BW30" s="197"/>
      <c r="BX30" s="197"/>
      <c r="BY30" s="67" t="s">
        <v>69</v>
      </c>
      <c r="BZ30" s="49">
        <f t="shared" si="60"/>
        <v>437258112</v>
      </c>
      <c r="CA30" s="30">
        <f>IFERROR(BZ30/BW23,"-")</f>
        <v>3.5105161575957104E-2</v>
      </c>
      <c r="CB30" s="49">
        <f t="shared" si="61"/>
        <v>1889</v>
      </c>
      <c r="CC30" s="30">
        <f>IFERROR(CB30/BX23,"-")</f>
        <v>0.14351922200273515</v>
      </c>
      <c r="CD30" s="52">
        <f t="shared" si="63"/>
        <v>231475.9724722075</v>
      </c>
      <c r="CE30" s="31">
        <f t="shared" si="62"/>
        <v>0.12196539256198347</v>
      </c>
      <c r="CH30" s="44" t="s">
        <v>29</v>
      </c>
      <c r="CI30" s="36">
        <v>307</v>
      </c>
      <c r="CJ30" s="36">
        <v>847</v>
      </c>
      <c r="CK30" s="36">
        <v>52527</v>
      </c>
      <c r="CL30" s="36">
        <v>45026</v>
      </c>
      <c r="CM30" s="36">
        <v>28040</v>
      </c>
      <c r="CN30" s="36">
        <v>14062</v>
      </c>
      <c r="CO30" s="36">
        <v>6100</v>
      </c>
      <c r="CP30" s="36">
        <f t="shared" si="46"/>
        <v>146909</v>
      </c>
      <c r="CQ30" s="71"/>
      <c r="CR30" s="173"/>
      <c r="CS30" s="194"/>
      <c r="CT30" s="188"/>
      <c r="CU30" s="191"/>
      <c r="CV30" s="191"/>
      <c r="CW30" s="75" t="s">
        <v>73</v>
      </c>
      <c r="CX30" s="86">
        <v>1013498</v>
      </c>
      <c r="CY30" s="76">
        <v>8.6586885179509851E-5</v>
      </c>
      <c r="CZ30" s="86">
        <v>44</v>
      </c>
      <c r="DA30" s="76">
        <v>3.5126935973175794E-3</v>
      </c>
      <c r="DB30" s="86">
        <v>23034.045454545456</v>
      </c>
      <c r="DC30" s="77">
        <v>3.0021834061135372E-3</v>
      </c>
      <c r="DE30" s="42" t="s">
        <v>29</v>
      </c>
      <c r="DF30" s="37">
        <f t="shared" si="26"/>
        <v>0.22363466320312997</v>
      </c>
      <c r="DG30" s="37">
        <f t="shared" si="10"/>
        <v>0.20142919577860982</v>
      </c>
      <c r="DH30" s="37">
        <f t="shared" si="27"/>
        <v>0.79013068949977472</v>
      </c>
      <c r="DI30" s="37">
        <f t="shared" si="11"/>
        <v>0.78277566599402448</v>
      </c>
      <c r="DJ30" s="38">
        <f t="shared" si="28"/>
        <v>265096.86653738667</v>
      </c>
      <c r="DK30" s="38">
        <f t="shared" si="12"/>
        <v>237476.56661104504</v>
      </c>
      <c r="DL30" s="11"/>
      <c r="DM30" s="46" t="str">
        <f t="shared" si="13"/>
        <v>富田林市</v>
      </c>
      <c r="DN30" s="39">
        <f t="shared" si="14"/>
        <v>0.22157309463926231</v>
      </c>
      <c r="DO30" s="39">
        <f t="shared" si="15"/>
        <v>0.2002575900976532</v>
      </c>
      <c r="DP30" s="72">
        <f t="shared" si="29"/>
        <v>2.1999999999999993</v>
      </c>
      <c r="DQ30" s="19" t="str">
        <f t="shared" si="16"/>
        <v>守口市</v>
      </c>
      <c r="DR30" s="39">
        <f t="shared" si="17"/>
        <v>0.80699306612548627</v>
      </c>
      <c r="DS30" s="39">
        <f t="shared" si="18"/>
        <v>0.79912208266330564</v>
      </c>
      <c r="DT30" s="72">
        <f t="shared" si="30"/>
        <v>0.80000000000000071</v>
      </c>
      <c r="DU30" s="19" t="str">
        <f t="shared" si="19"/>
        <v>浪速区</v>
      </c>
      <c r="DV30" s="36">
        <f t="shared" si="20"/>
        <v>262254.53663793101</v>
      </c>
      <c r="DW30" s="36">
        <f t="shared" si="21"/>
        <v>252963.17045454544</v>
      </c>
      <c r="DX30" s="36">
        <f t="shared" si="31"/>
        <v>9292</v>
      </c>
      <c r="DY30" s="11"/>
      <c r="DZ30" s="39">
        <f t="shared" si="64"/>
        <v>0.21779338137546878</v>
      </c>
      <c r="EA30" s="39">
        <f t="shared" si="22"/>
        <v>0.19764652956849402</v>
      </c>
      <c r="EB30" s="72">
        <f t="shared" si="32"/>
        <v>1.9999999999999991</v>
      </c>
      <c r="EC30" s="39">
        <f t="shared" si="65"/>
        <v>0.7926928672783039</v>
      </c>
      <c r="ED30" s="39">
        <f t="shared" si="23"/>
        <v>0.78702321953616916</v>
      </c>
      <c r="EE30" s="72">
        <f t="shared" si="33"/>
        <v>0.60000000000000053</v>
      </c>
      <c r="EF30" s="36">
        <f t="shared" si="66"/>
        <v>253948.1681421533</v>
      </c>
      <c r="EG30" s="73">
        <f t="shared" si="24"/>
        <v>228365.77266623653</v>
      </c>
      <c r="EH30" s="36">
        <f t="shared" si="34"/>
        <v>25582</v>
      </c>
      <c r="EI30" s="36">
        <v>0</v>
      </c>
    </row>
    <row r="31" spans="2:139" s="16" customFormat="1" ht="13.15" customHeight="1">
      <c r="B31" s="224"/>
      <c r="C31" s="194"/>
      <c r="D31" s="176"/>
      <c r="E31" s="197"/>
      <c r="F31" s="197"/>
      <c r="G31" s="67" t="s">
        <v>71</v>
      </c>
      <c r="H31" s="49">
        <v>0</v>
      </c>
      <c r="I31" s="30">
        <f>IFERROR(H31/E23,"-")</f>
        <v>0</v>
      </c>
      <c r="J31" s="49">
        <v>0</v>
      </c>
      <c r="K31" s="30">
        <f>IFERROR(J31/F23,"-")</f>
        <v>0</v>
      </c>
      <c r="L31" s="52" t="str">
        <f t="shared" si="38"/>
        <v>-</v>
      </c>
      <c r="M31" s="31">
        <f t="shared" si="47"/>
        <v>0</v>
      </c>
      <c r="N31" s="176"/>
      <c r="O31" s="197"/>
      <c r="P31" s="197"/>
      <c r="Q31" s="67" t="s">
        <v>71</v>
      </c>
      <c r="R31" s="49">
        <v>0</v>
      </c>
      <c r="S31" s="30">
        <f>IFERROR(R31/O23,"-")</f>
        <v>0</v>
      </c>
      <c r="T31" s="49">
        <v>0</v>
      </c>
      <c r="U31" s="30">
        <f>IFERROR(T31/P23,"-")</f>
        <v>0</v>
      </c>
      <c r="V31" s="52" t="str">
        <f t="shared" si="48"/>
        <v>-</v>
      </c>
      <c r="W31" s="31">
        <f t="shared" si="49"/>
        <v>0</v>
      </c>
      <c r="X31" s="176"/>
      <c r="Y31" s="197"/>
      <c r="Z31" s="197"/>
      <c r="AA31" s="67" t="s">
        <v>71</v>
      </c>
      <c r="AB31" s="49">
        <v>767502</v>
      </c>
      <c r="AC31" s="30">
        <f>IFERROR(AB31/Y23,"-")</f>
        <v>2.2225805434230886E-4</v>
      </c>
      <c r="AD31" s="49">
        <v>4</v>
      </c>
      <c r="AE31" s="30">
        <f>IFERROR(AD31/Z23,"-")</f>
        <v>8.3594566353187045E-4</v>
      </c>
      <c r="AF31" s="52">
        <f t="shared" si="50"/>
        <v>191875.5</v>
      </c>
      <c r="AG31" s="31">
        <f t="shared" si="51"/>
        <v>7.5743230448778638E-4</v>
      </c>
      <c r="AH31" s="176"/>
      <c r="AI31" s="197"/>
      <c r="AJ31" s="197"/>
      <c r="AK31" s="67" t="s">
        <v>71</v>
      </c>
      <c r="AL31" s="49">
        <v>27070</v>
      </c>
      <c r="AM31" s="30">
        <f>IFERROR(AL31/AI23,"-")</f>
        <v>7.209887292655414E-6</v>
      </c>
      <c r="AN31" s="49">
        <v>7</v>
      </c>
      <c r="AO31" s="30">
        <f>IFERROR(AN31/AJ23,"-")</f>
        <v>1.8636847710330139E-3</v>
      </c>
      <c r="AP31" s="52">
        <f t="shared" si="52"/>
        <v>3867.1428571428573</v>
      </c>
      <c r="AQ31" s="31">
        <f t="shared" si="53"/>
        <v>1.6320820704126837E-3</v>
      </c>
      <c r="AR31" s="176"/>
      <c r="AS31" s="197"/>
      <c r="AT31" s="197"/>
      <c r="AU31" s="67" t="s">
        <v>71</v>
      </c>
      <c r="AV31" s="49">
        <v>8808</v>
      </c>
      <c r="AW31" s="30">
        <f>IFERROR(AV31/AS23,"-")</f>
        <v>3.1564489062501383E-6</v>
      </c>
      <c r="AX31" s="49">
        <v>4</v>
      </c>
      <c r="AY31" s="30">
        <f>IFERROR(AX31/AT23,"-")</f>
        <v>1.5509887553315238E-3</v>
      </c>
      <c r="AZ31" s="52">
        <f t="shared" si="54"/>
        <v>2202</v>
      </c>
      <c r="BA31" s="31">
        <f t="shared" si="55"/>
        <v>1.2832852101379532E-3</v>
      </c>
      <c r="BB31" s="176"/>
      <c r="BC31" s="197"/>
      <c r="BD31" s="197"/>
      <c r="BE31" s="67" t="s">
        <v>71</v>
      </c>
      <c r="BF31" s="49">
        <v>11599</v>
      </c>
      <c r="BG31" s="30">
        <f>IFERROR(BF31/BC23,"-")</f>
        <v>6.8297477834615603E-6</v>
      </c>
      <c r="BH31" s="49">
        <v>2</v>
      </c>
      <c r="BI31" s="30">
        <f>IFERROR(BH31/BD23,"-")</f>
        <v>1.3995801259622112E-3</v>
      </c>
      <c r="BJ31" s="52">
        <f t="shared" si="56"/>
        <v>5799.5</v>
      </c>
      <c r="BK31" s="31">
        <f t="shared" si="57"/>
        <v>1.0559662090813093E-3</v>
      </c>
      <c r="BL31" s="176"/>
      <c r="BM31" s="197"/>
      <c r="BN31" s="197"/>
      <c r="BO31" s="67" t="s">
        <v>71</v>
      </c>
      <c r="BP31" s="49">
        <v>2273</v>
      </c>
      <c r="BQ31" s="30">
        <f>IFERROR(BP31/BM23,"-")</f>
        <v>3.6514643392096957E-6</v>
      </c>
      <c r="BR31" s="49">
        <v>2</v>
      </c>
      <c r="BS31" s="30">
        <f>IFERROR(BR31/BN23,"-")</f>
        <v>3.766478342749529E-3</v>
      </c>
      <c r="BT31" s="52">
        <f t="shared" si="58"/>
        <v>1136.5</v>
      </c>
      <c r="BU31" s="31">
        <f t="shared" si="59"/>
        <v>2.4600246002460025E-3</v>
      </c>
      <c r="BV31" s="176"/>
      <c r="BW31" s="197"/>
      <c r="BX31" s="197"/>
      <c r="BY31" s="67" t="s">
        <v>71</v>
      </c>
      <c r="BZ31" s="49">
        <f t="shared" si="60"/>
        <v>817252</v>
      </c>
      <c r="CA31" s="30">
        <f>IFERROR(BZ31/BW23,"-")</f>
        <v>6.5612878802975968E-5</v>
      </c>
      <c r="CB31" s="49">
        <f t="shared" si="61"/>
        <v>19</v>
      </c>
      <c r="CC31" s="30">
        <f>IFERROR(CB31/BX23,"-")</f>
        <v>1.4435496125208935E-3</v>
      </c>
      <c r="CD31" s="52">
        <f t="shared" si="63"/>
        <v>43013.26315789474</v>
      </c>
      <c r="CE31" s="31">
        <f t="shared" si="62"/>
        <v>1.2267561983471075E-3</v>
      </c>
      <c r="CH31" s="44" t="s">
        <v>30</v>
      </c>
      <c r="CI31" s="36">
        <v>63</v>
      </c>
      <c r="CJ31" s="36">
        <v>157</v>
      </c>
      <c r="CK31" s="36">
        <v>8238</v>
      </c>
      <c r="CL31" s="36">
        <v>7163</v>
      </c>
      <c r="CM31" s="36">
        <v>4909</v>
      </c>
      <c r="CN31" s="36">
        <v>2897</v>
      </c>
      <c r="CO31" s="36">
        <v>1340</v>
      </c>
      <c r="CP31" s="36">
        <f t="shared" si="46"/>
        <v>24767</v>
      </c>
      <c r="CQ31" s="71"/>
      <c r="CR31" s="173"/>
      <c r="CS31" s="194"/>
      <c r="CT31" s="188"/>
      <c r="CU31" s="191"/>
      <c r="CV31" s="191"/>
      <c r="CW31" s="75" t="s">
        <v>75</v>
      </c>
      <c r="CX31" s="86">
        <v>15888486</v>
      </c>
      <c r="CY31" s="76">
        <v>1.3574121635743235E-3</v>
      </c>
      <c r="CZ31" s="86">
        <v>538</v>
      </c>
      <c r="DA31" s="76">
        <v>4.2950662621746766E-2</v>
      </c>
      <c r="DB31" s="86">
        <v>29532.501858736061</v>
      </c>
      <c r="DC31" s="77">
        <v>3.6708515283842794E-2</v>
      </c>
      <c r="DE31" s="42" t="s">
        <v>30</v>
      </c>
      <c r="DF31" s="37">
        <f t="shared" si="26"/>
        <v>0.22472859081615354</v>
      </c>
      <c r="DG31" s="37">
        <f t="shared" si="10"/>
        <v>0.20212070257240797</v>
      </c>
      <c r="DH31" s="37">
        <f t="shared" si="27"/>
        <v>0.79984058514628653</v>
      </c>
      <c r="DI31" s="37">
        <f t="shared" si="11"/>
        <v>0.79423449612403096</v>
      </c>
      <c r="DJ31" s="38">
        <f t="shared" si="28"/>
        <v>268856.18611876428</v>
      </c>
      <c r="DK31" s="38">
        <f t="shared" si="12"/>
        <v>236985.68016836455</v>
      </c>
      <c r="DL31" s="11"/>
      <c r="DM31" s="46" t="str">
        <f t="shared" si="13"/>
        <v>大正区</v>
      </c>
      <c r="DN31" s="39">
        <f t="shared" si="14"/>
        <v>0.22086224321699582</v>
      </c>
      <c r="DO31" s="39">
        <f t="shared" si="15"/>
        <v>0.21064497094769577</v>
      </c>
      <c r="DP31" s="72">
        <f t="shared" si="29"/>
        <v>1.0000000000000009</v>
      </c>
      <c r="DQ31" s="19" t="str">
        <f t="shared" si="16"/>
        <v>西区</v>
      </c>
      <c r="DR31" s="39">
        <f t="shared" si="17"/>
        <v>0.80477848481210235</v>
      </c>
      <c r="DS31" s="39">
        <f t="shared" si="18"/>
        <v>0.79926545086119549</v>
      </c>
      <c r="DT31" s="72">
        <f t="shared" si="30"/>
        <v>0.60000000000000053</v>
      </c>
      <c r="DU31" s="19" t="str">
        <f t="shared" si="19"/>
        <v>熊取町</v>
      </c>
      <c r="DV31" s="36">
        <f t="shared" si="20"/>
        <v>261867.02688172043</v>
      </c>
      <c r="DW31" s="36">
        <f t="shared" si="21"/>
        <v>243701.11490264122</v>
      </c>
      <c r="DX31" s="36">
        <f t="shared" si="31"/>
        <v>18166</v>
      </c>
      <c r="DY31" s="11"/>
      <c r="DZ31" s="39">
        <f t="shared" si="64"/>
        <v>0.21779338137546878</v>
      </c>
      <c r="EA31" s="39">
        <f t="shared" si="22"/>
        <v>0.19764652956849402</v>
      </c>
      <c r="EB31" s="72">
        <f t="shared" si="32"/>
        <v>1.9999999999999991</v>
      </c>
      <c r="EC31" s="39">
        <f t="shared" si="65"/>
        <v>0.7926928672783039</v>
      </c>
      <c r="ED31" s="39">
        <f t="shared" si="23"/>
        <v>0.78702321953616916</v>
      </c>
      <c r="EE31" s="72">
        <f t="shared" si="33"/>
        <v>0.60000000000000053</v>
      </c>
      <c r="EF31" s="36">
        <f t="shared" si="66"/>
        <v>253948.1681421533</v>
      </c>
      <c r="EG31" s="73">
        <f t="shared" si="24"/>
        <v>228365.77266623653</v>
      </c>
      <c r="EH31" s="36">
        <f t="shared" si="34"/>
        <v>25582</v>
      </c>
      <c r="EI31" s="36">
        <v>0</v>
      </c>
    </row>
    <row r="32" spans="2:139" s="16" customFormat="1" ht="13.15" customHeight="1">
      <c r="B32" s="224"/>
      <c r="C32" s="194"/>
      <c r="D32" s="176"/>
      <c r="E32" s="197"/>
      <c r="F32" s="197"/>
      <c r="G32" s="67" t="s">
        <v>73</v>
      </c>
      <c r="H32" s="49">
        <v>0</v>
      </c>
      <c r="I32" s="30">
        <f>IFERROR(H32/E23,"-")</f>
        <v>0</v>
      </c>
      <c r="J32" s="49">
        <v>0</v>
      </c>
      <c r="K32" s="30">
        <f>IFERROR(J32/F23,"-")</f>
        <v>0</v>
      </c>
      <c r="L32" s="52" t="str">
        <f t="shared" si="38"/>
        <v>-</v>
      </c>
      <c r="M32" s="31">
        <f t="shared" si="47"/>
        <v>0</v>
      </c>
      <c r="N32" s="176"/>
      <c r="O32" s="197"/>
      <c r="P32" s="197"/>
      <c r="Q32" s="67" t="s">
        <v>73</v>
      </c>
      <c r="R32" s="49">
        <v>0</v>
      </c>
      <c r="S32" s="30">
        <f>IFERROR(R32/O23,"-")</f>
        <v>0</v>
      </c>
      <c r="T32" s="49">
        <v>0</v>
      </c>
      <c r="U32" s="30">
        <f>IFERROR(T32/P23,"-")</f>
        <v>0</v>
      </c>
      <c r="V32" s="52" t="str">
        <f t="shared" si="48"/>
        <v>-</v>
      </c>
      <c r="W32" s="31">
        <f t="shared" si="49"/>
        <v>0</v>
      </c>
      <c r="X32" s="176"/>
      <c r="Y32" s="197"/>
      <c r="Z32" s="197"/>
      <c r="AA32" s="67" t="s">
        <v>73</v>
      </c>
      <c r="AB32" s="49">
        <v>172412</v>
      </c>
      <c r="AC32" s="30">
        <f>IFERROR(AB32/Y23,"-")</f>
        <v>4.9928150891158794E-5</v>
      </c>
      <c r="AD32" s="49">
        <v>12</v>
      </c>
      <c r="AE32" s="30">
        <f>IFERROR(AD32/Z23,"-")</f>
        <v>2.5078369905956114E-3</v>
      </c>
      <c r="AF32" s="52">
        <f t="shared" si="50"/>
        <v>14367.666666666666</v>
      </c>
      <c r="AG32" s="31">
        <f t="shared" si="51"/>
        <v>2.2722969134633592E-3</v>
      </c>
      <c r="AH32" s="176"/>
      <c r="AI32" s="197"/>
      <c r="AJ32" s="197"/>
      <c r="AK32" s="67" t="s">
        <v>73</v>
      </c>
      <c r="AL32" s="49">
        <v>265808</v>
      </c>
      <c r="AM32" s="30">
        <f>IFERROR(AL32/AI23,"-")</f>
        <v>7.0795926172373484E-5</v>
      </c>
      <c r="AN32" s="49">
        <v>10</v>
      </c>
      <c r="AO32" s="30">
        <f>IFERROR(AN32/AJ23,"-")</f>
        <v>2.6624068157614484E-3</v>
      </c>
      <c r="AP32" s="52">
        <f t="shared" si="52"/>
        <v>26580.799999999999</v>
      </c>
      <c r="AQ32" s="31">
        <f t="shared" si="53"/>
        <v>2.3315458148752623E-3</v>
      </c>
      <c r="AR32" s="176"/>
      <c r="AS32" s="197"/>
      <c r="AT32" s="197"/>
      <c r="AU32" s="67" t="s">
        <v>73</v>
      </c>
      <c r="AV32" s="49">
        <v>127912</v>
      </c>
      <c r="AW32" s="30">
        <f>IFERROR(AV32/AS23,"-")</f>
        <v>4.5838748012746108E-5</v>
      </c>
      <c r="AX32" s="49">
        <v>10</v>
      </c>
      <c r="AY32" s="30">
        <f>IFERROR(AX32/AT23,"-")</f>
        <v>3.8774718883288098E-3</v>
      </c>
      <c r="AZ32" s="52">
        <f t="shared" si="54"/>
        <v>12791.2</v>
      </c>
      <c r="BA32" s="31">
        <f t="shared" si="55"/>
        <v>3.208213025344883E-3</v>
      </c>
      <c r="BB32" s="176"/>
      <c r="BC32" s="197"/>
      <c r="BD32" s="197"/>
      <c r="BE32" s="67" t="s">
        <v>73</v>
      </c>
      <c r="BF32" s="49">
        <v>416105</v>
      </c>
      <c r="BG32" s="30">
        <f>IFERROR(BF32/BC23,"-")</f>
        <v>2.4501182872982777E-4</v>
      </c>
      <c r="BH32" s="49">
        <v>9</v>
      </c>
      <c r="BI32" s="30">
        <f>IFERROR(BH32/BD23,"-")</f>
        <v>6.298110566829951E-3</v>
      </c>
      <c r="BJ32" s="52">
        <f t="shared" si="56"/>
        <v>46233.888888888891</v>
      </c>
      <c r="BK32" s="31">
        <f t="shared" si="57"/>
        <v>4.7518479408658922E-3</v>
      </c>
      <c r="BL32" s="176"/>
      <c r="BM32" s="197"/>
      <c r="BN32" s="197"/>
      <c r="BO32" s="67" t="s">
        <v>73</v>
      </c>
      <c r="BP32" s="49">
        <v>93587</v>
      </c>
      <c r="BQ32" s="30">
        <f>IFERROR(BP32/BM23,"-")</f>
        <v>1.5034297981241434E-4</v>
      </c>
      <c r="BR32" s="49">
        <v>2</v>
      </c>
      <c r="BS32" s="30">
        <f>IFERROR(BR32/BN23,"-")</f>
        <v>3.766478342749529E-3</v>
      </c>
      <c r="BT32" s="52">
        <f t="shared" si="58"/>
        <v>46793.5</v>
      </c>
      <c r="BU32" s="31">
        <f t="shared" si="59"/>
        <v>2.4600246002460025E-3</v>
      </c>
      <c r="BV32" s="176"/>
      <c r="BW32" s="197"/>
      <c r="BX32" s="197"/>
      <c r="BY32" s="67" t="s">
        <v>73</v>
      </c>
      <c r="BZ32" s="49">
        <f t="shared" si="60"/>
        <v>1075824</v>
      </c>
      <c r="CA32" s="30">
        <f>IFERROR(BZ32/BW23,"-")</f>
        <v>8.6372269171972437E-5</v>
      </c>
      <c r="CB32" s="49">
        <f t="shared" si="61"/>
        <v>43</v>
      </c>
      <c r="CC32" s="30">
        <f>IFERROR(CB32/BX23,"-")</f>
        <v>3.2669807020209696E-3</v>
      </c>
      <c r="CD32" s="52">
        <f t="shared" si="63"/>
        <v>25019.162790697676</v>
      </c>
      <c r="CE32" s="31">
        <f t="shared" si="62"/>
        <v>2.7763429752066114E-3</v>
      </c>
      <c r="CH32" s="44" t="s">
        <v>129</v>
      </c>
      <c r="CI32" s="36">
        <v>39</v>
      </c>
      <c r="CJ32" s="36">
        <v>153</v>
      </c>
      <c r="CK32" s="36">
        <v>7661</v>
      </c>
      <c r="CL32" s="36">
        <v>6695</v>
      </c>
      <c r="CM32" s="36">
        <v>3860</v>
      </c>
      <c r="CN32" s="36">
        <v>1801</v>
      </c>
      <c r="CO32" s="36">
        <v>799</v>
      </c>
      <c r="CP32" s="36">
        <f t="shared" si="46"/>
        <v>21008</v>
      </c>
      <c r="CQ32" s="71"/>
      <c r="CR32" s="173"/>
      <c r="CS32" s="194"/>
      <c r="CT32" s="188"/>
      <c r="CU32" s="191"/>
      <c r="CV32" s="191"/>
      <c r="CW32" s="75" t="s">
        <v>77</v>
      </c>
      <c r="CX32" s="86">
        <v>30200495</v>
      </c>
      <c r="CY32" s="76">
        <v>2.5801400623675246E-3</v>
      </c>
      <c r="CZ32" s="86">
        <v>309</v>
      </c>
      <c r="DA32" s="76">
        <v>2.4668689126616638E-2</v>
      </c>
      <c r="DB32" s="86">
        <v>97736.229773462779</v>
      </c>
      <c r="DC32" s="77">
        <v>2.1083515283842794E-2</v>
      </c>
      <c r="DE32" s="42" t="s">
        <v>129</v>
      </c>
      <c r="DF32" s="37">
        <f t="shared" si="26"/>
        <v>0.22221098387014596</v>
      </c>
      <c r="DG32" s="37">
        <f t="shared" si="10"/>
        <v>0.20579260532942398</v>
      </c>
      <c r="DH32" s="37">
        <f t="shared" si="27"/>
        <v>0.79181975362005619</v>
      </c>
      <c r="DI32" s="37">
        <f t="shared" si="11"/>
        <v>0.7829059829059829</v>
      </c>
      <c r="DJ32" s="38">
        <f t="shared" si="28"/>
        <v>269662.66079836234</v>
      </c>
      <c r="DK32" s="38">
        <f t="shared" si="12"/>
        <v>244434.99876273653</v>
      </c>
      <c r="DL32" s="11"/>
      <c r="DM32" s="46" t="str">
        <f t="shared" si="13"/>
        <v>阪南市</v>
      </c>
      <c r="DN32" s="39">
        <f t="shared" si="14"/>
        <v>0.2207909850836465</v>
      </c>
      <c r="DO32" s="39">
        <f t="shared" si="15"/>
        <v>0.20888120628374696</v>
      </c>
      <c r="DP32" s="72">
        <f t="shared" si="29"/>
        <v>1.2000000000000011</v>
      </c>
      <c r="DQ32" s="19" t="str">
        <f t="shared" si="16"/>
        <v>泉大津市</v>
      </c>
      <c r="DR32" s="39">
        <f t="shared" si="17"/>
        <v>0.80259619842373664</v>
      </c>
      <c r="DS32" s="39">
        <f t="shared" si="18"/>
        <v>0.79945982444294394</v>
      </c>
      <c r="DT32" s="72">
        <f t="shared" si="30"/>
        <v>0.40000000000000036</v>
      </c>
      <c r="DU32" s="19" t="str">
        <f t="shared" si="19"/>
        <v>東淀川区</v>
      </c>
      <c r="DV32" s="36">
        <f t="shared" si="20"/>
        <v>261542.11623380234</v>
      </c>
      <c r="DW32" s="36">
        <f t="shared" si="21"/>
        <v>228490.11249208814</v>
      </c>
      <c r="DX32" s="36">
        <f t="shared" si="31"/>
        <v>33052</v>
      </c>
      <c r="DY32" s="11"/>
      <c r="DZ32" s="39">
        <f t="shared" si="64"/>
        <v>0.21779338137546878</v>
      </c>
      <c r="EA32" s="39">
        <f t="shared" si="22"/>
        <v>0.19764652956849402</v>
      </c>
      <c r="EB32" s="72">
        <f t="shared" si="32"/>
        <v>1.9999999999999991</v>
      </c>
      <c r="EC32" s="39">
        <f t="shared" si="65"/>
        <v>0.7926928672783039</v>
      </c>
      <c r="ED32" s="39">
        <f t="shared" si="23"/>
        <v>0.78702321953616916</v>
      </c>
      <c r="EE32" s="72">
        <f t="shared" si="33"/>
        <v>0.60000000000000053</v>
      </c>
      <c r="EF32" s="36">
        <f t="shared" si="66"/>
        <v>253948.1681421533</v>
      </c>
      <c r="EG32" s="73">
        <f t="shared" si="24"/>
        <v>228365.77266623653</v>
      </c>
      <c r="EH32" s="36">
        <f t="shared" si="34"/>
        <v>25582</v>
      </c>
      <c r="EI32" s="36">
        <v>0</v>
      </c>
    </row>
    <row r="33" spans="2:139" s="16" customFormat="1" ht="13.15" customHeight="1">
      <c r="B33" s="224"/>
      <c r="C33" s="194"/>
      <c r="D33" s="176"/>
      <c r="E33" s="197"/>
      <c r="F33" s="197"/>
      <c r="G33" s="67" t="s">
        <v>75</v>
      </c>
      <c r="H33" s="49">
        <v>0</v>
      </c>
      <c r="I33" s="30">
        <f>IFERROR(H33/E23,"-")</f>
        <v>0</v>
      </c>
      <c r="J33" s="49">
        <v>0</v>
      </c>
      <c r="K33" s="30">
        <f>IFERROR(J33/F23,"-")</f>
        <v>0</v>
      </c>
      <c r="L33" s="52" t="str">
        <f t="shared" si="38"/>
        <v>-</v>
      </c>
      <c r="M33" s="31">
        <f t="shared" si="47"/>
        <v>0</v>
      </c>
      <c r="N33" s="176"/>
      <c r="O33" s="197"/>
      <c r="P33" s="197"/>
      <c r="Q33" s="67" t="s">
        <v>75</v>
      </c>
      <c r="R33" s="49">
        <v>69970</v>
      </c>
      <c r="S33" s="30">
        <f>IFERROR(R33/O23,"-")</f>
        <v>6.0515882110875614E-4</v>
      </c>
      <c r="T33" s="49">
        <v>4</v>
      </c>
      <c r="U33" s="30">
        <f>IFERROR(T33/P23,"-")</f>
        <v>5.8823529411764705E-2</v>
      </c>
      <c r="V33" s="52">
        <f t="shared" si="48"/>
        <v>17492.5</v>
      </c>
      <c r="W33" s="31">
        <f t="shared" si="49"/>
        <v>5.0632911392405063E-2</v>
      </c>
      <c r="X33" s="176"/>
      <c r="Y33" s="197"/>
      <c r="Z33" s="197"/>
      <c r="AA33" s="67" t="s">
        <v>75</v>
      </c>
      <c r="AB33" s="49">
        <v>3837076</v>
      </c>
      <c r="AC33" s="30">
        <f>IFERROR(AB33/Y23,"-")</f>
        <v>1.1111645912630444E-3</v>
      </c>
      <c r="AD33" s="49">
        <v>140</v>
      </c>
      <c r="AE33" s="30">
        <f>IFERROR(AD33/Z23,"-")</f>
        <v>2.9258098223615466E-2</v>
      </c>
      <c r="AF33" s="52">
        <f t="shared" si="50"/>
        <v>27407.685714285715</v>
      </c>
      <c r="AG33" s="31">
        <f t="shared" si="51"/>
        <v>2.6510130657072525E-2</v>
      </c>
      <c r="AH33" s="176"/>
      <c r="AI33" s="197"/>
      <c r="AJ33" s="197"/>
      <c r="AK33" s="67" t="s">
        <v>75</v>
      </c>
      <c r="AL33" s="49">
        <v>3856573</v>
      </c>
      <c r="AM33" s="30">
        <f>IFERROR(AL33/AI23,"-")</f>
        <v>1.0271686984077565E-3</v>
      </c>
      <c r="AN33" s="49">
        <v>156</v>
      </c>
      <c r="AO33" s="30">
        <f>IFERROR(AN33/AJ23,"-")</f>
        <v>4.1533546325878593E-2</v>
      </c>
      <c r="AP33" s="52">
        <f t="shared" si="52"/>
        <v>24721.621794871793</v>
      </c>
      <c r="AQ33" s="31">
        <f t="shared" si="53"/>
        <v>3.6372114712054093E-2</v>
      </c>
      <c r="AR33" s="176"/>
      <c r="AS33" s="197"/>
      <c r="AT33" s="197"/>
      <c r="AU33" s="67" t="s">
        <v>75</v>
      </c>
      <c r="AV33" s="49">
        <v>2131919</v>
      </c>
      <c r="AW33" s="30">
        <f>IFERROR(AV33/AS23,"-")</f>
        <v>7.6399788780243962E-4</v>
      </c>
      <c r="AX33" s="49">
        <v>135</v>
      </c>
      <c r="AY33" s="30">
        <f>IFERROR(AX33/AT23,"-")</f>
        <v>5.2345870492438933E-2</v>
      </c>
      <c r="AZ33" s="52">
        <f t="shared" si="54"/>
        <v>15791.992592592593</v>
      </c>
      <c r="BA33" s="31">
        <f t="shared" si="55"/>
        <v>4.331087584215592E-2</v>
      </c>
      <c r="BB33" s="176"/>
      <c r="BC33" s="197"/>
      <c r="BD33" s="197"/>
      <c r="BE33" s="67" t="s">
        <v>75</v>
      </c>
      <c r="BF33" s="49">
        <v>4925619</v>
      </c>
      <c r="BG33" s="30">
        <f>IFERROR(BF33/BC23,"-")</f>
        <v>2.9003134276598106E-3</v>
      </c>
      <c r="BH33" s="49">
        <v>125</v>
      </c>
      <c r="BI33" s="30">
        <f>IFERROR(BH33/BD23,"-")</f>
        <v>8.7473757872638211E-2</v>
      </c>
      <c r="BJ33" s="52">
        <f t="shared" si="56"/>
        <v>39404.951999999997</v>
      </c>
      <c r="BK33" s="31">
        <f t="shared" si="57"/>
        <v>6.5997888067581834E-2</v>
      </c>
      <c r="BL33" s="176"/>
      <c r="BM33" s="197"/>
      <c r="BN33" s="197"/>
      <c r="BO33" s="67" t="s">
        <v>75</v>
      </c>
      <c r="BP33" s="49">
        <v>1646537</v>
      </c>
      <c r="BQ33" s="30">
        <f>IFERROR(BP33/BM23,"-")</f>
        <v>2.6450818911963546E-3</v>
      </c>
      <c r="BR33" s="49">
        <v>41</v>
      </c>
      <c r="BS33" s="30">
        <f>IFERROR(BR33/BN23,"-")</f>
        <v>7.7212806026365349E-2</v>
      </c>
      <c r="BT33" s="52">
        <f t="shared" si="58"/>
        <v>40159.439024390245</v>
      </c>
      <c r="BU33" s="31">
        <f t="shared" si="59"/>
        <v>5.0430504305043047E-2</v>
      </c>
      <c r="BV33" s="176"/>
      <c r="BW33" s="197"/>
      <c r="BX33" s="197"/>
      <c r="BY33" s="67" t="s">
        <v>75</v>
      </c>
      <c r="BZ33" s="49">
        <f t="shared" si="60"/>
        <v>16467694</v>
      </c>
      <c r="CA33" s="30">
        <f>IFERROR(BZ33/BW23,"-")</f>
        <v>1.3221048227309259E-3</v>
      </c>
      <c r="CB33" s="49">
        <f t="shared" si="61"/>
        <v>601</v>
      </c>
      <c r="CC33" s="30">
        <f>IFERROR(CB33/BX23,"-")</f>
        <v>4.5661753532897739E-2</v>
      </c>
      <c r="CD33" s="52">
        <f t="shared" si="63"/>
        <v>27400.489184692178</v>
      </c>
      <c r="CE33" s="31">
        <f t="shared" si="62"/>
        <v>3.8804235537190084E-2</v>
      </c>
      <c r="CH33" s="44" t="s">
        <v>32</v>
      </c>
      <c r="CI33" s="36">
        <v>38</v>
      </c>
      <c r="CJ33" s="36">
        <v>95</v>
      </c>
      <c r="CK33" s="36">
        <v>5909</v>
      </c>
      <c r="CL33" s="36">
        <v>5290</v>
      </c>
      <c r="CM33" s="36">
        <v>3435</v>
      </c>
      <c r="CN33" s="36">
        <v>1738</v>
      </c>
      <c r="CO33" s="36">
        <v>753</v>
      </c>
      <c r="CP33" s="36">
        <f t="shared" si="46"/>
        <v>17258</v>
      </c>
      <c r="CQ33" s="71"/>
      <c r="CR33" s="173"/>
      <c r="CS33" s="194"/>
      <c r="CT33" s="188"/>
      <c r="CU33" s="191"/>
      <c r="CV33" s="191"/>
      <c r="CW33" s="75" t="s">
        <v>79</v>
      </c>
      <c r="CX33" s="86">
        <v>210220336</v>
      </c>
      <c r="CY33" s="76">
        <v>1.7959901347244869E-2</v>
      </c>
      <c r="CZ33" s="86">
        <v>428</v>
      </c>
      <c r="DA33" s="76">
        <v>3.4168928628452819E-2</v>
      </c>
      <c r="DB33" s="86">
        <v>491169.00934579439</v>
      </c>
      <c r="DC33" s="77">
        <v>2.9203056768558951E-2</v>
      </c>
      <c r="DE33" s="42" t="s">
        <v>32</v>
      </c>
      <c r="DF33" s="37">
        <f t="shared" si="26"/>
        <v>0.22714117983608934</v>
      </c>
      <c r="DG33" s="37">
        <f t="shared" si="10"/>
        <v>0.2023438421619117</v>
      </c>
      <c r="DH33" s="37">
        <f t="shared" si="27"/>
        <v>0.79566321547177188</v>
      </c>
      <c r="DI33" s="37">
        <f t="shared" si="11"/>
        <v>0.78653430578065908</v>
      </c>
      <c r="DJ33" s="38">
        <f t="shared" si="28"/>
        <v>267211.54407070955</v>
      </c>
      <c r="DK33" s="38">
        <f t="shared" si="12"/>
        <v>238282.96187859535</v>
      </c>
      <c r="DL33" s="11"/>
      <c r="DM33" s="46" t="str">
        <f t="shared" si="13"/>
        <v>平野区</v>
      </c>
      <c r="DN33" s="39">
        <f t="shared" si="14"/>
        <v>0.22037599752469128</v>
      </c>
      <c r="DO33" s="39">
        <f t="shared" si="15"/>
        <v>0.19404079965882987</v>
      </c>
      <c r="DP33" s="72">
        <f t="shared" si="29"/>
        <v>2.5999999999999996</v>
      </c>
      <c r="DQ33" s="19" t="str">
        <f t="shared" si="16"/>
        <v>北区</v>
      </c>
      <c r="DR33" s="39">
        <f t="shared" si="17"/>
        <v>0.80066772896274374</v>
      </c>
      <c r="DS33" s="39">
        <f t="shared" si="18"/>
        <v>0.79063165365507448</v>
      </c>
      <c r="DT33" s="72">
        <f t="shared" si="30"/>
        <v>1.0000000000000009</v>
      </c>
      <c r="DU33" s="19" t="str">
        <f t="shared" si="19"/>
        <v>堺市南区</v>
      </c>
      <c r="DV33" s="36">
        <f t="shared" si="20"/>
        <v>260866.64986737401</v>
      </c>
      <c r="DW33" s="36">
        <f t="shared" si="21"/>
        <v>228361.88298908807</v>
      </c>
      <c r="DX33" s="36">
        <f t="shared" si="31"/>
        <v>32505</v>
      </c>
      <c r="DY33" s="11"/>
      <c r="DZ33" s="39">
        <f t="shared" si="64"/>
        <v>0.21779338137546878</v>
      </c>
      <c r="EA33" s="39">
        <f t="shared" si="22"/>
        <v>0.19764652956849402</v>
      </c>
      <c r="EB33" s="72">
        <f t="shared" si="32"/>
        <v>1.9999999999999991</v>
      </c>
      <c r="EC33" s="39">
        <f t="shared" si="65"/>
        <v>0.7926928672783039</v>
      </c>
      <c r="ED33" s="39">
        <f t="shared" si="23"/>
        <v>0.78702321953616916</v>
      </c>
      <c r="EE33" s="72">
        <f t="shared" si="33"/>
        <v>0.60000000000000053</v>
      </c>
      <c r="EF33" s="36">
        <f t="shared" si="66"/>
        <v>253948.1681421533</v>
      </c>
      <c r="EG33" s="73">
        <f t="shared" si="24"/>
        <v>228365.77266623653</v>
      </c>
      <c r="EH33" s="36">
        <f t="shared" si="34"/>
        <v>25582</v>
      </c>
      <c r="EI33" s="36">
        <v>0</v>
      </c>
    </row>
    <row r="34" spans="2:139" s="16" customFormat="1" ht="13.15" customHeight="1">
      <c r="B34" s="224"/>
      <c r="C34" s="194"/>
      <c r="D34" s="176"/>
      <c r="E34" s="197"/>
      <c r="F34" s="197"/>
      <c r="G34" s="67" t="s">
        <v>77</v>
      </c>
      <c r="H34" s="49">
        <v>66997</v>
      </c>
      <c r="I34" s="30">
        <f>IFERROR(H34/E23,"-")</f>
        <v>3.1903318141277078E-3</v>
      </c>
      <c r="J34" s="49">
        <v>1</v>
      </c>
      <c r="K34" s="30">
        <f>IFERROR(J34/F23,"-")</f>
        <v>7.1428571428571425E-2</v>
      </c>
      <c r="L34" s="52">
        <f t="shared" si="38"/>
        <v>66997</v>
      </c>
      <c r="M34" s="31">
        <f t="shared" si="47"/>
        <v>6.6666666666666666E-2</v>
      </c>
      <c r="N34" s="176"/>
      <c r="O34" s="197"/>
      <c r="P34" s="197"/>
      <c r="Q34" s="67" t="s">
        <v>77</v>
      </c>
      <c r="R34" s="49">
        <v>444601</v>
      </c>
      <c r="S34" s="30">
        <f>IFERROR(R34/O23,"-")</f>
        <v>3.8452796487605271E-3</v>
      </c>
      <c r="T34" s="49">
        <v>1</v>
      </c>
      <c r="U34" s="30">
        <f>IFERROR(T34/P23,"-")</f>
        <v>1.4705882352941176E-2</v>
      </c>
      <c r="V34" s="52">
        <f t="shared" si="48"/>
        <v>444601</v>
      </c>
      <c r="W34" s="31">
        <f t="shared" si="49"/>
        <v>1.2658227848101266E-2</v>
      </c>
      <c r="X34" s="176"/>
      <c r="Y34" s="197"/>
      <c r="Z34" s="197"/>
      <c r="AA34" s="67" t="s">
        <v>77</v>
      </c>
      <c r="AB34" s="49">
        <v>5418969</v>
      </c>
      <c r="AC34" s="30">
        <f>IFERROR(AB34/Y23,"-")</f>
        <v>1.569259111352527E-3</v>
      </c>
      <c r="AD34" s="49">
        <v>51</v>
      </c>
      <c r="AE34" s="30">
        <f>IFERROR(AD34/Z23,"-")</f>
        <v>1.0658307210031349E-2</v>
      </c>
      <c r="AF34" s="52">
        <f t="shared" si="50"/>
        <v>106254.29411764706</v>
      </c>
      <c r="AG34" s="31">
        <f t="shared" si="51"/>
        <v>9.6572618822192771E-3</v>
      </c>
      <c r="AH34" s="176"/>
      <c r="AI34" s="197"/>
      <c r="AJ34" s="197"/>
      <c r="AK34" s="67" t="s">
        <v>77</v>
      </c>
      <c r="AL34" s="49">
        <v>5179533</v>
      </c>
      <c r="AM34" s="30">
        <f>IFERROR(AL34/AI23,"-")</f>
        <v>1.3795289678089906E-3</v>
      </c>
      <c r="AN34" s="49">
        <v>85</v>
      </c>
      <c r="AO34" s="30">
        <f>IFERROR(AN34/AJ23,"-")</f>
        <v>2.2630457933972312E-2</v>
      </c>
      <c r="AP34" s="52">
        <f t="shared" si="52"/>
        <v>60935.682352941178</v>
      </c>
      <c r="AQ34" s="31">
        <f t="shared" si="53"/>
        <v>1.9818139426439729E-2</v>
      </c>
      <c r="AR34" s="176"/>
      <c r="AS34" s="197"/>
      <c r="AT34" s="197"/>
      <c r="AU34" s="67" t="s">
        <v>77</v>
      </c>
      <c r="AV34" s="49">
        <v>10058977</v>
      </c>
      <c r="AW34" s="30">
        <f>IFERROR(AV34/AS23,"-")</f>
        <v>3.6047510160814372E-3</v>
      </c>
      <c r="AX34" s="49">
        <v>86</v>
      </c>
      <c r="AY34" s="30">
        <f>IFERROR(AX34/AT23,"-")</f>
        <v>3.3346258239627766E-2</v>
      </c>
      <c r="AZ34" s="52">
        <f t="shared" si="54"/>
        <v>116964.8488372093</v>
      </c>
      <c r="BA34" s="31">
        <f t="shared" si="55"/>
        <v>2.7590632017965994E-2</v>
      </c>
      <c r="BB34" s="176"/>
      <c r="BC34" s="197"/>
      <c r="BD34" s="197"/>
      <c r="BE34" s="67" t="s">
        <v>77</v>
      </c>
      <c r="BF34" s="49">
        <v>3494804</v>
      </c>
      <c r="BG34" s="30">
        <f>IFERROR(BF34/BC23,"-")</f>
        <v>2.0578179043566338E-3</v>
      </c>
      <c r="BH34" s="49">
        <v>75</v>
      </c>
      <c r="BI34" s="30">
        <f>IFERROR(BH34/BD23,"-")</f>
        <v>5.2484254723582924E-2</v>
      </c>
      <c r="BJ34" s="52">
        <f t="shared" si="56"/>
        <v>46597.386666666665</v>
      </c>
      <c r="BK34" s="31">
        <f t="shared" si="57"/>
        <v>3.95987328405491E-2</v>
      </c>
      <c r="BL34" s="176"/>
      <c r="BM34" s="197"/>
      <c r="BN34" s="197"/>
      <c r="BO34" s="67" t="s">
        <v>77</v>
      </c>
      <c r="BP34" s="49">
        <v>5611478</v>
      </c>
      <c r="BQ34" s="30">
        <f>IFERROR(BP34/BM23,"-")</f>
        <v>9.0145674471006354E-3</v>
      </c>
      <c r="BR34" s="49">
        <v>38</v>
      </c>
      <c r="BS34" s="30">
        <f>IFERROR(BR34/BN23,"-")</f>
        <v>7.1563088512241052E-2</v>
      </c>
      <c r="BT34" s="52">
        <f t="shared" si="58"/>
        <v>147670.47368421053</v>
      </c>
      <c r="BU34" s="31">
        <f t="shared" si="59"/>
        <v>4.6740467404674045E-2</v>
      </c>
      <c r="BV34" s="176"/>
      <c r="BW34" s="197"/>
      <c r="BX34" s="197"/>
      <c r="BY34" s="67" t="s">
        <v>77</v>
      </c>
      <c r="BZ34" s="49">
        <f t="shared" si="60"/>
        <v>30275359</v>
      </c>
      <c r="CA34" s="30">
        <f>IFERROR(BZ34/BW23,"-")</f>
        <v>2.4306498617116725E-3</v>
      </c>
      <c r="CB34" s="49">
        <f t="shared" si="61"/>
        <v>337</v>
      </c>
      <c r="CC34" s="30">
        <f>IFERROR(CB34/BX23,"-")</f>
        <v>2.56040115483969E-2</v>
      </c>
      <c r="CD34" s="52">
        <f t="shared" si="63"/>
        <v>89837.860534124629</v>
      </c>
      <c r="CE34" s="31">
        <f t="shared" si="62"/>
        <v>2.1758780991735536E-2</v>
      </c>
      <c r="CH34" s="44" t="s">
        <v>33</v>
      </c>
      <c r="CI34" s="36">
        <v>44</v>
      </c>
      <c r="CJ34" s="36">
        <v>104</v>
      </c>
      <c r="CK34" s="36">
        <v>7887</v>
      </c>
      <c r="CL34" s="36">
        <v>6959</v>
      </c>
      <c r="CM34" s="36">
        <v>4565</v>
      </c>
      <c r="CN34" s="36">
        <v>2451</v>
      </c>
      <c r="CO34" s="36">
        <v>1098</v>
      </c>
      <c r="CP34" s="36">
        <f t="shared" si="46"/>
        <v>23108</v>
      </c>
      <c r="CQ34" s="71"/>
      <c r="CR34" s="173"/>
      <c r="CS34" s="194"/>
      <c r="CT34" s="188"/>
      <c r="CU34" s="191"/>
      <c r="CV34" s="191"/>
      <c r="CW34" s="75" t="s">
        <v>81</v>
      </c>
      <c r="CX34" s="86">
        <v>94508458</v>
      </c>
      <c r="CY34" s="76">
        <v>8.0742073505211936E-3</v>
      </c>
      <c r="CZ34" s="86">
        <v>1382</v>
      </c>
      <c r="DA34" s="76">
        <v>0.11033051253392942</v>
      </c>
      <c r="DB34" s="86">
        <v>68385.280752532562</v>
      </c>
      <c r="DC34" s="77">
        <v>9.4295851528384281E-2</v>
      </c>
      <c r="DE34" s="42" t="s">
        <v>33</v>
      </c>
      <c r="DF34" s="37">
        <f>INDEX($CA$5:$CA$1336,(MATCH(DE34,$C$5:$C$1336,0)+17))</f>
        <v>0.22761867192122845</v>
      </c>
      <c r="DG34" s="37">
        <f t="shared" si="10"/>
        <v>0.20376033200695423</v>
      </c>
      <c r="DH34" s="37">
        <f t="shared" si="27"/>
        <v>0.80022512602163165</v>
      </c>
      <c r="DI34" s="37">
        <f t="shared" si="11"/>
        <v>0.79538321352637442</v>
      </c>
      <c r="DJ34" s="38">
        <f t="shared" si="28"/>
        <v>263034.87187327992</v>
      </c>
      <c r="DK34" s="38">
        <f t="shared" si="12"/>
        <v>240267.7440173116</v>
      </c>
      <c r="DL34" s="11"/>
      <c r="DM34" s="46" t="str">
        <f t="shared" si="13"/>
        <v>枚方市</v>
      </c>
      <c r="DN34" s="39">
        <f t="shared" si="14"/>
        <v>0.22018247791063011</v>
      </c>
      <c r="DO34" s="39">
        <f t="shared" si="15"/>
        <v>0.19749963577523957</v>
      </c>
      <c r="DP34" s="72">
        <f t="shared" si="29"/>
        <v>2.2999999999999994</v>
      </c>
      <c r="DQ34" s="19" t="str">
        <f t="shared" si="16"/>
        <v>堺市西区</v>
      </c>
      <c r="DR34" s="39">
        <f t="shared" si="17"/>
        <v>0.80022512602163165</v>
      </c>
      <c r="DS34" s="39">
        <f t="shared" si="18"/>
        <v>0.79538321352637442</v>
      </c>
      <c r="DT34" s="72">
        <f t="shared" si="30"/>
        <v>0.50000000000000044</v>
      </c>
      <c r="DU34" s="19" t="str">
        <f t="shared" si="19"/>
        <v>大阪市</v>
      </c>
      <c r="DV34" s="36">
        <f t="shared" si="20"/>
        <v>260488.21947309776</v>
      </c>
      <c r="DW34" s="36">
        <f t="shared" si="21"/>
        <v>231855.96439177552</v>
      </c>
      <c r="DX34" s="36">
        <f t="shared" si="31"/>
        <v>28632</v>
      </c>
      <c r="DY34" s="11"/>
      <c r="DZ34" s="39">
        <f t="shared" si="64"/>
        <v>0.21779338137546878</v>
      </c>
      <c r="EA34" s="39">
        <f t="shared" si="22"/>
        <v>0.19764652956849402</v>
      </c>
      <c r="EB34" s="72">
        <f t="shared" si="32"/>
        <v>1.9999999999999991</v>
      </c>
      <c r="EC34" s="39">
        <f t="shared" si="65"/>
        <v>0.7926928672783039</v>
      </c>
      <c r="ED34" s="39">
        <f t="shared" si="23"/>
        <v>0.78702321953616916</v>
      </c>
      <c r="EE34" s="72">
        <f t="shared" si="33"/>
        <v>0.60000000000000053</v>
      </c>
      <c r="EF34" s="36">
        <f t="shared" si="66"/>
        <v>253948.1681421533</v>
      </c>
      <c r="EG34" s="73">
        <f t="shared" si="24"/>
        <v>228365.77266623653</v>
      </c>
      <c r="EH34" s="36">
        <f t="shared" si="34"/>
        <v>25582</v>
      </c>
      <c r="EI34" s="36">
        <v>0</v>
      </c>
    </row>
    <row r="35" spans="2:139" s="16" customFormat="1" ht="13.15" customHeight="1">
      <c r="B35" s="224"/>
      <c r="C35" s="194"/>
      <c r="D35" s="176"/>
      <c r="E35" s="197"/>
      <c r="F35" s="197"/>
      <c r="G35" s="67" t="s">
        <v>79</v>
      </c>
      <c r="H35" s="49">
        <v>0</v>
      </c>
      <c r="I35" s="30">
        <f>IFERROR(H35/E23,"-")</f>
        <v>0</v>
      </c>
      <c r="J35" s="49">
        <v>0</v>
      </c>
      <c r="K35" s="30">
        <f>IFERROR(J35/F23,"-")</f>
        <v>0</v>
      </c>
      <c r="L35" s="52" t="str">
        <f t="shared" si="38"/>
        <v>-</v>
      </c>
      <c r="M35" s="31">
        <f t="shared" si="47"/>
        <v>0</v>
      </c>
      <c r="N35" s="176"/>
      <c r="O35" s="197"/>
      <c r="P35" s="197"/>
      <c r="Q35" s="67" t="s">
        <v>79</v>
      </c>
      <c r="R35" s="49">
        <v>0</v>
      </c>
      <c r="S35" s="30">
        <f>IFERROR(R35/O23,"-")</f>
        <v>0</v>
      </c>
      <c r="T35" s="49">
        <v>0</v>
      </c>
      <c r="U35" s="30">
        <f>IFERROR(T35/P23,"-")</f>
        <v>0</v>
      </c>
      <c r="V35" s="52" t="str">
        <f t="shared" si="48"/>
        <v>-</v>
      </c>
      <c r="W35" s="31">
        <f t="shared" si="49"/>
        <v>0</v>
      </c>
      <c r="X35" s="176"/>
      <c r="Y35" s="197"/>
      <c r="Z35" s="197"/>
      <c r="AA35" s="67" t="s">
        <v>79</v>
      </c>
      <c r="AB35" s="49">
        <v>25675565</v>
      </c>
      <c r="AC35" s="30">
        <f>IFERROR(AB35/Y23,"-")</f>
        <v>7.4352915315393101E-3</v>
      </c>
      <c r="AD35" s="49">
        <v>66</v>
      </c>
      <c r="AE35" s="30">
        <f>IFERROR(AD35/Z23,"-")</f>
        <v>1.3793103448275862E-2</v>
      </c>
      <c r="AF35" s="52">
        <f t="shared" si="50"/>
        <v>389023.7121212121</v>
      </c>
      <c r="AG35" s="31">
        <f t="shared" si="51"/>
        <v>1.2497633024048476E-2</v>
      </c>
      <c r="AH35" s="176"/>
      <c r="AI35" s="197"/>
      <c r="AJ35" s="197"/>
      <c r="AK35" s="67" t="s">
        <v>79</v>
      </c>
      <c r="AL35" s="49">
        <v>50665446</v>
      </c>
      <c r="AM35" s="30">
        <f>IFERROR(AL35/AI23,"-")</f>
        <v>1.3494353723388218E-2</v>
      </c>
      <c r="AN35" s="49">
        <v>102</v>
      </c>
      <c r="AO35" s="30">
        <f>IFERROR(AN35/AJ23,"-")</f>
        <v>2.7156549520766772E-2</v>
      </c>
      <c r="AP35" s="52">
        <f t="shared" si="52"/>
        <v>496720.0588235294</v>
      </c>
      <c r="AQ35" s="31">
        <f t="shared" si="53"/>
        <v>2.3781767311727674E-2</v>
      </c>
      <c r="AR35" s="176"/>
      <c r="AS35" s="197"/>
      <c r="AT35" s="197"/>
      <c r="AU35" s="67" t="s">
        <v>79</v>
      </c>
      <c r="AV35" s="49">
        <v>66108595</v>
      </c>
      <c r="AW35" s="30">
        <f>IFERROR(AV35/AS23,"-")</f>
        <v>2.3690781378460871E-2</v>
      </c>
      <c r="AX35" s="49">
        <v>124</v>
      </c>
      <c r="AY35" s="30">
        <f>IFERROR(AX35/AT23,"-")</f>
        <v>4.8080651415277238E-2</v>
      </c>
      <c r="AZ35" s="52">
        <f t="shared" si="54"/>
        <v>533133.83064516133</v>
      </c>
      <c r="BA35" s="31">
        <f t="shared" si="55"/>
        <v>3.978184151427655E-2</v>
      </c>
      <c r="BB35" s="176"/>
      <c r="BC35" s="197"/>
      <c r="BD35" s="197"/>
      <c r="BE35" s="67" t="s">
        <v>79</v>
      </c>
      <c r="BF35" s="49">
        <v>60523908</v>
      </c>
      <c r="BG35" s="30">
        <f>IFERROR(BF35/BC23,"-")</f>
        <v>3.5637815890113923E-2</v>
      </c>
      <c r="BH35" s="49">
        <v>112</v>
      </c>
      <c r="BI35" s="30">
        <f>IFERROR(BH35/BD23,"-")</f>
        <v>7.8376487053883837E-2</v>
      </c>
      <c r="BJ35" s="52">
        <f t="shared" si="56"/>
        <v>540392.03571428568</v>
      </c>
      <c r="BK35" s="31">
        <f t="shared" si="57"/>
        <v>5.9134107708553325E-2</v>
      </c>
      <c r="BL35" s="176"/>
      <c r="BM35" s="197"/>
      <c r="BN35" s="197"/>
      <c r="BO35" s="67" t="s">
        <v>79</v>
      </c>
      <c r="BP35" s="49">
        <v>31578623</v>
      </c>
      <c r="BQ35" s="30">
        <f>IFERROR(BP35/BM23,"-")</f>
        <v>5.0729527393685477E-2</v>
      </c>
      <c r="BR35" s="49">
        <v>51</v>
      </c>
      <c r="BS35" s="30">
        <f>IFERROR(BR35/BN23,"-")</f>
        <v>9.6045197740112997E-2</v>
      </c>
      <c r="BT35" s="52">
        <f t="shared" si="58"/>
        <v>619188.68627450976</v>
      </c>
      <c r="BU35" s="31">
        <f t="shared" si="59"/>
        <v>6.273062730627306E-2</v>
      </c>
      <c r="BV35" s="176"/>
      <c r="BW35" s="197"/>
      <c r="BX35" s="197"/>
      <c r="BY35" s="67" t="s">
        <v>79</v>
      </c>
      <c r="BZ35" s="49">
        <f t="shared" si="60"/>
        <v>234552137</v>
      </c>
      <c r="CA35" s="30">
        <f>IFERROR(BZ35/BW23,"-")</f>
        <v>1.8830961487962115E-2</v>
      </c>
      <c r="CB35" s="49">
        <f t="shared" si="61"/>
        <v>455</v>
      </c>
      <c r="CC35" s="30">
        <f>IFERROR(CB35/BX23,"-")</f>
        <v>3.456921440510561E-2</v>
      </c>
      <c r="CD35" s="52">
        <f t="shared" si="63"/>
        <v>515499.20219780219</v>
      </c>
      <c r="CE35" s="31">
        <f t="shared" si="62"/>
        <v>2.93775826446281E-2</v>
      </c>
      <c r="CH35" s="44" t="s">
        <v>34</v>
      </c>
      <c r="CI35" s="36">
        <v>73</v>
      </c>
      <c r="CJ35" s="36">
        <v>217</v>
      </c>
      <c r="CK35" s="36">
        <v>11699</v>
      </c>
      <c r="CL35" s="36">
        <v>9822</v>
      </c>
      <c r="CM35" s="36">
        <v>5915</v>
      </c>
      <c r="CN35" s="36">
        <v>2733</v>
      </c>
      <c r="CO35" s="36">
        <v>1103</v>
      </c>
      <c r="CP35" s="36">
        <f t="shared" si="46"/>
        <v>31562</v>
      </c>
      <c r="CQ35" s="71"/>
      <c r="CR35" s="173"/>
      <c r="CS35" s="194"/>
      <c r="CT35" s="188"/>
      <c r="CU35" s="191"/>
      <c r="CV35" s="191"/>
      <c r="CW35" s="75" t="s">
        <v>83</v>
      </c>
      <c r="CX35" s="86">
        <v>223334151</v>
      </c>
      <c r="CY35" s="76">
        <v>1.9080263098003463E-2</v>
      </c>
      <c r="CZ35" s="86">
        <v>1973</v>
      </c>
      <c r="DA35" s="76">
        <v>0.157512374261536</v>
      </c>
      <c r="DB35" s="86">
        <v>113195.21084642677</v>
      </c>
      <c r="DC35" s="77">
        <v>0.13462063318777293</v>
      </c>
      <c r="DE35" s="42" t="s">
        <v>34</v>
      </c>
      <c r="DF35" s="37">
        <f t="shared" si="26"/>
        <v>0.22562279330910459</v>
      </c>
      <c r="DG35" s="37">
        <f t="shared" si="10"/>
        <v>0.20055174536724149</v>
      </c>
      <c r="DH35" s="37">
        <f t="shared" si="27"/>
        <v>0.78148677626876339</v>
      </c>
      <c r="DI35" s="37">
        <f t="shared" si="11"/>
        <v>0.77048380437638408</v>
      </c>
      <c r="DJ35" s="38">
        <f t="shared" si="28"/>
        <v>260866.64986737401</v>
      </c>
      <c r="DK35" s="38">
        <f t="shared" si="12"/>
        <v>228361.88298908807</v>
      </c>
      <c r="DL35" s="11"/>
      <c r="DM35" s="46" t="str">
        <f t="shared" si="13"/>
        <v>吹田市</v>
      </c>
      <c r="DN35" s="39">
        <f t="shared" si="14"/>
        <v>0.21968494463913849</v>
      </c>
      <c r="DO35" s="39">
        <f t="shared" si="15"/>
        <v>0.19436766840611855</v>
      </c>
      <c r="DP35" s="72">
        <f t="shared" si="29"/>
        <v>2.5999999999999996</v>
      </c>
      <c r="DQ35" s="19" t="str">
        <f t="shared" si="16"/>
        <v>堺市堺区</v>
      </c>
      <c r="DR35" s="39">
        <f t="shared" si="17"/>
        <v>0.79984058514628653</v>
      </c>
      <c r="DS35" s="39">
        <f t="shared" si="18"/>
        <v>0.79423449612403096</v>
      </c>
      <c r="DT35" s="72">
        <f t="shared" si="30"/>
        <v>0.60000000000000053</v>
      </c>
      <c r="DU35" s="19" t="str">
        <f t="shared" si="19"/>
        <v>堺市美原区</v>
      </c>
      <c r="DV35" s="36">
        <f t="shared" si="20"/>
        <v>259864.92080860535</v>
      </c>
      <c r="DW35" s="36">
        <f t="shared" si="21"/>
        <v>231968.66547619048</v>
      </c>
      <c r="DX35" s="36">
        <f t="shared" si="31"/>
        <v>27896</v>
      </c>
      <c r="DY35" s="11"/>
      <c r="DZ35" s="39">
        <f t="shared" si="64"/>
        <v>0.21779338137546878</v>
      </c>
      <c r="EA35" s="39">
        <f t="shared" si="22"/>
        <v>0.19764652956849402</v>
      </c>
      <c r="EB35" s="72">
        <f t="shared" si="32"/>
        <v>1.9999999999999991</v>
      </c>
      <c r="EC35" s="39">
        <f t="shared" si="65"/>
        <v>0.7926928672783039</v>
      </c>
      <c r="ED35" s="39">
        <f t="shared" si="23"/>
        <v>0.78702321953616916</v>
      </c>
      <c r="EE35" s="72">
        <f t="shared" si="33"/>
        <v>0.60000000000000053</v>
      </c>
      <c r="EF35" s="36">
        <f t="shared" si="66"/>
        <v>253948.1681421533</v>
      </c>
      <c r="EG35" s="73">
        <f t="shared" si="24"/>
        <v>228365.77266623653</v>
      </c>
      <c r="EH35" s="36">
        <f t="shared" si="34"/>
        <v>25582</v>
      </c>
      <c r="EI35" s="36">
        <v>0</v>
      </c>
    </row>
    <row r="36" spans="2:139" s="16" customFormat="1" ht="13.15" customHeight="1">
      <c r="B36" s="224"/>
      <c r="C36" s="194"/>
      <c r="D36" s="176"/>
      <c r="E36" s="197"/>
      <c r="F36" s="197"/>
      <c r="G36" s="67" t="s">
        <v>81</v>
      </c>
      <c r="H36" s="49">
        <v>542702</v>
      </c>
      <c r="I36" s="30">
        <f>IFERROR(H36/E23,"-")</f>
        <v>2.5842940074790439E-2</v>
      </c>
      <c r="J36" s="49">
        <v>2</v>
      </c>
      <c r="K36" s="30">
        <f>IFERROR(J36/F23,"-")</f>
        <v>0.14285714285714285</v>
      </c>
      <c r="L36" s="52">
        <f t="shared" si="38"/>
        <v>271351</v>
      </c>
      <c r="M36" s="31">
        <f t="shared" si="47"/>
        <v>0.13333333333333333</v>
      </c>
      <c r="N36" s="176"/>
      <c r="O36" s="197"/>
      <c r="P36" s="197"/>
      <c r="Q36" s="67" t="s">
        <v>81</v>
      </c>
      <c r="R36" s="49">
        <v>307346</v>
      </c>
      <c r="S36" s="30">
        <f>IFERROR(R36/O23,"-")</f>
        <v>2.6581841222308384E-3</v>
      </c>
      <c r="T36" s="49">
        <v>10</v>
      </c>
      <c r="U36" s="30">
        <f>IFERROR(T36/P23,"-")</f>
        <v>0.14705882352941177</v>
      </c>
      <c r="V36" s="52">
        <f t="shared" si="48"/>
        <v>30734.6</v>
      </c>
      <c r="W36" s="31">
        <f t="shared" si="49"/>
        <v>0.12658227848101267</v>
      </c>
      <c r="X36" s="176"/>
      <c r="Y36" s="197"/>
      <c r="Z36" s="197"/>
      <c r="AA36" s="67" t="s">
        <v>81</v>
      </c>
      <c r="AB36" s="49">
        <v>36332399</v>
      </c>
      <c r="AC36" s="30">
        <f>IFERROR(AB36/Y23,"-")</f>
        <v>1.0521364519347765E-2</v>
      </c>
      <c r="AD36" s="49">
        <v>425</v>
      </c>
      <c r="AE36" s="30">
        <f>IFERROR(AD36/Z23,"-")</f>
        <v>8.8819226750261229E-2</v>
      </c>
      <c r="AF36" s="52">
        <f t="shared" si="50"/>
        <v>85487.99764705883</v>
      </c>
      <c r="AG36" s="31">
        <f t="shared" si="51"/>
        <v>8.0477182351827312E-2</v>
      </c>
      <c r="AH36" s="176"/>
      <c r="AI36" s="197"/>
      <c r="AJ36" s="197"/>
      <c r="AK36" s="67" t="s">
        <v>81</v>
      </c>
      <c r="AL36" s="49">
        <v>31168053</v>
      </c>
      <c r="AM36" s="30">
        <f>IFERROR(AL36/AI23,"-")</f>
        <v>8.3013723406542457E-3</v>
      </c>
      <c r="AN36" s="49">
        <v>443</v>
      </c>
      <c r="AO36" s="30">
        <f>IFERROR(AN36/AJ23,"-")</f>
        <v>0.11794462193823216</v>
      </c>
      <c r="AP36" s="52">
        <f t="shared" si="52"/>
        <v>70356.778781038374</v>
      </c>
      <c r="AQ36" s="31">
        <f t="shared" si="53"/>
        <v>0.10328747959897412</v>
      </c>
      <c r="AR36" s="176"/>
      <c r="AS36" s="197"/>
      <c r="AT36" s="197"/>
      <c r="AU36" s="67" t="s">
        <v>81</v>
      </c>
      <c r="AV36" s="49">
        <v>23831128</v>
      </c>
      <c r="AW36" s="30">
        <f>IFERROR(AV36/AS23,"-")</f>
        <v>8.5401609798259597E-3</v>
      </c>
      <c r="AX36" s="49">
        <v>335</v>
      </c>
      <c r="AY36" s="30">
        <f>IFERROR(AX36/AT23,"-")</f>
        <v>0.12989530825901513</v>
      </c>
      <c r="AZ36" s="52">
        <f t="shared" si="54"/>
        <v>71137.695522388065</v>
      </c>
      <c r="BA36" s="31">
        <f t="shared" si="55"/>
        <v>0.10747513634905358</v>
      </c>
      <c r="BB36" s="176"/>
      <c r="BC36" s="197"/>
      <c r="BD36" s="197"/>
      <c r="BE36" s="67" t="s">
        <v>81</v>
      </c>
      <c r="BF36" s="49">
        <v>12158667</v>
      </c>
      <c r="BG36" s="30">
        <f>IFERROR(BF36/BC23,"-")</f>
        <v>7.1592920935509277E-3</v>
      </c>
      <c r="BH36" s="49">
        <v>171</v>
      </c>
      <c r="BI36" s="30">
        <f>IFERROR(BH36/BD23,"-")</f>
        <v>0.11966410076976906</v>
      </c>
      <c r="BJ36" s="52">
        <f t="shared" si="56"/>
        <v>71103.31578947368</v>
      </c>
      <c r="BK36" s="31">
        <f t="shared" si="57"/>
        <v>9.0285110876451954E-2</v>
      </c>
      <c r="BL36" s="176"/>
      <c r="BM36" s="197"/>
      <c r="BN36" s="197"/>
      <c r="BO36" s="67" t="s">
        <v>81</v>
      </c>
      <c r="BP36" s="49">
        <v>6812204</v>
      </c>
      <c r="BQ36" s="30">
        <f>IFERROR(BP36/BM23,"-")</f>
        <v>1.0943475572996764E-2</v>
      </c>
      <c r="BR36" s="49">
        <v>74</v>
      </c>
      <c r="BS36" s="30">
        <f>IFERROR(BR36/BN23,"-")</f>
        <v>0.13935969868173259</v>
      </c>
      <c r="BT36" s="52">
        <f t="shared" si="58"/>
        <v>92056.810810810814</v>
      </c>
      <c r="BU36" s="31">
        <f t="shared" si="59"/>
        <v>9.1020910209102093E-2</v>
      </c>
      <c r="BV36" s="176"/>
      <c r="BW36" s="197"/>
      <c r="BX36" s="197"/>
      <c r="BY36" s="67" t="s">
        <v>81</v>
      </c>
      <c r="BZ36" s="49">
        <f t="shared" si="60"/>
        <v>111152499</v>
      </c>
      <c r="CA36" s="30">
        <f>IFERROR(BZ36/BW23,"-")</f>
        <v>8.9238514503909537E-3</v>
      </c>
      <c r="CB36" s="49">
        <f t="shared" si="61"/>
        <v>1460</v>
      </c>
      <c r="CC36" s="30">
        <f>IFERROR(CB36/BX23,"-")</f>
        <v>0.1109253912779213</v>
      </c>
      <c r="CD36" s="52">
        <f t="shared" si="63"/>
        <v>76131.848630136985</v>
      </c>
      <c r="CE36" s="31">
        <f t="shared" si="62"/>
        <v>9.4266528925619833E-2</v>
      </c>
      <c r="CH36" s="44" t="s">
        <v>35</v>
      </c>
      <c r="CI36" s="36">
        <v>52</v>
      </c>
      <c r="CJ36" s="36">
        <v>128</v>
      </c>
      <c r="CK36" s="36">
        <v>8626</v>
      </c>
      <c r="CL36" s="36">
        <v>7923</v>
      </c>
      <c r="CM36" s="36">
        <v>5333</v>
      </c>
      <c r="CN36" s="36">
        <v>2564</v>
      </c>
      <c r="CO36" s="36">
        <v>1077</v>
      </c>
      <c r="CP36" s="36">
        <f t="shared" si="46"/>
        <v>25703</v>
      </c>
      <c r="CQ36" s="71"/>
      <c r="CR36" s="173"/>
      <c r="CS36" s="194"/>
      <c r="CT36" s="188"/>
      <c r="CU36" s="191"/>
      <c r="CV36" s="191"/>
      <c r="CW36" s="75" t="s">
        <v>87</v>
      </c>
      <c r="CX36" s="86">
        <v>53730266</v>
      </c>
      <c r="CY36" s="76">
        <v>4.5903754845165179E-3</v>
      </c>
      <c r="CZ36" s="86">
        <v>887</v>
      </c>
      <c r="DA36" s="76">
        <v>7.0812709564106652E-2</v>
      </c>
      <c r="DB36" s="86">
        <v>60575.271702367529</v>
      </c>
      <c r="DC36" s="77">
        <v>6.0521288209606984E-2</v>
      </c>
      <c r="DE36" s="42" t="s">
        <v>35</v>
      </c>
      <c r="DF36" s="37">
        <f t="shared" si="26"/>
        <v>0.21822621750183255</v>
      </c>
      <c r="DG36" s="37">
        <f t="shared" si="10"/>
        <v>0.19823504828339561</v>
      </c>
      <c r="DH36" s="37">
        <f t="shared" si="27"/>
        <v>0.77828692280578071</v>
      </c>
      <c r="DI36" s="37">
        <f t="shared" si="11"/>
        <v>0.77507169845677604</v>
      </c>
      <c r="DJ36" s="38">
        <f t="shared" si="28"/>
        <v>264837.71099411231</v>
      </c>
      <c r="DK36" s="38">
        <f t="shared" si="12"/>
        <v>241756.48220368847</v>
      </c>
      <c r="DL36" s="11"/>
      <c r="DM36" s="46" t="str">
        <f t="shared" si="13"/>
        <v>東淀川区</v>
      </c>
      <c r="DN36" s="39">
        <f t="shared" si="14"/>
        <v>0.21965532457945366</v>
      </c>
      <c r="DO36" s="39">
        <f t="shared" si="15"/>
        <v>0.19245982942161058</v>
      </c>
      <c r="DP36" s="72">
        <f t="shared" si="29"/>
        <v>2.8</v>
      </c>
      <c r="DQ36" s="19" t="str">
        <f t="shared" si="16"/>
        <v>松原市</v>
      </c>
      <c r="DR36" s="39">
        <f t="shared" si="17"/>
        <v>0.79951345163136811</v>
      </c>
      <c r="DS36" s="39">
        <f t="shared" si="18"/>
        <v>0.78737278925007415</v>
      </c>
      <c r="DT36" s="72">
        <f t="shared" si="30"/>
        <v>1.3000000000000012</v>
      </c>
      <c r="DU36" s="19" t="str">
        <f t="shared" si="19"/>
        <v>東住吉区</v>
      </c>
      <c r="DV36" s="36">
        <f t="shared" si="20"/>
        <v>259631.53840592806</v>
      </c>
      <c r="DW36" s="36">
        <f t="shared" si="21"/>
        <v>234827.41128433557</v>
      </c>
      <c r="DX36" s="36">
        <f t="shared" si="31"/>
        <v>24805</v>
      </c>
      <c r="DY36" s="11"/>
      <c r="DZ36" s="39">
        <f t="shared" si="64"/>
        <v>0.21779338137546878</v>
      </c>
      <c r="EA36" s="39">
        <f t="shared" si="22"/>
        <v>0.19764652956849402</v>
      </c>
      <c r="EB36" s="72">
        <f t="shared" si="32"/>
        <v>1.9999999999999991</v>
      </c>
      <c r="EC36" s="39">
        <f t="shared" si="65"/>
        <v>0.7926928672783039</v>
      </c>
      <c r="ED36" s="39">
        <f t="shared" si="23"/>
        <v>0.78702321953616916</v>
      </c>
      <c r="EE36" s="72">
        <f t="shared" si="33"/>
        <v>0.60000000000000053</v>
      </c>
      <c r="EF36" s="36">
        <f t="shared" si="66"/>
        <v>253948.1681421533</v>
      </c>
      <c r="EG36" s="73">
        <f t="shared" si="24"/>
        <v>228365.77266623653</v>
      </c>
      <c r="EH36" s="36">
        <f t="shared" si="34"/>
        <v>25582</v>
      </c>
      <c r="EI36" s="36">
        <v>0</v>
      </c>
    </row>
    <row r="37" spans="2:139" s="16" customFormat="1" ht="13.15" customHeight="1">
      <c r="B37" s="224"/>
      <c r="C37" s="194"/>
      <c r="D37" s="176"/>
      <c r="E37" s="197"/>
      <c r="F37" s="197"/>
      <c r="G37" s="67" t="s">
        <v>83</v>
      </c>
      <c r="H37" s="49">
        <v>0</v>
      </c>
      <c r="I37" s="30">
        <f>IFERROR(H37/E23,"-")</f>
        <v>0</v>
      </c>
      <c r="J37" s="49">
        <v>0</v>
      </c>
      <c r="K37" s="30">
        <f>IFERROR(J37/F23,"-")</f>
        <v>0</v>
      </c>
      <c r="L37" s="52" t="str">
        <f t="shared" si="38"/>
        <v>-</v>
      </c>
      <c r="M37" s="31">
        <f t="shared" si="47"/>
        <v>0</v>
      </c>
      <c r="N37" s="176"/>
      <c r="O37" s="197"/>
      <c r="P37" s="197"/>
      <c r="Q37" s="67" t="s">
        <v>83</v>
      </c>
      <c r="R37" s="49">
        <v>1288202</v>
      </c>
      <c r="S37" s="30">
        <f>IFERROR(R37/O23,"-")</f>
        <v>1.1141443528225553E-2</v>
      </c>
      <c r="T37" s="49">
        <v>5</v>
      </c>
      <c r="U37" s="30">
        <f>IFERROR(T37/P23,"-")</f>
        <v>7.3529411764705885E-2</v>
      </c>
      <c r="V37" s="52">
        <f t="shared" si="48"/>
        <v>257640.4</v>
      </c>
      <c r="W37" s="31">
        <f t="shared" si="49"/>
        <v>6.3291139240506333E-2</v>
      </c>
      <c r="X37" s="176"/>
      <c r="Y37" s="197"/>
      <c r="Z37" s="197"/>
      <c r="AA37" s="67" t="s">
        <v>83</v>
      </c>
      <c r="AB37" s="49">
        <v>53780756</v>
      </c>
      <c r="AC37" s="30">
        <f>IFERROR(AB37/Y23,"-")</f>
        <v>1.5574169434891967E-2</v>
      </c>
      <c r="AD37" s="49">
        <v>329</v>
      </c>
      <c r="AE37" s="30">
        <f>IFERROR(AD37/Z23,"-")</f>
        <v>6.8756530825496348E-2</v>
      </c>
      <c r="AF37" s="52">
        <f t="shared" si="50"/>
        <v>163467.34346504559</v>
      </c>
      <c r="AG37" s="31">
        <f t="shared" si="51"/>
        <v>6.2298807044120434E-2</v>
      </c>
      <c r="AH37" s="176"/>
      <c r="AI37" s="197"/>
      <c r="AJ37" s="197"/>
      <c r="AK37" s="67" t="s">
        <v>83</v>
      </c>
      <c r="AL37" s="49">
        <v>50399116</v>
      </c>
      <c r="AM37" s="30">
        <f>IFERROR(AL37/AI23,"-")</f>
        <v>1.3423418766511494E-2</v>
      </c>
      <c r="AN37" s="49">
        <v>483</v>
      </c>
      <c r="AO37" s="30">
        <f>IFERROR(AN37/AJ23,"-")</f>
        <v>0.12859424920127796</v>
      </c>
      <c r="AP37" s="52">
        <f t="shared" si="52"/>
        <v>104345.99585921325</v>
      </c>
      <c r="AQ37" s="31">
        <f t="shared" si="53"/>
        <v>0.11261366285847517</v>
      </c>
      <c r="AR37" s="176"/>
      <c r="AS37" s="197"/>
      <c r="AT37" s="197"/>
      <c r="AU37" s="67" t="s">
        <v>83</v>
      </c>
      <c r="AV37" s="49">
        <v>59713291</v>
      </c>
      <c r="AW37" s="30">
        <f>IFERROR(AV37/AS23,"-")</f>
        <v>2.1398950052854932E-2</v>
      </c>
      <c r="AX37" s="49">
        <v>600</v>
      </c>
      <c r="AY37" s="30">
        <f>IFERROR(AX37/AT23,"-")</f>
        <v>0.23264831329972857</v>
      </c>
      <c r="AZ37" s="52">
        <f t="shared" si="54"/>
        <v>99522.151666666672</v>
      </c>
      <c r="BA37" s="31">
        <f t="shared" si="55"/>
        <v>0.19249278152069296</v>
      </c>
      <c r="BB37" s="176"/>
      <c r="BC37" s="197"/>
      <c r="BD37" s="197"/>
      <c r="BE37" s="67" t="s">
        <v>83</v>
      </c>
      <c r="BF37" s="49">
        <v>48521771</v>
      </c>
      <c r="BG37" s="30">
        <f>IFERROR(BF37/BC23,"-")</f>
        <v>2.8570692123189877E-2</v>
      </c>
      <c r="BH37" s="49">
        <v>431</v>
      </c>
      <c r="BI37" s="30">
        <f>IFERROR(BH37/BD23,"-")</f>
        <v>0.30160951714485656</v>
      </c>
      <c r="BJ37" s="52">
        <f t="shared" si="56"/>
        <v>112579.5150812065</v>
      </c>
      <c r="BK37" s="31">
        <f t="shared" si="57"/>
        <v>0.22756071805702219</v>
      </c>
      <c r="BL37" s="176"/>
      <c r="BM37" s="197"/>
      <c r="BN37" s="197"/>
      <c r="BO37" s="67" t="s">
        <v>83</v>
      </c>
      <c r="BP37" s="49">
        <v>23451029</v>
      </c>
      <c r="BQ37" s="30">
        <f>IFERROR(BP37/BM23,"-")</f>
        <v>3.7672941535975543E-2</v>
      </c>
      <c r="BR37" s="49">
        <v>188</v>
      </c>
      <c r="BS37" s="30">
        <f>IFERROR(BR37/BN23,"-")</f>
        <v>0.35404896421845572</v>
      </c>
      <c r="BT37" s="52">
        <f t="shared" si="58"/>
        <v>124739.51595744681</v>
      </c>
      <c r="BU37" s="31">
        <f t="shared" si="59"/>
        <v>0.23124231242312424</v>
      </c>
      <c r="BV37" s="176"/>
      <c r="BW37" s="197"/>
      <c r="BX37" s="197"/>
      <c r="BY37" s="67" t="s">
        <v>83</v>
      </c>
      <c r="BZ37" s="49">
        <f t="shared" si="60"/>
        <v>237154165</v>
      </c>
      <c r="CA37" s="30">
        <f>IFERROR(BZ37/BW23,"-")</f>
        <v>1.9039864675480717E-2</v>
      </c>
      <c r="CB37" s="49">
        <f t="shared" si="61"/>
        <v>2036</v>
      </c>
      <c r="CC37" s="30">
        <f>IFERROR(CB37/BX23,"-")</f>
        <v>0.15468773742592312</v>
      </c>
      <c r="CD37" s="52">
        <f t="shared" si="63"/>
        <v>116480.43467583497</v>
      </c>
      <c r="CE37" s="31">
        <f t="shared" si="62"/>
        <v>0.13145661157024793</v>
      </c>
      <c r="CH37" s="44" t="s">
        <v>36</v>
      </c>
      <c r="CI37" s="36">
        <v>7</v>
      </c>
      <c r="CJ37" s="36">
        <v>39</v>
      </c>
      <c r="CK37" s="36">
        <v>2925</v>
      </c>
      <c r="CL37" s="36">
        <v>2315</v>
      </c>
      <c r="CM37" s="36">
        <v>1309</v>
      </c>
      <c r="CN37" s="36">
        <v>671</v>
      </c>
      <c r="CO37" s="36">
        <v>289</v>
      </c>
      <c r="CP37" s="36">
        <f t="shared" si="46"/>
        <v>7555</v>
      </c>
      <c r="CQ37" s="71"/>
      <c r="CR37" s="173"/>
      <c r="CS37" s="194"/>
      <c r="CT37" s="188"/>
      <c r="CU37" s="191"/>
      <c r="CV37" s="191"/>
      <c r="CW37" s="75" t="s">
        <v>85</v>
      </c>
      <c r="CX37" s="86">
        <v>34686058</v>
      </c>
      <c r="CY37" s="76">
        <v>2.9633583108953534E-3</v>
      </c>
      <c r="CZ37" s="86">
        <v>1418</v>
      </c>
      <c r="DA37" s="76">
        <v>0.11320453456809836</v>
      </c>
      <c r="DB37" s="86">
        <v>24461.253878702399</v>
      </c>
      <c r="DC37" s="77">
        <v>9.6752183406113537E-2</v>
      </c>
      <c r="DE37" s="42" t="s">
        <v>36</v>
      </c>
      <c r="DF37" s="37">
        <f t="shared" si="26"/>
        <v>0.21489110707085887</v>
      </c>
      <c r="DG37" s="37">
        <f t="shared" ref="DG37:DG68" si="67">INDEX($CY$5:$CY$1262,(MATCH(DE37,$CS$5:$CS$1262,0)+16))</f>
        <v>0.19263024091271061</v>
      </c>
      <c r="DH37" s="37">
        <f t="shared" si="27"/>
        <v>0.78715328467153289</v>
      </c>
      <c r="DI37" s="37">
        <f t="shared" ref="DI37:DI68" si="68">INDEX($DA$5:$DA$1262,(MATCH(DE37,$CS$5:$CS$1262,0)+16))</f>
        <v>0.7747886241352806</v>
      </c>
      <c r="DJ37" s="38">
        <f t="shared" si="28"/>
        <v>259864.92080860535</v>
      </c>
      <c r="DK37" s="38">
        <f t="shared" ref="DK37:DK68" si="69">INDEX($DB$5:$DB$1262,(MATCH(DE37,$CS$5:$CS$1262,0)+16))</f>
        <v>231968.66547619048</v>
      </c>
      <c r="DL37" s="11"/>
      <c r="DM37" s="46" t="str">
        <f t="shared" ref="DM37:DM68" si="70">INDEX($DE$5:$DE$78,MATCH(DN37,DF$5:DF$78,0))</f>
        <v>西成区</v>
      </c>
      <c r="DN37" s="39">
        <f t="shared" si="14"/>
        <v>0.2195222015673868</v>
      </c>
      <c r="DO37" s="39">
        <f t="shared" ref="DO37:DO68" si="71">VLOOKUP(DM37,$DE$5:$DK$78,3,FALSE)</f>
        <v>0.19679683742519996</v>
      </c>
      <c r="DP37" s="72">
        <f t="shared" si="29"/>
        <v>2.2999999999999994</v>
      </c>
      <c r="DQ37" s="19" t="str">
        <f t="shared" ref="DQ37:DQ68" si="72">INDEX($DE$5:$DE$78,MATCH(DR37,DH$5:DH$78,0))</f>
        <v>岸和田市</v>
      </c>
      <c r="DR37" s="39">
        <f t="shared" si="17"/>
        <v>0.79767559373420915</v>
      </c>
      <c r="DS37" s="39">
        <f t="shared" ref="DS37:DS68" si="73">VLOOKUP(DQ37,$DE$5:$DK$78,5,FALSE)</f>
        <v>0.79414746704891093</v>
      </c>
      <c r="DT37" s="72">
        <f t="shared" si="30"/>
        <v>0.40000000000000036</v>
      </c>
      <c r="DU37" s="19" t="str">
        <f t="shared" ref="DU37:DU68" si="74">INDEX($DE$5:$DE$78,MATCH(DV37,DJ$5:DJ$78,0))</f>
        <v>淀川区</v>
      </c>
      <c r="DV37" s="36">
        <f t="shared" si="20"/>
        <v>258987.03297011906</v>
      </c>
      <c r="DW37" s="36">
        <f t="shared" ref="DW37:DW68" si="75">VLOOKUP(DU37,$DE$5:$DK$78,7,FALSE)</f>
        <v>230630.43754753406</v>
      </c>
      <c r="DX37" s="36">
        <f t="shared" si="31"/>
        <v>28357</v>
      </c>
      <c r="DY37" s="11"/>
      <c r="DZ37" s="39">
        <f t="shared" si="64"/>
        <v>0.21779338137546878</v>
      </c>
      <c r="EA37" s="39">
        <f t="shared" ref="EA37:EA68" si="76">$CY$1279</f>
        <v>0.19764652956849402</v>
      </c>
      <c r="EB37" s="72">
        <f t="shared" si="32"/>
        <v>1.9999999999999991</v>
      </c>
      <c r="EC37" s="39">
        <f t="shared" si="65"/>
        <v>0.7926928672783039</v>
      </c>
      <c r="ED37" s="39">
        <f t="shared" ref="ED37:ED68" si="77">$DA$1279</f>
        <v>0.78702321953616916</v>
      </c>
      <c r="EE37" s="72">
        <f t="shared" si="33"/>
        <v>0.60000000000000053</v>
      </c>
      <c r="EF37" s="36">
        <f t="shared" si="66"/>
        <v>253948.1681421533</v>
      </c>
      <c r="EG37" s="73">
        <f t="shared" ref="EG37:EG68" si="78">$DB$1279</f>
        <v>228365.77266623653</v>
      </c>
      <c r="EH37" s="36">
        <f t="shared" si="34"/>
        <v>25582</v>
      </c>
      <c r="EI37" s="36">
        <v>0</v>
      </c>
    </row>
    <row r="38" spans="2:139" s="16" customFormat="1" ht="13.15" customHeight="1">
      <c r="B38" s="224"/>
      <c r="C38" s="194"/>
      <c r="D38" s="176"/>
      <c r="E38" s="197"/>
      <c r="F38" s="197"/>
      <c r="G38" s="67" t="s">
        <v>87</v>
      </c>
      <c r="H38" s="49">
        <v>0</v>
      </c>
      <c r="I38" s="30">
        <f>IFERROR(H38/E23,"-")</f>
        <v>0</v>
      </c>
      <c r="J38" s="49">
        <v>0</v>
      </c>
      <c r="K38" s="30">
        <f>IFERROR(J38/F23,"-")</f>
        <v>0</v>
      </c>
      <c r="L38" s="52" t="str">
        <f t="shared" si="38"/>
        <v>-</v>
      </c>
      <c r="M38" s="31">
        <f t="shared" si="47"/>
        <v>0</v>
      </c>
      <c r="N38" s="176"/>
      <c r="O38" s="197"/>
      <c r="P38" s="197"/>
      <c r="Q38" s="67" t="s">
        <v>87</v>
      </c>
      <c r="R38" s="49">
        <v>1339682</v>
      </c>
      <c r="S38" s="30">
        <f>IFERROR(R38/O23,"-")</f>
        <v>1.1586685433480357E-2</v>
      </c>
      <c r="T38" s="49">
        <v>5</v>
      </c>
      <c r="U38" s="30">
        <f>IFERROR(T38/P23,"-")</f>
        <v>7.3529411764705885E-2</v>
      </c>
      <c r="V38" s="52">
        <f t="shared" si="48"/>
        <v>267936.40000000002</v>
      </c>
      <c r="W38" s="31">
        <f t="shared" si="49"/>
        <v>6.3291139240506333E-2</v>
      </c>
      <c r="X38" s="176"/>
      <c r="Y38" s="197"/>
      <c r="Z38" s="197"/>
      <c r="AA38" s="67" t="s">
        <v>87</v>
      </c>
      <c r="AB38" s="49">
        <v>18689922</v>
      </c>
      <c r="AC38" s="30">
        <f>IFERROR(AB38/Y23,"-")</f>
        <v>5.4123451137971157E-3</v>
      </c>
      <c r="AD38" s="49">
        <v>285</v>
      </c>
      <c r="AE38" s="30">
        <f>IFERROR(AD38/Z23,"-")</f>
        <v>5.9561128526645767E-2</v>
      </c>
      <c r="AF38" s="52">
        <f t="shared" si="50"/>
        <v>65578.673684210531</v>
      </c>
      <c r="AG38" s="31">
        <f t="shared" si="51"/>
        <v>5.3967051694754783E-2</v>
      </c>
      <c r="AH38" s="176"/>
      <c r="AI38" s="197"/>
      <c r="AJ38" s="197"/>
      <c r="AK38" s="67" t="s">
        <v>87</v>
      </c>
      <c r="AL38" s="49">
        <v>13278731</v>
      </c>
      <c r="AM38" s="30">
        <f>IFERROR(AL38/AI23,"-")</f>
        <v>3.5366883597890476E-3</v>
      </c>
      <c r="AN38" s="49">
        <v>249</v>
      </c>
      <c r="AO38" s="30">
        <f>IFERROR(AN38/AJ23,"-")</f>
        <v>6.6293929712460065E-2</v>
      </c>
      <c r="AP38" s="52">
        <f t="shared" si="52"/>
        <v>53328.236947791163</v>
      </c>
      <c r="AQ38" s="31">
        <f t="shared" si="53"/>
        <v>5.8055490790394029E-2</v>
      </c>
      <c r="AR38" s="176"/>
      <c r="AS38" s="197"/>
      <c r="AT38" s="197"/>
      <c r="AU38" s="67" t="s">
        <v>87</v>
      </c>
      <c r="AV38" s="49">
        <v>8031395</v>
      </c>
      <c r="AW38" s="30">
        <f>IFERROR(AV38/AS23,"-")</f>
        <v>2.878143501749867E-3</v>
      </c>
      <c r="AX38" s="49">
        <v>212</v>
      </c>
      <c r="AY38" s="30">
        <f>IFERROR(AX38/AT23,"-")</f>
        <v>8.2202404032570758E-2</v>
      </c>
      <c r="AZ38" s="52">
        <f t="shared" si="54"/>
        <v>37883.938679245286</v>
      </c>
      <c r="BA38" s="31">
        <f t="shared" si="55"/>
        <v>6.8014116137311523E-2</v>
      </c>
      <c r="BB38" s="176"/>
      <c r="BC38" s="197"/>
      <c r="BD38" s="197"/>
      <c r="BE38" s="67" t="s">
        <v>87</v>
      </c>
      <c r="BF38" s="49">
        <v>4173613</v>
      </c>
      <c r="BG38" s="30">
        <f>IFERROR(BF38/BC23,"-")</f>
        <v>2.4575156596065482E-3</v>
      </c>
      <c r="BH38" s="49">
        <v>123</v>
      </c>
      <c r="BI38" s="30">
        <f>IFERROR(BH38/BD23,"-")</f>
        <v>8.6074177746676001E-2</v>
      </c>
      <c r="BJ38" s="52">
        <f t="shared" si="56"/>
        <v>33931.813008130084</v>
      </c>
      <c r="BK38" s="31">
        <f t="shared" si="57"/>
        <v>6.4941921858500534E-2</v>
      </c>
      <c r="BL38" s="176"/>
      <c r="BM38" s="197"/>
      <c r="BN38" s="197"/>
      <c r="BO38" s="67" t="s">
        <v>87</v>
      </c>
      <c r="BP38" s="49">
        <v>3148308</v>
      </c>
      <c r="BQ38" s="30">
        <f>IFERROR(BP38/BM23,"-")</f>
        <v>5.0576042194670472E-3</v>
      </c>
      <c r="BR38" s="49">
        <v>40</v>
      </c>
      <c r="BS38" s="30">
        <f>IFERROR(BR38/BN23,"-")</f>
        <v>7.5329566854990579E-2</v>
      </c>
      <c r="BT38" s="52">
        <f t="shared" si="58"/>
        <v>78707.7</v>
      </c>
      <c r="BU38" s="31">
        <f t="shared" si="59"/>
        <v>4.9200492004920049E-2</v>
      </c>
      <c r="BV38" s="176"/>
      <c r="BW38" s="197"/>
      <c r="BX38" s="197"/>
      <c r="BY38" s="67" t="s">
        <v>87</v>
      </c>
      <c r="BZ38" s="49">
        <f t="shared" si="60"/>
        <v>48661651</v>
      </c>
      <c r="CA38" s="30">
        <f>IFERROR(BZ38/BW23,"-")</f>
        <v>3.9067888600036642E-3</v>
      </c>
      <c r="CB38" s="49">
        <f t="shared" si="61"/>
        <v>914</v>
      </c>
      <c r="CC38" s="30">
        <f>IFERROR(CB38/BX23,"-")</f>
        <v>6.9442333991794558E-2</v>
      </c>
      <c r="CD38" s="52">
        <f t="shared" si="63"/>
        <v>53240.318380743985</v>
      </c>
      <c r="CE38" s="31">
        <f t="shared" si="62"/>
        <v>5.9013429752066117E-2</v>
      </c>
      <c r="CH38" s="44" t="s">
        <v>37</v>
      </c>
      <c r="CI38" s="36">
        <v>113</v>
      </c>
      <c r="CJ38" s="36">
        <v>180</v>
      </c>
      <c r="CK38" s="36">
        <v>11423</v>
      </c>
      <c r="CL38" s="36">
        <v>9792</v>
      </c>
      <c r="CM38" s="36">
        <v>6339</v>
      </c>
      <c r="CN38" s="36">
        <v>3289</v>
      </c>
      <c r="CO38" s="36">
        <v>1286</v>
      </c>
      <c r="CP38" s="36">
        <f t="shared" si="46"/>
        <v>32422</v>
      </c>
      <c r="CQ38" s="71"/>
      <c r="CR38" s="174"/>
      <c r="CS38" s="195"/>
      <c r="CT38" s="189"/>
      <c r="CU38" s="192"/>
      <c r="CV38" s="192"/>
      <c r="CW38" s="18" t="s">
        <v>92</v>
      </c>
      <c r="CX38" s="86">
        <v>2327610128</v>
      </c>
      <c r="CY38" s="76">
        <v>0.19885634791168827</v>
      </c>
      <c r="CZ38" s="86">
        <v>9862</v>
      </c>
      <c r="DA38" s="76">
        <v>0.78732236947149925</v>
      </c>
      <c r="DB38" s="86">
        <v>236018.06205637802</v>
      </c>
      <c r="DC38" s="77">
        <v>0.67289847161572047</v>
      </c>
      <c r="DE38" s="42" t="s">
        <v>37</v>
      </c>
      <c r="DF38" s="37">
        <f t="shared" si="26"/>
        <v>0.25718258857576709</v>
      </c>
      <c r="DG38" s="37">
        <f t="shared" si="67"/>
        <v>0.23706095890003248</v>
      </c>
      <c r="DH38" s="37">
        <f t="shared" si="27"/>
        <v>0.79767559373420915</v>
      </c>
      <c r="DI38" s="37">
        <f t="shared" si="68"/>
        <v>0.79414746704891093</v>
      </c>
      <c r="DJ38" s="38">
        <f t="shared" si="28"/>
        <v>320548.62650449766</v>
      </c>
      <c r="DK38" s="38">
        <f t="shared" si="69"/>
        <v>294036.39942769095</v>
      </c>
      <c r="DL38" s="11"/>
      <c r="DM38" s="46" t="str">
        <f t="shared" si="70"/>
        <v>太子町</v>
      </c>
      <c r="DN38" s="39">
        <f t="shared" si="14"/>
        <v>0.21944911025619018</v>
      </c>
      <c r="DO38" s="39">
        <f t="shared" si="71"/>
        <v>0.20186155626325106</v>
      </c>
      <c r="DP38" s="72">
        <f t="shared" si="29"/>
        <v>1.6999999999999988</v>
      </c>
      <c r="DQ38" s="19" t="str">
        <f t="shared" si="72"/>
        <v>門真市</v>
      </c>
      <c r="DR38" s="39">
        <f t="shared" si="17"/>
        <v>0.79748710352929164</v>
      </c>
      <c r="DS38" s="39">
        <f t="shared" si="73"/>
        <v>0.79264003359756419</v>
      </c>
      <c r="DT38" s="72">
        <f t="shared" si="30"/>
        <v>0.40000000000000036</v>
      </c>
      <c r="DU38" s="19" t="str">
        <f t="shared" si="74"/>
        <v>富田林市</v>
      </c>
      <c r="DV38" s="36">
        <f t="shared" si="20"/>
        <v>258531.72629769679</v>
      </c>
      <c r="DW38" s="36">
        <f t="shared" si="75"/>
        <v>235279.39238410597</v>
      </c>
      <c r="DX38" s="36">
        <f t="shared" si="31"/>
        <v>23253</v>
      </c>
      <c r="DY38" s="11"/>
      <c r="DZ38" s="39">
        <f t="shared" si="64"/>
        <v>0.21779338137546878</v>
      </c>
      <c r="EA38" s="39">
        <f t="shared" si="76"/>
        <v>0.19764652956849402</v>
      </c>
      <c r="EB38" s="72">
        <f t="shared" si="32"/>
        <v>1.9999999999999991</v>
      </c>
      <c r="EC38" s="39">
        <f t="shared" si="65"/>
        <v>0.7926928672783039</v>
      </c>
      <c r="ED38" s="39">
        <f t="shared" si="77"/>
        <v>0.78702321953616916</v>
      </c>
      <c r="EE38" s="72">
        <f t="shared" si="33"/>
        <v>0.60000000000000053</v>
      </c>
      <c r="EF38" s="36">
        <f t="shared" si="66"/>
        <v>253948.1681421533</v>
      </c>
      <c r="EG38" s="73">
        <f t="shared" si="78"/>
        <v>228365.77266623653</v>
      </c>
      <c r="EH38" s="36">
        <f t="shared" si="34"/>
        <v>25582</v>
      </c>
      <c r="EI38" s="36">
        <v>0</v>
      </c>
    </row>
    <row r="39" spans="2:139" s="16" customFormat="1" ht="13.15" customHeight="1">
      <c r="B39" s="224"/>
      <c r="C39" s="194"/>
      <c r="D39" s="176"/>
      <c r="E39" s="197"/>
      <c r="F39" s="197"/>
      <c r="G39" s="68" t="s">
        <v>85</v>
      </c>
      <c r="H39" s="50">
        <v>8774</v>
      </c>
      <c r="I39" s="32">
        <f>IFERROR(H39/E23,"-")</f>
        <v>4.1780932485270246E-4</v>
      </c>
      <c r="J39" s="50">
        <v>4</v>
      </c>
      <c r="K39" s="32">
        <f>IFERROR(J39/F23,"-")</f>
        <v>0.2857142857142857</v>
      </c>
      <c r="L39" s="53">
        <f t="shared" si="38"/>
        <v>2193.5</v>
      </c>
      <c r="M39" s="33">
        <f t="shared" si="47"/>
        <v>0.26666666666666666</v>
      </c>
      <c r="N39" s="176"/>
      <c r="O39" s="197"/>
      <c r="P39" s="197"/>
      <c r="Q39" s="68" t="s">
        <v>85</v>
      </c>
      <c r="R39" s="50">
        <v>284501</v>
      </c>
      <c r="S39" s="32">
        <f>IFERROR(R39/O23,"-")</f>
        <v>2.4606015401495247E-3</v>
      </c>
      <c r="T39" s="50">
        <v>16</v>
      </c>
      <c r="U39" s="32">
        <f>IFERROR(T39/P23,"-")</f>
        <v>0.23529411764705882</v>
      </c>
      <c r="V39" s="53">
        <f t="shared" si="48"/>
        <v>17781.3125</v>
      </c>
      <c r="W39" s="33">
        <f t="shared" si="49"/>
        <v>0.20253164556962025</v>
      </c>
      <c r="X39" s="176"/>
      <c r="Y39" s="197"/>
      <c r="Z39" s="197"/>
      <c r="AA39" s="68" t="s">
        <v>85</v>
      </c>
      <c r="AB39" s="50">
        <v>7289328</v>
      </c>
      <c r="AC39" s="32">
        <f>IFERROR(AB39/Y23,"-")</f>
        <v>2.1108894292691271E-3</v>
      </c>
      <c r="AD39" s="50">
        <v>361</v>
      </c>
      <c r="AE39" s="32">
        <f>IFERROR(AD39/Z23,"-")</f>
        <v>7.5444096133751304E-2</v>
      </c>
      <c r="AF39" s="53">
        <f t="shared" si="50"/>
        <v>20192.044321329638</v>
      </c>
      <c r="AG39" s="33">
        <f t="shared" si="51"/>
        <v>6.8358265480022717E-2</v>
      </c>
      <c r="AH39" s="176"/>
      <c r="AI39" s="197"/>
      <c r="AJ39" s="197"/>
      <c r="AK39" s="68" t="s">
        <v>85</v>
      </c>
      <c r="AL39" s="50">
        <v>9031346</v>
      </c>
      <c r="AM39" s="32">
        <f>IFERROR(AL39/AI23,"-")</f>
        <v>2.405429876652172E-3</v>
      </c>
      <c r="AN39" s="50">
        <v>443</v>
      </c>
      <c r="AO39" s="32">
        <f>IFERROR(AN39/AJ23,"-")</f>
        <v>0.11794462193823216</v>
      </c>
      <c r="AP39" s="53">
        <f t="shared" si="52"/>
        <v>20386.785553047404</v>
      </c>
      <c r="AQ39" s="33">
        <f t="shared" si="53"/>
        <v>0.10328747959897412</v>
      </c>
      <c r="AR39" s="176"/>
      <c r="AS39" s="197"/>
      <c r="AT39" s="197"/>
      <c r="AU39" s="68" t="s">
        <v>85</v>
      </c>
      <c r="AV39" s="50">
        <v>8746731</v>
      </c>
      <c r="AW39" s="32">
        <f>IFERROR(AV39/AS23,"-")</f>
        <v>3.1344924498426631E-3</v>
      </c>
      <c r="AX39" s="50">
        <v>401</v>
      </c>
      <c r="AY39" s="32">
        <f>IFERROR(AX39/AT23,"-")</f>
        <v>0.15548662272198527</v>
      </c>
      <c r="AZ39" s="53">
        <f t="shared" si="54"/>
        <v>21812.296758104738</v>
      </c>
      <c r="BA39" s="33">
        <f t="shared" si="55"/>
        <v>0.1286493423163298</v>
      </c>
      <c r="BB39" s="176"/>
      <c r="BC39" s="197"/>
      <c r="BD39" s="197"/>
      <c r="BE39" s="68" t="s">
        <v>85</v>
      </c>
      <c r="BF39" s="50">
        <v>3985425</v>
      </c>
      <c r="BG39" s="32">
        <f>IFERROR(BF39/BC23,"-")</f>
        <v>2.3467064022676342E-3</v>
      </c>
      <c r="BH39" s="50">
        <v>233</v>
      </c>
      <c r="BI39" s="32">
        <f>IFERROR(BH39/BD23,"-")</f>
        <v>0.16305108467459761</v>
      </c>
      <c r="BJ39" s="53">
        <f t="shared" si="56"/>
        <v>17104.828326180257</v>
      </c>
      <c r="BK39" s="33">
        <f t="shared" si="57"/>
        <v>0.12302006335797254</v>
      </c>
      <c r="BL39" s="176"/>
      <c r="BM39" s="197"/>
      <c r="BN39" s="197"/>
      <c r="BO39" s="68" t="s">
        <v>85</v>
      </c>
      <c r="BP39" s="50">
        <v>1666567</v>
      </c>
      <c r="BQ39" s="32">
        <f>IFERROR(BP39/BM23,"-")</f>
        <v>2.6772591154437682E-3</v>
      </c>
      <c r="BR39" s="50">
        <v>92</v>
      </c>
      <c r="BS39" s="32">
        <f>IFERROR(BR39/BN23,"-")</f>
        <v>0.17325800376647835</v>
      </c>
      <c r="BT39" s="53">
        <f t="shared" si="58"/>
        <v>18114.858695652172</v>
      </c>
      <c r="BU39" s="33">
        <f t="shared" si="59"/>
        <v>0.11316113161131611</v>
      </c>
      <c r="BV39" s="176"/>
      <c r="BW39" s="197"/>
      <c r="BX39" s="197"/>
      <c r="BY39" s="68" t="s">
        <v>85</v>
      </c>
      <c r="BZ39" s="50">
        <f t="shared" si="60"/>
        <v>31012672</v>
      </c>
      <c r="CA39" s="32">
        <f>IFERROR(BZ39/BW23,"-")</f>
        <v>2.4898448572685614E-3</v>
      </c>
      <c r="CB39" s="50">
        <f t="shared" si="61"/>
        <v>1550</v>
      </c>
      <c r="CC39" s="32">
        <f>IFERROR(CB39/BX23,"-")</f>
        <v>0.11776325786354658</v>
      </c>
      <c r="CD39" s="53">
        <f t="shared" si="63"/>
        <v>20008.175483870968</v>
      </c>
      <c r="CE39" s="33">
        <f t="shared" si="62"/>
        <v>0.10007747933884298</v>
      </c>
      <c r="CH39" s="44" t="s">
        <v>0</v>
      </c>
      <c r="CI39" s="36">
        <v>20</v>
      </c>
      <c r="CJ39" s="36">
        <v>49</v>
      </c>
      <c r="CK39" s="36">
        <v>22766</v>
      </c>
      <c r="CL39" s="36">
        <v>19810</v>
      </c>
      <c r="CM39" s="36">
        <v>13760</v>
      </c>
      <c r="CN39" s="36">
        <v>7142</v>
      </c>
      <c r="CO39" s="36">
        <v>2806</v>
      </c>
      <c r="CP39" s="36">
        <f t="shared" si="46"/>
        <v>66353</v>
      </c>
      <c r="CQ39" s="71"/>
      <c r="CR39" s="172">
        <v>3</v>
      </c>
      <c r="CS39" s="193" t="s">
        <v>109</v>
      </c>
      <c r="CT39" s="187">
        <v>9306</v>
      </c>
      <c r="CU39" s="190">
        <v>8180881620</v>
      </c>
      <c r="CV39" s="190">
        <v>8162</v>
      </c>
      <c r="CW39" s="75" t="s">
        <v>58</v>
      </c>
      <c r="CX39" s="86">
        <v>254092538</v>
      </c>
      <c r="CY39" s="76">
        <v>3.105930996224341E-2</v>
      </c>
      <c r="CZ39" s="86">
        <v>1695</v>
      </c>
      <c r="DA39" s="76">
        <v>0.20766968880176429</v>
      </c>
      <c r="DB39" s="86">
        <v>149907.10206489675</v>
      </c>
      <c r="DC39" s="77">
        <v>0.18214055448098002</v>
      </c>
      <c r="DE39" s="42" t="s">
        <v>0</v>
      </c>
      <c r="DF39" s="37">
        <f t="shared" si="26"/>
        <v>0.21710094623150669</v>
      </c>
      <c r="DG39" s="37">
        <f t="shared" si="67"/>
        <v>0.19698065986105742</v>
      </c>
      <c r="DH39" s="37">
        <f t="shared" si="27"/>
        <v>0.78788029676841109</v>
      </c>
      <c r="DI39" s="37">
        <f t="shared" si="68"/>
        <v>0.7843295360966237</v>
      </c>
      <c r="DJ39" s="38">
        <f t="shared" si="28"/>
        <v>250512.78240535929</v>
      </c>
      <c r="DK39" s="38">
        <f t="shared" si="69"/>
        <v>223451.06406807096</v>
      </c>
      <c r="DL39" s="11"/>
      <c r="DM39" s="46" t="str">
        <f t="shared" si="70"/>
        <v>東住吉区</v>
      </c>
      <c r="DN39" s="39">
        <f t="shared" si="14"/>
        <v>0.21919323971923224</v>
      </c>
      <c r="DO39" s="39">
        <f t="shared" si="71"/>
        <v>0.20317326051565668</v>
      </c>
      <c r="DP39" s="72">
        <f t="shared" si="29"/>
        <v>1.5999999999999988</v>
      </c>
      <c r="DQ39" s="19" t="str">
        <f t="shared" si="72"/>
        <v>堺市東区</v>
      </c>
      <c r="DR39" s="39">
        <f t="shared" si="17"/>
        <v>0.79566321547177188</v>
      </c>
      <c r="DS39" s="39">
        <f t="shared" si="73"/>
        <v>0.78653430578065908</v>
      </c>
      <c r="DT39" s="72">
        <f t="shared" si="30"/>
        <v>0.9000000000000008</v>
      </c>
      <c r="DU39" s="19" t="str">
        <f t="shared" si="74"/>
        <v>吹田市</v>
      </c>
      <c r="DV39" s="36">
        <f t="shared" si="20"/>
        <v>256788.28653780941</v>
      </c>
      <c r="DW39" s="36">
        <f t="shared" si="75"/>
        <v>222837.52099367522</v>
      </c>
      <c r="DX39" s="36">
        <f t="shared" si="31"/>
        <v>33950</v>
      </c>
      <c r="DY39" s="11"/>
      <c r="DZ39" s="39">
        <f t="shared" si="64"/>
        <v>0.21779338137546878</v>
      </c>
      <c r="EA39" s="39">
        <f t="shared" si="76"/>
        <v>0.19764652956849402</v>
      </c>
      <c r="EB39" s="72">
        <f t="shared" si="32"/>
        <v>1.9999999999999991</v>
      </c>
      <c r="EC39" s="39">
        <f t="shared" si="65"/>
        <v>0.7926928672783039</v>
      </c>
      <c r="ED39" s="39">
        <f t="shared" si="77"/>
        <v>0.78702321953616916</v>
      </c>
      <c r="EE39" s="72">
        <f t="shared" si="33"/>
        <v>0.60000000000000053</v>
      </c>
      <c r="EF39" s="36">
        <f t="shared" si="66"/>
        <v>253948.1681421533</v>
      </c>
      <c r="EG39" s="73">
        <f t="shared" si="78"/>
        <v>228365.77266623653</v>
      </c>
      <c r="EH39" s="36">
        <f t="shared" si="34"/>
        <v>25582</v>
      </c>
      <c r="EI39" s="36">
        <v>0</v>
      </c>
    </row>
    <row r="40" spans="2:139" s="16" customFormat="1" ht="13.15" customHeight="1">
      <c r="B40" s="224"/>
      <c r="C40" s="195"/>
      <c r="D40" s="177"/>
      <c r="E40" s="198"/>
      <c r="F40" s="198"/>
      <c r="G40" s="18" t="s">
        <v>92</v>
      </c>
      <c r="H40" s="48">
        <f>SUM(H23:H39)</f>
        <v>3112659</v>
      </c>
      <c r="I40" s="32">
        <f>IFERROR(H40/E23,"-")</f>
        <v>0.14822178656105403</v>
      </c>
      <c r="J40" s="50">
        <v>10</v>
      </c>
      <c r="K40" s="32">
        <f>IFERROR(J40/F23,"-")</f>
        <v>0.7142857142857143</v>
      </c>
      <c r="L40" s="53">
        <f t="shared" si="38"/>
        <v>311265.90000000002</v>
      </c>
      <c r="M40" s="34">
        <f t="shared" si="47"/>
        <v>0.66666666666666663</v>
      </c>
      <c r="N40" s="177"/>
      <c r="O40" s="198"/>
      <c r="P40" s="198"/>
      <c r="Q40" s="18" t="s">
        <v>92</v>
      </c>
      <c r="R40" s="48">
        <f>SUM(R23:R39)</f>
        <v>14162092</v>
      </c>
      <c r="S40" s="32">
        <f>IFERROR(R40/O23,"-")</f>
        <v>0.12248556380096821</v>
      </c>
      <c r="T40" s="50">
        <v>55</v>
      </c>
      <c r="U40" s="32">
        <f>IFERROR(T40/P23,"-")</f>
        <v>0.80882352941176472</v>
      </c>
      <c r="V40" s="53">
        <f t="shared" si="48"/>
        <v>257492.58181818182</v>
      </c>
      <c r="W40" s="34">
        <f t="shared" si="49"/>
        <v>0.69620253164556967</v>
      </c>
      <c r="X40" s="177"/>
      <c r="Y40" s="198"/>
      <c r="Z40" s="198"/>
      <c r="AA40" s="18" t="s">
        <v>92</v>
      </c>
      <c r="AB40" s="48">
        <f>SUM(AB23:AB39)</f>
        <v>606702934</v>
      </c>
      <c r="AC40" s="32">
        <f>IFERROR(AB40/Y23,"-")</f>
        <v>0.17569284988783121</v>
      </c>
      <c r="AD40" s="50">
        <v>3300</v>
      </c>
      <c r="AE40" s="32">
        <f>IFERROR(AD40/Z23,"-")</f>
        <v>0.68965517241379315</v>
      </c>
      <c r="AF40" s="53">
        <f t="shared" si="50"/>
        <v>183849.37393939393</v>
      </c>
      <c r="AG40" s="34">
        <f t="shared" si="51"/>
        <v>0.62488165120242378</v>
      </c>
      <c r="AH40" s="177"/>
      <c r="AI40" s="198"/>
      <c r="AJ40" s="198"/>
      <c r="AK40" s="18" t="s">
        <v>92</v>
      </c>
      <c r="AL40" s="48">
        <f>SUM(AL23:AL39)</f>
        <v>704060156</v>
      </c>
      <c r="AM40" s="32">
        <f>IFERROR(AL40/AI23,"-")</f>
        <v>0.18752103332136638</v>
      </c>
      <c r="AN40" s="50">
        <v>3065</v>
      </c>
      <c r="AO40" s="32">
        <f>IFERROR(AN40/AJ23,"-")</f>
        <v>0.81602768903088396</v>
      </c>
      <c r="AP40" s="53">
        <f t="shared" si="52"/>
        <v>229709.67569331158</v>
      </c>
      <c r="AQ40" s="34">
        <f t="shared" si="53"/>
        <v>0.71461879225926794</v>
      </c>
      <c r="AR40" s="177"/>
      <c r="AS40" s="198"/>
      <c r="AT40" s="198"/>
      <c r="AU40" s="18" t="s">
        <v>92</v>
      </c>
      <c r="AV40" s="48">
        <f>SUM(AV23:AV39)</f>
        <v>669469414</v>
      </c>
      <c r="AW40" s="32">
        <f>IFERROR(AV40/AS23,"-")</f>
        <v>0.23991212529384889</v>
      </c>
      <c r="AX40" s="50">
        <v>2236</v>
      </c>
      <c r="AY40" s="32">
        <f>IFERROR(AX40/AT23,"-")</f>
        <v>0.86700271423032182</v>
      </c>
      <c r="AZ40" s="53">
        <f t="shared" si="54"/>
        <v>299404.92576028622</v>
      </c>
      <c r="BA40" s="34">
        <f t="shared" si="55"/>
        <v>0.71735643246711578</v>
      </c>
      <c r="BB40" s="177"/>
      <c r="BC40" s="198"/>
      <c r="BD40" s="198"/>
      <c r="BE40" s="18" t="s">
        <v>92</v>
      </c>
      <c r="BF40" s="48">
        <f>SUM(BF23:BF39)</f>
        <v>417525758</v>
      </c>
      <c r="BG40" s="32">
        <f>IFERROR(BF40/BC23,"-")</f>
        <v>0.24584840246905834</v>
      </c>
      <c r="BH40" s="50">
        <v>1277</v>
      </c>
      <c r="BI40" s="32">
        <f>IFERROR(BH40/BD23,"-")</f>
        <v>0.89363191042687196</v>
      </c>
      <c r="BJ40" s="53">
        <f t="shared" si="56"/>
        <v>326958.30696945969</v>
      </c>
      <c r="BK40" s="34">
        <f t="shared" si="57"/>
        <v>0.67423442449841609</v>
      </c>
      <c r="BL40" s="177"/>
      <c r="BM40" s="198"/>
      <c r="BN40" s="198"/>
      <c r="BO40" s="18" t="s">
        <v>92</v>
      </c>
      <c r="BP40" s="48">
        <f>SUM(BP23:BP39)</f>
        <v>174177703</v>
      </c>
      <c r="BQ40" s="32">
        <f>IFERROR(BP40/BM23,"-")</f>
        <v>0.27980803835897827</v>
      </c>
      <c r="BR40" s="50">
        <v>467</v>
      </c>
      <c r="BS40" s="32">
        <f>IFERROR(BR40/BN23,"-")</f>
        <v>0.87947269303201503</v>
      </c>
      <c r="BT40" s="53">
        <f t="shared" si="58"/>
        <v>372971.52676659531</v>
      </c>
      <c r="BU40" s="34">
        <f t="shared" si="59"/>
        <v>0.57441574415744157</v>
      </c>
      <c r="BV40" s="177"/>
      <c r="BW40" s="198"/>
      <c r="BX40" s="198"/>
      <c r="BY40" s="18" t="s">
        <v>92</v>
      </c>
      <c r="BZ40" s="48">
        <f t="shared" si="60"/>
        <v>2589210716</v>
      </c>
      <c r="CA40" s="32">
        <f>IFERROR(BZ40/BW23,"-")</f>
        <v>0.20787415497823761</v>
      </c>
      <c r="CB40" s="50">
        <f t="shared" si="61"/>
        <v>10410</v>
      </c>
      <c r="CC40" s="32">
        <f>IFERROR(CB40/BX23,"-")</f>
        <v>0.79091323507065792</v>
      </c>
      <c r="CD40" s="53">
        <f t="shared" si="63"/>
        <v>248723.41171950049</v>
      </c>
      <c r="CE40" s="34">
        <f t="shared" si="62"/>
        <v>0.67213326446280997</v>
      </c>
      <c r="CH40" s="44" t="s">
        <v>1</v>
      </c>
      <c r="CI40" s="36">
        <v>36</v>
      </c>
      <c r="CJ40" s="36">
        <v>55</v>
      </c>
      <c r="CK40" s="36">
        <v>6304</v>
      </c>
      <c r="CL40" s="36">
        <v>5293</v>
      </c>
      <c r="CM40" s="36">
        <v>3764</v>
      </c>
      <c r="CN40" s="36">
        <v>2097</v>
      </c>
      <c r="CO40" s="36">
        <v>895</v>
      </c>
      <c r="CP40" s="36">
        <f t="shared" si="46"/>
        <v>18444</v>
      </c>
      <c r="CQ40" s="71"/>
      <c r="CR40" s="173"/>
      <c r="CS40" s="194"/>
      <c r="CT40" s="188"/>
      <c r="CU40" s="191"/>
      <c r="CV40" s="191"/>
      <c r="CW40" s="75" t="s">
        <v>60</v>
      </c>
      <c r="CX40" s="86">
        <v>174129215</v>
      </c>
      <c r="CY40" s="76">
        <v>2.1284896064783787E-2</v>
      </c>
      <c r="CZ40" s="86">
        <v>2430</v>
      </c>
      <c r="DA40" s="76">
        <v>0.29772114677775058</v>
      </c>
      <c r="DB40" s="86">
        <v>71658.113168724274</v>
      </c>
      <c r="DC40" s="77">
        <v>0.26112185686653772</v>
      </c>
      <c r="DE40" s="42" t="s">
        <v>1</v>
      </c>
      <c r="DF40" s="37">
        <f t="shared" si="26"/>
        <v>0.21564116390922905</v>
      </c>
      <c r="DG40" s="37">
        <f t="shared" si="67"/>
        <v>0.19848805154251015</v>
      </c>
      <c r="DH40" s="37">
        <f t="shared" si="27"/>
        <v>0.79400283889283174</v>
      </c>
      <c r="DI40" s="37">
        <f t="shared" si="68"/>
        <v>0.79053181678450657</v>
      </c>
      <c r="DJ40" s="38">
        <f t="shared" si="28"/>
        <v>249768.49467411544</v>
      </c>
      <c r="DK40" s="38">
        <f t="shared" si="69"/>
        <v>221795.68836522009</v>
      </c>
      <c r="DL40" s="11"/>
      <c r="DM40" s="46" t="str">
        <f t="shared" si="70"/>
        <v>堺市北区</v>
      </c>
      <c r="DN40" s="39">
        <f t="shared" si="14"/>
        <v>0.21822621750183255</v>
      </c>
      <c r="DO40" s="39">
        <f t="shared" si="71"/>
        <v>0.19823504828339561</v>
      </c>
      <c r="DP40" s="72">
        <f t="shared" si="29"/>
        <v>1.9999999999999991</v>
      </c>
      <c r="DQ40" s="19" t="str">
        <f t="shared" si="72"/>
        <v>泉佐野市</v>
      </c>
      <c r="DR40" s="39">
        <f t="shared" si="17"/>
        <v>0.79516368045264718</v>
      </c>
      <c r="DS40" s="39">
        <f t="shared" si="73"/>
        <v>0.7917991978979394</v>
      </c>
      <c r="DT40" s="72">
        <f t="shared" si="30"/>
        <v>0.30000000000000027</v>
      </c>
      <c r="DU40" s="19" t="str">
        <f t="shared" si="74"/>
        <v>茨木市</v>
      </c>
      <c r="DV40" s="36">
        <f t="shared" si="20"/>
        <v>256470.59308167998</v>
      </c>
      <c r="DW40" s="36">
        <f t="shared" si="75"/>
        <v>236841.60313369057</v>
      </c>
      <c r="DX40" s="36">
        <f t="shared" si="31"/>
        <v>19629</v>
      </c>
      <c r="DY40" s="11"/>
      <c r="DZ40" s="39">
        <f t="shared" si="64"/>
        <v>0.21779338137546878</v>
      </c>
      <c r="EA40" s="39">
        <f t="shared" si="76"/>
        <v>0.19764652956849402</v>
      </c>
      <c r="EB40" s="72">
        <f t="shared" si="32"/>
        <v>1.9999999999999991</v>
      </c>
      <c r="EC40" s="39">
        <f t="shared" si="65"/>
        <v>0.7926928672783039</v>
      </c>
      <c r="ED40" s="39">
        <f t="shared" si="77"/>
        <v>0.78702321953616916</v>
      </c>
      <c r="EE40" s="72">
        <f t="shared" si="33"/>
        <v>0.60000000000000053</v>
      </c>
      <c r="EF40" s="36">
        <f t="shared" si="66"/>
        <v>253948.1681421533</v>
      </c>
      <c r="EG40" s="73">
        <f t="shared" si="78"/>
        <v>228365.77266623653</v>
      </c>
      <c r="EH40" s="36">
        <f t="shared" si="34"/>
        <v>25582</v>
      </c>
      <c r="EI40" s="36">
        <v>0</v>
      </c>
    </row>
    <row r="41" spans="2:139" s="16" customFormat="1" ht="13.15" customHeight="1">
      <c r="B41" s="224">
        <v>3</v>
      </c>
      <c r="C41" s="193" t="s">
        <v>109</v>
      </c>
      <c r="D41" s="175">
        <f>CI7</f>
        <v>11</v>
      </c>
      <c r="E41" s="196">
        <v>34252960</v>
      </c>
      <c r="F41" s="196">
        <v>11</v>
      </c>
      <c r="G41" s="65" t="s">
        <v>58</v>
      </c>
      <c r="H41" s="54">
        <v>4057</v>
      </c>
      <c r="I41" s="28">
        <f>IFERROR(H41/E41,"-")</f>
        <v>1.1844231856166591E-4</v>
      </c>
      <c r="J41" s="54">
        <v>1</v>
      </c>
      <c r="K41" s="28">
        <f>IFERROR(J41/F41,"-")</f>
        <v>9.0909090909090912E-2</v>
      </c>
      <c r="L41" s="51">
        <f t="shared" si="38"/>
        <v>4057</v>
      </c>
      <c r="M41" s="29">
        <f t="shared" ref="M41:M58" si="79">IFERROR(J41/$CI$7,"-")</f>
        <v>9.0909090909090912E-2</v>
      </c>
      <c r="N41" s="175">
        <f>CJ7</f>
        <v>56</v>
      </c>
      <c r="O41" s="196">
        <v>115259240</v>
      </c>
      <c r="P41" s="196">
        <v>47</v>
      </c>
      <c r="Q41" s="65" t="s">
        <v>58</v>
      </c>
      <c r="R41" s="54">
        <v>3560442</v>
      </c>
      <c r="S41" s="28">
        <f>IFERROR(R41/O41,"-")</f>
        <v>3.0890729454749136E-2</v>
      </c>
      <c r="T41" s="54">
        <v>9</v>
      </c>
      <c r="U41" s="28">
        <f>IFERROR(T41/P41,"-")</f>
        <v>0.19148936170212766</v>
      </c>
      <c r="V41" s="51">
        <f t="shared" si="48"/>
        <v>395604.66666666669</v>
      </c>
      <c r="W41" s="29">
        <f t="shared" ref="W41:W58" si="80">IFERROR(T41/$CJ$7,"-")</f>
        <v>0.16071428571428573</v>
      </c>
      <c r="X41" s="175">
        <f>CK7</f>
        <v>3321</v>
      </c>
      <c r="Y41" s="196">
        <v>2420675790</v>
      </c>
      <c r="Z41" s="196">
        <v>3042</v>
      </c>
      <c r="AA41" s="65" t="s">
        <v>58</v>
      </c>
      <c r="AB41" s="54">
        <v>43069578</v>
      </c>
      <c r="AC41" s="28">
        <f>IFERROR(AB41/Y41,"-")</f>
        <v>1.7792377722751548E-2</v>
      </c>
      <c r="AD41" s="54">
        <v>498</v>
      </c>
      <c r="AE41" s="28">
        <f>IFERROR(AD41/Z41,"-")</f>
        <v>0.16370808678500987</v>
      </c>
      <c r="AF41" s="51">
        <f t="shared" si="50"/>
        <v>86485.096385542172</v>
      </c>
      <c r="AG41" s="29">
        <f t="shared" ref="AG41:AG58" si="81">IFERROR(AD41/$CK$7,"-")</f>
        <v>0.14995483288166214</v>
      </c>
      <c r="AH41" s="175">
        <f>CL7</f>
        <v>2698</v>
      </c>
      <c r="AI41" s="196">
        <v>2460986120</v>
      </c>
      <c r="AJ41" s="196">
        <v>2382</v>
      </c>
      <c r="AK41" s="65" t="s">
        <v>58</v>
      </c>
      <c r="AL41" s="54">
        <v>77063234</v>
      </c>
      <c r="AM41" s="28">
        <f>IFERROR(AL41/AI41,"-")</f>
        <v>3.131396531403436E-2</v>
      </c>
      <c r="AN41" s="54">
        <v>523</v>
      </c>
      <c r="AO41" s="28">
        <f>IFERROR(AN41/AJ41,"-")</f>
        <v>0.21956339210747272</v>
      </c>
      <c r="AP41" s="51">
        <f t="shared" si="52"/>
        <v>147348.43977055448</v>
      </c>
      <c r="AQ41" s="29">
        <f t="shared" ref="AQ41:AQ58" si="82">IFERROR(AN41/$CL$7,"-")</f>
        <v>0.19384729429206821</v>
      </c>
      <c r="AR41" s="175">
        <f>CM7</f>
        <v>1947</v>
      </c>
      <c r="AS41" s="196">
        <v>1960304510</v>
      </c>
      <c r="AT41" s="196">
        <v>1657</v>
      </c>
      <c r="AU41" s="65" t="s">
        <v>58</v>
      </c>
      <c r="AV41" s="54">
        <v>64805279</v>
      </c>
      <c r="AW41" s="28">
        <f>IFERROR(AV41/AS41,"-")</f>
        <v>3.3058781770593383E-2</v>
      </c>
      <c r="AX41" s="54">
        <v>388</v>
      </c>
      <c r="AY41" s="28">
        <f>IFERROR(AX41/AT41,"-")</f>
        <v>0.23415811707905854</v>
      </c>
      <c r="AZ41" s="51">
        <f t="shared" si="54"/>
        <v>167023.9149484536</v>
      </c>
      <c r="BA41" s="29">
        <f t="shared" ref="BA41:BA58" si="83">IFERROR(AX41/$CM$7,"-")</f>
        <v>0.1992809450436569</v>
      </c>
      <c r="BB41" s="175">
        <f>CN7</f>
        <v>1197</v>
      </c>
      <c r="BC41" s="196">
        <v>1170789680</v>
      </c>
      <c r="BD41" s="196">
        <v>954</v>
      </c>
      <c r="BE41" s="65" t="s">
        <v>58</v>
      </c>
      <c r="BF41" s="54">
        <v>37720386</v>
      </c>
      <c r="BG41" s="28">
        <f>IFERROR(BF41/BC41,"-")</f>
        <v>3.2217900998239068E-2</v>
      </c>
      <c r="BH41" s="54">
        <v>214</v>
      </c>
      <c r="BI41" s="28">
        <f>IFERROR(BH41/BD41,"-")</f>
        <v>0.22431865828092243</v>
      </c>
      <c r="BJ41" s="51">
        <f t="shared" si="56"/>
        <v>176263.48598130842</v>
      </c>
      <c r="BK41" s="29">
        <f t="shared" ref="BK41:BK58" si="84">IFERROR(BH41/$CN$7,"-")</f>
        <v>0.17878028404344193</v>
      </c>
      <c r="BL41" s="175">
        <f>CO7</f>
        <v>499</v>
      </c>
      <c r="BM41" s="196">
        <v>474247690</v>
      </c>
      <c r="BN41" s="196">
        <v>328</v>
      </c>
      <c r="BO41" s="65" t="s">
        <v>58</v>
      </c>
      <c r="BP41" s="54">
        <v>13168913</v>
      </c>
      <c r="BQ41" s="28">
        <f>IFERROR(BP41/BM41,"-")</f>
        <v>2.7768006629615843E-2</v>
      </c>
      <c r="BR41" s="54">
        <v>83</v>
      </c>
      <c r="BS41" s="28">
        <f>IFERROR(BR41/BN41,"-")</f>
        <v>0.25304878048780488</v>
      </c>
      <c r="BT41" s="51">
        <f t="shared" si="58"/>
        <v>158661.60240963855</v>
      </c>
      <c r="BU41" s="29">
        <f t="shared" ref="BU41:BU58" si="85">IFERROR(BR41/$CO$7,"-")</f>
        <v>0.16633266533066132</v>
      </c>
      <c r="BV41" s="175">
        <f>CP7</f>
        <v>9729</v>
      </c>
      <c r="BW41" s="196">
        <f>SUM(E41,O41,Y41,AI41,AS41,BC41,BM41)</f>
        <v>8636515990</v>
      </c>
      <c r="BX41" s="196">
        <f>SUM(F41,P41,Z41,AJ41,AT41,BD41,BN41)</f>
        <v>8421</v>
      </c>
      <c r="BY41" s="65" t="s">
        <v>58</v>
      </c>
      <c r="BZ41" s="54">
        <f t="shared" si="60"/>
        <v>239391889</v>
      </c>
      <c r="CA41" s="28">
        <f>IFERROR(BZ41/BW41,"-")</f>
        <v>2.7718571849711819E-2</v>
      </c>
      <c r="CB41" s="54">
        <f t="shared" si="61"/>
        <v>1716</v>
      </c>
      <c r="CC41" s="28">
        <f>IFERROR(CB41/BX41,"-")</f>
        <v>0.20377627360171002</v>
      </c>
      <c r="CD41" s="51">
        <f t="shared" si="63"/>
        <v>139505.76282051281</v>
      </c>
      <c r="CE41" s="29">
        <f t="shared" ref="CE41:CE58" si="86">IFERROR(CB41/$CP$7,"-")</f>
        <v>0.17637989515880359</v>
      </c>
      <c r="CH41" s="44" t="s">
        <v>2</v>
      </c>
      <c r="CI41" s="36">
        <v>26</v>
      </c>
      <c r="CJ41" s="36">
        <v>85</v>
      </c>
      <c r="CK41" s="36">
        <v>20479</v>
      </c>
      <c r="CL41" s="36">
        <v>16736</v>
      </c>
      <c r="CM41" s="36">
        <v>11456</v>
      </c>
      <c r="CN41" s="36">
        <v>6048</v>
      </c>
      <c r="CO41" s="36">
        <v>2398</v>
      </c>
      <c r="CP41" s="36">
        <f t="shared" si="46"/>
        <v>57228</v>
      </c>
      <c r="CQ41" s="71"/>
      <c r="CR41" s="173"/>
      <c r="CS41" s="194"/>
      <c r="CT41" s="188"/>
      <c r="CU41" s="191"/>
      <c r="CV41" s="191"/>
      <c r="CW41" s="75" t="s">
        <v>62</v>
      </c>
      <c r="CX41" s="86">
        <v>178838045</v>
      </c>
      <c r="CY41" s="76">
        <v>2.1860485618419204E-2</v>
      </c>
      <c r="CZ41" s="86">
        <v>2152</v>
      </c>
      <c r="DA41" s="76">
        <v>0.26366086743445233</v>
      </c>
      <c r="DB41" s="86">
        <v>83103.180762081785</v>
      </c>
      <c r="DC41" s="77">
        <v>0.23124865678057169</v>
      </c>
      <c r="DE41" s="42" t="s">
        <v>2</v>
      </c>
      <c r="DF41" s="37">
        <f t="shared" si="26"/>
        <v>0.21968494463913849</v>
      </c>
      <c r="DG41" s="37">
        <f t="shared" si="67"/>
        <v>0.19436766840611855</v>
      </c>
      <c r="DH41" s="37">
        <f t="shared" si="27"/>
        <v>0.78787069195832216</v>
      </c>
      <c r="DI41" s="37">
        <f t="shared" si="68"/>
        <v>0.78479019236519487</v>
      </c>
      <c r="DJ41" s="38">
        <f t="shared" si="28"/>
        <v>256788.28653780941</v>
      </c>
      <c r="DK41" s="38">
        <f t="shared" si="69"/>
        <v>222837.52099367522</v>
      </c>
      <c r="DL41" s="11"/>
      <c r="DM41" s="46" t="str">
        <f t="shared" si="70"/>
        <v>大阪市</v>
      </c>
      <c r="DN41" s="39">
        <f t="shared" si="14"/>
        <v>0.21794178200210237</v>
      </c>
      <c r="DO41" s="39">
        <f t="shared" si="71"/>
        <v>0.19786442868095949</v>
      </c>
      <c r="DP41" s="72">
        <f t="shared" si="29"/>
        <v>1.9999999999999991</v>
      </c>
      <c r="DQ41" s="19" t="str">
        <f t="shared" si="72"/>
        <v>東大阪市</v>
      </c>
      <c r="DR41" s="39">
        <f t="shared" si="17"/>
        <v>0.79438621101715834</v>
      </c>
      <c r="DS41" s="39">
        <f t="shared" si="73"/>
        <v>0.78671352210149315</v>
      </c>
      <c r="DT41" s="72">
        <f t="shared" si="30"/>
        <v>0.70000000000000062</v>
      </c>
      <c r="DU41" s="19" t="str">
        <f t="shared" si="74"/>
        <v>中央区</v>
      </c>
      <c r="DV41" s="36">
        <f t="shared" si="20"/>
        <v>256268.73253352151</v>
      </c>
      <c r="DW41" s="36">
        <f t="shared" si="75"/>
        <v>225074.29154433354</v>
      </c>
      <c r="DX41" s="36">
        <f t="shared" si="31"/>
        <v>31195</v>
      </c>
      <c r="DY41" s="11"/>
      <c r="DZ41" s="39">
        <f t="shared" ref="DZ41:DZ57" si="87">$CA$1354</f>
        <v>0.21779338137546878</v>
      </c>
      <c r="EA41" s="39">
        <f t="shared" si="76"/>
        <v>0.19764652956849402</v>
      </c>
      <c r="EB41" s="72">
        <f t="shared" si="32"/>
        <v>1.9999999999999991</v>
      </c>
      <c r="EC41" s="39">
        <f t="shared" ref="EC41:EC57" si="88">$CC$1354</f>
        <v>0.7926928672783039</v>
      </c>
      <c r="ED41" s="39">
        <f t="shared" si="77"/>
        <v>0.78702321953616916</v>
      </c>
      <c r="EE41" s="72">
        <f t="shared" si="33"/>
        <v>0.60000000000000053</v>
      </c>
      <c r="EF41" s="36">
        <f t="shared" ref="EF41:EF57" si="89">$CD$1354</f>
        <v>253948.1681421533</v>
      </c>
      <c r="EG41" s="73">
        <f t="shared" si="78"/>
        <v>228365.77266623653</v>
      </c>
      <c r="EH41" s="36">
        <f t="shared" si="34"/>
        <v>25582</v>
      </c>
      <c r="EI41" s="36">
        <v>0</v>
      </c>
    </row>
    <row r="42" spans="2:139" s="16" customFormat="1" ht="13.15" customHeight="1">
      <c r="B42" s="224"/>
      <c r="C42" s="194"/>
      <c r="D42" s="176"/>
      <c r="E42" s="197"/>
      <c r="F42" s="197"/>
      <c r="G42" s="66" t="s">
        <v>60</v>
      </c>
      <c r="H42" s="49">
        <v>144052</v>
      </c>
      <c r="I42" s="30">
        <f>IFERROR(H42/E41,"-")</f>
        <v>4.2055343538193492E-3</v>
      </c>
      <c r="J42" s="49">
        <v>6</v>
      </c>
      <c r="K42" s="30">
        <f>IFERROR(J42/F41,"-")</f>
        <v>0.54545454545454541</v>
      </c>
      <c r="L42" s="52">
        <f t="shared" si="38"/>
        <v>24008.666666666668</v>
      </c>
      <c r="M42" s="31">
        <f t="shared" si="79"/>
        <v>0.54545454545454541</v>
      </c>
      <c r="N42" s="176"/>
      <c r="O42" s="197"/>
      <c r="P42" s="197"/>
      <c r="Q42" s="66" t="s">
        <v>60</v>
      </c>
      <c r="R42" s="49">
        <v>382391</v>
      </c>
      <c r="S42" s="30">
        <f>IFERROR(R42/O41,"-")</f>
        <v>3.3176602587350048E-3</v>
      </c>
      <c r="T42" s="49">
        <v>14</v>
      </c>
      <c r="U42" s="30">
        <f>IFERROR(T42/P41,"-")</f>
        <v>0.2978723404255319</v>
      </c>
      <c r="V42" s="52">
        <f t="shared" si="48"/>
        <v>27313.642857142859</v>
      </c>
      <c r="W42" s="31">
        <f t="shared" si="80"/>
        <v>0.25</v>
      </c>
      <c r="X42" s="176"/>
      <c r="Y42" s="197"/>
      <c r="Z42" s="197"/>
      <c r="AA42" s="66" t="s">
        <v>60</v>
      </c>
      <c r="AB42" s="49">
        <v>68135968</v>
      </c>
      <c r="AC42" s="30">
        <f>IFERROR(AB42/Y41,"-")</f>
        <v>2.8147498430593217E-2</v>
      </c>
      <c r="AD42" s="49">
        <v>751</v>
      </c>
      <c r="AE42" s="30">
        <f>IFERROR(AD42/Z41,"-")</f>
        <v>0.24687705456936226</v>
      </c>
      <c r="AF42" s="52">
        <f t="shared" si="50"/>
        <v>90726.988015978699</v>
      </c>
      <c r="AG42" s="31">
        <f t="shared" si="81"/>
        <v>0.22613670581150255</v>
      </c>
      <c r="AH42" s="176"/>
      <c r="AI42" s="197"/>
      <c r="AJ42" s="197"/>
      <c r="AK42" s="66" t="s">
        <v>60</v>
      </c>
      <c r="AL42" s="49">
        <v>70784980</v>
      </c>
      <c r="AM42" s="30">
        <f>IFERROR(AL42/AI41,"-")</f>
        <v>2.8762852185448329E-2</v>
      </c>
      <c r="AN42" s="49">
        <v>791</v>
      </c>
      <c r="AO42" s="30">
        <f>IFERROR(AN42/AJ41,"-")</f>
        <v>0.33207388748950462</v>
      </c>
      <c r="AP42" s="52">
        <f t="shared" si="52"/>
        <v>89487.964601769912</v>
      </c>
      <c r="AQ42" s="31">
        <f t="shared" si="82"/>
        <v>0.29318013343217197</v>
      </c>
      <c r="AR42" s="176"/>
      <c r="AS42" s="197"/>
      <c r="AT42" s="197"/>
      <c r="AU42" s="66" t="s">
        <v>60</v>
      </c>
      <c r="AV42" s="49">
        <v>38162708</v>
      </c>
      <c r="AW42" s="30">
        <f>IFERROR(AV42/AS41,"-")</f>
        <v>1.9467744835214403E-2</v>
      </c>
      <c r="AX42" s="49">
        <v>528</v>
      </c>
      <c r="AY42" s="30">
        <f>IFERROR(AX42/AT41,"-")</f>
        <v>0.31864815932407964</v>
      </c>
      <c r="AZ42" s="52">
        <f t="shared" si="54"/>
        <v>72277.856060606064</v>
      </c>
      <c r="BA42" s="31">
        <f t="shared" si="83"/>
        <v>0.2711864406779661</v>
      </c>
      <c r="BB42" s="176"/>
      <c r="BC42" s="197"/>
      <c r="BD42" s="197"/>
      <c r="BE42" s="66" t="s">
        <v>60</v>
      </c>
      <c r="BF42" s="49">
        <v>17035063</v>
      </c>
      <c r="BG42" s="30">
        <f>IFERROR(BF42/BC41,"-")</f>
        <v>1.4550062484322546E-2</v>
      </c>
      <c r="BH42" s="49">
        <v>324</v>
      </c>
      <c r="BI42" s="30">
        <f>IFERROR(BH42/BD41,"-")</f>
        <v>0.33962264150943394</v>
      </c>
      <c r="BJ42" s="52">
        <f t="shared" si="56"/>
        <v>52577.354938271608</v>
      </c>
      <c r="BK42" s="31">
        <f t="shared" si="84"/>
        <v>0.27067669172932329</v>
      </c>
      <c r="BL42" s="176"/>
      <c r="BM42" s="197"/>
      <c r="BN42" s="197"/>
      <c r="BO42" s="66" t="s">
        <v>60</v>
      </c>
      <c r="BP42" s="49">
        <v>6318512</v>
      </c>
      <c r="BQ42" s="30">
        <f>IFERROR(BP42/BM41,"-")</f>
        <v>1.3323232001404161E-2</v>
      </c>
      <c r="BR42" s="49">
        <v>101</v>
      </c>
      <c r="BS42" s="30">
        <f>IFERROR(BR42/BN41,"-")</f>
        <v>0.30792682926829268</v>
      </c>
      <c r="BT42" s="52">
        <f t="shared" si="58"/>
        <v>62559.524752475249</v>
      </c>
      <c r="BU42" s="31">
        <f t="shared" si="85"/>
        <v>0.20240480961923848</v>
      </c>
      <c r="BV42" s="176"/>
      <c r="BW42" s="197"/>
      <c r="BX42" s="197"/>
      <c r="BY42" s="66" t="s">
        <v>60</v>
      </c>
      <c r="BZ42" s="49">
        <f t="shared" si="60"/>
        <v>200963674</v>
      </c>
      <c r="CA42" s="30">
        <f>IFERROR(BZ42/BW41,"-")</f>
        <v>2.3269067553709236E-2</v>
      </c>
      <c r="CB42" s="49">
        <f t="shared" si="61"/>
        <v>2515</v>
      </c>
      <c r="CC42" s="30">
        <f>IFERROR(CB42/BX41,"-")</f>
        <v>0.29865811661322883</v>
      </c>
      <c r="CD42" s="52">
        <f t="shared" si="63"/>
        <v>79906.033399602384</v>
      </c>
      <c r="CE42" s="31">
        <f t="shared" si="86"/>
        <v>0.25850549902353787</v>
      </c>
      <c r="CH42" s="45" t="s">
        <v>38</v>
      </c>
      <c r="CI42" s="36">
        <v>13</v>
      </c>
      <c r="CJ42" s="36">
        <v>37</v>
      </c>
      <c r="CK42" s="36">
        <v>4240</v>
      </c>
      <c r="CL42" s="36">
        <v>3592</v>
      </c>
      <c r="CM42" s="36">
        <v>2351</v>
      </c>
      <c r="CN42" s="36">
        <v>1234</v>
      </c>
      <c r="CO42" s="36">
        <v>490</v>
      </c>
      <c r="CP42" s="36">
        <f t="shared" si="46"/>
        <v>11957</v>
      </c>
      <c r="CQ42" s="71"/>
      <c r="CR42" s="173"/>
      <c r="CS42" s="194"/>
      <c r="CT42" s="188"/>
      <c r="CU42" s="191"/>
      <c r="CV42" s="191"/>
      <c r="CW42" s="75" t="s">
        <v>64</v>
      </c>
      <c r="CX42" s="86">
        <v>21574862</v>
      </c>
      <c r="CY42" s="76">
        <v>2.6372294579175195E-3</v>
      </c>
      <c r="CZ42" s="86">
        <v>349</v>
      </c>
      <c r="DA42" s="76">
        <v>4.2759127664788045E-2</v>
      </c>
      <c r="DB42" s="86">
        <v>61819.088825214902</v>
      </c>
      <c r="DC42" s="77">
        <v>3.7502686438856653E-2</v>
      </c>
      <c r="DE42" s="43" t="s">
        <v>38</v>
      </c>
      <c r="DF42" s="37">
        <f t="shared" si="26"/>
        <v>0.21335573046468251</v>
      </c>
      <c r="DG42" s="37">
        <f t="shared" si="67"/>
        <v>0.20224366163576626</v>
      </c>
      <c r="DH42" s="37">
        <f t="shared" si="27"/>
        <v>0.80259619842373664</v>
      </c>
      <c r="DI42" s="37">
        <f t="shared" si="68"/>
        <v>0.79945982444294394</v>
      </c>
      <c r="DJ42" s="38">
        <f t="shared" si="28"/>
        <v>252761.42051756007</v>
      </c>
      <c r="DK42" s="38">
        <f t="shared" si="69"/>
        <v>249234.61160714287</v>
      </c>
      <c r="DL42" s="11"/>
      <c r="DM42" s="46" t="str">
        <f t="shared" si="70"/>
        <v>東成区</v>
      </c>
      <c r="DN42" s="39">
        <f t="shared" si="14"/>
        <v>0.21749677629118008</v>
      </c>
      <c r="DO42" s="39">
        <f t="shared" si="71"/>
        <v>0.19318836514166915</v>
      </c>
      <c r="DP42" s="72">
        <f t="shared" si="29"/>
        <v>2.3999999999999995</v>
      </c>
      <c r="DQ42" s="19" t="str">
        <f t="shared" si="72"/>
        <v>池田市</v>
      </c>
      <c r="DR42" s="39">
        <f t="shared" si="17"/>
        <v>0.79400283889283174</v>
      </c>
      <c r="DS42" s="39">
        <f t="shared" si="73"/>
        <v>0.79053181678450657</v>
      </c>
      <c r="DT42" s="72">
        <f t="shared" si="30"/>
        <v>0.30000000000000027</v>
      </c>
      <c r="DU42" s="19" t="str">
        <f t="shared" si="74"/>
        <v>東成区</v>
      </c>
      <c r="DV42" s="36">
        <f t="shared" si="20"/>
        <v>255737.40547317924</v>
      </c>
      <c r="DW42" s="36">
        <f t="shared" si="75"/>
        <v>226626.88617886178</v>
      </c>
      <c r="DX42" s="36">
        <f t="shared" si="31"/>
        <v>29110</v>
      </c>
      <c r="DY42" s="11"/>
      <c r="DZ42" s="39">
        <f t="shared" si="87"/>
        <v>0.21779338137546878</v>
      </c>
      <c r="EA42" s="39">
        <f t="shared" si="76"/>
        <v>0.19764652956849402</v>
      </c>
      <c r="EB42" s="72">
        <f t="shared" si="32"/>
        <v>1.9999999999999991</v>
      </c>
      <c r="EC42" s="39">
        <f t="shared" si="88"/>
        <v>0.7926928672783039</v>
      </c>
      <c r="ED42" s="39">
        <f t="shared" si="77"/>
        <v>0.78702321953616916</v>
      </c>
      <c r="EE42" s="72">
        <f t="shared" si="33"/>
        <v>0.60000000000000053</v>
      </c>
      <c r="EF42" s="36">
        <f t="shared" si="89"/>
        <v>253948.1681421533</v>
      </c>
      <c r="EG42" s="73">
        <f t="shared" si="78"/>
        <v>228365.77266623653</v>
      </c>
      <c r="EH42" s="36">
        <f t="shared" si="34"/>
        <v>25582</v>
      </c>
      <c r="EI42" s="36">
        <v>0</v>
      </c>
    </row>
    <row r="43" spans="2:139" s="16" customFormat="1" ht="13.15" customHeight="1">
      <c r="B43" s="224"/>
      <c r="C43" s="194"/>
      <c r="D43" s="176"/>
      <c r="E43" s="197"/>
      <c r="F43" s="197"/>
      <c r="G43" s="67" t="s">
        <v>194</v>
      </c>
      <c r="H43" s="49">
        <v>2076284</v>
      </c>
      <c r="I43" s="30">
        <f>IFERROR(H43/E41,"-")</f>
        <v>6.0616192002092666E-2</v>
      </c>
      <c r="J43" s="49">
        <v>4</v>
      </c>
      <c r="K43" s="30">
        <f>IFERROR(J43/F41,"-")</f>
        <v>0.36363636363636365</v>
      </c>
      <c r="L43" s="52">
        <f>IFERROR(H43/J43,"-")</f>
        <v>519071</v>
      </c>
      <c r="M43" s="31">
        <f t="shared" si="79"/>
        <v>0.36363636363636365</v>
      </c>
      <c r="N43" s="176"/>
      <c r="O43" s="197"/>
      <c r="P43" s="197"/>
      <c r="Q43" s="67" t="s">
        <v>194</v>
      </c>
      <c r="R43" s="49">
        <v>373153</v>
      </c>
      <c r="S43" s="30">
        <f>IFERROR(R43/O41,"-")</f>
        <v>3.2375105024117804E-3</v>
      </c>
      <c r="T43" s="49">
        <v>3</v>
      </c>
      <c r="U43" s="30">
        <f>IFERROR(T43/P41,"-")</f>
        <v>6.3829787234042548E-2</v>
      </c>
      <c r="V43" s="52">
        <f>IFERROR(R43/T43,"-")</f>
        <v>124384.33333333333</v>
      </c>
      <c r="W43" s="31">
        <f t="shared" si="80"/>
        <v>5.3571428571428568E-2</v>
      </c>
      <c r="X43" s="176"/>
      <c r="Y43" s="197"/>
      <c r="Z43" s="197"/>
      <c r="AA43" s="67" t="s">
        <v>194</v>
      </c>
      <c r="AB43" s="49">
        <v>32380958</v>
      </c>
      <c r="AC43" s="30">
        <f>IFERROR(AB43/Y41,"-")</f>
        <v>1.3376825650823732E-2</v>
      </c>
      <c r="AD43" s="49">
        <v>214</v>
      </c>
      <c r="AE43" s="30">
        <f>IFERROR(AD43/Z41,"-")</f>
        <v>7.0348454963839582E-2</v>
      </c>
      <c r="AF43" s="52">
        <f>IFERROR(AB43/AD43,"-")</f>
        <v>151312.88785046729</v>
      </c>
      <c r="AG43" s="31">
        <f t="shared" si="81"/>
        <v>6.4438422161999395E-2</v>
      </c>
      <c r="AH43" s="176"/>
      <c r="AI43" s="197"/>
      <c r="AJ43" s="197"/>
      <c r="AK43" s="67" t="s">
        <v>194</v>
      </c>
      <c r="AL43" s="49">
        <v>32262700</v>
      </c>
      <c r="AM43" s="30">
        <f>IFERROR(AL43/AI41,"-")</f>
        <v>1.3109663536013767E-2</v>
      </c>
      <c r="AN43" s="49">
        <v>194</v>
      </c>
      <c r="AO43" s="30">
        <f>IFERROR(AN43/AJ41,"-")</f>
        <v>8.1444164567590266E-2</v>
      </c>
      <c r="AP43" s="52">
        <f>IFERROR(AL43/AN43,"-")</f>
        <v>166302.57731958764</v>
      </c>
      <c r="AQ43" s="31">
        <f t="shared" si="82"/>
        <v>7.1905114899925876E-2</v>
      </c>
      <c r="AR43" s="176"/>
      <c r="AS43" s="197"/>
      <c r="AT43" s="197"/>
      <c r="AU43" s="67" t="s">
        <v>194</v>
      </c>
      <c r="AV43" s="49">
        <v>18285802</v>
      </c>
      <c r="AW43" s="30">
        <f>IFERROR(AV43/AS41,"-")</f>
        <v>9.3280415908444762E-3</v>
      </c>
      <c r="AX43" s="49">
        <v>104</v>
      </c>
      <c r="AY43" s="30">
        <f>IFERROR(AX43/AT41,"-")</f>
        <v>6.2764031382015695E-2</v>
      </c>
      <c r="AZ43" s="52">
        <f>IFERROR(AV43/AX43,"-")</f>
        <v>175825.01923076922</v>
      </c>
      <c r="BA43" s="31">
        <f t="shared" si="83"/>
        <v>5.3415511042629683E-2</v>
      </c>
      <c r="BB43" s="176"/>
      <c r="BC43" s="197"/>
      <c r="BD43" s="197"/>
      <c r="BE43" s="67" t="s">
        <v>194</v>
      </c>
      <c r="BF43" s="49">
        <v>5380052</v>
      </c>
      <c r="BG43" s="30">
        <f>IFERROR(BF43/BC41,"-")</f>
        <v>4.5952335350274015E-3</v>
      </c>
      <c r="BH43" s="49">
        <v>55</v>
      </c>
      <c r="BI43" s="30">
        <f>IFERROR(BH43/BD41,"-")</f>
        <v>5.7651991614255764E-2</v>
      </c>
      <c r="BJ43" s="52">
        <f>IFERROR(BF43/BH43,"-")</f>
        <v>97819.127272727274</v>
      </c>
      <c r="BK43" s="31">
        <f t="shared" si="84"/>
        <v>4.5948203842940682E-2</v>
      </c>
      <c r="BL43" s="176"/>
      <c r="BM43" s="197"/>
      <c r="BN43" s="197"/>
      <c r="BO43" s="67" t="s">
        <v>194</v>
      </c>
      <c r="BP43" s="49">
        <v>969323</v>
      </c>
      <c r="BQ43" s="30">
        <f>IFERROR(BP43/BM41,"-")</f>
        <v>2.0439171775407067E-3</v>
      </c>
      <c r="BR43" s="49">
        <v>24</v>
      </c>
      <c r="BS43" s="30">
        <f>IFERROR(BR43/BN41,"-")</f>
        <v>7.3170731707317069E-2</v>
      </c>
      <c r="BT43" s="52">
        <f>IFERROR(BP43/BR43,"-")</f>
        <v>40388.458333333336</v>
      </c>
      <c r="BU43" s="31">
        <f t="shared" si="85"/>
        <v>4.8096192384769539E-2</v>
      </c>
      <c r="BV43" s="176"/>
      <c r="BW43" s="197"/>
      <c r="BX43" s="197"/>
      <c r="BY43" s="67" t="s">
        <v>194</v>
      </c>
      <c r="BZ43" s="49">
        <f t="shared" ref="BZ43" si="90">SUM(H43,R43,AB43,AL43,AV43,BF43,BP43)</f>
        <v>91728272</v>
      </c>
      <c r="CA43" s="30">
        <f>IFERROR(BZ43/BW41,"-")</f>
        <v>1.0620980972675765E-2</v>
      </c>
      <c r="CB43" s="49">
        <f>SUM(J43,T43,AD43,AN43,AX43,BH43,BR43)</f>
        <v>598</v>
      </c>
      <c r="CC43" s="30">
        <f>IFERROR(CB43/BX41,"-")</f>
        <v>7.1012943830898942E-2</v>
      </c>
      <c r="CD43" s="52">
        <f>IFERROR(BZ43/CB43,"-")</f>
        <v>153391.75919732443</v>
      </c>
      <c r="CE43" s="31">
        <f t="shared" si="86"/>
        <v>6.1465721040189124E-2</v>
      </c>
      <c r="CH43" s="45" t="s">
        <v>6</v>
      </c>
      <c r="CI43" s="36">
        <v>31</v>
      </c>
      <c r="CJ43" s="36">
        <v>123</v>
      </c>
      <c r="CK43" s="36">
        <v>23380</v>
      </c>
      <c r="CL43" s="36">
        <v>20979</v>
      </c>
      <c r="CM43" s="36">
        <v>12999</v>
      </c>
      <c r="CN43" s="36">
        <v>6448</v>
      </c>
      <c r="CO43" s="36">
        <v>2510</v>
      </c>
      <c r="CP43" s="36">
        <f t="shared" si="46"/>
        <v>66470</v>
      </c>
      <c r="CQ43" s="71"/>
      <c r="CR43" s="173"/>
      <c r="CS43" s="194"/>
      <c r="CT43" s="188"/>
      <c r="CU43" s="191"/>
      <c r="CV43" s="191"/>
      <c r="CW43" s="75" t="s">
        <v>66</v>
      </c>
      <c r="CX43" s="86">
        <v>139884092</v>
      </c>
      <c r="CY43" s="76">
        <v>1.7098901866275874E-2</v>
      </c>
      <c r="CZ43" s="86">
        <v>2352</v>
      </c>
      <c r="DA43" s="76">
        <v>0.28816466552315612</v>
      </c>
      <c r="DB43" s="86">
        <v>59474.528911564623</v>
      </c>
      <c r="DC43" s="77">
        <v>0.25274016763378465</v>
      </c>
      <c r="DE43" s="43" t="s">
        <v>6</v>
      </c>
      <c r="DF43" s="37">
        <f t="shared" si="26"/>
        <v>0.22558492251759982</v>
      </c>
      <c r="DG43" s="37">
        <f t="shared" si="67"/>
        <v>0.20110726149806218</v>
      </c>
      <c r="DH43" s="37">
        <f t="shared" si="27"/>
        <v>0.78638641875505255</v>
      </c>
      <c r="DI43" s="37">
        <f t="shared" si="68"/>
        <v>0.77978357605177995</v>
      </c>
      <c r="DJ43" s="38">
        <f t="shared" si="28"/>
        <v>252316.2375714462</v>
      </c>
      <c r="DK43" s="38">
        <f t="shared" si="69"/>
        <v>224998.61163348681</v>
      </c>
      <c r="DL43" s="11"/>
      <c r="DM43" s="46" t="str">
        <f t="shared" si="70"/>
        <v>西淀川区</v>
      </c>
      <c r="DN43" s="39">
        <f t="shared" si="14"/>
        <v>0.21729185159250003</v>
      </c>
      <c r="DO43" s="39">
        <f t="shared" si="71"/>
        <v>0.19622788047698339</v>
      </c>
      <c r="DP43" s="72">
        <f t="shared" si="29"/>
        <v>2.0999999999999992</v>
      </c>
      <c r="DQ43" s="19" t="str">
        <f t="shared" si="72"/>
        <v>堺市中区</v>
      </c>
      <c r="DR43" s="39">
        <f t="shared" si="17"/>
        <v>0.79181975362005619</v>
      </c>
      <c r="DS43" s="39">
        <f t="shared" si="73"/>
        <v>0.7829059829059829</v>
      </c>
      <c r="DT43" s="72">
        <f t="shared" si="30"/>
        <v>0.9000000000000008</v>
      </c>
      <c r="DU43" s="19" t="str">
        <f t="shared" si="74"/>
        <v>北区</v>
      </c>
      <c r="DV43" s="36">
        <f t="shared" si="20"/>
        <v>254242.68555724033</v>
      </c>
      <c r="DW43" s="36">
        <f t="shared" si="75"/>
        <v>226948.96080191503</v>
      </c>
      <c r="DX43" s="36">
        <f t="shared" si="31"/>
        <v>27294</v>
      </c>
      <c r="DY43" s="11"/>
      <c r="DZ43" s="39">
        <f t="shared" si="87"/>
        <v>0.21779338137546878</v>
      </c>
      <c r="EA43" s="39">
        <f t="shared" si="76"/>
        <v>0.19764652956849402</v>
      </c>
      <c r="EB43" s="72">
        <f t="shared" si="32"/>
        <v>1.9999999999999991</v>
      </c>
      <c r="EC43" s="39">
        <f t="shared" si="88"/>
        <v>0.7926928672783039</v>
      </c>
      <c r="ED43" s="39">
        <f t="shared" si="77"/>
        <v>0.78702321953616916</v>
      </c>
      <c r="EE43" s="72">
        <f t="shared" si="33"/>
        <v>0.60000000000000053</v>
      </c>
      <c r="EF43" s="36">
        <f t="shared" si="89"/>
        <v>253948.1681421533</v>
      </c>
      <c r="EG43" s="73">
        <f t="shared" si="78"/>
        <v>228365.77266623653</v>
      </c>
      <c r="EH43" s="36">
        <f t="shared" si="34"/>
        <v>25582</v>
      </c>
      <c r="EI43" s="36">
        <v>0</v>
      </c>
    </row>
    <row r="44" spans="2:139" s="16" customFormat="1" ht="13.15" customHeight="1">
      <c r="B44" s="224"/>
      <c r="C44" s="194"/>
      <c r="D44" s="176"/>
      <c r="E44" s="197"/>
      <c r="F44" s="197"/>
      <c r="G44" s="67" t="s">
        <v>62</v>
      </c>
      <c r="H44" s="49">
        <v>60183</v>
      </c>
      <c r="I44" s="30">
        <f>IFERROR(H44/E41,"-")</f>
        <v>1.7570160359863789E-3</v>
      </c>
      <c r="J44" s="49">
        <v>3</v>
      </c>
      <c r="K44" s="30">
        <f>IFERROR(J44/F41,"-")</f>
        <v>0.27272727272727271</v>
      </c>
      <c r="L44" s="52">
        <f t="shared" si="38"/>
        <v>20061</v>
      </c>
      <c r="M44" s="31">
        <f t="shared" si="79"/>
        <v>0.27272727272727271</v>
      </c>
      <c r="N44" s="176"/>
      <c r="O44" s="197"/>
      <c r="P44" s="197"/>
      <c r="Q44" s="67" t="s">
        <v>62</v>
      </c>
      <c r="R44" s="49">
        <v>351595</v>
      </c>
      <c r="S44" s="30">
        <f>IFERROR(R44/O41,"-")</f>
        <v>3.0504712680736053E-3</v>
      </c>
      <c r="T44" s="49">
        <v>9</v>
      </c>
      <c r="U44" s="30">
        <f>IFERROR(T44/P41,"-")</f>
        <v>0.19148936170212766</v>
      </c>
      <c r="V44" s="52">
        <f t="shared" si="48"/>
        <v>39066.111111111109</v>
      </c>
      <c r="W44" s="31">
        <f t="shared" si="80"/>
        <v>0.16071428571428573</v>
      </c>
      <c r="X44" s="176"/>
      <c r="Y44" s="197"/>
      <c r="Z44" s="197"/>
      <c r="AA44" s="67" t="s">
        <v>62</v>
      </c>
      <c r="AB44" s="49">
        <v>53415737</v>
      </c>
      <c r="AC44" s="30">
        <f>IFERROR(AB44/Y41,"-")</f>
        <v>2.2066456491474228E-2</v>
      </c>
      <c r="AD44" s="49">
        <v>742</v>
      </c>
      <c r="AE44" s="30">
        <f>IFERROR(AD44/Z41,"-")</f>
        <v>0.24391847468770544</v>
      </c>
      <c r="AF44" s="52">
        <f t="shared" si="50"/>
        <v>71988.863881401616</v>
      </c>
      <c r="AG44" s="31">
        <f t="shared" si="81"/>
        <v>0.22342667871123156</v>
      </c>
      <c r="AH44" s="176"/>
      <c r="AI44" s="197"/>
      <c r="AJ44" s="197"/>
      <c r="AK44" s="67" t="s">
        <v>62</v>
      </c>
      <c r="AL44" s="49">
        <v>56981037</v>
      </c>
      <c r="AM44" s="30">
        <f>IFERROR(AL44/AI41,"-")</f>
        <v>2.3153741720412468E-2</v>
      </c>
      <c r="AN44" s="49">
        <v>727</v>
      </c>
      <c r="AO44" s="30">
        <f>IFERROR(AN44/AJ41,"-")</f>
        <v>0.30520570948782538</v>
      </c>
      <c r="AP44" s="52">
        <f t="shared" si="52"/>
        <v>78378.317744154061</v>
      </c>
      <c r="AQ44" s="31">
        <f t="shared" si="82"/>
        <v>0.26945885841363976</v>
      </c>
      <c r="AR44" s="176"/>
      <c r="AS44" s="197"/>
      <c r="AT44" s="197"/>
      <c r="AU44" s="67" t="s">
        <v>62</v>
      </c>
      <c r="AV44" s="49">
        <v>28506712</v>
      </c>
      <c r="AW44" s="30">
        <f>IFERROR(AV44/AS41,"-")</f>
        <v>1.4541981541428989E-2</v>
      </c>
      <c r="AX44" s="49">
        <v>531</v>
      </c>
      <c r="AY44" s="30">
        <f>IFERROR(AX44/AT41,"-")</f>
        <v>0.32045866022933012</v>
      </c>
      <c r="AZ44" s="52">
        <f t="shared" si="54"/>
        <v>53684.956685499055</v>
      </c>
      <c r="BA44" s="31">
        <f t="shared" si="83"/>
        <v>0.27272727272727271</v>
      </c>
      <c r="BB44" s="176"/>
      <c r="BC44" s="197"/>
      <c r="BD44" s="197"/>
      <c r="BE44" s="67" t="s">
        <v>62</v>
      </c>
      <c r="BF44" s="49">
        <v>18905747</v>
      </c>
      <c r="BG44" s="30">
        <f>IFERROR(BF44/BC41,"-")</f>
        <v>1.614785928075485E-2</v>
      </c>
      <c r="BH44" s="49">
        <v>302</v>
      </c>
      <c r="BI44" s="30">
        <f>IFERROR(BH44/BD41,"-")</f>
        <v>0.31656184486373168</v>
      </c>
      <c r="BJ44" s="52">
        <f t="shared" si="56"/>
        <v>62601.811258278147</v>
      </c>
      <c r="BK44" s="31">
        <f t="shared" si="84"/>
        <v>0.25229741019214702</v>
      </c>
      <c r="BL44" s="176"/>
      <c r="BM44" s="197"/>
      <c r="BN44" s="197"/>
      <c r="BO44" s="67" t="s">
        <v>62</v>
      </c>
      <c r="BP44" s="49">
        <v>12574942</v>
      </c>
      <c r="BQ44" s="30">
        <f>IFERROR(BP44/BM41,"-")</f>
        <v>2.6515557724698671E-2</v>
      </c>
      <c r="BR44" s="49">
        <v>91</v>
      </c>
      <c r="BS44" s="30">
        <f>IFERROR(BR44/BN41,"-")</f>
        <v>0.27743902439024393</v>
      </c>
      <c r="BT44" s="52">
        <f t="shared" si="58"/>
        <v>138186.17582417582</v>
      </c>
      <c r="BU44" s="31">
        <f t="shared" si="85"/>
        <v>0.18236472945891782</v>
      </c>
      <c r="BV44" s="176"/>
      <c r="BW44" s="197"/>
      <c r="BX44" s="197"/>
      <c r="BY44" s="67" t="s">
        <v>62</v>
      </c>
      <c r="BZ44" s="49">
        <f t="shared" si="60"/>
        <v>170795953</v>
      </c>
      <c r="CA44" s="30">
        <f>IFERROR(BZ44/BW41,"-")</f>
        <v>1.9776024637453371E-2</v>
      </c>
      <c r="CB44" s="49">
        <f t="shared" si="61"/>
        <v>2405</v>
      </c>
      <c r="CC44" s="30">
        <f>IFERROR(CB44/BX41,"-")</f>
        <v>0.28559553497209356</v>
      </c>
      <c r="CD44" s="52">
        <f t="shared" si="63"/>
        <v>71017.028274428274</v>
      </c>
      <c r="CE44" s="31">
        <f t="shared" si="86"/>
        <v>0.24719909548771712</v>
      </c>
      <c r="CH44" s="45" t="s">
        <v>39</v>
      </c>
      <c r="CI44" s="36">
        <v>38</v>
      </c>
      <c r="CJ44" s="36">
        <v>117</v>
      </c>
      <c r="CK44" s="36">
        <v>4959</v>
      </c>
      <c r="CL44" s="36">
        <v>4358</v>
      </c>
      <c r="CM44" s="36">
        <v>2850</v>
      </c>
      <c r="CN44" s="36">
        <v>1473</v>
      </c>
      <c r="CO44" s="36">
        <v>549</v>
      </c>
      <c r="CP44" s="36">
        <f t="shared" si="46"/>
        <v>14344</v>
      </c>
      <c r="CQ44" s="71"/>
      <c r="CR44" s="173"/>
      <c r="CS44" s="194"/>
      <c r="CT44" s="188"/>
      <c r="CU44" s="191"/>
      <c r="CV44" s="191"/>
      <c r="CW44" s="75" t="s">
        <v>68</v>
      </c>
      <c r="CX44" s="86">
        <v>208691104</v>
      </c>
      <c r="CY44" s="76">
        <v>2.5509610539994589E-2</v>
      </c>
      <c r="CZ44" s="86">
        <v>3105</v>
      </c>
      <c r="DA44" s="76">
        <v>0.38042146532712573</v>
      </c>
      <c r="DB44" s="86">
        <v>67211.305636070858</v>
      </c>
      <c r="DC44" s="77">
        <v>0.33365570599613154</v>
      </c>
      <c r="DE44" s="43" t="s">
        <v>39</v>
      </c>
      <c r="DF44" s="37">
        <f t="shared" si="26"/>
        <v>0.24606770983010032</v>
      </c>
      <c r="DG44" s="37">
        <f t="shared" si="67"/>
        <v>0.23757354452197593</v>
      </c>
      <c r="DH44" s="37">
        <f t="shared" si="27"/>
        <v>0.78484500574052818</v>
      </c>
      <c r="DI44" s="37">
        <f t="shared" si="68"/>
        <v>0.7725826972010178</v>
      </c>
      <c r="DJ44" s="38">
        <f t="shared" si="28"/>
        <v>314111.81558416225</v>
      </c>
      <c r="DK44" s="38">
        <f t="shared" si="69"/>
        <v>303630.9641827913</v>
      </c>
      <c r="DL44" s="11"/>
      <c r="DM44" s="46" t="str">
        <f t="shared" si="70"/>
        <v>茨木市</v>
      </c>
      <c r="DN44" s="39">
        <f t="shared" si="14"/>
        <v>0.21720817247871424</v>
      </c>
      <c r="DO44" s="39">
        <f t="shared" si="71"/>
        <v>0.20289042401783822</v>
      </c>
      <c r="DP44" s="72">
        <f t="shared" si="29"/>
        <v>1.3999999999999986</v>
      </c>
      <c r="DQ44" s="19" t="str">
        <f t="shared" si="72"/>
        <v>都島区</v>
      </c>
      <c r="DR44" s="39">
        <f t="shared" si="17"/>
        <v>0.79091323507065792</v>
      </c>
      <c r="DS44" s="39">
        <f t="shared" si="73"/>
        <v>0.78732236947149925</v>
      </c>
      <c r="DT44" s="72">
        <f t="shared" si="30"/>
        <v>0.40000000000000036</v>
      </c>
      <c r="DU44" s="19" t="str">
        <f t="shared" si="74"/>
        <v>西淀川区</v>
      </c>
      <c r="DV44" s="36">
        <f t="shared" si="20"/>
        <v>253249.67444496931</v>
      </c>
      <c r="DW44" s="36">
        <f t="shared" si="75"/>
        <v>218054.07362443703</v>
      </c>
      <c r="DX44" s="36">
        <f t="shared" si="31"/>
        <v>35196</v>
      </c>
      <c r="DY44" s="11"/>
      <c r="DZ44" s="39">
        <f t="shared" si="87"/>
        <v>0.21779338137546878</v>
      </c>
      <c r="EA44" s="39">
        <f t="shared" si="76"/>
        <v>0.19764652956849402</v>
      </c>
      <c r="EB44" s="72">
        <f t="shared" si="32"/>
        <v>1.9999999999999991</v>
      </c>
      <c r="EC44" s="39">
        <f t="shared" si="88"/>
        <v>0.7926928672783039</v>
      </c>
      <c r="ED44" s="39">
        <f t="shared" si="77"/>
        <v>0.78702321953616916</v>
      </c>
      <c r="EE44" s="72">
        <f t="shared" si="33"/>
        <v>0.60000000000000053</v>
      </c>
      <c r="EF44" s="36">
        <f t="shared" si="89"/>
        <v>253948.1681421533</v>
      </c>
      <c r="EG44" s="73">
        <f t="shared" si="78"/>
        <v>228365.77266623653</v>
      </c>
      <c r="EH44" s="36">
        <f t="shared" si="34"/>
        <v>25582</v>
      </c>
      <c r="EI44" s="36">
        <v>0</v>
      </c>
    </row>
    <row r="45" spans="2:139" s="16" customFormat="1" ht="13.15" customHeight="1">
      <c r="B45" s="224"/>
      <c r="C45" s="194"/>
      <c r="D45" s="176"/>
      <c r="E45" s="197"/>
      <c r="F45" s="197"/>
      <c r="G45" s="67" t="s">
        <v>64</v>
      </c>
      <c r="H45" s="49">
        <v>0</v>
      </c>
      <c r="I45" s="30">
        <f>IFERROR(H45/E41,"-")</f>
        <v>0</v>
      </c>
      <c r="J45" s="49">
        <v>0</v>
      </c>
      <c r="K45" s="30">
        <f>IFERROR(J45/F41,"-")</f>
        <v>0</v>
      </c>
      <c r="L45" s="52" t="str">
        <f t="shared" si="38"/>
        <v>-</v>
      </c>
      <c r="M45" s="31">
        <f t="shared" si="79"/>
        <v>0</v>
      </c>
      <c r="N45" s="176"/>
      <c r="O45" s="197"/>
      <c r="P45" s="197"/>
      <c r="Q45" s="67" t="s">
        <v>64</v>
      </c>
      <c r="R45" s="49">
        <v>35274</v>
      </c>
      <c r="S45" s="30">
        <f>IFERROR(R45/O41,"-")</f>
        <v>3.0604053956975594E-4</v>
      </c>
      <c r="T45" s="49">
        <v>4</v>
      </c>
      <c r="U45" s="30">
        <f>IFERROR(T45/P41,"-")</f>
        <v>8.5106382978723402E-2</v>
      </c>
      <c r="V45" s="52">
        <f t="shared" si="48"/>
        <v>8818.5</v>
      </c>
      <c r="W45" s="31">
        <f t="shared" si="80"/>
        <v>7.1428571428571425E-2</v>
      </c>
      <c r="X45" s="176"/>
      <c r="Y45" s="197"/>
      <c r="Z45" s="197"/>
      <c r="AA45" s="67" t="s">
        <v>64</v>
      </c>
      <c r="AB45" s="49">
        <v>6886231</v>
      </c>
      <c r="AC45" s="30">
        <f>IFERROR(AB45/Y41,"-")</f>
        <v>2.8447555961221885E-3</v>
      </c>
      <c r="AD45" s="49">
        <v>144</v>
      </c>
      <c r="AE45" s="30">
        <f>IFERROR(AD45/Z41,"-")</f>
        <v>4.7337278106508875E-2</v>
      </c>
      <c r="AF45" s="52">
        <f t="shared" si="50"/>
        <v>47821.048611111109</v>
      </c>
      <c r="AG45" s="31">
        <f t="shared" si="81"/>
        <v>4.3360433604336043E-2</v>
      </c>
      <c r="AH45" s="176"/>
      <c r="AI45" s="197"/>
      <c r="AJ45" s="197"/>
      <c r="AK45" s="67" t="s">
        <v>64</v>
      </c>
      <c r="AL45" s="49">
        <v>6346100</v>
      </c>
      <c r="AM45" s="30">
        <f>IFERROR(AL45/AI41,"-")</f>
        <v>2.5786817521750182E-3</v>
      </c>
      <c r="AN45" s="49">
        <v>134</v>
      </c>
      <c r="AO45" s="30">
        <f>IFERROR(AN45/AJ41,"-")</f>
        <v>5.6255247691015954E-2</v>
      </c>
      <c r="AP45" s="52">
        <f t="shared" si="52"/>
        <v>47358.955223880599</v>
      </c>
      <c r="AQ45" s="31">
        <f t="shared" si="82"/>
        <v>4.9666419570051891E-2</v>
      </c>
      <c r="AR45" s="176"/>
      <c r="AS45" s="197"/>
      <c r="AT45" s="197"/>
      <c r="AU45" s="67" t="s">
        <v>64</v>
      </c>
      <c r="AV45" s="49">
        <v>1021208</v>
      </c>
      <c r="AW45" s="30">
        <f>IFERROR(AV45/AS41,"-")</f>
        <v>5.2094355483577395E-4</v>
      </c>
      <c r="AX45" s="49">
        <v>84</v>
      </c>
      <c r="AY45" s="30">
        <f>IFERROR(AX45/AT41,"-")</f>
        <v>5.0694025347012672E-2</v>
      </c>
      <c r="AZ45" s="52">
        <f t="shared" si="54"/>
        <v>12157.238095238095</v>
      </c>
      <c r="BA45" s="31">
        <f t="shared" si="83"/>
        <v>4.3143297380585519E-2</v>
      </c>
      <c r="BB45" s="176"/>
      <c r="BC45" s="197"/>
      <c r="BD45" s="197"/>
      <c r="BE45" s="67" t="s">
        <v>64</v>
      </c>
      <c r="BF45" s="49">
        <v>2159044</v>
      </c>
      <c r="BG45" s="30">
        <f>IFERROR(BF45/BC41,"-")</f>
        <v>1.8440921002993466E-3</v>
      </c>
      <c r="BH45" s="49">
        <v>49</v>
      </c>
      <c r="BI45" s="30">
        <f>IFERROR(BH45/BD41,"-")</f>
        <v>5.1362683438155136E-2</v>
      </c>
      <c r="BJ45" s="52">
        <f t="shared" si="56"/>
        <v>44062.122448979593</v>
      </c>
      <c r="BK45" s="31">
        <f t="shared" si="84"/>
        <v>4.0935672514619881E-2</v>
      </c>
      <c r="BL45" s="176"/>
      <c r="BM45" s="197"/>
      <c r="BN45" s="197"/>
      <c r="BO45" s="67" t="s">
        <v>64</v>
      </c>
      <c r="BP45" s="49">
        <v>58049</v>
      </c>
      <c r="BQ45" s="30">
        <f>IFERROR(BP45/BM41,"-")</f>
        <v>1.2240228307701403E-4</v>
      </c>
      <c r="BR45" s="49">
        <v>5</v>
      </c>
      <c r="BS45" s="30">
        <f>IFERROR(BR45/BN41,"-")</f>
        <v>1.524390243902439E-2</v>
      </c>
      <c r="BT45" s="52">
        <f t="shared" si="58"/>
        <v>11609.8</v>
      </c>
      <c r="BU45" s="31">
        <f t="shared" si="85"/>
        <v>1.002004008016032E-2</v>
      </c>
      <c r="BV45" s="176"/>
      <c r="BW45" s="197"/>
      <c r="BX45" s="197"/>
      <c r="BY45" s="67" t="s">
        <v>64</v>
      </c>
      <c r="BZ45" s="49">
        <f t="shared" si="60"/>
        <v>16505906</v>
      </c>
      <c r="CA45" s="30">
        <f>IFERROR(BZ45/BW41,"-")</f>
        <v>1.9111764534578254E-3</v>
      </c>
      <c r="CB45" s="49">
        <f t="shared" si="61"/>
        <v>420</v>
      </c>
      <c r="CC45" s="30">
        <f>IFERROR(CB45/BX41,"-")</f>
        <v>4.9875311720698257E-2</v>
      </c>
      <c r="CD45" s="52">
        <f t="shared" si="63"/>
        <v>39299.776190476194</v>
      </c>
      <c r="CE45" s="31">
        <f t="shared" si="86"/>
        <v>4.3169904409497376E-2</v>
      </c>
      <c r="CH45" s="45" t="s">
        <v>10</v>
      </c>
      <c r="CI45" s="36">
        <v>19</v>
      </c>
      <c r="CJ45" s="36">
        <v>62</v>
      </c>
      <c r="CK45" s="36">
        <v>8878</v>
      </c>
      <c r="CL45" s="36">
        <v>8405</v>
      </c>
      <c r="CM45" s="36">
        <v>5472</v>
      </c>
      <c r="CN45" s="36">
        <v>2484</v>
      </c>
      <c r="CO45" s="36">
        <v>1022</v>
      </c>
      <c r="CP45" s="36">
        <f t="shared" si="46"/>
        <v>26342</v>
      </c>
      <c r="CQ45" s="71"/>
      <c r="CR45" s="173"/>
      <c r="CS45" s="194"/>
      <c r="CT45" s="188"/>
      <c r="CU45" s="191"/>
      <c r="CV45" s="191"/>
      <c r="CW45" s="75" t="s">
        <v>69</v>
      </c>
      <c r="CX45" s="86">
        <v>283598876</v>
      </c>
      <c r="CY45" s="76">
        <v>3.4666053021312392E-2</v>
      </c>
      <c r="CZ45" s="86">
        <v>1377</v>
      </c>
      <c r="DA45" s="76">
        <v>0.16870864984072531</v>
      </c>
      <c r="DB45" s="86">
        <v>205954.15831517792</v>
      </c>
      <c r="DC45" s="77">
        <v>0.14796905222437137</v>
      </c>
      <c r="DE45" s="43" t="s">
        <v>10</v>
      </c>
      <c r="DF45" s="37">
        <f t="shared" si="26"/>
        <v>0.20503341813130369</v>
      </c>
      <c r="DG45" s="37">
        <f t="shared" si="67"/>
        <v>0.19360870302677716</v>
      </c>
      <c r="DH45" s="37">
        <f t="shared" si="27"/>
        <v>0.80699306612548627</v>
      </c>
      <c r="DI45" s="37">
        <f t="shared" si="68"/>
        <v>0.79912208266330564</v>
      </c>
      <c r="DJ45" s="38">
        <f t="shared" si="28"/>
        <v>230831.30308586996</v>
      </c>
      <c r="DK45" s="38">
        <f t="shared" si="69"/>
        <v>220123.61570674935</v>
      </c>
      <c r="DL45" s="11"/>
      <c r="DM45" s="46" t="str">
        <f t="shared" si="70"/>
        <v>豊中市</v>
      </c>
      <c r="DN45" s="39">
        <f t="shared" si="14"/>
        <v>0.21710094623150669</v>
      </c>
      <c r="DO45" s="39">
        <f t="shared" si="71"/>
        <v>0.19698065986105742</v>
      </c>
      <c r="DP45" s="72">
        <f t="shared" si="29"/>
        <v>1.9999999999999991</v>
      </c>
      <c r="DQ45" s="19" t="str">
        <f t="shared" si="72"/>
        <v>高石市</v>
      </c>
      <c r="DR45" s="39">
        <f t="shared" si="17"/>
        <v>0.79075131810193322</v>
      </c>
      <c r="DS45" s="39">
        <f t="shared" si="73"/>
        <v>0.79105150456440887</v>
      </c>
      <c r="DT45" s="72">
        <f t="shared" si="30"/>
        <v>0</v>
      </c>
      <c r="DU45" s="19" t="str">
        <f t="shared" si="74"/>
        <v>泉大津市</v>
      </c>
      <c r="DV45" s="36">
        <f t="shared" si="20"/>
        <v>252761.42051756007</v>
      </c>
      <c r="DW45" s="36">
        <f t="shared" si="75"/>
        <v>249234.61160714287</v>
      </c>
      <c r="DX45" s="36">
        <f t="shared" si="31"/>
        <v>3526</v>
      </c>
      <c r="DY45" s="11"/>
      <c r="DZ45" s="39">
        <f t="shared" si="87"/>
        <v>0.21779338137546878</v>
      </c>
      <c r="EA45" s="39">
        <f t="shared" si="76"/>
        <v>0.19764652956849402</v>
      </c>
      <c r="EB45" s="72">
        <f t="shared" si="32"/>
        <v>1.9999999999999991</v>
      </c>
      <c r="EC45" s="39">
        <f t="shared" si="88"/>
        <v>0.7926928672783039</v>
      </c>
      <c r="ED45" s="39">
        <f t="shared" si="77"/>
        <v>0.78702321953616916</v>
      </c>
      <c r="EE45" s="72">
        <f t="shared" si="33"/>
        <v>0.60000000000000053</v>
      </c>
      <c r="EF45" s="36">
        <f t="shared" si="89"/>
        <v>253948.1681421533</v>
      </c>
      <c r="EG45" s="73">
        <f t="shared" si="78"/>
        <v>228365.77266623653</v>
      </c>
      <c r="EH45" s="36">
        <f t="shared" si="34"/>
        <v>25582</v>
      </c>
      <c r="EI45" s="36">
        <v>0</v>
      </c>
    </row>
    <row r="46" spans="2:139" s="16" customFormat="1" ht="13.15" customHeight="1">
      <c r="B46" s="224"/>
      <c r="C46" s="194"/>
      <c r="D46" s="176"/>
      <c r="E46" s="197"/>
      <c r="F46" s="197"/>
      <c r="G46" s="67" t="s">
        <v>66</v>
      </c>
      <c r="H46" s="49">
        <v>610771</v>
      </c>
      <c r="I46" s="30">
        <f>IFERROR(H46/E41,"-")</f>
        <v>1.7831188895791779E-2</v>
      </c>
      <c r="J46" s="49">
        <v>5</v>
      </c>
      <c r="K46" s="30">
        <f>IFERROR(J46/F41,"-")</f>
        <v>0.45454545454545453</v>
      </c>
      <c r="L46" s="52">
        <f t="shared" si="38"/>
        <v>122154.2</v>
      </c>
      <c r="M46" s="31">
        <f t="shared" si="79"/>
        <v>0.45454545454545453</v>
      </c>
      <c r="N46" s="176"/>
      <c r="O46" s="197"/>
      <c r="P46" s="197"/>
      <c r="Q46" s="67" t="s">
        <v>66</v>
      </c>
      <c r="R46" s="49">
        <v>1490326</v>
      </c>
      <c r="S46" s="30">
        <f>IFERROR(R46/O41,"-")</f>
        <v>1.2930208458775192E-2</v>
      </c>
      <c r="T46" s="49">
        <v>10</v>
      </c>
      <c r="U46" s="30">
        <f>IFERROR(T46/P41,"-")</f>
        <v>0.21276595744680851</v>
      </c>
      <c r="V46" s="52">
        <f t="shared" si="48"/>
        <v>149032.6</v>
      </c>
      <c r="W46" s="31">
        <f t="shared" si="80"/>
        <v>0.17857142857142858</v>
      </c>
      <c r="X46" s="176"/>
      <c r="Y46" s="197"/>
      <c r="Z46" s="197"/>
      <c r="AA46" s="67" t="s">
        <v>66</v>
      </c>
      <c r="AB46" s="49">
        <v>54127570</v>
      </c>
      <c r="AC46" s="30">
        <f>IFERROR(AB46/Y41,"-")</f>
        <v>2.2360520241333105E-2</v>
      </c>
      <c r="AD46" s="49">
        <v>771</v>
      </c>
      <c r="AE46" s="30">
        <f>IFERROR(AD46/Z41,"-")</f>
        <v>0.25345167652859962</v>
      </c>
      <c r="AF46" s="52">
        <f t="shared" si="50"/>
        <v>70204.37094682231</v>
      </c>
      <c r="AG46" s="31">
        <f t="shared" si="81"/>
        <v>0.23215898825654924</v>
      </c>
      <c r="AH46" s="176"/>
      <c r="AI46" s="197"/>
      <c r="AJ46" s="197"/>
      <c r="AK46" s="67" t="s">
        <v>66</v>
      </c>
      <c r="AL46" s="49">
        <v>52860275</v>
      </c>
      <c r="AM46" s="30">
        <f>IFERROR(AL46/AI41,"-")</f>
        <v>2.1479306433471474E-2</v>
      </c>
      <c r="AN46" s="49">
        <v>819</v>
      </c>
      <c r="AO46" s="30">
        <f>IFERROR(AN46/AJ41,"-")</f>
        <v>0.34382871536523929</v>
      </c>
      <c r="AP46" s="52">
        <f t="shared" si="52"/>
        <v>64542.460317460318</v>
      </c>
      <c r="AQ46" s="31">
        <f t="shared" si="82"/>
        <v>0.30355819125277983</v>
      </c>
      <c r="AR46" s="176"/>
      <c r="AS46" s="197"/>
      <c r="AT46" s="197"/>
      <c r="AU46" s="67" t="s">
        <v>66</v>
      </c>
      <c r="AV46" s="49">
        <v>51577965</v>
      </c>
      <c r="AW46" s="30">
        <f>IFERROR(AV46/AS41,"-")</f>
        <v>2.6311200498130773E-2</v>
      </c>
      <c r="AX46" s="49">
        <v>561</v>
      </c>
      <c r="AY46" s="30">
        <f>IFERROR(AX46/AT41,"-")</f>
        <v>0.33856366928183462</v>
      </c>
      <c r="AZ46" s="52">
        <f t="shared" si="54"/>
        <v>91939.331550802133</v>
      </c>
      <c r="BA46" s="31">
        <f t="shared" si="83"/>
        <v>0.28813559322033899</v>
      </c>
      <c r="BB46" s="176"/>
      <c r="BC46" s="197"/>
      <c r="BD46" s="197"/>
      <c r="BE46" s="67" t="s">
        <v>66</v>
      </c>
      <c r="BF46" s="49">
        <v>19628371</v>
      </c>
      <c r="BG46" s="30">
        <f>IFERROR(BF46/BC41,"-")</f>
        <v>1.6765070050839534E-2</v>
      </c>
      <c r="BH46" s="49">
        <v>274</v>
      </c>
      <c r="BI46" s="30">
        <f>IFERROR(BH46/BD41,"-")</f>
        <v>0.28721174004192873</v>
      </c>
      <c r="BJ46" s="52">
        <f t="shared" si="56"/>
        <v>71636.390510948899</v>
      </c>
      <c r="BK46" s="31">
        <f t="shared" si="84"/>
        <v>0.22890559732664995</v>
      </c>
      <c r="BL46" s="176"/>
      <c r="BM46" s="197"/>
      <c r="BN46" s="197"/>
      <c r="BO46" s="67" t="s">
        <v>66</v>
      </c>
      <c r="BP46" s="49">
        <v>5583683</v>
      </c>
      <c r="BQ46" s="30">
        <f>IFERROR(BP46/BM41,"-")</f>
        <v>1.1773769525371859E-2</v>
      </c>
      <c r="BR46" s="49">
        <v>79</v>
      </c>
      <c r="BS46" s="30">
        <f>IFERROR(BR46/BN41,"-")</f>
        <v>0.24085365853658536</v>
      </c>
      <c r="BT46" s="52">
        <f t="shared" si="58"/>
        <v>70679.531645569616</v>
      </c>
      <c r="BU46" s="31">
        <f t="shared" si="85"/>
        <v>0.15831663326653306</v>
      </c>
      <c r="BV46" s="176"/>
      <c r="BW46" s="197"/>
      <c r="BX46" s="197"/>
      <c r="BY46" s="67" t="s">
        <v>66</v>
      </c>
      <c r="BZ46" s="49">
        <f t="shared" si="60"/>
        <v>185878961</v>
      </c>
      <c r="CA46" s="30">
        <f>IFERROR(BZ46/BW41,"-")</f>
        <v>2.1522447386796303E-2</v>
      </c>
      <c r="CB46" s="49">
        <f t="shared" si="61"/>
        <v>2519</v>
      </c>
      <c r="CC46" s="30">
        <f>IFERROR(CB46/BX41,"-")</f>
        <v>0.2991331195819974</v>
      </c>
      <c r="CD46" s="52">
        <f t="shared" si="63"/>
        <v>73790.774513695913</v>
      </c>
      <c r="CE46" s="31">
        <f t="shared" si="86"/>
        <v>0.25891664097029499</v>
      </c>
      <c r="CH46" s="45" t="s">
        <v>11</v>
      </c>
      <c r="CI46" s="36">
        <v>68</v>
      </c>
      <c r="CJ46" s="36">
        <v>276</v>
      </c>
      <c r="CK46" s="36">
        <v>26600</v>
      </c>
      <c r="CL46" s="36">
        <v>21909</v>
      </c>
      <c r="CM46" s="36">
        <v>12898</v>
      </c>
      <c r="CN46" s="36">
        <v>6339</v>
      </c>
      <c r="CO46" s="36">
        <v>2466</v>
      </c>
      <c r="CP46" s="36">
        <f t="shared" si="46"/>
        <v>70556</v>
      </c>
      <c r="CQ46" s="71"/>
      <c r="CR46" s="173"/>
      <c r="CS46" s="194"/>
      <c r="CT46" s="188"/>
      <c r="CU46" s="191"/>
      <c r="CV46" s="191"/>
      <c r="CW46" s="75" t="s">
        <v>70</v>
      </c>
      <c r="CX46" s="86">
        <v>155281</v>
      </c>
      <c r="CY46" s="76">
        <v>1.8980961614256923E-5</v>
      </c>
      <c r="CZ46" s="86">
        <v>3</v>
      </c>
      <c r="DA46" s="76">
        <v>3.6755697133055625E-4</v>
      </c>
      <c r="DB46" s="86">
        <v>51760.333333333336</v>
      </c>
      <c r="DC46" s="77">
        <v>3.2237266279819472E-4</v>
      </c>
      <c r="DE46" s="43" t="s">
        <v>11</v>
      </c>
      <c r="DF46" s="37">
        <f t="shared" si="26"/>
        <v>0.22018247791063011</v>
      </c>
      <c r="DG46" s="37">
        <f t="shared" si="67"/>
        <v>0.19749963577523957</v>
      </c>
      <c r="DH46" s="37">
        <f t="shared" si="27"/>
        <v>0.76751893939393945</v>
      </c>
      <c r="DI46" s="37">
        <f t="shared" si="68"/>
        <v>0.76429350616016423</v>
      </c>
      <c r="DJ46" s="38">
        <f t="shared" si="28"/>
        <v>245753.15136017193</v>
      </c>
      <c r="DK46" s="38">
        <f t="shared" si="69"/>
        <v>216279.48651428332</v>
      </c>
      <c r="DL46" s="11"/>
      <c r="DM46" s="46" t="str">
        <f t="shared" si="70"/>
        <v>池田市</v>
      </c>
      <c r="DN46" s="39">
        <f t="shared" si="14"/>
        <v>0.21564116390922905</v>
      </c>
      <c r="DO46" s="39">
        <f t="shared" si="71"/>
        <v>0.19848805154251015</v>
      </c>
      <c r="DP46" s="72">
        <f t="shared" si="29"/>
        <v>1.7999999999999989</v>
      </c>
      <c r="DQ46" s="19" t="str">
        <f t="shared" si="72"/>
        <v>堺市</v>
      </c>
      <c r="DR46" s="39">
        <f t="shared" si="17"/>
        <v>0.79013068949977472</v>
      </c>
      <c r="DS46" s="39">
        <f t="shared" si="73"/>
        <v>0.78277566599402448</v>
      </c>
      <c r="DT46" s="72">
        <f t="shared" si="30"/>
        <v>0.70000000000000062</v>
      </c>
      <c r="DU46" s="19" t="str">
        <f t="shared" si="74"/>
        <v>平野区</v>
      </c>
      <c r="DV46" s="36">
        <f t="shared" si="20"/>
        <v>252438.77270177126</v>
      </c>
      <c r="DW46" s="36">
        <f t="shared" si="75"/>
        <v>220825.08540531684</v>
      </c>
      <c r="DX46" s="36">
        <f t="shared" si="31"/>
        <v>31614</v>
      </c>
      <c r="DY46" s="11"/>
      <c r="DZ46" s="39">
        <f t="shared" si="87"/>
        <v>0.21779338137546878</v>
      </c>
      <c r="EA46" s="39">
        <f t="shared" si="76"/>
        <v>0.19764652956849402</v>
      </c>
      <c r="EB46" s="72">
        <f t="shared" si="32"/>
        <v>1.9999999999999991</v>
      </c>
      <c r="EC46" s="39">
        <f t="shared" si="88"/>
        <v>0.7926928672783039</v>
      </c>
      <c r="ED46" s="39">
        <f t="shared" si="77"/>
        <v>0.78702321953616916</v>
      </c>
      <c r="EE46" s="72">
        <f t="shared" si="33"/>
        <v>0.60000000000000053</v>
      </c>
      <c r="EF46" s="36">
        <f t="shared" si="89"/>
        <v>253948.1681421533</v>
      </c>
      <c r="EG46" s="73">
        <f t="shared" si="78"/>
        <v>228365.77266623653</v>
      </c>
      <c r="EH46" s="36">
        <f t="shared" si="34"/>
        <v>25582</v>
      </c>
      <c r="EI46" s="36">
        <v>0</v>
      </c>
    </row>
    <row r="47" spans="2:139" s="16" customFormat="1" ht="13.15" customHeight="1">
      <c r="B47" s="224"/>
      <c r="C47" s="194"/>
      <c r="D47" s="176"/>
      <c r="E47" s="197"/>
      <c r="F47" s="197"/>
      <c r="G47" s="67" t="s">
        <v>68</v>
      </c>
      <c r="H47" s="49">
        <v>189063</v>
      </c>
      <c r="I47" s="30">
        <f>IFERROR(H47/E41,"-")</f>
        <v>5.5196105679625939E-3</v>
      </c>
      <c r="J47" s="49">
        <v>6</v>
      </c>
      <c r="K47" s="30">
        <f>IFERROR(J47/F41,"-")</f>
        <v>0.54545454545454541</v>
      </c>
      <c r="L47" s="52">
        <f t="shared" si="38"/>
        <v>31510.5</v>
      </c>
      <c r="M47" s="31">
        <f t="shared" si="79"/>
        <v>0.54545454545454541</v>
      </c>
      <c r="N47" s="176"/>
      <c r="O47" s="197"/>
      <c r="P47" s="197"/>
      <c r="Q47" s="67" t="s">
        <v>68</v>
      </c>
      <c r="R47" s="49">
        <v>494803</v>
      </c>
      <c r="S47" s="30">
        <f>IFERROR(R47/O41,"-")</f>
        <v>4.2929573368694776E-3</v>
      </c>
      <c r="T47" s="49">
        <v>17</v>
      </c>
      <c r="U47" s="30">
        <f>IFERROR(T47/P41,"-")</f>
        <v>0.36170212765957449</v>
      </c>
      <c r="V47" s="52">
        <f t="shared" si="48"/>
        <v>29106.058823529413</v>
      </c>
      <c r="W47" s="31">
        <f t="shared" si="80"/>
        <v>0.30357142857142855</v>
      </c>
      <c r="X47" s="176"/>
      <c r="Y47" s="197"/>
      <c r="Z47" s="197"/>
      <c r="AA47" s="67" t="s">
        <v>68</v>
      </c>
      <c r="AB47" s="49">
        <v>68482128</v>
      </c>
      <c r="AC47" s="30">
        <f>IFERROR(AB47/Y41,"-")</f>
        <v>2.8290499819473965E-2</v>
      </c>
      <c r="AD47" s="49">
        <v>1013</v>
      </c>
      <c r="AE47" s="30">
        <f>IFERROR(AD47/Z41,"-")</f>
        <v>0.33300460223537148</v>
      </c>
      <c r="AF47" s="52">
        <f t="shared" si="50"/>
        <v>67603.285291214212</v>
      </c>
      <c r="AG47" s="31">
        <f t="shared" si="81"/>
        <v>0.30502860584161395</v>
      </c>
      <c r="AH47" s="176"/>
      <c r="AI47" s="197"/>
      <c r="AJ47" s="197"/>
      <c r="AK47" s="67" t="s">
        <v>68</v>
      </c>
      <c r="AL47" s="49">
        <v>83617396</v>
      </c>
      <c r="AM47" s="30">
        <f>IFERROR(AL47/AI41,"-")</f>
        <v>3.3977191224467372E-2</v>
      </c>
      <c r="AN47" s="49">
        <v>997</v>
      </c>
      <c r="AO47" s="30">
        <f>IFERROR(AN47/AJ41,"-")</f>
        <v>0.41855583543240976</v>
      </c>
      <c r="AP47" s="52">
        <f t="shared" si="52"/>
        <v>83869.003009027088</v>
      </c>
      <c r="AQ47" s="31">
        <f t="shared" si="82"/>
        <v>0.36953298739807267</v>
      </c>
      <c r="AR47" s="176"/>
      <c r="AS47" s="197"/>
      <c r="AT47" s="197"/>
      <c r="AU47" s="67" t="s">
        <v>68</v>
      </c>
      <c r="AV47" s="49">
        <v>62311451</v>
      </c>
      <c r="AW47" s="30">
        <f>IFERROR(AV47/AS41,"-")</f>
        <v>3.178661819229299E-2</v>
      </c>
      <c r="AX47" s="49">
        <v>793</v>
      </c>
      <c r="AY47" s="30">
        <f>IFERROR(AX47/AT41,"-")</f>
        <v>0.47857573928786962</v>
      </c>
      <c r="AZ47" s="52">
        <f t="shared" si="54"/>
        <v>78576.861286254731</v>
      </c>
      <c r="BA47" s="31">
        <f t="shared" si="83"/>
        <v>0.40729327170005136</v>
      </c>
      <c r="BB47" s="176"/>
      <c r="BC47" s="197"/>
      <c r="BD47" s="197"/>
      <c r="BE47" s="67" t="s">
        <v>68</v>
      </c>
      <c r="BF47" s="49">
        <v>41999807</v>
      </c>
      <c r="BG47" s="30">
        <f>IFERROR(BF47/BC41,"-")</f>
        <v>3.5873058771751384E-2</v>
      </c>
      <c r="BH47" s="49">
        <v>440</v>
      </c>
      <c r="BI47" s="30">
        <f>IFERROR(BH47/BD41,"-")</f>
        <v>0.46121593291404611</v>
      </c>
      <c r="BJ47" s="52">
        <f t="shared" si="56"/>
        <v>95454.106818181812</v>
      </c>
      <c r="BK47" s="31">
        <f t="shared" si="84"/>
        <v>0.36758563074352546</v>
      </c>
      <c r="BL47" s="176"/>
      <c r="BM47" s="197"/>
      <c r="BN47" s="197"/>
      <c r="BO47" s="67" t="s">
        <v>68</v>
      </c>
      <c r="BP47" s="49">
        <v>13252949</v>
      </c>
      <c r="BQ47" s="30">
        <f>IFERROR(BP47/BM41,"-")</f>
        <v>2.7945205173271377E-2</v>
      </c>
      <c r="BR47" s="49">
        <v>120</v>
      </c>
      <c r="BS47" s="30">
        <f>IFERROR(BR47/BN41,"-")</f>
        <v>0.36585365853658536</v>
      </c>
      <c r="BT47" s="52">
        <f t="shared" si="58"/>
        <v>110441.24166666667</v>
      </c>
      <c r="BU47" s="31">
        <f t="shared" si="85"/>
        <v>0.24048096192384769</v>
      </c>
      <c r="BV47" s="176"/>
      <c r="BW47" s="197"/>
      <c r="BX47" s="197"/>
      <c r="BY47" s="67" t="s">
        <v>68</v>
      </c>
      <c r="BZ47" s="49">
        <f t="shared" si="60"/>
        <v>270347597</v>
      </c>
      <c r="CA47" s="30">
        <f>IFERROR(BZ47/BW41,"-")</f>
        <v>3.1302853756425456E-2</v>
      </c>
      <c r="CB47" s="49">
        <f t="shared" si="61"/>
        <v>3386</v>
      </c>
      <c r="CC47" s="30">
        <f>IFERROR(CB47/BX41,"-")</f>
        <v>0.40209001306258163</v>
      </c>
      <c r="CD47" s="52">
        <f t="shared" si="63"/>
        <v>79842.763437684582</v>
      </c>
      <c r="CE47" s="31">
        <f t="shared" si="86"/>
        <v>0.34803165792990032</v>
      </c>
      <c r="CH47" s="45" t="s">
        <v>7</v>
      </c>
      <c r="CI47" s="36">
        <v>27</v>
      </c>
      <c r="CJ47" s="36">
        <v>187</v>
      </c>
      <c r="CK47" s="36">
        <v>16152</v>
      </c>
      <c r="CL47" s="36">
        <v>13222</v>
      </c>
      <c r="CM47" s="36">
        <v>8123</v>
      </c>
      <c r="CN47" s="36">
        <v>4090</v>
      </c>
      <c r="CO47" s="36">
        <v>1622</v>
      </c>
      <c r="CP47" s="36">
        <f t="shared" si="46"/>
        <v>43423</v>
      </c>
      <c r="CQ47" s="71"/>
      <c r="CR47" s="173"/>
      <c r="CS47" s="194"/>
      <c r="CT47" s="188"/>
      <c r="CU47" s="191"/>
      <c r="CV47" s="191"/>
      <c r="CW47" s="75" t="s">
        <v>73</v>
      </c>
      <c r="CX47" s="86">
        <v>1027879</v>
      </c>
      <c r="CY47" s="76">
        <v>1.2564403786104411E-4</v>
      </c>
      <c r="CZ47" s="86">
        <v>46</v>
      </c>
      <c r="DA47" s="76">
        <v>5.6358735604018625E-3</v>
      </c>
      <c r="DB47" s="86">
        <v>22345.195652173912</v>
      </c>
      <c r="DC47" s="77">
        <v>4.9430474962389856E-3</v>
      </c>
      <c r="DE47" s="43" t="s">
        <v>7</v>
      </c>
      <c r="DF47" s="37">
        <f t="shared" si="26"/>
        <v>0.21720817247871424</v>
      </c>
      <c r="DG47" s="37">
        <f t="shared" si="67"/>
        <v>0.20289042401783822</v>
      </c>
      <c r="DH47" s="37">
        <f t="shared" si="27"/>
        <v>0.77931726907630527</v>
      </c>
      <c r="DI47" s="37">
        <f t="shared" si="68"/>
        <v>0.7746020070404035</v>
      </c>
      <c r="DJ47" s="38">
        <f t="shared" si="28"/>
        <v>256470.59308167998</v>
      </c>
      <c r="DK47" s="38">
        <f t="shared" si="69"/>
        <v>236841.60313369057</v>
      </c>
      <c r="DL47" s="11"/>
      <c r="DM47" s="46" t="str">
        <f t="shared" si="70"/>
        <v>堺市美原区</v>
      </c>
      <c r="DN47" s="39">
        <f t="shared" si="14"/>
        <v>0.21489110707085887</v>
      </c>
      <c r="DO47" s="39">
        <f t="shared" si="71"/>
        <v>0.19263024091271061</v>
      </c>
      <c r="DP47" s="72">
        <f t="shared" si="29"/>
        <v>2.1999999999999993</v>
      </c>
      <c r="DQ47" s="19" t="str">
        <f t="shared" si="72"/>
        <v>豊中市</v>
      </c>
      <c r="DR47" s="39">
        <f t="shared" si="17"/>
        <v>0.78788029676841109</v>
      </c>
      <c r="DS47" s="39">
        <f t="shared" si="73"/>
        <v>0.7843295360966237</v>
      </c>
      <c r="DT47" s="72">
        <f t="shared" si="30"/>
        <v>0.40000000000000036</v>
      </c>
      <c r="DU47" s="19" t="str">
        <f t="shared" si="74"/>
        <v>高槻市</v>
      </c>
      <c r="DV47" s="36">
        <f t="shared" si="20"/>
        <v>252316.2375714462</v>
      </c>
      <c r="DW47" s="36">
        <f t="shared" si="75"/>
        <v>224998.61163348681</v>
      </c>
      <c r="DX47" s="36">
        <f t="shared" si="31"/>
        <v>27317</v>
      </c>
      <c r="DY47" s="11"/>
      <c r="DZ47" s="39">
        <f t="shared" si="87"/>
        <v>0.21779338137546878</v>
      </c>
      <c r="EA47" s="39">
        <f t="shared" si="76"/>
        <v>0.19764652956849402</v>
      </c>
      <c r="EB47" s="72">
        <f t="shared" si="32"/>
        <v>1.9999999999999991</v>
      </c>
      <c r="EC47" s="39">
        <f t="shared" si="88"/>
        <v>0.7926928672783039</v>
      </c>
      <c r="ED47" s="39">
        <f t="shared" si="77"/>
        <v>0.78702321953616916</v>
      </c>
      <c r="EE47" s="72">
        <f t="shared" si="33"/>
        <v>0.60000000000000053</v>
      </c>
      <c r="EF47" s="36">
        <f t="shared" si="89"/>
        <v>253948.1681421533</v>
      </c>
      <c r="EG47" s="73">
        <f t="shared" si="78"/>
        <v>228365.77266623653</v>
      </c>
      <c r="EH47" s="36">
        <f t="shared" si="34"/>
        <v>25582</v>
      </c>
      <c r="EI47" s="36">
        <v>0</v>
      </c>
    </row>
    <row r="48" spans="2:139" s="16" customFormat="1" ht="13.15" customHeight="1">
      <c r="B48" s="224"/>
      <c r="C48" s="194"/>
      <c r="D48" s="176"/>
      <c r="E48" s="197"/>
      <c r="F48" s="197"/>
      <c r="G48" s="67" t="s">
        <v>69</v>
      </c>
      <c r="H48" s="49">
        <v>15823</v>
      </c>
      <c r="I48" s="30">
        <f>IFERROR(H48/E41,"-")</f>
        <v>4.619454785805373E-4</v>
      </c>
      <c r="J48" s="49">
        <v>1</v>
      </c>
      <c r="K48" s="30">
        <f>IFERROR(J48/F41,"-")</f>
        <v>9.0909090909090912E-2</v>
      </c>
      <c r="L48" s="52">
        <f t="shared" si="38"/>
        <v>15823</v>
      </c>
      <c r="M48" s="31">
        <f t="shared" si="79"/>
        <v>9.0909090909090912E-2</v>
      </c>
      <c r="N48" s="176"/>
      <c r="O48" s="197"/>
      <c r="P48" s="197"/>
      <c r="Q48" s="67" t="s">
        <v>69</v>
      </c>
      <c r="R48" s="49">
        <v>290055</v>
      </c>
      <c r="S48" s="30">
        <f>IFERROR(R48/O41,"-")</f>
        <v>2.5165444436385316E-3</v>
      </c>
      <c r="T48" s="49">
        <v>4</v>
      </c>
      <c r="U48" s="30">
        <f>IFERROR(T48/P41,"-")</f>
        <v>8.5106382978723402E-2</v>
      </c>
      <c r="V48" s="52">
        <f t="shared" si="48"/>
        <v>72513.75</v>
      </c>
      <c r="W48" s="31">
        <f t="shared" si="80"/>
        <v>7.1428571428571425E-2</v>
      </c>
      <c r="X48" s="176"/>
      <c r="Y48" s="197"/>
      <c r="Z48" s="197"/>
      <c r="AA48" s="67" t="s">
        <v>69</v>
      </c>
      <c r="AB48" s="49">
        <v>57138346</v>
      </c>
      <c r="AC48" s="30">
        <f>IFERROR(AB48/Y41,"-")</f>
        <v>2.3604295228647699E-2</v>
      </c>
      <c r="AD48" s="49">
        <v>327</v>
      </c>
      <c r="AE48" s="30">
        <f>IFERROR(AD48/Z41,"-")</f>
        <v>0.10749506903353057</v>
      </c>
      <c r="AF48" s="52">
        <f t="shared" si="50"/>
        <v>174735.00305810399</v>
      </c>
      <c r="AG48" s="31">
        <f t="shared" si="81"/>
        <v>9.8464317976513102E-2</v>
      </c>
      <c r="AH48" s="176"/>
      <c r="AI48" s="197"/>
      <c r="AJ48" s="197"/>
      <c r="AK48" s="67" t="s">
        <v>69</v>
      </c>
      <c r="AL48" s="49">
        <v>77405360</v>
      </c>
      <c r="AM48" s="30">
        <f>IFERROR(AL48/AI41,"-")</f>
        <v>3.1452985196031909E-2</v>
      </c>
      <c r="AN48" s="49">
        <v>423</v>
      </c>
      <c r="AO48" s="30">
        <f>IFERROR(AN48/AJ41,"-")</f>
        <v>0.17758186397984888</v>
      </c>
      <c r="AP48" s="52">
        <f t="shared" si="52"/>
        <v>182991.39479905437</v>
      </c>
      <c r="AQ48" s="31">
        <f t="shared" si="82"/>
        <v>0.15678280207561157</v>
      </c>
      <c r="AR48" s="176"/>
      <c r="AS48" s="197"/>
      <c r="AT48" s="197"/>
      <c r="AU48" s="67" t="s">
        <v>69</v>
      </c>
      <c r="AV48" s="49">
        <v>113265659</v>
      </c>
      <c r="AW48" s="30">
        <f>IFERROR(AV48/AS41,"-")</f>
        <v>5.7779624758400421E-2</v>
      </c>
      <c r="AX48" s="49">
        <v>409</v>
      </c>
      <c r="AY48" s="30">
        <f>IFERROR(AX48/AT41,"-")</f>
        <v>0.24683162341581172</v>
      </c>
      <c r="AZ48" s="52">
        <f t="shared" si="54"/>
        <v>276933.15158924204</v>
      </c>
      <c r="BA48" s="31">
        <f t="shared" si="83"/>
        <v>0.21006676938880328</v>
      </c>
      <c r="BB48" s="176"/>
      <c r="BC48" s="197"/>
      <c r="BD48" s="197"/>
      <c r="BE48" s="67" t="s">
        <v>69</v>
      </c>
      <c r="BF48" s="49">
        <v>75089855</v>
      </c>
      <c r="BG48" s="30">
        <f>IFERROR(BF48/BC41,"-")</f>
        <v>6.4136075234281192E-2</v>
      </c>
      <c r="BH48" s="49">
        <v>269</v>
      </c>
      <c r="BI48" s="30">
        <f>IFERROR(BH48/BD41,"-")</f>
        <v>0.28197064989517817</v>
      </c>
      <c r="BJ48" s="52">
        <f t="shared" si="56"/>
        <v>279144.44237918215</v>
      </c>
      <c r="BK48" s="31">
        <f t="shared" si="84"/>
        <v>0.22472848788638261</v>
      </c>
      <c r="BL48" s="176"/>
      <c r="BM48" s="197"/>
      <c r="BN48" s="197"/>
      <c r="BO48" s="67" t="s">
        <v>69</v>
      </c>
      <c r="BP48" s="49">
        <v>29863778</v>
      </c>
      <c r="BQ48" s="30">
        <f>IFERROR(BP48/BM41,"-")</f>
        <v>6.2970845466848765E-2</v>
      </c>
      <c r="BR48" s="49">
        <v>84</v>
      </c>
      <c r="BS48" s="30">
        <f>IFERROR(BR48/BN41,"-")</f>
        <v>0.25609756097560976</v>
      </c>
      <c r="BT48" s="52">
        <f t="shared" si="58"/>
        <v>355521.16666666669</v>
      </c>
      <c r="BU48" s="31">
        <f t="shared" si="85"/>
        <v>0.16833667334669339</v>
      </c>
      <c r="BV48" s="176"/>
      <c r="BW48" s="197"/>
      <c r="BX48" s="197"/>
      <c r="BY48" s="67" t="s">
        <v>69</v>
      </c>
      <c r="BZ48" s="49">
        <f t="shared" si="60"/>
        <v>353068876</v>
      </c>
      <c r="CA48" s="30">
        <f>IFERROR(BZ48/BW41,"-")</f>
        <v>4.0880938147837553E-2</v>
      </c>
      <c r="CB48" s="49">
        <f t="shared" si="61"/>
        <v>1517</v>
      </c>
      <c r="CC48" s="30">
        <f>IFERROR(CB48/BX41,"-")</f>
        <v>0.1801448759054744</v>
      </c>
      <c r="CD48" s="52">
        <f t="shared" si="63"/>
        <v>232741.51351351352</v>
      </c>
      <c r="CE48" s="31">
        <f t="shared" si="86"/>
        <v>0.15592558330763695</v>
      </c>
      <c r="CH48" s="45" t="s">
        <v>17</v>
      </c>
      <c r="CI48" s="36">
        <v>14</v>
      </c>
      <c r="CJ48" s="36">
        <v>73</v>
      </c>
      <c r="CK48" s="36">
        <v>16374</v>
      </c>
      <c r="CL48" s="36">
        <v>14982</v>
      </c>
      <c r="CM48" s="36">
        <v>9201</v>
      </c>
      <c r="CN48" s="36">
        <v>4404</v>
      </c>
      <c r="CO48" s="36">
        <v>1605</v>
      </c>
      <c r="CP48" s="36">
        <f t="shared" si="46"/>
        <v>46653</v>
      </c>
      <c r="CQ48" s="71"/>
      <c r="CR48" s="173"/>
      <c r="CS48" s="194"/>
      <c r="CT48" s="188"/>
      <c r="CU48" s="191"/>
      <c r="CV48" s="191"/>
      <c r="CW48" s="75" t="s">
        <v>75</v>
      </c>
      <c r="CX48" s="86">
        <v>9514341</v>
      </c>
      <c r="CY48" s="76">
        <v>1.1629970267189858E-3</v>
      </c>
      <c r="CZ48" s="86">
        <v>362</v>
      </c>
      <c r="DA48" s="76">
        <v>4.4351874540553789E-2</v>
      </c>
      <c r="DB48" s="86">
        <v>26282.709944751383</v>
      </c>
      <c r="DC48" s="77">
        <v>3.8899634644315492E-2</v>
      </c>
      <c r="DE48" s="43" t="s">
        <v>17</v>
      </c>
      <c r="DF48" s="37">
        <f t="shared" si="26"/>
        <v>0.21082377947249398</v>
      </c>
      <c r="DG48" s="37">
        <f t="shared" si="67"/>
        <v>0.19338636967791123</v>
      </c>
      <c r="DH48" s="37">
        <f t="shared" si="27"/>
        <v>0.78093311005674948</v>
      </c>
      <c r="DI48" s="37">
        <f t="shared" si="68"/>
        <v>0.77439654137144232</v>
      </c>
      <c r="DJ48" s="38">
        <f t="shared" si="28"/>
        <v>230408.22417130775</v>
      </c>
      <c r="DK48" s="38">
        <f t="shared" si="69"/>
        <v>214160.43247937472</v>
      </c>
      <c r="DL48" s="11"/>
      <c r="DM48" s="46" t="str">
        <f t="shared" si="70"/>
        <v>淀川区</v>
      </c>
      <c r="DN48" s="39">
        <f t="shared" si="14"/>
        <v>0.2148688169922981</v>
      </c>
      <c r="DO48" s="39">
        <f t="shared" si="71"/>
        <v>0.19432107466128187</v>
      </c>
      <c r="DP48" s="72">
        <f t="shared" si="29"/>
        <v>2.0999999999999992</v>
      </c>
      <c r="DQ48" s="19" t="str">
        <f t="shared" si="72"/>
        <v>吹田市</v>
      </c>
      <c r="DR48" s="39">
        <f t="shared" si="17"/>
        <v>0.78787069195832216</v>
      </c>
      <c r="DS48" s="39">
        <f t="shared" si="73"/>
        <v>0.78479019236519487</v>
      </c>
      <c r="DT48" s="72">
        <f t="shared" si="30"/>
        <v>0.30000000000000027</v>
      </c>
      <c r="DU48" s="19" t="str">
        <f t="shared" si="74"/>
        <v>城東区</v>
      </c>
      <c r="DV48" s="36">
        <f t="shared" si="20"/>
        <v>251166.14457148744</v>
      </c>
      <c r="DW48" s="36">
        <f t="shared" si="75"/>
        <v>222804.93351949306</v>
      </c>
      <c r="DX48" s="36">
        <f t="shared" si="31"/>
        <v>28361</v>
      </c>
      <c r="DY48" s="11"/>
      <c r="DZ48" s="39">
        <f t="shared" si="87"/>
        <v>0.21779338137546878</v>
      </c>
      <c r="EA48" s="39">
        <f t="shared" si="76"/>
        <v>0.19764652956849402</v>
      </c>
      <c r="EB48" s="72">
        <f t="shared" si="32"/>
        <v>1.9999999999999991</v>
      </c>
      <c r="EC48" s="39">
        <f t="shared" si="88"/>
        <v>0.7926928672783039</v>
      </c>
      <c r="ED48" s="39">
        <f t="shared" si="77"/>
        <v>0.78702321953616916</v>
      </c>
      <c r="EE48" s="72">
        <f t="shared" si="33"/>
        <v>0.60000000000000053</v>
      </c>
      <c r="EF48" s="36">
        <f t="shared" si="89"/>
        <v>253948.1681421533</v>
      </c>
      <c r="EG48" s="73">
        <f t="shared" si="78"/>
        <v>228365.77266623653</v>
      </c>
      <c r="EH48" s="36">
        <f t="shared" si="34"/>
        <v>25582</v>
      </c>
      <c r="EI48" s="36">
        <v>0</v>
      </c>
    </row>
    <row r="49" spans="2:139" s="16" customFormat="1" ht="13.15" customHeight="1">
      <c r="B49" s="224"/>
      <c r="C49" s="194"/>
      <c r="D49" s="176"/>
      <c r="E49" s="197"/>
      <c r="F49" s="197"/>
      <c r="G49" s="67" t="s">
        <v>71</v>
      </c>
      <c r="H49" s="49">
        <v>0</v>
      </c>
      <c r="I49" s="30">
        <f>IFERROR(H49/E41,"-")</f>
        <v>0</v>
      </c>
      <c r="J49" s="49">
        <v>0</v>
      </c>
      <c r="K49" s="30">
        <f>IFERROR(J49/F41,"-")</f>
        <v>0</v>
      </c>
      <c r="L49" s="52" t="str">
        <f t="shared" si="38"/>
        <v>-</v>
      </c>
      <c r="M49" s="31">
        <f t="shared" si="79"/>
        <v>0</v>
      </c>
      <c r="N49" s="176"/>
      <c r="O49" s="197"/>
      <c r="P49" s="197"/>
      <c r="Q49" s="67" t="s">
        <v>71</v>
      </c>
      <c r="R49" s="49">
        <v>0</v>
      </c>
      <c r="S49" s="30">
        <f>IFERROR(R49/O41,"-")</f>
        <v>0</v>
      </c>
      <c r="T49" s="49">
        <v>0</v>
      </c>
      <c r="U49" s="30">
        <f>IFERROR(T49/P41,"-")</f>
        <v>0</v>
      </c>
      <c r="V49" s="52" t="str">
        <f t="shared" si="48"/>
        <v>-</v>
      </c>
      <c r="W49" s="31">
        <f t="shared" si="80"/>
        <v>0</v>
      </c>
      <c r="X49" s="176"/>
      <c r="Y49" s="197"/>
      <c r="Z49" s="197"/>
      <c r="AA49" s="67" t="s">
        <v>71</v>
      </c>
      <c r="AB49" s="49">
        <v>902</v>
      </c>
      <c r="AC49" s="30">
        <f>IFERROR(AB49/Y41,"-")</f>
        <v>3.7262321692406401E-7</v>
      </c>
      <c r="AD49" s="49">
        <v>1</v>
      </c>
      <c r="AE49" s="30">
        <f>IFERROR(AD49/Z41,"-")</f>
        <v>3.2873109796186721E-4</v>
      </c>
      <c r="AF49" s="52">
        <f t="shared" si="50"/>
        <v>902</v>
      </c>
      <c r="AG49" s="31">
        <f t="shared" si="81"/>
        <v>3.0111412225233364E-4</v>
      </c>
      <c r="AH49" s="176"/>
      <c r="AI49" s="197"/>
      <c r="AJ49" s="197"/>
      <c r="AK49" s="67" t="s">
        <v>71</v>
      </c>
      <c r="AL49" s="49">
        <v>949871</v>
      </c>
      <c r="AM49" s="30">
        <f>IFERROR(AL49/AI41,"-")</f>
        <v>3.8597170145762547E-4</v>
      </c>
      <c r="AN49" s="49">
        <v>2</v>
      </c>
      <c r="AO49" s="30">
        <f>IFERROR(AN49/AJ41,"-")</f>
        <v>8.3963056255247689E-4</v>
      </c>
      <c r="AP49" s="52">
        <f t="shared" si="52"/>
        <v>474935.5</v>
      </c>
      <c r="AQ49" s="31">
        <f t="shared" si="82"/>
        <v>7.4128984432913266E-4</v>
      </c>
      <c r="AR49" s="176"/>
      <c r="AS49" s="197"/>
      <c r="AT49" s="197"/>
      <c r="AU49" s="67" t="s">
        <v>71</v>
      </c>
      <c r="AV49" s="49">
        <v>475</v>
      </c>
      <c r="AW49" s="30">
        <f>IFERROR(AV49/AS41,"-")</f>
        <v>2.4230929305978081E-7</v>
      </c>
      <c r="AX49" s="49">
        <v>1</v>
      </c>
      <c r="AY49" s="30">
        <f>IFERROR(AX49/AT41,"-")</f>
        <v>6.0350030175015089E-4</v>
      </c>
      <c r="AZ49" s="52">
        <f t="shared" si="54"/>
        <v>475</v>
      </c>
      <c r="BA49" s="31">
        <f t="shared" si="83"/>
        <v>5.1361068310220854E-4</v>
      </c>
      <c r="BB49" s="176"/>
      <c r="BC49" s="197"/>
      <c r="BD49" s="197"/>
      <c r="BE49" s="67" t="s">
        <v>71</v>
      </c>
      <c r="BF49" s="49">
        <v>68026</v>
      </c>
      <c r="BG49" s="30">
        <f>IFERROR(BF49/BC41,"-")</f>
        <v>5.810266451955743E-5</v>
      </c>
      <c r="BH49" s="49">
        <v>1</v>
      </c>
      <c r="BI49" s="30">
        <f>IFERROR(BH49/BD41,"-")</f>
        <v>1.0482180293501049E-3</v>
      </c>
      <c r="BJ49" s="52">
        <f t="shared" si="56"/>
        <v>68026</v>
      </c>
      <c r="BK49" s="31">
        <f t="shared" si="84"/>
        <v>8.3542188805346695E-4</v>
      </c>
      <c r="BL49" s="176"/>
      <c r="BM49" s="197"/>
      <c r="BN49" s="197"/>
      <c r="BO49" s="67" t="s">
        <v>71</v>
      </c>
      <c r="BP49" s="49">
        <v>1140</v>
      </c>
      <c r="BQ49" s="30">
        <f>IFERROR(BP49/BM41,"-")</f>
        <v>2.4038071751071684E-6</v>
      </c>
      <c r="BR49" s="49">
        <v>1</v>
      </c>
      <c r="BS49" s="30">
        <f>IFERROR(BR49/BN41,"-")</f>
        <v>3.0487804878048782E-3</v>
      </c>
      <c r="BT49" s="52">
        <f t="shared" si="58"/>
        <v>1140</v>
      </c>
      <c r="BU49" s="31">
        <f t="shared" si="85"/>
        <v>2.004008016032064E-3</v>
      </c>
      <c r="BV49" s="176"/>
      <c r="BW49" s="197"/>
      <c r="BX49" s="197"/>
      <c r="BY49" s="67" t="s">
        <v>71</v>
      </c>
      <c r="BZ49" s="49">
        <f t="shared" si="60"/>
        <v>1020414</v>
      </c>
      <c r="CA49" s="30">
        <f>IFERROR(BZ49/BW41,"-")</f>
        <v>1.1815111570238638E-4</v>
      </c>
      <c r="CB49" s="49">
        <f t="shared" si="61"/>
        <v>6</v>
      </c>
      <c r="CC49" s="30">
        <f>IFERROR(CB49/BX41,"-")</f>
        <v>7.1250445315283219E-4</v>
      </c>
      <c r="CD49" s="52">
        <f t="shared" si="63"/>
        <v>170069</v>
      </c>
      <c r="CE49" s="31">
        <f t="shared" si="86"/>
        <v>6.167129201356768E-4</v>
      </c>
      <c r="CH49" s="45" t="s">
        <v>40</v>
      </c>
      <c r="CI49" s="36">
        <v>56</v>
      </c>
      <c r="CJ49" s="36">
        <v>144</v>
      </c>
      <c r="CK49" s="36">
        <v>5656</v>
      </c>
      <c r="CL49" s="36">
        <v>4881</v>
      </c>
      <c r="CM49" s="36">
        <v>3316</v>
      </c>
      <c r="CN49" s="36">
        <v>1633</v>
      </c>
      <c r="CO49" s="36">
        <v>618</v>
      </c>
      <c r="CP49" s="36">
        <f t="shared" si="46"/>
        <v>16304</v>
      </c>
      <c r="CQ49" s="71"/>
      <c r="CR49" s="173"/>
      <c r="CS49" s="194"/>
      <c r="CT49" s="188"/>
      <c r="CU49" s="191"/>
      <c r="CV49" s="191"/>
      <c r="CW49" s="75" t="s">
        <v>77</v>
      </c>
      <c r="CX49" s="86">
        <v>73235381</v>
      </c>
      <c r="CY49" s="76">
        <v>8.9520157364164372E-3</v>
      </c>
      <c r="CZ49" s="86">
        <v>204</v>
      </c>
      <c r="DA49" s="76">
        <v>2.4993874050477823E-2</v>
      </c>
      <c r="DB49" s="86">
        <v>358996.96568627452</v>
      </c>
      <c r="DC49" s="77">
        <v>2.1921341070277239E-2</v>
      </c>
      <c r="DE49" s="43" t="s">
        <v>40</v>
      </c>
      <c r="DF49" s="37">
        <f t="shared" si="26"/>
        <v>0.23261269598060688</v>
      </c>
      <c r="DG49" s="37">
        <f t="shared" si="67"/>
        <v>0.20981951325283626</v>
      </c>
      <c r="DH49" s="37">
        <f t="shared" si="27"/>
        <v>0.79516368045264718</v>
      </c>
      <c r="DI49" s="37">
        <f t="shared" si="68"/>
        <v>0.7917991978979394</v>
      </c>
      <c r="DJ49" s="38">
        <f t="shared" si="28"/>
        <v>289137.16908089793</v>
      </c>
      <c r="DK49" s="38">
        <f t="shared" si="69"/>
        <v>255666.90079469042</v>
      </c>
      <c r="DL49" s="11"/>
      <c r="DM49" s="46" t="str">
        <f t="shared" si="70"/>
        <v>北区</v>
      </c>
      <c r="DN49" s="39">
        <f t="shared" si="14"/>
        <v>0.21433733545742173</v>
      </c>
      <c r="DO49" s="39">
        <f t="shared" si="71"/>
        <v>0.19209004163682139</v>
      </c>
      <c r="DP49" s="72">
        <f t="shared" si="29"/>
        <v>2.1999999999999993</v>
      </c>
      <c r="DQ49" s="19" t="str">
        <f t="shared" si="72"/>
        <v>堺市美原区</v>
      </c>
      <c r="DR49" s="39">
        <f t="shared" si="17"/>
        <v>0.78715328467153289</v>
      </c>
      <c r="DS49" s="39">
        <f t="shared" si="73"/>
        <v>0.7747886241352806</v>
      </c>
      <c r="DT49" s="72">
        <f t="shared" si="30"/>
        <v>1.2000000000000011</v>
      </c>
      <c r="DU49" s="19" t="str">
        <f t="shared" si="74"/>
        <v>豊中市</v>
      </c>
      <c r="DV49" s="36">
        <f t="shared" si="20"/>
        <v>250512.78240535929</v>
      </c>
      <c r="DW49" s="36">
        <f t="shared" si="75"/>
        <v>223451.06406807096</v>
      </c>
      <c r="DX49" s="36">
        <f t="shared" si="31"/>
        <v>27062</v>
      </c>
      <c r="DY49" s="11"/>
      <c r="DZ49" s="39">
        <f t="shared" si="87"/>
        <v>0.21779338137546878</v>
      </c>
      <c r="EA49" s="39">
        <f t="shared" si="76"/>
        <v>0.19764652956849402</v>
      </c>
      <c r="EB49" s="72">
        <f t="shared" si="32"/>
        <v>1.9999999999999991</v>
      </c>
      <c r="EC49" s="39">
        <f t="shared" si="88"/>
        <v>0.7926928672783039</v>
      </c>
      <c r="ED49" s="39">
        <f t="shared" si="77"/>
        <v>0.78702321953616916</v>
      </c>
      <c r="EE49" s="72">
        <f t="shared" si="33"/>
        <v>0.60000000000000053</v>
      </c>
      <c r="EF49" s="36">
        <f t="shared" si="89"/>
        <v>253948.1681421533</v>
      </c>
      <c r="EG49" s="73">
        <f t="shared" si="78"/>
        <v>228365.77266623653</v>
      </c>
      <c r="EH49" s="36">
        <f t="shared" si="34"/>
        <v>25582</v>
      </c>
      <c r="EI49" s="36">
        <v>0</v>
      </c>
    </row>
    <row r="50" spans="2:139" s="16" customFormat="1" ht="13.15" customHeight="1">
      <c r="B50" s="224"/>
      <c r="C50" s="194"/>
      <c r="D50" s="176"/>
      <c r="E50" s="197"/>
      <c r="F50" s="197"/>
      <c r="G50" s="67" t="s">
        <v>73</v>
      </c>
      <c r="H50" s="49">
        <v>0</v>
      </c>
      <c r="I50" s="30">
        <f>IFERROR(H50/E41,"-")</f>
        <v>0</v>
      </c>
      <c r="J50" s="49">
        <v>0</v>
      </c>
      <c r="K50" s="30">
        <f>IFERROR(J50/F41,"-")</f>
        <v>0</v>
      </c>
      <c r="L50" s="52" t="str">
        <f t="shared" si="38"/>
        <v>-</v>
      </c>
      <c r="M50" s="31">
        <f t="shared" si="79"/>
        <v>0</v>
      </c>
      <c r="N50" s="176"/>
      <c r="O50" s="197"/>
      <c r="P50" s="197"/>
      <c r="Q50" s="67" t="s">
        <v>73</v>
      </c>
      <c r="R50" s="49">
        <v>0</v>
      </c>
      <c r="S50" s="30">
        <f>IFERROR(R50/O41,"-")</f>
        <v>0</v>
      </c>
      <c r="T50" s="49">
        <v>0</v>
      </c>
      <c r="U50" s="30">
        <f>IFERROR(T50/P41,"-")</f>
        <v>0</v>
      </c>
      <c r="V50" s="52" t="str">
        <f t="shared" si="48"/>
        <v>-</v>
      </c>
      <c r="W50" s="31">
        <f t="shared" si="80"/>
        <v>0</v>
      </c>
      <c r="X50" s="176"/>
      <c r="Y50" s="197"/>
      <c r="Z50" s="197"/>
      <c r="AA50" s="67" t="s">
        <v>73</v>
      </c>
      <c r="AB50" s="49">
        <v>337495</v>
      </c>
      <c r="AC50" s="30">
        <f>IFERROR(AB50/Y41,"-")</f>
        <v>1.3942180997315629E-4</v>
      </c>
      <c r="AD50" s="49">
        <v>19</v>
      </c>
      <c r="AE50" s="30">
        <f>IFERROR(AD50/Z41,"-")</f>
        <v>6.2458908612754768E-3</v>
      </c>
      <c r="AF50" s="52">
        <f t="shared" si="50"/>
        <v>17762.894736842107</v>
      </c>
      <c r="AG50" s="31">
        <f t="shared" si="81"/>
        <v>5.7211683227943394E-3</v>
      </c>
      <c r="AH50" s="176"/>
      <c r="AI50" s="197"/>
      <c r="AJ50" s="197"/>
      <c r="AK50" s="67" t="s">
        <v>73</v>
      </c>
      <c r="AL50" s="49">
        <v>331120</v>
      </c>
      <c r="AM50" s="30">
        <f>IFERROR(AL50/AI41,"-")</f>
        <v>1.3454769098819624E-4</v>
      </c>
      <c r="AN50" s="49">
        <v>11</v>
      </c>
      <c r="AO50" s="30">
        <f>IFERROR(AN50/AJ41,"-")</f>
        <v>4.6179680940386233E-3</v>
      </c>
      <c r="AP50" s="52">
        <f t="shared" si="52"/>
        <v>30101.81818181818</v>
      </c>
      <c r="AQ50" s="31">
        <f t="shared" si="82"/>
        <v>4.0770941438102301E-3</v>
      </c>
      <c r="AR50" s="176"/>
      <c r="AS50" s="197"/>
      <c r="AT50" s="197"/>
      <c r="AU50" s="67" t="s">
        <v>73</v>
      </c>
      <c r="AV50" s="49">
        <v>104113</v>
      </c>
      <c r="AW50" s="30">
        <f>IFERROR(AV50/AS41,"-")</f>
        <v>5.3110626164911491E-5</v>
      </c>
      <c r="AX50" s="49">
        <v>5</v>
      </c>
      <c r="AY50" s="30">
        <f>IFERROR(AX50/AT41,"-")</f>
        <v>3.0175015087507543E-3</v>
      </c>
      <c r="AZ50" s="52">
        <f t="shared" si="54"/>
        <v>20822.599999999999</v>
      </c>
      <c r="BA50" s="31">
        <f t="shared" si="83"/>
        <v>2.5680534155110425E-3</v>
      </c>
      <c r="BB50" s="176"/>
      <c r="BC50" s="197"/>
      <c r="BD50" s="197"/>
      <c r="BE50" s="67" t="s">
        <v>73</v>
      </c>
      <c r="BF50" s="49">
        <v>113884</v>
      </c>
      <c r="BG50" s="30">
        <f>IFERROR(BF50/BC41,"-")</f>
        <v>9.7271099963914951E-5</v>
      </c>
      <c r="BH50" s="49">
        <v>4</v>
      </c>
      <c r="BI50" s="30">
        <f>IFERROR(BH50/BD41,"-")</f>
        <v>4.1928721174004195E-3</v>
      </c>
      <c r="BJ50" s="52">
        <f t="shared" si="56"/>
        <v>28471</v>
      </c>
      <c r="BK50" s="31">
        <f t="shared" si="84"/>
        <v>3.3416875522138678E-3</v>
      </c>
      <c r="BL50" s="176"/>
      <c r="BM50" s="197"/>
      <c r="BN50" s="197"/>
      <c r="BO50" s="67" t="s">
        <v>73</v>
      </c>
      <c r="BP50" s="49">
        <v>81601</v>
      </c>
      <c r="BQ50" s="30">
        <f>IFERROR(BP50/BM41,"-")</f>
        <v>1.7206409587361407E-4</v>
      </c>
      <c r="BR50" s="49">
        <v>2</v>
      </c>
      <c r="BS50" s="30">
        <f>IFERROR(BR50/BN41,"-")</f>
        <v>6.0975609756097563E-3</v>
      </c>
      <c r="BT50" s="52">
        <f t="shared" si="58"/>
        <v>40800.5</v>
      </c>
      <c r="BU50" s="31">
        <f t="shared" si="85"/>
        <v>4.0080160320641279E-3</v>
      </c>
      <c r="BV50" s="176"/>
      <c r="BW50" s="197"/>
      <c r="BX50" s="197"/>
      <c r="BY50" s="67" t="s">
        <v>73</v>
      </c>
      <c r="BZ50" s="49">
        <f t="shared" si="60"/>
        <v>968213</v>
      </c>
      <c r="CA50" s="30">
        <f>IFERROR(BZ50/BW41,"-")</f>
        <v>1.1210689601235833E-4</v>
      </c>
      <c r="CB50" s="49">
        <f t="shared" si="61"/>
        <v>41</v>
      </c>
      <c r="CC50" s="30">
        <f>IFERROR(CB50/BX41,"-")</f>
        <v>4.8687804298776869E-3</v>
      </c>
      <c r="CD50" s="52">
        <f t="shared" si="63"/>
        <v>23614.951219512193</v>
      </c>
      <c r="CE50" s="31">
        <f t="shared" si="86"/>
        <v>4.214204954260458E-3</v>
      </c>
      <c r="CH50" s="45" t="s">
        <v>20</v>
      </c>
      <c r="CI50" s="36">
        <v>17</v>
      </c>
      <c r="CJ50" s="36">
        <v>147</v>
      </c>
      <c r="CK50" s="36">
        <v>7494</v>
      </c>
      <c r="CL50" s="36">
        <v>6271</v>
      </c>
      <c r="CM50" s="36">
        <v>4143</v>
      </c>
      <c r="CN50" s="36">
        <v>2145</v>
      </c>
      <c r="CO50" s="36">
        <v>933</v>
      </c>
      <c r="CP50" s="36">
        <f t="shared" si="46"/>
        <v>21150</v>
      </c>
      <c r="CQ50" s="71"/>
      <c r="CR50" s="173"/>
      <c r="CS50" s="194"/>
      <c r="CT50" s="188"/>
      <c r="CU50" s="191"/>
      <c r="CV50" s="191"/>
      <c r="CW50" s="75" t="s">
        <v>79</v>
      </c>
      <c r="CX50" s="86">
        <v>131024629</v>
      </c>
      <c r="CY50" s="76">
        <v>1.601595464719608E-2</v>
      </c>
      <c r="CZ50" s="86">
        <v>323</v>
      </c>
      <c r="DA50" s="76">
        <v>3.9573633913256558E-2</v>
      </c>
      <c r="DB50" s="86">
        <v>405649.00619195047</v>
      </c>
      <c r="DC50" s="77">
        <v>3.4708790027938967E-2</v>
      </c>
      <c r="DE50" s="43" t="s">
        <v>20</v>
      </c>
      <c r="DF50" s="37">
        <f t="shared" si="26"/>
        <v>0.22157309463926231</v>
      </c>
      <c r="DG50" s="37">
        <f t="shared" si="67"/>
        <v>0.2002575900976532</v>
      </c>
      <c r="DH50" s="37">
        <f t="shared" si="27"/>
        <v>0.75842110751903224</v>
      </c>
      <c r="DI50" s="37">
        <f t="shared" si="68"/>
        <v>0.75177228204989444</v>
      </c>
      <c r="DJ50" s="38">
        <f t="shared" si="28"/>
        <v>258531.72629769679</v>
      </c>
      <c r="DK50" s="38">
        <f t="shared" si="69"/>
        <v>235279.39238410597</v>
      </c>
      <c r="DL50" s="11"/>
      <c r="DM50" s="46" t="str">
        <f t="shared" si="70"/>
        <v>摂津市</v>
      </c>
      <c r="DN50" s="39">
        <f t="shared" si="14"/>
        <v>0.21382134298788677</v>
      </c>
      <c r="DO50" s="39">
        <f t="shared" si="71"/>
        <v>0.19316193710421536</v>
      </c>
      <c r="DP50" s="72">
        <f t="shared" si="29"/>
        <v>2.0999999999999992</v>
      </c>
      <c r="DQ50" s="19" t="str">
        <f t="shared" si="72"/>
        <v>高槻市</v>
      </c>
      <c r="DR50" s="39">
        <f t="shared" si="17"/>
        <v>0.78638641875505255</v>
      </c>
      <c r="DS50" s="39">
        <f t="shared" si="73"/>
        <v>0.77978357605177995</v>
      </c>
      <c r="DT50" s="72">
        <f t="shared" si="30"/>
        <v>0.60000000000000053</v>
      </c>
      <c r="DU50" s="19" t="str">
        <f t="shared" si="74"/>
        <v>摂津市</v>
      </c>
      <c r="DV50" s="36">
        <f t="shared" si="20"/>
        <v>250362.80712934383</v>
      </c>
      <c r="DW50" s="36">
        <f t="shared" si="75"/>
        <v>223668.34189203411</v>
      </c>
      <c r="DX50" s="36">
        <f t="shared" si="31"/>
        <v>26695</v>
      </c>
      <c r="DY50" s="11"/>
      <c r="DZ50" s="39">
        <f t="shared" si="87"/>
        <v>0.21779338137546878</v>
      </c>
      <c r="EA50" s="39">
        <f t="shared" si="76"/>
        <v>0.19764652956849402</v>
      </c>
      <c r="EB50" s="72">
        <f t="shared" si="32"/>
        <v>1.9999999999999991</v>
      </c>
      <c r="EC50" s="39">
        <f t="shared" si="88"/>
        <v>0.7926928672783039</v>
      </c>
      <c r="ED50" s="39">
        <f t="shared" si="77"/>
        <v>0.78702321953616916</v>
      </c>
      <c r="EE50" s="72">
        <f t="shared" si="33"/>
        <v>0.60000000000000053</v>
      </c>
      <c r="EF50" s="36">
        <f t="shared" si="89"/>
        <v>253948.1681421533</v>
      </c>
      <c r="EG50" s="73">
        <f t="shared" si="78"/>
        <v>228365.77266623653</v>
      </c>
      <c r="EH50" s="36">
        <f t="shared" si="34"/>
        <v>25582</v>
      </c>
      <c r="EI50" s="36">
        <v>0</v>
      </c>
    </row>
    <row r="51" spans="2:139" s="16" customFormat="1" ht="13.15" customHeight="1">
      <c r="B51" s="224"/>
      <c r="C51" s="194"/>
      <c r="D51" s="176"/>
      <c r="E51" s="197"/>
      <c r="F51" s="197"/>
      <c r="G51" s="67" t="s">
        <v>75</v>
      </c>
      <c r="H51" s="49">
        <v>0</v>
      </c>
      <c r="I51" s="30">
        <f>IFERROR(H51/E41,"-")</f>
        <v>0</v>
      </c>
      <c r="J51" s="49">
        <v>0</v>
      </c>
      <c r="K51" s="30">
        <f>IFERROR(J51/F41,"-")</f>
        <v>0</v>
      </c>
      <c r="L51" s="52" t="str">
        <f t="shared" si="38"/>
        <v>-</v>
      </c>
      <c r="M51" s="31">
        <f t="shared" si="79"/>
        <v>0</v>
      </c>
      <c r="N51" s="176"/>
      <c r="O51" s="197"/>
      <c r="P51" s="197"/>
      <c r="Q51" s="67" t="s">
        <v>75</v>
      </c>
      <c r="R51" s="49">
        <v>42769</v>
      </c>
      <c r="S51" s="30">
        <f>IFERROR(R51/O41,"-")</f>
        <v>3.7106786406018293E-4</v>
      </c>
      <c r="T51" s="49">
        <v>2</v>
      </c>
      <c r="U51" s="30">
        <f>IFERROR(T51/P41,"-")</f>
        <v>4.2553191489361701E-2</v>
      </c>
      <c r="V51" s="52">
        <f t="shared" si="48"/>
        <v>21384.5</v>
      </c>
      <c r="W51" s="31">
        <f t="shared" si="80"/>
        <v>3.5714285714285712E-2</v>
      </c>
      <c r="X51" s="176"/>
      <c r="Y51" s="197"/>
      <c r="Z51" s="197"/>
      <c r="AA51" s="67" t="s">
        <v>75</v>
      </c>
      <c r="AB51" s="49">
        <v>2001028</v>
      </c>
      <c r="AC51" s="30">
        <f>IFERROR(AB51/Y41,"-")</f>
        <v>8.2664023338705763E-4</v>
      </c>
      <c r="AD51" s="49">
        <v>122</v>
      </c>
      <c r="AE51" s="30">
        <f>IFERROR(AD51/Z41,"-")</f>
        <v>4.0105193951347796E-2</v>
      </c>
      <c r="AF51" s="52">
        <f t="shared" si="50"/>
        <v>16401.868852459018</v>
      </c>
      <c r="AG51" s="31">
        <f t="shared" si="81"/>
        <v>3.6735922914784704E-2</v>
      </c>
      <c r="AH51" s="176"/>
      <c r="AI51" s="197"/>
      <c r="AJ51" s="197"/>
      <c r="AK51" s="67" t="s">
        <v>75</v>
      </c>
      <c r="AL51" s="49">
        <v>2085273</v>
      </c>
      <c r="AM51" s="30">
        <f>IFERROR(AL51/AI41,"-")</f>
        <v>8.4733228808295757E-4</v>
      </c>
      <c r="AN51" s="49">
        <v>117</v>
      </c>
      <c r="AO51" s="30">
        <f>IFERROR(AN51/AJ41,"-")</f>
        <v>4.9118387909319897E-2</v>
      </c>
      <c r="AP51" s="52">
        <f t="shared" si="52"/>
        <v>17822.846153846152</v>
      </c>
      <c r="AQ51" s="31">
        <f t="shared" si="82"/>
        <v>4.3365455893254259E-2</v>
      </c>
      <c r="AR51" s="176"/>
      <c r="AS51" s="197"/>
      <c r="AT51" s="197"/>
      <c r="AU51" s="67" t="s">
        <v>75</v>
      </c>
      <c r="AV51" s="49">
        <v>3959804</v>
      </c>
      <c r="AW51" s="30">
        <f>IFERROR(AV51/AS41,"-")</f>
        <v>2.0199943324111414E-3</v>
      </c>
      <c r="AX51" s="49">
        <v>95</v>
      </c>
      <c r="AY51" s="30">
        <f>IFERROR(AX51/AT41,"-")</f>
        <v>5.7332528666264336E-2</v>
      </c>
      <c r="AZ51" s="52">
        <f t="shared" si="54"/>
        <v>41682.14736842105</v>
      </c>
      <c r="BA51" s="31">
        <f t="shared" si="83"/>
        <v>4.8793014894709809E-2</v>
      </c>
      <c r="BB51" s="176"/>
      <c r="BC51" s="197"/>
      <c r="BD51" s="197"/>
      <c r="BE51" s="67" t="s">
        <v>75</v>
      </c>
      <c r="BF51" s="49">
        <v>2423414</v>
      </c>
      <c r="BG51" s="30">
        <f>IFERROR(BF51/BC41,"-")</f>
        <v>2.0698969604856783E-3</v>
      </c>
      <c r="BH51" s="49">
        <v>58</v>
      </c>
      <c r="BI51" s="30">
        <f>IFERROR(BH51/BD41,"-")</f>
        <v>6.0796645702306078E-2</v>
      </c>
      <c r="BJ51" s="52">
        <f t="shared" si="56"/>
        <v>41783</v>
      </c>
      <c r="BK51" s="31">
        <f t="shared" si="84"/>
        <v>4.8454469507101083E-2</v>
      </c>
      <c r="BL51" s="176"/>
      <c r="BM51" s="197"/>
      <c r="BN51" s="197"/>
      <c r="BO51" s="67" t="s">
        <v>75</v>
      </c>
      <c r="BP51" s="49">
        <v>761558</v>
      </c>
      <c r="BQ51" s="30">
        <f>IFERROR(BP51/BM41,"-")</f>
        <v>1.6058233198774253E-3</v>
      </c>
      <c r="BR51" s="49">
        <v>32</v>
      </c>
      <c r="BS51" s="30">
        <f>IFERROR(BR51/BN41,"-")</f>
        <v>9.7560975609756101E-2</v>
      </c>
      <c r="BT51" s="52">
        <f t="shared" si="58"/>
        <v>23798.6875</v>
      </c>
      <c r="BU51" s="31">
        <f t="shared" si="85"/>
        <v>6.4128256513026047E-2</v>
      </c>
      <c r="BV51" s="176"/>
      <c r="BW51" s="197"/>
      <c r="BX51" s="197"/>
      <c r="BY51" s="67" t="s">
        <v>75</v>
      </c>
      <c r="BZ51" s="49">
        <f t="shared" si="60"/>
        <v>11273846</v>
      </c>
      <c r="CA51" s="30">
        <f>IFERROR(BZ51/BW41,"-")</f>
        <v>1.3053696667792542E-3</v>
      </c>
      <c r="CB51" s="49">
        <f t="shared" si="61"/>
        <v>426</v>
      </c>
      <c r="CC51" s="30">
        <f>IFERROR(CB51/BX41,"-")</f>
        <v>5.0587816173851087E-2</v>
      </c>
      <c r="CD51" s="52">
        <f t="shared" si="63"/>
        <v>26464.427230046949</v>
      </c>
      <c r="CE51" s="31">
        <f t="shared" si="86"/>
        <v>4.3786617329633057E-2</v>
      </c>
      <c r="CH51" s="45" t="s">
        <v>12</v>
      </c>
      <c r="CI51" s="36">
        <v>16</v>
      </c>
      <c r="CJ51" s="36">
        <v>135</v>
      </c>
      <c r="CK51" s="36">
        <v>15833</v>
      </c>
      <c r="CL51" s="36">
        <v>14005</v>
      </c>
      <c r="CM51" s="36">
        <v>8084</v>
      </c>
      <c r="CN51" s="36">
        <v>3658</v>
      </c>
      <c r="CO51" s="36">
        <v>1308</v>
      </c>
      <c r="CP51" s="36">
        <f t="shared" si="46"/>
        <v>43039</v>
      </c>
      <c r="CQ51" s="71"/>
      <c r="CR51" s="173"/>
      <c r="CS51" s="194"/>
      <c r="CT51" s="188"/>
      <c r="CU51" s="191"/>
      <c r="CV51" s="191"/>
      <c r="CW51" s="75" t="s">
        <v>81</v>
      </c>
      <c r="CX51" s="86">
        <v>67361970</v>
      </c>
      <c r="CY51" s="76">
        <v>8.2340722099337755E-3</v>
      </c>
      <c r="CZ51" s="86">
        <v>974</v>
      </c>
      <c r="DA51" s="76">
        <v>0.11933349669198726</v>
      </c>
      <c r="DB51" s="86">
        <v>69160.133470225875</v>
      </c>
      <c r="DC51" s="77">
        <v>0.10466365785514721</v>
      </c>
      <c r="DE51" s="43" t="s">
        <v>12</v>
      </c>
      <c r="DF51" s="37">
        <f t="shared" si="26"/>
        <v>0.21069293418489787</v>
      </c>
      <c r="DG51" s="37">
        <f t="shared" si="67"/>
        <v>0.19138700214062943</v>
      </c>
      <c r="DH51" s="37">
        <f t="shared" si="27"/>
        <v>0.78229573474232328</v>
      </c>
      <c r="DI51" s="37">
        <f t="shared" si="68"/>
        <v>0.77333760444195299</v>
      </c>
      <c r="DJ51" s="38">
        <f t="shared" si="28"/>
        <v>233480.08317019054</v>
      </c>
      <c r="DK51" s="38">
        <f t="shared" si="69"/>
        <v>215959.99364860202</v>
      </c>
      <c r="DL51" s="11"/>
      <c r="DM51" s="46" t="str">
        <f t="shared" si="70"/>
        <v>泉大津市</v>
      </c>
      <c r="DN51" s="39">
        <f t="shared" si="14"/>
        <v>0.21335573046468251</v>
      </c>
      <c r="DO51" s="39">
        <f t="shared" si="71"/>
        <v>0.20224366163576626</v>
      </c>
      <c r="DP51" s="72">
        <f t="shared" si="29"/>
        <v>1.0999999999999983</v>
      </c>
      <c r="DQ51" s="19" t="str">
        <f t="shared" si="72"/>
        <v>貝塚市</v>
      </c>
      <c r="DR51" s="39">
        <f t="shared" si="17"/>
        <v>0.78484500574052818</v>
      </c>
      <c r="DS51" s="39">
        <f t="shared" si="73"/>
        <v>0.7725826972010178</v>
      </c>
      <c r="DT51" s="72">
        <f t="shared" si="30"/>
        <v>1.2000000000000011</v>
      </c>
      <c r="DU51" s="19" t="str">
        <f t="shared" si="74"/>
        <v>池田市</v>
      </c>
      <c r="DV51" s="36">
        <f t="shared" si="20"/>
        <v>249768.49467411544</v>
      </c>
      <c r="DW51" s="36">
        <f t="shared" si="75"/>
        <v>221795.68836522009</v>
      </c>
      <c r="DX51" s="36">
        <f t="shared" si="31"/>
        <v>27972</v>
      </c>
      <c r="DY51" s="11"/>
      <c r="DZ51" s="39">
        <f t="shared" si="87"/>
        <v>0.21779338137546878</v>
      </c>
      <c r="EA51" s="39">
        <f t="shared" si="76"/>
        <v>0.19764652956849402</v>
      </c>
      <c r="EB51" s="72">
        <f t="shared" si="32"/>
        <v>1.9999999999999991</v>
      </c>
      <c r="EC51" s="39">
        <f t="shared" si="88"/>
        <v>0.7926928672783039</v>
      </c>
      <c r="ED51" s="39">
        <f t="shared" si="77"/>
        <v>0.78702321953616916</v>
      </c>
      <c r="EE51" s="72">
        <f t="shared" si="33"/>
        <v>0.60000000000000053</v>
      </c>
      <c r="EF51" s="36">
        <f t="shared" si="89"/>
        <v>253948.1681421533</v>
      </c>
      <c r="EG51" s="73">
        <f t="shared" si="78"/>
        <v>228365.77266623653</v>
      </c>
      <c r="EH51" s="36">
        <f t="shared" si="34"/>
        <v>25582</v>
      </c>
      <c r="EI51" s="36">
        <v>0</v>
      </c>
    </row>
    <row r="52" spans="2:139" s="16" customFormat="1" ht="13.15" customHeight="1">
      <c r="B52" s="224"/>
      <c r="C52" s="194"/>
      <c r="D52" s="176"/>
      <c r="E52" s="197"/>
      <c r="F52" s="197"/>
      <c r="G52" s="67" t="s">
        <v>77</v>
      </c>
      <c r="H52" s="49">
        <v>0</v>
      </c>
      <c r="I52" s="30">
        <f>IFERROR(H52/E41,"-")</f>
        <v>0</v>
      </c>
      <c r="J52" s="49">
        <v>0</v>
      </c>
      <c r="K52" s="30">
        <f>IFERROR(J52/F41,"-")</f>
        <v>0</v>
      </c>
      <c r="L52" s="52" t="str">
        <f t="shared" si="38"/>
        <v>-</v>
      </c>
      <c r="M52" s="31">
        <f t="shared" si="79"/>
        <v>0</v>
      </c>
      <c r="N52" s="176"/>
      <c r="O52" s="197"/>
      <c r="P52" s="197"/>
      <c r="Q52" s="67" t="s">
        <v>77</v>
      </c>
      <c r="R52" s="49">
        <v>140484</v>
      </c>
      <c r="S52" s="30">
        <f>IFERROR(R52/O41,"-")</f>
        <v>1.2188523887542552E-3</v>
      </c>
      <c r="T52" s="49">
        <v>2</v>
      </c>
      <c r="U52" s="30">
        <f>IFERROR(T52/P41,"-")</f>
        <v>4.2553191489361701E-2</v>
      </c>
      <c r="V52" s="52">
        <f t="shared" si="48"/>
        <v>70242</v>
      </c>
      <c r="W52" s="31">
        <f t="shared" si="80"/>
        <v>3.5714285714285712E-2</v>
      </c>
      <c r="X52" s="176"/>
      <c r="Y52" s="197"/>
      <c r="Z52" s="197"/>
      <c r="AA52" s="67" t="s">
        <v>77</v>
      </c>
      <c r="AB52" s="49">
        <v>3686796</v>
      </c>
      <c r="AC52" s="30">
        <f>IFERROR(AB52/Y41,"-")</f>
        <v>1.5230441082735825E-3</v>
      </c>
      <c r="AD52" s="49">
        <v>30</v>
      </c>
      <c r="AE52" s="30">
        <f>IFERROR(AD52/Z41,"-")</f>
        <v>9.8619329388560158E-3</v>
      </c>
      <c r="AF52" s="52">
        <f t="shared" si="50"/>
        <v>122893.2</v>
      </c>
      <c r="AG52" s="31">
        <f t="shared" si="81"/>
        <v>9.0334236675700084E-3</v>
      </c>
      <c r="AH52" s="176"/>
      <c r="AI52" s="197"/>
      <c r="AJ52" s="197"/>
      <c r="AK52" s="67" t="s">
        <v>77</v>
      </c>
      <c r="AL52" s="49">
        <v>7274146</v>
      </c>
      <c r="AM52" s="30">
        <f>IFERROR(AL52/AI41,"-")</f>
        <v>2.9557850574143019E-3</v>
      </c>
      <c r="AN52" s="49">
        <v>40</v>
      </c>
      <c r="AO52" s="30">
        <f>IFERROR(AN52/AJ41,"-")</f>
        <v>1.6792611251049538E-2</v>
      </c>
      <c r="AP52" s="52">
        <f t="shared" si="52"/>
        <v>181853.65</v>
      </c>
      <c r="AQ52" s="31">
        <f t="shared" si="82"/>
        <v>1.4825796886582653E-2</v>
      </c>
      <c r="AR52" s="176"/>
      <c r="AS52" s="197"/>
      <c r="AT52" s="197"/>
      <c r="AU52" s="67" t="s">
        <v>77</v>
      </c>
      <c r="AV52" s="49">
        <v>16999254</v>
      </c>
      <c r="AW52" s="30">
        <f>IFERROR(AV52/AS41,"-")</f>
        <v>8.6717415142813711E-3</v>
      </c>
      <c r="AX52" s="49">
        <v>54</v>
      </c>
      <c r="AY52" s="30">
        <f>IFERROR(AX52/AT41,"-")</f>
        <v>3.2589016294508145E-2</v>
      </c>
      <c r="AZ52" s="52">
        <f t="shared" si="54"/>
        <v>314801</v>
      </c>
      <c r="BA52" s="31">
        <f t="shared" si="83"/>
        <v>2.7734976887519261E-2</v>
      </c>
      <c r="BB52" s="176"/>
      <c r="BC52" s="197"/>
      <c r="BD52" s="197"/>
      <c r="BE52" s="67" t="s">
        <v>77</v>
      </c>
      <c r="BF52" s="49">
        <v>15183665</v>
      </c>
      <c r="BG52" s="30">
        <f>IFERROR(BF52/BC41,"-")</f>
        <v>1.296873833052577E-2</v>
      </c>
      <c r="BH52" s="49">
        <v>45</v>
      </c>
      <c r="BI52" s="30">
        <f>IFERROR(BH52/BD41,"-")</f>
        <v>4.716981132075472E-2</v>
      </c>
      <c r="BJ52" s="52">
        <f t="shared" si="56"/>
        <v>337414.77777777775</v>
      </c>
      <c r="BK52" s="31">
        <f t="shared" si="84"/>
        <v>3.7593984962406013E-2</v>
      </c>
      <c r="BL52" s="176"/>
      <c r="BM52" s="197"/>
      <c r="BN52" s="197"/>
      <c r="BO52" s="67" t="s">
        <v>77</v>
      </c>
      <c r="BP52" s="49">
        <v>14245845</v>
      </c>
      <c r="BQ52" s="30">
        <f>IFERROR(BP52/BM41,"-")</f>
        <v>3.0038828444267172E-2</v>
      </c>
      <c r="BR52" s="49">
        <v>28</v>
      </c>
      <c r="BS52" s="30">
        <f>IFERROR(BR52/BN41,"-")</f>
        <v>8.5365853658536592E-2</v>
      </c>
      <c r="BT52" s="52">
        <f t="shared" si="58"/>
        <v>508780.17857142858</v>
      </c>
      <c r="BU52" s="31">
        <f t="shared" si="85"/>
        <v>5.6112224448897796E-2</v>
      </c>
      <c r="BV52" s="176"/>
      <c r="BW52" s="197"/>
      <c r="BX52" s="197"/>
      <c r="BY52" s="67" t="s">
        <v>77</v>
      </c>
      <c r="BZ52" s="49">
        <f t="shared" si="60"/>
        <v>57530190</v>
      </c>
      <c r="CA52" s="30">
        <f>IFERROR(BZ52/BW41,"-")</f>
        <v>6.6612729098878215E-3</v>
      </c>
      <c r="CB52" s="49">
        <f t="shared" si="61"/>
        <v>199</v>
      </c>
      <c r="CC52" s="30">
        <f>IFERROR(CB52/BX41,"-")</f>
        <v>2.3631397696235602E-2</v>
      </c>
      <c r="CD52" s="52">
        <f t="shared" si="63"/>
        <v>289096.43216080405</v>
      </c>
      <c r="CE52" s="31">
        <f t="shared" si="86"/>
        <v>2.0454311851166616E-2</v>
      </c>
      <c r="CH52" s="45" t="s">
        <v>21</v>
      </c>
      <c r="CI52" s="36">
        <v>17</v>
      </c>
      <c r="CJ52" s="36">
        <v>60</v>
      </c>
      <c r="CK52" s="36">
        <v>8485</v>
      </c>
      <c r="CL52" s="36">
        <v>6961</v>
      </c>
      <c r="CM52" s="36">
        <v>4377</v>
      </c>
      <c r="CN52" s="36">
        <v>2262</v>
      </c>
      <c r="CO52" s="36">
        <v>941</v>
      </c>
      <c r="CP52" s="36">
        <f t="shared" si="46"/>
        <v>23103</v>
      </c>
      <c r="CQ52" s="71"/>
      <c r="CR52" s="173"/>
      <c r="CS52" s="194"/>
      <c r="CT52" s="188"/>
      <c r="CU52" s="191"/>
      <c r="CV52" s="191"/>
      <c r="CW52" s="75" t="s">
        <v>83</v>
      </c>
      <c r="CX52" s="86">
        <v>136593989</v>
      </c>
      <c r="CY52" s="76">
        <v>1.669673213044244E-2</v>
      </c>
      <c r="CZ52" s="86">
        <v>1214</v>
      </c>
      <c r="DA52" s="76">
        <v>0.14873805439843177</v>
      </c>
      <c r="DB52" s="86">
        <v>112515.64168039539</v>
      </c>
      <c r="DC52" s="77">
        <v>0.1304534708790028</v>
      </c>
      <c r="DE52" s="43" t="s">
        <v>21</v>
      </c>
      <c r="DF52" s="37">
        <f t="shared" si="26"/>
        <v>0.19793844276911657</v>
      </c>
      <c r="DG52" s="37">
        <f t="shared" si="67"/>
        <v>0.17607970996029843</v>
      </c>
      <c r="DH52" s="37">
        <f t="shared" si="27"/>
        <v>0.77518473482368344</v>
      </c>
      <c r="DI52" s="37">
        <f t="shared" si="68"/>
        <v>0.76507703595011001</v>
      </c>
      <c r="DJ52" s="38">
        <f t="shared" si="28"/>
        <v>223822.61146304675</v>
      </c>
      <c r="DK52" s="38">
        <f t="shared" si="69"/>
        <v>200366.27662702979</v>
      </c>
      <c r="DL52" s="11"/>
      <c r="DM52" s="46" t="str">
        <f t="shared" si="70"/>
        <v>浪速区</v>
      </c>
      <c r="DN52" s="39">
        <f t="shared" si="14"/>
        <v>0.2125613089255016</v>
      </c>
      <c r="DO52" s="39">
        <f t="shared" si="71"/>
        <v>0.20828919824671371</v>
      </c>
      <c r="DP52" s="72">
        <f t="shared" si="29"/>
        <v>0.50000000000000044</v>
      </c>
      <c r="DQ52" s="19" t="str">
        <f t="shared" si="72"/>
        <v>寝屋川市</v>
      </c>
      <c r="DR52" s="39">
        <f t="shared" si="17"/>
        <v>0.78229573474232328</v>
      </c>
      <c r="DS52" s="39">
        <f t="shared" si="73"/>
        <v>0.77333760444195299</v>
      </c>
      <c r="DT52" s="72">
        <f t="shared" si="30"/>
        <v>0.9000000000000008</v>
      </c>
      <c r="DU52" s="19" t="str">
        <f t="shared" si="74"/>
        <v>鶴見区</v>
      </c>
      <c r="DV52" s="36">
        <f t="shared" si="20"/>
        <v>248864.00025344259</v>
      </c>
      <c r="DW52" s="36">
        <f t="shared" si="75"/>
        <v>219007.28044537231</v>
      </c>
      <c r="DX52" s="36">
        <f t="shared" si="31"/>
        <v>29857</v>
      </c>
      <c r="DY52" s="11"/>
      <c r="DZ52" s="39">
        <f t="shared" si="87"/>
        <v>0.21779338137546878</v>
      </c>
      <c r="EA52" s="39">
        <f t="shared" si="76"/>
        <v>0.19764652956849402</v>
      </c>
      <c r="EB52" s="72">
        <f t="shared" si="32"/>
        <v>1.9999999999999991</v>
      </c>
      <c r="EC52" s="39">
        <f t="shared" si="88"/>
        <v>0.7926928672783039</v>
      </c>
      <c r="ED52" s="39">
        <f t="shared" si="77"/>
        <v>0.78702321953616916</v>
      </c>
      <c r="EE52" s="72">
        <f t="shared" si="33"/>
        <v>0.60000000000000053</v>
      </c>
      <c r="EF52" s="36">
        <f t="shared" si="89"/>
        <v>253948.1681421533</v>
      </c>
      <c r="EG52" s="73">
        <f t="shared" si="78"/>
        <v>228365.77266623653</v>
      </c>
      <c r="EH52" s="36">
        <f t="shared" si="34"/>
        <v>25582</v>
      </c>
      <c r="EI52" s="36">
        <v>0</v>
      </c>
    </row>
    <row r="53" spans="2:139" s="16" customFormat="1" ht="13.15" customHeight="1">
      <c r="B53" s="224"/>
      <c r="C53" s="194"/>
      <c r="D53" s="176"/>
      <c r="E53" s="197"/>
      <c r="F53" s="197"/>
      <c r="G53" s="67" t="s">
        <v>79</v>
      </c>
      <c r="H53" s="49">
        <v>0</v>
      </c>
      <c r="I53" s="30">
        <f>IFERROR(H53/E41,"-")</f>
        <v>0</v>
      </c>
      <c r="J53" s="49">
        <v>0</v>
      </c>
      <c r="K53" s="30">
        <f>IFERROR(J53/F41,"-")</f>
        <v>0</v>
      </c>
      <c r="L53" s="52" t="str">
        <f t="shared" si="38"/>
        <v>-</v>
      </c>
      <c r="M53" s="31">
        <f t="shared" si="79"/>
        <v>0</v>
      </c>
      <c r="N53" s="176"/>
      <c r="O53" s="197"/>
      <c r="P53" s="197"/>
      <c r="Q53" s="67" t="s">
        <v>79</v>
      </c>
      <c r="R53" s="49">
        <v>1363083</v>
      </c>
      <c r="S53" s="30">
        <f>IFERROR(R53/O41,"-")</f>
        <v>1.1826236230605025E-2</v>
      </c>
      <c r="T53" s="49">
        <v>7</v>
      </c>
      <c r="U53" s="30">
        <f>IFERROR(T53/P41,"-")</f>
        <v>0.14893617021276595</v>
      </c>
      <c r="V53" s="52">
        <f t="shared" si="48"/>
        <v>194726.14285714287</v>
      </c>
      <c r="W53" s="31">
        <f t="shared" si="80"/>
        <v>0.125</v>
      </c>
      <c r="X53" s="176"/>
      <c r="Y53" s="197"/>
      <c r="Z53" s="197"/>
      <c r="AA53" s="67" t="s">
        <v>79</v>
      </c>
      <c r="AB53" s="49">
        <v>10440705</v>
      </c>
      <c r="AC53" s="30">
        <f>IFERROR(AB53/Y41,"-")</f>
        <v>4.313136456823902E-3</v>
      </c>
      <c r="AD53" s="49">
        <v>44</v>
      </c>
      <c r="AE53" s="30">
        <f>IFERROR(AD53/Z41,"-")</f>
        <v>1.4464168310322156E-2</v>
      </c>
      <c r="AF53" s="52">
        <f t="shared" si="50"/>
        <v>237288.75</v>
      </c>
      <c r="AG53" s="31">
        <f t="shared" si="81"/>
        <v>1.324902137910268E-2</v>
      </c>
      <c r="AH53" s="176"/>
      <c r="AI53" s="197"/>
      <c r="AJ53" s="197"/>
      <c r="AK53" s="67" t="s">
        <v>79</v>
      </c>
      <c r="AL53" s="49">
        <v>18680472</v>
      </c>
      <c r="AM53" s="30">
        <f>IFERROR(AL53/AI41,"-")</f>
        <v>7.5906450053444428E-3</v>
      </c>
      <c r="AN53" s="49">
        <v>66</v>
      </c>
      <c r="AO53" s="30">
        <f>IFERROR(AN53/AJ41,"-")</f>
        <v>2.7707808564231738E-2</v>
      </c>
      <c r="AP53" s="52">
        <f t="shared" si="52"/>
        <v>283037.45454545453</v>
      </c>
      <c r="AQ53" s="31">
        <f t="shared" si="82"/>
        <v>2.4462564862861379E-2</v>
      </c>
      <c r="AR53" s="176"/>
      <c r="AS53" s="197"/>
      <c r="AT53" s="197"/>
      <c r="AU53" s="67" t="s">
        <v>79</v>
      </c>
      <c r="AV53" s="49">
        <v>33136272</v>
      </c>
      <c r="AW53" s="30">
        <f>IFERROR(AV53/AS41,"-")</f>
        <v>1.6903635037803386E-2</v>
      </c>
      <c r="AX53" s="49">
        <v>91</v>
      </c>
      <c r="AY53" s="30">
        <f>IFERROR(AX53/AT41,"-")</f>
        <v>5.4918527459263733E-2</v>
      </c>
      <c r="AZ53" s="52">
        <f t="shared" si="54"/>
        <v>364134.85714285716</v>
      </c>
      <c r="BA53" s="31">
        <f t="shared" si="83"/>
        <v>4.6738572162300977E-2</v>
      </c>
      <c r="BB53" s="176"/>
      <c r="BC53" s="197"/>
      <c r="BD53" s="197"/>
      <c r="BE53" s="67" t="s">
        <v>79</v>
      </c>
      <c r="BF53" s="49">
        <v>36715207</v>
      </c>
      <c r="BG53" s="30">
        <f>IFERROR(BF53/BC41,"-")</f>
        <v>3.1359353116265941E-2</v>
      </c>
      <c r="BH53" s="49">
        <v>77</v>
      </c>
      <c r="BI53" s="30">
        <f>IFERROR(BH53/BD41,"-")</f>
        <v>8.0712788259958076E-2</v>
      </c>
      <c r="BJ53" s="52">
        <f t="shared" si="56"/>
        <v>476820.87012987013</v>
      </c>
      <c r="BK53" s="31">
        <f t="shared" si="84"/>
        <v>6.4327485380116955E-2</v>
      </c>
      <c r="BL53" s="176"/>
      <c r="BM53" s="197"/>
      <c r="BN53" s="197"/>
      <c r="BO53" s="67" t="s">
        <v>79</v>
      </c>
      <c r="BP53" s="49">
        <v>20137237</v>
      </c>
      <c r="BQ53" s="30">
        <f>IFERROR(BP53/BM41,"-")</f>
        <v>4.2461434024064514E-2</v>
      </c>
      <c r="BR53" s="49">
        <v>48</v>
      </c>
      <c r="BS53" s="30">
        <f>IFERROR(BR53/BN41,"-")</f>
        <v>0.14634146341463414</v>
      </c>
      <c r="BT53" s="52">
        <f t="shared" si="58"/>
        <v>419525.77083333331</v>
      </c>
      <c r="BU53" s="31">
        <f t="shared" si="85"/>
        <v>9.6192384769539077E-2</v>
      </c>
      <c r="BV53" s="176"/>
      <c r="BW53" s="197"/>
      <c r="BX53" s="197"/>
      <c r="BY53" s="67" t="s">
        <v>79</v>
      </c>
      <c r="BZ53" s="49">
        <f t="shared" si="60"/>
        <v>120472976</v>
      </c>
      <c r="CA53" s="30">
        <f>IFERROR(BZ53/BW41,"-")</f>
        <v>1.3949256406112437E-2</v>
      </c>
      <c r="CB53" s="49">
        <f t="shared" si="61"/>
        <v>333</v>
      </c>
      <c r="CC53" s="30">
        <f>IFERROR(CB53/BX41,"-")</f>
        <v>3.9543997149982191E-2</v>
      </c>
      <c r="CD53" s="52">
        <f t="shared" si="63"/>
        <v>361780.7087087087</v>
      </c>
      <c r="CE53" s="31">
        <f t="shared" si="86"/>
        <v>3.4227567067530065E-2</v>
      </c>
      <c r="CH53" s="45" t="s">
        <v>22</v>
      </c>
      <c r="CI53" s="36">
        <v>12</v>
      </c>
      <c r="CJ53" s="36">
        <v>33</v>
      </c>
      <c r="CK53" s="36">
        <v>7925</v>
      </c>
      <c r="CL53" s="36">
        <v>7547</v>
      </c>
      <c r="CM53" s="36">
        <v>4580</v>
      </c>
      <c r="CN53" s="36">
        <v>2020</v>
      </c>
      <c r="CO53" s="36">
        <v>785</v>
      </c>
      <c r="CP53" s="36">
        <f t="shared" si="46"/>
        <v>22902</v>
      </c>
      <c r="CQ53" s="71"/>
      <c r="CR53" s="173"/>
      <c r="CS53" s="194"/>
      <c r="CT53" s="188"/>
      <c r="CU53" s="191"/>
      <c r="CV53" s="191"/>
      <c r="CW53" s="75" t="s">
        <v>87</v>
      </c>
      <c r="CX53" s="86">
        <v>36484475</v>
      </c>
      <c r="CY53" s="76">
        <v>4.4597241097836596E-3</v>
      </c>
      <c r="CZ53" s="86">
        <v>686</v>
      </c>
      <c r="DA53" s="76">
        <v>8.4048027444253853E-2</v>
      </c>
      <c r="DB53" s="86">
        <v>53184.36588921283</v>
      </c>
      <c r="DC53" s="77">
        <v>7.3715882226520521E-2</v>
      </c>
      <c r="DE53" s="43" t="s">
        <v>22</v>
      </c>
      <c r="DF53" s="37">
        <f t="shared" si="26"/>
        <v>0.20267043762071013</v>
      </c>
      <c r="DG53" s="37">
        <f t="shared" si="67"/>
        <v>0.18344937850182033</v>
      </c>
      <c r="DH53" s="37">
        <f t="shared" si="27"/>
        <v>0.79951345163136811</v>
      </c>
      <c r="DI53" s="37">
        <f t="shared" si="68"/>
        <v>0.78737278925007415</v>
      </c>
      <c r="DJ53" s="38">
        <f t="shared" si="28"/>
        <v>224739.00065628541</v>
      </c>
      <c r="DK53" s="38">
        <f t="shared" si="69"/>
        <v>197111.01198393776</v>
      </c>
      <c r="DL53" s="11"/>
      <c r="DM53" s="46" t="str">
        <f t="shared" si="70"/>
        <v>大阪狭山市</v>
      </c>
      <c r="DN53" s="39">
        <f t="shared" si="14"/>
        <v>0.21218755279856744</v>
      </c>
      <c r="DO53" s="39">
        <f t="shared" si="71"/>
        <v>0.19695537340907845</v>
      </c>
      <c r="DP53" s="72">
        <f t="shared" si="29"/>
        <v>1.4999999999999987</v>
      </c>
      <c r="DQ53" s="19" t="str">
        <f t="shared" si="72"/>
        <v>摂津市</v>
      </c>
      <c r="DR53" s="39">
        <f t="shared" si="17"/>
        <v>0.78186064616582329</v>
      </c>
      <c r="DS53" s="39">
        <f t="shared" si="73"/>
        <v>0.77436440677966101</v>
      </c>
      <c r="DT53" s="72">
        <f t="shared" si="30"/>
        <v>0.80000000000000071</v>
      </c>
      <c r="DU53" s="19" t="str">
        <f t="shared" si="74"/>
        <v>都島区</v>
      </c>
      <c r="DV53" s="36">
        <f t="shared" si="20"/>
        <v>248723.41171950049</v>
      </c>
      <c r="DW53" s="36">
        <f t="shared" si="75"/>
        <v>236018.06205637802</v>
      </c>
      <c r="DX53" s="36">
        <f t="shared" si="31"/>
        <v>12705</v>
      </c>
      <c r="DY53" s="11"/>
      <c r="DZ53" s="39">
        <f t="shared" si="87"/>
        <v>0.21779338137546878</v>
      </c>
      <c r="EA53" s="39">
        <f t="shared" si="76"/>
        <v>0.19764652956849402</v>
      </c>
      <c r="EB53" s="72">
        <f t="shared" si="32"/>
        <v>1.9999999999999991</v>
      </c>
      <c r="EC53" s="39">
        <f t="shared" si="88"/>
        <v>0.7926928672783039</v>
      </c>
      <c r="ED53" s="39">
        <f t="shared" si="77"/>
        <v>0.78702321953616916</v>
      </c>
      <c r="EE53" s="72">
        <f t="shared" si="33"/>
        <v>0.60000000000000053</v>
      </c>
      <c r="EF53" s="36">
        <f t="shared" si="89"/>
        <v>253948.1681421533</v>
      </c>
      <c r="EG53" s="73">
        <f t="shared" si="78"/>
        <v>228365.77266623653</v>
      </c>
      <c r="EH53" s="36">
        <f t="shared" si="34"/>
        <v>25582</v>
      </c>
      <c r="EI53" s="36">
        <v>0</v>
      </c>
    </row>
    <row r="54" spans="2:139" s="16" customFormat="1" ht="13.15" customHeight="1">
      <c r="B54" s="224"/>
      <c r="C54" s="194"/>
      <c r="D54" s="176"/>
      <c r="E54" s="197"/>
      <c r="F54" s="197"/>
      <c r="G54" s="67" t="s">
        <v>81</v>
      </c>
      <c r="H54" s="49">
        <v>0</v>
      </c>
      <c r="I54" s="30">
        <f>IFERROR(H54/E41,"-")</f>
        <v>0</v>
      </c>
      <c r="J54" s="49">
        <v>0</v>
      </c>
      <c r="K54" s="30">
        <f>IFERROR(J54/F41,"-")</f>
        <v>0</v>
      </c>
      <c r="L54" s="52" t="str">
        <f t="shared" si="38"/>
        <v>-</v>
      </c>
      <c r="M54" s="31">
        <f t="shared" si="79"/>
        <v>0</v>
      </c>
      <c r="N54" s="176"/>
      <c r="O54" s="197"/>
      <c r="P54" s="197"/>
      <c r="Q54" s="67" t="s">
        <v>81</v>
      </c>
      <c r="R54" s="49">
        <v>36313</v>
      </c>
      <c r="S54" s="30">
        <f>IFERROR(R54/O41,"-")</f>
        <v>3.1505500123027013E-4</v>
      </c>
      <c r="T54" s="49">
        <v>4</v>
      </c>
      <c r="U54" s="30">
        <f>IFERROR(T54/P41,"-")</f>
        <v>8.5106382978723402E-2</v>
      </c>
      <c r="V54" s="52">
        <f t="shared" si="48"/>
        <v>9078.25</v>
      </c>
      <c r="W54" s="31">
        <f t="shared" si="80"/>
        <v>7.1428571428571425E-2</v>
      </c>
      <c r="X54" s="176"/>
      <c r="Y54" s="197"/>
      <c r="Z54" s="197"/>
      <c r="AA54" s="67" t="s">
        <v>81</v>
      </c>
      <c r="AB54" s="49">
        <v>16768071</v>
      </c>
      <c r="AC54" s="30">
        <f>IFERROR(AB54/Y41,"-")</f>
        <v>6.9270205738704068E-3</v>
      </c>
      <c r="AD54" s="49">
        <v>303</v>
      </c>
      <c r="AE54" s="30">
        <f>IFERROR(AD54/Z41,"-")</f>
        <v>9.9605522682445755E-2</v>
      </c>
      <c r="AF54" s="52">
        <f t="shared" si="50"/>
        <v>55340.168316831681</v>
      </c>
      <c r="AG54" s="31">
        <f t="shared" si="81"/>
        <v>9.1237579042457093E-2</v>
      </c>
      <c r="AH54" s="176"/>
      <c r="AI54" s="197"/>
      <c r="AJ54" s="197"/>
      <c r="AK54" s="67" t="s">
        <v>81</v>
      </c>
      <c r="AL54" s="49">
        <v>15675121</v>
      </c>
      <c r="AM54" s="30">
        <f>IFERROR(AL54/AI41,"-")</f>
        <v>6.3694471385316058E-3</v>
      </c>
      <c r="AN54" s="49">
        <v>284</v>
      </c>
      <c r="AO54" s="30">
        <f>IFERROR(AN54/AJ41,"-")</f>
        <v>0.11922753988245172</v>
      </c>
      <c r="AP54" s="52">
        <f t="shared" si="52"/>
        <v>55194.088028169012</v>
      </c>
      <c r="AQ54" s="31">
        <f t="shared" si="82"/>
        <v>0.10526315789473684</v>
      </c>
      <c r="AR54" s="176"/>
      <c r="AS54" s="197"/>
      <c r="AT54" s="197"/>
      <c r="AU54" s="67" t="s">
        <v>81</v>
      </c>
      <c r="AV54" s="49">
        <v>14282101</v>
      </c>
      <c r="AW54" s="30">
        <f>IFERROR(AV54/AS41,"-")</f>
        <v>7.2856543088808175E-3</v>
      </c>
      <c r="AX54" s="49">
        <v>230</v>
      </c>
      <c r="AY54" s="30">
        <f>IFERROR(AX54/AT41,"-")</f>
        <v>0.1388050694025347</v>
      </c>
      <c r="AZ54" s="52">
        <f t="shared" si="54"/>
        <v>62096.091304347829</v>
      </c>
      <c r="BA54" s="31">
        <f t="shared" si="83"/>
        <v>0.11813045711350796</v>
      </c>
      <c r="BB54" s="176"/>
      <c r="BC54" s="197"/>
      <c r="BD54" s="197"/>
      <c r="BE54" s="67" t="s">
        <v>81</v>
      </c>
      <c r="BF54" s="49">
        <v>12479368</v>
      </c>
      <c r="BG54" s="30">
        <f>IFERROR(BF54/BC41,"-")</f>
        <v>1.065893235410138E-2</v>
      </c>
      <c r="BH54" s="49">
        <v>130</v>
      </c>
      <c r="BI54" s="30">
        <f>IFERROR(BH54/BD41,"-")</f>
        <v>0.13626834381551362</v>
      </c>
      <c r="BJ54" s="52">
        <f t="shared" si="56"/>
        <v>95995.13846153846</v>
      </c>
      <c r="BK54" s="31">
        <f t="shared" si="84"/>
        <v>0.1086048454469507</v>
      </c>
      <c r="BL54" s="176"/>
      <c r="BM54" s="197"/>
      <c r="BN54" s="197"/>
      <c r="BO54" s="67" t="s">
        <v>81</v>
      </c>
      <c r="BP54" s="49">
        <v>4323695</v>
      </c>
      <c r="BQ54" s="30">
        <f>IFERROR(BP54/BM41,"-")</f>
        <v>9.1169553192763046E-3</v>
      </c>
      <c r="BR54" s="49">
        <v>56</v>
      </c>
      <c r="BS54" s="30">
        <f>IFERROR(BR54/BN41,"-")</f>
        <v>0.17073170731707318</v>
      </c>
      <c r="BT54" s="52">
        <f t="shared" si="58"/>
        <v>77208.83928571429</v>
      </c>
      <c r="BU54" s="31">
        <f t="shared" si="85"/>
        <v>0.11222444889779559</v>
      </c>
      <c r="BV54" s="176"/>
      <c r="BW54" s="197"/>
      <c r="BX54" s="197"/>
      <c r="BY54" s="67" t="s">
        <v>81</v>
      </c>
      <c r="BZ54" s="49">
        <f t="shared" si="60"/>
        <v>63564669</v>
      </c>
      <c r="CA54" s="30">
        <f>IFERROR(BZ54/BW41,"-")</f>
        <v>7.3599897312295716E-3</v>
      </c>
      <c r="CB54" s="49">
        <f t="shared" si="61"/>
        <v>1007</v>
      </c>
      <c r="CC54" s="30">
        <f>IFERROR(CB54/BX41,"-")</f>
        <v>0.11958199738748367</v>
      </c>
      <c r="CD54" s="52">
        <f t="shared" si="63"/>
        <v>63122.809334657395</v>
      </c>
      <c r="CE54" s="31">
        <f t="shared" si="86"/>
        <v>0.10350498509610442</v>
      </c>
      <c r="CH54" s="45" t="s">
        <v>13</v>
      </c>
      <c r="CI54" s="36">
        <v>14</v>
      </c>
      <c r="CJ54" s="36">
        <v>84</v>
      </c>
      <c r="CK54" s="36">
        <v>7650</v>
      </c>
      <c r="CL54" s="36">
        <v>6832</v>
      </c>
      <c r="CM54" s="36">
        <v>3964</v>
      </c>
      <c r="CN54" s="36">
        <v>1733</v>
      </c>
      <c r="CO54" s="36">
        <v>626</v>
      </c>
      <c r="CP54" s="36">
        <f t="shared" si="46"/>
        <v>20903</v>
      </c>
      <c r="CQ54" s="71"/>
      <c r="CR54" s="173"/>
      <c r="CS54" s="194"/>
      <c r="CT54" s="188"/>
      <c r="CU54" s="191"/>
      <c r="CV54" s="191"/>
      <c r="CW54" s="75" t="s">
        <v>85</v>
      </c>
      <c r="CX54" s="86">
        <v>23566762</v>
      </c>
      <c r="CY54" s="76">
        <v>2.880711773457981E-3</v>
      </c>
      <c r="CZ54" s="86">
        <v>1100</v>
      </c>
      <c r="DA54" s="76">
        <v>0.13477088948787061</v>
      </c>
      <c r="DB54" s="86">
        <v>21424.32909090909</v>
      </c>
      <c r="DC54" s="77">
        <v>0.1182033096926714</v>
      </c>
      <c r="DE54" s="43" t="s">
        <v>13</v>
      </c>
      <c r="DF54" s="37">
        <f t="shared" si="26"/>
        <v>0.1972293800401074</v>
      </c>
      <c r="DG54" s="37">
        <f t="shared" si="67"/>
        <v>0.18294636072695714</v>
      </c>
      <c r="DH54" s="37">
        <f t="shared" si="27"/>
        <v>0.78137953023700712</v>
      </c>
      <c r="DI54" s="37">
        <f t="shared" si="68"/>
        <v>0.77662681139456724</v>
      </c>
      <c r="DJ54" s="38">
        <f t="shared" si="28"/>
        <v>229955.38642546246</v>
      </c>
      <c r="DK54" s="38">
        <f t="shared" si="69"/>
        <v>207040.1755232352</v>
      </c>
      <c r="DL54" s="11"/>
      <c r="DM54" s="46" t="str">
        <f t="shared" si="70"/>
        <v>箕面市</v>
      </c>
      <c r="DN54" s="39">
        <f t="shared" si="14"/>
        <v>0.21206764256382937</v>
      </c>
      <c r="DO54" s="39">
        <f t="shared" si="71"/>
        <v>0.1913366575085001</v>
      </c>
      <c r="DP54" s="72">
        <f t="shared" si="29"/>
        <v>2.0999999999999992</v>
      </c>
      <c r="DQ54" s="19" t="str">
        <f t="shared" si="72"/>
        <v>堺市南区</v>
      </c>
      <c r="DR54" s="39">
        <f t="shared" si="17"/>
        <v>0.78148677626876339</v>
      </c>
      <c r="DS54" s="39">
        <f t="shared" si="73"/>
        <v>0.77048380437638408</v>
      </c>
      <c r="DT54" s="72">
        <f t="shared" si="30"/>
        <v>1.100000000000001</v>
      </c>
      <c r="DU54" s="19" t="str">
        <f t="shared" si="74"/>
        <v>能勢町</v>
      </c>
      <c r="DV54" s="36">
        <f t="shared" si="20"/>
        <v>247445.72287735849</v>
      </c>
      <c r="DW54" s="36">
        <f t="shared" si="75"/>
        <v>213703.62928348911</v>
      </c>
      <c r="DX54" s="36">
        <f t="shared" si="31"/>
        <v>33742</v>
      </c>
      <c r="DY54" s="11"/>
      <c r="DZ54" s="39">
        <f t="shared" si="87"/>
        <v>0.21779338137546878</v>
      </c>
      <c r="EA54" s="39">
        <f t="shared" si="76"/>
        <v>0.19764652956849402</v>
      </c>
      <c r="EB54" s="72">
        <f t="shared" si="32"/>
        <v>1.9999999999999991</v>
      </c>
      <c r="EC54" s="39">
        <f t="shared" si="88"/>
        <v>0.7926928672783039</v>
      </c>
      <c r="ED54" s="39">
        <f t="shared" si="77"/>
        <v>0.78702321953616916</v>
      </c>
      <c r="EE54" s="72">
        <f t="shared" si="33"/>
        <v>0.60000000000000053</v>
      </c>
      <c r="EF54" s="36">
        <f t="shared" si="89"/>
        <v>253948.1681421533</v>
      </c>
      <c r="EG54" s="73">
        <f t="shared" si="78"/>
        <v>228365.77266623653</v>
      </c>
      <c r="EH54" s="36">
        <f t="shared" si="34"/>
        <v>25582</v>
      </c>
      <c r="EI54" s="36">
        <v>0</v>
      </c>
    </row>
    <row r="55" spans="2:139" s="16" customFormat="1" ht="13.15" customHeight="1">
      <c r="B55" s="224"/>
      <c r="C55" s="194"/>
      <c r="D55" s="176"/>
      <c r="E55" s="197"/>
      <c r="F55" s="197"/>
      <c r="G55" s="67" t="s">
        <v>83</v>
      </c>
      <c r="H55" s="49">
        <v>4151</v>
      </c>
      <c r="I55" s="30">
        <f>IFERROR(H55/E41,"-")</f>
        <v>1.2118660693849525E-4</v>
      </c>
      <c r="J55" s="49">
        <v>1</v>
      </c>
      <c r="K55" s="30">
        <f>IFERROR(J55/F41,"-")</f>
        <v>9.0909090909090912E-2</v>
      </c>
      <c r="L55" s="52">
        <f t="shared" si="38"/>
        <v>4151</v>
      </c>
      <c r="M55" s="31">
        <f t="shared" si="79"/>
        <v>9.0909090909090912E-2</v>
      </c>
      <c r="N55" s="176"/>
      <c r="O55" s="197"/>
      <c r="P55" s="197"/>
      <c r="Q55" s="67" t="s">
        <v>83</v>
      </c>
      <c r="R55" s="49">
        <v>399230</v>
      </c>
      <c r="S55" s="30">
        <f>IFERROR(R55/O41,"-")</f>
        <v>3.463757005512096E-3</v>
      </c>
      <c r="T55" s="49">
        <v>6</v>
      </c>
      <c r="U55" s="30">
        <f>IFERROR(T55/P41,"-")</f>
        <v>0.1276595744680851</v>
      </c>
      <c r="V55" s="52">
        <f t="shared" si="48"/>
        <v>66538.333333333328</v>
      </c>
      <c r="W55" s="31">
        <f t="shared" si="80"/>
        <v>0.10714285714285714</v>
      </c>
      <c r="X55" s="176"/>
      <c r="Y55" s="197"/>
      <c r="Z55" s="197"/>
      <c r="AA55" s="67" t="s">
        <v>83</v>
      </c>
      <c r="AB55" s="49">
        <v>13927939</v>
      </c>
      <c r="AC55" s="30">
        <f>IFERROR(AB55/Y41,"-")</f>
        <v>5.7537399504458218E-3</v>
      </c>
      <c r="AD55" s="49">
        <v>179</v>
      </c>
      <c r="AE55" s="30">
        <f>IFERROR(AD55/Z41,"-")</f>
        <v>5.8842866535174225E-2</v>
      </c>
      <c r="AF55" s="52">
        <f t="shared" si="50"/>
        <v>77809.715083798888</v>
      </c>
      <c r="AG55" s="31">
        <f t="shared" si="81"/>
        <v>5.3899427883167719E-2</v>
      </c>
      <c r="AH55" s="176"/>
      <c r="AI55" s="197"/>
      <c r="AJ55" s="197"/>
      <c r="AK55" s="67" t="s">
        <v>83</v>
      </c>
      <c r="AL55" s="49">
        <v>26863063</v>
      </c>
      <c r="AM55" s="30">
        <f>IFERROR(AL55/AI41,"-")</f>
        <v>1.0915568674560424E-2</v>
      </c>
      <c r="AN55" s="49">
        <v>309</v>
      </c>
      <c r="AO55" s="30">
        <f>IFERROR(AN55/AJ41,"-")</f>
        <v>0.12972292191435769</v>
      </c>
      <c r="AP55" s="52">
        <f t="shared" si="52"/>
        <v>86935.478964401293</v>
      </c>
      <c r="AQ55" s="31">
        <f t="shared" si="82"/>
        <v>0.11452928094885099</v>
      </c>
      <c r="AR55" s="176"/>
      <c r="AS55" s="197"/>
      <c r="AT55" s="197"/>
      <c r="AU55" s="67" t="s">
        <v>83</v>
      </c>
      <c r="AV55" s="49">
        <v>44373771</v>
      </c>
      <c r="AW55" s="30">
        <f>IFERROR(AV55/AS41,"-")</f>
        <v>2.2636162276645479E-2</v>
      </c>
      <c r="AX55" s="49">
        <v>344</v>
      </c>
      <c r="AY55" s="30">
        <f>IFERROR(AX55/AT41,"-")</f>
        <v>0.20760410380205191</v>
      </c>
      <c r="AZ55" s="52">
        <f t="shared" si="54"/>
        <v>128993.52034883721</v>
      </c>
      <c r="BA55" s="31">
        <f t="shared" si="83"/>
        <v>0.17668207498715974</v>
      </c>
      <c r="BB55" s="176"/>
      <c r="BC55" s="197"/>
      <c r="BD55" s="197"/>
      <c r="BE55" s="67" t="s">
        <v>83</v>
      </c>
      <c r="BF55" s="49">
        <v>27034304</v>
      </c>
      <c r="BG55" s="30">
        <f>IFERROR(BF55/BC41,"-")</f>
        <v>2.3090657922437443E-2</v>
      </c>
      <c r="BH55" s="49">
        <v>274</v>
      </c>
      <c r="BI55" s="30">
        <f>IFERROR(BH55/BD41,"-")</f>
        <v>0.28721174004192873</v>
      </c>
      <c r="BJ55" s="52">
        <f t="shared" si="56"/>
        <v>98665.343065693436</v>
      </c>
      <c r="BK55" s="31">
        <f t="shared" si="84"/>
        <v>0.22890559732664995</v>
      </c>
      <c r="BL55" s="176"/>
      <c r="BM55" s="197"/>
      <c r="BN55" s="197"/>
      <c r="BO55" s="67" t="s">
        <v>83</v>
      </c>
      <c r="BP55" s="49">
        <v>12116685</v>
      </c>
      <c r="BQ55" s="30">
        <f>IFERROR(BP55/BM41,"-")</f>
        <v>2.5549275738169647E-2</v>
      </c>
      <c r="BR55" s="49">
        <v>96</v>
      </c>
      <c r="BS55" s="30">
        <f>IFERROR(BR55/BN41,"-")</f>
        <v>0.29268292682926828</v>
      </c>
      <c r="BT55" s="52">
        <f t="shared" si="58"/>
        <v>126215.46875</v>
      </c>
      <c r="BU55" s="31">
        <f t="shared" si="85"/>
        <v>0.19238476953907815</v>
      </c>
      <c r="BV55" s="176"/>
      <c r="BW55" s="197"/>
      <c r="BX55" s="197"/>
      <c r="BY55" s="67" t="s">
        <v>83</v>
      </c>
      <c r="BZ55" s="49">
        <f t="shared" si="60"/>
        <v>124719143</v>
      </c>
      <c r="CA55" s="30">
        <f>IFERROR(BZ55/BW41,"-")</f>
        <v>1.4440909174997081E-2</v>
      </c>
      <c r="CB55" s="49">
        <f t="shared" si="61"/>
        <v>1209</v>
      </c>
      <c r="CC55" s="30">
        <f>IFERROR(CB55/BX41,"-")</f>
        <v>0.1435696473102957</v>
      </c>
      <c r="CD55" s="52">
        <f t="shared" si="63"/>
        <v>103158.92721257238</v>
      </c>
      <c r="CE55" s="31">
        <f t="shared" si="86"/>
        <v>0.12426765340733889</v>
      </c>
      <c r="CH55" s="45" t="s">
        <v>41</v>
      </c>
      <c r="CI55" s="36">
        <v>46</v>
      </c>
      <c r="CJ55" s="36">
        <v>132</v>
      </c>
      <c r="CK55" s="36">
        <v>10901</v>
      </c>
      <c r="CL55" s="36">
        <v>8533</v>
      </c>
      <c r="CM55" s="36">
        <v>5266</v>
      </c>
      <c r="CN55" s="36">
        <v>2653</v>
      </c>
      <c r="CO55" s="36">
        <v>1074</v>
      </c>
      <c r="CP55" s="36">
        <f t="shared" si="46"/>
        <v>28605</v>
      </c>
      <c r="CQ55" s="71"/>
      <c r="CR55" s="174"/>
      <c r="CS55" s="195"/>
      <c r="CT55" s="189"/>
      <c r="CU55" s="192"/>
      <c r="CV55" s="192"/>
      <c r="CW55" s="18" t="s">
        <v>92</v>
      </c>
      <c r="CX55" s="86">
        <v>1739773439</v>
      </c>
      <c r="CY55" s="76">
        <v>0.21266331916437142</v>
      </c>
      <c r="CZ55" s="86">
        <v>6647</v>
      </c>
      <c r="DA55" s="76">
        <v>0.81438372947806914</v>
      </c>
      <c r="DB55" s="86">
        <v>261738.1433729502</v>
      </c>
      <c r="DC55" s="77">
        <v>0.71427036320653337</v>
      </c>
      <c r="DE55" s="43" t="s">
        <v>41</v>
      </c>
      <c r="DF55" s="37">
        <f t="shared" si="26"/>
        <v>0.22583564601192785</v>
      </c>
      <c r="DG55" s="37">
        <f t="shared" si="67"/>
        <v>0.20168226545151879</v>
      </c>
      <c r="DH55" s="37">
        <f t="shared" si="27"/>
        <v>0.74927336698791491</v>
      </c>
      <c r="DI55" s="37">
        <f t="shared" si="68"/>
        <v>0.74640528170440279</v>
      </c>
      <c r="DJ55" s="38">
        <f t="shared" si="28"/>
        <v>281538.91215802368</v>
      </c>
      <c r="DK55" s="38">
        <f t="shared" si="69"/>
        <v>250892.8556544389</v>
      </c>
      <c r="DL55" s="11"/>
      <c r="DM55" s="46" t="str">
        <f t="shared" si="70"/>
        <v>城東区</v>
      </c>
      <c r="DN55" s="39">
        <f t="shared" si="14"/>
        <v>0.21100203957339525</v>
      </c>
      <c r="DO55" s="39">
        <f t="shared" si="71"/>
        <v>0.19314971279812007</v>
      </c>
      <c r="DP55" s="72">
        <f t="shared" si="29"/>
        <v>1.7999999999999989</v>
      </c>
      <c r="DQ55" s="19" t="str">
        <f t="shared" si="72"/>
        <v>大東市</v>
      </c>
      <c r="DR55" s="39">
        <f t="shared" si="17"/>
        <v>0.78137953023700712</v>
      </c>
      <c r="DS55" s="39">
        <f t="shared" si="73"/>
        <v>0.77662681139456724</v>
      </c>
      <c r="DT55" s="72">
        <f t="shared" si="30"/>
        <v>0.40000000000000036</v>
      </c>
      <c r="DU55" s="19" t="str">
        <f t="shared" si="74"/>
        <v>旭区</v>
      </c>
      <c r="DV55" s="36">
        <f t="shared" si="20"/>
        <v>247411.94766417847</v>
      </c>
      <c r="DW55" s="36">
        <f t="shared" si="75"/>
        <v>225270.02630208334</v>
      </c>
      <c r="DX55" s="36">
        <f t="shared" si="31"/>
        <v>22142</v>
      </c>
      <c r="DY55" s="11"/>
      <c r="DZ55" s="39">
        <f t="shared" si="87"/>
        <v>0.21779338137546878</v>
      </c>
      <c r="EA55" s="39">
        <f t="shared" si="76"/>
        <v>0.19764652956849402</v>
      </c>
      <c r="EB55" s="72">
        <f t="shared" si="32"/>
        <v>1.9999999999999991</v>
      </c>
      <c r="EC55" s="39">
        <f t="shared" si="88"/>
        <v>0.7926928672783039</v>
      </c>
      <c r="ED55" s="39">
        <f t="shared" si="77"/>
        <v>0.78702321953616916</v>
      </c>
      <c r="EE55" s="72">
        <f t="shared" si="33"/>
        <v>0.60000000000000053</v>
      </c>
      <c r="EF55" s="36">
        <f t="shared" si="89"/>
        <v>253948.1681421533</v>
      </c>
      <c r="EG55" s="73">
        <f t="shared" si="78"/>
        <v>228365.77266623653</v>
      </c>
      <c r="EH55" s="36">
        <f t="shared" si="34"/>
        <v>25582</v>
      </c>
      <c r="EI55" s="36">
        <v>0</v>
      </c>
    </row>
    <row r="56" spans="2:139" s="16" customFormat="1" ht="13.15" customHeight="1">
      <c r="B56" s="224"/>
      <c r="C56" s="194"/>
      <c r="D56" s="176"/>
      <c r="E56" s="197"/>
      <c r="F56" s="197"/>
      <c r="G56" s="67" t="s">
        <v>87</v>
      </c>
      <c r="H56" s="49">
        <v>52634</v>
      </c>
      <c r="I56" s="30">
        <f>IFERROR(H56/E41,"-")</f>
        <v>1.5366263236812235E-3</v>
      </c>
      <c r="J56" s="49">
        <v>1</v>
      </c>
      <c r="K56" s="30">
        <f>IFERROR(J56/F41,"-")</f>
        <v>9.0909090909090912E-2</v>
      </c>
      <c r="L56" s="52">
        <f t="shared" si="38"/>
        <v>52634</v>
      </c>
      <c r="M56" s="31">
        <f t="shared" si="79"/>
        <v>9.0909090909090912E-2</v>
      </c>
      <c r="N56" s="176"/>
      <c r="O56" s="197"/>
      <c r="P56" s="197"/>
      <c r="Q56" s="67" t="s">
        <v>87</v>
      </c>
      <c r="R56" s="49">
        <v>1811167</v>
      </c>
      <c r="S56" s="30">
        <f>IFERROR(R56/O41,"-")</f>
        <v>1.5713855132135177E-2</v>
      </c>
      <c r="T56" s="49">
        <v>4</v>
      </c>
      <c r="U56" s="30">
        <f>IFERROR(T56/P41,"-")</f>
        <v>8.5106382978723402E-2</v>
      </c>
      <c r="V56" s="52">
        <f t="shared" si="48"/>
        <v>452791.75</v>
      </c>
      <c r="W56" s="31">
        <f t="shared" si="80"/>
        <v>7.1428571428571425E-2</v>
      </c>
      <c r="X56" s="176"/>
      <c r="Y56" s="197"/>
      <c r="Z56" s="197"/>
      <c r="AA56" s="67" t="s">
        <v>87</v>
      </c>
      <c r="AB56" s="49">
        <v>16070753</v>
      </c>
      <c r="AC56" s="30">
        <f>IFERROR(AB56/Y41,"-")</f>
        <v>6.6389530834279958E-3</v>
      </c>
      <c r="AD56" s="49">
        <v>177</v>
      </c>
      <c r="AE56" s="30">
        <f>IFERROR(AD56/Z41,"-")</f>
        <v>5.8185404339250492E-2</v>
      </c>
      <c r="AF56" s="52">
        <f t="shared" si="50"/>
        <v>90795.214689265544</v>
      </c>
      <c r="AG56" s="31">
        <f t="shared" si="81"/>
        <v>5.3297199638663056E-2</v>
      </c>
      <c r="AH56" s="176"/>
      <c r="AI56" s="197"/>
      <c r="AJ56" s="197"/>
      <c r="AK56" s="67" t="s">
        <v>87</v>
      </c>
      <c r="AL56" s="49">
        <v>9857913</v>
      </c>
      <c r="AM56" s="30">
        <f>IFERROR(AL56/AI41,"-")</f>
        <v>4.0056759848771514E-3</v>
      </c>
      <c r="AN56" s="49">
        <v>193</v>
      </c>
      <c r="AO56" s="30">
        <f>IFERROR(AN56/AJ41,"-")</f>
        <v>8.1024349286314024E-2</v>
      </c>
      <c r="AP56" s="52">
        <f t="shared" si="52"/>
        <v>51077.269430051812</v>
      </c>
      <c r="AQ56" s="31">
        <f t="shared" si="82"/>
        <v>7.1534469977761306E-2</v>
      </c>
      <c r="AR56" s="176"/>
      <c r="AS56" s="197"/>
      <c r="AT56" s="197"/>
      <c r="AU56" s="67" t="s">
        <v>87</v>
      </c>
      <c r="AV56" s="49">
        <v>9156195</v>
      </c>
      <c r="AW56" s="30">
        <f>IFERROR(AV56/AS41,"-")</f>
        <v>4.6708023948789463E-3</v>
      </c>
      <c r="AX56" s="49">
        <v>159</v>
      </c>
      <c r="AY56" s="30">
        <f>IFERROR(AX56/AT41,"-")</f>
        <v>9.5956547978273993E-2</v>
      </c>
      <c r="AZ56" s="52">
        <f t="shared" si="54"/>
        <v>57586.132075471702</v>
      </c>
      <c r="BA56" s="31">
        <f t="shared" si="83"/>
        <v>8.1664098613251149E-2</v>
      </c>
      <c r="BB56" s="176"/>
      <c r="BC56" s="197"/>
      <c r="BD56" s="197"/>
      <c r="BE56" s="67" t="s">
        <v>87</v>
      </c>
      <c r="BF56" s="49">
        <v>3635058</v>
      </c>
      <c r="BG56" s="30">
        <f>IFERROR(BF56/BC41,"-")</f>
        <v>3.1047916308930908E-3</v>
      </c>
      <c r="BH56" s="49">
        <v>90</v>
      </c>
      <c r="BI56" s="30">
        <f>IFERROR(BH56/BD41,"-")</f>
        <v>9.4339622641509441E-2</v>
      </c>
      <c r="BJ56" s="52">
        <f t="shared" si="56"/>
        <v>40389.533333333333</v>
      </c>
      <c r="BK56" s="31">
        <f t="shared" si="84"/>
        <v>7.5187969924812026E-2</v>
      </c>
      <c r="BL56" s="176"/>
      <c r="BM56" s="197"/>
      <c r="BN56" s="197"/>
      <c r="BO56" s="67" t="s">
        <v>87</v>
      </c>
      <c r="BP56" s="49">
        <v>1591090</v>
      </c>
      <c r="BQ56" s="30">
        <f>IFERROR(BP56/BM41,"-")</f>
        <v>3.3549768054747932E-3</v>
      </c>
      <c r="BR56" s="49">
        <v>36</v>
      </c>
      <c r="BS56" s="30">
        <f>IFERROR(BR56/BN41,"-")</f>
        <v>0.10975609756097561</v>
      </c>
      <c r="BT56" s="52">
        <f t="shared" si="58"/>
        <v>44196.944444444445</v>
      </c>
      <c r="BU56" s="31">
        <f t="shared" si="85"/>
        <v>7.2144288577154311E-2</v>
      </c>
      <c r="BV56" s="176"/>
      <c r="BW56" s="197"/>
      <c r="BX56" s="197"/>
      <c r="BY56" s="67" t="s">
        <v>87</v>
      </c>
      <c r="BZ56" s="49">
        <f t="shared" si="60"/>
        <v>42174810</v>
      </c>
      <c r="CA56" s="30">
        <f>IFERROR(BZ56/BW41,"-")</f>
        <v>4.8833129063656144E-3</v>
      </c>
      <c r="CB56" s="49">
        <f t="shared" si="61"/>
        <v>660</v>
      </c>
      <c r="CC56" s="30">
        <f>IFERROR(CB56/BX41,"-")</f>
        <v>7.8375489846811544E-2</v>
      </c>
      <c r="CD56" s="52">
        <f t="shared" si="63"/>
        <v>63901.227272727272</v>
      </c>
      <c r="CE56" s="31">
        <f t="shared" si="86"/>
        <v>6.7838421214924449E-2</v>
      </c>
      <c r="CH56" s="45" t="s">
        <v>3</v>
      </c>
      <c r="CI56" s="36">
        <v>9</v>
      </c>
      <c r="CJ56" s="36">
        <v>16</v>
      </c>
      <c r="CK56" s="36">
        <v>8279</v>
      </c>
      <c r="CL56" s="36">
        <v>7009</v>
      </c>
      <c r="CM56" s="36">
        <v>4271</v>
      </c>
      <c r="CN56" s="36">
        <v>2291</v>
      </c>
      <c r="CO56" s="36">
        <v>1037</v>
      </c>
      <c r="CP56" s="36">
        <f t="shared" si="46"/>
        <v>22912</v>
      </c>
      <c r="CQ56" s="71"/>
      <c r="CR56" s="172">
        <v>4</v>
      </c>
      <c r="CS56" s="193" t="s">
        <v>110</v>
      </c>
      <c r="CT56" s="187">
        <v>10425</v>
      </c>
      <c r="CU56" s="190">
        <v>9331181950</v>
      </c>
      <c r="CV56" s="190">
        <v>9213</v>
      </c>
      <c r="CW56" s="75" t="s">
        <v>58</v>
      </c>
      <c r="CX56" s="86">
        <v>324734401</v>
      </c>
      <c r="CY56" s="76">
        <v>3.4800993351115611E-2</v>
      </c>
      <c r="CZ56" s="86">
        <v>1992</v>
      </c>
      <c r="DA56" s="76">
        <v>0.21621621621621623</v>
      </c>
      <c r="DB56" s="86">
        <v>163019.27761044176</v>
      </c>
      <c r="DC56" s="77">
        <v>0.19107913669064749</v>
      </c>
      <c r="DE56" s="43" t="s">
        <v>3</v>
      </c>
      <c r="DF56" s="37">
        <f t="shared" si="26"/>
        <v>0.21206764256382937</v>
      </c>
      <c r="DG56" s="37">
        <f t="shared" si="67"/>
        <v>0.1913366575085001</v>
      </c>
      <c r="DH56" s="37">
        <f t="shared" si="27"/>
        <v>0.760497593060388</v>
      </c>
      <c r="DI56" s="37">
        <f t="shared" si="68"/>
        <v>0.75679456434852121</v>
      </c>
      <c r="DJ56" s="38">
        <f t="shared" si="28"/>
        <v>247292.96076710956</v>
      </c>
      <c r="DK56" s="38">
        <f t="shared" si="69"/>
        <v>223857.47392395037</v>
      </c>
      <c r="DL56" s="11"/>
      <c r="DM56" s="46" t="str">
        <f t="shared" si="70"/>
        <v>八尾市</v>
      </c>
      <c r="DN56" s="39">
        <f t="shared" si="14"/>
        <v>0.21082377947249398</v>
      </c>
      <c r="DO56" s="39">
        <f t="shared" si="71"/>
        <v>0.19338636967791123</v>
      </c>
      <c r="DP56" s="72">
        <f t="shared" si="29"/>
        <v>1.7999999999999989</v>
      </c>
      <c r="DQ56" s="19" t="str">
        <f t="shared" si="72"/>
        <v>八尾市</v>
      </c>
      <c r="DR56" s="39">
        <f t="shared" si="17"/>
        <v>0.78093311005674948</v>
      </c>
      <c r="DS56" s="39">
        <f t="shared" si="73"/>
        <v>0.77439654137144232</v>
      </c>
      <c r="DT56" s="72">
        <f t="shared" si="30"/>
        <v>0.70000000000000062</v>
      </c>
      <c r="DU56" s="19" t="str">
        <f t="shared" si="74"/>
        <v>箕面市</v>
      </c>
      <c r="DV56" s="36">
        <f t="shared" si="20"/>
        <v>247292.96076710956</v>
      </c>
      <c r="DW56" s="36">
        <f t="shared" si="75"/>
        <v>223857.47392395037</v>
      </c>
      <c r="DX56" s="36">
        <f t="shared" si="31"/>
        <v>23436</v>
      </c>
      <c r="DY56" s="11"/>
      <c r="DZ56" s="39">
        <f t="shared" si="87"/>
        <v>0.21779338137546878</v>
      </c>
      <c r="EA56" s="39">
        <f t="shared" si="76"/>
        <v>0.19764652956849402</v>
      </c>
      <c r="EB56" s="72">
        <f t="shared" si="32"/>
        <v>1.9999999999999991</v>
      </c>
      <c r="EC56" s="39">
        <f t="shared" si="88"/>
        <v>0.7926928672783039</v>
      </c>
      <c r="ED56" s="39">
        <f t="shared" si="77"/>
        <v>0.78702321953616916</v>
      </c>
      <c r="EE56" s="72">
        <f t="shared" si="33"/>
        <v>0.60000000000000053</v>
      </c>
      <c r="EF56" s="36">
        <f t="shared" si="89"/>
        <v>253948.1681421533</v>
      </c>
      <c r="EG56" s="73">
        <f t="shared" si="78"/>
        <v>228365.77266623653</v>
      </c>
      <c r="EH56" s="36">
        <f t="shared" si="34"/>
        <v>25582</v>
      </c>
      <c r="EI56" s="36">
        <v>0</v>
      </c>
    </row>
    <row r="57" spans="2:139" s="16" customFormat="1" ht="13.15" customHeight="1">
      <c r="B57" s="224"/>
      <c r="C57" s="194"/>
      <c r="D57" s="176"/>
      <c r="E57" s="197"/>
      <c r="F57" s="197"/>
      <c r="G57" s="68" t="s">
        <v>85</v>
      </c>
      <c r="H57" s="50">
        <v>668962</v>
      </c>
      <c r="I57" s="32">
        <f>IFERROR(H57/E41,"-")</f>
        <v>1.9530049373835137E-2</v>
      </c>
      <c r="J57" s="50">
        <v>3</v>
      </c>
      <c r="K57" s="32">
        <f>IFERROR(J57/F41,"-")</f>
        <v>0.27272727272727271</v>
      </c>
      <c r="L57" s="53">
        <f t="shared" si="38"/>
        <v>222987.33333333334</v>
      </c>
      <c r="M57" s="33">
        <f t="shared" si="79"/>
        <v>0.27272727272727271</v>
      </c>
      <c r="N57" s="176"/>
      <c r="O57" s="197"/>
      <c r="P57" s="197"/>
      <c r="Q57" s="68" t="s">
        <v>85</v>
      </c>
      <c r="R57" s="50">
        <v>108803</v>
      </c>
      <c r="S57" s="32">
        <f>IFERROR(R57/O41,"-")</f>
        <v>9.4398505490752844E-4</v>
      </c>
      <c r="T57" s="50">
        <v>9</v>
      </c>
      <c r="U57" s="32">
        <f>IFERROR(T57/P41,"-")</f>
        <v>0.19148936170212766</v>
      </c>
      <c r="V57" s="53">
        <f t="shared" si="48"/>
        <v>12089.222222222223</v>
      </c>
      <c r="W57" s="33">
        <f t="shared" si="80"/>
        <v>0.16071428571428573</v>
      </c>
      <c r="X57" s="176"/>
      <c r="Y57" s="197"/>
      <c r="Z57" s="197"/>
      <c r="AA57" s="68" t="s">
        <v>85</v>
      </c>
      <c r="AB57" s="50">
        <v>3729216</v>
      </c>
      <c r="AC57" s="32">
        <f>IFERROR(AB57/Y41,"-")</f>
        <v>1.5405681402712753E-3</v>
      </c>
      <c r="AD57" s="50">
        <v>280</v>
      </c>
      <c r="AE57" s="32">
        <f>IFERROR(AD57/Z41,"-")</f>
        <v>9.2044707429322817E-2</v>
      </c>
      <c r="AF57" s="53">
        <f t="shared" si="50"/>
        <v>13318.628571428571</v>
      </c>
      <c r="AG57" s="33">
        <f t="shared" si="81"/>
        <v>8.4311954230653421E-2</v>
      </c>
      <c r="AH57" s="176"/>
      <c r="AI57" s="197"/>
      <c r="AJ57" s="197"/>
      <c r="AK57" s="68" t="s">
        <v>85</v>
      </c>
      <c r="AL57" s="50">
        <v>5815577</v>
      </c>
      <c r="AM57" s="32">
        <f>IFERROR(AL57/AI41,"-")</f>
        <v>2.363108411192502E-3</v>
      </c>
      <c r="AN57" s="50">
        <v>318</v>
      </c>
      <c r="AO57" s="32">
        <f>IFERROR(AN57/AJ41,"-")</f>
        <v>0.13350125944584382</v>
      </c>
      <c r="AP57" s="53">
        <f t="shared" si="52"/>
        <v>18287.977987421382</v>
      </c>
      <c r="AQ57" s="33">
        <f t="shared" si="82"/>
        <v>0.1178650852483321</v>
      </c>
      <c r="AR57" s="176"/>
      <c r="AS57" s="197"/>
      <c r="AT57" s="197"/>
      <c r="AU57" s="68" t="s">
        <v>85</v>
      </c>
      <c r="AV57" s="50">
        <v>4060924</v>
      </c>
      <c r="AW57" s="32">
        <f>IFERROR(AV57/AS41,"-")</f>
        <v>2.0715781549673629E-3</v>
      </c>
      <c r="AX57" s="50">
        <v>255</v>
      </c>
      <c r="AY57" s="32">
        <f>IFERROR(AX57/AT41,"-")</f>
        <v>0.15389257694628847</v>
      </c>
      <c r="AZ57" s="53">
        <f t="shared" si="54"/>
        <v>15925.192156862746</v>
      </c>
      <c r="BA57" s="33">
        <f t="shared" si="83"/>
        <v>0.13097072419106318</v>
      </c>
      <c r="BB57" s="176"/>
      <c r="BC57" s="197"/>
      <c r="BD57" s="197"/>
      <c r="BE57" s="68" t="s">
        <v>85</v>
      </c>
      <c r="BF57" s="50">
        <v>3600897</v>
      </c>
      <c r="BG57" s="32">
        <f>IFERROR(BF57/BC41,"-")</f>
        <v>3.0756138882262782E-3</v>
      </c>
      <c r="BH57" s="50">
        <v>214</v>
      </c>
      <c r="BI57" s="32">
        <f>IFERROR(BH57/BD41,"-")</f>
        <v>0.22431865828092243</v>
      </c>
      <c r="BJ57" s="53">
        <f t="shared" si="56"/>
        <v>16826.621495327101</v>
      </c>
      <c r="BK57" s="33">
        <f t="shared" si="84"/>
        <v>0.17878028404344193</v>
      </c>
      <c r="BL57" s="176"/>
      <c r="BM57" s="197"/>
      <c r="BN57" s="197"/>
      <c r="BO57" s="68" t="s">
        <v>85</v>
      </c>
      <c r="BP57" s="50">
        <v>2029870</v>
      </c>
      <c r="BQ57" s="32">
        <f>IFERROR(BP57/BM41,"-")</f>
        <v>4.2801895355568309E-3</v>
      </c>
      <c r="BR57" s="50">
        <v>69</v>
      </c>
      <c r="BS57" s="32">
        <f>IFERROR(BR57/BN41,"-")</f>
        <v>0.21036585365853658</v>
      </c>
      <c r="BT57" s="53">
        <f t="shared" si="58"/>
        <v>29418.405797101448</v>
      </c>
      <c r="BU57" s="33">
        <f t="shared" si="85"/>
        <v>0.13827655310621242</v>
      </c>
      <c r="BV57" s="176"/>
      <c r="BW57" s="197"/>
      <c r="BX57" s="197"/>
      <c r="BY57" s="68" t="s">
        <v>85</v>
      </c>
      <c r="BZ57" s="50">
        <f t="shared" si="60"/>
        <v>20014249</v>
      </c>
      <c r="CA57" s="32">
        <f>IFERROR(BZ57/BW41,"-")</f>
        <v>2.3173984767901759E-3</v>
      </c>
      <c r="CB57" s="50">
        <f t="shared" si="61"/>
        <v>1148</v>
      </c>
      <c r="CC57" s="32">
        <f>IFERROR(CB57/BX41,"-")</f>
        <v>0.13632585203657524</v>
      </c>
      <c r="CD57" s="53">
        <f t="shared" si="63"/>
        <v>17434.014808362368</v>
      </c>
      <c r="CE57" s="33">
        <f t="shared" si="86"/>
        <v>0.11799773871929284</v>
      </c>
      <c r="CH57" s="45" t="s">
        <v>18</v>
      </c>
      <c r="CI57" s="36">
        <v>15</v>
      </c>
      <c r="CJ57" s="36">
        <v>65</v>
      </c>
      <c r="CK57" s="36">
        <v>4664</v>
      </c>
      <c r="CL57" s="36">
        <v>3987</v>
      </c>
      <c r="CM57" s="36">
        <v>2409</v>
      </c>
      <c r="CN57" s="36">
        <v>1185</v>
      </c>
      <c r="CO57" s="36">
        <v>469</v>
      </c>
      <c r="CP57" s="36">
        <f t="shared" si="46"/>
        <v>12794</v>
      </c>
      <c r="CQ57" s="71"/>
      <c r="CR57" s="173"/>
      <c r="CS57" s="194"/>
      <c r="CT57" s="188"/>
      <c r="CU57" s="191"/>
      <c r="CV57" s="191"/>
      <c r="CW57" s="75" t="s">
        <v>60</v>
      </c>
      <c r="CX57" s="86">
        <v>191085963</v>
      </c>
      <c r="CY57" s="76">
        <v>2.0478216374293291E-2</v>
      </c>
      <c r="CZ57" s="86">
        <v>2855</v>
      </c>
      <c r="DA57" s="76">
        <v>0.30988820145446649</v>
      </c>
      <c r="DB57" s="86">
        <v>66930.284763572679</v>
      </c>
      <c r="DC57" s="77">
        <v>0.27386091127098322</v>
      </c>
      <c r="DE57" s="43" t="s">
        <v>18</v>
      </c>
      <c r="DF57" s="37">
        <f t="shared" si="26"/>
        <v>0.20765162425465494</v>
      </c>
      <c r="DG57" s="37">
        <f t="shared" si="67"/>
        <v>0.18516174294269303</v>
      </c>
      <c r="DH57" s="37">
        <f t="shared" si="27"/>
        <v>0.77143836203203975</v>
      </c>
      <c r="DI57" s="37">
        <f t="shared" si="68"/>
        <v>0.77161882479978405</v>
      </c>
      <c r="DJ57" s="38">
        <f t="shared" si="28"/>
        <v>227515.8149916713</v>
      </c>
      <c r="DK57" s="38">
        <f t="shared" si="69"/>
        <v>201589.39836734693</v>
      </c>
      <c r="DL57" s="11"/>
      <c r="DM57" s="46" t="str">
        <f t="shared" si="70"/>
        <v>寝屋川市</v>
      </c>
      <c r="DN57" s="39">
        <f t="shared" si="14"/>
        <v>0.21069293418489787</v>
      </c>
      <c r="DO57" s="39">
        <f t="shared" si="71"/>
        <v>0.19138700214062943</v>
      </c>
      <c r="DP57" s="72">
        <f t="shared" si="29"/>
        <v>1.9999999999999991</v>
      </c>
      <c r="DQ57" s="19" t="str">
        <f t="shared" si="72"/>
        <v>茨木市</v>
      </c>
      <c r="DR57" s="39">
        <f t="shared" si="17"/>
        <v>0.77931726907630527</v>
      </c>
      <c r="DS57" s="39">
        <f t="shared" si="73"/>
        <v>0.7746020070404035</v>
      </c>
      <c r="DT57" s="72">
        <f t="shared" si="30"/>
        <v>0.40000000000000036</v>
      </c>
      <c r="DU57" s="19" t="str">
        <f t="shared" si="74"/>
        <v>枚方市</v>
      </c>
      <c r="DV57" s="36">
        <f t="shared" si="20"/>
        <v>245753.15136017193</v>
      </c>
      <c r="DW57" s="36">
        <f t="shared" si="75"/>
        <v>216279.48651428332</v>
      </c>
      <c r="DX57" s="36">
        <f t="shared" si="31"/>
        <v>29474</v>
      </c>
      <c r="DY57" s="11"/>
      <c r="DZ57" s="39">
        <f t="shared" si="87"/>
        <v>0.21779338137546878</v>
      </c>
      <c r="EA57" s="39">
        <f t="shared" si="76"/>
        <v>0.19764652956849402</v>
      </c>
      <c r="EB57" s="72">
        <f t="shared" si="32"/>
        <v>1.9999999999999991</v>
      </c>
      <c r="EC57" s="39">
        <f t="shared" si="88"/>
        <v>0.7926928672783039</v>
      </c>
      <c r="ED57" s="39">
        <f t="shared" si="77"/>
        <v>0.78702321953616916</v>
      </c>
      <c r="EE57" s="72">
        <f t="shared" si="33"/>
        <v>0.60000000000000053</v>
      </c>
      <c r="EF57" s="36">
        <f t="shared" si="89"/>
        <v>253948.1681421533</v>
      </c>
      <c r="EG57" s="73">
        <f t="shared" si="78"/>
        <v>228365.77266623653</v>
      </c>
      <c r="EH57" s="36">
        <f t="shared" si="34"/>
        <v>25582</v>
      </c>
      <c r="EI57" s="36">
        <v>0</v>
      </c>
    </row>
    <row r="58" spans="2:139" s="16" customFormat="1" ht="13.15" customHeight="1">
      <c r="B58" s="224"/>
      <c r="C58" s="195"/>
      <c r="D58" s="177"/>
      <c r="E58" s="198"/>
      <c r="F58" s="198"/>
      <c r="G58" s="18" t="s">
        <v>92</v>
      </c>
      <c r="H58" s="48">
        <f>SUM(H41:H57)</f>
        <v>3825980</v>
      </c>
      <c r="I58" s="32">
        <f>IFERROR(H58/E41,"-")</f>
        <v>0.11169779195724983</v>
      </c>
      <c r="J58" s="50">
        <v>10</v>
      </c>
      <c r="K58" s="32">
        <f>IFERROR(J58/F41,"-")</f>
        <v>0.90909090909090906</v>
      </c>
      <c r="L58" s="53">
        <f t="shared" si="38"/>
        <v>382598</v>
      </c>
      <c r="M58" s="34">
        <f t="shared" si="79"/>
        <v>0.90909090909090906</v>
      </c>
      <c r="N58" s="177"/>
      <c r="O58" s="198"/>
      <c r="P58" s="198"/>
      <c r="Q58" s="18" t="s">
        <v>92</v>
      </c>
      <c r="R58" s="48">
        <f>SUM(R41:R57)</f>
        <v>10879888</v>
      </c>
      <c r="S58" s="32">
        <f>IFERROR(R58/O41,"-")</f>
        <v>9.4394930940027016E-2</v>
      </c>
      <c r="T58" s="50">
        <v>39</v>
      </c>
      <c r="U58" s="32">
        <f>IFERROR(T58/P41,"-")</f>
        <v>0.82978723404255317</v>
      </c>
      <c r="V58" s="53">
        <f t="shared" si="48"/>
        <v>278971.48717948719</v>
      </c>
      <c r="W58" s="34">
        <f t="shared" si="80"/>
        <v>0.6964285714285714</v>
      </c>
      <c r="X58" s="177"/>
      <c r="Y58" s="198"/>
      <c r="Z58" s="198"/>
      <c r="AA58" s="18" t="s">
        <v>92</v>
      </c>
      <c r="AB58" s="48">
        <f>SUM(AB41:AB57)</f>
        <v>450599421</v>
      </c>
      <c r="AC58" s="32">
        <f>IFERROR(AB58/Y41,"-")</f>
        <v>0.18614612616090981</v>
      </c>
      <c r="AD58" s="50">
        <v>2255</v>
      </c>
      <c r="AE58" s="32">
        <f>IFERROR(AD58/Z41,"-")</f>
        <v>0.74128862590401057</v>
      </c>
      <c r="AF58" s="53">
        <f t="shared" si="50"/>
        <v>199822.35964523282</v>
      </c>
      <c r="AG58" s="34">
        <f t="shared" si="81"/>
        <v>0.67901234567901236</v>
      </c>
      <c r="AH58" s="177"/>
      <c r="AI58" s="198"/>
      <c r="AJ58" s="198"/>
      <c r="AK58" s="18" t="s">
        <v>92</v>
      </c>
      <c r="AL58" s="48">
        <f>SUM(AL41:AL57)</f>
        <v>544853638</v>
      </c>
      <c r="AM58" s="32">
        <f>IFERROR(AL58/AI41,"-")</f>
        <v>0.22139646931450391</v>
      </c>
      <c r="AN58" s="50">
        <v>2008</v>
      </c>
      <c r="AO58" s="32">
        <f>IFERROR(AN58/AJ41,"-")</f>
        <v>0.84298908480268686</v>
      </c>
      <c r="AP58" s="53">
        <f t="shared" si="52"/>
        <v>271341.453187251</v>
      </c>
      <c r="AQ58" s="34">
        <f t="shared" si="82"/>
        <v>0.74425500370644926</v>
      </c>
      <c r="AR58" s="177"/>
      <c r="AS58" s="198"/>
      <c r="AT58" s="198"/>
      <c r="AU58" s="18" t="s">
        <v>92</v>
      </c>
      <c r="AV58" s="48">
        <f>SUM(AV41:AV57)</f>
        <v>504009693</v>
      </c>
      <c r="AW58" s="32">
        <f>IFERROR(AV58/AS41,"-")</f>
        <v>0.25710785769706768</v>
      </c>
      <c r="AX58" s="50">
        <v>1454</v>
      </c>
      <c r="AY58" s="32">
        <f>IFERROR(AX58/AT41,"-")</f>
        <v>0.87748943874471941</v>
      </c>
      <c r="AZ58" s="53">
        <f t="shared" si="54"/>
        <v>346636.65268225584</v>
      </c>
      <c r="BA58" s="34">
        <f t="shared" si="83"/>
        <v>0.74678993323061116</v>
      </c>
      <c r="BB58" s="177"/>
      <c r="BC58" s="198"/>
      <c r="BD58" s="198"/>
      <c r="BE58" s="18" t="s">
        <v>92</v>
      </c>
      <c r="BF58" s="48">
        <f>SUM(BF41:BF57)</f>
        <v>319172148</v>
      </c>
      <c r="BG58" s="32">
        <f>IFERROR(BF58/BC41,"-")</f>
        <v>0.27261271042293439</v>
      </c>
      <c r="BH58" s="50">
        <v>865</v>
      </c>
      <c r="BI58" s="32">
        <f>IFERROR(BH58/BD41,"-")</f>
        <v>0.90670859538784065</v>
      </c>
      <c r="BJ58" s="53">
        <f t="shared" si="56"/>
        <v>368985.14219653181</v>
      </c>
      <c r="BK58" s="34">
        <f t="shared" si="84"/>
        <v>0.72263993316624897</v>
      </c>
      <c r="BL58" s="177"/>
      <c r="BM58" s="198"/>
      <c r="BN58" s="198"/>
      <c r="BO58" s="18" t="s">
        <v>92</v>
      </c>
      <c r="BP58" s="48">
        <f>SUM(BP41:BP57)</f>
        <v>137078870</v>
      </c>
      <c r="BQ58" s="32">
        <f>IFERROR(BP58/BM41,"-")</f>
        <v>0.28904488707156378</v>
      </c>
      <c r="BR58" s="50">
        <v>294</v>
      </c>
      <c r="BS58" s="32">
        <f>IFERROR(BR58/BN41,"-")</f>
        <v>0.89634146341463417</v>
      </c>
      <c r="BT58" s="53">
        <f t="shared" si="58"/>
        <v>466254.65986394556</v>
      </c>
      <c r="BU58" s="34">
        <f t="shared" si="85"/>
        <v>0.58917835671342689</v>
      </c>
      <c r="BV58" s="177"/>
      <c r="BW58" s="198"/>
      <c r="BX58" s="198"/>
      <c r="BY58" s="18" t="s">
        <v>92</v>
      </c>
      <c r="BZ58" s="48">
        <f t="shared" si="60"/>
        <v>1970419638</v>
      </c>
      <c r="CA58" s="32">
        <f>IFERROR(BZ58/BW41,"-")</f>
        <v>0.22814982804194403</v>
      </c>
      <c r="CB58" s="50">
        <f t="shared" si="61"/>
        <v>6925</v>
      </c>
      <c r="CC58" s="32">
        <f>IFERROR(CB58/BX41,"-")</f>
        <v>0.82234888968056052</v>
      </c>
      <c r="CD58" s="53">
        <f t="shared" si="63"/>
        <v>284537.13184115523</v>
      </c>
      <c r="CE58" s="34">
        <f t="shared" si="86"/>
        <v>0.7117894953232603</v>
      </c>
      <c r="CH58" s="45" t="s">
        <v>23</v>
      </c>
      <c r="CI58" s="36">
        <v>21</v>
      </c>
      <c r="CJ58" s="36">
        <v>102</v>
      </c>
      <c r="CK58" s="36">
        <v>7547</v>
      </c>
      <c r="CL58" s="36">
        <v>6606</v>
      </c>
      <c r="CM58" s="36">
        <v>4042</v>
      </c>
      <c r="CN58" s="36">
        <v>2074</v>
      </c>
      <c r="CO58" s="36">
        <v>845</v>
      </c>
      <c r="CP58" s="36">
        <f t="shared" si="46"/>
        <v>21237</v>
      </c>
      <c r="CQ58" s="71"/>
      <c r="CR58" s="173"/>
      <c r="CS58" s="194"/>
      <c r="CT58" s="188"/>
      <c r="CU58" s="191"/>
      <c r="CV58" s="191"/>
      <c r="CW58" s="75" t="s">
        <v>62</v>
      </c>
      <c r="CX58" s="86">
        <v>197280311</v>
      </c>
      <c r="CY58" s="76">
        <v>2.1142049534250053E-2</v>
      </c>
      <c r="CZ58" s="86">
        <v>2561</v>
      </c>
      <c r="DA58" s="76">
        <v>0.27797677195267556</v>
      </c>
      <c r="DB58" s="86">
        <v>77032.53065208903</v>
      </c>
      <c r="DC58" s="77">
        <v>0.24565947242206235</v>
      </c>
      <c r="DE58" s="43" t="s">
        <v>23</v>
      </c>
      <c r="DF58" s="37">
        <f t="shared" si="26"/>
        <v>0.20532227913629933</v>
      </c>
      <c r="DG58" s="37">
        <f t="shared" si="67"/>
        <v>0.18345150455789333</v>
      </c>
      <c r="DH58" s="37">
        <f t="shared" si="27"/>
        <v>0.77691707824278655</v>
      </c>
      <c r="DI58" s="37">
        <f t="shared" si="68"/>
        <v>0.77082546023862231</v>
      </c>
      <c r="DJ58" s="38">
        <f t="shared" si="28"/>
        <v>232135.42177462525</v>
      </c>
      <c r="DK58" s="38">
        <f t="shared" si="69"/>
        <v>205869.05652052109</v>
      </c>
      <c r="DL58" s="11"/>
      <c r="DM58" s="46" t="str">
        <f t="shared" si="70"/>
        <v>西区</v>
      </c>
      <c r="DN58" s="39">
        <f t="shared" si="14"/>
        <v>0.21062196056282403</v>
      </c>
      <c r="DO58" s="39">
        <f t="shared" si="71"/>
        <v>0.19224363437027758</v>
      </c>
      <c r="DP58" s="72">
        <f t="shared" si="29"/>
        <v>1.899999999999999</v>
      </c>
      <c r="DQ58" s="19" t="str">
        <f t="shared" si="72"/>
        <v>大阪狭山市</v>
      </c>
      <c r="DR58" s="39">
        <f t="shared" si="17"/>
        <v>0.77906256452612022</v>
      </c>
      <c r="DS58" s="39">
        <f t="shared" si="73"/>
        <v>0.76866479117074227</v>
      </c>
      <c r="DT58" s="72">
        <f t="shared" si="30"/>
        <v>1.0000000000000009</v>
      </c>
      <c r="DU58" s="19" t="str">
        <f t="shared" si="74"/>
        <v>西区</v>
      </c>
      <c r="DV58" s="36">
        <f t="shared" si="20"/>
        <v>244253.54796359839</v>
      </c>
      <c r="DW58" s="36">
        <f t="shared" si="75"/>
        <v>212877.99413722072</v>
      </c>
      <c r="DX58" s="36">
        <f t="shared" si="31"/>
        <v>31376</v>
      </c>
      <c r="DY58" s="11"/>
      <c r="DZ58" s="39">
        <f t="shared" ref="DZ58:DZ74" si="91">$CA$1354</f>
        <v>0.21779338137546878</v>
      </c>
      <c r="EA58" s="39">
        <f t="shared" si="76"/>
        <v>0.19764652956849402</v>
      </c>
      <c r="EB58" s="72">
        <f t="shared" si="32"/>
        <v>1.9999999999999991</v>
      </c>
      <c r="EC58" s="39">
        <f t="shared" ref="EC58:EC74" si="92">$CC$1354</f>
        <v>0.7926928672783039</v>
      </c>
      <c r="ED58" s="39">
        <f t="shared" si="77"/>
        <v>0.78702321953616916</v>
      </c>
      <c r="EE58" s="72">
        <f t="shared" si="33"/>
        <v>0.60000000000000053</v>
      </c>
      <c r="EF58" s="36">
        <f t="shared" ref="EF58:EF74" si="93">$CD$1354</f>
        <v>253948.1681421533</v>
      </c>
      <c r="EG58" s="73">
        <f t="shared" si="78"/>
        <v>228365.77266623653</v>
      </c>
      <c r="EH58" s="36">
        <f t="shared" si="34"/>
        <v>25582</v>
      </c>
      <c r="EI58" s="36">
        <v>0</v>
      </c>
    </row>
    <row r="59" spans="2:139" s="16" customFormat="1" ht="13.15" customHeight="1">
      <c r="B59" s="224">
        <v>4</v>
      </c>
      <c r="C59" s="193" t="s">
        <v>110</v>
      </c>
      <c r="D59" s="175">
        <f>CI8</f>
        <v>16</v>
      </c>
      <c r="E59" s="196">
        <v>21210680</v>
      </c>
      <c r="F59" s="196">
        <v>14</v>
      </c>
      <c r="G59" s="65" t="s">
        <v>58</v>
      </c>
      <c r="H59" s="54">
        <v>418910</v>
      </c>
      <c r="I59" s="28">
        <f>IFERROR(H59/E59,"-")</f>
        <v>1.9749956154163847E-2</v>
      </c>
      <c r="J59" s="54">
        <v>4</v>
      </c>
      <c r="K59" s="28">
        <f>IFERROR(J59/F59,"-")</f>
        <v>0.2857142857142857</v>
      </c>
      <c r="L59" s="51">
        <f t="shared" si="38"/>
        <v>104727.5</v>
      </c>
      <c r="M59" s="29">
        <f t="shared" ref="M59:M76" si="94">IFERROR(J59/$CI$8,"-")</f>
        <v>0.25</v>
      </c>
      <c r="N59" s="175">
        <f>CJ8</f>
        <v>63</v>
      </c>
      <c r="O59" s="196">
        <v>120488120</v>
      </c>
      <c r="P59" s="196">
        <v>54</v>
      </c>
      <c r="Q59" s="65" t="s">
        <v>58</v>
      </c>
      <c r="R59" s="54">
        <v>4925330</v>
      </c>
      <c r="S59" s="28">
        <f>IFERROR(R59/O59,"-")</f>
        <v>4.0878138027217951E-2</v>
      </c>
      <c r="T59" s="54">
        <v>13</v>
      </c>
      <c r="U59" s="28">
        <f>IFERROR(T59/P59,"-")</f>
        <v>0.24074074074074073</v>
      </c>
      <c r="V59" s="51">
        <f t="shared" si="48"/>
        <v>378871.53846153844</v>
      </c>
      <c r="W59" s="29">
        <f t="shared" ref="W59:W76" si="95">IFERROR(T59/$CJ$8,"-")</f>
        <v>0.20634920634920634</v>
      </c>
      <c r="X59" s="175">
        <f>CK8</f>
        <v>3556</v>
      </c>
      <c r="Y59" s="196">
        <v>2545720860</v>
      </c>
      <c r="Z59" s="196">
        <v>3251</v>
      </c>
      <c r="AA59" s="65" t="s">
        <v>58</v>
      </c>
      <c r="AB59" s="54">
        <v>70019927</v>
      </c>
      <c r="AC59" s="28">
        <f>IFERROR(AB59/Y59,"-")</f>
        <v>2.7504950798101249E-2</v>
      </c>
      <c r="AD59" s="54">
        <v>513</v>
      </c>
      <c r="AE59" s="28">
        <f>IFERROR(AD59/Z59,"-")</f>
        <v>0.1577976007382344</v>
      </c>
      <c r="AF59" s="51">
        <f t="shared" si="50"/>
        <v>136491.08576998051</v>
      </c>
      <c r="AG59" s="29">
        <f t="shared" ref="AG59:AG76" si="96">IFERROR(AD59/$CK$8,"-")</f>
        <v>0.14426321709786277</v>
      </c>
      <c r="AH59" s="175">
        <f>CL8</f>
        <v>3149</v>
      </c>
      <c r="AI59" s="196">
        <v>3058477380</v>
      </c>
      <c r="AJ59" s="196">
        <v>2852</v>
      </c>
      <c r="AK59" s="65" t="s">
        <v>58</v>
      </c>
      <c r="AL59" s="54">
        <v>83135848</v>
      </c>
      <c r="AM59" s="28">
        <f>IFERROR(AL59/AI59,"-")</f>
        <v>2.7182103272576762E-2</v>
      </c>
      <c r="AN59" s="54">
        <v>633</v>
      </c>
      <c r="AO59" s="28">
        <f>IFERROR(AN59/AJ59,"-")</f>
        <v>0.22194950911640954</v>
      </c>
      <c r="AP59" s="51">
        <f t="shared" si="52"/>
        <v>131336.25276461296</v>
      </c>
      <c r="AQ59" s="29">
        <f t="shared" ref="AQ59:AQ76" si="97">IFERROR(AN59/$CL$8,"-")</f>
        <v>0.20101619561765641</v>
      </c>
      <c r="AR59" s="175">
        <f>CM8</f>
        <v>2347</v>
      </c>
      <c r="AS59" s="196">
        <v>2439155280</v>
      </c>
      <c r="AT59" s="196">
        <v>2008</v>
      </c>
      <c r="AU59" s="65" t="s">
        <v>58</v>
      </c>
      <c r="AV59" s="54">
        <v>72354945</v>
      </c>
      <c r="AW59" s="28">
        <f>IFERROR(AV59/AS59,"-")</f>
        <v>2.9663935540831989E-2</v>
      </c>
      <c r="AX59" s="54">
        <v>520</v>
      </c>
      <c r="AY59" s="28">
        <f>IFERROR(AX59/AT59,"-")</f>
        <v>0.25896414342629481</v>
      </c>
      <c r="AZ59" s="51">
        <f t="shared" si="54"/>
        <v>139144.125</v>
      </c>
      <c r="BA59" s="29">
        <f t="shared" ref="BA59:BA76" si="98">IFERROR(AX59/$CM$8,"-")</f>
        <v>0.22155943757988922</v>
      </c>
      <c r="BB59" s="175">
        <f>CN8</f>
        <v>1157</v>
      </c>
      <c r="BC59" s="196">
        <v>1270121730</v>
      </c>
      <c r="BD59" s="196">
        <v>896</v>
      </c>
      <c r="BE59" s="65" t="s">
        <v>58</v>
      </c>
      <c r="BF59" s="54">
        <v>78743054</v>
      </c>
      <c r="BG59" s="28">
        <f>IFERROR(BF59/BC59,"-")</f>
        <v>6.1996462339086192E-2</v>
      </c>
      <c r="BH59" s="54">
        <v>244</v>
      </c>
      <c r="BI59" s="28">
        <f>IFERROR(BH59/BD59,"-")</f>
        <v>0.27232142857142855</v>
      </c>
      <c r="BJ59" s="51">
        <f t="shared" si="56"/>
        <v>322717.43442622951</v>
      </c>
      <c r="BK59" s="29">
        <f t="shared" ref="BK59:BK76" si="99">IFERROR(BH59/$CN$8,"-")</f>
        <v>0.21089023336214346</v>
      </c>
      <c r="BL59" s="175">
        <f>CO8</f>
        <v>520</v>
      </c>
      <c r="BM59" s="196">
        <v>464271470</v>
      </c>
      <c r="BN59" s="196">
        <v>348</v>
      </c>
      <c r="BO59" s="65" t="s">
        <v>58</v>
      </c>
      <c r="BP59" s="54">
        <v>32760188</v>
      </c>
      <c r="BQ59" s="28">
        <f>IFERROR(BP59/BM59,"-")</f>
        <v>7.0562569782717854E-2</v>
      </c>
      <c r="BR59" s="54">
        <v>83</v>
      </c>
      <c r="BS59" s="28">
        <f>IFERROR(BR59/BN59,"-")</f>
        <v>0.23850574712643677</v>
      </c>
      <c r="BT59" s="51">
        <f t="shared" si="58"/>
        <v>394701.06024096388</v>
      </c>
      <c r="BU59" s="29">
        <f t="shared" ref="BU59:BU76" si="100">IFERROR(BR59/$CO$8,"-")</f>
        <v>0.1596153846153846</v>
      </c>
      <c r="BV59" s="175">
        <f>CP8</f>
        <v>10808</v>
      </c>
      <c r="BW59" s="196">
        <f>SUM(E59,O59,Y59,AI59,AS59,BC59,BM59)</f>
        <v>9919445520</v>
      </c>
      <c r="BX59" s="196">
        <f>SUM(F59,P59,Z59,AJ59,AT59,BD59,BN59)</f>
        <v>9423</v>
      </c>
      <c r="BY59" s="65" t="s">
        <v>58</v>
      </c>
      <c r="BZ59" s="54">
        <f t="shared" si="60"/>
        <v>342358202</v>
      </c>
      <c r="CA59" s="28">
        <f>IFERROR(BZ59/BW59,"-")</f>
        <v>3.4513844681108748E-2</v>
      </c>
      <c r="CB59" s="54">
        <f t="shared" si="61"/>
        <v>2010</v>
      </c>
      <c r="CC59" s="28">
        <f>IFERROR(CB59/BX59,"-")</f>
        <v>0.21330786373766317</v>
      </c>
      <c r="CD59" s="51">
        <f t="shared" si="63"/>
        <v>170327.46368159205</v>
      </c>
      <c r="CE59" s="29">
        <f t="shared" ref="CE59:CE76" si="101">IFERROR(CB59/$CP$8,"-")</f>
        <v>0.18597335307179866</v>
      </c>
      <c r="CH59" s="45" t="s">
        <v>14</v>
      </c>
      <c r="CI59" s="36">
        <v>26</v>
      </c>
      <c r="CJ59" s="36">
        <v>81</v>
      </c>
      <c r="CK59" s="36">
        <v>7622</v>
      </c>
      <c r="CL59" s="36">
        <v>7263</v>
      </c>
      <c r="CM59" s="36">
        <v>4448</v>
      </c>
      <c r="CN59" s="36">
        <v>1923</v>
      </c>
      <c r="CO59" s="36">
        <v>612</v>
      </c>
      <c r="CP59" s="36">
        <f t="shared" si="46"/>
        <v>21975</v>
      </c>
      <c r="CQ59" s="71"/>
      <c r="CR59" s="173"/>
      <c r="CS59" s="194"/>
      <c r="CT59" s="188"/>
      <c r="CU59" s="191"/>
      <c r="CV59" s="191"/>
      <c r="CW59" s="75" t="s">
        <v>64</v>
      </c>
      <c r="CX59" s="86">
        <v>25142485</v>
      </c>
      <c r="CY59" s="76">
        <v>2.6944587657515349E-3</v>
      </c>
      <c r="CZ59" s="86">
        <v>460</v>
      </c>
      <c r="DA59" s="76">
        <v>4.9929447519808969E-2</v>
      </c>
      <c r="DB59" s="86">
        <v>54657.57608695652</v>
      </c>
      <c r="DC59" s="77">
        <v>4.4124700239808155E-2</v>
      </c>
      <c r="DE59" s="43" t="s">
        <v>14</v>
      </c>
      <c r="DF59" s="37">
        <f t="shared" si="26"/>
        <v>0.2009681467984355</v>
      </c>
      <c r="DG59" s="37">
        <f t="shared" si="67"/>
        <v>0.18474514691147501</v>
      </c>
      <c r="DH59" s="37">
        <f t="shared" si="27"/>
        <v>0.79748710352929164</v>
      </c>
      <c r="DI59" s="37">
        <f t="shared" si="68"/>
        <v>0.79264003359756419</v>
      </c>
      <c r="DJ59" s="38">
        <f t="shared" si="28"/>
        <v>222592.90412450366</v>
      </c>
      <c r="DK59" s="38">
        <f t="shared" si="69"/>
        <v>203896.8183323399</v>
      </c>
      <c r="DL59" s="11"/>
      <c r="DM59" s="46" t="str">
        <f t="shared" si="70"/>
        <v>旭区</v>
      </c>
      <c r="DN59" s="39">
        <f t="shared" si="14"/>
        <v>0.20935629680285972</v>
      </c>
      <c r="DO59" s="39">
        <f t="shared" si="71"/>
        <v>0.1949971047771929</v>
      </c>
      <c r="DP59" s="72">
        <f t="shared" si="29"/>
        <v>1.3999999999999986</v>
      </c>
      <c r="DQ59" s="19" t="str">
        <f t="shared" si="72"/>
        <v>堺市北区</v>
      </c>
      <c r="DR59" s="39">
        <f t="shared" si="17"/>
        <v>0.77828692280578071</v>
      </c>
      <c r="DS59" s="39">
        <f t="shared" si="73"/>
        <v>0.77507169845677604</v>
      </c>
      <c r="DT59" s="72">
        <f t="shared" si="30"/>
        <v>0.30000000000000027</v>
      </c>
      <c r="DU59" s="19" t="str">
        <f t="shared" si="74"/>
        <v>大阪狭山市</v>
      </c>
      <c r="DV59" s="36">
        <f t="shared" si="20"/>
        <v>240660.7609329446</v>
      </c>
      <c r="DW59" s="36">
        <f t="shared" si="75"/>
        <v>218075.85515202704</v>
      </c>
      <c r="DX59" s="36">
        <f t="shared" si="31"/>
        <v>22585</v>
      </c>
      <c r="DY59" s="11"/>
      <c r="DZ59" s="39">
        <f t="shared" si="91"/>
        <v>0.21779338137546878</v>
      </c>
      <c r="EA59" s="39">
        <f t="shared" si="76"/>
        <v>0.19764652956849402</v>
      </c>
      <c r="EB59" s="72">
        <f t="shared" si="32"/>
        <v>1.9999999999999991</v>
      </c>
      <c r="EC59" s="39">
        <f t="shared" si="92"/>
        <v>0.7926928672783039</v>
      </c>
      <c r="ED59" s="39">
        <f t="shared" si="77"/>
        <v>0.78702321953616916</v>
      </c>
      <c r="EE59" s="72">
        <f t="shared" si="33"/>
        <v>0.60000000000000053</v>
      </c>
      <c r="EF59" s="36">
        <f t="shared" si="93"/>
        <v>253948.1681421533</v>
      </c>
      <c r="EG59" s="73">
        <f t="shared" si="78"/>
        <v>228365.77266623653</v>
      </c>
      <c r="EH59" s="36">
        <f t="shared" si="34"/>
        <v>25582</v>
      </c>
      <c r="EI59" s="36">
        <v>0</v>
      </c>
    </row>
    <row r="60" spans="2:139" s="16" customFormat="1" ht="13.15" customHeight="1">
      <c r="B60" s="224"/>
      <c r="C60" s="194"/>
      <c r="D60" s="176"/>
      <c r="E60" s="197"/>
      <c r="F60" s="197"/>
      <c r="G60" s="66" t="s">
        <v>60</v>
      </c>
      <c r="H60" s="49">
        <v>36528</v>
      </c>
      <c r="I60" s="30">
        <f>IFERROR(H60/E59,"-")</f>
        <v>1.7221512935936048E-3</v>
      </c>
      <c r="J60" s="49">
        <v>2</v>
      </c>
      <c r="K60" s="30">
        <f>IFERROR(J60/F59,"-")</f>
        <v>0.14285714285714285</v>
      </c>
      <c r="L60" s="52">
        <f t="shared" si="38"/>
        <v>18264</v>
      </c>
      <c r="M60" s="31">
        <f t="shared" si="94"/>
        <v>0.125</v>
      </c>
      <c r="N60" s="176"/>
      <c r="O60" s="197"/>
      <c r="P60" s="197"/>
      <c r="Q60" s="66" t="s">
        <v>60</v>
      </c>
      <c r="R60" s="49">
        <v>1442792</v>
      </c>
      <c r="S60" s="30">
        <f>IFERROR(R60/O59,"-")</f>
        <v>1.1974558155609034E-2</v>
      </c>
      <c r="T60" s="49">
        <v>25</v>
      </c>
      <c r="U60" s="30">
        <f>IFERROR(T60/P59,"-")</f>
        <v>0.46296296296296297</v>
      </c>
      <c r="V60" s="52">
        <f t="shared" si="48"/>
        <v>57711.68</v>
      </c>
      <c r="W60" s="31">
        <f t="shared" si="95"/>
        <v>0.3968253968253968</v>
      </c>
      <c r="X60" s="176"/>
      <c r="Y60" s="197"/>
      <c r="Z60" s="197"/>
      <c r="AA60" s="66" t="s">
        <v>60</v>
      </c>
      <c r="AB60" s="49">
        <v>64980855</v>
      </c>
      <c r="AC60" s="30">
        <f>IFERROR(AB60/Y59,"-")</f>
        <v>2.5525522464391482E-2</v>
      </c>
      <c r="AD60" s="49">
        <v>873</v>
      </c>
      <c r="AE60" s="30">
        <f>IFERROR(AD60/Z59,"-")</f>
        <v>0.26853275915103048</v>
      </c>
      <c r="AF60" s="52">
        <f t="shared" si="50"/>
        <v>74433.969072164953</v>
      </c>
      <c r="AG60" s="31">
        <f t="shared" si="96"/>
        <v>0.24550056242969628</v>
      </c>
      <c r="AH60" s="176"/>
      <c r="AI60" s="197"/>
      <c r="AJ60" s="197"/>
      <c r="AK60" s="66" t="s">
        <v>60</v>
      </c>
      <c r="AL60" s="49">
        <v>73147593</v>
      </c>
      <c r="AM60" s="30">
        <f>IFERROR(AL60/AI59,"-")</f>
        <v>2.3916342647595453E-2</v>
      </c>
      <c r="AN60" s="49">
        <v>909</v>
      </c>
      <c r="AO60" s="30">
        <f>IFERROR(AN60/AJ59,"-")</f>
        <v>0.31872370266479666</v>
      </c>
      <c r="AP60" s="52">
        <f t="shared" si="52"/>
        <v>80470.399339933996</v>
      </c>
      <c r="AQ60" s="31">
        <f t="shared" si="97"/>
        <v>0.2886630676405208</v>
      </c>
      <c r="AR60" s="176"/>
      <c r="AS60" s="197"/>
      <c r="AT60" s="197"/>
      <c r="AU60" s="66" t="s">
        <v>60</v>
      </c>
      <c r="AV60" s="49">
        <v>64086181</v>
      </c>
      <c r="AW60" s="30">
        <f>IFERROR(AV60/AS59,"-")</f>
        <v>2.6273924225111243E-2</v>
      </c>
      <c r="AX60" s="49">
        <v>729</v>
      </c>
      <c r="AY60" s="30">
        <f>IFERROR(AX60/AT59,"-")</f>
        <v>0.36304780876494025</v>
      </c>
      <c r="AZ60" s="52">
        <f t="shared" si="54"/>
        <v>87909.713305898491</v>
      </c>
      <c r="BA60" s="31">
        <f t="shared" si="98"/>
        <v>0.31060928845334468</v>
      </c>
      <c r="BB60" s="176"/>
      <c r="BC60" s="197"/>
      <c r="BD60" s="197"/>
      <c r="BE60" s="66" t="s">
        <v>60</v>
      </c>
      <c r="BF60" s="49">
        <v>17460861</v>
      </c>
      <c r="BG60" s="30">
        <f>IFERROR(BF60/BC59,"-")</f>
        <v>1.3747391755906734E-2</v>
      </c>
      <c r="BH60" s="49">
        <v>319</v>
      </c>
      <c r="BI60" s="30">
        <f>IFERROR(BH60/BD59,"-")</f>
        <v>0.3560267857142857</v>
      </c>
      <c r="BJ60" s="52">
        <f t="shared" si="56"/>
        <v>54736.241379310348</v>
      </c>
      <c r="BK60" s="31">
        <f t="shared" si="99"/>
        <v>0.27571305099394988</v>
      </c>
      <c r="BL60" s="176"/>
      <c r="BM60" s="197"/>
      <c r="BN60" s="197"/>
      <c r="BO60" s="66" t="s">
        <v>60</v>
      </c>
      <c r="BP60" s="49">
        <v>5107839</v>
      </c>
      <c r="BQ60" s="30">
        <f>IFERROR(BP60/BM59,"-")</f>
        <v>1.1001836920972121E-2</v>
      </c>
      <c r="BR60" s="49">
        <v>107</v>
      </c>
      <c r="BS60" s="30">
        <f>IFERROR(BR60/BN59,"-")</f>
        <v>0.30747126436781608</v>
      </c>
      <c r="BT60" s="52">
        <f t="shared" si="58"/>
        <v>47736.813084112153</v>
      </c>
      <c r="BU60" s="31">
        <f t="shared" si="100"/>
        <v>0.20576923076923076</v>
      </c>
      <c r="BV60" s="176"/>
      <c r="BW60" s="197"/>
      <c r="BX60" s="197"/>
      <c r="BY60" s="66" t="s">
        <v>60</v>
      </c>
      <c r="BZ60" s="49">
        <f t="shared" si="60"/>
        <v>226262649</v>
      </c>
      <c r="CA60" s="30">
        <f>IFERROR(BZ60/BW59,"-")</f>
        <v>2.2810009747399673E-2</v>
      </c>
      <c r="CB60" s="49">
        <f t="shared" si="61"/>
        <v>2964</v>
      </c>
      <c r="CC60" s="30">
        <f>IFERROR(CB60/BX59,"-")</f>
        <v>0.31454950652658387</v>
      </c>
      <c r="CD60" s="52">
        <f t="shared" si="63"/>
        <v>76336.926113360329</v>
      </c>
      <c r="CE60" s="31">
        <f t="shared" si="101"/>
        <v>0.27424130273871206</v>
      </c>
      <c r="CH60" s="45" t="s">
        <v>8</v>
      </c>
      <c r="CI60" s="36">
        <v>5</v>
      </c>
      <c r="CJ60" s="36">
        <v>50</v>
      </c>
      <c r="CK60" s="36">
        <v>5336</v>
      </c>
      <c r="CL60" s="36">
        <v>4627</v>
      </c>
      <c r="CM60" s="36">
        <v>2584</v>
      </c>
      <c r="CN60" s="36">
        <v>1141</v>
      </c>
      <c r="CO60" s="36">
        <v>462</v>
      </c>
      <c r="CP60" s="36">
        <f t="shared" si="46"/>
        <v>14205</v>
      </c>
      <c r="CQ60" s="71"/>
      <c r="CR60" s="173"/>
      <c r="CS60" s="194"/>
      <c r="CT60" s="188"/>
      <c r="CU60" s="191"/>
      <c r="CV60" s="191"/>
      <c r="CW60" s="75" t="s">
        <v>66</v>
      </c>
      <c r="CX60" s="86">
        <v>212051382</v>
      </c>
      <c r="CY60" s="76">
        <v>2.2725029169536233E-2</v>
      </c>
      <c r="CZ60" s="86">
        <v>3041</v>
      </c>
      <c r="DA60" s="76">
        <v>0.33007706501682404</v>
      </c>
      <c r="DB60" s="86">
        <v>69730.806313712601</v>
      </c>
      <c r="DC60" s="77">
        <v>0.29170263788968825</v>
      </c>
      <c r="DE60" s="43" t="s">
        <v>8</v>
      </c>
      <c r="DF60" s="37">
        <f t="shared" si="26"/>
        <v>0.21382134298788677</v>
      </c>
      <c r="DG60" s="37">
        <f t="shared" si="67"/>
        <v>0.19316193710421536</v>
      </c>
      <c r="DH60" s="37">
        <f t="shared" si="27"/>
        <v>0.78186064616582329</v>
      </c>
      <c r="DI60" s="37">
        <f t="shared" si="68"/>
        <v>0.77436440677966101</v>
      </c>
      <c r="DJ60" s="38">
        <f t="shared" si="28"/>
        <v>250362.80712934383</v>
      </c>
      <c r="DK60" s="38">
        <f t="shared" si="69"/>
        <v>223668.34189203411</v>
      </c>
      <c r="DL60" s="11"/>
      <c r="DM60" s="46" t="str">
        <f t="shared" si="70"/>
        <v>東大阪市</v>
      </c>
      <c r="DN60" s="39">
        <f t="shared" si="14"/>
        <v>0.20890005106867821</v>
      </c>
      <c r="DO60" s="39">
        <f t="shared" si="71"/>
        <v>0.18940441883098638</v>
      </c>
      <c r="DP60" s="72">
        <f t="shared" si="29"/>
        <v>1.9999999999999991</v>
      </c>
      <c r="DQ60" s="19" t="str">
        <f t="shared" si="72"/>
        <v>羽曳野市</v>
      </c>
      <c r="DR60" s="39">
        <f t="shared" si="17"/>
        <v>0.77691707824278655</v>
      </c>
      <c r="DS60" s="39">
        <f t="shared" si="73"/>
        <v>0.77082546023862231</v>
      </c>
      <c r="DT60" s="72">
        <f t="shared" si="30"/>
        <v>0.60000000000000053</v>
      </c>
      <c r="DU60" s="19" t="str">
        <f t="shared" si="74"/>
        <v>阿倍野区</v>
      </c>
      <c r="DV60" s="36">
        <f t="shared" si="20"/>
        <v>238808.73371527233</v>
      </c>
      <c r="DW60" s="36">
        <f t="shared" si="75"/>
        <v>207648.7408097166</v>
      </c>
      <c r="DX60" s="36">
        <f t="shared" si="31"/>
        <v>31160</v>
      </c>
      <c r="DY60" s="11"/>
      <c r="DZ60" s="39">
        <f t="shared" si="91"/>
        <v>0.21779338137546878</v>
      </c>
      <c r="EA60" s="39">
        <f t="shared" si="76"/>
        <v>0.19764652956849402</v>
      </c>
      <c r="EB60" s="72">
        <f t="shared" si="32"/>
        <v>1.9999999999999991</v>
      </c>
      <c r="EC60" s="39">
        <f t="shared" si="92"/>
        <v>0.7926928672783039</v>
      </c>
      <c r="ED60" s="39">
        <f t="shared" si="77"/>
        <v>0.78702321953616916</v>
      </c>
      <c r="EE60" s="72">
        <f t="shared" si="33"/>
        <v>0.60000000000000053</v>
      </c>
      <c r="EF60" s="36">
        <f t="shared" si="93"/>
        <v>253948.1681421533</v>
      </c>
      <c r="EG60" s="73">
        <f t="shared" si="78"/>
        <v>228365.77266623653</v>
      </c>
      <c r="EH60" s="36">
        <f t="shared" si="34"/>
        <v>25582</v>
      </c>
      <c r="EI60" s="36">
        <v>0</v>
      </c>
    </row>
    <row r="61" spans="2:139" s="16" customFormat="1" ht="13.15" customHeight="1">
      <c r="B61" s="224"/>
      <c r="C61" s="194"/>
      <c r="D61" s="176"/>
      <c r="E61" s="197"/>
      <c r="F61" s="197"/>
      <c r="G61" s="67" t="s">
        <v>194</v>
      </c>
      <c r="H61" s="49">
        <v>2261707</v>
      </c>
      <c r="I61" s="30">
        <f>IFERROR(H61/E59,"-")</f>
        <v>0.10663057478590975</v>
      </c>
      <c r="J61" s="49">
        <v>2</v>
      </c>
      <c r="K61" s="30">
        <f>IFERROR(J61/F59,"-")</f>
        <v>0.14285714285714285</v>
      </c>
      <c r="L61" s="52">
        <f>IFERROR(H61/J61,"-")</f>
        <v>1130853.5</v>
      </c>
      <c r="M61" s="31">
        <f t="shared" si="94"/>
        <v>0.125</v>
      </c>
      <c r="N61" s="176"/>
      <c r="O61" s="197"/>
      <c r="P61" s="197"/>
      <c r="Q61" s="67" t="s">
        <v>194</v>
      </c>
      <c r="R61" s="49">
        <v>3529776</v>
      </c>
      <c r="S61" s="30">
        <f>IFERROR(R61/O59,"-")</f>
        <v>2.9295635121537295E-2</v>
      </c>
      <c r="T61" s="49">
        <v>6</v>
      </c>
      <c r="U61" s="30">
        <f>IFERROR(T61/P59,"-")</f>
        <v>0.1111111111111111</v>
      </c>
      <c r="V61" s="52">
        <f>IFERROR(R61/T61,"-")</f>
        <v>588296</v>
      </c>
      <c r="W61" s="31">
        <f t="shared" si="95"/>
        <v>9.5238095238095233E-2</v>
      </c>
      <c r="X61" s="176"/>
      <c r="Y61" s="197"/>
      <c r="Z61" s="197"/>
      <c r="AA61" s="67" t="s">
        <v>194</v>
      </c>
      <c r="AB61" s="49">
        <v>39240957</v>
      </c>
      <c r="AC61" s="30">
        <f>IFERROR(AB61/Y59,"-")</f>
        <v>1.5414477532308865E-2</v>
      </c>
      <c r="AD61" s="49">
        <v>245</v>
      </c>
      <c r="AE61" s="30">
        <f>IFERROR(AD61/Z59,"-")</f>
        <v>7.5361427253152882E-2</v>
      </c>
      <c r="AF61" s="52">
        <f>IFERROR(AB61/AD61,"-")</f>
        <v>160167.17142857143</v>
      </c>
      <c r="AG61" s="31">
        <f t="shared" si="96"/>
        <v>6.8897637795275593E-2</v>
      </c>
      <c r="AH61" s="176"/>
      <c r="AI61" s="197"/>
      <c r="AJ61" s="197"/>
      <c r="AK61" s="67" t="s">
        <v>194</v>
      </c>
      <c r="AL61" s="49">
        <v>33866210</v>
      </c>
      <c r="AM61" s="30">
        <f>IFERROR(AL61/AI59,"-")</f>
        <v>1.1072898632979264E-2</v>
      </c>
      <c r="AN61" s="49">
        <v>213</v>
      </c>
      <c r="AO61" s="30">
        <f>IFERROR(AN61/AJ59,"-")</f>
        <v>7.4684431977559612E-2</v>
      </c>
      <c r="AP61" s="52">
        <f>IFERROR(AL61/AN61,"-")</f>
        <v>158996.29107981222</v>
      </c>
      <c r="AQ61" s="31">
        <f t="shared" si="97"/>
        <v>6.7640520800254053E-2</v>
      </c>
      <c r="AR61" s="176"/>
      <c r="AS61" s="197"/>
      <c r="AT61" s="197"/>
      <c r="AU61" s="67" t="s">
        <v>194</v>
      </c>
      <c r="AV61" s="49">
        <v>19845457</v>
      </c>
      <c r="AW61" s="30">
        <f>IFERROR(AV61/AS59,"-")</f>
        <v>8.1362007424143987E-3</v>
      </c>
      <c r="AX61" s="49">
        <v>139</v>
      </c>
      <c r="AY61" s="30">
        <f>IFERROR(AX61/AT59,"-")</f>
        <v>6.922310756972111E-2</v>
      </c>
      <c r="AZ61" s="52">
        <f>IFERROR(AV61/AX61,"-")</f>
        <v>142773.07194244605</v>
      </c>
      <c r="BA61" s="31">
        <f t="shared" si="98"/>
        <v>5.9224541968470386E-2</v>
      </c>
      <c r="BB61" s="176"/>
      <c r="BC61" s="197"/>
      <c r="BD61" s="197"/>
      <c r="BE61" s="67" t="s">
        <v>194</v>
      </c>
      <c r="BF61" s="49">
        <v>3864023</v>
      </c>
      <c r="BG61" s="30">
        <f>IFERROR(BF61/BC59,"-")</f>
        <v>3.0422461947800863E-3</v>
      </c>
      <c r="BH61" s="49">
        <v>38</v>
      </c>
      <c r="BI61" s="30">
        <f>IFERROR(BH61/BD59,"-")</f>
        <v>4.2410714285714288E-2</v>
      </c>
      <c r="BJ61" s="52">
        <f>IFERROR(BF61/BH61,"-")</f>
        <v>101684.81578947368</v>
      </c>
      <c r="BK61" s="31">
        <f t="shared" si="99"/>
        <v>3.2843560933448576E-2</v>
      </c>
      <c r="BL61" s="176"/>
      <c r="BM61" s="197"/>
      <c r="BN61" s="197"/>
      <c r="BO61" s="67" t="s">
        <v>194</v>
      </c>
      <c r="BP61" s="49">
        <v>272651</v>
      </c>
      <c r="BQ61" s="30">
        <f>IFERROR(BP61/BM59,"-")</f>
        <v>5.8726632502315945E-4</v>
      </c>
      <c r="BR61" s="49">
        <v>13</v>
      </c>
      <c r="BS61" s="30">
        <f>IFERROR(BR61/BN59,"-")</f>
        <v>3.7356321839080463E-2</v>
      </c>
      <c r="BT61" s="52">
        <f>IFERROR(BP61/BR61,"-")</f>
        <v>20973.153846153848</v>
      </c>
      <c r="BU61" s="31">
        <f t="shared" si="100"/>
        <v>2.5000000000000001E-2</v>
      </c>
      <c r="BV61" s="176"/>
      <c r="BW61" s="197"/>
      <c r="BX61" s="197"/>
      <c r="BY61" s="67" t="s">
        <v>194</v>
      </c>
      <c r="BZ61" s="49">
        <f t="shared" si="60"/>
        <v>102880781</v>
      </c>
      <c r="CA61" s="30">
        <f>IFERROR(BZ61/BW59,"-")</f>
        <v>1.0371626195493233E-2</v>
      </c>
      <c r="CB61" s="49">
        <f>SUM(J61,T61,AD61,AN61,AX61,BH61,BR61)</f>
        <v>656</v>
      </c>
      <c r="CC61" s="30">
        <f>IFERROR(CB61/BX59,"-")</f>
        <v>6.9616894831794549E-2</v>
      </c>
      <c r="CD61" s="52">
        <f>IFERROR(BZ61/CB61,"-")</f>
        <v>156830.45884146341</v>
      </c>
      <c r="CE61" s="31">
        <f t="shared" si="101"/>
        <v>6.0695780903034791E-2</v>
      </c>
      <c r="CH61" s="45" t="s">
        <v>42</v>
      </c>
      <c r="CI61" s="36">
        <v>9</v>
      </c>
      <c r="CJ61" s="36">
        <v>49</v>
      </c>
      <c r="CK61" s="36">
        <v>3510</v>
      </c>
      <c r="CL61" s="36">
        <v>3010</v>
      </c>
      <c r="CM61" s="36">
        <v>1944</v>
      </c>
      <c r="CN61" s="36">
        <v>1065</v>
      </c>
      <c r="CO61" s="36">
        <v>419</v>
      </c>
      <c r="CP61" s="36">
        <f t="shared" si="46"/>
        <v>10006</v>
      </c>
      <c r="CQ61" s="71"/>
      <c r="CR61" s="173"/>
      <c r="CS61" s="194"/>
      <c r="CT61" s="188"/>
      <c r="CU61" s="191"/>
      <c r="CV61" s="191"/>
      <c r="CW61" s="75" t="s">
        <v>68</v>
      </c>
      <c r="CX61" s="86">
        <v>232272651</v>
      </c>
      <c r="CY61" s="76">
        <v>2.4892093225124604E-2</v>
      </c>
      <c r="CZ61" s="86">
        <v>3516</v>
      </c>
      <c r="DA61" s="76">
        <v>0.38163464669488767</v>
      </c>
      <c r="DB61" s="86">
        <v>66061.618600682588</v>
      </c>
      <c r="DC61" s="77">
        <v>0.33726618705035971</v>
      </c>
      <c r="DE61" s="43" t="s">
        <v>42</v>
      </c>
      <c r="DF61" s="37">
        <f t="shared" si="26"/>
        <v>0.22516339053161791</v>
      </c>
      <c r="DG61" s="37">
        <f t="shared" si="67"/>
        <v>0.2022337201844232</v>
      </c>
      <c r="DH61" s="37">
        <f t="shared" si="27"/>
        <v>0.79075131810193322</v>
      </c>
      <c r="DI61" s="37">
        <f t="shared" si="68"/>
        <v>0.79105150456440887</v>
      </c>
      <c r="DJ61" s="38">
        <f t="shared" si="28"/>
        <v>269821.71315460483</v>
      </c>
      <c r="DK61" s="38">
        <f t="shared" si="69"/>
        <v>249635.14816925488</v>
      </c>
      <c r="DL61" s="11"/>
      <c r="DM61" s="46" t="str">
        <f t="shared" si="70"/>
        <v>鶴見区</v>
      </c>
      <c r="DN61" s="39">
        <f t="shared" si="14"/>
        <v>0.20866431523057147</v>
      </c>
      <c r="DO61" s="39">
        <f t="shared" si="71"/>
        <v>0.18800041795597683</v>
      </c>
      <c r="DP61" s="72">
        <f t="shared" si="29"/>
        <v>2.0999999999999992</v>
      </c>
      <c r="DQ61" s="19" t="str">
        <f t="shared" si="72"/>
        <v>四條畷市</v>
      </c>
      <c r="DR61" s="39">
        <f t="shared" si="17"/>
        <v>0.77619953025388655</v>
      </c>
      <c r="DS61" s="39">
        <f t="shared" si="73"/>
        <v>0.77338634237605242</v>
      </c>
      <c r="DT61" s="72">
        <f t="shared" si="30"/>
        <v>0.30000000000000027</v>
      </c>
      <c r="DU61" s="19" t="str">
        <f t="shared" si="74"/>
        <v>天王寺区</v>
      </c>
      <c r="DV61" s="36">
        <f t="shared" si="20"/>
        <v>237546.80625374027</v>
      </c>
      <c r="DW61" s="36">
        <f t="shared" si="75"/>
        <v>215285.6790799562</v>
      </c>
      <c r="DX61" s="36">
        <f t="shared" si="31"/>
        <v>22261</v>
      </c>
      <c r="DY61" s="11"/>
      <c r="DZ61" s="39">
        <f t="shared" si="91"/>
        <v>0.21779338137546878</v>
      </c>
      <c r="EA61" s="39">
        <f t="shared" si="76"/>
        <v>0.19764652956849402</v>
      </c>
      <c r="EB61" s="72">
        <f t="shared" si="32"/>
        <v>1.9999999999999991</v>
      </c>
      <c r="EC61" s="39">
        <f t="shared" si="92"/>
        <v>0.7926928672783039</v>
      </c>
      <c r="ED61" s="39">
        <f t="shared" si="77"/>
        <v>0.78702321953616916</v>
      </c>
      <c r="EE61" s="72">
        <f t="shared" si="33"/>
        <v>0.60000000000000053</v>
      </c>
      <c r="EF61" s="36">
        <f t="shared" si="93"/>
        <v>253948.1681421533</v>
      </c>
      <c r="EG61" s="73">
        <f t="shared" si="78"/>
        <v>228365.77266623653</v>
      </c>
      <c r="EH61" s="36">
        <f t="shared" si="34"/>
        <v>25582</v>
      </c>
      <c r="EI61" s="36">
        <v>0</v>
      </c>
    </row>
    <row r="62" spans="2:139" s="16" customFormat="1" ht="13.15" customHeight="1">
      <c r="B62" s="224"/>
      <c r="C62" s="194"/>
      <c r="D62" s="176"/>
      <c r="E62" s="197"/>
      <c r="F62" s="197"/>
      <c r="G62" s="67" t="s">
        <v>62</v>
      </c>
      <c r="H62" s="49">
        <v>39507</v>
      </c>
      <c r="I62" s="30">
        <f>IFERROR(H62/E59,"-")</f>
        <v>1.8625994074683132E-3</v>
      </c>
      <c r="J62" s="49">
        <v>4</v>
      </c>
      <c r="K62" s="30">
        <f>IFERROR(J62/F59,"-")</f>
        <v>0.2857142857142857</v>
      </c>
      <c r="L62" s="52">
        <f t="shared" si="38"/>
        <v>9876.75</v>
      </c>
      <c r="M62" s="31">
        <f t="shared" si="94"/>
        <v>0.25</v>
      </c>
      <c r="N62" s="176"/>
      <c r="O62" s="197"/>
      <c r="P62" s="197"/>
      <c r="Q62" s="67" t="s">
        <v>62</v>
      </c>
      <c r="R62" s="49">
        <v>2998501</v>
      </c>
      <c r="S62" s="30">
        <f>IFERROR(R62/O59,"-")</f>
        <v>2.4886279244791934E-2</v>
      </c>
      <c r="T62" s="49">
        <v>15</v>
      </c>
      <c r="U62" s="30">
        <f>IFERROR(T62/P59,"-")</f>
        <v>0.27777777777777779</v>
      </c>
      <c r="V62" s="52">
        <f t="shared" si="48"/>
        <v>199900.06666666668</v>
      </c>
      <c r="W62" s="31">
        <f t="shared" si="95"/>
        <v>0.23809523809523808</v>
      </c>
      <c r="X62" s="176"/>
      <c r="Y62" s="197"/>
      <c r="Z62" s="197"/>
      <c r="AA62" s="67" t="s">
        <v>62</v>
      </c>
      <c r="AB62" s="49">
        <v>42746294</v>
      </c>
      <c r="AC62" s="30">
        <f>IFERROR(AB62/Y59,"-")</f>
        <v>1.6791430149179828E-2</v>
      </c>
      <c r="AD62" s="49">
        <v>734</v>
      </c>
      <c r="AE62" s="30">
        <f>IFERROR(AD62/Z59,"-")</f>
        <v>0.22577668409720086</v>
      </c>
      <c r="AF62" s="52">
        <f t="shared" si="50"/>
        <v>58237.457765667576</v>
      </c>
      <c r="AG62" s="31">
        <f t="shared" si="96"/>
        <v>0.20641169853768279</v>
      </c>
      <c r="AH62" s="176"/>
      <c r="AI62" s="197"/>
      <c r="AJ62" s="197"/>
      <c r="AK62" s="67" t="s">
        <v>62</v>
      </c>
      <c r="AL62" s="49">
        <v>72394136</v>
      </c>
      <c r="AM62" s="30">
        <f>IFERROR(AL62/AI59,"-")</f>
        <v>2.3669992288777364E-2</v>
      </c>
      <c r="AN62" s="49">
        <v>869</v>
      </c>
      <c r="AO62" s="30">
        <f>IFERROR(AN62/AJ59,"-")</f>
        <v>0.30469845722300143</v>
      </c>
      <c r="AP62" s="52">
        <f t="shared" si="52"/>
        <v>83307.406214039132</v>
      </c>
      <c r="AQ62" s="31">
        <f t="shared" si="97"/>
        <v>0.27596062241981584</v>
      </c>
      <c r="AR62" s="176"/>
      <c r="AS62" s="197"/>
      <c r="AT62" s="197"/>
      <c r="AU62" s="67" t="s">
        <v>62</v>
      </c>
      <c r="AV62" s="49">
        <v>39055404</v>
      </c>
      <c r="AW62" s="30">
        <f>IFERROR(AV62/AS59,"-")</f>
        <v>1.6011856366930439E-2</v>
      </c>
      <c r="AX62" s="49">
        <v>632</v>
      </c>
      <c r="AY62" s="30">
        <f>IFERROR(AX62/AT59,"-")</f>
        <v>0.3147410358565737</v>
      </c>
      <c r="AZ62" s="52">
        <f t="shared" si="54"/>
        <v>61796.5253164557</v>
      </c>
      <c r="BA62" s="31">
        <f t="shared" si="98"/>
        <v>0.26927993182786536</v>
      </c>
      <c r="BB62" s="176"/>
      <c r="BC62" s="197"/>
      <c r="BD62" s="197"/>
      <c r="BE62" s="67" t="s">
        <v>62</v>
      </c>
      <c r="BF62" s="49">
        <v>13765626</v>
      </c>
      <c r="BG62" s="30">
        <f>IFERROR(BF62/BC59,"-")</f>
        <v>1.0838036760460747E-2</v>
      </c>
      <c r="BH62" s="49">
        <v>263</v>
      </c>
      <c r="BI62" s="30">
        <f>IFERROR(BH62/BD59,"-")</f>
        <v>0.2935267857142857</v>
      </c>
      <c r="BJ62" s="52">
        <f t="shared" si="56"/>
        <v>52340.783269961976</v>
      </c>
      <c r="BK62" s="31">
        <f t="shared" si="99"/>
        <v>0.22731201382886776</v>
      </c>
      <c r="BL62" s="176"/>
      <c r="BM62" s="197"/>
      <c r="BN62" s="197"/>
      <c r="BO62" s="67" t="s">
        <v>62</v>
      </c>
      <c r="BP62" s="49">
        <v>8495465</v>
      </c>
      <c r="BQ62" s="30">
        <f>IFERROR(BP62/BM59,"-")</f>
        <v>1.8298486012935492E-2</v>
      </c>
      <c r="BR62" s="49">
        <v>86</v>
      </c>
      <c r="BS62" s="30">
        <f>IFERROR(BR62/BN59,"-")</f>
        <v>0.2471264367816092</v>
      </c>
      <c r="BT62" s="52">
        <f t="shared" si="58"/>
        <v>98784.476744186046</v>
      </c>
      <c r="BU62" s="31">
        <f t="shared" si="100"/>
        <v>0.16538461538461538</v>
      </c>
      <c r="BV62" s="176"/>
      <c r="BW62" s="197"/>
      <c r="BX62" s="197"/>
      <c r="BY62" s="67" t="s">
        <v>62</v>
      </c>
      <c r="BZ62" s="49">
        <f t="shared" si="60"/>
        <v>179494933</v>
      </c>
      <c r="CA62" s="30">
        <f>IFERROR(BZ62/BW59,"-")</f>
        <v>1.8095258715630308E-2</v>
      </c>
      <c r="CB62" s="49">
        <f t="shared" si="61"/>
        <v>2603</v>
      </c>
      <c r="CC62" s="30">
        <f>IFERROR(CB62/BX59,"-")</f>
        <v>0.27623898970603844</v>
      </c>
      <c r="CD62" s="52">
        <f t="shared" si="63"/>
        <v>68956.946984248949</v>
      </c>
      <c r="CE62" s="31">
        <f t="shared" si="101"/>
        <v>0.24084011843079201</v>
      </c>
      <c r="CH62" s="45" t="s">
        <v>24</v>
      </c>
      <c r="CI62" s="36">
        <v>3</v>
      </c>
      <c r="CJ62" s="36">
        <v>42</v>
      </c>
      <c r="CK62" s="36">
        <v>4022</v>
      </c>
      <c r="CL62" s="36">
        <v>3597</v>
      </c>
      <c r="CM62" s="36">
        <v>2328</v>
      </c>
      <c r="CN62" s="36">
        <v>1238</v>
      </c>
      <c r="CO62" s="36">
        <v>504</v>
      </c>
      <c r="CP62" s="36">
        <f t="shared" si="46"/>
        <v>11734</v>
      </c>
      <c r="CQ62" s="71"/>
      <c r="CR62" s="173"/>
      <c r="CS62" s="194"/>
      <c r="CT62" s="188"/>
      <c r="CU62" s="191"/>
      <c r="CV62" s="191"/>
      <c r="CW62" s="75" t="s">
        <v>69</v>
      </c>
      <c r="CX62" s="86">
        <v>377811371</v>
      </c>
      <c r="CY62" s="76">
        <v>4.04891227096906E-2</v>
      </c>
      <c r="CZ62" s="86">
        <v>1349</v>
      </c>
      <c r="DA62" s="76">
        <v>0.14642353196570065</v>
      </c>
      <c r="DB62" s="86">
        <v>280067.73239436618</v>
      </c>
      <c r="DC62" s="77">
        <v>0.12940047961630696</v>
      </c>
      <c r="DE62" s="43" t="s">
        <v>24</v>
      </c>
      <c r="DF62" s="37">
        <f t="shared" si="26"/>
        <v>0.19742233120128669</v>
      </c>
      <c r="DG62" s="37">
        <f t="shared" si="67"/>
        <v>0.17528311198774937</v>
      </c>
      <c r="DH62" s="37">
        <f t="shared" si="27"/>
        <v>0.76783177038931516</v>
      </c>
      <c r="DI62" s="37">
        <f t="shared" si="68"/>
        <v>0.76441176470588235</v>
      </c>
      <c r="DJ62" s="38">
        <f t="shared" si="28"/>
        <v>225667.67345176413</v>
      </c>
      <c r="DK62" s="38">
        <f t="shared" si="69"/>
        <v>202223.45030139797</v>
      </c>
      <c r="DL62" s="11"/>
      <c r="DM62" s="46" t="str">
        <f t="shared" si="70"/>
        <v>都島区</v>
      </c>
      <c r="DN62" s="39">
        <f t="shared" si="14"/>
        <v>0.20787415497823761</v>
      </c>
      <c r="DO62" s="39">
        <f t="shared" si="71"/>
        <v>0.19885634791168827</v>
      </c>
      <c r="DP62" s="72">
        <f t="shared" si="29"/>
        <v>0.89999999999999802</v>
      </c>
      <c r="DQ62" s="19" t="str">
        <f t="shared" si="72"/>
        <v>河内長野市</v>
      </c>
      <c r="DR62" s="39">
        <f t="shared" si="17"/>
        <v>0.77518473482368344</v>
      </c>
      <c r="DS62" s="39">
        <f t="shared" si="73"/>
        <v>0.76507703595011001</v>
      </c>
      <c r="DT62" s="72">
        <f t="shared" si="30"/>
        <v>1.0000000000000009</v>
      </c>
      <c r="DU62" s="19" t="str">
        <f t="shared" si="74"/>
        <v>太子町</v>
      </c>
      <c r="DV62" s="36">
        <f t="shared" si="20"/>
        <v>236535.49883040934</v>
      </c>
      <c r="DW62" s="36">
        <f t="shared" si="75"/>
        <v>224545.79214195182</v>
      </c>
      <c r="DX62" s="36">
        <f t="shared" si="31"/>
        <v>11989</v>
      </c>
      <c r="DY62" s="11"/>
      <c r="DZ62" s="39">
        <f t="shared" si="91"/>
        <v>0.21779338137546878</v>
      </c>
      <c r="EA62" s="39">
        <f t="shared" si="76"/>
        <v>0.19764652956849402</v>
      </c>
      <c r="EB62" s="72">
        <f t="shared" si="32"/>
        <v>1.9999999999999991</v>
      </c>
      <c r="EC62" s="39">
        <f t="shared" si="92"/>
        <v>0.7926928672783039</v>
      </c>
      <c r="ED62" s="39">
        <f t="shared" si="77"/>
        <v>0.78702321953616916</v>
      </c>
      <c r="EE62" s="72">
        <f t="shared" si="33"/>
        <v>0.60000000000000053</v>
      </c>
      <c r="EF62" s="36">
        <f t="shared" si="93"/>
        <v>253948.1681421533</v>
      </c>
      <c r="EG62" s="73">
        <f t="shared" si="78"/>
        <v>228365.77266623653</v>
      </c>
      <c r="EH62" s="36">
        <f t="shared" si="34"/>
        <v>25582</v>
      </c>
      <c r="EI62" s="36">
        <v>0</v>
      </c>
    </row>
    <row r="63" spans="2:139" s="16" customFormat="1" ht="13.15" customHeight="1">
      <c r="B63" s="224"/>
      <c r="C63" s="194"/>
      <c r="D63" s="176"/>
      <c r="E63" s="197"/>
      <c r="F63" s="197"/>
      <c r="G63" s="67" t="s">
        <v>64</v>
      </c>
      <c r="H63" s="49">
        <v>5745</v>
      </c>
      <c r="I63" s="30">
        <f>IFERROR(H63/E59,"-")</f>
        <v>2.7085411688828459E-4</v>
      </c>
      <c r="J63" s="49">
        <v>1</v>
      </c>
      <c r="K63" s="30">
        <f>IFERROR(J63/F59,"-")</f>
        <v>7.1428571428571425E-2</v>
      </c>
      <c r="L63" s="52">
        <f t="shared" si="38"/>
        <v>5745</v>
      </c>
      <c r="M63" s="31">
        <f t="shared" si="94"/>
        <v>6.25E-2</v>
      </c>
      <c r="N63" s="176"/>
      <c r="O63" s="197"/>
      <c r="P63" s="197"/>
      <c r="Q63" s="67" t="s">
        <v>64</v>
      </c>
      <c r="R63" s="49">
        <v>941021</v>
      </c>
      <c r="S63" s="30">
        <f>IFERROR(R63/O59,"-")</f>
        <v>7.810072893493566E-3</v>
      </c>
      <c r="T63" s="49">
        <v>5</v>
      </c>
      <c r="U63" s="30">
        <f>IFERROR(T63/P59,"-")</f>
        <v>9.2592592592592587E-2</v>
      </c>
      <c r="V63" s="52">
        <f t="shared" si="48"/>
        <v>188204.2</v>
      </c>
      <c r="W63" s="31">
        <f t="shared" si="95"/>
        <v>7.9365079365079361E-2</v>
      </c>
      <c r="X63" s="176"/>
      <c r="Y63" s="197"/>
      <c r="Z63" s="197"/>
      <c r="AA63" s="67" t="s">
        <v>64</v>
      </c>
      <c r="AB63" s="49">
        <v>10323681</v>
      </c>
      <c r="AC63" s="30">
        <f>IFERROR(AB63/Y59,"-")</f>
        <v>4.0553075406704253E-3</v>
      </c>
      <c r="AD63" s="49">
        <v>144</v>
      </c>
      <c r="AE63" s="30">
        <f>IFERROR(AD63/Z59,"-")</f>
        <v>4.4294063365118423E-2</v>
      </c>
      <c r="AF63" s="52">
        <f t="shared" si="50"/>
        <v>71692.229166666672</v>
      </c>
      <c r="AG63" s="31">
        <f t="shared" si="96"/>
        <v>4.0494938132733409E-2</v>
      </c>
      <c r="AH63" s="176"/>
      <c r="AI63" s="197"/>
      <c r="AJ63" s="197"/>
      <c r="AK63" s="67" t="s">
        <v>64</v>
      </c>
      <c r="AL63" s="49">
        <v>9308976</v>
      </c>
      <c r="AM63" s="30">
        <f>IFERROR(AL63/AI59,"-")</f>
        <v>3.0436635107629929E-3</v>
      </c>
      <c r="AN63" s="49">
        <v>170</v>
      </c>
      <c r="AO63" s="30">
        <f>IFERROR(AN63/AJ59,"-")</f>
        <v>5.9607293127629732E-2</v>
      </c>
      <c r="AP63" s="52">
        <f t="shared" si="52"/>
        <v>54758.682352941178</v>
      </c>
      <c r="AQ63" s="31">
        <f t="shared" si="97"/>
        <v>5.3985392187996188E-2</v>
      </c>
      <c r="AR63" s="176"/>
      <c r="AS63" s="197"/>
      <c r="AT63" s="197"/>
      <c r="AU63" s="67" t="s">
        <v>64</v>
      </c>
      <c r="AV63" s="49">
        <v>3202745</v>
      </c>
      <c r="AW63" s="30">
        <f>IFERROR(AV63/AS59,"-")</f>
        <v>1.3130549851668319E-3</v>
      </c>
      <c r="AX63" s="49">
        <v>119</v>
      </c>
      <c r="AY63" s="30">
        <f>IFERROR(AX63/AT59,"-")</f>
        <v>5.9262948207171318E-2</v>
      </c>
      <c r="AZ63" s="52">
        <f t="shared" si="54"/>
        <v>26913.823529411766</v>
      </c>
      <c r="BA63" s="31">
        <f t="shared" si="98"/>
        <v>5.0703025138474647E-2</v>
      </c>
      <c r="BB63" s="176"/>
      <c r="BC63" s="197"/>
      <c r="BD63" s="197"/>
      <c r="BE63" s="67" t="s">
        <v>64</v>
      </c>
      <c r="BF63" s="49">
        <v>456238</v>
      </c>
      <c r="BG63" s="30">
        <f>IFERROR(BF63/BC59,"-")</f>
        <v>3.5920808944824527E-4</v>
      </c>
      <c r="BH63" s="49">
        <v>37</v>
      </c>
      <c r="BI63" s="30">
        <f>IFERROR(BH63/BD59,"-")</f>
        <v>4.1294642857142856E-2</v>
      </c>
      <c r="BJ63" s="52">
        <f t="shared" si="56"/>
        <v>12330.756756756757</v>
      </c>
      <c r="BK63" s="31">
        <f t="shared" si="99"/>
        <v>3.1979256698357821E-2</v>
      </c>
      <c r="BL63" s="176"/>
      <c r="BM63" s="197"/>
      <c r="BN63" s="197"/>
      <c r="BO63" s="67" t="s">
        <v>64</v>
      </c>
      <c r="BP63" s="49">
        <v>123739</v>
      </c>
      <c r="BQ63" s="30">
        <f>IFERROR(BP63/BM59,"-")</f>
        <v>2.6652294615475724E-4</v>
      </c>
      <c r="BR63" s="49">
        <v>13</v>
      </c>
      <c r="BS63" s="30">
        <f>IFERROR(BR63/BN59,"-")</f>
        <v>3.7356321839080463E-2</v>
      </c>
      <c r="BT63" s="52">
        <f t="shared" si="58"/>
        <v>9518.3846153846152</v>
      </c>
      <c r="BU63" s="31">
        <f t="shared" si="100"/>
        <v>2.5000000000000001E-2</v>
      </c>
      <c r="BV63" s="176"/>
      <c r="BW63" s="197"/>
      <c r="BX63" s="197"/>
      <c r="BY63" s="67" t="s">
        <v>64</v>
      </c>
      <c r="BZ63" s="49">
        <f t="shared" si="60"/>
        <v>24362145</v>
      </c>
      <c r="CA63" s="30">
        <f>IFERROR(BZ63/BW59,"-")</f>
        <v>2.4559986695707968E-3</v>
      </c>
      <c r="CB63" s="49">
        <f t="shared" si="61"/>
        <v>489</v>
      </c>
      <c r="CC63" s="30">
        <f>IFERROR(CB63/BX59,"-")</f>
        <v>5.1894301177968803E-2</v>
      </c>
      <c r="CD63" s="52">
        <f t="shared" si="63"/>
        <v>49820.337423312885</v>
      </c>
      <c r="CE63" s="31">
        <f t="shared" si="101"/>
        <v>4.5244263508512211E-2</v>
      </c>
      <c r="CH63" s="45" t="s">
        <v>19</v>
      </c>
      <c r="CI63" s="36">
        <v>44</v>
      </c>
      <c r="CJ63" s="36">
        <v>123</v>
      </c>
      <c r="CK63" s="36">
        <v>29861</v>
      </c>
      <c r="CL63" s="36">
        <v>26394</v>
      </c>
      <c r="CM63" s="36">
        <v>16785</v>
      </c>
      <c r="CN63" s="36">
        <v>7601</v>
      </c>
      <c r="CO63" s="36">
        <v>2806</v>
      </c>
      <c r="CP63" s="36">
        <f t="shared" si="46"/>
        <v>83614</v>
      </c>
      <c r="CQ63" s="71"/>
      <c r="CR63" s="173"/>
      <c r="CS63" s="194"/>
      <c r="CT63" s="188"/>
      <c r="CU63" s="191"/>
      <c r="CV63" s="191"/>
      <c r="CW63" s="75" t="s">
        <v>70</v>
      </c>
      <c r="CX63" s="86">
        <v>34232</v>
      </c>
      <c r="CY63" s="76">
        <v>3.6685599084261776E-6</v>
      </c>
      <c r="CZ63" s="86">
        <v>10</v>
      </c>
      <c r="DA63" s="76">
        <v>1.0854227721697602E-3</v>
      </c>
      <c r="DB63" s="86">
        <v>3423.2</v>
      </c>
      <c r="DC63" s="77">
        <v>9.5923261390887292E-4</v>
      </c>
      <c r="DE63" s="43" t="s">
        <v>19</v>
      </c>
      <c r="DF63" s="37">
        <f t="shared" si="26"/>
        <v>0.20890005106867821</v>
      </c>
      <c r="DG63" s="37">
        <f t="shared" si="67"/>
        <v>0.18940441883098638</v>
      </c>
      <c r="DH63" s="37">
        <f t="shared" si="27"/>
        <v>0.79438621101715834</v>
      </c>
      <c r="DI63" s="37">
        <f t="shared" si="68"/>
        <v>0.78671352210149315</v>
      </c>
      <c r="DJ63" s="38">
        <f t="shared" si="28"/>
        <v>236278.27735901502</v>
      </c>
      <c r="DK63" s="38">
        <f t="shared" si="69"/>
        <v>213889.25736779053</v>
      </c>
      <c r="DL63" s="11"/>
      <c r="DM63" s="46" t="str">
        <f t="shared" si="70"/>
        <v>柏原市</v>
      </c>
      <c r="DN63" s="39">
        <f t="shared" si="14"/>
        <v>0.20765162425465494</v>
      </c>
      <c r="DO63" s="39">
        <f t="shared" si="71"/>
        <v>0.18516174294269303</v>
      </c>
      <c r="DP63" s="72">
        <f t="shared" si="29"/>
        <v>2.2999999999999994</v>
      </c>
      <c r="DQ63" s="19" t="str">
        <f t="shared" si="72"/>
        <v>熊取町</v>
      </c>
      <c r="DR63" s="39">
        <f t="shared" si="17"/>
        <v>0.77371048252911812</v>
      </c>
      <c r="DS63" s="39">
        <f t="shared" si="73"/>
        <v>0.76189776733254999</v>
      </c>
      <c r="DT63" s="72">
        <f t="shared" si="30"/>
        <v>1.2000000000000011</v>
      </c>
      <c r="DU63" s="19" t="str">
        <f t="shared" si="74"/>
        <v>東大阪市</v>
      </c>
      <c r="DV63" s="36">
        <f t="shared" si="20"/>
        <v>236278.27735901502</v>
      </c>
      <c r="DW63" s="36">
        <f t="shared" si="75"/>
        <v>213889.25736779053</v>
      </c>
      <c r="DX63" s="36">
        <f t="shared" si="31"/>
        <v>22389</v>
      </c>
      <c r="DY63" s="11"/>
      <c r="DZ63" s="39">
        <f t="shared" si="91"/>
        <v>0.21779338137546878</v>
      </c>
      <c r="EA63" s="39">
        <f t="shared" si="76"/>
        <v>0.19764652956849402</v>
      </c>
      <c r="EB63" s="72">
        <f t="shared" si="32"/>
        <v>1.9999999999999991</v>
      </c>
      <c r="EC63" s="39">
        <f t="shared" si="92"/>
        <v>0.7926928672783039</v>
      </c>
      <c r="ED63" s="39">
        <f t="shared" si="77"/>
        <v>0.78702321953616916</v>
      </c>
      <c r="EE63" s="72">
        <f t="shared" si="33"/>
        <v>0.60000000000000053</v>
      </c>
      <c r="EF63" s="36">
        <f t="shared" si="93"/>
        <v>253948.1681421533</v>
      </c>
      <c r="EG63" s="73">
        <f t="shared" si="78"/>
        <v>228365.77266623653</v>
      </c>
      <c r="EH63" s="36">
        <f t="shared" si="34"/>
        <v>25582</v>
      </c>
      <c r="EI63" s="36">
        <v>0</v>
      </c>
    </row>
    <row r="64" spans="2:139" s="16" customFormat="1" ht="13.15" customHeight="1">
      <c r="B64" s="224"/>
      <c r="C64" s="194"/>
      <c r="D64" s="176"/>
      <c r="E64" s="197"/>
      <c r="F64" s="197"/>
      <c r="G64" s="67" t="s">
        <v>66</v>
      </c>
      <c r="H64" s="49">
        <v>0</v>
      </c>
      <c r="I64" s="30">
        <f>IFERROR(H64/E59,"-")</f>
        <v>0</v>
      </c>
      <c r="J64" s="49">
        <v>0</v>
      </c>
      <c r="K64" s="30">
        <f>IFERROR(J64/F59,"-")</f>
        <v>0</v>
      </c>
      <c r="L64" s="52" t="str">
        <f t="shared" si="38"/>
        <v>-</v>
      </c>
      <c r="M64" s="31">
        <f t="shared" si="94"/>
        <v>0</v>
      </c>
      <c r="N64" s="176"/>
      <c r="O64" s="197"/>
      <c r="P64" s="197"/>
      <c r="Q64" s="67" t="s">
        <v>66</v>
      </c>
      <c r="R64" s="49">
        <v>340891</v>
      </c>
      <c r="S64" s="30">
        <f>IFERROR(R64/O59,"-")</f>
        <v>2.829249887872763E-3</v>
      </c>
      <c r="T64" s="49">
        <v>15</v>
      </c>
      <c r="U64" s="30">
        <f>IFERROR(T64/P59,"-")</f>
        <v>0.27777777777777779</v>
      </c>
      <c r="V64" s="52">
        <f t="shared" si="48"/>
        <v>22726.066666666666</v>
      </c>
      <c r="W64" s="31">
        <f t="shared" si="95"/>
        <v>0.23809523809523808</v>
      </c>
      <c r="X64" s="176"/>
      <c r="Y64" s="197"/>
      <c r="Z64" s="197"/>
      <c r="AA64" s="67" t="s">
        <v>66</v>
      </c>
      <c r="AB64" s="49">
        <v>60408161</v>
      </c>
      <c r="AC64" s="30">
        <f>IFERROR(AB64/Y59,"-")</f>
        <v>2.372929489213519E-2</v>
      </c>
      <c r="AD64" s="49">
        <v>887</v>
      </c>
      <c r="AE64" s="30">
        <f>IFERROR(AD64/Z59,"-")</f>
        <v>0.27283912642263919</v>
      </c>
      <c r="AF64" s="52">
        <f t="shared" si="50"/>
        <v>68103.901916572722</v>
      </c>
      <c r="AG64" s="31">
        <f t="shared" si="96"/>
        <v>0.24943757030371203</v>
      </c>
      <c r="AH64" s="176"/>
      <c r="AI64" s="197"/>
      <c r="AJ64" s="197"/>
      <c r="AK64" s="67" t="s">
        <v>66</v>
      </c>
      <c r="AL64" s="49">
        <v>74543548</v>
      </c>
      <c r="AM64" s="30">
        <f>IFERROR(AL64/AI59,"-")</f>
        <v>2.437276420203572E-2</v>
      </c>
      <c r="AN64" s="49">
        <v>1056</v>
      </c>
      <c r="AO64" s="30">
        <f>IFERROR(AN64/AJ59,"-")</f>
        <v>0.3702664796633941</v>
      </c>
      <c r="AP64" s="52">
        <f t="shared" si="52"/>
        <v>70590.481060606064</v>
      </c>
      <c r="AQ64" s="31">
        <f t="shared" si="97"/>
        <v>0.3353445538266116</v>
      </c>
      <c r="AR64" s="176"/>
      <c r="AS64" s="197"/>
      <c r="AT64" s="197"/>
      <c r="AU64" s="67" t="s">
        <v>66</v>
      </c>
      <c r="AV64" s="49">
        <v>36772404</v>
      </c>
      <c r="AW64" s="30">
        <f>IFERROR(AV64/AS59,"-")</f>
        <v>1.5075876596097645E-2</v>
      </c>
      <c r="AX64" s="49">
        <v>732</v>
      </c>
      <c r="AY64" s="30">
        <f>IFERROR(AX64/AT59,"-")</f>
        <v>0.36454183266932272</v>
      </c>
      <c r="AZ64" s="52">
        <f t="shared" si="54"/>
        <v>50235.524590163935</v>
      </c>
      <c r="BA64" s="31">
        <f t="shared" si="98"/>
        <v>0.31188751597784403</v>
      </c>
      <c r="BB64" s="176"/>
      <c r="BC64" s="197"/>
      <c r="BD64" s="197"/>
      <c r="BE64" s="67" t="s">
        <v>66</v>
      </c>
      <c r="BF64" s="49">
        <v>13764462</v>
      </c>
      <c r="BG64" s="30">
        <f>IFERROR(BF64/BC59,"-")</f>
        <v>1.083712031286954E-2</v>
      </c>
      <c r="BH64" s="49">
        <v>294</v>
      </c>
      <c r="BI64" s="30">
        <f>IFERROR(BH64/BD59,"-")</f>
        <v>0.328125</v>
      </c>
      <c r="BJ64" s="52">
        <f t="shared" si="56"/>
        <v>46817.897959183676</v>
      </c>
      <c r="BK64" s="31">
        <f t="shared" si="99"/>
        <v>0.25410544511668109</v>
      </c>
      <c r="BL64" s="176"/>
      <c r="BM64" s="197"/>
      <c r="BN64" s="197"/>
      <c r="BO64" s="67" t="s">
        <v>66</v>
      </c>
      <c r="BP64" s="49">
        <v>8435182</v>
      </c>
      <c r="BQ64" s="30">
        <f>IFERROR(BP64/BM59,"-")</f>
        <v>1.8168641721620329E-2</v>
      </c>
      <c r="BR64" s="49">
        <v>91</v>
      </c>
      <c r="BS64" s="30">
        <f>IFERROR(BR64/BN59,"-")</f>
        <v>0.2614942528735632</v>
      </c>
      <c r="BT64" s="52">
        <f t="shared" si="58"/>
        <v>92694.307692307688</v>
      </c>
      <c r="BU64" s="31">
        <f t="shared" si="100"/>
        <v>0.17499999999999999</v>
      </c>
      <c r="BV64" s="176"/>
      <c r="BW64" s="197"/>
      <c r="BX64" s="197"/>
      <c r="BY64" s="67" t="s">
        <v>66</v>
      </c>
      <c r="BZ64" s="49">
        <f t="shared" si="60"/>
        <v>194264648</v>
      </c>
      <c r="CA64" s="30">
        <f>IFERROR(BZ64/BW59,"-")</f>
        <v>1.9584224502096969E-2</v>
      </c>
      <c r="CB64" s="49">
        <f t="shared" si="61"/>
        <v>3075</v>
      </c>
      <c r="CC64" s="30">
        <f>IFERROR(CB64/BX59,"-")</f>
        <v>0.32632919452403691</v>
      </c>
      <c r="CD64" s="52">
        <f t="shared" si="63"/>
        <v>63175.495284552846</v>
      </c>
      <c r="CE64" s="31">
        <f t="shared" si="101"/>
        <v>0.28451147298297558</v>
      </c>
      <c r="CH64" s="45" t="s">
        <v>43</v>
      </c>
      <c r="CI64" s="36">
        <v>39</v>
      </c>
      <c r="CJ64" s="36">
        <v>43</v>
      </c>
      <c r="CK64" s="36">
        <v>4075</v>
      </c>
      <c r="CL64" s="36">
        <v>3496</v>
      </c>
      <c r="CM64" s="36">
        <v>2072</v>
      </c>
      <c r="CN64" s="36">
        <v>1049</v>
      </c>
      <c r="CO64" s="36">
        <v>403</v>
      </c>
      <c r="CP64" s="36">
        <f t="shared" si="46"/>
        <v>11177</v>
      </c>
      <c r="CQ64" s="71"/>
      <c r="CR64" s="173"/>
      <c r="CS64" s="194"/>
      <c r="CT64" s="188"/>
      <c r="CU64" s="191"/>
      <c r="CV64" s="191"/>
      <c r="CW64" s="75" t="s">
        <v>73</v>
      </c>
      <c r="CX64" s="86">
        <v>1580979</v>
      </c>
      <c r="CY64" s="76">
        <v>1.6942966158751195E-4</v>
      </c>
      <c r="CZ64" s="86">
        <v>58</v>
      </c>
      <c r="DA64" s="76">
        <v>6.2954520785846084E-3</v>
      </c>
      <c r="DB64" s="86">
        <v>27258.258620689656</v>
      </c>
      <c r="DC64" s="77">
        <v>5.5635491606714632E-3</v>
      </c>
      <c r="DE64" s="43" t="s">
        <v>43</v>
      </c>
      <c r="DF64" s="37">
        <f t="shared" si="26"/>
        <v>0.2293736808874699</v>
      </c>
      <c r="DG64" s="37">
        <f t="shared" si="67"/>
        <v>0.213847406200391</v>
      </c>
      <c r="DH64" s="37">
        <f t="shared" si="27"/>
        <v>0.74313092793585611</v>
      </c>
      <c r="DI64" s="37">
        <f t="shared" si="68"/>
        <v>0.73987141545055612</v>
      </c>
      <c r="DJ64" s="38">
        <f t="shared" si="28"/>
        <v>280771.26236842107</v>
      </c>
      <c r="DK64" s="38">
        <f t="shared" si="69"/>
        <v>259100.30179310346</v>
      </c>
      <c r="DL64" s="11"/>
      <c r="DM64" s="46" t="str">
        <f t="shared" si="70"/>
        <v>交野市</v>
      </c>
      <c r="DN64" s="39">
        <f t="shared" si="14"/>
        <v>0.20551648594768748</v>
      </c>
      <c r="DO64" s="39">
        <f t="shared" si="71"/>
        <v>0.17684419122848766</v>
      </c>
      <c r="DP64" s="72">
        <f t="shared" si="29"/>
        <v>2.9</v>
      </c>
      <c r="DQ64" s="19" t="str">
        <f t="shared" si="72"/>
        <v>柏原市</v>
      </c>
      <c r="DR64" s="39">
        <f t="shared" si="17"/>
        <v>0.77143836203203975</v>
      </c>
      <c r="DS64" s="39">
        <f t="shared" si="73"/>
        <v>0.77161882479978405</v>
      </c>
      <c r="DT64" s="72">
        <f t="shared" si="30"/>
        <v>-0.10000000000000009</v>
      </c>
      <c r="DU64" s="19" t="str">
        <f t="shared" si="74"/>
        <v>四條畷市</v>
      </c>
      <c r="DV64" s="36">
        <f t="shared" si="20"/>
        <v>233513.5355907781</v>
      </c>
      <c r="DW64" s="36">
        <f t="shared" si="75"/>
        <v>218779.11460538252</v>
      </c>
      <c r="DX64" s="36">
        <f t="shared" si="31"/>
        <v>14735</v>
      </c>
      <c r="DY64" s="11"/>
      <c r="DZ64" s="39">
        <f t="shared" si="91"/>
        <v>0.21779338137546878</v>
      </c>
      <c r="EA64" s="39">
        <f t="shared" si="76"/>
        <v>0.19764652956849402</v>
      </c>
      <c r="EB64" s="72">
        <f t="shared" si="32"/>
        <v>1.9999999999999991</v>
      </c>
      <c r="EC64" s="39">
        <f t="shared" si="92"/>
        <v>0.7926928672783039</v>
      </c>
      <c r="ED64" s="39">
        <f t="shared" si="77"/>
        <v>0.78702321953616916</v>
      </c>
      <c r="EE64" s="72">
        <f t="shared" si="33"/>
        <v>0.60000000000000053</v>
      </c>
      <c r="EF64" s="36">
        <f t="shared" si="93"/>
        <v>253948.1681421533</v>
      </c>
      <c r="EG64" s="73">
        <f t="shared" si="78"/>
        <v>228365.77266623653</v>
      </c>
      <c r="EH64" s="36">
        <f t="shared" si="34"/>
        <v>25582</v>
      </c>
      <c r="EI64" s="36">
        <v>0</v>
      </c>
    </row>
    <row r="65" spans="2:139" s="16" customFormat="1" ht="13.15" customHeight="1">
      <c r="B65" s="224"/>
      <c r="C65" s="194"/>
      <c r="D65" s="176"/>
      <c r="E65" s="197"/>
      <c r="F65" s="197"/>
      <c r="G65" s="67" t="s">
        <v>68</v>
      </c>
      <c r="H65" s="49">
        <v>804116</v>
      </c>
      <c r="I65" s="30">
        <f>IFERROR(H65/E59,"-")</f>
        <v>3.7910901489249756E-2</v>
      </c>
      <c r="J65" s="49">
        <v>5</v>
      </c>
      <c r="K65" s="30">
        <f>IFERROR(J65/F59,"-")</f>
        <v>0.35714285714285715</v>
      </c>
      <c r="L65" s="52">
        <f t="shared" si="38"/>
        <v>160823.20000000001</v>
      </c>
      <c r="M65" s="31">
        <f t="shared" si="94"/>
        <v>0.3125</v>
      </c>
      <c r="N65" s="176"/>
      <c r="O65" s="197"/>
      <c r="P65" s="197"/>
      <c r="Q65" s="67" t="s">
        <v>68</v>
      </c>
      <c r="R65" s="49">
        <v>1984966</v>
      </c>
      <c r="S65" s="30">
        <f>IFERROR(R65/O59,"-")</f>
        <v>1.6474371083223808E-2</v>
      </c>
      <c r="T65" s="49">
        <v>21</v>
      </c>
      <c r="U65" s="30">
        <f>IFERROR(T65/P59,"-")</f>
        <v>0.3888888888888889</v>
      </c>
      <c r="V65" s="52">
        <f t="shared" si="48"/>
        <v>94522.190476190473</v>
      </c>
      <c r="W65" s="31">
        <f t="shared" si="95"/>
        <v>0.33333333333333331</v>
      </c>
      <c r="X65" s="176"/>
      <c r="Y65" s="197"/>
      <c r="Z65" s="197"/>
      <c r="AA65" s="67" t="s">
        <v>68</v>
      </c>
      <c r="AB65" s="49">
        <v>66360213</v>
      </c>
      <c r="AC65" s="30">
        <f>IFERROR(AB65/Y59,"-")</f>
        <v>2.6067356418645209E-2</v>
      </c>
      <c r="AD65" s="49">
        <v>1024</v>
      </c>
      <c r="AE65" s="30">
        <f>IFERROR(AD65/Z59,"-")</f>
        <v>0.31498000615195326</v>
      </c>
      <c r="AF65" s="52">
        <f t="shared" si="50"/>
        <v>64804.8955078125</v>
      </c>
      <c r="AG65" s="31">
        <f t="shared" si="96"/>
        <v>0.2879640044994376</v>
      </c>
      <c r="AH65" s="176"/>
      <c r="AI65" s="197"/>
      <c r="AJ65" s="197"/>
      <c r="AK65" s="67" t="s">
        <v>68</v>
      </c>
      <c r="AL65" s="49">
        <v>101071922</v>
      </c>
      <c r="AM65" s="30">
        <f>IFERROR(AL65/AI59,"-")</f>
        <v>3.3046483410644027E-2</v>
      </c>
      <c r="AN65" s="49">
        <v>1201</v>
      </c>
      <c r="AO65" s="30">
        <f>IFERROR(AN65/AJ59,"-")</f>
        <v>0.42110799438990182</v>
      </c>
      <c r="AP65" s="52">
        <f t="shared" si="52"/>
        <v>84156.471273938383</v>
      </c>
      <c r="AQ65" s="31">
        <f t="shared" si="97"/>
        <v>0.38139091775166717</v>
      </c>
      <c r="AR65" s="176"/>
      <c r="AS65" s="197"/>
      <c r="AT65" s="197"/>
      <c r="AU65" s="67" t="s">
        <v>68</v>
      </c>
      <c r="AV65" s="49">
        <v>77122947</v>
      </c>
      <c r="AW65" s="30">
        <f>IFERROR(AV65/AS59,"-")</f>
        <v>3.161871145817334E-2</v>
      </c>
      <c r="AX65" s="49">
        <v>911</v>
      </c>
      <c r="AY65" s="30">
        <f>IFERROR(AX65/AT59,"-")</f>
        <v>0.45368525896414341</v>
      </c>
      <c r="AZ65" s="52">
        <f t="shared" si="54"/>
        <v>84657.461031833154</v>
      </c>
      <c r="BA65" s="31">
        <f t="shared" si="98"/>
        <v>0.3881550916063059</v>
      </c>
      <c r="BB65" s="176"/>
      <c r="BC65" s="197"/>
      <c r="BD65" s="197"/>
      <c r="BE65" s="67" t="s">
        <v>68</v>
      </c>
      <c r="BF65" s="49">
        <v>37381067</v>
      </c>
      <c r="BG65" s="30">
        <f>IFERROR(BF65/BC59,"-")</f>
        <v>2.9431090042054475E-2</v>
      </c>
      <c r="BH65" s="49">
        <v>414</v>
      </c>
      <c r="BI65" s="30">
        <f>IFERROR(BH65/BD59,"-")</f>
        <v>0.46205357142857145</v>
      </c>
      <c r="BJ65" s="52">
        <f t="shared" si="56"/>
        <v>90292.432367149755</v>
      </c>
      <c r="BK65" s="31">
        <f t="shared" si="99"/>
        <v>0.35782195332757133</v>
      </c>
      <c r="BL65" s="176"/>
      <c r="BM65" s="197"/>
      <c r="BN65" s="197"/>
      <c r="BO65" s="67" t="s">
        <v>68</v>
      </c>
      <c r="BP65" s="49">
        <v>8154026</v>
      </c>
      <c r="BQ65" s="30">
        <f>IFERROR(BP65/BM59,"-")</f>
        <v>1.7563056373031061E-2</v>
      </c>
      <c r="BR65" s="49">
        <v>132</v>
      </c>
      <c r="BS65" s="30">
        <f>IFERROR(BR65/BN59,"-")</f>
        <v>0.37931034482758619</v>
      </c>
      <c r="BT65" s="52">
        <f t="shared" si="58"/>
        <v>61772.92424242424</v>
      </c>
      <c r="BU65" s="31">
        <f t="shared" si="100"/>
        <v>0.25384615384615383</v>
      </c>
      <c r="BV65" s="176"/>
      <c r="BW65" s="197"/>
      <c r="BX65" s="197"/>
      <c r="BY65" s="67" t="s">
        <v>68</v>
      </c>
      <c r="BZ65" s="49">
        <f t="shared" si="60"/>
        <v>292879257</v>
      </c>
      <c r="CA65" s="30">
        <f>IFERROR(BZ65/BW59,"-")</f>
        <v>2.9525768996813848E-2</v>
      </c>
      <c r="CB65" s="49">
        <f t="shared" si="61"/>
        <v>3708</v>
      </c>
      <c r="CC65" s="30">
        <f>IFERROR(CB65/BX59,"-")</f>
        <v>0.39350525310410694</v>
      </c>
      <c r="CD65" s="52">
        <f t="shared" si="63"/>
        <v>78985.775889967641</v>
      </c>
      <c r="CE65" s="31">
        <f t="shared" si="101"/>
        <v>0.34307920059215397</v>
      </c>
      <c r="CH65" s="45" t="s">
        <v>15</v>
      </c>
      <c r="CI65" s="36">
        <v>0</v>
      </c>
      <c r="CJ65" s="36">
        <v>6</v>
      </c>
      <c r="CK65" s="36">
        <v>3665</v>
      </c>
      <c r="CL65" s="36">
        <v>3196</v>
      </c>
      <c r="CM65" s="36">
        <v>1789</v>
      </c>
      <c r="CN65" s="36">
        <v>785</v>
      </c>
      <c r="CO65" s="36">
        <v>321</v>
      </c>
      <c r="CP65" s="36">
        <f t="shared" si="46"/>
        <v>9762</v>
      </c>
      <c r="CQ65" s="71"/>
      <c r="CR65" s="173"/>
      <c r="CS65" s="194"/>
      <c r="CT65" s="188"/>
      <c r="CU65" s="191"/>
      <c r="CV65" s="191"/>
      <c r="CW65" s="75" t="s">
        <v>75</v>
      </c>
      <c r="CX65" s="86">
        <v>6650625</v>
      </c>
      <c r="CY65" s="76">
        <v>7.1273125265765497E-4</v>
      </c>
      <c r="CZ65" s="86">
        <v>358</v>
      </c>
      <c r="DA65" s="76">
        <v>3.8858135243677414E-2</v>
      </c>
      <c r="DB65" s="86">
        <v>18577.164804469274</v>
      </c>
      <c r="DC65" s="77">
        <v>3.4340527577937652E-2</v>
      </c>
      <c r="DE65" s="43" t="s">
        <v>15</v>
      </c>
      <c r="DF65" s="37">
        <f t="shared" si="26"/>
        <v>0.20424173569548498</v>
      </c>
      <c r="DG65" s="37">
        <f t="shared" si="67"/>
        <v>0.18892400952609753</v>
      </c>
      <c r="DH65" s="37">
        <f t="shared" si="27"/>
        <v>0.77619953025388655</v>
      </c>
      <c r="DI65" s="37">
        <f t="shared" si="68"/>
        <v>0.77338634237605242</v>
      </c>
      <c r="DJ65" s="38">
        <f t="shared" si="28"/>
        <v>233513.5355907781</v>
      </c>
      <c r="DK65" s="38">
        <f t="shared" si="69"/>
        <v>218779.11460538252</v>
      </c>
      <c r="DL65" s="11"/>
      <c r="DM65" s="46" t="str">
        <f t="shared" si="70"/>
        <v>羽曳野市</v>
      </c>
      <c r="DN65" s="39">
        <f t="shared" si="14"/>
        <v>0.20532227913629933</v>
      </c>
      <c r="DO65" s="39">
        <f t="shared" si="71"/>
        <v>0.18345150455789333</v>
      </c>
      <c r="DP65" s="72">
        <f t="shared" si="29"/>
        <v>2.1999999999999993</v>
      </c>
      <c r="DQ65" s="19" t="str">
        <f t="shared" si="72"/>
        <v>阪南市</v>
      </c>
      <c r="DR65" s="39">
        <f t="shared" si="17"/>
        <v>0.77071905854193679</v>
      </c>
      <c r="DS65" s="39">
        <f t="shared" si="73"/>
        <v>0.77021012317565474</v>
      </c>
      <c r="DT65" s="72">
        <f t="shared" si="30"/>
        <v>0.10000000000000009</v>
      </c>
      <c r="DU65" s="19" t="str">
        <f t="shared" si="74"/>
        <v>寝屋川市</v>
      </c>
      <c r="DV65" s="36">
        <f t="shared" si="20"/>
        <v>233480.08317019054</v>
      </c>
      <c r="DW65" s="36">
        <f t="shared" si="75"/>
        <v>215959.99364860202</v>
      </c>
      <c r="DX65" s="36">
        <f t="shared" si="31"/>
        <v>17520</v>
      </c>
      <c r="DY65" s="11"/>
      <c r="DZ65" s="39">
        <f t="shared" si="91"/>
        <v>0.21779338137546878</v>
      </c>
      <c r="EA65" s="39">
        <f t="shared" si="76"/>
        <v>0.19764652956849402</v>
      </c>
      <c r="EB65" s="72">
        <f t="shared" si="32"/>
        <v>1.9999999999999991</v>
      </c>
      <c r="EC65" s="39">
        <f t="shared" si="92"/>
        <v>0.7926928672783039</v>
      </c>
      <c r="ED65" s="39">
        <f t="shared" si="77"/>
        <v>0.78702321953616916</v>
      </c>
      <c r="EE65" s="72">
        <f t="shared" si="33"/>
        <v>0.60000000000000053</v>
      </c>
      <c r="EF65" s="36">
        <f t="shared" si="93"/>
        <v>253948.1681421533</v>
      </c>
      <c r="EG65" s="73">
        <f t="shared" si="78"/>
        <v>228365.77266623653</v>
      </c>
      <c r="EH65" s="36">
        <f t="shared" si="34"/>
        <v>25582</v>
      </c>
      <c r="EI65" s="36">
        <v>0</v>
      </c>
    </row>
    <row r="66" spans="2:139" s="16" customFormat="1" ht="13.15" customHeight="1">
      <c r="B66" s="224"/>
      <c r="C66" s="194"/>
      <c r="D66" s="176"/>
      <c r="E66" s="197"/>
      <c r="F66" s="197"/>
      <c r="G66" s="67" t="s">
        <v>69</v>
      </c>
      <c r="H66" s="49">
        <v>0</v>
      </c>
      <c r="I66" s="30">
        <f>IFERROR(H66/E59,"-")</f>
        <v>0</v>
      </c>
      <c r="J66" s="49">
        <v>0</v>
      </c>
      <c r="K66" s="30">
        <f>IFERROR(J66/F59,"-")</f>
        <v>0</v>
      </c>
      <c r="L66" s="52" t="str">
        <f t="shared" si="38"/>
        <v>-</v>
      </c>
      <c r="M66" s="31">
        <f t="shared" si="94"/>
        <v>0</v>
      </c>
      <c r="N66" s="176"/>
      <c r="O66" s="197"/>
      <c r="P66" s="197"/>
      <c r="Q66" s="67" t="s">
        <v>69</v>
      </c>
      <c r="R66" s="49">
        <v>2703067</v>
      </c>
      <c r="S66" s="30">
        <f>IFERROR(R66/O59,"-")</f>
        <v>2.243430306655959E-2</v>
      </c>
      <c r="T66" s="49">
        <v>7</v>
      </c>
      <c r="U66" s="30">
        <f>IFERROR(T66/P59,"-")</f>
        <v>0.12962962962962962</v>
      </c>
      <c r="V66" s="52">
        <f t="shared" si="48"/>
        <v>386152.42857142858</v>
      </c>
      <c r="W66" s="31">
        <f t="shared" si="95"/>
        <v>0.1111111111111111</v>
      </c>
      <c r="X66" s="176"/>
      <c r="Y66" s="197"/>
      <c r="Z66" s="197"/>
      <c r="AA66" s="67" t="s">
        <v>69</v>
      </c>
      <c r="AB66" s="49">
        <v>66321794</v>
      </c>
      <c r="AC66" s="30">
        <f>IFERROR(AB66/Y59,"-")</f>
        <v>2.6052264819010833E-2</v>
      </c>
      <c r="AD66" s="49">
        <v>311</v>
      </c>
      <c r="AE66" s="30">
        <f>IFERROR(AD66/Z59,"-")</f>
        <v>9.5662872962165482E-2</v>
      </c>
      <c r="AF66" s="52">
        <f t="shared" si="50"/>
        <v>213253.35691318329</v>
      </c>
      <c r="AG66" s="31">
        <f t="shared" si="96"/>
        <v>8.7457817772778404E-2</v>
      </c>
      <c r="AH66" s="176"/>
      <c r="AI66" s="197"/>
      <c r="AJ66" s="197"/>
      <c r="AK66" s="67" t="s">
        <v>69</v>
      </c>
      <c r="AL66" s="49">
        <v>146330517</v>
      </c>
      <c r="AM66" s="30">
        <f>IFERROR(AL66/AI59,"-")</f>
        <v>4.784423712167523E-2</v>
      </c>
      <c r="AN66" s="49">
        <v>450</v>
      </c>
      <c r="AO66" s="30">
        <f>IFERROR(AN66/AJ59,"-")</f>
        <v>0.15778401122019636</v>
      </c>
      <c r="AP66" s="52">
        <f t="shared" si="52"/>
        <v>325178.9266666667</v>
      </c>
      <c r="AQ66" s="31">
        <f t="shared" si="97"/>
        <v>0.14290250873293109</v>
      </c>
      <c r="AR66" s="176"/>
      <c r="AS66" s="197"/>
      <c r="AT66" s="197"/>
      <c r="AU66" s="67" t="s">
        <v>69</v>
      </c>
      <c r="AV66" s="49">
        <v>153153701</v>
      </c>
      <c r="AW66" s="30">
        <f>IFERROR(AV66/AS59,"-")</f>
        <v>6.278964781610788E-2</v>
      </c>
      <c r="AX66" s="49">
        <v>419</v>
      </c>
      <c r="AY66" s="30">
        <f>IFERROR(AX66/AT59,"-")</f>
        <v>0.20866533864541834</v>
      </c>
      <c r="AZ66" s="52">
        <f t="shared" si="54"/>
        <v>365521.95942720765</v>
      </c>
      <c r="BA66" s="31">
        <f t="shared" si="98"/>
        <v>0.17852577758841073</v>
      </c>
      <c r="BB66" s="176"/>
      <c r="BC66" s="197"/>
      <c r="BD66" s="197"/>
      <c r="BE66" s="67" t="s">
        <v>69</v>
      </c>
      <c r="BF66" s="49">
        <v>98734065</v>
      </c>
      <c r="BG66" s="30">
        <f>IFERROR(BF66/BC59,"-")</f>
        <v>7.7735907250401901E-2</v>
      </c>
      <c r="BH66" s="49">
        <v>212</v>
      </c>
      <c r="BI66" s="30">
        <f>IFERROR(BH66/BD59,"-")</f>
        <v>0.23660714285714285</v>
      </c>
      <c r="BJ66" s="52">
        <f t="shared" si="56"/>
        <v>465726.72169811319</v>
      </c>
      <c r="BK66" s="31">
        <f t="shared" si="99"/>
        <v>0.18323249783923942</v>
      </c>
      <c r="BL66" s="176"/>
      <c r="BM66" s="197"/>
      <c r="BN66" s="197"/>
      <c r="BO66" s="67" t="s">
        <v>69</v>
      </c>
      <c r="BP66" s="49">
        <v>18485224</v>
      </c>
      <c r="BQ66" s="30">
        <f>IFERROR(BP66/BM59,"-")</f>
        <v>3.9815550156463417E-2</v>
      </c>
      <c r="BR66" s="49">
        <v>68</v>
      </c>
      <c r="BS66" s="30">
        <f>IFERROR(BR66/BN59,"-")</f>
        <v>0.19540229885057472</v>
      </c>
      <c r="BT66" s="52">
        <f t="shared" si="58"/>
        <v>271841.5294117647</v>
      </c>
      <c r="BU66" s="31">
        <f t="shared" si="100"/>
        <v>0.13076923076923078</v>
      </c>
      <c r="BV66" s="176"/>
      <c r="BW66" s="197"/>
      <c r="BX66" s="197"/>
      <c r="BY66" s="67" t="s">
        <v>69</v>
      </c>
      <c r="BZ66" s="49">
        <f t="shared" si="60"/>
        <v>485728368</v>
      </c>
      <c r="CA66" s="30">
        <f>IFERROR(BZ66/BW59,"-")</f>
        <v>4.8967290260393509E-2</v>
      </c>
      <c r="CB66" s="49">
        <f t="shared" si="61"/>
        <v>1467</v>
      </c>
      <c r="CC66" s="30">
        <f>IFERROR(CB66/BX59,"-")</f>
        <v>0.1556829035339064</v>
      </c>
      <c r="CD66" s="52">
        <f t="shared" si="63"/>
        <v>331103.18200408999</v>
      </c>
      <c r="CE66" s="31">
        <f t="shared" si="101"/>
        <v>0.13573279052553663</v>
      </c>
      <c r="CH66" s="45" t="s">
        <v>16</v>
      </c>
      <c r="CI66" s="36">
        <v>9</v>
      </c>
      <c r="CJ66" s="36">
        <v>42</v>
      </c>
      <c r="CK66" s="36">
        <v>5255</v>
      </c>
      <c r="CL66" s="36">
        <v>4642</v>
      </c>
      <c r="CM66" s="36">
        <v>2786</v>
      </c>
      <c r="CN66" s="36">
        <v>1209</v>
      </c>
      <c r="CO66" s="36">
        <v>463</v>
      </c>
      <c r="CP66" s="36">
        <f t="shared" si="46"/>
        <v>14406</v>
      </c>
      <c r="CQ66" s="71"/>
      <c r="CR66" s="173"/>
      <c r="CS66" s="194"/>
      <c r="CT66" s="188"/>
      <c r="CU66" s="191"/>
      <c r="CV66" s="191"/>
      <c r="CW66" s="75" t="s">
        <v>77</v>
      </c>
      <c r="CX66" s="86">
        <v>12335984</v>
      </c>
      <c r="CY66" s="76">
        <v>1.3220173034992635E-3</v>
      </c>
      <c r="CZ66" s="86">
        <v>147</v>
      </c>
      <c r="DA66" s="76">
        <v>1.5955714750895474E-2</v>
      </c>
      <c r="DB66" s="86">
        <v>83918.258503401361</v>
      </c>
      <c r="DC66" s="77">
        <v>1.4100719424460431E-2</v>
      </c>
      <c r="DE66" s="43" t="s">
        <v>16</v>
      </c>
      <c r="DF66" s="37">
        <f t="shared" si="26"/>
        <v>0.20551648594768748</v>
      </c>
      <c r="DG66" s="37">
        <f t="shared" si="67"/>
        <v>0.17684419122848766</v>
      </c>
      <c r="DH66" s="37">
        <f t="shared" si="27"/>
        <v>0.76176206173209471</v>
      </c>
      <c r="DI66" s="37">
        <f t="shared" si="68"/>
        <v>0.75050996391024638</v>
      </c>
      <c r="DJ66" s="38">
        <f t="shared" si="28"/>
        <v>220201.07848151063</v>
      </c>
      <c r="DK66" s="38">
        <f t="shared" si="69"/>
        <v>188089.25580179805</v>
      </c>
      <c r="DL66" s="11"/>
      <c r="DM66" s="46" t="str">
        <f t="shared" si="70"/>
        <v>守口市</v>
      </c>
      <c r="DN66" s="39">
        <f t="shared" si="14"/>
        <v>0.20503341813130369</v>
      </c>
      <c r="DO66" s="39">
        <f t="shared" si="71"/>
        <v>0.19360870302677716</v>
      </c>
      <c r="DP66" s="72">
        <f t="shared" si="29"/>
        <v>1.0999999999999983</v>
      </c>
      <c r="DQ66" s="19" t="str">
        <f t="shared" si="72"/>
        <v>藤井寺市</v>
      </c>
      <c r="DR66" s="39">
        <f t="shared" si="17"/>
        <v>0.76783177038931516</v>
      </c>
      <c r="DS66" s="39">
        <f t="shared" si="73"/>
        <v>0.76441176470588235</v>
      </c>
      <c r="DT66" s="72">
        <f t="shared" si="30"/>
        <v>0.40000000000000036</v>
      </c>
      <c r="DU66" s="19" t="str">
        <f t="shared" si="74"/>
        <v>羽曳野市</v>
      </c>
      <c r="DV66" s="36">
        <f t="shared" si="20"/>
        <v>232135.42177462525</v>
      </c>
      <c r="DW66" s="36">
        <f t="shared" si="75"/>
        <v>205869.05652052109</v>
      </c>
      <c r="DX66" s="36">
        <f t="shared" si="31"/>
        <v>26266</v>
      </c>
      <c r="DY66" s="11"/>
      <c r="DZ66" s="39">
        <f t="shared" si="91"/>
        <v>0.21779338137546878</v>
      </c>
      <c r="EA66" s="39">
        <f t="shared" si="76"/>
        <v>0.19764652956849402</v>
      </c>
      <c r="EB66" s="72">
        <f t="shared" si="32"/>
        <v>1.9999999999999991</v>
      </c>
      <c r="EC66" s="39">
        <f t="shared" si="92"/>
        <v>0.7926928672783039</v>
      </c>
      <c r="ED66" s="39">
        <f t="shared" si="77"/>
        <v>0.78702321953616916</v>
      </c>
      <c r="EE66" s="72">
        <f t="shared" si="33"/>
        <v>0.60000000000000053</v>
      </c>
      <c r="EF66" s="36">
        <f t="shared" si="93"/>
        <v>253948.1681421533</v>
      </c>
      <c r="EG66" s="73">
        <f t="shared" si="78"/>
        <v>228365.77266623653</v>
      </c>
      <c r="EH66" s="36">
        <f t="shared" si="34"/>
        <v>25582</v>
      </c>
      <c r="EI66" s="36">
        <v>0</v>
      </c>
    </row>
    <row r="67" spans="2:139" s="16" customFormat="1" ht="13.15" customHeight="1">
      <c r="B67" s="224"/>
      <c r="C67" s="194"/>
      <c r="D67" s="176"/>
      <c r="E67" s="197"/>
      <c r="F67" s="197"/>
      <c r="G67" s="67" t="s">
        <v>71</v>
      </c>
      <c r="H67" s="49">
        <v>0</v>
      </c>
      <c r="I67" s="30">
        <f>IFERROR(H67/E59,"-")</f>
        <v>0</v>
      </c>
      <c r="J67" s="49">
        <v>0</v>
      </c>
      <c r="K67" s="30">
        <f>IFERROR(J67/F59,"-")</f>
        <v>0</v>
      </c>
      <c r="L67" s="52" t="str">
        <f t="shared" si="38"/>
        <v>-</v>
      </c>
      <c r="M67" s="31">
        <f t="shared" si="94"/>
        <v>0</v>
      </c>
      <c r="N67" s="176"/>
      <c r="O67" s="197"/>
      <c r="P67" s="197"/>
      <c r="Q67" s="67" t="s">
        <v>71</v>
      </c>
      <c r="R67" s="49">
        <v>0</v>
      </c>
      <c r="S67" s="30">
        <f>IFERROR(R67/O59,"-")</f>
        <v>0</v>
      </c>
      <c r="T67" s="49">
        <v>0</v>
      </c>
      <c r="U67" s="30">
        <f>IFERROR(T67/P59,"-")</f>
        <v>0</v>
      </c>
      <c r="V67" s="52" t="str">
        <f t="shared" si="48"/>
        <v>-</v>
      </c>
      <c r="W67" s="31">
        <f t="shared" si="95"/>
        <v>0</v>
      </c>
      <c r="X67" s="176"/>
      <c r="Y67" s="197"/>
      <c r="Z67" s="197"/>
      <c r="AA67" s="67" t="s">
        <v>71</v>
      </c>
      <c r="AB67" s="49">
        <v>18634</v>
      </c>
      <c r="AC67" s="30">
        <f>IFERROR(AB67/Y59,"-")</f>
        <v>7.319734183267839E-6</v>
      </c>
      <c r="AD67" s="49">
        <v>3</v>
      </c>
      <c r="AE67" s="30">
        <f>IFERROR(AD67/Z59,"-")</f>
        <v>9.2279298677330052E-4</v>
      </c>
      <c r="AF67" s="52">
        <f t="shared" si="50"/>
        <v>6211.333333333333</v>
      </c>
      <c r="AG67" s="31">
        <f t="shared" si="96"/>
        <v>8.4364454443194598E-4</v>
      </c>
      <c r="AH67" s="176"/>
      <c r="AI67" s="197"/>
      <c r="AJ67" s="197"/>
      <c r="AK67" s="67" t="s">
        <v>71</v>
      </c>
      <c r="AL67" s="49">
        <v>1414</v>
      </c>
      <c r="AM67" s="30">
        <f>IFERROR(AL67/AI59,"-")</f>
        <v>4.62321549031695E-7</v>
      </c>
      <c r="AN67" s="49">
        <v>1</v>
      </c>
      <c r="AO67" s="30">
        <f>IFERROR(AN67/AJ59,"-")</f>
        <v>3.5063113604488078E-4</v>
      </c>
      <c r="AP67" s="52">
        <f t="shared" si="52"/>
        <v>1414</v>
      </c>
      <c r="AQ67" s="31">
        <f t="shared" si="97"/>
        <v>3.1756113051762465E-4</v>
      </c>
      <c r="AR67" s="176"/>
      <c r="AS67" s="197"/>
      <c r="AT67" s="197"/>
      <c r="AU67" s="67" t="s">
        <v>71</v>
      </c>
      <c r="AV67" s="49">
        <v>0</v>
      </c>
      <c r="AW67" s="30">
        <f>IFERROR(AV67/AS59,"-")</f>
        <v>0</v>
      </c>
      <c r="AX67" s="49">
        <v>0</v>
      </c>
      <c r="AY67" s="30">
        <f>IFERROR(AX67/AT59,"-")</f>
        <v>0</v>
      </c>
      <c r="AZ67" s="52" t="str">
        <f t="shared" si="54"/>
        <v>-</v>
      </c>
      <c r="BA67" s="31">
        <f t="shared" si="98"/>
        <v>0</v>
      </c>
      <c r="BB67" s="176"/>
      <c r="BC67" s="197"/>
      <c r="BD67" s="197"/>
      <c r="BE67" s="67" t="s">
        <v>71</v>
      </c>
      <c r="BF67" s="49">
        <v>101398</v>
      </c>
      <c r="BG67" s="30">
        <f>IFERROR(BF67/BC59,"-")</f>
        <v>7.9833292829341646E-5</v>
      </c>
      <c r="BH67" s="49">
        <v>4</v>
      </c>
      <c r="BI67" s="30">
        <f>IFERROR(BH67/BD59,"-")</f>
        <v>4.464285714285714E-3</v>
      </c>
      <c r="BJ67" s="52">
        <f t="shared" si="56"/>
        <v>25349.5</v>
      </c>
      <c r="BK67" s="31">
        <f t="shared" si="99"/>
        <v>3.4572169403630079E-3</v>
      </c>
      <c r="BL67" s="176"/>
      <c r="BM67" s="197"/>
      <c r="BN67" s="197"/>
      <c r="BO67" s="67" t="s">
        <v>71</v>
      </c>
      <c r="BP67" s="49">
        <v>742</v>
      </c>
      <c r="BQ67" s="30">
        <f>IFERROR(BP67/BM59,"-")</f>
        <v>1.5982028790181743E-6</v>
      </c>
      <c r="BR67" s="49">
        <v>1</v>
      </c>
      <c r="BS67" s="30">
        <f>IFERROR(BR67/BN59,"-")</f>
        <v>2.8735632183908046E-3</v>
      </c>
      <c r="BT67" s="52">
        <f t="shared" si="58"/>
        <v>742</v>
      </c>
      <c r="BU67" s="31">
        <f t="shared" si="100"/>
        <v>1.9230769230769232E-3</v>
      </c>
      <c r="BV67" s="176"/>
      <c r="BW67" s="197"/>
      <c r="BX67" s="197"/>
      <c r="BY67" s="67" t="s">
        <v>71</v>
      </c>
      <c r="BZ67" s="49">
        <f t="shared" si="60"/>
        <v>122188</v>
      </c>
      <c r="CA67" s="30">
        <f>IFERROR(BZ67/BW59,"-")</f>
        <v>1.2318027227796096E-5</v>
      </c>
      <c r="CB67" s="49">
        <f t="shared" si="61"/>
        <v>9</v>
      </c>
      <c r="CC67" s="30">
        <f>IFERROR(CB67/BX59,"-")</f>
        <v>9.5510983763132757E-4</v>
      </c>
      <c r="CD67" s="52">
        <f t="shared" si="63"/>
        <v>13576.444444444445</v>
      </c>
      <c r="CE67" s="31">
        <f t="shared" si="101"/>
        <v>8.3271650629163584E-4</v>
      </c>
      <c r="CH67" s="45" t="s">
        <v>25</v>
      </c>
      <c r="CI67" s="36">
        <v>9</v>
      </c>
      <c r="CJ67" s="36">
        <v>16</v>
      </c>
      <c r="CK67" s="36">
        <v>3749</v>
      </c>
      <c r="CL67" s="36">
        <v>3183</v>
      </c>
      <c r="CM67" s="36">
        <v>2040</v>
      </c>
      <c r="CN67" s="36">
        <v>1077</v>
      </c>
      <c r="CO67" s="36">
        <v>470</v>
      </c>
      <c r="CP67" s="36">
        <f t="shared" si="46"/>
        <v>10544</v>
      </c>
      <c r="CQ67" s="71"/>
      <c r="CR67" s="173"/>
      <c r="CS67" s="194"/>
      <c r="CT67" s="188"/>
      <c r="CU67" s="191"/>
      <c r="CV67" s="191"/>
      <c r="CW67" s="75" t="s">
        <v>79</v>
      </c>
      <c r="CX67" s="86">
        <v>133997520</v>
      </c>
      <c r="CY67" s="76">
        <v>1.4360187242946217E-2</v>
      </c>
      <c r="CZ67" s="86">
        <v>300</v>
      </c>
      <c r="DA67" s="76">
        <v>3.2562683165092803E-2</v>
      </c>
      <c r="DB67" s="86">
        <v>446658.4</v>
      </c>
      <c r="DC67" s="77">
        <v>2.8776978417266189E-2</v>
      </c>
      <c r="DE67" s="43" t="s">
        <v>25</v>
      </c>
      <c r="DF67" s="37">
        <f t="shared" si="26"/>
        <v>0.21218755279856744</v>
      </c>
      <c r="DG67" s="37">
        <f t="shared" si="67"/>
        <v>0.19695537340907845</v>
      </c>
      <c r="DH67" s="37">
        <f t="shared" si="27"/>
        <v>0.77906256452612022</v>
      </c>
      <c r="DI67" s="37">
        <f t="shared" si="68"/>
        <v>0.76866479117074227</v>
      </c>
      <c r="DJ67" s="38">
        <f t="shared" si="28"/>
        <v>240660.7609329446</v>
      </c>
      <c r="DK67" s="38">
        <f t="shared" si="69"/>
        <v>218075.85515202704</v>
      </c>
      <c r="DL67" s="11"/>
      <c r="DM67" s="46" t="str">
        <f t="shared" si="70"/>
        <v>四條畷市</v>
      </c>
      <c r="DN67" s="39">
        <f t="shared" si="14"/>
        <v>0.20424173569548498</v>
      </c>
      <c r="DO67" s="39">
        <f t="shared" si="71"/>
        <v>0.18892400952609753</v>
      </c>
      <c r="DP67" s="72">
        <f t="shared" si="29"/>
        <v>1.4999999999999987</v>
      </c>
      <c r="DQ67" s="19" t="str">
        <f t="shared" si="72"/>
        <v>枚方市</v>
      </c>
      <c r="DR67" s="39">
        <f t="shared" si="17"/>
        <v>0.76751893939393945</v>
      </c>
      <c r="DS67" s="39">
        <f t="shared" si="73"/>
        <v>0.76429350616016423</v>
      </c>
      <c r="DT67" s="72">
        <f t="shared" si="30"/>
        <v>0.40000000000000036</v>
      </c>
      <c r="DU67" s="19" t="str">
        <f t="shared" si="74"/>
        <v>守口市</v>
      </c>
      <c r="DV67" s="36">
        <f t="shared" si="20"/>
        <v>230831.30308586996</v>
      </c>
      <c r="DW67" s="36">
        <f t="shared" si="75"/>
        <v>220123.61570674935</v>
      </c>
      <c r="DX67" s="36">
        <f t="shared" si="31"/>
        <v>10707</v>
      </c>
      <c r="DY67" s="11"/>
      <c r="DZ67" s="39">
        <f t="shared" si="91"/>
        <v>0.21779338137546878</v>
      </c>
      <c r="EA67" s="39">
        <f t="shared" si="76"/>
        <v>0.19764652956849402</v>
      </c>
      <c r="EB67" s="72">
        <f t="shared" si="32"/>
        <v>1.9999999999999991</v>
      </c>
      <c r="EC67" s="39">
        <f t="shared" si="92"/>
        <v>0.7926928672783039</v>
      </c>
      <c r="ED67" s="39">
        <f t="shared" si="77"/>
        <v>0.78702321953616916</v>
      </c>
      <c r="EE67" s="72">
        <f t="shared" si="33"/>
        <v>0.60000000000000053</v>
      </c>
      <c r="EF67" s="36">
        <f t="shared" si="93"/>
        <v>253948.1681421533</v>
      </c>
      <c r="EG67" s="73">
        <f t="shared" si="78"/>
        <v>228365.77266623653</v>
      </c>
      <c r="EH67" s="36">
        <f t="shared" si="34"/>
        <v>25582</v>
      </c>
      <c r="EI67" s="36">
        <v>0</v>
      </c>
    </row>
    <row r="68" spans="2:139" s="16" customFormat="1" ht="13.15" customHeight="1">
      <c r="B68" s="224"/>
      <c r="C68" s="194"/>
      <c r="D68" s="176"/>
      <c r="E68" s="197"/>
      <c r="F68" s="197"/>
      <c r="G68" s="67" t="s">
        <v>73</v>
      </c>
      <c r="H68" s="49">
        <v>0</v>
      </c>
      <c r="I68" s="30">
        <f>IFERROR(H68/E59,"-")</f>
        <v>0</v>
      </c>
      <c r="J68" s="49">
        <v>0</v>
      </c>
      <c r="K68" s="30">
        <f>IFERROR(J68/F59,"-")</f>
        <v>0</v>
      </c>
      <c r="L68" s="52" t="str">
        <f t="shared" si="38"/>
        <v>-</v>
      </c>
      <c r="M68" s="31">
        <f t="shared" si="94"/>
        <v>0</v>
      </c>
      <c r="N68" s="176"/>
      <c r="O68" s="197"/>
      <c r="P68" s="197"/>
      <c r="Q68" s="67" t="s">
        <v>73</v>
      </c>
      <c r="R68" s="49">
        <v>0</v>
      </c>
      <c r="S68" s="30">
        <f>IFERROR(R68/O59,"-")</f>
        <v>0</v>
      </c>
      <c r="T68" s="49">
        <v>0</v>
      </c>
      <c r="U68" s="30">
        <f>IFERROR(T68/P59,"-")</f>
        <v>0</v>
      </c>
      <c r="V68" s="52" t="str">
        <f t="shared" si="48"/>
        <v>-</v>
      </c>
      <c r="W68" s="31">
        <f t="shared" si="95"/>
        <v>0</v>
      </c>
      <c r="X68" s="176"/>
      <c r="Y68" s="197"/>
      <c r="Z68" s="197"/>
      <c r="AA68" s="67" t="s">
        <v>73</v>
      </c>
      <c r="AB68" s="49">
        <v>441564</v>
      </c>
      <c r="AC68" s="30">
        <f>IFERROR(AB68/Y59,"-")</f>
        <v>1.7345342411186434E-4</v>
      </c>
      <c r="AD68" s="49">
        <v>14</v>
      </c>
      <c r="AE68" s="30">
        <f>IFERROR(AD68/Z59,"-")</f>
        <v>4.3063672716087357E-3</v>
      </c>
      <c r="AF68" s="52">
        <f t="shared" si="50"/>
        <v>31540.285714285714</v>
      </c>
      <c r="AG68" s="31">
        <f t="shared" si="96"/>
        <v>3.937007874015748E-3</v>
      </c>
      <c r="AH68" s="176"/>
      <c r="AI68" s="197"/>
      <c r="AJ68" s="197"/>
      <c r="AK68" s="67" t="s">
        <v>73</v>
      </c>
      <c r="AL68" s="49">
        <v>788732</v>
      </c>
      <c r="AM68" s="30">
        <f>IFERROR(AL68/AI59,"-")</f>
        <v>2.5788387553809535E-4</v>
      </c>
      <c r="AN68" s="49">
        <v>21</v>
      </c>
      <c r="AO68" s="30">
        <f>IFERROR(AN68/AJ59,"-")</f>
        <v>7.3632538569424963E-3</v>
      </c>
      <c r="AP68" s="52">
        <f t="shared" si="52"/>
        <v>37558.666666666664</v>
      </c>
      <c r="AQ68" s="31">
        <f t="shared" si="97"/>
        <v>6.6687837408701172E-3</v>
      </c>
      <c r="AR68" s="176"/>
      <c r="AS68" s="197"/>
      <c r="AT68" s="197"/>
      <c r="AU68" s="67" t="s">
        <v>73</v>
      </c>
      <c r="AV68" s="49">
        <v>423459</v>
      </c>
      <c r="AW68" s="30">
        <f>IFERROR(AV68/AS59,"-")</f>
        <v>1.7360887331453536E-4</v>
      </c>
      <c r="AX68" s="49">
        <v>22</v>
      </c>
      <c r="AY68" s="30">
        <f>IFERROR(AX68/AT59,"-")</f>
        <v>1.0956175298804782E-2</v>
      </c>
      <c r="AZ68" s="52">
        <f t="shared" si="54"/>
        <v>19248.136363636364</v>
      </c>
      <c r="BA68" s="31">
        <f t="shared" si="98"/>
        <v>9.3736685129953128E-3</v>
      </c>
      <c r="BB68" s="176"/>
      <c r="BC68" s="197"/>
      <c r="BD68" s="197"/>
      <c r="BE68" s="67" t="s">
        <v>73</v>
      </c>
      <c r="BF68" s="49">
        <v>71355</v>
      </c>
      <c r="BG68" s="30">
        <f>IFERROR(BF68/BC59,"-")</f>
        <v>5.6179654528074249E-5</v>
      </c>
      <c r="BH68" s="49">
        <v>3</v>
      </c>
      <c r="BI68" s="30">
        <f>IFERROR(BH68/BD59,"-")</f>
        <v>3.3482142857142855E-3</v>
      </c>
      <c r="BJ68" s="52">
        <f t="shared" si="56"/>
        <v>23785</v>
      </c>
      <c r="BK68" s="31">
        <f t="shared" si="99"/>
        <v>2.5929127052722557E-3</v>
      </c>
      <c r="BL68" s="176"/>
      <c r="BM68" s="197"/>
      <c r="BN68" s="197"/>
      <c r="BO68" s="67" t="s">
        <v>73</v>
      </c>
      <c r="BP68" s="49">
        <v>0</v>
      </c>
      <c r="BQ68" s="30">
        <f>IFERROR(BP68/BM59,"-")</f>
        <v>0</v>
      </c>
      <c r="BR68" s="49">
        <v>0</v>
      </c>
      <c r="BS68" s="30">
        <f>IFERROR(BR68/BN59,"-")</f>
        <v>0</v>
      </c>
      <c r="BT68" s="52" t="str">
        <f t="shared" si="58"/>
        <v>-</v>
      </c>
      <c r="BU68" s="31">
        <f t="shared" si="100"/>
        <v>0</v>
      </c>
      <c r="BV68" s="176"/>
      <c r="BW68" s="197"/>
      <c r="BX68" s="197"/>
      <c r="BY68" s="67" t="s">
        <v>73</v>
      </c>
      <c r="BZ68" s="49">
        <f t="shared" si="60"/>
        <v>1725110</v>
      </c>
      <c r="CA68" s="30">
        <f>IFERROR(BZ68/BW59,"-")</f>
        <v>1.7391193857779259E-4</v>
      </c>
      <c r="CB68" s="49">
        <f t="shared" si="61"/>
        <v>60</v>
      </c>
      <c r="CC68" s="30">
        <f>IFERROR(CB68/BX59,"-")</f>
        <v>6.3673989175421844E-3</v>
      </c>
      <c r="CD68" s="52">
        <f t="shared" si="63"/>
        <v>28751.833333333332</v>
      </c>
      <c r="CE68" s="31">
        <f t="shared" si="101"/>
        <v>5.5514433752775726E-3</v>
      </c>
      <c r="CH68" s="45" t="s">
        <v>44</v>
      </c>
      <c r="CI68" s="36">
        <v>45</v>
      </c>
      <c r="CJ68" s="36">
        <v>108</v>
      </c>
      <c r="CK68" s="36">
        <v>4077</v>
      </c>
      <c r="CL68" s="36">
        <v>3451</v>
      </c>
      <c r="CM68" s="36">
        <v>1903</v>
      </c>
      <c r="CN68" s="36">
        <v>965</v>
      </c>
      <c r="CO68" s="36">
        <v>411</v>
      </c>
      <c r="CP68" s="36">
        <f t="shared" si="46"/>
        <v>10960</v>
      </c>
      <c r="CQ68" s="71"/>
      <c r="CR68" s="173"/>
      <c r="CS68" s="194"/>
      <c r="CT68" s="188"/>
      <c r="CU68" s="191"/>
      <c r="CV68" s="191"/>
      <c r="CW68" s="75" t="s">
        <v>81</v>
      </c>
      <c r="CX68" s="86">
        <v>103152695</v>
      </c>
      <c r="CY68" s="76">
        <v>1.1054622614019438E-2</v>
      </c>
      <c r="CZ68" s="86">
        <v>1326</v>
      </c>
      <c r="DA68" s="76">
        <v>0.14392705958971019</v>
      </c>
      <c r="DB68" s="86">
        <v>77792.379336349928</v>
      </c>
      <c r="DC68" s="77">
        <v>0.12719424460431655</v>
      </c>
      <c r="DE68" s="43" t="s">
        <v>44</v>
      </c>
      <c r="DF68" s="37">
        <f t="shared" si="26"/>
        <v>0.2207909850836465</v>
      </c>
      <c r="DG68" s="37">
        <f t="shared" si="67"/>
        <v>0.20888120628374696</v>
      </c>
      <c r="DH68" s="37">
        <f t="shared" si="27"/>
        <v>0.77071905854193679</v>
      </c>
      <c r="DI68" s="37">
        <f t="shared" si="68"/>
        <v>0.77021012317565474</v>
      </c>
      <c r="DJ68" s="38">
        <f t="shared" si="28"/>
        <v>264112.40540890268</v>
      </c>
      <c r="DK68" s="38">
        <f t="shared" si="69"/>
        <v>252951.76266630829</v>
      </c>
      <c r="DL68" s="11"/>
      <c r="DM68" s="46" t="str">
        <f t="shared" si="70"/>
        <v>阿倍野区</v>
      </c>
      <c r="DN68" s="39">
        <f t="shared" si="14"/>
        <v>0.20409056975466686</v>
      </c>
      <c r="DO68" s="39">
        <f t="shared" si="71"/>
        <v>0.18219665048586969</v>
      </c>
      <c r="DP68" s="72">
        <f t="shared" si="29"/>
        <v>2.1999999999999993</v>
      </c>
      <c r="DQ68" s="19" t="str">
        <f t="shared" si="72"/>
        <v>能勢町</v>
      </c>
      <c r="DR68" s="39">
        <f t="shared" si="17"/>
        <v>0.76568848758465013</v>
      </c>
      <c r="DS68" s="39">
        <f t="shared" si="73"/>
        <v>0.7657442748091603</v>
      </c>
      <c r="DT68" s="72">
        <f t="shared" si="30"/>
        <v>0</v>
      </c>
      <c r="DU68" s="19" t="str">
        <f t="shared" si="74"/>
        <v>八尾市</v>
      </c>
      <c r="DV68" s="36">
        <f t="shared" si="20"/>
        <v>230408.22417130775</v>
      </c>
      <c r="DW68" s="36">
        <f t="shared" si="75"/>
        <v>214160.43247937472</v>
      </c>
      <c r="DX68" s="36">
        <f t="shared" si="31"/>
        <v>16248</v>
      </c>
      <c r="DY68" s="11"/>
      <c r="DZ68" s="39">
        <f t="shared" si="91"/>
        <v>0.21779338137546878</v>
      </c>
      <c r="EA68" s="39">
        <f t="shared" si="76"/>
        <v>0.19764652956849402</v>
      </c>
      <c r="EB68" s="72">
        <f t="shared" si="32"/>
        <v>1.9999999999999991</v>
      </c>
      <c r="EC68" s="39">
        <f t="shared" si="92"/>
        <v>0.7926928672783039</v>
      </c>
      <c r="ED68" s="39">
        <f t="shared" si="77"/>
        <v>0.78702321953616916</v>
      </c>
      <c r="EE68" s="72">
        <f t="shared" si="33"/>
        <v>0.60000000000000053</v>
      </c>
      <c r="EF68" s="36">
        <f t="shared" si="93"/>
        <v>253948.1681421533</v>
      </c>
      <c r="EG68" s="73">
        <f t="shared" si="78"/>
        <v>228365.77266623653</v>
      </c>
      <c r="EH68" s="36">
        <f t="shared" si="34"/>
        <v>25582</v>
      </c>
      <c r="EI68" s="36">
        <v>0</v>
      </c>
    </row>
    <row r="69" spans="2:139" s="16" customFormat="1" ht="13.15" customHeight="1">
      <c r="B69" s="224"/>
      <c r="C69" s="194"/>
      <c r="D69" s="176"/>
      <c r="E69" s="197"/>
      <c r="F69" s="197"/>
      <c r="G69" s="67" t="s">
        <v>75</v>
      </c>
      <c r="H69" s="49">
        <v>0</v>
      </c>
      <c r="I69" s="30">
        <f>IFERROR(H69/E59,"-")</f>
        <v>0</v>
      </c>
      <c r="J69" s="49">
        <v>0</v>
      </c>
      <c r="K69" s="30">
        <f>IFERROR(J69/F59,"-")</f>
        <v>0</v>
      </c>
      <c r="L69" s="52" t="str">
        <f t="shared" si="38"/>
        <v>-</v>
      </c>
      <c r="M69" s="31">
        <f t="shared" si="94"/>
        <v>0</v>
      </c>
      <c r="N69" s="176"/>
      <c r="O69" s="197"/>
      <c r="P69" s="197"/>
      <c r="Q69" s="67" t="s">
        <v>75</v>
      </c>
      <c r="R69" s="49">
        <v>0</v>
      </c>
      <c r="S69" s="30">
        <f>IFERROR(R69/O59,"-")</f>
        <v>0</v>
      </c>
      <c r="T69" s="49">
        <v>0</v>
      </c>
      <c r="U69" s="30">
        <f>IFERROR(T69/P59,"-")</f>
        <v>0</v>
      </c>
      <c r="V69" s="52" t="str">
        <f t="shared" si="48"/>
        <v>-</v>
      </c>
      <c r="W69" s="31">
        <f t="shared" si="95"/>
        <v>0</v>
      </c>
      <c r="X69" s="176"/>
      <c r="Y69" s="197"/>
      <c r="Z69" s="197"/>
      <c r="AA69" s="67" t="s">
        <v>75</v>
      </c>
      <c r="AB69" s="49">
        <v>1217341</v>
      </c>
      <c r="AC69" s="30">
        <f>IFERROR(AB69/Y59,"-")</f>
        <v>4.7819107708454728E-4</v>
      </c>
      <c r="AD69" s="49">
        <v>92</v>
      </c>
      <c r="AE69" s="30">
        <f>IFERROR(AD69/Z59,"-")</f>
        <v>2.829898492771455E-2</v>
      </c>
      <c r="AF69" s="52">
        <f t="shared" si="50"/>
        <v>13231.967391304348</v>
      </c>
      <c r="AG69" s="31">
        <f t="shared" si="96"/>
        <v>2.5871766029246346E-2</v>
      </c>
      <c r="AH69" s="176"/>
      <c r="AI69" s="197"/>
      <c r="AJ69" s="197"/>
      <c r="AK69" s="67" t="s">
        <v>75</v>
      </c>
      <c r="AL69" s="49">
        <v>1757909</v>
      </c>
      <c r="AM69" s="30">
        <f>IFERROR(AL69/AI59,"-")</f>
        <v>5.7476606219006928E-4</v>
      </c>
      <c r="AN69" s="49">
        <v>125</v>
      </c>
      <c r="AO69" s="30">
        <f>IFERROR(AN69/AJ59,"-")</f>
        <v>4.3828892005610097E-2</v>
      </c>
      <c r="AP69" s="52">
        <f t="shared" si="52"/>
        <v>14063.272000000001</v>
      </c>
      <c r="AQ69" s="31">
        <f t="shared" si="97"/>
        <v>3.9695141314703079E-2</v>
      </c>
      <c r="AR69" s="176"/>
      <c r="AS69" s="197"/>
      <c r="AT69" s="197"/>
      <c r="AU69" s="67" t="s">
        <v>75</v>
      </c>
      <c r="AV69" s="49">
        <v>1257670</v>
      </c>
      <c r="AW69" s="30">
        <f>IFERROR(AV69/AS59,"-")</f>
        <v>5.1561702951523445E-4</v>
      </c>
      <c r="AX69" s="49">
        <v>108</v>
      </c>
      <c r="AY69" s="30">
        <f>IFERROR(AX69/AT59,"-")</f>
        <v>5.3784860557768925E-2</v>
      </c>
      <c r="AZ69" s="52">
        <f t="shared" si="54"/>
        <v>11645.092592592593</v>
      </c>
      <c r="BA69" s="31">
        <f t="shared" si="98"/>
        <v>4.601619088197699E-2</v>
      </c>
      <c r="BB69" s="176"/>
      <c r="BC69" s="197"/>
      <c r="BD69" s="197"/>
      <c r="BE69" s="67" t="s">
        <v>75</v>
      </c>
      <c r="BF69" s="49">
        <v>516026</v>
      </c>
      <c r="BG69" s="30">
        <f>IFERROR(BF69/BC59,"-")</f>
        <v>4.062807428702129E-4</v>
      </c>
      <c r="BH69" s="49">
        <v>45</v>
      </c>
      <c r="BI69" s="30">
        <f>IFERROR(BH69/BD59,"-")</f>
        <v>5.0223214285714288E-2</v>
      </c>
      <c r="BJ69" s="52">
        <f t="shared" si="56"/>
        <v>11467.244444444445</v>
      </c>
      <c r="BK69" s="31">
        <f t="shared" si="99"/>
        <v>3.8893690579083838E-2</v>
      </c>
      <c r="BL69" s="176"/>
      <c r="BM69" s="197"/>
      <c r="BN69" s="197"/>
      <c r="BO69" s="67" t="s">
        <v>75</v>
      </c>
      <c r="BP69" s="49">
        <v>199344</v>
      </c>
      <c r="BQ69" s="30">
        <f>IFERROR(BP69/BM59,"-")</f>
        <v>4.2936948074797705E-4</v>
      </c>
      <c r="BR69" s="49">
        <v>24</v>
      </c>
      <c r="BS69" s="30">
        <f>IFERROR(BR69/BN59,"-")</f>
        <v>6.8965517241379309E-2</v>
      </c>
      <c r="BT69" s="52">
        <f t="shared" si="58"/>
        <v>8306</v>
      </c>
      <c r="BU69" s="31">
        <f t="shared" si="100"/>
        <v>4.6153846153846156E-2</v>
      </c>
      <c r="BV69" s="176"/>
      <c r="BW69" s="197"/>
      <c r="BX69" s="197"/>
      <c r="BY69" s="67" t="s">
        <v>75</v>
      </c>
      <c r="BZ69" s="49">
        <f t="shared" si="60"/>
        <v>4948290</v>
      </c>
      <c r="CA69" s="30">
        <f>IFERROR(BZ69/BW59,"-")</f>
        <v>4.9884743960970917E-4</v>
      </c>
      <c r="CB69" s="49">
        <f t="shared" si="61"/>
        <v>394</v>
      </c>
      <c r="CC69" s="30">
        <f>IFERROR(CB69/BX59,"-")</f>
        <v>4.1812586225193675E-2</v>
      </c>
      <c r="CD69" s="52">
        <f t="shared" si="63"/>
        <v>12559.111675126904</v>
      </c>
      <c r="CE69" s="31">
        <f t="shared" si="101"/>
        <v>3.6454478164322721E-2</v>
      </c>
      <c r="CH69" s="45" t="s">
        <v>9</v>
      </c>
      <c r="CI69" s="36">
        <v>4</v>
      </c>
      <c r="CJ69" s="36">
        <v>25</v>
      </c>
      <c r="CK69" s="36">
        <v>2101</v>
      </c>
      <c r="CL69" s="36">
        <v>1637</v>
      </c>
      <c r="CM69" s="36">
        <v>987</v>
      </c>
      <c r="CN69" s="36">
        <v>513</v>
      </c>
      <c r="CO69" s="36">
        <v>241</v>
      </c>
      <c r="CP69" s="36">
        <f t="shared" si="46"/>
        <v>5508</v>
      </c>
      <c r="CQ69" s="71"/>
      <c r="CR69" s="173"/>
      <c r="CS69" s="194"/>
      <c r="CT69" s="188"/>
      <c r="CU69" s="191"/>
      <c r="CV69" s="191"/>
      <c r="CW69" s="75" t="s">
        <v>83</v>
      </c>
      <c r="CX69" s="86">
        <v>148111168</v>
      </c>
      <c r="CY69" s="76">
        <v>1.5872712459540025E-2</v>
      </c>
      <c r="CZ69" s="86">
        <v>1241</v>
      </c>
      <c r="DA69" s="76">
        <v>0.13470096602626724</v>
      </c>
      <c r="DB69" s="86">
        <v>119348.24174053183</v>
      </c>
      <c r="DC69" s="77">
        <v>0.11904076738609112</v>
      </c>
      <c r="DE69" s="43" t="s">
        <v>9</v>
      </c>
      <c r="DF69" s="37">
        <f t="shared" si="26"/>
        <v>0.2279140609654674</v>
      </c>
      <c r="DG69" s="37">
        <f t="shared" ref="DG69:DG78" si="102">INDEX($CY$5:$CY$1262,(MATCH(DE69,$CS$5:$CS$1262,0)+16))</f>
        <v>0.20509931257562444</v>
      </c>
      <c r="DH69" s="37">
        <f t="shared" si="27"/>
        <v>0.76449912126537789</v>
      </c>
      <c r="DI69" s="37">
        <f t="shared" ref="DI69:DI78" si="103">INDEX($DA$5:$DA$1262,(MATCH(DE69,$CS$5:$CS$1262,0)+16))</f>
        <v>0.76015592942141974</v>
      </c>
      <c r="DJ69" s="38">
        <f t="shared" si="28"/>
        <v>270653.97445721581</v>
      </c>
      <c r="DK69" s="38">
        <f t="shared" ref="DK69:DK78" si="104">INDEX($DB$5:$DB$1262,(MATCH(DE69,$CS$5:$CS$1262,0)+16))</f>
        <v>235837.19946018895</v>
      </c>
      <c r="DL69" s="11"/>
      <c r="DM69" s="46" t="str">
        <f t="shared" ref="DM69:DM78" si="105">INDEX($DE$5:$DE$78,MATCH(DN69,DF$5:DF$78,0))</f>
        <v>松原市</v>
      </c>
      <c r="DN69" s="39">
        <f t="shared" ref="DN69:DN78" si="106">LARGE(DF$5:DF$78,ROW(A65))</f>
        <v>0.20267043762071013</v>
      </c>
      <c r="DO69" s="39">
        <f t="shared" ref="DO69:DO78" si="107">VLOOKUP(DM69,$DE$5:$DK$78,3,FALSE)</f>
        <v>0.18344937850182033</v>
      </c>
      <c r="DP69" s="72">
        <f t="shared" si="29"/>
        <v>2.0000000000000018</v>
      </c>
      <c r="DQ69" s="19" t="str">
        <f t="shared" ref="DQ69:DQ78" si="108">INDEX($DE$5:$DE$78,MATCH(DR69,DH$5:DH$78,0))</f>
        <v>島本町</v>
      </c>
      <c r="DR69" s="39">
        <f t="shared" ref="DR69:DR78" si="109">LARGE(DH$5:DH$78,ROW(A65))</f>
        <v>0.76449912126537789</v>
      </c>
      <c r="DS69" s="39">
        <f t="shared" ref="DS69:DS78" si="110">VLOOKUP(DQ69,$DE$5:$DK$78,5,FALSE)</f>
        <v>0.76015592942141974</v>
      </c>
      <c r="DT69" s="72">
        <f t="shared" si="30"/>
        <v>0.40000000000000036</v>
      </c>
      <c r="DU69" s="19" t="str">
        <f t="shared" ref="DU69:DU78" si="111">INDEX($DE$5:$DE$78,MATCH(DV69,DJ$5:DJ$78,0))</f>
        <v>大東市</v>
      </c>
      <c r="DV69" s="36">
        <f t="shared" ref="DV69:DV78" si="112">LARGE(DJ$5:DJ$78,ROW(A65))</f>
        <v>229955.38642546246</v>
      </c>
      <c r="DW69" s="36">
        <f t="shared" ref="DW69:DW78" si="113">VLOOKUP(DU69,$DE$5:$DK$78,7,FALSE)</f>
        <v>207040.1755232352</v>
      </c>
      <c r="DX69" s="36">
        <f t="shared" si="31"/>
        <v>22915</v>
      </c>
      <c r="DY69" s="11"/>
      <c r="DZ69" s="39">
        <f t="shared" si="91"/>
        <v>0.21779338137546878</v>
      </c>
      <c r="EA69" s="39">
        <f t="shared" ref="EA69:EA78" si="114">$CY$1279</f>
        <v>0.19764652956849402</v>
      </c>
      <c r="EB69" s="72">
        <f t="shared" si="32"/>
        <v>1.9999999999999991</v>
      </c>
      <c r="EC69" s="39">
        <f t="shared" si="92"/>
        <v>0.7926928672783039</v>
      </c>
      <c r="ED69" s="39">
        <f t="shared" ref="ED69:ED78" si="115">$DA$1279</f>
        <v>0.78702321953616916</v>
      </c>
      <c r="EE69" s="72">
        <f t="shared" si="33"/>
        <v>0.60000000000000053</v>
      </c>
      <c r="EF69" s="36">
        <f t="shared" si="93"/>
        <v>253948.1681421533</v>
      </c>
      <c r="EG69" s="73">
        <f t="shared" ref="EG69:EG78" si="116">$DB$1279</f>
        <v>228365.77266623653</v>
      </c>
      <c r="EH69" s="36">
        <f t="shared" si="34"/>
        <v>25582</v>
      </c>
      <c r="EI69" s="36">
        <v>0</v>
      </c>
    </row>
    <row r="70" spans="2:139" s="16" customFormat="1" ht="13.15" customHeight="1">
      <c r="B70" s="224"/>
      <c r="C70" s="194"/>
      <c r="D70" s="176"/>
      <c r="E70" s="197"/>
      <c r="F70" s="197"/>
      <c r="G70" s="67" t="s">
        <v>77</v>
      </c>
      <c r="H70" s="49">
        <v>0</v>
      </c>
      <c r="I70" s="30">
        <f>IFERROR(H70/E59,"-")</f>
        <v>0</v>
      </c>
      <c r="J70" s="49">
        <v>0</v>
      </c>
      <c r="K70" s="30">
        <f>IFERROR(J70/F59,"-")</f>
        <v>0</v>
      </c>
      <c r="L70" s="52" t="str">
        <f t="shared" si="38"/>
        <v>-</v>
      </c>
      <c r="M70" s="31">
        <f t="shared" si="94"/>
        <v>0</v>
      </c>
      <c r="N70" s="176"/>
      <c r="O70" s="197"/>
      <c r="P70" s="197"/>
      <c r="Q70" s="67" t="s">
        <v>77</v>
      </c>
      <c r="R70" s="49">
        <v>0</v>
      </c>
      <c r="S70" s="30">
        <f>IFERROR(R70/O59,"-")</f>
        <v>0</v>
      </c>
      <c r="T70" s="49">
        <v>0</v>
      </c>
      <c r="U70" s="30">
        <f>IFERROR(T70/P59,"-")</f>
        <v>0</v>
      </c>
      <c r="V70" s="52" t="str">
        <f t="shared" si="48"/>
        <v>-</v>
      </c>
      <c r="W70" s="31">
        <f t="shared" si="95"/>
        <v>0</v>
      </c>
      <c r="X70" s="176"/>
      <c r="Y70" s="197"/>
      <c r="Z70" s="197"/>
      <c r="AA70" s="67" t="s">
        <v>77</v>
      </c>
      <c r="AB70" s="49">
        <v>2579943</v>
      </c>
      <c r="AC70" s="30">
        <f>IFERROR(AB70/Y59,"-")</f>
        <v>1.0134430056875914E-3</v>
      </c>
      <c r="AD70" s="49">
        <v>17</v>
      </c>
      <c r="AE70" s="30">
        <f>IFERROR(AD70/Z59,"-")</f>
        <v>5.2291602583820363E-3</v>
      </c>
      <c r="AF70" s="52">
        <f t="shared" si="50"/>
        <v>151761.35294117648</v>
      </c>
      <c r="AG70" s="31">
        <f t="shared" si="96"/>
        <v>4.7806524184476938E-3</v>
      </c>
      <c r="AH70" s="176"/>
      <c r="AI70" s="197"/>
      <c r="AJ70" s="197"/>
      <c r="AK70" s="67" t="s">
        <v>77</v>
      </c>
      <c r="AL70" s="49">
        <v>925115</v>
      </c>
      <c r="AM70" s="30">
        <f>IFERROR(AL70/AI59,"-")</f>
        <v>3.0247567173441052E-4</v>
      </c>
      <c r="AN70" s="49">
        <v>37</v>
      </c>
      <c r="AO70" s="30">
        <f>IFERROR(AN70/AJ59,"-")</f>
        <v>1.2973352033660589E-2</v>
      </c>
      <c r="AP70" s="52">
        <f t="shared" si="52"/>
        <v>25003.108108108107</v>
      </c>
      <c r="AQ70" s="31">
        <f t="shared" si="97"/>
        <v>1.1749761829152112E-2</v>
      </c>
      <c r="AR70" s="176"/>
      <c r="AS70" s="197"/>
      <c r="AT70" s="197"/>
      <c r="AU70" s="67" t="s">
        <v>77</v>
      </c>
      <c r="AV70" s="49">
        <v>5092386</v>
      </c>
      <c r="AW70" s="30">
        <f>IFERROR(AV70/AS59,"-")</f>
        <v>2.0877662204433333E-3</v>
      </c>
      <c r="AX70" s="49">
        <v>49</v>
      </c>
      <c r="AY70" s="30">
        <f>IFERROR(AX70/AT59,"-")</f>
        <v>2.4402390438247011E-2</v>
      </c>
      <c r="AZ70" s="52">
        <f t="shared" si="54"/>
        <v>103926.24489795919</v>
      </c>
      <c r="BA70" s="31">
        <f t="shared" si="98"/>
        <v>2.0877716233489562E-2</v>
      </c>
      <c r="BB70" s="176"/>
      <c r="BC70" s="197"/>
      <c r="BD70" s="197"/>
      <c r="BE70" s="67" t="s">
        <v>77</v>
      </c>
      <c r="BF70" s="49">
        <v>2575109</v>
      </c>
      <c r="BG70" s="30">
        <f>IFERROR(BF70/BC59,"-")</f>
        <v>2.0274505499563414E-3</v>
      </c>
      <c r="BH70" s="49">
        <v>22</v>
      </c>
      <c r="BI70" s="30">
        <f>IFERROR(BH70/BD59,"-")</f>
        <v>2.4553571428571428E-2</v>
      </c>
      <c r="BJ70" s="52">
        <f t="shared" si="56"/>
        <v>117050.40909090909</v>
      </c>
      <c r="BK70" s="31">
        <f t="shared" si="99"/>
        <v>1.9014693171996541E-2</v>
      </c>
      <c r="BL70" s="176"/>
      <c r="BM70" s="197"/>
      <c r="BN70" s="197"/>
      <c r="BO70" s="67" t="s">
        <v>77</v>
      </c>
      <c r="BP70" s="49">
        <v>1214393</v>
      </c>
      <c r="BQ70" s="30">
        <f>IFERROR(BP70/BM59,"-")</f>
        <v>2.6156959418591886E-3</v>
      </c>
      <c r="BR70" s="49">
        <v>6</v>
      </c>
      <c r="BS70" s="30">
        <f>IFERROR(BR70/BN59,"-")</f>
        <v>1.7241379310344827E-2</v>
      </c>
      <c r="BT70" s="52">
        <f t="shared" si="58"/>
        <v>202398.83333333334</v>
      </c>
      <c r="BU70" s="31">
        <f t="shared" si="100"/>
        <v>1.1538461538461539E-2</v>
      </c>
      <c r="BV70" s="176"/>
      <c r="BW70" s="197"/>
      <c r="BX70" s="197"/>
      <c r="BY70" s="67" t="s">
        <v>77</v>
      </c>
      <c r="BZ70" s="49">
        <f t="shared" si="60"/>
        <v>12386946</v>
      </c>
      <c r="CA70" s="30">
        <f>IFERROR(BZ70/BW59,"-")</f>
        <v>1.2487538718797258E-3</v>
      </c>
      <c r="CB70" s="49">
        <f t="shared" si="61"/>
        <v>131</v>
      </c>
      <c r="CC70" s="30">
        <f>IFERROR(CB70/BX59,"-")</f>
        <v>1.3902154303300435E-2</v>
      </c>
      <c r="CD70" s="52">
        <f t="shared" si="63"/>
        <v>94556.83969465649</v>
      </c>
      <c r="CE70" s="31">
        <f t="shared" si="101"/>
        <v>1.2120651369356033E-2</v>
      </c>
      <c r="CH70" s="45" t="s">
        <v>4</v>
      </c>
      <c r="CI70" s="36">
        <v>5</v>
      </c>
      <c r="CJ70" s="36">
        <v>10</v>
      </c>
      <c r="CK70" s="36">
        <v>2212</v>
      </c>
      <c r="CL70" s="36">
        <v>1738</v>
      </c>
      <c r="CM70" s="36">
        <v>995</v>
      </c>
      <c r="CN70" s="36">
        <v>478</v>
      </c>
      <c r="CO70" s="36">
        <v>232</v>
      </c>
      <c r="CP70" s="36">
        <f t="shared" ref="CP70:CP79" si="117">SUM(CI70:CO70)</f>
        <v>5670</v>
      </c>
      <c r="CQ70" s="71"/>
      <c r="CR70" s="173"/>
      <c r="CS70" s="194"/>
      <c r="CT70" s="188"/>
      <c r="CU70" s="191"/>
      <c r="CV70" s="191"/>
      <c r="CW70" s="75" t="s">
        <v>87</v>
      </c>
      <c r="CX70" s="86">
        <v>35564316</v>
      </c>
      <c r="CY70" s="76">
        <v>3.8113409630813168E-3</v>
      </c>
      <c r="CZ70" s="86">
        <v>718</v>
      </c>
      <c r="DA70" s="76">
        <v>7.7933355041788777E-2</v>
      </c>
      <c r="DB70" s="86">
        <v>49532.473537604455</v>
      </c>
      <c r="DC70" s="77">
        <v>6.8872901678657075E-2</v>
      </c>
      <c r="DE70" s="43" t="s">
        <v>4</v>
      </c>
      <c r="DF70" s="37">
        <f t="shared" ref="DF70:DF78" si="118">INDEX($CA$5:$CA$1336,(MATCH(DE70,$C$5:$C$1336,0)+17))</f>
        <v>0.19842265336633685</v>
      </c>
      <c r="DG70" s="37">
        <f t="shared" si="102"/>
        <v>0.18217919695559701</v>
      </c>
      <c r="DH70" s="37">
        <f t="shared" ref="DH70:DH78" si="119">INDEX($CC$5:$CC$1336,(MATCH(DE70,$C$5:$C$1336,0)+17))</f>
        <v>0.73637563643220816</v>
      </c>
      <c r="DI70" s="37">
        <f t="shared" si="103"/>
        <v>0.73184802068828325</v>
      </c>
      <c r="DJ70" s="38">
        <f t="shared" ref="DJ70:DJ78" si="120">INDEX($CD$5:$CD$1336,(MATCH(DE70,$C$5:$C$1336,0)+17))</f>
        <v>221199.71728553137</v>
      </c>
      <c r="DK70" s="38">
        <f t="shared" si="104"/>
        <v>204527.59690133188</v>
      </c>
      <c r="DL70" s="11"/>
      <c r="DM70" s="46" t="str">
        <f t="shared" si="105"/>
        <v>門真市</v>
      </c>
      <c r="DN70" s="39">
        <f t="shared" si="106"/>
        <v>0.2009681467984355</v>
      </c>
      <c r="DO70" s="39">
        <f t="shared" si="107"/>
        <v>0.18474514691147501</v>
      </c>
      <c r="DP70" s="72">
        <f t="shared" ref="DP70:DP78" si="121">(ROUND(DN70,3)-ROUND(DO70,3))*100</f>
        <v>1.6000000000000014</v>
      </c>
      <c r="DQ70" s="19" t="str">
        <f t="shared" si="108"/>
        <v>千早赤阪村</v>
      </c>
      <c r="DR70" s="39">
        <f t="shared" si="109"/>
        <v>0.76412429378531077</v>
      </c>
      <c r="DS70" s="39">
        <f t="shared" si="110"/>
        <v>0.75657400450788881</v>
      </c>
      <c r="DT70" s="72">
        <f t="shared" ref="DT70:DT78" si="122">(ROUND(DR70,3)-ROUND(DS70,3))*100</f>
        <v>0.70000000000000062</v>
      </c>
      <c r="DU70" s="19" t="str">
        <f t="shared" si="111"/>
        <v>柏原市</v>
      </c>
      <c r="DV70" s="36">
        <f t="shared" si="112"/>
        <v>227515.8149916713</v>
      </c>
      <c r="DW70" s="36">
        <f t="shared" si="113"/>
        <v>201589.39836734693</v>
      </c>
      <c r="DX70" s="36">
        <f t="shared" ref="DX70:DX78" si="123">(ROUND(DV70,0)-ROUND(DW70,0))</f>
        <v>25927</v>
      </c>
      <c r="DY70" s="11"/>
      <c r="DZ70" s="39">
        <f t="shared" si="91"/>
        <v>0.21779338137546878</v>
      </c>
      <c r="EA70" s="39">
        <f t="shared" si="114"/>
        <v>0.19764652956849402</v>
      </c>
      <c r="EB70" s="72">
        <f t="shared" ref="EB70:EB78" si="124">(ROUND(DZ70,3)-ROUND(EA70,3))*100</f>
        <v>1.9999999999999991</v>
      </c>
      <c r="EC70" s="39">
        <f t="shared" si="92"/>
        <v>0.7926928672783039</v>
      </c>
      <c r="ED70" s="39">
        <f t="shared" si="115"/>
        <v>0.78702321953616916</v>
      </c>
      <c r="EE70" s="72">
        <f t="shared" ref="EE70:EE78" si="125">(ROUND(EC70,3)-ROUND(ED70,3))*100</f>
        <v>0.60000000000000053</v>
      </c>
      <c r="EF70" s="36">
        <f t="shared" si="93"/>
        <v>253948.1681421533</v>
      </c>
      <c r="EG70" s="73">
        <f t="shared" si="116"/>
        <v>228365.77266623653</v>
      </c>
      <c r="EH70" s="36">
        <f t="shared" ref="EH70:EH78" si="126">(ROUND(EF70,0)-ROUND(EG70,0))</f>
        <v>25582</v>
      </c>
      <c r="EI70" s="36">
        <v>0</v>
      </c>
    </row>
    <row r="71" spans="2:139" s="16" customFormat="1" ht="13.15" customHeight="1">
      <c r="B71" s="224"/>
      <c r="C71" s="194"/>
      <c r="D71" s="176"/>
      <c r="E71" s="197"/>
      <c r="F71" s="197"/>
      <c r="G71" s="67" t="s">
        <v>79</v>
      </c>
      <c r="H71" s="49">
        <v>0</v>
      </c>
      <c r="I71" s="30">
        <f>IFERROR(H71/E59,"-")</f>
        <v>0</v>
      </c>
      <c r="J71" s="49">
        <v>0</v>
      </c>
      <c r="K71" s="30">
        <f>IFERROR(J71/F59,"-")</f>
        <v>0</v>
      </c>
      <c r="L71" s="52" t="str">
        <f t="shared" si="38"/>
        <v>-</v>
      </c>
      <c r="M71" s="31">
        <f t="shared" si="94"/>
        <v>0</v>
      </c>
      <c r="N71" s="176"/>
      <c r="O71" s="197"/>
      <c r="P71" s="197"/>
      <c r="Q71" s="67" t="s">
        <v>79</v>
      </c>
      <c r="R71" s="49">
        <v>5586713</v>
      </c>
      <c r="S71" s="30">
        <f>IFERROR(R71/O59,"-")</f>
        <v>4.636733480446039E-2</v>
      </c>
      <c r="T71" s="49">
        <v>2</v>
      </c>
      <c r="U71" s="30">
        <f>IFERROR(T71/P59,"-")</f>
        <v>3.7037037037037035E-2</v>
      </c>
      <c r="V71" s="52">
        <f t="shared" si="48"/>
        <v>2793356.5</v>
      </c>
      <c r="W71" s="31">
        <f t="shared" si="95"/>
        <v>3.1746031746031744E-2</v>
      </c>
      <c r="X71" s="176"/>
      <c r="Y71" s="197"/>
      <c r="Z71" s="197"/>
      <c r="AA71" s="67" t="s">
        <v>79</v>
      </c>
      <c r="AB71" s="49">
        <v>15122523</v>
      </c>
      <c r="AC71" s="30">
        <f>IFERROR(AB71/Y59,"-")</f>
        <v>5.9403696758803318E-3</v>
      </c>
      <c r="AD71" s="49">
        <v>28</v>
      </c>
      <c r="AE71" s="30">
        <f>IFERROR(AD71/Z59,"-")</f>
        <v>8.6127345432174714E-3</v>
      </c>
      <c r="AF71" s="52">
        <f t="shared" si="50"/>
        <v>540090.10714285716</v>
      </c>
      <c r="AG71" s="31">
        <f t="shared" si="96"/>
        <v>7.874015748031496E-3</v>
      </c>
      <c r="AH71" s="176"/>
      <c r="AI71" s="197"/>
      <c r="AJ71" s="197"/>
      <c r="AK71" s="67" t="s">
        <v>79</v>
      </c>
      <c r="AL71" s="49">
        <v>48035042</v>
      </c>
      <c r="AM71" s="30">
        <f>IFERROR(AL71/AI59,"-")</f>
        <v>1.5705541036239411E-2</v>
      </c>
      <c r="AN71" s="49">
        <v>86</v>
      </c>
      <c r="AO71" s="30">
        <f>IFERROR(AN71/AJ59,"-")</f>
        <v>3.0154277699859747E-2</v>
      </c>
      <c r="AP71" s="52">
        <f t="shared" si="52"/>
        <v>558547</v>
      </c>
      <c r="AQ71" s="31">
        <f t="shared" si="97"/>
        <v>2.7310257224515719E-2</v>
      </c>
      <c r="AR71" s="176"/>
      <c r="AS71" s="197"/>
      <c r="AT71" s="197"/>
      <c r="AU71" s="67" t="s">
        <v>79</v>
      </c>
      <c r="AV71" s="49">
        <v>53930310</v>
      </c>
      <c r="AW71" s="30">
        <f>IFERROR(AV71/AS59,"-")</f>
        <v>2.2110240558362484E-2</v>
      </c>
      <c r="AX71" s="49">
        <v>105</v>
      </c>
      <c r="AY71" s="30">
        <f>IFERROR(AX71/AT59,"-")</f>
        <v>5.2290836653386456E-2</v>
      </c>
      <c r="AZ71" s="52">
        <f t="shared" si="54"/>
        <v>513622</v>
      </c>
      <c r="BA71" s="31">
        <f t="shared" si="98"/>
        <v>4.4737963357477629E-2</v>
      </c>
      <c r="BB71" s="176"/>
      <c r="BC71" s="197"/>
      <c r="BD71" s="197"/>
      <c r="BE71" s="67" t="s">
        <v>79</v>
      </c>
      <c r="BF71" s="49">
        <v>37443422</v>
      </c>
      <c r="BG71" s="30">
        <f>IFERROR(BF71/BC59,"-")</f>
        <v>2.9480183761598978E-2</v>
      </c>
      <c r="BH71" s="49">
        <v>70</v>
      </c>
      <c r="BI71" s="30">
        <f>IFERROR(BH71/BD59,"-")</f>
        <v>7.8125E-2</v>
      </c>
      <c r="BJ71" s="52">
        <f t="shared" si="56"/>
        <v>534906.02857142861</v>
      </c>
      <c r="BK71" s="31">
        <f t="shared" si="99"/>
        <v>6.0501296456352639E-2</v>
      </c>
      <c r="BL71" s="176"/>
      <c r="BM71" s="197"/>
      <c r="BN71" s="197"/>
      <c r="BO71" s="67" t="s">
        <v>79</v>
      </c>
      <c r="BP71" s="49">
        <v>18951292</v>
      </c>
      <c r="BQ71" s="30">
        <f>IFERROR(BP71/BM59,"-")</f>
        <v>4.0819419724412533E-2</v>
      </c>
      <c r="BR71" s="49">
        <v>42</v>
      </c>
      <c r="BS71" s="30">
        <f>IFERROR(BR71/BN59,"-")</f>
        <v>0.1206896551724138</v>
      </c>
      <c r="BT71" s="52">
        <f t="shared" si="58"/>
        <v>451221.23809523811</v>
      </c>
      <c r="BU71" s="31">
        <f t="shared" si="100"/>
        <v>8.0769230769230774E-2</v>
      </c>
      <c r="BV71" s="176"/>
      <c r="BW71" s="197"/>
      <c r="BX71" s="197"/>
      <c r="BY71" s="67" t="s">
        <v>79</v>
      </c>
      <c r="BZ71" s="49">
        <f t="shared" si="60"/>
        <v>179069302</v>
      </c>
      <c r="CA71" s="30">
        <f>IFERROR(BZ71/BW59,"-")</f>
        <v>1.8052349966432398E-2</v>
      </c>
      <c r="CB71" s="49">
        <f t="shared" si="61"/>
        <v>333</v>
      </c>
      <c r="CC71" s="30">
        <f>IFERROR(CB71/BX59,"-")</f>
        <v>3.5339063992359122E-2</v>
      </c>
      <c r="CD71" s="52">
        <f t="shared" si="63"/>
        <v>537745.6516516516</v>
      </c>
      <c r="CE71" s="31">
        <f t="shared" si="101"/>
        <v>3.0810510732790525E-2</v>
      </c>
      <c r="CH71" s="45" t="s">
        <v>5</v>
      </c>
      <c r="CI71" s="36">
        <v>11</v>
      </c>
      <c r="CJ71" s="36">
        <v>27</v>
      </c>
      <c r="CK71" s="36">
        <v>930</v>
      </c>
      <c r="CL71" s="36">
        <v>639</v>
      </c>
      <c r="CM71" s="36">
        <v>423</v>
      </c>
      <c r="CN71" s="36">
        <v>270</v>
      </c>
      <c r="CO71" s="36">
        <v>135</v>
      </c>
      <c r="CP71" s="36">
        <f t="shared" si="117"/>
        <v>2435</v>
      </c>
      <c r="CQ71" s="71"/>
      <c r="CR71" s="173"/>
      <c r="CS71" s="194"/>
      <c r="CT71" s="188"/>
      <c r="CU71" s="191"/>
      <c r="CV71" s="191"/>
      <c r="CW71" s="75" t="s">
        <v>85</v>
      </c>
      <c r="CX71" s="86">
        <v>30637669</v>
      </c>
      <c r="CY71" s="76">
        <v>3.283364225900664E-3</v>
      </c>
      <c r="CZ71" s="86">
        <v>1114</v>
      </c>
      <c r="DA71" s="76">
        <v>0.12091609681971127</v>
      </c>
      <c r="DB71" s="86">
        <v>27502.395870736087</v>
      </c>
      <c r="DC71" s="77">
        <v>0.10685851318944845</v>
      </c>
      <c r="DE71" s="43" t="s">
        <v>5</v>
      </c>
      <c r="DF71" s="37">
        <f t="shared" si="118"/>
        <v>0.19900418891950331</v>
      </c>
      <c r="DG71" s="37">
        <f t="shared" si="102"/>
        <v>0.18079252807012522</v>
      </c>
      <c r="DH71" s="37">
        <f t="shared" si="119"/>
        <v>0.76568848758465013</v>
      </c>
      <c r="DI71" s="37">
        <f t="shared" si="103"/>
        <v>0.7657442748091603</v>
      </c>
      <c r="DJ71" s="38">
        <f t="shared" si="120"/>
        <v>247445.72287735849</v>
      </c>
      <c r="DK71" s="38">
        <f t="shared" si="104"/>
        <v>213703.62928348911</v>
      </c>
      <c r="DL71" s="11"/>
      <c r="DM71" s="46" t="str">
        <f t="shared" si="105"/>
        <v>能勢町</v>
      </c>
      <c r="DN71" s="39">
        <f t="shared" si="106"/>
        <v>0.19900418891950331</v>
      </c>
      <c r="DO71" s="39">
        <f t="shared" si="107"/>
        <v>0.18079252807012522</v>
      </c>
      <c r="DP71" s="72">
        <f t="shared" si="121"/>
        <v>1.8000000000000016</v>
      </c>
      <c r="DQ71" s="19" t="str">
        <f t="shared" si="108"/>
        <v>交野市</v>
      </c>
      <c r="DR71" s="39">
        <f t="shared" si="109"/>
        <v>0.76176206173209471</v>
      </c>
      <c r="DS71" s="39">
        <f t="shared" si="110"/>
        <v>0.75050996391024638</v>
      </c>
      <c r="DT71" s="72">
        <f t="shared" si="122"/>
        <v>1.100000000000001</v>
      </c>
      <c r="DU71" s="19" t="str">
        <f t="shared" si="111"/>
        <v>河南町</v>
      </c>
      <c r="DV71" s="36">
        <f t="shared" si="112"/>
        <v>226127.17778772951</v>
      </c>
      <c r="DW71" s="36">
        <f t="shared" si="113"/>
        <v>190545.94243268337</v>
      </c>
      <c r="DX71" s="36">
        <f t="shared" si="123"/>
        <v>35581</v>
      </c>
      <c r="DY71" s="11"/>
      <c r="DZ71" s="39">
        <f t="shared" si="91"/>
        <v>0.21779338137546878</v>
      </c>
      <c r="EA71" s="39">
        <f t="shared" si="114"/>
        <v>0.19764652956849402</v>
      </c>
      <c r="EB71" s="72">
        <f t="shared" si="124"/>
        <v>1.9999999999999991</v>
      </c>
      <c r="EC71" s="39">
        <f t="shared" si="92"/>
        <v>0.7926928672783039</v>
      </c>
      <c r="ED71" s="39">
        <f t="shared" si="115"/>
        <v>0.78702321953616916</v>
      </c>
      <c r="EE71" s="72">
        <f t="shared" si="125"/>
        <v>0.60000000000000053</v>
      </c>
      <c r="EF71" s="36">
        <f t="shared" si="93"/>
        <v>253948.1681421533</v>
      </c>
      <c r="EG71" s="73">
        <f t="shared" si="116"/>
        <v>228365.77266623653</v>
      </c>
      <c r="EH71" s="36">
        <f t="shared" si="126"/>
        <v>25582</v>
      </c>
      <c r="EI71" s="36">
        <v>0</v>
      </c>
    </row>
    <row r="72" spans="2:139" s="16" customFormat="1" ht="13.15" customHeight="1">
      <c r="B72" s="224"/>
      <c r="C72" s="194"/>
      <c r="D72" s="176"/>
      <c r="E72" s="197"/>
      <c r="F72" s="197"/>
      <c r="G72" s="67" t="s">
        <v>81</v>
      </c>
      <c r="H72" s="49">
        <v>986915</v>
      </c>
      <c r="I72" s="30">
        <f>IFERROR(H72/E59,"-")</f>
        <v>4.6529154180818343E-2</v>
      </c>
      <c r="J72" s="49">
        <v>2</v>
      </c>
      <c r="K72" s="30">
        <f>IFERROR(J72/F59,"-")</f>
        <v>0.14285714285714285</v>
      </c>
      <c r="L72" s="52">
        <f t="shared" si="38"/>
        <v>493457.5</v>
      </c>
      <c r="M72" s="31">
        <f t="shared" si="94"/>
        <v>0.125</v>
      </c>
      <c r="N72" s="176"/>
      <c r="O72" s="197"/>
      <c r="P72" s="197"/>
      <c r="Q72" s="67" t="s">
        <v>81</v>
      </c>
      <c r="R72" s="49">
        <v>2017228</v>
      </c>
      <c r="S72" s="30">
        <f>IFERROR(R72/O59,"-")</f>
        <v>1.6742131921387769E-2</v>
      </c>
      <c r="T72" s="49">
        <v>13</v>
      </c>
      <c r="U72" s="30">
        <f>IFERROR(T72/P59,"-")</f>
        <v>0.24074074074074073</v>
      </c>
      <c r="V72" s="52">
        <f t="shared" si="48"/>
        <v>155171.38461538462</v>
      </c>
      <c r="W72" s="31">
        <f t="shared" si="95"/>
        <v>0.20634920634920634</v>
      </c>
      <c r="X72" s="176"/>
      <c r="Y72" s="197"/>
      <c r="Z72" s="197"/>
      <c r="AA72" s="67" t="s">
        <v>81</v>
      </c>
      <c r="AB72" s="49">
        <v>23015728</v>
      </c>
      <c r="AC72" s="30">
        <f>IFERROR(AB72/Y59,"-")</f>
        <v>9.0409472466670988E-3</v>
      </c>
      <c r="AD72" s="49">
        <v>396</v>
      </c>
      <c r="AE72" s="30">
        <f>IFERROR(AD72/Z59,"-")</f>
        <v>0.12180867425407567</v>
      </c>
      <c r="AF72" s="52">
        <f t="shared" si="50"/>
        <v>58120.525252525251</v>
      </c>
      <c r="AG72" s="31">
        <f t="shared" si="96"/>
        <v>0.11136107986501688</v>
      </c>
      <c r="AH72" s="176"/>
      <c r="AI72" s="197"/>
      <c r="AJ72" s="197"/>
      <c r="AK72" s="67" t="s">
        <v>81</v>
      </c>
      <c r="AL72" s="49">
        <v>27304247</v>
      </c>
      <c r="AM72" s="30">
        <f>IFERROR(AL72/AI59,"-")</f>
        <v>8.9273987045148592E-3</v>
      </c>
      <c r="AN72" s="49">
        <v>435</v>
      </c>
      <c r="AO72" s="30">
        <f>IFERROR(AN72/AJ59,"-")</f>
        <v>0.15252454417952313</v>
      </c>
      <c r="AP72" s="52">
        <f t="shared" si="52"/>
        <v>62768.38390804598</v>
      </c>
      <c r="AQ72" s="31">
        <f t="shared" si="97"/>
        <v>0.13813909177516673</v>
      </c>
      <c r="AR72" s="176"/>
      <c r="AS72" s="197"/>
      <c r="AT72" s="197"/>
      <c r="AU72" s="67" t="s">
        <v>81</v>
      </c>
      <c r="AV72" s="49">
        <v>21155086</v>
      </c>
      <c r="AW72" s="30">
        <f>IFERROR(AV72/AS59,"-")</f>
        <v>8.6731198187595497E-3</v>
      </c>
      <c r="AX72" s="49">
        <v>329</v>
      </c>
      <c r="AY72" s="30">
        <f>IFERROR(AX72/AT59,"-")</f>
        <v>0.16384462151394422</v>
      </c>
      <c r="AZ72" s="52">
        <f t="shared" si="54"/>
        <v>64301.173252279637</v>
      </c>
      <c r="BA72" s="31">
        <f t="shared" si="98"/>
        <v>0.14017895185342991</v>
      </c>
      <c r="BB72" s="176"/>
      <c r="BC72" s="197"/>
      <c r="BD72" s="197"/>
      <c r="BE72" s="67" t="s">
        <v>81</v>
      </c>
      <c r="BF72" s="49">
        <v>12015585</v>
      </c>
      <c r="BG72" s="30">
        <f>IFERROR(BF72/BC59,"-")</f>
        <v>9.4601837888404604E-3</v>
      </c>
      <c r="BH72" s="49">
        <v>147</v>
      </c>
      <c r="BI72" s="30">
        <f>IFERROR(BH72/BD59,"-")</f>
        <v>0.1640625</v>
      </c>
      <c r="BJ72" s="52">
        <f t="shared" si="56"/>
        <v>81738.673469387752</v>
      </c>
      <c r="BK72" s="31">
        <f t="shared" si="99"/>
        <v>0.12705272255834055</v>
      </c>
      <c r="BL72" s="176"/>
      <c r="BM72" s="197"/>
      <c r="BN72" s="197"/>
      <c r="BO72" s="67" t="s">
        <v>81</v>
      </c>
      <c r="BP72" s="49">
        <v>6585761</v>
      </c>
      <c r="BQ72" s="30">
        <f>IFERROR(BP72/BM59,"-")</f>
        <v>1.4185151200438829E-2</v>
      </c>
      <c r="BR72" s="49">
        <v>57</v>
      </c>
      <c r="BS72" s="30">
        <f>IFERROR(BR72/BN59,"-")</f>
        <v>0.16379310344827586</v>
      </c>
      <c r="BT72" s="52">
        <f t="shared" si="58"/>
        <v>115539.66666666667</v>
      </c>
      <c r="BU72" s="31">
        <f t="shared" si="100"/>
        <v>0.10961538461538461</v>
      </c>
      <c r="BV72" s="176"/>
      <c r="BW72" s="197"/>
      <c r="BX72" s="197"/>
      <c r="BY72" s="67" t="s">
        <v>81</v>
      </c>
      <c r="BZ72" s="49">
        <f t="shared" si="60"/>
        <v>93080550</v>
      </c>
      <c r="CA72" s="30">
        <f>IFERROR(BZ72/BW59,"-")</f>
        <v>9.3836444599980015E-3</v>
      </c>
      <c r="CB72" s="49">
        <f t="shared" si="61"/>
        <v>1379</v>
      </c>
      <c r="CC72" s="30">
        <f>IFERROR(CB72/BX59,"-")</f>
        <v>0.14634405178817786</v>
      </c>
      <c r="CD72" s="52">
        <f t="shared" si="63"/>
        <v>67498.585931834663</v>
      </c>
      <c r="CE72" s="31">
        <f t="shared" si="101"/>
        <v>0.12759067357512954</v>
      </c>
      <c r="CH72" s="45" t="s">
        <v>45</v>
      </c>
      <c r="CI72" s="36">
        <v>10</v>
      </c>
      <c r="CJ72" s="36">
        <v>24</v>
      </c>
      <c r="CK72" s="36">
        <v>1057</v>
      </c>
      <c r="CL72" s="36">
        <v>909</v>
      </c>
      <c r="CM72" s="36">
        <v>681</v>
      </c>
      <c r="CN72" s="36">
        <v>308</v>
      </c>
      <c r="CO72" s="36">
        <v>181</v>
      </c>
      <c r="CP72" s="36">
        <f t="shared" si="117"/>
        <v>3170</v>
      </c>
      <c r="CQ72" s="71"/>
      <c r="CR72" s="174"/>
      <c r="CS72" s="195"/>
      <c r="CT72" s="189"/>
      <c r="CU72" s="192"/>
      <c r="CV72" s="192"/>
      <c r="CW72" s="18" t="s">
        <v>92</v>
      </c>
      <c r="CX72" s="86">
        <v>2032443752</v>
      </c>
      <c r="CY72" s="76">
        <v>0.21781203741290245</v>
      </c>
      <c r="CZ72" s="86">
        <v>7655</v>
      </c>
      <c r="DA72" s="76">
        <v>0.83089113209595133</v>
      </c>
      <c r="DB72" s="86">
        <v>265505.38889614632</v>
      </c>
      <c r="DC72" s="77">
        <v>0.73429256594724224</v>
      </c>
      <c r="DE72" s="43" t="s">
        <v>45</v>
      </c>
      <c r="DF72" s="37">
        <f t="shared" si="118"/>
        <v>0.25586482289631662</v>
      </c>
      <c r="DG72" s="37">
        <f t="shared" si="102"/>
        <v>0.21713450054042299</v>
      </c>
      <c r="DH72" s="37">
        <f t="shared" si="119"/>
        <v>0.81633380884450779</v>
      </c>
      <c r="DI72" s="37">
        <f t="shared" si="103"/>
        <v>0.82479098509632864</v>
      </c>
      <c r="DJ72" s="38">
        <f t="shared" si="120"/>
        <v>301797.26343381387</v>
      </c>
      <c r="DK72" s="38">
        <f t="shared" si="104"/>
        <v>277236.01542529749</v>
      </c>
      <c r="DL72" s="11"/>
      <c r="DM72" s="46" t="str">
        <f t="shared" si="105"/>
        <v>天王寺区</v>
      </c>
      <c r="DN72" s="39">
        <f t="shared" si="106"/>
        <v>0.19847743308978003</v>
      </c>
      <c r="DO72" s="39">
        <f t="shared" si="107"/>
        <v>0.18378959052219512</v>
      </c>
      <c r="DP72" s="72">
        <f t="shared" si="121"/>
        <v>1.4000000000000012</v>
      </c>
      <c r="DQ72" s="19" t="str">
        <f t="shared" si="108"/>
        <v>箕面市</v>
      </c>
      <c r="DR72" s="39">
        <f t="shared" si="109"/>
        <v>0.760497593060388</v>
      </c>
      <c r="DS72" s="39">
        <f t="shared" si="110"/>
        <v>0.75679456434852121</v>
      </c>
      <c r="DT72" s="72">
        <f t="shared" si="122"/>
        <v>0.30000000000000027</v>
      </c>
      <c r="DU72" s="19" t="str">
        <f t="shared" si="111"/>
        <v>藤井寺市</v>
      </c>
      <c r="DV72" s="36">
        <f t="shared" si="112"/>
        <v>225667.67345176413</v>
      </c>
      <c r="DW72" s="36">
        <f t="shared" si="113"/>
        <v>202223.45030139797</v>
      </c>
      <c r="DX72" s="36">
        <f t="shared" si="123"/>
        <v>23445</v>
      </c>
      <c r="DY72" s="11"/>
      <c r="DZ72" s="39">
        <f t="shared" si="91"/>
        <v>0.21779338137546878</v>
      </c>
      <c r="EA72" s="39">
        <f t="shared" si="114"/>
        <v>0.19764652956849402</v>
      </c>
      <c r="EB72" s="72">
        <f t="shared" si="124"/>
        <v>1.9999999999999991</v>
      </c>
      <c r="EC72" s="39">
        <f t="shared" si="92"/>
        <v>0.7926928672783039</v>
      </c>
      <c r="ED72" s="39">
        <f t="shared" si="115"/>
        <v>0.78702321953616916</v>
      </c>
      <c r="EE72" s="72">
        <f t="shared" si="125"/>
        <v>0.60000000000000053</v>
      </c>
      <c r="EF72" s="36">
        <f t="shared" si="93"/>
        <v>253948.1681421533</v>
      </c>
      <c r="EG72" s="73">
        <f t="shared" si="116"/>
        <v>228365.77266623653</v>
      </c>
      <c r="EH72" s="36">
        <f t="shared" si="126"/>
        <v>25582</v>
      </c>
      <c r="EI72" s="36">
        <v>0</v>
      </c>
    </row>
    <row r="73" spans="2:139" s="16" customFormat="1" ht="13.15" customHeight="1">
      <c r="B73" s="224"/>
      <c r="C73" s="194"/>
      <c r="D73" s="176"/>
      <c r="E73" s="197"/>
      <c r="F73" s="197"/>
      <c r="G73" s="67" t="s">
        <v>83</v>
      </c>
      <c r="H73" s="49">
        <v>0</v>
      </c>
      <c r="I73" s="30">
        <f>IFERROR(H73/E59,"-")</f>
        <v>0</v>
      </c>
      <c r="J73" s="49">
        <v>0</v>
      </c>
      <c r="K73" s="30">
        <f>IFERROR(J73/F59,"-")</f>
        <v>0</v>
      </c>
      <c r="L73" s="52" t="str">
        <f t="shared" si="38"/>
        <v>-</v>
      </c>
      <c r="M73" s="31">
        <f t="shared" si="94"/>
        <v>0</v>
      </c>
      <c r="N73" s="176"/>
      <c r="O73" s="197"/>
      <c r="P73" s="197"/>
      <c r="Q73" s="67" t="s">
        <v>83</v>
      </c>
      <c r="R73" s="49">
        <v>1568141</v>
      </c>
      <c r="S73" s="30">
        <f>IFERROR(R73/O59,"-")</f>
        <v>1.3014901386128359E-2</v>
      </c>
      <c r="T73" s="49">
        <v>3</v>
      </c>
      <c r="U73" s="30">
        <f>IFERROR(T73/P59,"-")</f>
        <v>5.5555555555555552E-2</v>
      </c>
      <c r="V73" s="52">
        <f t="shared" si="48"/>
        <v>522713.66666666669</v>
      </c>
      <c r="W73" s="31">
        <f t="shared" si="95"/>
        <v>4.7619047619047616E-2</v>
      </c>
      <c r="X73" s="176"/>
      <c r="Y73" s="197"/>
      <c r="Z73" s="197"/>
      <c r="AA73" s="67" t="s">
        <v>83</v>
      </c>
      <c r="AB73" s="49">
        <v>18632107</v>
      </c>
      <c r="AC73" s="30">
        <f>IFERROR(AB73/Y59,"-")</f>
        <v>7.3189905824945787E-3</v>
      </c>
      <c r="AD73" s="49">
        <v>187</v>
      </c>
      <c r="AE73" s="30">
        <f>IFERROR(AD73/Z59,"-")</f>
        <v>5.7520762842202401E-2</v>
      </c>
      <c r="AF73" s="52">
        <f t="shared" si="50"/>
        <v>99636.935828877002</v>
      </c>
      <c r="AG73" s="31">
        <f t="shared" si="96"/>
        <v>5.2587176602924633E-2</v>
      </c>
      <c r="AH73" s="176"/>
      <c r="AI73" s="197"/>
      <c r="AJ73" s="197"/>
      <c r="AK73" s="67" t="s">
        <v>83</v>
      </c>
      <c r="AL73" s="49">
        <v>34463462</v>
      </c>
      <c r="AM73" s="30">
        <f>IFERROR(AL73/AI59,"-")</f>
        <v>1.1268176192952586E-2</v>
      </c>
      <c r="AN73" s="49">
        <v>366</v>
      </c>
      <c r="AO73" s="30">
        <f>IFERROR(AN73/AJ59,"-")</f>
        <v>0.12833099579242638</v>
      </c>
      <c r="AP73" s="52">
        <f t="shared" si="52"/>
        <v>94162.464480874318</v>
      </c>
      <c r="AQ73" s="31">
        <f t="shared" si="97"/>
        <v>0.11622737376945062</v>
      </c>
      <c r="AR73" s="176"/>
      <c r="AS73" s="197"/>
      <c r="AT73" s="197"/>
      <c r="AU73" s="67" t="s">
        <v>83</v>
      </c>
      <c r="AV73" s="49">
        <v>63202475</v>
      </c>
      <c r="AW73" s="30">
        <f>IFERROR(AV73/AS59,"-")</f>
        <v>2.5911624207869209E-2</v>
      </c>
      <c r="AX73" s="49">
        <v>406</v>
      </c>
      <c r="AY73" s="30">
        <f>IFERROR(AX73/AT59,"-")</f>
        <v>0.20219123505976094</v>
      </c>
      <c r="AZ73" s="52">
        <f t="shared" si="54"/>
        <v>155671.12068965516</v>
      </c>
      <c r="BA73" s="31">
        <f t="shared" si="98"/>
        <v>0.17298679164891351</v>
      </c>
      <c r="BB73" s="176"/>
      <c r="BC73" s="197"/>
      <c r="BD73" s="197"/>
      <c r="BE73" s="67" t="s">
        <v>83</v>
      </c>
      <c r="BF73" s="49">
        <v>28597801</v>
      </c>
      <c r="BG73" s="30">
        <f>IFERROR(BF73/BC59,"-")</f>
        <v>2.2515795395453946E-2</v>
      </c>
      <c r="BH73" s="49">
        <v>238</v>
      </c>
      <c r="BI73" s="30">
        <f>IFERROR(BH73/BD59,"-")</f>
        <v>0.265625</v>
      </c>
      <c r="BJ73" s="52">
        <f t="shared" si="56"/>
        <v>120158.82773109243</v>
      </c>
      <c r="BK73" s="31">
        <f t="shared" si="99"/>
        <v>0.20570440795159897</v>
      </c>
      <c r="BL73" s="176"/>
      <c r="BM73" s="197"/>
      <c r="BN73" s="197"/>
      <c r="BO73" s="67" t="s">
        <v>83</v>
      </c>
      <c r="BP73" s="49">
        <v>12620965</v>
      </c>
      <c r="BQ73" s="30">
        <f>IFERROR(BP73/BM59,"-")</f>
        <v>2.7184450942031823E-2</v>
      </c>
      <c r="BR73" s="49">
        <v>89</v>
      </c>
      <c r="BS73" s="30">
        <f>IFERROR(BR73/BN59,"-")</f>
        <v>0.2557471264367816</v>
      </c>
      <c r="BT73" s="52">
        <f t="shared" si="58"/>
        <v>141808.59550561797</v>
      </c>
      <c r="BU73" s="31">
        <f t="shared" si="100"/>
        <v>0.17115384615384616</v>
      </c>
      <c r="BV73" s="176"/>
      <c r="BW73" s="197"/>
      <c r="BX73" s="197"/>
      <c r="BY73" s="67" t="s">
        <v>83</v>
      </c>
      <c r="BZ73" s="49">
        <f t="shared" si="60"/>
        <v>159084951</v>
      </c>
      <c r="CA73" s="30">
        <f>IFERROR(BZ73/BW59,"-")</f>
        <v>1.6037685844359575E-2</v>
      </c>
      <c r="CB73" s="49">
        <f t="shared" si="61"/>
        <v>1289</v>
      </c>
      <c r="CC73" s="30">
        <f>IFERROR(CB73/BX59,"-")</f>
        <v>0.13679295341186459</v>
      </c>
      <c r="CD73" s="52">
        <f t="shared" si="63"/>
        <v>123417.33979829325</v>
      </c>
      <c r="CE73" s="31">
        <f t="shared" si="101"/>
        <v>0.11926350851221318</v>
      </c>
      <c r="CH73" s="45" t="s">
        <v>46</v>
      </c>
      <c r="CI73" s="36">
        <v>14</v>
      </c>
      <c r="CJ73" s="36">
        <v>47</v>
      </c>
      <c r="CK73" s="36">
        <v>3138</v>
      </c>
      <c r="CL73" s="36">
        <v>2384</v>
      </c>
      <c r="CM73" s="36">
        <v>1298</v>
      </c>
      <c r="CN73" s="36">
        <v>660</v>
      </c>
      <c r="CO73" s="36">
        <v>299</v>
      </c>
      <c r="CP73" s="36">
        <f t="shared" si="117"/>
        <v>7840</v>
      </c>
      <c r="CQ73" s="71"/>
      <c r="CR73" s="172">
        <v>5</v>
      </c>
      <c r="CS73" s="193" t="s">
        <v>111</v>
      </c>
      <c r="CT73" s="187">
        <v>9340</v>
      </c>
      <c r="CU73" s="190">
        <v>6988387550</v>
      </c>
      <c r="CV73" s="190">
        <v>7896</v>
      </c>
      <c r="CW73" s="75" t="s">
        <v>58</v>
      </c>
      <c r="CX73" s="86">
        <v>226990021</v>
      </c>
      <c r="CY73" s="76">
        <v>3.2481029332724974E-2</v>
      </c>
      <c r="CZ73" s="86">
        <v>1545</v>
      </c>
      <c r="DA73" s="76">
        <v>0.19566869300911854</v>
      </c>
      <c r="DB73" s="86">
        <v>146919.1074433657</v>
      </c>
      <c r="DC73" s="77">
        <v>0.16541755888650964</v>
      </c>
      <c r="DE73" s="43" t="s">
        <v>46</v>
      </c>
      <c r="DF73" s="37">
        <f t="shared" si="118"/>
        <v>0.22837202561625503</v>
      </c>
      <c r="DG73" s="37">
        <f t="shared" si="102"/>
        <v>0.21167818379195957</v>
      </c>
      <c r="DH73" s="37">
        <f t="shared" si="119"/>
        <v>0.77371048252911812</v>
      </c>
      <c r="DI73" s="37">
        <f t="shared" si="103"/>
        <v>0.76189776733254999</v>
      </c>
      <c r="DJ73" s="38">
        <f t="shared" si="120"/>
        <v>261867.02688172043</v>
      </c>
      <c r="DK73" s="38">
        <f t="shared" si="104"/>
        <v>243701.11490264122</v>
      </c>
      <c r="DL73" s="11"/>
      <c r="DM73" s="46" t="str">
        <f t="shared" si="105"/>
        <v>豊能町</v>
      </c>
      <c r="DN73" s="39">
        <f t="shared" si="106"/>
        <v>0.19842265336633685</v>
      </c>
      <c r="DO73" s="39">
        <f t="shared" si="107"/>
        <v>0.18217919695559701</v>
      </c>
      <c r="DP73" s="72">
        <f t="shared" si="121"/>
        <v>1.6000000000000014</v>
      </c>
      <c r="DQ73" s="19" t="str">
        <f t="shared" si="108"/>
        <v>富田林市</v>
      </c>
      <c r="DR73" s="39">
        <f t="shared" si="109"/>
        <v>0.75842110751903224</v>
      </c>
      <c r="DS73" s="39">
        <f t="shared" si="110"/>
        <v>0.75177228204989444</v>
      </c>
      <c r="DT73" s="72">
        <f t="shared" si="122"/>
        <v>0.60000000000000053</v>
      </c>
      <c r="DU73" s="19" t="str">
        <f t="shared" si="111"/>
        <v>松原市</v>
      </c>
      <c r="DV73" s="36">
        <f t="shared" si="112"/>
        <v>224739.00065628541</v>
      </c>
      <c r="DW73" s="36">
        <f t="shared" si="113"/>
        <v>197111.01198393776</v>
      </c>
      <c r="DX73" s="36">
        <f t="shared" si="123"/>
        <v>27628</v>
      </c>
      <c r="DY73" s="11"/>
      <c r="DZ73" s="39">
        <f t="shared" si="91"/>
        <v>0.21779338137546878</v>
      </c>
      <c r="EA73" s="39">
        <f t="shared" si="114"/>
        <v>0.19764652956849402</v>
      </c>
      <c r="EB73" s="72">
        <f t="shared" si="124"/>
        <v>1.9999999999999991</v>
      </c>
      <c r="EC73" s="39">
        <f t="shared" si="92"/>
        <v>0.7926928672783039</v>
      </c>
      <c r="ED73" s="39">
        <f t="shared" si="115"/>
        <v>0.78702321953616916</v>
      </c>
      <c r="EE73" s="72">
        <f t="shared" si="125"/>
        <v>0.60000000000000053</v>
      </c>
      <c r="EF73" s="36">
        <f t="shared" si="93"/>
        <v>253948.1681421533</v>
      </c>
      <c r="EG73" s="73">
        <f t="shared" si="116"/>
        <v>228365.77266623653</v>
      </c>
      <c r="EH73" s="36">
        <f t="shared" si="126"/>
        <v>25582</v>
      </c>
      <c r="EI73" s="36">
        <v>0</v>
      </c>
    </row>
    <row r="74" spans="2:139" s="16" customFormat="1" ht="13.15" customHeight="1">
      <c r="B74" s="224"/>
      <c r="C74" s="194"/>
      <c r="D74" s="176"/>
      <c r="E74" s="197"/>
      <c r="F74" s="197"/>
      <c r="G74" s="67" t="s">
        <v>87</v>
      </c>
      <c r="H74" s="49">
        <v>0</v>
      </c>
      <c r="I74" s="30">
        <f>IFERROR(H74/E59,"-")</f>
        <v>0</v>
      </c>
      <c r="J74" s="49">
        <v>0</v>
      </c>
      <c r="K74" s="30">
        <f>IFERROR(J74/F59,"-")</f>
        <v>0</v>
      </c>
      <c r="L74" s="52" t="str">
        <f t="shared" ref="L74:L141" si="127">IFERROR(H74/J74,"-")</f>
        <v>-</v>
      </c>
      <c r="M74" s="31">
        <f t="shared" si="94"/>
        <v>0</v>
      </c>
      <c r="N74" s="176"/>
      <c r="O74" s="197"/>
      <c r="P74" s="197"/>
      <c r="Q74" s="67" t="s">
        <v>87</v>
      </c>
      <c r="R74" s="49">
        <v>165389</v>
      </c>
      <c r="S74" s="30">
        <f>IFERROR(R74/O59,"-")</f>
        <v>1.3726581508616783E-3</v>
      </c>
      <c r="T74" s="49">
        <v>7</v>
      </c>
      <c r="U74" s="30">
        <f>IFERROR(T74/P59,"-")</f>
        <v>0.12962962962962962</v>
      </c>
      <c r="V74" s="52">
        <f t="shared" ref="V74:V141" si="128">IFERROR(R74/T74,"-")</f>
        <v>23627</v>
      </c>
      <c r="W74" s="31">
        <f t="shared" si="95"/>
        <v>0.1111111111111111</v>
      </c>
      <c r="X74" s="176"/>
      <c r="Y74" s="197"/>
      <c r="Z74" s="197"/>
      <c r="AA74" s="67" t="s">
        <v>87</v>
      </c>
      <c r="AB74" s="49">
        <v>9431322</v>
      </c>
      <c r="AC74" s="30">
        <f>IFERROR(AB74/Y59,"-")</f>
        <v>3.7047746075349361E-3</v>
      </c>
      <c r="AD74" s="49">
        <v>199</v>
      </c>
      <c r="AE74" s="30">
        <f>IFERROR(AD74/Z59,"-")</f>
        <v>6.1211934789295604E-2</v>
      </c>
      <c r="AF74" s="52">
        <f t="shared" ref="AF74:AF141" si="129">IFERROR(AB74/AD74,"-")</f>
        <v>47393.577889447239</v>
      </c>
      <c r="AG74" s="31">
        <f t="shared" si="96"/>
        <v>5.596175478065242E-2</v>
      </c>
      <c r="AH74" s="176"/>
      <c r="AI74" s="197"/>
      <c r="AJ74" s="197"/>
      <c r="AK74" s="67" t="s">
        <v>87</v>
      </c>
      <c r="AL74" s="49">
        <v>11821321</v>
      </c>
      <c r="AM74" s="30">
        <f>IFERROR(AL74/AI59,"-")</f>
        <v>3.8651000256866375E-3</v>
      </c>
      <c r="AN74" s="49">
        <v>240</v>
      </c>
      <c r="AO74" s="30">
        <f>IFERROR(AN74/AJ59,"-")</f>
        <v>8.4151472650771386E-2</v>
      </c>
      <c r="AP74" s="52">
        <f t="shared" ref="AP74:AP141" si="130">IFERROR(AL74/AN74,"-")</f>
        <v>49255.504166666666</v>
      </c>
      <c r="AQ74" s="31">
        <f t="shared" si="97"/>
        <v>7.6214671324229918E-2</v>
      </c>
      <c r="AR74" s="176"/>
      <c r="AS74" s="197"/>
      <c r="AT74" s="197"/>
      <c r="AU74" s="67" t="s">
        <v>87</v>
      </c>
      <c r="AV74" s="49">
        <v>6978128</v>
      </c>
      <c r="AW74" s="30">
        <f>IFERROR(AV74/AS59,"-")</f>
        <v>2.8608789515032432E-3</v>
      </c>
      <c r="AX74" s="49">
        <v>178</v>
      </c>
      <c r="AY74" s="30">
        <f>IFERROR(AX74/AT59,"-")</f>
        <v>8.8645418326693232E-2</v>
      </c>
      <c r="AZ74" s="52">
        <f t="shared" ref="AZ74:AZ141" si="131">IFERROR(AV74/AX74,"-")</f>
        <v>39202.966292134828</v>
      </c>
      <c r="BA74" s="31">
        <f t="shared" si="98"/>
        <v>7.5841499786962085E-2</v>
      </c>
      <c r="BB74" s="176"/>
      <c r="BC74" s="197"/>
      <c r="BD74" s="197"/>
      <c r="BE74" s="67" t="s">
        <v>87</v>
      </c>
      <c r="BF74" s="49">
        <v>2852751</v>
      </c>
      <c r="BG74" s="30">
        <f>IFERROR(BF74/BC59,"-")</f>
        <v>2.2460453455906151E-3</v>
      </c>
      <c r="BH74" s="49">
        <v>79</v>
      </c>
      <c r="BI74" s="30">
        <f>IFERROR(BH74/BD59,"-")</f>
        <v>8.8169642857142863E-2</v>
      </c>
      <c r="BJ74" s="52">
        <f t="shared" ref="BJ74:BJ141" si="132">IFERROR(BF74/BH74,"-")</f>
        <v>36110.772151898731</v>
      </c>
      <c r="BK74" s="31">
        <f t="shared" si="99"/>
        <v>6.8280034572169399E-2</v>
      </c>
      <c r="BL74" s="176"/>
      <c r="BM74" s="197"/>
      <c r="BN74" s="197"/>
      <c r="BO74" s="67" t="s">
        <v>87</v>
      </c>
      <c r="BP74" s="49">
        <v>947069</v>
      </c>
      <c r="BQ74" s="30">
        <f>IFERROR(BP74/BM59,"-")</f>
        <v>2.0399035073165274E-3</v>
      </c>
      <c r="BR74" s="49">
        <v>34</v>
      </c>
      <c r="BS74" s="30">
        <f>IFERROR(BR74/BN59,"-")</f>
        <v>9.7701149425287362E-2</v>
      </c>
      <c r="BT74" s="52">
        <f t="shared" ref="BT74:BT141" si="133">IFERROR(BP74/BR74,"-")</f>
        <v>27854.970588235294</v>
      </c>
      <c r="BU74" s="31">
        <f t="shared" si="100"/>
        <v>6.5384615384615388E-2</v>
      </c>
      <c r="BV74" s="176"/>
      <c r="BW74" s="197"/>
      <c r="BX74" s="197"/>
      <c r="BY74" s="67" t="s">
        <v>87</v>
      </c>
      <c r="BZ74" s="49">
        <f t="shared" si="60"/>
        <v>32195980</v>
      </c>
      <c r="CA74" s="30">
        <f>IFERROR(BZ74/BW59,"-")</f>
        <v>3.2457439213799924E-3</v>
      </c>
      <c r="CB74" s="49">
        <f t="shared" si="61"/>
        <v>737</v>
      </c>
      <c r="CC74" s="30">
        <f>IFERROR(CB74/BX59,"-")</f>
        <v>7.8212883370476494E-2</v>
      </c>
      <c r="CD74" s="52">
        <f t="shared" ref="CD74:CD141" si="134">IFERROR(BZ74/CB74,"-")</f>
        <v>43685.183175033919</v>
      </c>
      <c r="CE74" s="31">
        <f t="shared" si="101"/>
        <v>6.819022945965951E-2</v>
      </c>
      <c r="CH74" s="45" t="s">
        <v>47</v>
      </c>
      <c r="CI74" s="36">
        <v>1</v>
      </c>
      <c r="CJ74" s="36">
        <v>7</v>
      </c>
      <c r="CK74" s="36">
        <v>429</v>
      </c>
      <c r="CL74" s="36">
        <v>394</v>
      </c>
      <c r="CM74" s="36">
        <v>244</v>
      </c>
      <c r="CN74" s="36">
        <v>159</v>
      </c>
      <c r="CO74" s="36">
        <v>65</v>
      </c>
      <c r="CP74" s="36">
        <f t="shared" si="117"/>
        <v>1299</v>
      </c>
      <c r="CQ74" s="71"/>
      <c r="CR74" s="173"/>
      <c r="CS74" s="194"/>
      <c r="CT74" s="188"/>
      <c r="CU74" s="191"/>
      <c r="CV74" s="191"/>
      <c r="CW74" s="75" t="s">
        <v>60</v>
      </c>
      <c r="CX74" s="86">
        <v>120329824</v>
      </c>
      <c r="CY74" s="76">
        <v>1.7218539060559111E-2</v>
      </c>
      <c r="CZ74" s="86">
        <v>2253</v>
      </c>
      <c r="DA74" s="76">
        <v>0.28533434650455924</v>
      </c>
      <c r="DB74" s="86">
        <v>53408.710164225478</v>
      </c>
      <c r="DC74" s="77">
        <v>0.241220556745182</v>
      </c>
      <c r="DE74" s="43" t="s">
        <v>47</v>
      </c>
      <c r="DF74" s="37">
        <f t="shared" si="118"/>
        <v>0.24172113982663648</v>
      </c>
      <c r="DG74" s="37">
        <f t="shared" si="102"/>
        <v>0.20816827471467914</v>
      </c>
      <c r="DH74" s="37">
        <f t="shared" si="119"/>
        <v>0.86016949152542377</v>
      </c>
      <c r="DI74" s="37">
        <f t="shared" si="103"/>
        <v>0.81833910034602075</v>
      </c>
      <c r="DJ74" s="38">
        <f t="shared" si="120"/>
        <v>267582.10344827588</v>
      </c>
      <c r="DK74" s="38">
        <f t="shared" si="104"/>
        <v>236045.12262156449</v>
      </c>
      <c r="DL74" s="11"/>
      <c r="DM74" s="46" t="str">
        <f t="shared" si="105"/>
        <v>河内長野市</v>
      </c>
      <c r="DN74" s="39">
        <f t="shared" si="106"/>
        <v>0.19793844276911657</v>
      </c>
      <c r="DO74" s="39">
        <f t="shared" si="107"/>
        <v>0.17607970996029843</v>
      </c>
      <c r="DP74" s="72">
        <f t="shared" si="121"/>
        <v>2.200000000000002</v>
      </c>
      <c r="DQ74" s="19" t="str">
        <f t="shared" si="108"/>
        <v>和泉市</v>
      </c>
      <c r="DR74" s="39">
        <f t="shared" si="109"/>
        <v>0.74927336698791491</v>
      </c>
      <c r="DS74" s="39">
        <f t="shared" si="110"/>
        <v>0.74640528170440279</v>
      </c>
      <c r="DT74" s="72">
        <f t="shared" si="122"/>
        <v>0.30000000000000027</v>
      </c>
      <c r="DU74" s="19" t="str">
        <f t="shared" si="111"/>
        <v>河内長野市</v>
      </c>
      <c r="DV74" s="36">
        <f t="shared" si="112"/>
        <v>223822.61146304675</v>
      </c>
      <c r="DW74" s="36">
        <f t="shared" si="113"/>
        <v>200366.27662702979</v>
      </c>
      <c r="DX74" s="36">
        <f t="shared" si="123"/>
        <v>23457</v>
      </c>
      <c r="DY74" s="11"/>
      <c r="DZ74" s="39">
        <f t="shared" si="91"/>
        <v>0.21779338137546878</v>
      </c>
      <c r="EA74" s="39">
        <f t="shared" si="114"/>
        <v>0.19764652956849402</v>
      </c>
      <c r="EB74" s="72">
        <f t="shared" si="124"/>
        <v>1.9999999999999991</v>
      </c>
      <c r="EC74" s="39">
        <f t="shared" si="92"/>
        <v>0.7926928672783039</v>
      </c>
      <c r="ED74" s="39">
        <f t="shared" si="115"/>
        <v>0.78702321953616916</v>
      </c>
      <c r="EE74" s="72">
        <f t="shared" si="125"/>
        <v>0.60000000000000053</v>
      </c>
      <c r="EF74" s="36">
        <f t="shared" si="93"/>
        <v>253948.1681421533</v>
      </c>
      <c r="EG74" s="73">
        <f t="shared" si="116"/>
        <v>228365.77266623653</v>
      </c>
      <c r="EH74" s="36">
        <f t="shared" si="126"/>
        <v>25582</v>
      </c>
      <c r="EI74" s="36">
        <v>0</v>
      </c>
    </row>
    <row r="75" spans="2:139" s="16" customFormat="1" ht="13.15" customHeight="1">
      <c r="B75" s="224"/>
      <c r="C75" s="194"/>
      <c r="D75" s="176"/>
      <c r="E75" s="197"/>
      <c r="F75" s="197"/>
      <c r="G75" s="68" t="s">
        <v>85</v>
      </c>
      <c r="H75" s="50">
        <v>1777</v>
      </c>
      <c r="I75" s="32">
        <f>IFERROR(H75/E59,"-")</f>
        <v>8.377854929686366E-5</v>
      </c>
      <c r="J75" s="50">
        <v>1</v>
      </c>
      <c r="K75" s="32">
        <f>IFERROR(J75/F59,"-")</f>
        <v>7.1428571428571425E-2</v>
      </c>
      <c r="L75" s="53">
        <f t="shared" si="127"/>
        <v>1777</v>
      </c>
      <c r="M75" s="33">
        <f t="shared" si="94"/>
        <v>6.25E-2</v>
      </c>
      <c r="N75" s="176"/>
      <c r="O75" s="197"/>
      <c r="P75" s="197"/>
      <c r="Q75" s="68" t="s">
        <v>85</v>
      </c>
      <c r="R75" s="50">
        <v>213820</v>
      </c>
      <c r="S75" s="32">
        <f>IFERROR(R75/O59,"-")</f>
        <v>1.7746147918981557E-3</v>
      </c>
      <c r="T75" s="50">
        <v>13</v>
      </c>
      <c r="U75" s="32">
        <f>IFERROR(T75/P59,"-")</f>
        <v>0.24074074074074073</v>
      </c>
      <c r="V75" s="53">
        <f t="shared" si="128"/>
        <v>16447.692307692309</v>
      </c>
      <c r="W75" s="33">
        <f t="shared" si="95"/>
        <v>0.20634920634920634</v>
      </c>
      <c r="X75" s="176"/>
      <c r="Y75" s="197"/>
      <c r="Z75" s="197"/>
      <c r="AA75" s="68" t="s">
        <v>85</v>
      </c>
      <c r="AB75" s="50">
        <v>3318152</v>
      </c>
      <c r="AC75" s="32">
        <f>IFERROR(AB75/Y59,"-")</f>
        <v>1.3034233454802268E-3</v>
      </c>
      <c r="AD75" s="50">
        <v>255</v>
      </c>
      <c r="AE75" s="32">
        <f>IFERROR(AD75/Z59,"-")</f>
        <v>7.8437403875730546E-2</v>
      </c>
      <c r="AF75" s="53">
        <f t="shared" si="129"/>
        <v>13012.360784313725</v>
      </c>
      <c r="AG75" s="33">
        <f t="shared" si="96"/>
        <v>7.1709786276715412E-2</v>
      </c>
      <c r="AH75" s="176"/>
      <c r="AI75" s="197"/>
      <c r="AJ75" s="197"/>
      <c r="AK75" s="68" t="s">
        <v>85</v>
      </c>
      <c r="AL75" s="50">
        <v>7310774</v>
      </c>
      <c r="AM75" s="32">
        <f>IFERROR(AL75/AI59,"-")</f>
        <v>2.390331230764244E-3</v>
      </c>
      <c r="AN75" s="50">
        <v>322</v>
      </c>
      <c r="AO75" s="32">
        <f>IFERROR(AN75/AJ59,"-")</f>
        <v>0.11290322580645161</v>
      </c>
      <c r="AP75" s="53">
        <f t="shared" si="130"/>
        <v>22704.267080745343</v>
      </c>
      <c r="AQ75" s="33">
        <f t="shared" si="97"/>
        <v>0.10225468402667513</v>
      </c>
      <c r="AR75" s="176"/>
      <c r="AS75" s="197"/>
      <c r="AT75" s="197"/>
      <c r="AU75" s="68" t="s">
        <v>85</v>
      </c>
      <c r="AV75" s="50">
        <v>7157700</v>
      </c>
      <c r="AW75" s="32">
        <f>IFERROR(AV75/AS59,"-")</f>
        <v>2.934499520670123E-3</v>
      </c>
      <c r="AX75" s="50">
        <v>330</v>
      </c>
      <c r="AY75" s="32">
        <f>IFERROR(AX75/AT59,"-")</f>
        <v>0.16434262948207171</v>
      </c>
      <c r="AZ75" s="53">
        <f t="shared" si="131"/>
        <v>21690</v>
      </c>
      <c r="BA75" s="33">
        <f t="shared" si="98"/>
        <v>0.14060502769492969</v>
      </c>
      <c r="BB75" s="176"/>
      <c r="BC75" s="197"/>
      <c r="BD75" s="197"/>
      <c r="BE75" s="68" t="s">
        <v>85</v>
      </c>
      <c r="BF75" s="50">
        <v>3273133</v>
      </c>
      <c r="BG75" s="32">
        <f>IFERROR(BF75/BC59,"-")</f>
        <v>2.5770230700643158E-3</v>
      </c>
      <c r="BH75" s="50">
        <v>168</v>
      </c>
      <c r="BI75" s="32">
        <f>IFERROR(BH75/BD59,"-")</f>
        <v>0.1875</v>
      </c>
      <c r="BJ75" s="53">
        <f t="shared" si="132"/>
        <v>19482.934523809523</v>
      </c>
      <c r="BK75" s="33">
        <f t="shared" si="99"/>
        <v>0.14520311149524634</v>
      </c>
      <c r="BL75" s="176"/>
      <c r="BM75" s="197"/>
      <c r="BN75" s="197"/>
      <c r="BO75" s="68" t="s">
        <v>85</v>
      </c>
      <c r="BP75" s="50">
        <v>1300709</v>
      </c>
      <c r="BQ75" s="32">
        <f>IFERROR(BP75/BM59,"-")</f>
        <v>2.8016130304108497E-3</v>
      </c>
      <c r="BR75" s="50">
        <v>58</v>
      </c>
      <c r="BS75" s="32">
        <f>IFERROR(BR75/BN59,"-")</f>
        <v>0.16666666666666666</v>
      </c>
      <c r="BT75" s="53">
        <f t="shared" si="133"/>
        <v>22426.017241379312</v>
      </c>
      <c r="BU75" s="33">
        <f t="shared" si="100"/>
        <v>0.11153846153846154</v>
      </c>
      <c r="BV75" s="176"/>
      <c r="BW75" s="197"/>
      <c r="BX75" s="197"/>
      <c r="BY75" s="68" t="s">
        <v>85</v>
      </c>
      <c r="BZ75" s="50">
        <f t="shared" si="60"/>
        <v>22576065</v>
      </c>
      <c r="CA75" s="32">
        <f>IFERROR(BZ75/BW59,"-")</f>
        <v>2.2759402180778346E-3</v>
      </c>
      <c r="CB75" s="50">
        <f t="shared" si="61"/>
        <v>1147</v>
      </c>
      <c r="CC75" s="32">
        <f>IFERROR(CB75/BX59,"-")</f>
        <v>0.12172344264034808</v>
      </c>
      <c r="CD75" s="53">
        <f t="shared" si="134"/>
        <v>19682.707061900612</v>
      </c>
      <c r="CE75" s="33">
        <f t="shared" si="101"/>
        <v>0.10612509252405626</v>
      </c>
      <c r="CH75" s="45" t="s">
        <v>48</v>
      </c>
      <c r="CI75" s="36">
        <v>2</v>
      </c>
      <c r="CJ75" s="36">
        <v>7</v>
      </c>
      <c r="CK75" s="36">
        <v>1324</v>
      </c>
      <c r="CL75" s="36">
        <v>1211</v>
      </c>
      <c r="CM75" s="36">
        <v>712</v>
      </c>
      <c r="CN75" s="36">
        <v>448</v>
      </c>
      <c r="CO75" s="36">
        <v>180</v>
      </c>
      <c r="CP75" s="36">
        <f t="shared" si="117"/>
        <v>3884</v>
      </c>
      <c r="CQ75" s="71"/>
      <c r="CR75" s="173"/>
      <c r="CS75" s="194"/>
      <c r="CT75" s="188"/>
      <c r="CU75" s="191"/>
      <c r="CV75" s="191"/>
      <c r="CW75" s="75" t="s">
        <v>62</v>
      </c>
      <c r="CX75" s="86">
        <v>95628985</v>
      </c>
      <c r="CY75" s="76">
        <v>1.3683984226089465E-2</v>
      </c>
      <c r="CZ75" s="86">
        <v>1779</v>
      </c>
      <c r="DA75" s="76">
        <v>0.22530395136778114</v>
      </c>
      <c r="DB75" s="86">
        <v>53754.347948285555</v>
      </c>
      <c r="DC75" s="77">
        <v>0.19047109207708779</v>
      </c>
      <c r="DE75" s="43" t="s">
        <v>48</v>
      </c>
      <c r="DF75" s="37">
        <f t="shared" si="118"/>
        <v>0.24975688596242038</v>
      </c>
      <c r="DG75" s="37">
        <f t="shared" si="102"/>
        <v>0.22857253760749771</v>
      </c>
      <c r="DH75" s="37">
        <f t="shared" si="119"/>
        <v>0.80869565217391304</v>
      </c>
      <c r="DI75" s="37">
        <f t="shared" si="103"/>
        <v>0.80034722222222221</v>
      </c>
      <c r="DJ75" s="38">
        <f t="shared" si="120"/>
        <v>303643.90669441555</v>
      </c>
      <c r="DK75" s="38">
        <f t="shared" si="104"/>
        <v>280420.57845263917</v>
      </c>
      <c r="DL75" s="11"/>
      <c r="DM75" s="46" t="str">
        <f t="shared" si="105"/>
        <v>藤井寺市</v>
      </c>
      <c r="DN75" s="39">
        <f t="shared" si="106"/>
        <v>0.19742233120128669</v>
      </c>
      <c r="DO75" s="39">
        <f t="shared" si="107"/>
        <v>0.17528311198774937</v>
      </c>
      <c r="DP75" s="72">
        <f t="shared" si="121"/>
        <v>2.200000000000002</v>
      </c>
      <c r="DQ75" s="19" t="str">
        <f t="shared" si="108"/>
        <v>河南町</v>
      </c>
      <c r="DR75" s="39">
        <f t="shared" si="109"/>
        <v>0.74507841174507838</v>
      </c>
      <c r="DS75" s="39">
        <f t="shared" si="110"/>
        <v>0.74097007223942213</v>
      </c>
      <c r="DT75" s="72">
        <f t="shared" si="122"/>
        <v>0.40000000000000036</v>
      </c>
      <c r="DU75" s="19" t="str">
        <f t="shared" si="111"/>
        <v>門真市</v>
      </c>
      <c r="DV75" s="36">
        <f t="shared" si="112"/>
        <v>222592.90412450366</v>
      </c>
      <c r="DW75" s="36">
        <f t="shared" si="113"/>
        <v>203896.8183323399</v>
      </c>
      <c r="DX75" s="36">
        <f t="shared" si="123"/>
        <v>18696</v>
      </c>
      <c r="DY75" s="11"/>
      <c r="DZ75" s="39">
        <f>$CA$1354</f>
        <v>0.21779338137546878</v>
      </c>
      <c r="EA75" s="39">
        <f t="shared" si="114"/>
        <v>0.19764652956849402</v>
      </c>
      <c r="EB75" s="72">
        <f t="shared" si="124"/>
        <v>1.9999999999999991</v>
      </c>
      <c r="EC75" s="39">
        <f>$CC$1354</f>
        <v>0.7926928672783039</v>
      </c>
      <c r="ED75" s="39">
        <f t="shared" si="115"/>
        <v>0.78702321953616916</v>
      </c>
      <c r="EE75" s="72">
        <f t="shared" si="125"/>
        <v>0.60000000000000053</v>
      </c>
      <c r="EF75" s="36">
        <f>$CD$1354</f>
        <v>253948.1681421533</v>
      </c>
      <c r="EG75" s="73">
        <f t="shared" si="116"/>
        <v>228365.77266623653</v>
      </c>
      <c r="EH75" s="36">
        <f t="shared" si="126"/>
        <v>25582</v>
      </c>
      <c r="EI75" s="36">
        <v>0</v>
      </c>
    </row>
    <row r="76" spans="2:139" s="16" customFormat="1" ht="13.15" customHeight="1">
      <c r="B76" s="224"/>
      <c r="C76" s="195"/>
      <c r="D76" s="177"/>
      <c r="E76" s="198"/>
      <c r="F76" s="198"/>
      <c r="G76" s="18" t="s">
        <v>92</v>
      </c>
      <c r="H76" s="48">
        <f>SUM(H59:H75)</f>
        <v>4555205</v>
      </c>
      <c r="I76" s="32">
        <f>IFERROR(H76/E59,"-")</f>
        <v>0.21475996997738875</v>
      </c>
      <c r="J76" s="50">
        <v>10</v>
      </c>
      <c r="K76" s="32">
        <f>IFERROR(J76/F59,"-")</f>
        <v>0.7142857142857143</v>
      </c>
      <c r="L76" s="53">
        <f t="shared" si="127"/>
        <v>455520.5</v>
      </c>
      <c r="M76" s="34">
        <f t="shared" si="94"/>
        <v>0.625</v>
      </c>
      <c r="N76" s="177"/>
      <c r="O76" s="198"/>
      <c r="P76" s="198"/>
      <c r="Q76" s="18" t="s">
        <v>92</v>
      </c>
      <c r="R76" s="48">
        <f>SUM(R59:R75)</f>
        <v>28417635</v>
      </c>
      <c r="S76" s="32">
        <f>IFERROR(R76/O59,"-")</f>
        <v>0.2358542485350423</v>
      </c>
      <c r="T76" s="50">
        <v>45</v>
      </c>
      <c r="U76" s="32">
        <f>IFERROR(T76/P59,"-")</f>
        <v>0.83333333333333337</v>
      </c>
      <c r="V76" s="53">
        <f t="shared" si="128"/>
        <v>631503</v>
      </c>
      <c r="W76" s="34">
        <f t="shared" si="95"/>
        <v>0.7142857142857143</v>
      </c>
      <c r="X76" s="177"/>
      <c r="Y76" s="198"/>
      <c r="Z76" s="198"/>
      <c r="AA76" s="18" t="s">
        <v>92</v>
      </c>
      <c r="AB76" s="48">
        <f>SUM(AB59:AB75)</f>
        <v>494179196</v>
      </c>
      <c r="AC76" s="32">
        <f>IFERROR(AB76/Y59,"-")</f>
        <v>0.19412151731356753</v>
      </c>
      <c r="AD76" s="50">
        <v>2473</v>
      </c>
      <c r="AE76" s="32">
        <f>IFERROR(AD76/Z59,"-")</f>
        <v>0.7606890187634574</v>
      </c>
      <c r="AF76" s="53">
        <f t="shared" si="129"/>
        <v>199829.84067933683</v>
      </c>
      <c r="AG76" s="34">
        <f t="shared" si="96"/>
        <v>0.69544431946006746</v>
      </c>
      <c r="AH76" s="177"/>
      <c r="AI76" s="198"/>
      <c r="AJ76" s="198"/>
      <c r="AK76" s="18" t="s">
        <v>92</v>
      </c>
      <c r="AL76" s="48">
        <f>SUM(AL59:AL75)</f>
        <v>726206766</v>
      </c>
      <c r="AM76" s="32">
        <f>IFERROR(AL76/AI59,"-")</f>
        <v>0.23744062020821616</v>
      </c>
      <c r="AN76" s="50">
        <v>2471</v>
      </c>
      <c r="AO76" s="32">
        <f>IFERROR(AN76/AJ59,"-")</f>
        <v>0.86640953716690039</v>
      </c>
      <c r="AP76" s="53">
        <f t="shared" si="130"/>
        <v>293891.85188182921</v>
      </c>
      <c r="AQ76" s="34">
        <f t="shared" si="97"/>
        <v>0.78469355350905046</v>
      </c>
      <c r="AR76" s="177"/>
      <c r="AS76" s="198"/>
      <c r="AT76" s="198"/>
      <c r="AU76" s="18" t="s">
        <v>92</v>
      </c>
      <c r="AV76" s="48">
        <f>SUM(AV59:AV75)</f>
        <v>624790998</v>
      </c>
      <c r="AW76" s="32">
        <f>IFERROR(AV76/AS59,"-")</f>
        <v>0.25615056291127147</v>
      </c>
      <c r="AX76" s="50">
        <v>1808</v>
      </c>
      <c r="AY76" s="32">
        <f>IFERROR(AX76/AT59,"-")</f>
        <v>0.90039840637450197</v>
      </c>
      <c r="AZ76" s="53">
        <f t="shared" si="131"/>
        <v>345570.2422566372</v>
      </c>
      <c r="BA76" s="34">
        <f t="shared" si="98"/>
        <v>0.77034512143161482</v>
      </c>
      <c r="BB76" s="177"/>
      <c r="BC76" s="198"/>
      <c r="BD76" s="198"/>
      <c r="BE76" s="18" t="s">
        <v>92</v>
      </c>
      <c r="BF76" s="48">
        <f>SUM(BF59:BF75)</f>
        <v>351615976</v>
      </c>
      <c r="BG76" s="32">
        <f>IFERROR(BF76/BC59,"-")</f>
        <v>0.27683643834674021</v>
      </c>
      <c r="BH76" s="50">
        <v>808</v>
      </c>
      <c r="BI76" s="32">
        <f>IFERROR(BH76/BD59,"-")</f>
        <v>0.9017857142857143</v>
      </c>
      <c r="BJ76" s="53">
        <f t="shared" si="132"/>
        <v>435168.28712871287</v>
      </c>
      <c r="BK76" s="34">
        <f t="shared" si="99"/>
        <v>0.69835782195332752</v>
      </c>
      <c r="BL76" s="177"/>
      <c r="BM76" s="198"/>
      <c r="BN76" s="198"/>
      <c r="BO76" s="18" t="s">
        <v>92</v>
      </c>
      <c r="BP76" s="48">
        <f>SUM(BP59:BP75)</f>
        <v>123654589</v>
      </c>
      <c r="BQ76" s="32">
        <f>IFERROR(BP76/BM59,"-")</f>
        <v>0.26634113226901496</v>
      </c>
      <c r="BR76" s="50">
        <v>307</v>
      </c>
      <c r="BS76" s="32">
        <f>IFERROR(BR76/BN59,"-")</f>
        <v>0.88218390804597702</v>
      </c>
      <c r="BT76" s="53">
        <f t="shared" si="133"/>
        <v>402783.67752442998</v>
      </c>
      <c r="BU76" s="34">
        <f t="shared" si="100"/>
        <v>0.5903846153846154</v>
      </c>
      <c r="BV76" s="177"/>
      <c r="BW76" s="198"/>
      <c r="BX76" s="198"/>
      <c r="BY76" s="18" t="s">
        <v>92</v>
      </c>
      <c r="BZ76" s="48">
        <f t="shared" si="60"/>
        <v>2353420365</v>
      </c>
      <c r="CA76" s="32">
        <f>IFERROR(BZ76/BW59,"-")</f>
        <v>0.23725321745604991</v>
      </c>
      <c r="CB76" s="50">
        <f t="shared" si="61"/>
        <v>7922</v>
      </c>
      <c r="CC76" s="32">
        <f>IFERROR(CB76/BX59,"-")</f>
        <v>0.84070890374615304</v>
      </c>
      <c r="CD76" s="53">
        <f t="shared" si="134"/>
        <v>297074.01729361271</v>
      </c>
      <c r="CE76" s="34">
        <f t="shared" si="101"/>
        <v>0.73297557364914878</v>
      </c>
      <c r="CH76" s="45" t="s">
        <v>26</v>
      </c>
      <c r="CI76" s="36">
        <v>2</v>
      </c>
      <c r="CJ76" s="36">
        <v>12</v>
      </c>
      <c r="CK76" s="36">
        <v>945</v>
      </c>
      <c r="CL76" s="36">
        <v>728</v>
      </c>
      <c r="CM76" s="36">
        <v>418</v>
      </c>
      <c r="CN76" s="36">
        <v>267</v>
      </c>
      <c r="CO76" s="36">
        <v>105</v>
      </c>
      <c r="CP76" s="36">
        <f t="shared" si="117"/>
        <v>2477</v>
      </c>
      <c r="CQ76" s="71"/>
      <c r="CR76" s="173"/>
      <c r="CS76" s="194"/>
      <c r="CT76" s="188"/>
      <c r="CU76" s="191"/>
      <c r="CV76" s="191"/>
      <c r="CW76" s="75" t="s">
        <v>64</v>
      </c>
      <c r="CX76" s="86">
        <v>28338025</v>
      </c>
      <c r="CY76" s="76">
        <v>4.0550162390464448E-3</v>
      </c>
      <c r="CZ76" s="86">
        <v>465</v>
      </c>
      <c r="DA76" s="76">
        <v>5.8890577507598782E-2</v>
      </c>
      <c r="DB76" s="86">
        <v>60941.989247311831</v>
      </c>
      <c r="DC76" s="77">
        <v>4.9785867237687367E-2</v>
      </c>
      <c r="DE76" s="43" t="s">
        <v>26</v>
      </c>
      <c r="DF76" s="37">
        <f t="shared" si="118"/>
        <v>0.21944911025619018</v>
      </c>
      <c r="DG76" s="37">
        <f t="shared" si="102"/>
        <v>0.20186155626325106</v>
      </c>
      <c r="DH76" s="37">
        <f t="shared" si="119"/>
        <v>0.74444928167174573</v>
      </c>
      <c r="DI76" s="37">
        <f t="shared" si="103"/>
        <v>0.72819566220581444</v>
      </c>
      <c r="DJ76" s="38">
        <f t="shared" si="120"/>
        <v>236535.49883040934</v>
      </c>
      <c r="DK76" s="38">
        <f t="shared" si="104"/>
        <v>224545.79214195182</v>
      </c>
      <c r="DL76" s="11"/>
      <c r="DM76" s="46" t="str">
        <f t="shared" si="105"/>
        <v>大東市</v>
      </c>
      <c r="DN76" s="39">
        <f t="shared" si="106"/>
        <v>0.1972293800401074</v>
      </c>
      <c r="DO76" s="39">
        <f t="shared" si="107"/>
        <v>0.18294636072695714</v>
      </c>
      <c r="DP76" s="72">
        <f t="shared" si="121"/>
        <v>1.4000000000000012</v>
      </c>
      <c r="DQ76" s="19" t="str">
        <f t="shared" si="108"/>
        <v>太子町</v>
      </c>
      <c r="DR76" s="39">
        <f t="shared" si="109"/>
        <v>0.74444928167174573</v>
      </c>
      <c r="DS76" s="39">
        <f t="shared" si="110"/>
        <v>0.72819566220581444</v>
      </c>
      <c r="DT76" s="72">
        <f t="shared" si="122"/>
        <v>1.6000000000000014</v>
      </c>
      <c r="DU76" s="19" t="str">
        <f t="shared" si="111"/>
        <v>千早赤阪村</v>
      </c>
      <c r="DV76" s="36">
        <f t="shared" si="112"/>
        <v>222337.11090573014</v>
      </c>
      <c r="DW76" s="36">
        <f t="shared" si="113"/>
        <v>201594.96325719959</v>
      </c>
      <c r="DX76" s="36">
        <f t="shared" si="123"/>
        <v>20742</v>
      </c>
      <c r="DY76" s="11"/>
      <c r="DZ76" s="39">
        <f>$CA$1354</f>
        <v>0.21779338137546878</v>
      </c>
      <c r="EA76" s="39">
        <f t="shared" si="114"/>
        <v>0.19764652956849402</v>
      </c>
      <c r="EB76" s="72">
        <f t="shared" si="124"/>
        <v>1.9999999999999991</v>
      </c>
      <c r="EC76" s="39">
        <f>$CC$1354</f>
        <v>0.7926928672783039</v>
      </c>
      <c r="ED76" s="39">
        <f t="shared" si="115"/>
        <v>0.78702321953616916</v>
      </c>
      <c r="EE76" s="72">
        <f t="shared" si="125"/>
        <v>0.60000000000000053</v>
      </c>
      <c r="EF76" s="36">
        <f>$CD$1354</f>
        <v>253948.1681421533</v>
      </c>
      <c r="EG76" s="73">
        <f t="shared" si="116"/>
        <v>228365.77266623653</v>
      </c>
      <c r="EH76" s="36">
        <f t="shared" si="126"/>
        <v>25582</v>
      </c>
      <c r="EI76" s="36">
        <v>0</v>
      </c>
    </row>
    <row r="77" spans="2:139" s="16" customFormat="1" ht="13.15" customHeight="1">
      <c r="B77" s="224">
        <v>5</v>
      </c>
      <c r="C77" s="193" t="s">
        <v>111</v>
      </c>
      <c r="D77" s="175">
        <f>CI9</f>
        <v>14</v>
      </c>
      <c r="E77" s="196">
        <v>16013460</v>
      </c>
      <c r="F77" s="196">
        <v>12</v>
      </c>
      <c r="G77" s="65" t="s">
        <v>58</v>
      </c>
      <c r="H77" s="54">
        <v>34721</v>
      </c>
      <c r="I77" s="28">
        <f>IFERROR(H77/E77,"-")</f>
        <v>2.1682384693876276E-3</v>
      </c>
      <c r="J77" s="54">
        <v>3</v>
      </c>
      <c r="K77" s="28">
        <f>IFERROR(J77/F77,"-")</f>
        <v>0.25</v>
      </c>
      <c r="L77" s="51">
        <f t="shared" si="127"/>
        <v>11573.666666666666</v>
      </c>
      <c r="M77" s="29">
        <f t="shared" ref="M77:M94" si="135">IFERROR(J77/$CI$9,"-")</f>
        <v>0.21428571428571427</v>
      </c>
      <c r="N77" s="175">
        <f>CJ9</f>
        <v>63</v>
      </c>
      <c r="O77" s="196">
        <v>70181780</v>
      </c>
      <c r="P77" s="196">
        <v>52</v>
      </c>
      <c r="Q77" s="65" t="s">
        <v>58</v>
      </c>
      <c r="R77" s="54">
        <v>119298</v>
      </c>
      <c r="S77" s="28">
        <f>IFERROR(R77/O77,"-")</f>
        <v>1.699842893696911E-3</v>
      </c>
      <c r="T77" s="54">
        <v>9</v>
      </c>
      <c r="U77" s="28">
        <f>IFERROR(T77/P77,"-")</f>
        <v>0.17307692307692307</v>
      </c>
      <c r="V77" s="51">
        <f t="shared" si="128"/>
        <v>13255.333333333334</v>
      </c>
      <c r="W77" s="29">
        <f t="shared" ref="W77:W94" si="136">IFERROR(T77/$CJ$9,"-")</f>
        <v>0.14285714285714285</v>
      </c>
      <c r="X77" s="175">
        <f>CK9</f>
        <v>3553</v>
      </c>
      <c r="Y77" s="196">
        <v>2213012270</v>
      </c>
      <c r="Z77" s="196">
        <v>3168</v>
      </c>
      <c r="AA77" s="65" t="s">
        <v>58</v>
      </c>
      <c r="AB77" s="54">
        <v>63906288</v>
      </c>
      <c r="AC77" s="28">
        <f>IFERROR(AB77/Y77,"-")</f>
        <v>2.8877511826900085E-2</v>
      </c>
      <c r="AD77" s="54">
        <v>415</v>
      </c>
      <c r="AE77" s="28">
        <f>IFERROR(AD77/Z77,"-")</f>
        <v>0.13099747474747475</v>
      </c>
      <c r="AF77" s="51">
        <f t="shared" si="129"/>
        <v>153991.05542168676</v>
      </c>
      <c r="AG77" s="29">
        <f t="shared" ref="AG77:AG94" si="137">IFERROR(AD77/$CK$9,"-")</f>
        <v>0.11680270194202083</v>
      </c>
      <c r="AH77" s="175">
        <f>CL9</f>
        <v>2747</v>
      </c>
      <c r="AI77" s="196">
        <v>2320312380</v>
      </c>
      <c r="AJ77" s="196">
        <v>2397</v>
      </c>
      <c r="AK77" s="65" t="s">
        <v>58</v>
      </c>
      <c r="AL77" s="54">
        <v>49238364</v>
      </c>
      <c r="AM77" s="28">
        <f>IFERROR(AL77/AI77,"-")</f>
        <v>2.1220575481306531E-2</v>
      </c>
      <c r="AN77" s="54">
        <v>431</v>
      </c>
      <c r="AO77" s="28">
        <f>IFERROR(AN77/AJ77,"-")</f>
        <v>0.17980809345014601</v>
      </c>
      <c r="AP77" s="51">
        <f t="shared" si="130"/>
        <v>114242.14385150812</v>
      </c>
      <c r="AQ77" s="29">
        <f t="shared" ref="AQ77:AQ94" si="138">IFERROR(AN77/$CL$9,"-")</f>
        <v>0.15689843465598835</v>
      </c>
      <c r="AR77" s="175">
        <f>CM9</f>
        <v>1984</v>
      </c>
      <c r="AS77" s="196">
        <v>1803264590</v>
      </c>
      <c r="AT77" s="196">
        <v>1585</v>
      </c>
      <c r="AU77" s="65" t="s">
        <v>58</v>
      </c>
      <c r="AV77" s="54">
        <v>53579580</v>
      </c>
      <c r="AW77" s="28">
        <f>IFERROR(AV77/AS77,"-")</f>
        <v>2.9712544846233573E-2</v>
      </c>
      <c r="AX77" s="54">
        <v>338</v>
      </c>
      <c r="AY77" s="28">
        <f>IFERROR(AX77/AT77,"-")</f>
        <v>0.21324921135646688</v>
      </c>
      <c r="AZ77" s="51">
        <f t="shared" si="131"/>
        <v>158519.46745562131</v>
      </c>
      <c r="BA77" s="29">
        <f t="shared" ref="BA77:BA94" si="139">IFERROR(AX77/$CM$9,"-")</f>
        <v>0.17036290322580644</v>
      </c>
      <c r="BB77" s="175">
        <f>CN9</f>
        <v>1095</v>
      </c>
      <c r="BC77" s="196">
        <v>993798760</v>
      </c>
      <c r="BD77" s="196">
        <v>824</v>
      </c>
      <c r="BE77" s="65" t="s">
        <v>58</v>
      </c>
      <c r="BF77" s="54">
        <v>41577294</v>
      </c>
      <c r="BG77" s="28">
        <f>IFERROR(BF77/BC77,"-")</f>
        <v>4.1836733626031089E-2</v>
      </c>
      <c r="BH77" s="54">
        <v>191</v>
      </c>
      <c r="BI77" s="28">
        <f>IFERROR(BH77/BD77,"-")</f>
        <v>0.23179611650485438</v>
      </c>
      <c r="BJ77" s="51">
        <f t="shared" si="132"/>
        <v>217682.16753926701</v>
      </c>
      <c r="BK77" s="29">
        <f t="shared" ref="BK77:BK94" si="140">IFERROR(BH77/$CN$9,"-")</f>
        <v>0.17442922374429223</v>
      </c>
      <c r="BL77" s="175">
        <f>CO9</f>
        <v>507</v>
      </c>
      <c r="BM77" s="196">
        <v>356735020</v>
      </c>
      <c r="BN77" s="196">
        <v>291</v>
      </c>
      <c r="BO77" s="65" t="s">
        <v>58</v>
      </c>
      <c r="BP77" s="54">
        <v>14569121</v>
      </c>
      <c r="BQ77" s="28">
        <f>IFERROR(BP77/BM77,"-")</f>
        <v>4.0840175993935218E-2</v>
      </c>
      <c r="BR77" s="54">
        <v>65</v>
      </c>
      <c r="BS77" s="28">
        <f>IFERROR(BR77/BN77,"-")</f>
        <v>0.22336769759450173</v>
      </c>
      <c r="BT77" s="51">
        <f t="shared" si="133"/>
        <v>224140.32307692309</v>
      </c>
      <c r="BU77" s="29">
        <f t="shared" ref="BU77:BU94" si="141">IFERROR(BR77/$CO$9,"-")</f>
        <v>0.12820512820512819</v>
      </c>
      <c r="BV77" s="175">
        <f>CP9</f>
        <v>9963</v>
      </c>
      <c r="BW77" s="196">
        <f>SUM(E77,O77,Y77,AI77,AS77,BC77,BM77)</f>
        <v>7773318260</v>
      </c>
      <c r="BX77" s="196">
        <f>SUM(F77,P77,Z77,AJ77,AT77,BD77,BN77)</f>
        <v>8329</v>
      </c>
      <c r="BY77" s="65" t="s">
        <v>58</v>
      </c>
      <c r="BZ77" s="54">
        <f t="shared" si="60"/>
        <v>223024666</v>
      </c>
      <c r="CA77" s="28">
        <f>IFERROR(BZ77/BW77,"-")</f>
        <v>2.8691050403486247E-2</v>
      </c>
      <c r="CB77" s="54">
        <f t="shared" si="61"/>
        <v>1452</v>
      </c>
      <c r="CC77" s="28">
        <f>IFERROR(CB77/BX77,"-")</f>
        <v>0.17433065193900829</v>
      </c>
      <c r="CD77" s="51">
        <f t="shared" si="134"/>
        <v>153598.25482093665</v>
      </c>
      <c r="CE77" s="29">
        <f t="shared" ref="CE77:CE94" si="142">IFERROR(CB77/$CP$9,"-")</f>
        <v>0.14573923517012949</v>
      </c>
      <c r="CH77" s="45" t="s">
        <v>27</v>
      </c>
      <c r="CI77" s="36">
        <v>1</v>
      </c>
      <c r="CJ77" s="36">
        <v>5</v>
      </c>
      <c r="CK77" s="36">
        <v>1110</v>
      </c>
      <c r="CL77" s="36">
        <v>1023</v>
      </c>
      <c r="CM77" s="36">
        <v>695</v>
      </c>
      <c r="CN77" s="36">
        <v>355</v>
      </c>
      <c r="CO77" s="36">
        <v>143</v>
      </c>
      <c r="CP77" s="36">
        <f t="shared" si="117"/>
        <v>3332</v>
      </c>
      <c r="CQ77" s="71"/>
      <c r="CR77" s="173"/>
      <c r="CS77" s="194"/>
      <c r="CT77" s="188"/>
      <c r="CU77" s="191"/>
      <c r="CV77" s="191"/>
      <c r="CW77" s="75" t="s">
        <v>66</v>
      </c>
      <c r="CX77" s="86">
        <v>101690992</v>
      </c>
      <c r="CY77" s="76">
        <v>1.4551424240918064E-2</v>
      </c>
      <c r="CZ77" s="86">
        <v>2060</v>
      </c>
      <c r="DA77" s="76">
        <v>0.26089159067882473</v>
      </c>
      <c r="DB77" s="86">
        <v>49364.559223300974</v>
      </c>
      <c r="DC77" s="77">
        <v>0.22055674518201285</v>
      </c>
      <c r="DE77" s="43" t="s">
        <v>27</v>
      </c>
      <c r="DF77" s="37">
        <f t="shared" si="118"/>
        <v>0.18904129734906808</v>
      </c>
      <c r="DG77" s="37">
        <f t="shared" si="102"/>
        <v>0.17309108833168432</v>
      </c>
      <c r="DH77" s="37">
        <f t="shared" si="119"/>
        <v>0.74507841174507838</v>
      </c>
      <c r="DI77" s="37">
        <f t="shared" si="103"/>
        <v>0.74097007223942213</v>
      </c>
      <c r="DJ77" s="38">
        <f t="shared" si="120"/>
        <v>226127.17778772951</v>
      </c>
      <c r="DK77" s="38">
        <f t="shared" si="104"/>
        <v>190545.94243268337</v>
      </c>
      <c r="DL77" s="11"/>
      <c r="DM77" s="46" t="str">
        <f t="shared" si="105"/>
        <v>千早赤阪村</v>
      </c>
      <c r="DN77" s="39">
        <f t="shared" si="106"/>
        <v>0.19050189999646108</v>
      </c>
      <c r="DO77" s="39">
        <f t="shared" si="107"/>
        <v>0.17129038126889737</v>
      </c>
      <c r="DP77" s="72">
        <f t="shared" si="121"/>
        <v>1.9999999999999991</v>
      </c>
      <c r="DQ77" s="19" t="str">
        <f t="shared" si="108"/>
        <v>泉南市</v>
      </c>
      <c r="DR77" s="39">
        <f t="shared" si="109"/>
        <v>0.74313092793585611</v>
      </c>
      <c r="DS77" s="39">
        <f t="shared" si="110"/>
        <v>0.73987141545055612</v>
      </c>
      <c r="DT77" s="72">
        <f t="shared" si="122"/>
        <v>0.30000000000000027</v>
      </c>
      <c r="DU77" s="19" t="str">
        <f t="shared" si="111"/>
        <v>豊能町</v>
      </c>
      <c r="DV77" s="36">
        <f t="shared" si="112"/>
        <v>221199.71728553137</v>
      </c>
      <c r="DW77" s="36">
        <f t="shared" si="113"/>
        <v>204527.59690133188</v>
      </c>
      <c r="DX77" s="36">
        <f t="shared" si="123"/>
        <v>16672</v>
      </c>
      <c r="DY77" s="11"/>
      <c r="DZ77" s="39">
        <f>$CA$1354</f>
        <v>0.21779338137546878</v>
      </c>
      <c r="EA77" s="39">
        <f t="shared" si="114"/>
        <v>0.19764652956849402</v>
      </c>
      <c r="EB77" s="72">
        <f t="shared" si="124"/>
        <v>1.9999999999999991</v>
      </c>
      <c r="EC77" s="39">
        <f>$CC$1354</f>
        <v>0.7926928672783039</v>
      </c>
      <c r="ED77" s="39">
        <f t="shared" si="115"/>
        <v>0.78702321953616916</v>
      </c>
      <c r="EE77" s="72">
        <f t="shared" si="125"/>
        <v>0.60000000000000053</v>
      </c>
      <c r="EF77" s="36">
        <f>$CD$1354</f>
        <v>253948.1681421533</v>
      </c>
      <c r="EG77" s="73">
        <f t="shared" si="116"/>
        <v>228365.77266623653</v>
      </c>
      <c r="EH77" s="36">
        <f t="shared" si="126"/>
        <v>25582</v>
      </c>
      <c r="EI77" s="36">
        <v>0</v>
      </c>
    </row>
    <row r="78" spans="2:139" s="16" customFormat="1" ht="13.15" customHeight="1">
      <c r="B78" s="224"/>
      <c r="C78" s="194"/>
      <c r="D78" s="176"/>
      <c r="E78" s="197"/>
      <c r="F78" s="197"/>
      <c r="G78" s="66" t="s">
        <v>60</v>
      </c>
      <c r="H78" s="49">
        <v>29841</v>
      </c>
      <c r="I78" s="30">
        <f>IFERROR(H78/E77,"-")</f>
        <v>1.8634948349700814E-3</v>
      </c>
      <c r="J78" s="49">
        <v>5</v>
      </c>
      <c r="K78" s="30">
        <f>IFERROR(J78/F77,"-")</f>
        <v>0.41666666666666669</v>
      </c>
      <c r="L78" s="52">
        <f t="shared" si="127"/>
        <v>5968.2</v>
      </c>
      <c r="M78" s="31">
        <f t="shared" si="135"/>
        <v>0.35714285714285715</v>
      </c>
      <c r="N78" s="176"/>
      <c r="O78" s="197"/>
      <c r="P78" s="197"/>
      <c r="Q78" s="66" t="s">
        <v>60</v>
      </c>
      <c r="R78" s="49">
        <v>724584</v>
      </c>
      <c r="S78" s="30">
        <f>IFERROR(R78/O77,"-")</f>
        <v>1.0324389036584709E-2</v>
      </c>
      <c r="T78" s="49">
        <v>12</v>
      </c>
      <c r="U78" s="30">
        <f>IFERROR(T78/P77,"-")</f>
        <v>0.23076923076923078</v>
      </c>
      <c r="V78" s="52">
        <f t="shared" si="128"/>
        <v>60382</v>
      </c>
      <c r="W78" s="31">
        <f t="shared" si="136"/>
        <v>0.19047619047619047</v>
      </c>
      <c r="X78" s="176"/>
      <c r="Y78" s="197"/>
      <c r="Z78" s="197"/>
      <c r="AA78" s="66" t="s">
        <v>60</v>
      </c>
      <c r="AB78" s="49">
        <v>38202603</v>
      </c>
      <c r="AC78" s="30">
        <f>IFERROR(AB78/Y77,"-")</f>
        <v>1.7262716306584238E-2</v>
      </c>
      <c r="AD78" s="49">
        <v>746</v>
      </c>
      <c r="AE78" s="30">
        <f>IFERROR(AD78/Z77,"-")</f>
        <v>0.23547979797979798</v>
      </c>
      <c r="AF78" s="52">
        <f t="shared" si="129"/>
        <v>51209.923592493295</v>
      </c>
      <c r="AG78" s="31">
        <f t="shared" si="137"/>
        <v>0.20996341120180129</v>
      </c>
      <c r="AH78" s="176"/>
      <c r="AI78" s="197"/>
      <c r="AJ78" s="197"/>
      <c r="AK78" s="66" t="s">
        <v>60</v>
      </c>
      <c r="AL78" s="49">
        <v>60469761</v>
      </c>
      <c r="AM78" s="30">
        <f>IFERROR(AL78/AI77,"-")</f>
        <v>2.6061043125581222E-2</v>
      </c>
      <c r="AN78" s="49">
        <v>703</v>
      </c>
      <c r="AO78" s="30">
        <f>IFERROR(AN78/AJ77,"-")</f>
        <v>0.29328327075511057</v>
      </c>
      <c r="AP78" s="52">
        <f t="shared" si="130"/>
        <v>86016.729729729734</v>
      </c>
      <c r="AQ78" s="31">
        <f t="shared" si="138"/>
        <v>0.25591554423006918</v>
      </c>
      <c r="AR78" s="176"/>
      <c r="AS78" s="197"/>
      <c r="AT78" s="197"/>
      <c r="AU78" s="66" t="s">
        <v>60</v>
      </c>
      <c r="AV78" s="49">
        <v>35113613</v>
      </c>
      <c r="AW78" s="30">
        <f>IFERROR(AV78/AS77,"-")</f>
        <v>1.947224672115366E-2</v>
      </c>
      <c r="AX78" s="49">
        <v>512</v>
      </c>
      <c r="AY78" s="30">
        <f>IFERROR(AX78/AT77,"-")</f>
        <v>0.32302839116719245</v>
      </c>
      <c r="AZ78" s="52">
        <f t="shared" si="131"/>
        <v>68581.275390625</v>
      </c>
      <c r="BA78" s="31">
        <f t="shared" si="139"/>
        <v>0.25806451612903225</v>
      </c>
      <c r="BB78" s="176"/>
      <c r="BC78" s="197"/>
      <c r="BD78" s="197"/>
      <c r="BE78" s="66" t="s">
        <v>60</v>
      </c>
      <c r="BF78" s="49">
        <v>12284139</v>
      </c>
      <c r="BG78" s="30">
        <f>IFERROR(BF78/BC77,"-")</f>
        <v>1.236079123302589E-2</v>
      </c>
      <c r="BH78" s="49">
        <v>280</v>
      </c>
      <c r="BI78" s="30">
        <f>IFERROR(BH78/BD77,"-")</f>
        <v>0.33980582524271846</v>
      </c>
      <c r="BJ78" s="52">
        <f t="shared" si="132"/>
        <v>43871.925000000003</v>
      </c>
      <c r="BK78" s="31">
        <f t="shared" si="140"/>
        <v>0.25570776255707761</v>
      </c>
      <c r="BL78" s="176"/>
      <c r="BM78" s="197"/>
      <c r="BN78" s="197"/>
      <c r="BO78" s="66" t="s">
        <v>60</v>
      </c>
      <c r="BP78" s="49">
        <v>6556272</v>
      </c>
      <c r="BQ78" s="30">
        <f>IFERROR(BP78/BM77,"-")</f>
        <v>1.8378548873614932E-2</v>
      </c>
      <c r="BR78" s="49">
        <v>94</v>
      </c>
      <c r="BS78" s="30">
        <f>IFERROR(BR78/BN77,"-")</f>
        <v>0.32302405498281789</v>
      </c>
      <c r="BT78" s="52">
        <f t="shared" si="133"/>
        <v>69747.574468085106</v>
      </c>
      <c r="BU78" s="31">
        <f t="shared" si="141"/>
        <v>0.1854043392504931</v>
      </c>
      <c r="BV78" s="176"/>
      <c r="BW78" s="197"/>
      <c r="BX78" s="197"/>
      <c r="BY78" s="66" t="s">
        <v>60</v>
      </c>
      <c r="BZ78" s="49">
        <f t="shared" si="60"/>
        <v>153380813</v>
      </c>
      <c r="CA78" s="30">
        <f>IFERROR(BZ78/BW77,"-")</f>
        <v>1.9731703742180241E-2</v>
      </c>
      <c r="CB78" s="49">
        <f t="shared" si="61"/>
        <v>2352</v>
      </c>
      <c r="CC78" s="30">
        <f>IFERROR(CB78/BX77,"-")</f>
        <v>0.28238684115740187</v>
      </c>
      <c r="CD78" s="52">
        <f t="shared" si="134"/>
        <v>65212.930697278913</v>
      </c>
      <c r="CE78" s="31">
        <f t="shared" si="142"/>
        <v>0.23607347184582958</v>
      </c>
      <c r="CH78" s="45" t="s">
        <v>28</v>
      </c>
      <c r="CI78" s="36">
        <v>1</v>
      </c>
      <c r="CJ78" s="36">
        <v>2</v>
      </c>
      <c r="CK78" s="36">
        <v>606</v>
      </c>
      <c r="CL78" s="36">
        <v>456</v>
      </c>
      <c r="CM78" s="36">
        <v>270</v>
      </c>
      <c r="CN78" s="36">
        <v>136</v>
      </c>
      <c r="CO78" s="36">
        <v>71</v>
      </c>
      <c r="CP78" s="36">
        <f t="shared" si="117"/>
        <v>1542</v>
      </c>
      <c r="CQ78" s="71"/>
      <c r="CR78" s="173"/>
      <c r="CS78" s="194"/>
      <c r="CT78" s="188"/>
      <c r="CU78" s="191"/>
      <c r="CV78" s="191"/>
      <c r="CW78" s="75" t="s">
        <v>68</v>
      </c>
      <c r="CX78" s="86">
        <v>173308848</v>
      </c>
      <c r="CY78" s="76">
        <v>2.4799547357673372E-2</v>
      </c>
      <c r="CZ78" s="86">
        <v>3049</v>
      </c>
      <c r="DA78" s="76">
        <v>0.38614488348530901</v>
      </c>
      <c r="DB78" s="86">
        <v>56841.209576910464</v>
      </c>
      <c r="DC78" s="77">
        <v>0.3264453961456103</v>
      </c>
      <c r="DE78" s="43" t="s">
        <v>28</v>
      </c>
      <c r="DF78" s="37">
        <f t="shared" si="118"/>
        <v>0.19050189999646108</v>
      </c>
      <c r="DG78" s="37">
        <f t="shared" si="102"/>
        <v>0.17129038126889737</v>
      </c>
      <c r="DH78" s="37">
        <f t="shared" si="119"/>
        <v>0.76412429378531077</v>
      </c>
      <c r="DI78" s="37">
        <f t="shared" si="103"/>
        <v>0.75657400450788881</v>
      </c>
      <c r="DJ78" s="38">
        <f t="shared" si="120"/>
        <v>222337.11090573014</v>
      </c>
      <c r="DK78" s="38">
        <f t="shared" si="104"/>
        <v>201594.96325719959</v>
      </c>
      <c r="DL78" s="11"/>
      <c r="DM78" s="46" t="str">
        <f t="shared" si="105"/>
        <v>河南町</v>
      </c>
      <c r="DN78" s="39">
        <f t="shared" si="106"/>
        <v>0.18904129734906808</v>
      </c>
      <c r="DO78" s="39">
        <f t="shared" si="107"/>
        <v>0.17309108833168432</v>
      </c>
      <c r="DP78" s="72">
        <f t="shared" si="121"/>
        <v>1.6000000000000014</v>
      </c>
      <c r="DQ78" s="19" t="str">
        <f t="shared" si="108"/>
        <v>豊能町</v>
      </c>
      <c r="DR78" s="39">
        <f t="shared" si="109"/>
        <v>0.73637563643220816</v>
      </c>
      <c r="DS78" s="39">
        <f t="shared" si="110"/>
        <v>0.73184802068828325</v>
      </c>
      <c r="DT78" s="72">
        <f t="shared" si="122"/>
        <v>0.40000000000000036</v>
      </c>
      <c r="DU78" s="19" t="str">
        <f t="shared" si="111"/>
        <v>交野市</v>
      </c>
      <c r="DV78" s="36">
        <f t="shared" si="112"/>
        <v>220201.07848151063</v>
      </c>
      <c r="DW78" s="36">
        <f t="shared" si="113"/>
        <v>188089.25580179805</v>
      </c>
      <c r="DX78" s="36">
        <f t="shared" si="123"/>
        <v>32112</v>
      </c>
      <c r="DY78" s="11"/>
      <c r="DZ78" s="39">
        <f>$CA$1354</f>
        <v>0.21779338137546878</v>
      </c>
      <c r="EA78" s="39">
        <f t="shared" si="114"/>
        <v>0.19764652956849402</v>
      </c>
      <c r="EB78" s="72">
        <f t="shared" si="124"/>
        <v>1.9999999999999991</v>
      </c>
      <c r="EC78" s="39">
        <f>$CC$1354</f>
        <v>0.7926928672783039</v>
      </c>
      <c r="ED78" s="39">
        <f t="shared" si="115"/>
        <v>0.78702321953616916</v>
      </c>
      <c r="EE78" s="72">
        <f t="shared" si="125"/>
        <v>0.60000000000000053</v>
      </c>
      <c r="EF78" s="36">
        <f>$CD$1354</f>
        <v>253948.1681421533</v>
      </c>
      <c r="EG78" s="73">
        <f t="shared" si="116"/>
        <v>228365.77266623653</v>
      </c>
      <c r="EH78" s="36">
        <f t="shared" si="126"/>
        <v>25582</v>
      </c>
      <c r="EI78" s="36">
        <v>9999</v>
      </c>
    </row>
    <row r="79" spans="2:139" s="16" customFormat="1" ht="13.15" customHeight="1">
      <c r="B79" s="224"/>
      <c r="C79" s="194"/>
      <c r="D79" s="176"/>
      <c r="E79" s="197"/>
      <c r="F79" s="197"/>
      <c r="G79" s="67" t="s">
        <v>194</v>
      </c>
      <c r="H79" s="49">
        <v>3930</v>
      </c>
      <c r="I79" s="30">
        <f>IFERROR(H79/E77,"-")</f>
        <v>2.4541854165183538E-4</v>
      </c>
      <c r="J79" s="49">
        <v>2</v>
      </c>
      <c r="K79" s="30">
        <f>IFERROR(J79/F77,"-")</f>
        <v>0.16666666666666666</v>
      </c>
      <c r="L79" s="52">
        <f>IFERROR(H79/J79,"-")</f>
        <v>1965</v>
      </c>
      <c r="M79" s="31">
        <f t="shared" si="135"/>
        <v>0.14285714285714285</v>
      </c>
      <c r="N79" s="176"/>
      <c r="O79" s="197"/>
      <c r="P79" s="197"/>
      <c r="Q79" s="67" t="s">
        <v>194</v>
      </c>
      <c r="R79" s="49">
        <v>1854323</v>
      </c>
      <c r="S79" s="30">
        <f>IFERROR(R79/O77,"-")</f>
        <v>2.6421715151710316E-2</v>
      </c>
      <c r="T79" s="49">
        <v>10</v>
      </c>
      <c r="U79" s="30">
        <f>IFERROR(T79/P77,"-")</f>
        <v>0.19230769230769232</v>
      </c>
      <c r="V79" s="52">
        <f>IFERROR(R79/T79,"-")</f>
        <v>185432.3</v>
      </c>
      <c r="W79" s="31">
        <f t="shared" si="136"/>
        <v>0.15873015873015872</v>
      </c>
      <c r="X79" s="176"/>
      <c r="Y79" s="197"/>
      <c r="Z79" s="197"/>
      <c r="AA79" s="67" t="s">
        <v>194</v>
      </c>
      <c r="AB79" s="49">
        <v>27301736</v>
      </c>
      <c r="AC79" s="30">
        <f>IFERROR(AB79/Y77,"-")</f>
        <v>1.2336911263487934E-2</v>
      </c>
      <c r="AD79" s="49">
        <v>258</v>
      </c>
      <c r="AE79" s="30">
        <f>IFERROR(AD79/Z77,"-")</f>
        <v>8.1439393939393936E-2</v>
      </c>
      <c r="AF79" s="52">
        <f>IFERROR(AB79/AD79,"-")</f>
        <v>105820.68217054264</v>
      </c>
      <c r="AG79" s="31">
        <f t="shared" si="137"/>
        <v>7.2614691809738244E-2</v>
      </c>
      <c r="AH79" s="176"/>
      <c r="AI79" s="197"/>
      <c r="AJ79" s="197"/>
      <c r="AK79" s="67" t="s">
        <v>194</v>
      </c>
      <c r="AL79" s="49">
        <v>32669764</v>
      </c>
      <c r="AM79" s="30">
        <f>IFERROR(AL79/AI77,"-")</f>
        <v>1.4079899017734845E-2</v>
      </c>
      <c r="AN79" s="49">
        <v>234</v>
      </c>
      <c r="AO79" s="30">
        <f>IFERROR(AN79/AJ77,"-")</f>
        <v>9.7622027534418024E-2</v>
      </c>
      <c r="AP79" s="52">
        <f>IFERROR(AL79/AN79,"-")</f>
        <v>139614.37606837606</v>
      </c>
      <c r="AQ79" s="31">
        <f t="shared" si="138"/>
        <v>8.5183836912995997E-2</v>
      </c>
      <c r="AR79" s="176"/>
      <c r="AS79" s="197"/>
      <c r="AT79" s="197"/>
      <c r="AU79" s="67" t="s">
        <v>194</v>
      </c>
      <c r="AV79" s="49">
        <v>13107340</v>
      </c>
      <c r="AW79" s="30">
        <f>IFERROR(AV79/AS77,"-")</f>
        <v>7.2686726466469351E-3</v>
      </c>
      <c r="AX79" s="49">
        <v>155</v>
      </c>
      <c r="AY79" s="30">
        <f>IFERROR(AX79/AT77,"-")</f>
        <v>9.7791798107255523E-2</v>
      </c>
      <c r="AZ79" s="52">
        <f>IFERROR(AV79/AX79,"-")</f>
        <v>84563.483870967742</v>
      </c>
      <c r="BA79" s="31">
        <f t="shared" si="139"/>
        <v>7.8125E-2</v>
      </c>
      <c r="BB79" s="176"/>
      <c r="BC79" s="197"/>
      <c r="BD79" s="197"/>
      <c r="BE79" s="67" t="s">
        <v>194</v>
      </c>
      <c r="BF79" s="49">
        <v>8574069</v>
      </c>
      <c r="BG79" s="30">
        <f>IFERROR(BF79/BC77,"-")</f>
        <v>8.6275706361316051E-3</v>
      </c>
      <c r="BH79" s="49">
        <v>60</v>
      </c>
      <c r="BI79" s="30">
        <f>IFERROR(BH79/BD77,"-")</f>
        <v>7.281553398058252E-2</v>
      </c>
      <c r="BJ79" s="52">
        <f>IFERROR(BF79/BH79,"-")</f>
        <v>142901.15</v>
      </c>
      <c r="BK79" s="31">
        <f t="shared" si="140"/>
        <v>5.4794520547945202E-2</v>
      </c>
      <c r="BL79" s="176"/>
      <c r="BM79" s="197"/>
      <c r="BN79" s="197"/>
      <c r="BO79" s="67" t="s">
        <v>194</v>
      </c>
      <c r="BP79" s="49">
        <v>2017759</v>
      </c>
      <c r="BQ79" s="30">
        <f>IFERROR(BP79/BM77,"-")</f>
        <v>5.6561842456622283E-3</v>
      </c>
      <c r="BR79" s="49">
        <v>15</v>
      </c>
      <c r="BS79" s="30">
        <f>IFERROR(BR79/BN77,"-")</f>
        <v>5.1546391752577317E-2</v>
      </c>
      <c r="BT79" s="52">
        <f>IFERROR(BP79/BR79,"-")</f>
        <v>134517.26666666666</v>
      </c>
      <c r="BU79" s="31">
        <f t="shared" si="141"/>
        <v>2.9585798816568046E-2</v>
      </c>
      <c r="BV79" s="176"/>
      <c r="BW79" s="197"/>
      <c r="BX79" s="197"/>
      <c r="BY79" s="67" t="s">
        <v>194</v>
      </c>
      <c r="BZ79" s="49">
        <f t="shared" ref="BZ79" si="143">SUM(H79,R79,AB79,AL79,AV79,BF79,BP79)</f>
        <v>85528921</v>
      </c>
      <c r="CA79" s="30">
        <f>IFERROR(BZ79/BW77,"-")</f>
        <v>1.1002884243157181E-2</v>
      </c>
      <c r="CB79" s="49">
        <f>SUM(J79,T79,AD79,AN79,AX79,BH79,BR79)</f>
        <v>734</v>
      </c>
      <c r="CC79" s="30">
        <f>IFERROR(CB79/BX77,"-")</f>
        <v>8.812582542922319E-2</v>
      </c>
      <c r="CD79" s="52">
        <f>IFERROR(BZ79/CB79,"-")</f>
        <v>116524.41553133515</v>
      </c>
      <c r="CE79" s="31">
        <f t="shared" si="142"/>
        <v>7.3672588577737633E-2</v>
      </c>
      <c r="CH79" s="46" t="s">
        <v>102</v>
      </c>
      <c r="CI79" s="36">
        <v>1789</v>
      </c>
      <c r="CJ79" s="36">
        <v>5790</v>
      </c>
      <c r="CK79" s="36">
        <v>513130</v>
      </c>
      <c r="CL79" s="36">
        <v>434254</v>
      </c>
      <c r="CM79" s="36">
        <v>276841</v>
      </c>
      <c r="CN79" s="36">
        <v>138903</v>
      </c>
      <c r="CO79" s="36">
        <v>56806</v>
      </c>
      <c r="CP79" s="36">
        <f t="shared" si="117"/>
        <v>1427513</v>
      </c>
      <c r="CQ79" s="71"/>
      <c r="CR79" s="173"/>
      <c r="CS79" s="194"/>
      <c r="CT79" s="188"/>
      <c r="CU79" s="191"/>
      <c r="CV79" s="191"/>
      <c r="CW79" s="75" t="s">
        <v>69</v>
      </c>
      <c r="CX79" s="86">
        <v>244444234</v>
      </c>
      <c r="CY79" s="76">
        <v>3.4978631658743653E-2</v>
      </c>
      <c r="CZ79" s="86">
        <v>999</v>
      </c>
      <c r="DA79" s="76">
        <v>0.12651975683890576</v>
      </c>
      <c r="DB79" s="86">
        <v>244688.92292292291</v>
      </c>
      <c r="DC79" s="77">
        <v>0.1069593147751606</v>
      </c>
    </row>
    <row r="80" spans="2:139" s="16" customFormat="1" ht="13.15" customHeight="1">
      <c r="B80" s="224"/>
      <c r="C80" s="194"/>
      <c r="D80" s="176"/>
      <c r="E80" s="197"/>
      <c r="F80" s="197"/>
      <c r="G80" s="67" t="s">
        <v>62</v>
      </c>
      <c r="H80" s="49">
        <v>15741</v>
      </c>
      <c r="I80" s="30">
        <f>IFERROR(H80/E77,"-")</f>
        <v>9.8298556339479416E-4</v>
      </c>
      <c r="J80" s="49">
        <v>1</v>
      </c>
      <c r="K80" s="30">
        <f>IFERROR(J80/F77,"-")</f>
        <v>8.3333333333333329E-2</v>
      </c>
      <c r="L80" s="52">
        <f t="shared" si="127"/>
        <v>15741</v>
      </c>
      <c r="M80" s="31">
        <f t="shared" si="135"/>
        <v>7.1428571428571425E-2</v>
      </c>
      <c r="N80" s="176"/>
      <c r="O80" s="197"/>
      <c r="P80" s="197"/>
      <c r="Q80" s="67" t="s">
        <v>62</v>
      </c>
      <c r="R80" s="49">
        <v>81423</v>
      </c>
      <c r="S80" s="30">
        <f>IFERROR(R80/O77,"-")</f>
        <v>1.1601729109748998E-3</v>
      </c>
      <c r="T80" s="49">
        <v>6</v>
      </c>
      <c r="U80" s="30">
        <f>IFERROR(T80/P77,"-")</f>
        <v>0.11538461538461539</v>
      </c>
      <c r="V80" s="52">
        <f t="shared" si="128"/>
        <v>13570.5</v>
      </c>
      <c r="W80" s="31">
        <f t="shared" si="136"/>
        <v>9.5238095238095233E-2</v>
      </c>
      <c r="X80" s="176"/>
      <c r="Y80" s="197"/>
      <c r="Z80" s="197"/>
      <c r="AA80" s="67" t="s">
        <v>62</v>
      </c>
      <c r="AB80" s="49">
        <v>51694184</v>
      </c>
      <c r="AC80" s="30">
        <f>IFERROR(AB80/Y77,"-")</f>
        <v>2.3359194479296765E-2</v>
      </c>
      <c r="AD80" s="49">
        <v>647</v>
      </c>
      <c r="AE80" s="30">
        <f>IFERROR(AD80/Z77,"-")</f>
        <v>0.20422979797979798</v>
      </c>
      <c r="AF80" s="52">
        <f t="shared" si="129"/>
        <v>79898.275115919634</v>
      </c>
      <c r="AG80" s="31">
        <f t="shared" si="137"/>
        <v>0.18209963411201802</v>
      </c>
      <c r="AH80" s="176"/>
      <c r="AI80" s="197"/>
      <c r="AJ80" s="197"/>
      <c r="AK80" s="67" t="s">
        <v>62</v>
      </c>
      <c r="AL80" s="49">
        <v>32239010</v>
      </c>
      <c r="AM80" s="30">
        <f>IFERROR(AL80/AI77,"-")</f>
        <v>1.3894254186584997E-2</v>
      </c>
      <c r="AN80" s="49">
        <v>567</v>
      </c>
      <c r="AO80" s="30">
        <f>IFERROR(AN80/AJ77,"-")</f>
        <v>0.23654568210262827</v>
      </c>
      <c r="AP80" s="52">
        <f t="shared" si="130"/>
        <v>56858.924162257499</v>
      </c>
      <c r="AQ80" s="31">
        <f t="shared" si="138"/>
        <v>0.20640698944302877</v>
      </c>
      <c r="AR80" s="176"/>
      <c r="AS80" s="197"/>
      <c r="AT80" s="197"/>
      <c r="AU80" s="67" t="s">
        <v>62</v>
      </c>
      <c r="AV80" s="49">
        <v>24816392</v>
      </c>
      <c r="AW80" s="30">
        <f>IFERROR(AV80/AS77,"-")</f>
        <v>1.37619249763009E-2</v>
      </c>
      <c r="AX80" s="49">
        <v>404</v>
      </c>
      <c r="AY80" s="30">
        <f>IFERROR(AX80/AT77,"-")</f>
        <v>0.25488958990536276</v>
      </c>
      <c r="AZ80" s="52">
        <f t="shared" si="131"/>
        <v>61426.712871287127</v>
      </c>
      <c r="BA80" s="31">
        <f t="shared" si="139"/>
        <v>0.20362903225806453</v>
      </c>
      <c r="BB80" s="176"/>
      <c r="BC80" s="197"/>
      <c r="BD80" s="197"/>
      <c r="BE80" s="67" t="s">
        <v>62</v>
      </c>
      <c r="BF80" s="49">
        <v>8939185</v>
      </c>
      <c r="BG80" s="30">
        <f>IFERROR(BF80/BC77,"-")</f>
        <v>8.9949649363619648E-3</v>
      </c>
      <c r="BH80" s="49">
        <v>214</v>
      </c>
      <c r="BI80" s="30">
        <f>IFERROR(BH80/BD77,"-")</f>
        <v>0.25970873786407767</v>
      </c>
      <c r="BJ80" s="52">
        <f t="shared" si="132"/>
        <v>41771.892523364484</v>
      </c>
      <c r="BK80" s="31">
        <f t="shared" si="140"/>
        <v>0.19543378995433791</v>
      </c>
      <c r="BL80" s="176"/>
      <c r="BM80" s="197"/>
      <c r="BN80" s="197"/>
      <c r="BO80" s="67" t="s">
        <v>62</v>
      </c>
      <c r="BP80" s="49">
        <v>1707379</v>
      </c>
      <c r="BQ80" s="30">
        <f>IFERROR(BP80/BM77,"-")</f>
        <v>4.7861266886553497E-3</v>
      </c>
      <c r="BR80" s="49">
        <v>60</v>
      </c>
      <c r="BS80" s="30">
        <f>IFERROR(BR80/BN77,"-")</f>
        <v>0.20618556701030927</v>
      </c>
      <c r="BT80" s="52">
        <f t="shared" si="133"/>
        <v>28456.316666666666</v>
      </c>
      <c r="BU80" s="31">
        <f t="shared" si="141"/>
        <v>0.11834319526627218</v>
      </c>
      <c r="BV80" s="176"/>
      <c r="BW80" s="197"/>
      <c r="BX80" s="197"/>
      <c r="BY80" s="67" t="s">
        <v>62</v>
      </c>
      <c r="BZ80" s="49">
        <f t="shared" si="60"/>
        <v>119493314</v>
      </c>
      <c r="CA80" s="30">
        <f>IFERROR(BZ80/BW77,"-")</f>
        <v>1.5372240014266443E-2</v>
      </c>
      <c r="CB80" s="49">
        <f t="shared" si="61"/>
        <v>1899</v>
      </c>
      <c r="CC80" s="30">
        <f>IFERROR(CB80/BX77,"-")</f>
        <v>0.22799855925081042</v>
      </c>
      <c r="CD80" s="52">
        <f t="shared" si="134"/>
        <v>62924.335966298051</v>
      </c>
      <c r="CE80" s="31">
        <f t="shared" si="142"/>
        <v>0.19060523938572718</v>
      </c>
      <c r="CR80" s="173"/>
      <c r="CS80" s="194"/>
      <c r="CT80" s="188"/>
      <c r="CU80" s="191"/>
      <c r="CV80" s="191"/>
      <c r="CW80" s="75" t="s">
        <v>70</v>
      </c>
      <c r="CX80" s="86">
        <v>50593</v>
      </c>
      <c r="CY80" s="76">
        <v>7.2395813251656314E-6</v>
      </c>
      <c r="CZ80" s="86">
        <v>6</v>
      </c>
      <c r="DA80" s="76">
        <v>7.5987841945288754E-4</v>
      </c>
      <c r="DB80" s="86">
        <v>8432.1666666666661</v>
      </c>
      <c r="DC80" s="77">
        <v>6.4239828693790147E-4</v>
      </c>
    </row>
    <row r="81" spans="2:107" s="16" customFormat="1" ht="13.15" customHeight="1">
      <c r="B81" s="224"/>
      <c r="C81" s="194"/>
      <c r="D81" s="176"/>
      <c r="E81" s="197"/>
      <c r="F81" s="197"/>
      <c r="G81" s="67" t="s">
        <v>64</v>
      </c>
      <c r="H81" s="49">
        <v>9551</v>
      </c>
      <c r="I81" s="30">
        <f>IFERROR(H81/E77,"-")</f>
        <v>5.9643574842663607E-4</v>
      </c>
      <c r="J81" s="49">
        <v>1</v>
      </c>
      <c r="K81" s="30">
        <f>IFERROR(J81/F77,"-")</f>
        <v>8.3333333333333329E-2</v>
      </c>
      <c r="L81" s="52">
        <f t="shared" si="127"/>
        <v>9551</v>
      </c>
      <c r="M81" s="31">
        <f t="shared" si="135"/>
        <v>7.1428571428571425E-2</v>
      </c>
      <c r="N81" s="176"/>
      <c r="O81" s="197"/>
      <c r="P81" s="197"/>
      <c r="Q81" s="67" t="s">
        <v>64</v>
      </c>
      <c r="R81" s="49">
        <v>4225</v>
      </c>
      <c r="S81" s="30">
        <f>IFERROR(R81/O77,"-")</f>
        <v>6.0200809953808524E-5</v>
      </c>
      <c r="T81" s="49">
        <v>2</v>
      </c>
      <c r="U81" s="30">
        <f>IFERROR(T81/P77,"-")</f>
        <v>3.8461538461538464E-2</v>
      </c>
      <c r="V81" s="52">
        <f t="shared" si="128"/>
        <v>2112.5</v>
      </c>
      <c r="W81" s="31">
        <f t="shared" si="136"/>
        <v>3.1746031746031744E-2</v>
      </c>
      <c r="X81" s="176"/>
      <c r="Y81" s="197"/>
      <c r="Z81" s="197"/>
      <c r="AA81" s="67" t="s">
        <v>64</v>
      </c>
      <c r="AB81" s="49">
        <v>11533141</v>
      </c>
      <c r="AC81" s="30">
        <f>IFERROR(AB81/Y77,"-")</f>
        <v>5.2115124513069239E-3</v>
      </c>
      <c r="AD81" s="49">
        <v>188</v>
      </c>
      <c r="AE81" s="30">
        <f>IFERROR(AD81/Z77,"-")</f>
        <v>5.9343434343434344E-2</v>
      </c>
      <c r="AF81" s="52">
        <f t="shared" si="129"/>
        <v>61346.494680851065</v>
      </c>
      <c r="AG81" s="31">
        <f t="shared" si="137"/>
        <v>5.2913031241204618E-2</v>
      </c>
      <c r="AH81" s="176"/>
      <c r="AI81" s="197"/>
      <c r="AJ81" s="197"/>
      <c r="AK81" s="67" t="s">
        <v>64</v>
      </c>
      <c r="AL81" s="49">
        <v>10291580</v>
      </c>
      <c r="AM81" s="30">
        <f>IFERROR(AL81/AI77,"-")</f>
        <v>4.4354286468962422E-3</v>
      </c>
      <c r="AN81" s="49">
        <v>171</v>
      </c>
      <c r="AO81" s="30">
        <f>IFERROR(AN81/AJ77,"-")</f>
        <v>7.1339173967459327E-2</v>
      </c>
      <c r="AP81" s="52">
        <f t="shared" si="130"/>
        <v>60184.678362573097</v>
      </c>
      <c r="AQ81" s="31">
        <f t="shared" si="138"/>
        <v>6.2249726974881688E-2</v>
      </c>
      <c r="AR81" s="176"/>
      <c r="AS81" s="197"/>
      <c r="AT81" s="197"/>
      <c r="AU81" s="67" t="s">
        <v>64</v>
      </c>
      <c r="AV81" s="49">
        <v>4974036</v>
      </c>
      <c r="AW81" s="30">
        <f>IFERROR(AV81/AS77,"-")</f>
        <v>2.7583506200828797E-3</v>
      </c>
      <c r="AX81" s="49">
        <v>118</v>
      </c>
      <c r="AY81" s="30">
        <f>IFERROR(AX81/AT77,"-")</f>
        <v>7.4447949526813884E-2</v>
      </c>
      <c r="AZ81" s="52">
        <f t="shared" si="131"/>
        <v>42152.847457627118</v>
      </c>
      <c r="BA81" s="31">
        <f t="shared" si="139"/>
        <v>5.9475806451612906E-2</v>
      </c>
      <c r="BB81" s="176"/>
      <c r="BC81" s="197"/>
      <c r="BD81" s="197"/>
      <c r="BE81" s="67" t="s">
        <v>64</v>
      </c>
      <c r="BF81" s="49">
        <v>1394983</v>
      </c>
      <c r="BG81" s="30">
        <f>IFERROR(BF81/BC77,"-")</f>
        <v>1.4036876037156658E-3</v>
      </c>
      <c r="BH81" s="49">
        <v>48</v>
      </c>
      <c r="BI81" s="30">
        <f>IFERROR(BH81/BD77,"-")</f>
        <v>5.8252427184466021E-2</v>
      </c>
      <c r="BJ81" s="52">
        <f t="shared" si="132"/>
        <v>29062.145833333332</v>
      </c>
      <c r="BK81" s="31">
        <f t="shared" si="140"/>
        <v>4.3835616438356165E-2</v>
      </c>
      <c r="BL81" s="176"/>
      <c r="BM81" s="197"/>
      <c r="BN81" s="197"/>
      <c r="BO81" s="67" t="s">
        <v>64</v>
      </c>
      <c r="BP81" s="49">
        <v>51488</v>
      </c>
      <c r="BQ81" s="30">
        <f>IFERROR(BP81/BM77,"-")</f>
        <v>1.4433121816860033E-4</v>
      </c>
      <c r="BR81" s="49">
        <v>9</v>
      </c>
      <c r="BS81" s="30">
        <f>IFERROR(BR81/BN77,"-")</f>
        <v>3.0927835051546393E-2</v>
      </c>
      <c r="BT81" s="52">
        <f t="shared" si="133"/>
        <v>5720.8888888888887</v>
      </c>
      <c r="BU81" s="31">
        <f t="shared" si="141"/>
        <v>1.7751479289940829E-2</v>
      </c>
      <c r="BV81" s="176"/>
      <c r="BW81" s="197"/>
      <c r="BX81" s="197"/>
      <c r="BY81" s="67" t="s">
        <v>64</v>
      </c>
      <c r="BZ81" s="49">
        <f t="shared" si="60"/>
        <v>28259004</v>
      </c>
      <c r="CA81" s="30">
        <f>IFERROR(BZ81/BW77,"-")</f>
        <v>3.6353849224745366E-3</v>
      </c>
      <c r="CB81" s="49">
        <f t="shared" si="61"/>
        <v>537</v>
      </c>
      <c r="CC81" s="30">
        <f>IFERROR(CB81/BX77,"-")</f>
        <v>6.4473526233641498E-2</v>
      </c>
      <c r="CD81" s="52">
        <f t="shared" si="134"/>
        <v>52623.843575418992</v>
      </c>
      <c r="CE81" s="31">
        <f t="shared" si="142"/>
        <v>5.3899427883167719E-2</v>
      </c>
      <c r="CR81" s="173"/>
      <c r="CS81" s="194"/>
      <c r="CT81" s="188"/>
      <c r="CU81" s="191"/>
      <c r="CV81" s="191"/>
      <c r="CW81" s="75" t="s">
        <v>73</v>
      </c>
      <c r="CX81" s="86">
        <v>2217384</v>
      </c>
      <c r="CY81" s="76">
        <v>3.172955111798286E-4</v>
      </c>
      <c r="CZ81" s="86">
        <v>56</v>
      </c>
      <c r="DA81" s="76">
        <v>7.0921985815602835E-3</v>
      </c>
      <c r="DB81" s="86">
        <v>39596.142857142855</v>
      </c>
      <c r="DC81" s="77">
        <v>5.9957173447537475E-3</v>
      </c>
    </row>
    <row r="82" spans="2:107" s="16" customFormat="1" ht="13.15" customHeight="1">
      <c r="B82" s="224"/>
      <c r="C82" s="194"/>
      <c r="D82" s="176"/>
      <c r="E82" s="197"/>
      <c r="F82" s="197"/>
      <c r="G82" s="67" t="s">
        <v>66</v>
      </c>
      <c r="H82" s="49">
        <v>8645</v>
      </c>
      <c r="I82" s="30">
        <f>IFERROR(H82/E77,"-")</f>
        <v>5.3985834416796869E-4</v>
      </c>
      <c r="J82" s="49">
        <v>2</v>
      </c>
      <c r="K82" s="30">
        <f>IFERROR(J82/F77,"-")</f>
        <v>0.16666666666666666</v>
      </c>
      <c r="L82" s="52">
        <f t="shared" si="127"/>
        <v>4322.5</v>
      </c>
      <c r="M82" s="31">
        <f t="shared" si="135"/>
        <v>0.14285714285714285</v>
      </c>
      <c r="N82" s="176"/>
      <c r="O82" s="197"/>
      <c r="P82" s="197"/>
      <c r="Q82" s="67" t="s">
        <v>66</v>
      </c>
      <c r="R82" s="49">
        <v>1743351</v>
      </c>
      <c r="S82" s="30">
        <f>IFERROR(R82/O77,"-")</f>
        <v>2.484050703758155E-2</v>
      </c>
      <c r="T82" s="49">
        <v>16</v>
      </c>
      <c r="U82" s="30">
        <f>IFERROR(T82/P77,"-")</f>
        <v>0.30769230769230771</v>
      </c>
      <c r="V82" s="52">
        <f t="shared" si="128"/>
        <v>108959.4375</v>
      </c>
      <c r="W82" s="31">
        <f t="shared" si="136"/>
        <v>0.25396825396825395</v>
      </c>
      <c r="X82" s="176"/>
      <c r="Y82" s="197"/>
      <c r="Z82" s="197"/>
      <c r="AA82" s="67" t="s">
        <v>66</v>
      </c>
      <c r="AB82" s="49">
        <v>33239205</v>
      </c>
      <c r="AC82" s="30">
        <f>IFERROR(AB82/Y77,"-")</f>
        <v>1.5019891868923076E-2</v>
      </c>
      <c r="AD82" s="49">
        <v>747</v>
      </c>
      <c r="AE82" s="30">
        <f>IFERROR(AD82/Z77,"-")</f>
        <v>0.23579545454545456</v>
      </c>
      <c r="AF82" s="52">
        <f t="shared" si="129"/>
        <v>44496.927710843374</v>
      </c>
      <c r="AG82" s="31">
        <f t="shared" si="137"/>
        <v>0.21024486349563748</v>
      </c>
      <c r="AH82" s="176"/>
      <c r="AI82" s="197"/>
      <c r="AJ82" s="197"/>
      <c r="AK82" s="67" t="s">
        <v>66</v>
      </c>
      <c r="AL82" s="49">
        <v>47413616</v>
      </c>
      <c r="AM82" s="30">
        <f>IFERROR(AL82/AI77,"-")</f>
        <v>2.0434152060163555E-2</v>
      </c>
      <c r="AN82" s="49">
        <v>736</v>
      </c>
      <c r="AO82" s="30">
        <f>IFERROR(AN82/AJ77,"-")</f>
        <v>0.30705047976637462</v>
      </c>
      <c r="AP82" s="52">
        <f t="shared" si="130"/>
        <v>64420.67391304348</v>
      </c>
      <c r="AQ82" s="31">
        <f t="shared" si="138"/>
        <v>0.26792864943574807</v>
      </c>
      <c r="AR82" s="176"/>
      <c r="AS82" s="197"/>
      <c r="AT82" s="197"/>
      <c r="AU82" s="67" t="s">
        <v>66</v>
      </c>
      <c r="AV82" s="49">
        <v>24750590</v>
      </c>
      <c r="AW82" s="30">
        <f>IFERROR(AV82/AS77,"-")</f>
        <v>1.3725434491008333E-2</v>
      </c>
      <c r="AX82" s="49">
        <v>488</v>
      </c>
      <c r="AY82" s="30">
        <f>IFERROR(AX82/AT77,"-")</f>
        <v>0.30788643533123028</v>
      </c>
      <c r="AZ82" s="52">
        <f t="shared" si="131"/>
        <v>50718.422131147541</v>
      </c>
      <c r="BA82" s="31">
        <f t="shared" si="139"/>
        <v>0.24596774193548387</v>
      </c>
      <c r="BB82" s="176"/>
      <c r="BC82" s="197"/>
      <c r="BD82" s="197"/>
      <c r="BE82" s="67" t="s">
        <v>66</v>
      </c>
      <c r="BF82" s="49">
        <v>15241880</v>
      </c>
      <c r="BG82" s="30">
        <f>IFERROR(BF82/BC77,"-")</f>
        <v>1.5336988345608321E-2</v>
      </c>
      <c r="BH82" s="49">
        <v>229</v>
      </c>
      <c r="BI82" s="30">
        <f>IFERROR(BH82/BD77,"-")</f>
        <v>0.27791262135922329</v>
      </c>
      <c r="BJ82" s="52">
        <f t="shared" si="132"/>
        <v>66558.427947598248</v>
      </c>
      <c r="BK82" s="31">
        <f t="shared" si="140"/>
        <v>0.20913242009132421</v>
      </c>
      <c r="BL82" s="176"/>
      <c r="BM82" s="197"/>
      <c r="BN82" s="197"/>
      <c r="BO82" s="67" t="s">
        <v>66</v>
      </c>
      <c r="BP82" s="49">
        <v>6872696</v>
      </c>
      <c r="BQ82" s="30">
        <f>IFERROR(BP82/BM77,"-")</f>
        <v>1.9265548978062205E-2</v>
      </c>
      <c r="BR82" s="49">
        <v>62</v>
      </c>
      <c r="BS82" s="30">
        <f>IFERROR(BR82/BN77,"-")</f>
        <v>0.21305841924398625</v>
      </c>
      <c r="BT82" s="52">
        <f t="shared" si="133"/>
        <v>110849.93548387097</v>
      </c>
      <c r="BU82" s="31">
        <f t="shared" si="141"/>
        <v>0.1222879684418146</v>
      </c>
      <c r="BV82" s="176"/>
      <c r="BW82" s="197"/>
      <c r="BX82" s="197"/>
      <c r="BY82" s="67" t="s">
        <v>66</v>
      </c>
      <c r="BZ82" s="49">
        <f t="shared" si="60"/>
        <v>129269983</v>
      </c>
      <c r="CA82" s="30">
        <f>IFERROR(BZ82/BW77,"-")</f>
        <v>1.6629961449693687E-2</v>
      </c>
      <c r="CB82" s="49">
        <f t="shared" si="61"/>
        <v>2280</v>
      </c>
      <c r="CC82" s="30">
        <f>IFERROR(CB82/BX77,"-")</f>
        <v>0.27374234601993036</v>
      </c>
      <c r="CD82" s="52">
        <f t="shared" si="134"/>
        <v>56697.360964912281</v>
      </c>
      <c r="CE82" s="31">
        <f t="shared" si="142"/>
        <v>0.22884673291177357</v>
      </c>
      <c r="CR82" s="173"/>
      <c r="CS82" s="194"/>
      <c r="CT82" s="188"/>
      <c r="CU82" s="191"/>
      <c r="CV82" s="191"/>
      <c r="CW82" s="75" t="s">
        <v>75</v>
      </c>
      <c r="CX82" s="86">
        <v>10487217</v>
      </c>
      <c r="CY82" s="76">
        <v>1.5006633397141806E-3</v>
      </c>
      <c r="CZ82" s="86">
        <v>353</v>
      </c>
      <c r="DA82" s="76">
        <v>4.4706180344478215E-2</v>
      </c>
      <c r="DB82" s="86">
        <v>29708.830028328612</v>
      </c>
      <c r="DC82" s="77">
        <v>3.7794432548179872E-2</v>
      </c>
    </row>
    <row r="83" spans="2:107" s="16" customFormat="1" ht="13.15" customHeight="1">
      <c r="B83" s="224"/>
      <c r="C83" s="194"/>
      <c r="D83" s="176"/>
      <c r="E83" s="197"/>
      <c r="F83" s="197"/>
      <c r="G83" s="67" t="s">
        <v>68</v>
      </c>
      <c r="H83" s="49">
        <v>215883</v>
      </c>
      <c r="I83" s="30">
        <f>IFERROR(H83/E77,"-")</f>
        <v>1.3481346317410478E-2</v>
      </c>
      <c r="J83" s="49">
        <v>2</v>
      </c>
      <c r="K83" s="30">
        <f>IFERROR(J83/F77,"-")</f>
        <v>0.16666666666666666</v>
      </c>
      <c r="L83" s="52">
        <f t="shared" si="127"/>
        <v>107941.5</v>
      </c>
      <c r="M83" s="31">
        <f t="shared" si="135"/>
        <v>0.14285714285714285</v>
      </c>
      <c r="N83" s="176"/>
      <c r="O83" s="197"/>
      <c r="P83" s="197"/>
      <c r="Q83" s="67" t="s">
        <v>68</v>
      </c>
      <c r="R83" s="49">
        <v>1909444</v>
      </c>
      <c r="S83" s="30">
        <f>IFERROR(R83/O77,"-")</f>
        <v>2.7207118428743186E-2</v>
      </c>
      <c r="T83" s="49">
        <v>22</v>
      </c>
      <c r="U83" s="30">
        <f>IFERROR(T83/P77,"-")</f>
        <v>0.42307692307692307</v>
      </c>
      <c r="V83" s="52">
        <f t="shared" si="128"/>
        <v>86792.909090909088</v>
      </c>
      <c r="W83" s="31">
        <f t="shared" si="136"/>
        <v>0.34920634920634919</v>
      </c>
      <c r="X83" s="176"/>
      <c r="Y83" s="197"/>
      <c r="Z83" s="197"/>
      <c r="AA83" s="67" t="s">
        <v>68</v>
      </c>
      <c r="AB83" s="49">
        <v>51596831</v>
      </c>
      <c r="AC83" s="30">
        <f>IFERROR(AB83/Y77,"-")</f>
        <v>2.3315203308836602E-2</v>
      </c>
      <c r="AD83" s="49">
        <v>1027</v>
      </c>
      <c r="AE83" s="30">
        <f>IFERROR(AD83/Z77,"-")</f>
        <v>0.32417929292929293</v>
      </c>
      <c r="AF83" s="52">
        <f t="shared" si="129"/>
        <v>50240.3417721519</v>
      </c>
      <c r="AG83" s="31">
        <f t="shared" si="137"/>
        <v>0.28905150576977201</v>
      </c>
      <c r="AH83" s="176"/>
      <c r="AI83" s="197"/>
      <c r="AJ83" s="197"/>
      <c r="AK83" s="67" t="s">
        <v>68</v>
      </c>
      <c r="AL83" s="49">
        <v>63099748</v>
      </c>
      <c r="AM83" s="30">
        <f>IFERROR(AL83/AI77,"-")</f>
        <v>2.7194505594975105E-2</v>
      </c>
      <c r="AN83" s="49">
        <v>1025</v>
      </c>
      <c r="AO83" s="30">
        <f>IFERROR(AN83/AJ77,"-")</f>
        <v>0.42761785565289945</v>
      </c>
      <c r="AP83" s="52">
        <f t="shared" si="130"/>
        <v>61560.729756097564</v>
      </c>
      <c r="AQ83" s="31">
        <f t="shared" si="138"/>
        <v>0.37313432835820898</v>
      </c>
      <c r="AR83" s="176"/>
      <c r="AS83" s="197"/>
      <c r="AT83" s="197"/>
      <c r="AU83" s="67" t="s">
        <v>68</v>
      </c>
      <c r="AV83" s="49">
        <v>50484230</v>
      </c>
      <c r="AW83" s="30">
        <f>IFERROR(AV83/AS77,"-")</f>
        <v>2.7996019153240292E-2</v>
      </c>
      <c r="AX83" s="49">
        <v>724</v>
      </c>
      <c r="AY83" s="30">
        <f>IFERROR(AX83/AT77,"-")</f>
        <v>0.45678233438485805</v>
      </c>
      <c r="AZ83" s="52">
        <f t="shared" si="131"/>
        <v>69729.599447513814</v>
      </c>
      <c r="BA83" s="31">
        <f t="shared" si="139"/>
        <v>0.36491935483870969</v>
      </c>
      <c r="BB83" s="176"/>
      <c r="BC83" s="197"/>
      <c r="BD83" s="197"/>
      <c r="BE83" s="67" t="s">
        <v>68</v>
      </c>
      <c r="BF83" s="49">
        <v>31254282</v>
      </c>
      <c r="BG83" s="30">
        <f>IFERROR(BF83/BC77,"-")</f>
        <v>3.1449306698672075E-2</v>
      </c>
      <c r="BH83" s="49">
        <v>399</v>
      </c>
      <c r="BI83" s="30">
        <f>IFERROR(BH83/BD77,"-")</f>
        <v>0.48422330097087379</v>
      </c>
      <c r="BJ83" s="52">
        <f t="shared" si="132"/>
        <v>78331.533834586473</v>
      </c>
      <c r="BK83" s="31">
        <f t="shared" si="140"/>
        <v>0.36438356164383562</v>
      </c>
      <c r="BL83" s="176"/>
      <c r="BM83" s="197"/>
      <c r="BN83" s="197"/>
      <c r="BO83" s="67" t="s">
        <v>68</v>
      </c>
      <c r="BP83" s="49">
        <v>8509933</v>
      </c>
      <c r="BQ83" s="30">
        <f>IFERROR(BP83/BM77,"-")</f>
        <v>2.3855053535254262E-2</v>
      </c>
      <c r="BR83" s="49">
        <v>126</v>
      </c>
      <c r="BS83" s="30">
        <f>IFERROR(BR83/BN77,"-")</f>
        <v>0.4329896907216495</v>
      </c>
      <c r="BT83" s="52">
        <f t="shared" si="133"/>
        <v>67539.150793650799</v>
      </c>
      <c r="BU83" s="31">
        <f t="shared" si="141"/>
        <v>0.24852071005917159</v>
      </c>
      <c r="BV83" s="176"/>
      <c r="BW83" s="197"/>
      <c r="BX83" s="197"/>
      <c r="BY83" s="67" t="s">
        <v>68</v>
      </c>
      <c r="BZ83" s="49">
        <f t="shared" si="60"/>
        <v>207070351</v>
      </c>
      <c r="CA83" s="30">
        <f>IFERROR(BZ83/BW77,"-")</f>
        <v>2.663860452820312E-2</v>
      </c>
      <c r="CB83" s="49">
        <f t="shared" si="61"/>
        <v>3325</v>
      </c>
      <c r="CC83" s="30">
        <f>IFERROR(CB83/BX77,"-")</f>
        <v>0.3992075879457318</v>
      </c>
      <c r="CD83" s="52">
        <f t="shared" si="134"/>
        <v>62276.797293233081</v>
      </c>
      <c r="CE83" s="31">
        <f t="shared" si="142"/>
        <v>0.33373481882966977</v>
      </c>
      <c r="CR83" s="173"/>
      <c r="CS83" s="194"/>
      <c r="CT83" s="188"/>
      <c r="CU83" s="191"/>
      <c r="CV83" s="191"/>
      <c r="CW83" s="75" t="s">
        <v>77</v>
      </c>
      <c r="CX83" s="86">
        <v>6946168</v>
      </c>
      <c r="CY83" s="76">
        <v>9.939586135288103E-4</v>
      </c>
      <c r="CZ83" s="86">
        <v>117</v>
      </c>
      <c r="DA83" s="76">
        <v>1.4817629179331307E-2</v>
      </c>
      <c r="DB83" s="86">
        <v>59368.957264957266</v>
      </c>
      <c r="DC83" s="77">
        <v>1.2526766595289078E-2</v>
      </c>
    </row>
    <row r="84" spans="2:107" s="16" customFormat="1" ht="13.15" customHeight="1">
      <c r="B84" s="224"/>
      <c r="C84" s="194"/>
      <c r="D84" s="176"/>
      <c r="E84" s="197"/>
      <c r="F84" s="197"/>
      <c r="G84" s="67" t="s">
        <v>69</v>
      </c>
      <c r="H84" s="49">
        <v>0</v>
      </c>
      <c r="I84" s="30">
        <f>IFERROR(H84/E77,"-")</f>
        <v>0</v>
      </c>
      <c r="J84" s="49">
        <v>0</v>
      </c>
      <c r="K84" s="30">
        <f>IFERROR(J84/F77,"-")</f>
        <v>0</v>
      </c>
      <c r="L84" s="52" t="str">
        <f t="shared" si="127"/>
        <v>-</v>
      </c>
      <c r="M84" s="31">
        <f t="shared" si="135"/>
        <v>0</v>
      </c>
      <c r="N84" s="176"/>
      <c r="O84" s="197"/>
      <c r="P84" s="197"/>
      <c r="Q84" s="67" t="s">
        <v>69</v>
      </c>
      <c r="R84" s="49">
        <v>46869</v>
      </c>
      <c r="S84" s="30">
        <f>IFERROR(R84/O77,"-")</f>
        <v>6.6782290218344415E-4</v>
      </c>
      <c r="T84" s="49">
        <v>4</v>
      </c>
      <c r="U84" s="30">
        <f>IFERROR(T84/P77,"-")</f>
        <v>7.6923076923076927E-2</v>
      </c>
      <c r="V84" s="52">
        <f t="shared" si="128"/>
        <v>11717.25</v>
      </c>
      <c r="W84" s="31">
        <f t="shared" si="136"/>
        <v>6.3492063492063489E-2</v>
      </c>
      <c r="X84" s="176"/>
      <c r="Y84" s="197"/>
      <c r="Z84" s="197"/>
      <c r="AA84" s="67" t="s">
        <v>69</v>
      </c>
      <c r="AB84" s="49">
        <v>49117500</v>
      </c>
      <c r="AC84" s="30">
        <f>IFERROR(AB84/Y77,"-")</f>
        <v>2.219486112474198E-2</v>
      </c>
      <c r="AD84" s="49">
        <v>258</v>
      </c>
      <c r="AE84" s="30">
        <f>IFERROR(AD84/Z77,"-")</f>
        <v>8.1439393939393936E-2</v>
      </c>
      <c r="AF84" s="52">
        <f t="shared" si="129"/>
        <v>190377.90697674418</v>
      </c>
      <c r="AG84" s="31">
        <f t="shared" si="137"/>
        <v>7.2614691809738244E-2</v>
      </c>
      <c r="AH84" s="176"/>
      <c r="AI84" s="197"/>
      <c r="AJ84" s="197"/>
      <c r="AK84" s="67" t="s">
        <v>69</v>
      </c>
      <c r="AL84" s="49">
        <v>70035323</v>
      </c>
      <c r="AM84" s="30">
        <f>IFERROR(AL84/AI77,"-")</f>
        <v>3.0183575109830687E-2</v>
      </c>
      <c r="AN84" s="49">
        <v>310</v>
      </c>
      <c r="AO84" s="30">
        <f>IFERROR(AN84/AJ77,"-")</f>
        <v>0.12932832707551106</v>
      </c>
      <c r="AP84" s="52">
        <f t="shared" si="130"/>
        <v>225920.39677419353</v>
      </c>
      <c r="AQ84" s="31">
        <f t="shared" si="138"/>
        <v>0.11285038223516564</v>
      </c>
      <c r="AR84" s="176"/>
      <c r="AS84" s="197"/>
      <c r="AT84" s="197"/>
      <c r="AU84" s="67" t="s">
        <v>69</v>
      </c>
      <c r="AV84" s="49">
        <v>101763265</v>
      </c>
      <c r="AW84" s="30">
        <f>IFERROR(AV84/AS77,"-")</f>
        <v>5.6432797252454231E-2</v>
      </c>
      <c r="AX84" s="49">
        <v>316</v>
      </c>
      <c r="AY84" s="30">
        <f>IFERROR(AX84/AT77,"-")</f>
        <v>0.19936908517350158</v>
      </c>
      <c r="AZ84" s="52">
        <f t="shared" si="131"/>
        <v>322035.64873417723</v>
      </c>
      <c r="BA84" s="31">
        <f t="shared" si="139"/>
        <v>0.15927419354838709</v>
      </c>
      <c r="BB84" s="176"/>
      <c r="BC84" s="197"/>
      <c r="BD84" s="197"/>
      <c r="BE84" s="67" t="s">
        <v>69</v>
      </c>
      <c r="BF84" s="49">
        <v>64833436</v>
      </c>
      <c r="BG84" s="30">
        <f>IFERROR(BF84/BC77,"-")</f>
        <v>6.5237992448290039E-2</v>
      </c>
      <c r="BH84" s="49">
        <v>184</v>
      </c>
      <c r="BI84" s="30">
        <f>IFERROR(BH84/BD77,"-")</f>
        <v>0.22330097087378642</v>
      </c>
      <c r="BJ84" s="52">
        <f t="shared" si="132"/>
        <v>352355.63043478259</v>
      </c>
      <c r="BK84" s="31">
        <f t="shared" si="140"/>
        <v>0.16803652968036531</v>
      </c>
      <c r="BL84" s="176"/>
      <c r="BM84" s="197"/>
      <c r="BN84" s="197"/>
      <c r="BO84" s="67" t="s">
        <v>69</v>
      </c>
      <c r="BP84" s="49">
        <v>37522410</v>
      </c>
      <c r="BQ84" s="30">
        <f>IFERROR(BP84/BM77,"-")</f>
        <v>0.10518286093694978</v>
      </c>
      <c r="BR84" s="49">
        <v>78</v>
      </c>
      <c r="BS84" s="30">
        <f>IFERROR(BR84/BN77,"-")</f>
        <v>0.26804123711340205</v>
      </c>
      <c r="BT84" s="52">
        <f t="shared" si="133"/>
        <v>481056.53846153844</v>
      </c>
      <c r="BU84" s="31">
        <f t="shared" si="141"/>
        <v>0.15384615384615385</v>
      </c>
      <c r="BV84" s="176"/>
      <c r="BW84" s="197"/>
      <c r="BX84" s="197"/>
      <c r="BY84" s="67" t="s">
        <v>69</v>
      </c>
      <c r="BZ84" s="49">
        <f t="shared" si="60"/>
        <v>323318803</v>
      </c>
      <c r="CA84" s="30">
        <f>IFERROR(BZ84/BW77,"-")</f>
        <v>4.1593408655829306E-2</v>
      </c>
      <c r="CB84" s="49">
        <f t="shared" si="61"/>
        <v>1150</v>
      </c>
      <c r="CC84" s="30">
        <f>IFERROR(CB84/BX77,"-")</f>
        <v>0.138071797334614</v>
      </c>
      <c r="CD84" s="52">
        <f t="shared" si="134"/>
        <v>281146.78521739133</v>
      </c>
      <c r="CE84" s="31">
        <f t="shared" si="142"/>
        <v>0.1154270801967279</v>
      </c>
      <c r="CR84" s="173"/>
      <c r="CS84" s="194"/>
      <c r="CT84" s="188"/>
      <c r="CU84" s="191"/>
      <c r="CV84" s="191"/>
      <c r="CW84" s="75" t="s">
        <v>79</v>
      </c>
      <c r="CX84" s="86">
        <v>106361392</v>
      </c>
      <c r="CY84" s="76">
        <v>1.5219732912494241E-2</v>
      </c>
      <c r="CZ84" s="86">
        <v>238</v>
      </c>
      <c r="DA84" s="76">
        <v>3.0141843971631204E-2</v>
      </c>
      <c r="DB84" s="86">
        <v>446896.60504201683</v>
      </c>
      <c r="DC84" s="77">
        <v>2.5481798715203428E-2</v>
      </c>
    </row>
    <row r="85" spans="2:107" s="16" customFormat="1" ht="13.15" customHeight="1">
      <c r="B85" s="224"/>
      <c r="C85" s="194"/>
      <c r="D85" s="176"/>
      <c r="E85" s="197"/>
      <c r="F85" s="197"/>
      <c r="G85" s="67" t="s">
        <v>71</v>
      </c>
      <c r="H85" s="49">
        <v>0</v>
      </c>
      <c r="I85" s="30">
        <f>IFERROR(H85/E77,"-")</f>
        <v>0</v>
      </c>
      <c r="J85" s="49">
        <v>0</v>
      </c>
      <c r="K85" s="30">
        <f>IFERROR(J85/F77,"-")</f>
        <v>0</v>
      </c>
      <c r="L85" s="52" t="str">
        <f t="shared" si="127"/>
        <v>-</v>
      </c>
      <c r="M85" s="31">
        <f t="shared" si="135"/>
        <v>0</v>
      </c>
      <c r="N85" s="176"/>
      <c r="O85" s="197"/>
      <c r="P85" s="197"/>
      <c r="Q85" s="67" t="s">
        <v>71</v>
      </c>
      <c r="R85" s="49">
        <v>0</v>
      </c>
      <c r="S85" s="30">
        <f>IFERROR(R85/O77,"-")</f>
        <v>0</v>
      </c>
      <c r="T85" s="49">
        <v>0</v>
      </c>
      <c r="U85" s="30">
        <f>IFERROR(T85/P77,"-")</f>
        <v>0</v>
      </c>
      <c r="V85" s="52" t="str">
        <f t="shared" si="128"/>
        <v>-</v>
      </c>
      <c r="W85" s="31">
        <f t="shared" si="136"/>
        <v>0</v>
      </c>
      <c r="X85" s="176"/>
      <c r="Y85" s="197"/>
      <c r="Z85" s="197"/>
      <c r="AA85" s="67" t="s">
        <v>71</v>
      </c>
      <c r="AB85" s="49">
        <v>1594</v>
      </c>
      <c r="AC85" s="30">
        <f>IFERROR(AB85/Y77,"-")</f>
        <v>7.2028520655242454E-7</v>
      </c>
      <c r="AD85" s="49">
        <v>1</v>
      </c>
      <c r="AE85" s="30">
        <f>IFERROR(AD85/Z77,"-")</f>
        <v>3.1565656565656568E-4</v>
      </c>
      <c r="AF85" s="52">
        <f t="shared" si="129"/>
        <v>1594</v>
      </c>
      <c r="AG85" s="31">
        <f t="shared" si="137"/>
        <v>2.8145229383619476E-4</v>
      </c>
      <c r="AH85" s="176"/>
      <c r="AI85" s="197"/>
      <c r="AJ85" s="197"/>
      <c r="AK85" s="67" t="s">
        <v>71</v>
      </c>
      <c r="AL85" s="49">
        <v>612439</v>
      </c>
      <c r="AM85" s="30">
        <f>IFERROR(AL85/AI77,"-")</f>
        <v>2.6394678806135579E-4</v>
      </c>
      <c r="AN85" s="49">
        <v>8</v>
      </c>
      <c r="AO85" s="30">
        <f>IFERROR(AN85/AJ77,"-")</f>
        <v>3.3375052148518982E-3</v>
      </c>
      <c r="AP85" s="52">
        <f t="shared" si="130"/>
        <v>76554.875</v>
      </c>
      <c r="AQ85" s="31">
        <f t="shared" si="138"/>
        <v>2.9122679286494356E-3</v>
      </c>
      <c r="AR85" s="176"/>
      <c r="AS85" s="197"/>
      <c r="AT85" s="197"/>
      <c r="AU85" s="67" t="s">
        <v>71</v>
      </c>
      <c r="AV85" s="49">
        <v>77040</v>
      </c>
      <c r="AW85" s="30">
        <f>IFERROR(AV85/AS77,"-")</f>
        <v>4.272251583446221E-5</v>
      </c>
      <c r="AX85" s="49">
        <v>9</v>
      </c>
      <c r="AY85" s="30">
        <f>IFERROR(AX85/AT77,"-")</f>
        <v>5.6782334384858045E-3</v>
      </c>
      <c r="AZ85" s="52">
        <f t="shared" si="131"/>
        <v>8560</v>
      </c>
      <c r="BA85" s="31">
        <f t="shared" si="139"/>
        <v>4.5362903225806455E-3</v>
      </c>
      <c r="BB85" s="176"/>
      <c r="BC85" s="197"/>
      <c r="BD85" s="197"/>
      <c r="BE85" s="67" t="s">
        <v>71</v>
      </c>
      <c r="BF85" s="49">
        <v>3694</v>
      </c>
      <c r="BG85" s="30">
        <f>IFERROR(BF85/BC77,"-")</f>
        <v>3.7170503211334255E-6</v>
      </c>
      <c r="BH85" s="49">
        <v>3</v>
      </c>
      <c r="BI85" s="30">
        <f>IFERROR(BH85/BD77,"-")</f>
        <v>3.6407766990291263E-3</v>
      </c>
      <c r="BJ85" s="52">
        <f t="shared" si="132"/>
        <v>1231.3333333333333</v>
      </c>
      <c r="BK85" s="31">
        <f t="shared" si="140"/>
        <v>2.7397260273972603E-3</v>
      </c>
      <c r="BL85" s="176"/>
      <c r="BM85" s="197"/>
      <c r="BN85" s="197"/>
      <c r="BO85" s="67" t="s">
        <v>71</v>
      </c>
      <c r="BP85" s="49">
        <v>786132</v>
      </c>
      <c r="BQ85" s="30">
        <f>IFERROR(BP85/BM77,"-")</f>
        <v>2.2036860861039099E-3</v>
      </c>
      <c r="BR85" s="49">
        <v>4</v>
      </c>
      <c r="BS85" s="30">
        <f>IFERROR(BR85/BN77,"-")</f>
        <v>1.3745704467353952E-2</v>
      </c>
      <c r="BT85" s="52">
        <f t="shared" si="133"/>
        <v>196533</v>
      </c>
      <c r="BU85" s="31">
        <f t="shared" si="141"/>
        <v>7.889546351084813E-3</v>
      </c>
      <c r="BV85" s="176"/>
      <c r="BW85" s="197"/>
      <c r="BX85" s="197"/>
      <c r="BY85" s="67" t="s">
        <v>71</v>
      </c>
      <c r="BZ85" s="49">
        <f t="shared" si="60"/>
        <v>1480899</v>
      </c>
      <c r="CA85" s="30">
        <f>IFERROR(BZ85/BW77,"-")</f>
        <v>1.9051053237076647E-4</v>
      </c>
      <c r="CB85" s="49">
        <f t="shared" si="61"/>
        <v>25</v>
      </c>
      <c r="CC85" s="30">
        <f>IFERROR(CB85/BX77,"-")</f>
        <v>3.0015608116220433E-3</v>
      </c>
      <c r="CD85" s="52">
        <f t="shared" si="134"/>
        <v>59235.96</v>
      </c>
      <c r="CE85" s="31">
        <f t="shared" si="142"/>
        <v>2.5092843521027802E-3</v>
      </c>
      <c r="CR85" s="173"/>
      <c r="CS85" s="194"/>
      <c r="CT85" s="188"/>
      <c r="CU85" s="191"/>
      <c r="CV85" s="191"/>
      <c r="CW85" s="75" t="s">
        <v>81</v>
      </c>
      <c r="CX85" s="86">
        <v>51128835</v>
      </c>
      <c r="CY85" s="76">
        <v>7.3162563802003228E-3</v>
      </c>
      <c r="CZ85" s="86">
        <v>881</v>
      </c>
      <c r="DA85" s="76">
        <v>0.11157548125633232</v>
      </c>
      <c r="DB85" s="86">
        <v>58035</v>
      </c>
      <c r="DC85" s="77">
        <v>9.4325481798715208E-2</v>
      </c>
    </row>
    <row r="86" spans="2:107" s="16" customFormat="1" ht="13.15" customHeight="1">
      <c r="B86" s="224"/>
      <c r="C86" s="194"/>
      <c r="D86" s="176"/>
      <c r="E86" s="197"/>
      <c r="F86" s="197"/>
      <c r="G86" s="67" t="s">
        <v>73</v>
      </c>
      <c r="H86" s="49">
        <v>0</v>
      </c>
      <c r="I86" s="30">
        <f>IFERROR(H86/E77,"-")</f>
        <v>0</v>
      </c>
      <c r="J86" s="49">
        <v>0</v>
      </c>
      <c r="K86" s="30">
        <f>IFERROR(J86/F77,"-")</f>
        <v>0</v>
      </c>
      <c r="L86" s="52" t="str">
        <f t="shared" si="127"/>
        <v>-</v>
      </c>
      <c r="M86" s="31">
        <f t="shared" si="135"/>
        <v>0</v>
      </c>
      <c r="N86" s="176"/>
      <c r="O86" s="197"/>
      <c r="P86" s="197"/>
      <c r="Q86" s="67" t="s">
        <v>73</v>
      </c>
      <c r="R86" s="49">
        <v>0</v>
      </c>
      <c r="S86" s="30">
        <f>IFERROR(R86/O77,"-")</f>
        <v>0</v>
      </c>
      <c r="T86" s="49">
        <v>0</v>
      </c>
      <c r="U86" s="30">
        <f>IFERROR(T86/P77,"-")</f>
        <v>0</v>
      </c>
      <c r="V86" s="52" t="str">
        <f t="shared" si="128"/>
        <v>-</v>
      </c>
      <c r="W86" s="31">
        <f t="shared" si="136"/>
        <v>0</v>
      </c>
      <c r="X86" s="176"/>
      <c r="Y86" s="197"/>
      <c r="Z86" s="197"/>
      <c r="AA86" s="67" t="s">
        <v>73</v>
      </c>
      <c r="AB86" s="49">
        <v>334489</v>
      </c>
      <c r="AC86" s="30">
        <f>IFERROR(AB86/Y77,"-")</f>
        <v>1.5114647330897988E-4</v>
      </c>
      <c r="AD86" s="49">
        <v>24</v>
      </c>
      <c r="AE86" s="30">
        <f>IFERROR(AD86/Z77,"-")</f>
        <v>7.575757575757576E-3</v>
      </c>
      <c r="AF86" s="52">
        <f t="shared" si="129"/>
        <v>13937.041666666666</v>
      </c>
      <c r="AG86" s="31">
        <f t="shared" si="137"/>
        <v>6.7548550520686746E-3</v>
      </c>
      <c r="AH86" s="176"/>
      <c r="AI86" s="197"/>
      <c r="AJ86" s="197"/>
      <c r="AK86" s="67" t="s">
        <v>73</v>
      </c>
      <c r="AL86" s="49">
        <v>139612</v>
      </c>
      <c r="AM86" s="30">
        <f>IFERROR(AL86/AI77,"-")</f>
        <v>6.0169484593277045E-5</v>
      </c>
      <c r="AN86" s="49">
        <v>15</v>
      </c>
      <c r="AO86" s="30">
        <f>IFERROR(AN86/AJ77,"-")</f>
        <v>6.2578222778473091E-3</v>
      </c>
      <c r="AP86" s="52">
        <f t="shared" si="130"/>
        <v>9307.4666666666672</v>
      </c>
      <c r="AQ86" s="31">
        <f t="shared" si="138"/>
        <v>5.4605023662176923E-3</v>
      </c>
      <c r="AR86" s="176"/>
      <c r="AS86" s="197"/>
      <c r="AT86" s="197"/>
      <c r="AU86" s="67" t="s">
        <v>73</v>
      </c>
      <c r="AV86" s="49">
        <v>482311</v>
      </c>
      <c r="AW86" s="30">
        <f>IFERROR(AV86/AS77,"-")</f>
        <v>2.6746546384521418E-4</v>
      </c>
      <c r="AX86" s="49">
        <v>18</v>
      </c>
      <c r="AY86" s="30">
        <f>IFERROR(AX86/AT77,"-")</f>
        <v>1.1356466876971609E-2</v>
      </c>
      <c r="AZ86" s="52">
        <f t="shared" si="131"/>
        <v>26795.055555555555</v>
      </c>
      <c r="BA86" s="31">
        <f t="shared" si="139"/>
        <v>9.0725806451612909E-3</v>
      </c>
      <c r="BB86" s="176"/>
      <c r="BC86" s="197"/>
      <c r="BD86" s="197"/>
      <c r="BE86" s="67" t="s">
        <v>73</v>
      </c>
      <c r="BF86" s="49">
        <v>160220</v>
      </c>
      <c r="BG86" s="30">
        <f>IFERROR(BF86/BC77,"-")</f>
        <v>1.6121976243963114E-4</v>
      </c>
      <c r="BH86" s="49">
        <v>6</v>
      </c>
      <c r="BI86" s="30">
        <f>IFERROR(BH86/BD77,"-")</f>
        <v>7.2815533980582527E-3</v>
      </c>
      <c r="BJ86" s="52">
        <f t="shared" si="132"/>
        <v>26703.333333333332</v>
      </c>
      <c r="BK86" s="31">
        <f t="shared" si="140"/>
        <v>5.4794520547945206E-3</v>
      </c>
      <c r="BL86" s="176"/>
      <c r="BM86" s="197"/>
      <c r="BN86" s="197"/>
      <c r="BO86" s="67" t="s">
        <v>73</v>
      </c>
      <c r="BP86" s="49">
        <v>104097</v>
      </c>
      <c r="BQ86" s="30">
        <f>IFERROR(BP86/BM77,"-")</f>
        <v>2.918048247688158E-4</v>
      </c>
      <c r="BR86" s="49">
        <v>2</v>
      </c>
      <c r="BS86" s="30">
        <f>IFERROR(BR86/BN77,"-")</f>
        <v>6.8728522336769758E-3</v>
      </c>
      <c r="BT86" s="52">
        <f t="shared" si="133"/>
        <v>52048.5</v>
      </c>
      <c r="BU86" s="31">
        <f t="shared" si="141"/>
        <v>3.9447731755424065E-3</v>
      </c>
      <c r="BV86" s="176"/>
      <c r="BW86" s="197"/>
      <c r="BX86" s="197"/>
      <c r="BY86" s="67" t="s">
        <v>73</v>
      </c>
      <c r="BZ86" s="49">
        <f t="shared" si="60"/>
        <v>1220729</v>
      </c>
      <c r="CA86" s="30">
        <f>IFERROR(BZ86/BW77,"-")</f>
        <v>1.5704091343868377E-4</v>
      </c>
      <c r="CB86" s="49">
        <f t="shared" si="61"/>
        <v>65</v>
      </c>
      <c r="CC86" s="30">
        <f>IFERROR(CB86/BX77,"-")</f>
        <v>7.8040581102173127E-3</v>
      </c>
      <c r="CD86" s="52">
        <f t="shared" si="134"/>
        <v>18780.446153846155</v>
      </c>
      <c r="CE86" s="31">
        <f t="shared" si="142"/>
        <v>6.5241393154672287E-3</v>
      </c>
      <c r="CR86" s="173"/>
      <c r="CS86" s="194"/>
      <c r="CT86" s="188"/>
      <c r="CU86" s="191"/>
      <c r="CV86" s="191"/>
      <c r="CW86" s="75" t="s">
        <v>83</v>
      </c>
      <c r="CX86" s="86">
        <v>133656383</v>
      </c>
      <c r="CY86" s="76">
        <v>1.9125496696301567E-2</v>
      </c>
      <c r="CZ86" s="86">
        <v>1126</v>
      </c>
      <c r="DA86" s="76">
        <v>0.14260385005065856</v>
      </c>
      <c r="DB86" s="86">
        <v>118700.16252220249</v>
      </c>
      <c r="DC86" s="77">
        <v>0.12055674518201284</v>
      </c>
    </row>
    <row r="87" spans="2:107" s="16" customFormat="1" ht="13.15" customHeight="1">
      <c r="B87" s="224"/>
      <c r="C87" s="194"/>
      <c r="D87" s="176"/>
      <c r="E87" s="197"/>
      <c r="F87" s="197"/>
      <c r="G87" s="67" t="s">
        <v>75</v>
      </c>
      <c r="H87" s="49">
        <v>0</v>
      </c>
      <c r="I87" s="30">
        <f>IFERROR(H87/E77,"-")</f>
        <v>0</v>
      </c>
      <c r="J87" s="49">
        <v>0</v>
      </c>
      <c r="K87" s="30">
        <f>IFERROR(J87/F77,"-")</f>
        <v>0</v>
      </c>
      <c r="L87" s="52" t="str">
        <f t="shared" si="127"/>
        <v>-</v>
      </c>
      <c r="M87" s="31">
        <f t="shared" si="135"/>
        <v>0</v>
      </c>
      <c r="N87" s="176"/>
      <c r="O87" s="197"/>
      <c r="P87" s="197"/>
      <c r="Q87" s="67" t="s">
        <v>75</v>
      </c>
      <c r="R87" s="49">
        <v>43778</v>
      </c>
      <c r="S87" s="30">
        <f>IFERROR(R87/O77,"-")</f>
        <v>6.23780132108362E-4</v>
      </c>
      <c r="T87" s="49">
        <v>2</v>
      </c>
      <c r="U87" s="30">
        <f>IFERROR(T87/P77,"-")</f>
        <v>3.8461538461538464E-2</v>
      </c>
      <c r="V87" s="52">
        <f t="shared" si="128"/>
        <v>21889</v>
      </c>
      <c r="W87" s="31">
        <f t="shared" si="136"/>
        <v>3.1746031746031744E-2</v>
      </c>
      <c r="X87" s="176"/>
      <c r="Y87" s="197"/>
      <c r="Z87" s="197"/>
      <c r="AA87" s="67" t="s">
        <v>75</v>
      </c>
      <c r="AB87" s="49">
        <v>1407253</v>
      </c>
      <c r="AC87" s="30">
        <f>IFERROR(AB87/Y77,"-")</f>
        <v>6.3589932106431564E-4</v>
      </c>
      <c r="AD87" s="49">
        <v>70</v>
      </c>
      <c r="AE87" s="30">
        <f>IFERROR(AD87/Z77,"-")</f>
        <v>2.2095959595959596E-2</v>
      </c>
      <c r="AF87" s="52">
        <f t="shared" si="129"/>
        <v>20103.614285714284</v>
      </c>
      <c r="AG87" s="31">
        <f t="shared" si="137"/>
        <v>1.9701660568533633E-2</v>
      </c>
      <c r="AH87" s="176"/>
      <c r="AI87" s="197"/>
      <c r="AJ87" s="197"/>
      <c r="AK87" s="67" t="s">
        <v>75</v>
      </c>
      <c r="AL87" s="49">
        <v>3817549</v>
      </c>
      <c r="AM87" s="30">
        <f>IFERROR(AL87/AI77,"-")</f>
        <v>1.6452737281865469E-3</v>
      </c>
      <c r="AN87" s="49">
        <v>130</v>
      </c>
      <c r="AO87" s="30">
        <f>IFERROR(AN87/AJ77,"-")</f>
        <v>5.4234459741343347E-2</v>
      </c>
      <c r="AP87" s="52">
        <f t="shared" si="130"/>
        <v>29365.761538461538</v>
      </c>
      <c r="AQ87" s="31">
        <f t="shared" si="138"/>
        <v>4.7324353840553328E-2</v>
      </c>
      <c r="AR87" s="176"/>
      <c r="AS87" s="197"/>
      <c r="AT87" s="197"/>
      <c r="AU87" s="67" t="s">
        <v>75</v>
      </c>
      <c r="AV87" s="49">
        <v>3146123</v>
      </c>
      <c r="AW87" s="30">
        <f>IFERROR(AV87/AS77,"-")</f>
        <v>1.7446818494894307E-3</v>
      </c>
      <c r="AX87" s="49">
        <v>101</v>
      </c>
      <c r="AY87" s="30">
        <f>IFERROR(AX87/AT77,"-")</f>
        <v>6.3722397476340689E-2</v>
      </c>
      <c r="AZ87" s="52">
        <f t="shared" si="131"/>
        <v>31149.732673267328</v>
      </c>
      <c r="BA87" s="31">
        <f t="shared" si="139"/>
        <v>5.0907258064516132E-2</v>
      </c>
      <c r="BB87" s="176"/>
      <c r="BC87" s="197"/>
      <c r="BD87" s="197"/>
      <c r="BE87" s="67" t="s">
        <v>75</v>
      </c>
      <c r="BF87" s="49">
        <v>3242525</v>
      </c>
      <c r="BG87" s="30">
        <f>IFERROR(BF87/BC77,"-")</f>
        <v>3.262758146327331E-3</v>
      </c>
      <c r="BH87" s="49">
        <v>63</v>
      </c>
      <c r="BI87" s="30">
        <f>IFERROR(BH87/BD77,"-")</f>
        <v>7.6456310679611644E-2</v>
      </c>
      <c r="BJ87" s="52">
        <f t="shared" si="132"/>
        <v>51468.650793650791</v>
      </c>
      <c r="BK87" s="31">
        <f t="shared" si="140"/>
        <v>5.7534246575342465E-2</v>
      </c>
      <c r="BL87" s="176"/>
      <c r="BM87" s="197"/>
      <c r="BN87" s="197"/>
      <c r="BO87" s="67" t="s">
        <v>75</v>
      </c>
      <c r="BP87" s="49">
        <v>555000</v>
      </c>
      <c r="BQ87" s="30">
        <f>IFERROR(BP87/BM77,"-")</f>
        <v>1.5557766097648613E-3</v>
      </c>
      <c r="BR87" s="49">
        <v>24</v>
      </c>
      <c r="BS87" s="30">
        <f>IFERROR(BR87/BN77,"-")</f>
        <v>8.247422680412371E-2</v>
      </c>
      <c r="BT87" s="52">
        <f t="shared" si="133"/>
        <v>23125</v>
      </c>
      <c r="BU87" s="31">
        <f t="shared" si="141"/>
        <v>4.7337278106508875E-2</v>
      </c>
      <c r="BV87" s="176"/>
      <c r="BW87" s="197"/>
      <c r="BX87" s="197"/>
      <c r="BY87" s="67" t="s">
        <v>75</v>
      </c>
      <c r="BZ87" s="49">
        <f t="shared" si="60"/>
        <v>12212228</v>
      </c>
      <c r="CA87" s="30">
        <f>IFERROR(BZ87/BW77,"-")</f>
        <v>1.5710443843322066E-3</v>
      </c>
      <c r="CB87" s="49">
        <f t="shared" si="61"/>
        <v>390</v>
      </c>
      <c r="CC87" s="30">
        <f>IFERROR(CB87/BX77,"-")</f>
        <v>4.6824348661303881E-2</v>
      </c>
      <c r="CD87" s="52">
        <f t="shared" si="134"/>
        <v>31313.40512820513</v>
      </c>
      <c r="CE87" s="31">
        <f t="shared" si="142"/>
        <v>3.9144835892803376E-2</v>
      </c>
      <c r="CR87" s="173"/>
      <c r="CS87" s="194"/>
      <c r="CT87" s="188"/>
      <c r="CU87" s="191"/>
      <c r="CV87" s="191"/>
      <c r="CW87" s="75" t="s">
        <v>87</v>
      </c>
      <c r="CX87" s="86">
        <v>27106212</v>
      </c>
      <c r="CY87" s="76">
        <v>3.8787505423908551E-3</v>
      </c>
      <c r="CZ87" s="86">
        <v>539</v>
      </c>
      <c r="DA87" s="76">
        <v>6.8262411347517732E-2</v>
      </c>
      <c r="DB87" s="86">
        <v>50289.818181818184</v>
      </c>
      <c r="DC87" s="77">
        <v>5.7708779443254817E-2</v>
      </c>
    </row>
    <row r="88" spans="2:107" s="16" customFormat="1" ht="13.15" customHeight="1">
      <c r="B88" s="224"/>
      <c r="C88" s="194"/>
      <c r="D88" s="176"/>
      <c r="E88" s="197"/>
      <c r="F88" s="197"/>
      <c r="G88" s="67" t="s">
        <v>77</v>
      </c>
      <c r="H88" s="49">
        <v>0</v>
      </c>
      <c r="I88" s="30">
        <f>IFERROR(H88/E77,"-")</f>
        <v>0</v>
      </c>
      <c r="J88" s="49">
        <v>0</v>
      </c>
      <c r="K88" s="30">
        <f>IFERROR(J88/F77,"-")</f>
        <v>0</v>
      </c>
      <c r="L88" s="52" t="str">
        <f t="shared" si="127"/>
        <v>-</v>
      </c>
      <c r="M88" s="31">
        <f t="shared" si="135"/>
        <v>0</v>
      </c>
      <c r="N88" s="176"/>
      <c r="O88" s="197"/>
      <c r="P88" s="197"/>
      <c r="Q88" s="67" t="s">
        <v>77</v>
      </c>
      <c r="R88" s="49">
        <v>41035</v>
      </c>
      <c r="S88" s="30">
        <f>IFERROR(R88/O77,"-")</f>
        <v>5.8469591395373559E-4</v>
      </c>
      <c r="T88" s="49">
        <v>1</v>
      </c>
      <c r="U88" s="30">
        <f>IFERROR(T88/P77,"-")</f>
        <v>1.9230769230769232E-2</v>
      </c>
      <c r="V88" s="52">
        <f t="shared" si="128"/>
        <v>41035</v>
      </c>
      <c r="W88" s="31">
        <f t="shared" si="136"/>
        <v>1.5873015873015872E-2</v>
      </c>
      <c r="X88" s="176"/>
      <c r="Y88" s="197"/>
      <c r="Z88" s="197"/>
      <c r="AA88" s="67" t="s">
        <v>77</v>
      </c>
      <c r="AB88" s="49">
        <v>1110441</v>
      </c>
      <c r="AC88" s="30">
        <f>IFERROR(AB88/Y77,"-")</f>
        <v>5.0177805837470571E-4</v>
      </c>
      <c r="AD88" s="49">
        <v>18</v>
      </c>
      <c r="AE88" s="30">
        <f>IFERROR(AD88/Z77,"-")</f>
        <v>5.681818181818182E-3</v>
      </c>
      <c r="AF88" s="52">
        <f t="shared" si="129"/>
        <v>61691.166666666664</v>
      </c>
      <c r="AG88" s="31">
        <f t="shared" si="137"/>
        <v>5.0661412890515055E-3</v>
      </c>
      <c r="AH88" s="176"/>
      <c r="AI88" s="197"/>
      <c r="AJ88" s="197"/>
      <c r="AK88" s="67" t="s">
        <v>77</v>
      </c>
      <c r="AL88" s="49">
        <v>371790</v>
      </c>
      <c r="AM88" s="30">
        <f>IFERROR(AL88/AI77,"-")</f>
        <v>1.6023273555951117E-4</v>
      </c>
      <c r="AN88" s="49">
        <v>22</v>
      </c>
      <c r="AO88" s="30">
        <f>IFERROR(AN88/AJ77,"-")</f>
        <v>9.1781393408427205E-3</v>
      </c>
      <c r="AP88" s="52">
        <f t="shared" si="130"/>
        <v>16899.545454545456</v>
      </c>
      <c r="AQ88" s="31">
        <f t="shared" si="138"/>
        <v>8.0087368037859482E-3</v>
      </c>
      <c r="AR88" s="176"/>
      <c r="AS88" s="197"/>
      <c r="AT88" s="197"/>
      <c r="AU88" s="67" t="s">
        <v>77</v>
      </c>
      <c r="AV88" s="49">
        <v>3233225</v>
      </c>
      <c r="AW88" s="30">
        <f>IFERROR(AV88/AS77,"-")</f>
        <v>1.7929842453125529E-3</v>
      </c>
      <c r="AX88" s="49">
        <v>32</v>
      </c>
      <c r="AY88" s="30">
        <f>IFERROR(AX88/AT77,"-")</f>
        <v>2.0189274447949528E-2</v>
      </c>
      <c r="AZ88" s="52">
        <f t="shared" si="131"/>
        <v>101038.28125</v>
      </c>
      <c r="BA88" s="31">
        <f t="shared" si="139"/>
        <v>1.6129032258064516E-2</v>
      </c>
      <c r="BB88" s="176"/>
      <c r="BC88" s="197"/>
      <c r="BD88" s="197"/>
      <c r="BE88" s="67" t="s">
        <v>77</v>
      </c>
      <c r="BF88" s="49">
        <v>2581705</v>
      </c>
      <c r="BG88" s="30">
        <f>IFERROR(BF88/BC77,"-")</f>
        <v>2.5978146722581944E-3</v>
      </c>
      <c r="BH88" s="49">
        <v>16</v>
      </c>
      <c r="BI88" s="30">
        <f>IFERROR(BH88/BD77,"-")</f>
        <v>1.9417475728155338E-2</v>
      </c>
      <c r="BJ88" s="52">
        <f t="shared" si="132"/>
        <v>161356.5625</v>
      </c>
      <c r="BK88" s="31">
        <f t="shared" si="140"/>
        <v>1.4611872146118721E-2</v>
      </c>
      <c r="BL88" s="176"/>
      <c r="BM88" s="197"/>
      <c r="BN88" s="197"/>
      <c r="BO88" s="67" t="s">
        <v>77</v>
      </c>
      <c r="BP88" s="49">
        <v>1153513</v>
      </c>
      <c r="BQ88" s="30">
        <f>IFERROR(BP88/BM77,"-")</f>
        <v>3.2335289089363865E-3</v>
      </c>
      <c r="BR88" s="49">
        <v>7</v>
      </c>
      <c r="BS88" s="30">
        <f>IFERROR(BR88/BN77,"-")</f>
        <v>2.4054982817869417E-2</v>
      </c>
      <c r="BT88" s="52">
        <f t="shared" si="133"/>
        <v>164787.57142857142</v>
      </c>
      <c r="BU88" s="31">
        <f t="shared" si="141"/>
        <v>1.3806706114398421E-2</v>
      </c>
      <c r="BV88" s="176"/>
      <c r="BW88" s="197"/>
      <c r="BX88" s="197"/>
      <c r="BY88" s="67" t="s">
        <v>77</v>
      </c>
      <c r="BZ88" s="49">
        <f t="shared" si="60"/>
        <v>8491709</v>
      </c>
      <c r="CA88" s="30">
        <f>IFERROR(BZ88/BW77,"-")</f>
        <v>1.0924175128267551E-3</v>
      </c>
      <c r="CB88" s="49">
        <f t="shared" si="61"/>
        <v>96</v>
      </c>
      <c r="CC88" s="30">
        <f>IFERROR(CB88/BX77,"-")</f>
        <v>1.1525993516628646E-2</v>
      </c>
      <c r="CD88" s="52">
        <f t="shared" si="134"/>
        <v>88455.302083333328</v>
      </c>
      <c r="CE88" s="31">
        <f t="shared" si="142"/>
        <v>9.6356519120746765E-3</v>
      </c>
      <c r="CR88" s="173"/>
      <c r="CS88" s="194"/>
      <c r="CT88" s="188"/>
      <c r="CU88" s="191"/>
      <c r="CV88" s="191"/>
      <c r="CW88" s="75" t="s">
        <v>85</v>
      </c>
      <c r="CX88" s="86">
        <v>14787908</v>
      </c>
      <c r="CY88" s="76">
        <v>2.1160686773875328E-3</v>
      </c>
      <c r="CZ88" s="86">
        <v>1036</v>
      </c>
      <c r="DA88" s="76">
        <v>0.13120567375886524</v>
      </c>
      <c r="DB88" s="86">
        <v>14274.04247104247</v>
      </c>
      <c r="DC88" s="77">
        <v>0.11092077087794433</v>
      </c>
    </row>
    <row r="89" spans="2:107" s="16" customFormat="1" ht="13.15" customHeight="1">
      <c r="B89" s="224"/>
      <c r="C89" s="194"/>
      <c r="D89" s="176"/>
      <c r="E89" s="197"/>
      <c r="F89" s="197"/>
      <c r="G89" s="67" t="s">
        <v>79</v>
      </c>
      <c r="H89" s="49">
        <v>1029</v>
      </c>
      <c r="I89" s="30">
        <f>IFERROR(H89/E77,"-")</f>
        <v>6.4258442585175222E-5</v>
      </c>
      <c r="J89" s="49">
        <v>1</v>
      </c>
      <c r="K89" s="30">
        <f>IFERROR(J89/F77,"-")</f>
        <v>8.3333333333333329E-2</v>
      </c>
      <c r="L89" s="52">
        <f t="shared" si="127"/>
        <v>1029</v>
      </c>
      <c r="M89" s="31">
        <f t="shared" si="135"/>
        <v>7.1428571428571425E-2</v>
      </c>
      <c r="N89" s="176"/>
      <c r="O89" s="197"/>
      <c r="P89" s="197"/>
      <c r="Q89" s="67" t="s">
        <v>79</v>
      </c>
      <c r="R89" s="49">
        <v>3880</v>
      </c>
      <c r="S89" s="30">
        <f>IFERROR(R89/O77,"-")</f>
        <v>5.5285004170598122E-5</v>
      </c>
      <c r="T89" s="49">
        <v>2</v>
      </c>
      <c r="U89" s="30">
        <f>IFERROR(T89/P77,"-")</f>
        <v>3.8461538461538464E-2</v>
      </c>
      <c r="V89" s="52">
        <f t="shared" si="128"/>
        <v>1940</v>
      </c>
      <c r="W89" s="31">
        <f t="shared" si="136"/>
        <v>3.1746031746031744E-2</v>
      </c>
      <c r="X89" s="176"/>
      <c r="Y89" s="197"/>
      <c r="Z89" s="197"/>
      <c r="AA89" s="67" t="s">
        <v>79</v>
      </c>
      <c r="AB89" s="49">
        <v>9513254</v>
      </c>
      <c r="AC89" s="30">
        <f>IFERROR(AB89/Y77,"-")</f>
        <v>4.2987805033724465E-3</v>
      </c>
      <c r="AD89" s="49">
        <v>30</v>
      </c>
      <c r="AE89" s="30">
        <f>IFERROR(AD89/Z77,"-")</f>
        <v>9.46969696969697E-3</v>
      </c>
      <c r="AF89" s="52">
        <f t="shared" si="129"/>
        <v>317108.46666666667</v>
      </c>
      <c r="AG89" s="31">
        <f t="shared" si="137"/>
        <v>8.4435688150858428E-3</v>
      </c>
      <c r="AH89" s="176"/>
      <c r="AI89" s="197"/>
      <c r="AJ89" s="197"/>
      <c r="AK89" s="67" t="s">
        <v>79</v>
      </c>
      <c r="AL89" s="49">
        <v>18867318</v>
      </c>
      <c r="AM89" s="30">
        <f>IFERROR(AL89/AI77,"-")</f>
        <v>8.131369794268822E-3</v>
      </c>
      <c r="AN89" s="49">
        <v>58</v>
      </c>
      <c r="AO89" s="30">
        <f>IFERROR(AN89/AJ77,"-")</f>
        <v>2.4196912807676264E-2</v>
      </c>
      <c r="AP89" s="52">
        <f t="shared" si="130"/>
        <v>325298.58620689658</v>
      </c>
      <c r="AQ89" s="31">
        <f t="shared" si="138"/>
        <v>2.1113942482708408E-2</v>
      </c>
      <c r="AR89" s="176"/>
      <c r="AS89" s="197"/>
      <c r="AT89" s="197"/>
      <c r="AU89" s="67" t="s">
        <v>79</v>
      </c>
      <c r="AV89" s="49">
        <v>22122975</v>
      </c>
      <c r="AW89" s="30">
        <f>IFERROR(AV89/AS77,"-")</f>
        <v>1.226829114411879E-2</v>
      </c>
      <c r="AX89" s="49">
        <v>75</v>
      </c>
      <c r="AY89" s="30">
        <f>IFERROR(AX89/AT77,"-")</f>
        <v>4.7318611987381701E-2</v>
      </c>
      <c r="AZ89" s="52">
        <f t="shared" si="131"/>
        <v>294973</v>
      </c>
      <c r="BA89" s="31">
        <f t="shared" si="139"/>
        <v>3.7802419354838711E-2</v>
      </c>
      <c r="BB89" s="176"/>
      <c r="BC89" s="197"/>
      <c r="BD89" s="197"/>
      <c r="BE89" s="67" t="s">
        <v>79</v>
      </c>
      <c r="BF89" s="49">
        <v>19790114</v>
      </c>
      <c r="BG89" s="30">
        <f>IFERROR(BF89/BC77,"-")</f>
        <v>1.9913603031664076E-2</v>
      </c>
      <c r="BH89" s="49">
        <v>54</v>
      </c>
      <c r="BI89" s="30">
        <f>IFERROR(BH89/BD77,"-")</f>
        <v>6.553398058252427E-2</v>
      </c>
      <c r="BJ89" s="52">
        <f t="shared" si="132"/>
        <v>366483.59259259258</v>
      </c>
      <c r="BK89" s="31">
        <f t="shared" si="140"/>
        <v>4.9315068493150684E-2</v>
      </c>
      <c r="BL89" s="176"/>
      <c r="BM89" s="197"/>
      <c r="BN89" s="197"/>
      <c r="BO89" s="67" t="s">
        <v>79</v>
      </c>
      <c r="BP89" s="49">
        <v>16019282</v>
      </c>
      <c r="BQ89" s="30">
        <f>IFERROR(BP89/BM77,"-")</f>
        <v>4.4905268902391472E-2</v>
      </c>
      <c r="BR89" s="49">
        <v>31</v>
      </c>
      <c r="BS89" s="30">
        <f>IFERROR(BR89/BN77,"-")</f>
        <v>0.10652920962199312</v>
      </c>
      <c r="BT89" s="52">
        <f t="shared" si="133"/>
        <v>516751.03225806454</v>
      </c>
      <c r="BU89" s="31">
        <f t="shared" si="141"/>
        <v>6.1143984220907298E-2</v>
      </c>
      <c r="BV89" s="176"/>
      <c r="BW89" s="197"/>
      <c r="BX89" s="197"/>
      <c r="BY89" s="67" t="s">
        <v>79</v>
      </c>
      <c r="BZ89" s="49">
        <f t="shared" si="60"/>
        <v>86317852</v>
      </c>
      <c r="CA89" s="30">
        <f>IFERROR(BZ89/BW77,"-")</f>
        <v>1.1104376421093557E-2</v>
      </c>
      <c r="CB89" s="49">
        <f t="shared" si="61"/>
        <v>251</v>
      </c>
      <c r="CC89" s="30">
        <f>IFERROR(CB89/BX77,"-")</f>
        <v>3.0135670548685316E-2</v>
      </c>
      <c r="CD89" s="52">
        <f t="shared" si="134"/>
        <v>343895.82470119523</v>
      </c>
      <c r="CE89" s="31">
        <f t="shared" si="142"/>
        <v>2.5193214895111914E-2</v>
      </c>
      <c r="CR89" s="174"/>
      <c r="CS89" s="195"/>
      <c r="CT89" s="189"/>
      <c r="CU89" s="192"/>
      <c r="CV89" s="192"/>
      <c r="CW89" s="18" t="s">
        <v>92</v>
      </c>
      <c r="CX89" s="86">
        <v>1343473021</v>
      </c>
      <c r="CY89" s="76">
        <v>0.19224363437027758</v>
      </c>
      <c r="CZ89" s="86">
        <v>6311</v>
      </c>
      <c r="DA89" s="76">
        <v>0.79926545086119549</v>
      </c>
      <c r="DB89" s="86">
        <v>212877.99413722072</v>
      </c>
      <c r="DC89" s="77">
        <v>0.67569593147751605</v>
      </c>
    </row>
    <row r="90" spans="2:107" s="16" customFormat="1" ht="13.15" customHeight="1">
      <c r="B90" s="224"/>
      <c r="C90" s="194"/>
      <c r="D90" s="176"/>
      <c r="E90" s="197"/>
      <c r="F90" s="197"/>
      <c r="G90" s="67" t="s">
        <v>81</v>
      </c>
      <c r="H90" s="49">
        <v>2071</v>
      </c>
      <c r="I90" s="30">
        <f>IFERROR(H90/E77,"-")</f>
        <v>1.2932870222924964E-4</v>
      </c>
      <c r="J90" s="49">
        <v>1</v>
      </c>
      <c r="K90" s="30">
        <f>IFERROR(J90/F77,"-")</f>
        <v>8.3333333333333329E-2</v>
      </c>
      <c r="L90" s="52">
        <f t="shared" si="127"/>
        <v>2071</v>
      </c>
      <c r="M90" s="31">
        <f t="shared" si="135"/>
        <v>7.1428571428571425E-2</v>
      </c>
      <c r="N90" s="176"/>
      <c r="O90" s="197"/>
      <c r="P90" s="197"/>
      <c r="Q90" s="67" t="s">
        <v>81</v>
      </c>
      <c r="R90" s="49">
        <v>275907</v>
      </c>
      <c r="S90" s="30">
        <f>IFERROR(R90/O77,"-")</f>
        <v>3.9313194963137158E-3</v>
      </c>
      <c r="T90" s="49">
        <v>4</v>
      </c>
      <c r="U90" s="30">
        <f>IFERROR(T90/P77,"-")</f>
        <v>7.6923076923076927E-2</v>
      </c>
      <c r="V90" s="52">
        <f t="shared" si="128"/>
        <v>68976.75</v>
      </c>
      <c r="W90" s="31">
        <f t="shared" si="136"/>
        <v>6.3492063492063489E-2</v>
      </c>
      <c r="X90" s="176"/>
      <c r="Y90" s="197"/>
      <c r="Z90" s="197"/>
      <c r="AA90" s="67" t="s">
        <v>81</v>
      </c>
      <c r="AB90" s="49">
        <v>13396876</v>
      </c>
      <c r="AC90" s="30">
        <f>IFERROR(AB90/Y77,"-")</f>
        <v>6.0536835613658841E-3</v>
      </c>
      <c r="AD90" s="49">
        <v>308</v>
      </c>
      <c r="AE90" s="30">
        <f>IFERROR(AD90/Z77,"-")</f>
        <v>9.7222222222222224E-2</v>
      </c>
      <c r="AF90" s="52">
        <f t="shared" si="129"/>
        <v>43496.35064935065</v>
      </c>
      <c r="AG90" s="31">
        <f t="shared" si="137"/>
        <v>8.6687306501547989E-2</v>
      </c>
      <c r="AH90" s="176"/>
      <c r="AI90" s="197"/>
      <c r="AJ90" s="197"/>
      <c r="AK90" s="67" t="s">
        <v>81</v>
      </c>
      <c r="AL90" s="49">
        <v>15484282</v>
      </c>
      <c r="AM90" s="30">
        <f>IFERROR(AL90/AI77,"-")</f>
        <v>6.6733609377199465E-3</v>
      </c>
      <c r="AN90" s="49">
        <v>309</v>
      </c>
      <c r="AO90" s="30">
        <f>IFERROR(AN90/AJ77,"-")</f>
        <v>0.12891113892365458</v>
      </c>
      <c r="AP90" s="52">
        <f t="shared" si="130"/>
        <v>50110.944983818772</v>
      </c>
      <c r="AQ90" s="31">
        <f t="shared" si="138"/>
        <v>0.11248634874408446</v>
      </c>
      <c r="AR90" s="176"/>
      <c r="AS90" s="197"/>
      <c r="AT90" s="197"/>
      <c r="AU90" s="67" t="s">
        <v>81</v>
      </c>
      <c r="AV90" s="49">
        <v>15258463</v>
      </c>
      <c r="AW90" s="30">
        <f>IFERROR(AV90/AS77,"-")</f>
        <v>8.4615774549202452E-3</v>
      </c>
      <c r="AX90" s="49">
        <v>210</v>
      </c>
      <c r="AY90" s="30">
        <f>IFERROR(AX90/AT77,"-")</f>
        <v>0.13249211356466878</v>
      </c>
      <c r="AZ90" s="52">
        <f t="shared" si="131"/>
        <v>72659.347619047621</v>
      </c>
      <c r="BA90" s="31">
        <f t="shared" si="139"/>
        <v>0.10584677419354839</v>
      </c>
      <c r="BB90" s="176"/>
      <c r="BC90" s="197"/>
      <c r="BD90" s="197"/>
      <c r="BE90" s="67" t="s">
        <v>81</v>
      </c>
      <c r="BF90" s="49">
        <v>6749250</v>
      </c>
      <c r="BG90" s="30">
        <f>IFERROR(BF90/BC77,"-")</f>
        <v>6.7913648835705937E-3</v>
      </c>
      <c r="BH90" s="49">
        <v>99</v>
      </c>
      <c r="BI90" s="30">
        <f>IFERROR(BH90/BD77,"-")</f>
        <v>0.12014563106796117</v>
      </c>
      <c r="BJ90" s="52">
        <f t="shared" si="132"/>
        <v>68174.242424242431</v>
      </c>
      <c r="BK90" s="31">
        <f t="shared" si="140"/>
        <v>9.0410958904109592E-2</v>
      </c>
      <c r="BL90" s="176"/>
      <c r="BM90" s="197"/>
      <c r="BN90" s="197"/>
      <c r="BO90" s="67" t="s">
        <v>81</v>
      </c>
      <c r="BP90" s="49">
        <v>2052585</v>
      </c>
      <c r="BQ90" s="30">
        <f>IFERROR(BP90/BM77,"-")</f>
        <v>5.7538085271246989E-3</v>
      </c>
      <c r="BR90" s="49">
        <v>39</v>
      </c>
      <c r="BS90" s="30">
        <f>IFERROR(BR90/BN77,"-")</f>
        <v>0.13402061855670103</v>
      </c>
      <c r="BT90" s="52">
        <f t="shared" si="133"/>
        <v>52630.384615384617</v>
      </c>
      <c r="BU90" s="31">
        <f t="shared" si="141"/>
        <v>7.6923076923076927E-2</v>
      </c>
      <c r="BV90" s="176"/>
      <c r="BW90" s="197"/>
      <c r="BX90" s="197"/>
      <c r="BY90" s="67" t="s">
        <v>81</v>
      </c>
      <c r="BZ90" s="49">
        <f t="shared" si="60"/>
        <v>53219434</v>
      </c>
      <c r="CA90" s="30">
        <f>IFERROR(BZ90/BW77,"-")</f>
        <v>6.8464241678945484E-3</v>
      </c>
      <c r="CB90" s="49">
        <f t="shared" si="61"/>
        <v>970</v>
      </c>
      <c r="CC90" s="30">
        <f>IFERROR(CB90/BX77,"-")</f>
        <v>0.11646055949093528</v>
      </c>
      <c r="CD90" s="52">
        <f t="shared" si="134"/>
        <v>54865.395876288661</v>
      </c>
      <c r="CE90" s="31">
        <f t="shared" si="142"/>
        <v>9.7360232861587875E-2</v>
      </c>
      <c r="CR90" s="172">
        <v>6</v>
      </c>
      <c r="CS90" s="193" t="s">
        <v>112</v>
      </c>
      <c r="CT90" s="187">
        <v>12774</v>
      </c>
      <c r="CU90" s="190">
        <v>10840880990</v>
      </c>
      <c r="CV90" s="190">
        <v>11298</v>
      </c>
      <c r="CW90" s="75" t="s">
        <v>58</v>
      </c>
      <c r="CX90" s="86">
        <v>359972436</v>
      </c>
      <c r="CY90" s="76">
        <v>3.3205090650109612E-2</v>
      </c>
      <c r="CZ90" s="86">
        <v>2412</v>
      </c>
      <c r="DA90" s="76">
        <v>0.2134891131173659</v>
      </c>
      <c r="DB90" s="86">
        <v>149242.30348258707</v>
      </c>
      <c r="DC90" s="77">
        <v>0.18882104274307188</v>
      </c>
    </row>
    <row r="91" spans="2:107" s="16" customFormat="1" ht="13.15" customHeight="1">
      <c r="B91" s="224"/>
      <c r="C91" s="194"/>
      <c r="D91" s="176"/>
      <c r="E91" s="197"/>
      <c r="F91" s="197"/>
      <c r="G91" s="67" t="s">
        <v>83</v>
      </c>
      <c r="H91" s="49">
        <v>0</v>
      </c>
      <c r="I91" s="30">
        <f>IFERROR(H91/E77,"-")</f>
        <v>0</v>
      </c>
      <c r="J91" s="49">
        <v>0</v>
      </c>
      <c r="K91" s="30">
        <f>IFERROR(J91/F77,"-")</f>
        <v>0</v>
      </c>
      <c r="L91" s="52" t="str">
        <f t="shared" si="127"/>
        <v>-</v>
      </c>
      <c r="M91" s="31">
        <f t="shared" si="135"/>
        <v>0</v>
      </c>
      <c r="N91" s="176"/>
      <c r="O91" s="197"/>
      <c r="P91" s="197"/>
      <c r="Q91" s="67" t="s">
        <v>83</v>
      </c>
      <c r="R91" s="49">
        <v>96467</v>
      </c>
      <c r="S91" s="30">
        <f>IFERROR(R91/O77,"-")</f>
        <v>1.3745305405477035E-3</v>
      </c>
      <c r="T91" s="49">
        <v>2</v>
      </c>
      <c r="U91" s="30">
        <f>IFERROR(T91/P77,"-")</f>
        <v>3.8461538461538464E-2</v>
      </c>
      <c r="V91" s="52">
        <f t="shared" si="128"/>
        <v>48233.5</v>
      </c>
      <c r="W91" s="31">
        <f t="shared" si="136"/>
        <v>3.1746031746031744E-2</v>
      </c>
      <c r="X91" s="176"/>
      <c r="Y91" s="197"/>
      <c r="Z91" s="197"/>
      <c r="AA91" s="67" t="s">
        <v>83</v>
      </c>
      <c r="AB91" s="49">
        <v>32201341</v>
      </c>
      <c r="AC91" s="30">
        <f>IFERROR(AB91/Y77,"-")</f>
        <v>1.4550909381085357E-2</v>
      </c>
      <c r="AD91" s="49">
        <v>177</v>
      </c>
      <c r="AE91" s="30">
        <f>IFERROR(AD91/Z77,"-")</f>
        <v>5.587121212121212E-2</v>
      </c>
      <c r="AF91" s="52">
        <f t="shared" si="129"/>
        <v>181928.48022598869</v>
      </c>
      <c r="AG91" s="31">
        <f t="shared" si="137"/>
        <v>4.9817056009006475E-2</v>
      </c>
      <c r="AH91" s="176"/>
      <c r="AI91" s="197"/>
      <c r="AJ91" s="197"/>
      <c r="AK91" s="67" t="s">
        <v>83</v>
      </c>
      <c r="AL91" s="49">
        <v>41584436</v>
      </c>
      <c r="AM91" s="30">
        <f>IFERROR(AL91/AI77,"-")</f>
        <v>1.792191273831845E-2</v>
      </c>
      <c r="AN91" s="49">
        <v>298</v>
      </c>
      <c r="AO91" s="30">
        <f>IFERROR(AN91/AJ77,"-")</f>
        <v>0.12432206925323321</v>
      </c>
      <c r="AP91" s="52">
        <f t="shared" si="130"/>
        <v>139545.08724832215</v>
      </c>
      <c r="AQ91" s="31">
        <f t="shared" si="138"/>
        <v>0.10848198034219148</v>
      </c>
      <c r="AR91" s="176"/>
      <c r="AS91" s="197"/>
      <c r="AT91" s="197"/>
      <c r="AU91" s="67" t="s">
        <v>83</v>
      </c>
      <c r="AV91" s="49">
        <v>50242775</v>
      </c>
      <c r="AW91" s="30">
        <f>IFERROR(AV91/AS77,"-")</f>
        <v>2.7862120333655527E-2</v>
      </c>
      <c r="AX91" s="49">
        <v>364</v>
      </c>
      <c r="AY91" s="30">
        <f>IFERROR(AX91/AT77,"-")</f>
        <v>0.22965299684542587</v>
      </c>
      <c r="AZ91" s="52">
        <f t="shared" si="131"/>
        <v>138029.60164835164</v>
      </c>
      <c r="BA91" s="31">
        <f t="shared" si="139"/>
        <v>0.18346774193548387</v>
      </c>
      <c r="BB91" s="176"/>
      <c r="BC91" s="197"/>
      <c r="BD91" s="197"/>
      <c r="BE91" s="67" t="s">
        <v>83</v>
      </c>
      <c r="BF91" s="49">
        <v>29186395</v>
      </c>
      <c r="BG91" s="30">
        <f>IFERROR(BF91/BC77,"-")</f>
        <v>2.9368516217508665E-2</v>
      </c>
      <c r="BH91" s="49">
        <v>215</v>
      </c>
      <c r="BI91" s="30">
        <f>IFERROR(BH91/BD77,"-")</f>
        <v>0.26092233009708737</v>
      </c>
      <c r="BJ91" s="52">
        <f t="shared" si="132"/>
        <v>135750.67441860464</v>
      </c>
      <c r="BK91" s="31">
        <f t="shared" si="140"/>
        <v>0.19634703196347031</v>
      </c>
      <c r="BL91" s="176"/>
      <c r="BM91" s="197"/>
      <c r="BN91" s="197"/>
      <c r="BO91" s="67" t="s">
        <v>83</v>
      </c>
      <c r="BP91" s="49">
        <v>7826667</v>
      </c>
      <c r="BQ91" s="30">
        <f>IFERROR(BP91/BM77,"-")</f>
        <v>2.19397215333667E-2</v>
      </c>
      <c r="BR91" s="49">
        <v>81</v>
      </c>
      <c r="BS91" s="30">
        <f>IFERROR(BR91/BN77,"-")</f>
        <v>0.27835051546391754</v>
      </c>
      <c r="BT91" s="52">
        <f t="shared" si="133"/>
        <v>96625.518518518526</v>
      </c>
      <c r="BU91" s="31">
        <f t="shared" si="141"/>
        <v>0.15976331360946747</v>
      </c>
      <c r="BV91" s="176"/>
      <c r="BW91" s="197"/>
      <c r="BX91" s="197"/>
      <c r="BY91" s="67" t="s">
        <v>83</v>
      </c>
      <c r="BZ91" s="49">
        <f t="shared" ref="BZ91:BZ158" si="144">SUM(H91,R91,AB91,AL91,AV91,BF91,BP91)</f>
        <v>161138081</v>
      </c>
      <c r="CA91" s="30">
        <f>IFERROR(BZ91/BW77,"-")</f>
        <v>2.0729638953442257E-2</v>
      </c>
      <c r="CB91" s="49">
        <f t="shared" ref="CB91:CB158" si="145">SUM(J91,T91,AD91,AN91,AX91,BH91,BR91)</f>
        <v>1137</v>
      </c>
      <c r="CC91" s="30">
        <f>IFERROR(CB91/BX77,"-")</f>
        <v>0.13651098571257053</v>
      </c>
      <c r="CD91" s="52">
        <f t="shared" si="134"/>
        <v>141722.14687774846</v>
      </c>
      <c r="CE91" s="31">
        <f t="shared" si="142"/>
        <v>0.11412225233363445</v>
      </c>
      <c r="CR91" s="173"/>
      <c r="CS91" s="194"/>
      <c r="CT91" s="188"/>
      <c r="CU91" s="191"/>
      <c r="CV91" s="191"/>
      <c r="CW91" s="75" t="s">
        <v>60</v>
      </c>
      <c r="CX91" s="86">
        <v>177086813</v>
      </c>
      <c r="CY91" s="76">
        <v>1.6335094275396155E-2</v>
      </c>
      <c r="CZ91" s="86">
        <v>2931</v>
      </c>
      <c r="DA91" s="76">
        <v>0.25942644715878915</v>
      </c>
      <c r="DB91" s="86">
        <v>60418.564653701811</v>
      </c>
      <c r="DC91" s="77">
        <v>0.22945044621888211</v>
      </c>
    </row>
    <row r="92" spans="2:107" s="16" customFormat="1" ht="13.15" customHeight="1">
      <c r="B92" s="224"/>
      <c r="C92" s="194"/>
      <c r="D92" s="176"/>
      <c r="E92" s="197"/>
      <c r="F92" s="197"/>
      <c r="G92" s="67" t="s">
        <v>87</v>
      </c>
      <c r="H92" s="49">
        <v>157260</v>
      </c>
      <c r="I92" s="30">
        <f>IFERROR(H92/E77,"-")</f>
        <v>9.8204885140375665E-3</v>
      </c>
      <c r="J92" s="49">
        <v>2</v>
      </c>
      <c r="K92" s="30">
        <f>IFERROR(J92/F77,"-")</f>
        <v>0.16666666666666666</v>
      </c>
      <c r="L92" s="52">
        <f t="shared" si="127"/>
        <v>78630</v>
      </c>
      <c r="M92" s="31">
        <f t="shared" si="135"/>
        <v>0.14285714285714285</v>
      </c>
      <c r="N92" s="176"/>
      <c r="O92" s="197"/>
      <c r="P92" s="197"/>
      <c r="Q92" s="67" t="s">
        <v>87</v>
      </c>
      <c r="R92" s="49">
        <v>839368</v>
      </c>
      <c r="S92" s="30">
        <f>IFERROR(R92/O77,"-")</f>
        <v>1.1959913242439847E-2</v>
      </c>
      <c r="T92" s="49">
        <v>8</v>
      </c>
      <c r="U92" s="30">
        <f>IFERROR(T92/P77,"-")</f>
        <v>0.15384615384615385</v>
      </c>
      <c r="V92" s="52">
        <f t="shared" si="128"/>
        <v>104921</v>
      </c>
      <c r="W92" s="31">
        <f t="shared" si="136"/>
        <v>0.12698412698412698</v>
      </c>
      <c r="X92" s="176"/>
      <c r="Y92" s="197"/>
      <c r="Z92" s="197"/>
      <c r="AA92" s="67" t="s">
        <v>87</v>
      </c>
      <c r="AB92" s="49">
        <v>6581256</v>
      </c>
      <c r="AC92" s="30">
        <f>IFERROR(AB92/Y77,"-")</f>
        <v>2.9738904249274676E-3</v>
      </c>
      <c r="AD92" s="49">
        <v>152</v>
      </c>
      <c r="AE92" s="30">
        <f>IFERROR(AD92/Z77,"-")</f>
        <v>4.7979797979797977E-2</v>
      </c>
      <c r="AF92" s="52">
        <f t="shared" si="129"/>
        <v>43297.73684210526</v>
      </c>
      <c r="AG92" s="31">
        <f t="shared" si="137"/>
        <v>4.2780748663101602E-2</v>
      </c>
      <c r="AH92" s="176"/>
      <c r="AI92" s="197"/>
      <c r="AJ92" s="197"/>
      <c r="AK92" s="67" t="s">
        <v>87</v>
      </c>
      <c r="AL92" s="49">
        <v>8588591</v>
      </c>
      <c r="AM92" s="30">
        <f>IFERROR(AL92/AI77,"-")</f>
        <v>3.7014804877263984E-3</v>
      </c>
      <c r="AN92" s="49">
        <v>164</v>
      </c>
      <c r="AO92" s="30">
        <f>IFERROR(AN92/AJ77,"-")</f>
        <v>6.8418856904463907E-2</v>
      </c>
      <c r="AP92" s="52">
        <f t="shared" si="130"/>
        <v>52369.457317073167</v>
      </c>
      <c r="AQ92" s="31">
        <f t="shared" si="138"/>
        <v>5.9701492537313432E-2</v>
      </c>
      <c r="AR92" s="176"/>
      <c r="AS92" s="197"/>
      <c r="AT92" s="197"/>
      <c r="AU92" s="67" t="s">
        <v>87</v>
      </c>
      <c r="AV92" s="49">
        <v>5008395</v>
      </c>
      <c r="AW92" s="30">
        <f>IFERROR(AV92/AS77,"-")</f>
        <v>2.7774043963232262E-3</v>
      </c>
      <c r="AX92" s="49">
        <v>140</v>
      </c>
      <c r="AY92" s="30">
        <f>IFERROR(AX92/AT77,"-")</f>
        <v>8.8328075709779186E-2</v>
      </c>
      <c r="AZ92" s="52">
        <f t="shared" si="131"/>
        <v>35774.25</v>
      </c>
      <c r="BA92" s="31">
        <f t="shared" si="139"/>
        <v>7.0564516129032265E-2</v>
      </c>
      <c r="BB92" s="176"/>
      <c r="BC92" s="197"/>
      <c r="BD92" s="197"/>
      <c r="BE92" s="67" t="s">
        <v>87</v>
      </c>
      <c r="BF92" s="49">
        <v>1745713</v>
      </c>
      <c r="BG92" s="30">
        <f>IFERROR(BF92/BC77,"-")</f>
        <v>1.7566061362362737E-3</v>
      </c>
      <c r="BH92" s="49">
        <v>75</v>
      </c>
      <c r="BI92" s="30">
        <f>IFERROR(BH92/BD77,"-")</f>
        <v>9.1019417475728157E-2</v>
      </c>
      <c r="BJ92" s="52">
        <f t="shared" si="132"/>
        <v>23276.173333333332</v>
      </c>
      <c r="BK92" s="31">
        <f t="shared" si="140"/>
        <v>6.8493150684931503E-2</v>
      </c>
      <c r="BL92" s="176"/>
      <c r="BM92" s="197"/>
      <c r="BN92" s="197"/>
      <c r="BO92" s="67" t="s">
        <v>87</v>
      </c>
      <c r="BP92" s="49">
        <v>442086</v>
      </c>
      <c r="BQ92" s="30">
        <f>IFERROR(BP92/BM77,"-")</f>
        <v>1.2392559609090243E-3</v>
      </c>
      <c r="BR92" s="49">
        <v>14</v>
      </c>
      <c r="BS92" s="30">
        <f>IFERROR(BR92/BN77,"-")</f>
        <v>4.8109965635738834E-2</v>
      </c>
      <c r="BT92" s="52">
        <f t="shared" si="133"/>
        <v>31577.571428571428</v>
      </c>
      <c r="BU92" s="31">
        <f t="shared" si="141"/>
        <v>2.7613412228796843E-2</v>
      </c>
      <c r="BV92" s="176"/>
      <c r="BW92" s="197"/>
      <c r="BX92" s="197"/>
      <c r="BY92" s="67" t="s">
        <v>87</v>
      </c>
      <c r="BZ92" s="49">
        <f t="shared" si="144"/>
        <v>23362669</v>
      </c>
      <c r="CA92" s="30">
        <f>IFERROR(BZ92/BW77,"-")</f>
        <v>3.0054949789229393E-3</v>
      </c>
      <c r="CB92" s="49">
        <f t="shared" si="145"/>
        <v>555</v>
      </c>
      <c r="CC92" s="30">
        <f>IFERROR(CB92/BX77,"-")</f>
        <v>6.6634650018009361E-2</v>
      </c>
      <c r="CD92" s="52">
        <f t="shared" si="134"/>
        <v>42094.899099099101</v>
      </c>
      <c r="CE92" s="31">
        <f t="shared" si="142"/>
        <v>5.5706112616681722E-2</v>
      </c>
      <c r="CR92" s="173"/>
      <c r="CS92" s="194"/>
      <c r="CT92" s="188"/>
      <c r="CU92" s="191"/>
      <c r="CV92" s="191"/>
      <c r="CW92" s="75" t="s">
        <v>62</v>
      </c>
      <c r="CX92" s="86">
        <v>198249195</v>
      </c>
      <c r="CY92" s="76">
        <v>1.8287184886806879E-2</v>
      </c>
      <c r="CZ92" s="86">
        <v>3156</v>
      </c>
      <c r="DA92" s="76">
        <v>0.27934147636749868</v>
      </c>
      <c r="DB92" s="86">
        <v>62816.601711026618</v>
      </c>
      <c r="DC92" s="77">
        <v>0.24706434945984029</v>
      </c>
    </row>
    <row r="93" spans="2:107" s="16" customFormat="1" ht="13.15" customHeight="1">
      <c r="B93" s="224"/>
      <c r="C93" s="194"/>
      <c r="D93" s="176"/>
      <c r="E93" s="197"/>
      <c r="F93" s="197"/>
      <c r="G93" s="68" t="s">
        <v>85</v>
      </c>
      <c r="H93" s="50">
        <v>41421</v>
      </c>
      <c r="I93" s="32">
        <f>IFERROR(H93/E77,"-")</f>
        <v>2.586636492051062E-3</v>
      </c>
      <c r="J93" s="50">
        <v>3</v>
      </c>
      <c r="K93" s="32">
        <f>IFERROR(J93/F77,"-")</f>
        <v>0.25</v>
      </c>
      <c r="L93" s="53">
        <f t="shared" si="127"/>
        <v>13807</v>
      </c>
      <c r="M93" s="33">
        <f t="shared" si="135"/>
        <v>0.21428571428571427</v>
      </c>
      <c r="N93" s="176"/>
      <c r="O93" s="197"/>
      <c r="P93" s="197"/>
      <c r="Q93" s="68" t="s">
        <v>85</v>
      </c>
      <c r="R93" s="50">
        <v>24629</v>
      </c>
      <c r="S93" s="32">
        <f>IFERROR(R93/O77,"-")</f>
        <v>3.5093153807156215E-4</v>
      </c>
      <c r="T93" s="50">
        <v>9</v>
      </c>
      <c r="U93" s="32">
        <f>IFERROR(T93/P77,"-")</f>
        <v>0.17307692307692307</v>
      </c>
      <c r="V93" s="53">
        <f t="shared" si="128"/>
        <v>2736.5555555555557</v>
      </c>
      <c r="W93" s="33">
        <f t="shared" si="136"/>
        <v>0.14285714285714285</v>
      </c>
      <c r="X93" s="176"/>
      <c r="Y93" s="197"/>
      <c r="Z93" s="197"/>
      <c r="AA93" s="68" t="s">
        <v>85</v>
      </c>
      <c r="AB93" s="50">
        <v>3973236</v>
      </c>
      <c r="AC93" s="32">
        <f>IFERROR(AB93/Y77,"-")</f>
        <v>1.7953971850323269E-3</v>
      </c>
      <c r="AD93" s="50">
        <v>286</v>
      </c>
      <c r="AE93" s="32">
        <f>IFERROR(AD93/Z77,"-")</f>
        <v>9.0277777777777776E-2</v>
      </c>
      <c r="AF93" s="53">
        <f t="shared" si="129"/>
        <v>13892.433566433567</v>
      </c>
      <c r="AG93" s="33">
        <f t="shared" si="137"/>
        <v>8.0495356037151702E-2</v>
      </c>
      <c r="AH93" s="176"/>
      <c r="AI93" s="197"/>
      <c r="AJ93" s="197"/>
      <c r="AK93" s="68" t="s">
        <v>85</v>
      </c>
      <c r="AL93" s="50">
        <v>4506559</v>
      </c>
      <c r="AM93" s="32">
        <f>IFERROR(AL93/AI77,"-")</f>
        <v>1.9422208142508813E-3</v>
      </c>
      <c r="AN93" s="50">
        <v>316</v>
      </c>
      <c r="AO93" s="32">
        <f>IFERROR(AN93/AJ77,"-")</f>
        <v>0.13183145598664997</v>
      </c>
      <c r="AP93" s="53">
        <f t="shared" si="130"/>
        <v>14261.262658227848</v>
      </c>
      <c r="AQ93" s="33">
        <f t="shared" si="138"/>
        <v>0.11503458318165272</v>
      </c>
      <c r="AR93" s="176"/>
      <c r="AS93" s="197"/>
      <c r="AT93" s="197"/>
      <c r="AU93" s="68" t="s">
        <v>85</v>
      </c>
      <c r="AV93" s="50">
        <v>5414511</v>
      </c>
      <c r="AW93" s="32">
        <f>IFERROR(AV93/AS77,"-")</f>
        <v>3.0026159389066691E-3</v>
      </c>
      <c r="AX93" s="50">
        <v>298</v>
      </c>
      <c r="AY93" s="32">
        <f>IFERROR(AX93/AT77,"-")</f>
        <v>0.18801261829652996</v>
      </c>
      <c r="AZ93" s="53">
        <f t="shared" si="131"/>
        <v>18169.5</v>
      </c>
      <c r="BA93" s="33">
        <f t="shared" si="139"/>
        <v>0.15020161290322581</v>
      </c>
      <c r="BB93" s="176"/>
      <c r="BC93" s="197"/>
      <c r="BD93" s="197"/>
      <c r="BE93" s="68" t="s">
        <v>85</v>
      </c>
      <c r="BF93" s="50">
        <v>5015754</v>
      </c>
      <c r="BG93" s="32">
        <f>IFERROR(BF93/BC77,"-")</f>
        <v>5.0470519806243268E-3</v>
      </c>
      <c r="BH93" s="50">
        <v>177</v>
      </c>
      <c r="BI93" s="32">
        <f>IFERROR(BH93/BD77,"-")</f>
        <v>0.21480582524271843</v>
      </c>
      <c r="BJ93" s="53">
        <f t="shared" si="132"/>
        <v>28337.593220338982</v>
      </c>
      <c r="BK93" s="33">
        <f t="shared" si="140"/>
        <v>0.16164383561643836</v>
      </c>
      <c r="BL93" s="176"/>
      <c r="BM93" s="197"/>
      <c r="BN93" s="197"/>
      <c r="BO93" s="68" t="s">
        <v>85</v>
      </c>
      <c r="BP93" s="50">
        <v>1465966</v>
      </c>
      <c r="BQ93" s="32">
        <f>IFERROR(BP93/BM77,"-")</f>
        <v>4.1093975018208191E-3</v>
      </c>
      <c r="BR93" s="50">
        <v>63</v>
      </c>
      <c r="BS93" s="32">
        <f>IFERROR(BR93/BN77,"-")</f>
        <v>0.21649484536082475</v>
      </c>
      <c r="BT93" s="53">
        <f t="shared" si="133"/>
        <v>23269.301587301587</v>
      </c>
      <c r="BU93" s="33">
        <f t="shared" si="141"/>
        <v>0.1242603550295858</v>
      </c>
      <c r="BV93" s="176"/>
      <c r="BW93" s="197"/>
      <c r="BX93" s="197"/>
      <c r="BY93" s="68" t="s">
        <v>85</v>
      </c>
      <c r="BZ93" s="50">
        <f t="shared" si="144"/>
        <v>20442076</v>
      </c>
      <c r="CA93" s="32">
        <f>IFERROR(BZ93/BW77,"-")</f>
        <v>2.6297747392115653E-3</v>
      </c>
      <c r="CB93" s="50">
        <f t="shared" si="145"/>
        <v>1152</v>
      </c>
      <c r="CC93" s="32">
        <f>IFERROR(CB93/BX77,"-")</f>
        <v>0.13831192219954377</v>
      </c>
      <c r="CD93" s="53">
        <f t="shared" si="134"/>
        <v>17744.857638888891</v>
      </c>
      <c r="CE93" s="33">
        <f t="shared" si="142"/>
        <v>0.11562782294489611</v>
      </c>
      <c r="CR93" s="173"/>
      <c r="CS93" s="194"/>
      <c r="CT93" s="188"/>
      <c r="CU93" s="191"/>
      <c r="CV93" s="191"/>
      <c r="CW93" s="75" t="s">
        <v>64</v>
      </c>
      <c r="CX93" s="86">
        <v>24222559</v>
      </c>
      <c r="CY93" s="76">
        <v>2.2343718211041814E-3</v>
      </c>
      <c r="CZ93" s="86">
        <v>634</v>
      </c>
      <c r="DA93" s="76">
        <v>5.611612674809701E-2</v>
      </c>
      <c r="DB93" s="86">
        <v>38205.929022082018</v>
      </c>
      <c r="DC93" s="77">
        <v>4.9632065132299986E-2</v>
      </c>
    </row>
    <row r="94" spans="2:107" s="16" customFormat="1" ht="13.15" customHeight="1">
      <c r="B94" s="224"/>
      <c r="C94" s="195"/>
      <c r="D94" s="177"/>
      <c r="E94" s="198"/>
      <c r="F94" s="198"/>
      <c r="G94" s="18" t="s">
        <v>92</v>
      </c>
      <c r="H94" s="48">
        <f>SUM(H77:H93)</f>
        <v>520093</v>
      </c>
      <c r="I94" s="32">
        <f>IFERROR(H94/E77,"-")</f>
        <v>3.2478489970312475E-2</v>
      </c>
      <c r="J94" s="50">
        <v>10</v>
      </c>
      <c r="K94" s="32">
        <f>IFERROR(J94/F77,"-")</f>
        <v>0.83333333333333337</v>
      </c>
      <c r="L94" s="53">
        <f t="shared" si="127"/>
        <v>52009.3</v>
      </c>
      <c r="M94" s="34">
        <f t="shared" si="135"/>
        <v>0.7142857142857143</v>
      </c>
      <c r="N94" s="177"/>
      <c r="O94" s="198"/>
      <c r="P94" s="198"/>
      <c r="Q94" s="18" t="s">
        <v>92</v>
      </c>
      <c r="R94" s="48">
        <f>SUM(R77:R93)</f>
        <v>7808581</v>
      </c>
      <c r="S94" s="32">
        <f>IFERROR(R94/O77,"-")</f>
        <v>0.11126222503903435</v>
      </c>
      <c r="T94" s="50">
        <v>39</v>
      </c>
      <c r="U94" s="32">
        <f>IFERROR(T94/P77,"-")</f>
        <v>0.75</v>
      </c>
      <c r="V94" s="53">
        <f t="shared" si="128"/>
        <v>200220.02564102566</v>
      </c>
      <c r="W94" s="34">
        <f t="shared" si="136"/>
        <v>0.61904761904761907</v>
      </c>
      <c r="X94" s="177"/>
      <c r="Y94" s="198"/>
      <c r="Z94" s="198"/>
      <c r="AA94" s="18" t="s">
        <v>92</v>
      </c>
      <c r="AB94" s="48">
        <f>SUM(AB77:AB93)</f>
        <v>395111228</v>
      </c>
      <c r="AC94" s="32">
        <f>IFERROR(AB94/Y77,"-")</f>
        <v>0.17854000782381563</v>
      </c>
      <c r="AD94" s="50">
        <v>2276</v>
      </c>
      <c r="AE94" s="32">
        <f>IFERROR(AD94/Z77,"-")</f>
        <v>0.71843434343434343</v>
      </c>
      <c r="AF94" s="53">
        <f t="shared" si="129"/>
        <v>173598.95782073814</v>
      </c>
      <c r="AG94" s="34">
        <f t="shared" si="137"/>
        <v>0.6405854207711793</v>
      </c>
      <c r="AH94" s="177"/>
      <c r="AI94" s="198"/>
      <c r="AJ94" s="198"/>
      <c r="AK94" s="18" t="s">
        <v>92</v>
      </c>
      <c r="AL94" s="48">
        <f>SUM(AL77:AL93)</f>
        <v>459429742</v>
      </c>
      <c r="AM94" s="32">
        <f>IFERROR(AL94/AI77,"-")</f>
        <v>0.19800340073175837</v>
      </c>
      <c r="AN94" s="50">
        <v>1978</v>
      </c>
      <c r="AO94" s="32">
        <f>IFERROR(AN94/AJ77,"-")</f>
        <v>0.82519816437213178</v>
      </c>
      <c r="AP94" s="53">
        <f t="shared" si="130"/>
        <v>232269.83923154703</v>
      </c>
      <c r="AQ94" s="34">
        <f t="shared" si="138"/>
        <v>0.72005824535857299</v>
      </c>
      <c r="AR94" s="177"/>
      <c r="AS94" s="198"/>
      <c r="AT94" s="198"/>
      <c r="AU94" s="18" t="s">
        <v>92</v>
      </c>
      <c r="AV94" s="48">
        <f>SUM(AV77:AV93)</f>
        <v>413574864</v>
      </c>
      <c r="AW94" s="32">
        <f>IFERROR(AV94/AS77,"-")</f>
        <v>0.22934785404952693</v>
      </c>
      <c r="AX94" s="50">
        <v>1396</v>
      </c>
      <c r="AY94" s="32">
        <f>IFERROR(AX94/AT77,"-")</f>
        <v>0.88075709779179812</v>
      </c>
      <c r="AZ94" s="53">
        <f t="shared" si="131"/>
        <v>296257.06590257882</v>
      </c>
      <c r="BA94" s="34">
        <f t="shared" si="139"/>
        <v>0.7036290322580645</v>
      </c>
      <c r="BB94" s="177"/>
      <c r="BC94" s="198"/>
      <c r="BD94" s="198"/>
      <c r="BE94" s="18" t="s">
        <v>92</v>
      </c>
      <c r="BF94" s="48">
        <f>SUM(BF77:BF93)</f>
        <v>252574638</v>
      </c>
      <c r="BG94" s="32">
        <f>IFERROR(BF94/BC77,"-")</f>
        <v>0.25415068740878688</v>
      </c>
      <c r="BH94" s="50">
        <v>741</v>
      </c>
      <c r="BI94" s="32">
        <f>IFERROR(BH94/BD77,"-")</f>
        <v>0.89927184466019416</v>
      </c>
      <c r="BJ94" s="53">
        <f t="shared" si="132"/>
        <v>340856.46153846156</v>
      </c>
      <c r="BK94" s="34">
        <f t="shared" si="140"/>
        <v>0.67671232876712328</v>
      </c>
      <c r="BL94" s="177"/>
      <c r="BM94" s="198"/>
      <c r="BN94" s="198"/>
      <c r="BO94" s="18" t="s">
        <v>92</v>
      </c>
      <c r="BP94" s="48">
        <f>SUM(BP77:BP93)</f>
        <v>108212386</v>
      </c>
      <c r="BQ94" s="32">
        <f>IFERROR(BP94/BM77,"-")</f>
        <v>0.30334107932548926</v>
      </c>
      <c r="BR94" s="50">
        <v>263</v>
      </c>
      <c r="BS94" s="32">
        <f>IFERROR(BR94/BN77,"-")</f>
        <v>0.90378006872852235</v>
      </c>
      <c r="BT94" s="53">
        <f t="shared" si="133"/>
        <v>411453.93916349811</v>
      </c>
      <c r="BU94" s="34">
        <f t="shared" si="141"/>
        <v>0.51873767258382641</v>
      </c>
      <c r="BV94" s="177"/>
      <c r="BW94" s="198"/>
      <c r="BX94" s="198"/>
      <c r="BY94" s="18" t="s">
        <v>92</v>
      </c>
      <c r="BZ94" s="48">
        <f t="shared" si="144"/>
        <v>1637231532</v>
      </c>
      <c r="CA94" s="32">
        <f>IFERROR(BZ94/BW77,"-")</f>
        <v>0.21062196056282403</v>
      </c>
      <c r="CB94" s="50">
        <f t="shared" si="145"/>
        <v>6703</v>
      </c>
      <c r="CC94" s="32">
        <f>IFERROR(CB94/BX77,"-")</f>
        <v>0.80477848481210235</v>
      </c>
      <c r="CD94" s="53">
        <f t="shared" si="134"/>
        <v>244253.54796359839</v>
      </c>
      <c r="CE94" s="34">
        <f t="shared" si="142"/>
        <v>0.67278932048579743</v>
      </c>
      <c r="CR94" s="173"/>
      <c r="CS94" s="194"/>
      <c r="CT94" s="188"/>
      <c r="CU94" s="191"/>
      <c r="CV94" s="191"/>
      <c r="CW94" s="75" t="s">
        <v>66</v>
      </c>
      <c r="CX94" s="86">
        <v>237867360</v>
      </c>
      <c r="CY94" s="76">
        <v>2.1941700145902996E-2</v>
      </c>
      <c r="CZ94" s="86">
        <v>3910</v>
      </c>
      <c r="DA94" s="76">
        <v>0.34607895202690742</v>
      </c>
      <c r="DB94" s="86">
        <v>60835.641943734016</v>
      </c>
      <c r="DC94" s="77">
        <v>0.30609049632065133</v>
      </c>
    </row>
    <row r="95" spans="2:107" s="16" customFormat="1" ht="13.15" customHeight="1">
      <c r="B95" s="224">
        <v>6</v>
      </c>
      <c r="C95" s="193" t="s">
        <v>112</v>
      </c>
      <c r="D95" s="175">
        <f>CI10</f>
        <v>16</v>
      </c>
      <c r="E95" s="196">
        <v>21330840</v>
      </c>
      <c r="F95" s="196">
        <v>16</v>
      </c>
      <c r="G95" s="65" t="s">
        <v>58</v>
      </c>
      <c r="H95" s="54">
        <v>16219</v>
      </c>
      <c r="I95" s="28">
        <f>IFERROR(H95/E95,"-")</f>
        <v>7.6035449143118598E-4</v>
      </c>
      <c r="J95" s="54">
        <v>2</v>
      </c>
      <c r="K95" s="28">
        <f>IFERROR(J95/F95,"-")</f>
        <v>0.125</v>
      </c>
      <c r="L95" s="51">
        <f t="shared" si="127"/>
        <v>8109.5</v>
      </c>
      <c r="M95" s="29">
        <f t="shared" ref="M95:M112" si="146">IFERROR(J95/$CI$10,"-")</f>
        <v>0.125</v>
      </c>
      <c r="N95" s="175">
        <f>CJ10</f>
        <v>84</v>
      </c>
      <c r="O95" s="196">
        <v>179256400</v>
      </c>
      <c r="P95" s="196">
        <v>75</v>
      </c>
      <c r="Q95" s="65" t="s">
        <v>58</v>
      </c>
      <c r="R95" s="54">
        <v>3867033</v>
      </c>
      <c r="S95" s="28">
        <f>IFERROR(R95/O95,"-")</f>
        <v>2.1572635621378095E-2</v>
      </c>
      <c r="T95" s="54">
        <v>18</v>
      </c>
      <c r="U95" s="28">
        <f>IFERROR(T95/P95,"-")</f>
        <v>0.24</v>
      </c>
      <c r="V95" s="51">
        <f t="shared" si="128"/>
        <v>214835.16666666666</v>
      </c>
      <c r="W95" s="29">
        <f t="shared" ref="W95:W112" si="147">IFERROR(T95/$CJ$10,"-")</f>
        <v>0.21428571428571427</v>
      </c>
      <c r="X95" s="175">
        <f>CK10</f>
        <v>4299</v>
      </c>
      <c r="Y95" s="196">
        <v>2910061430</v>
      </c>
      <c r="Z95" s="196">
        <v>3915</v>
      </c>
      <c r="AA95" s="65" t="s">
        <v>58</v>
      </c>
      <c r="AB95" s="54">
        <v>58558778</v>
      </c>
      <c r="AC95" s="28">
        <f>IFERROR(AB95/Y95,"-")</f>
        <v>2.0122866615911953E-2</v>
      </c>
      <c r="AD95" s="54">
        <v>576</v>
      </c>
      <c r="AE95" s="28">
        <f>IFERROR(AD95/Z95,"-")</f>
        <v>0.14712643678160919</v>
      </c>
      <c r="AF95" s="51">
        <f t="shared" si="129"/>
        <v>101664.54513888889</v>
      </c>
      <c r="AG95" s="29">
        <f t="shared" ref="AG95:AG112" si="148">IFERROR(AD95/$CK$10,"-")</f>
        <v>0.13398464759246337</v>
      </c>
      <c r="AH95" s="175">
        <f>CL10</f>
        <v>4026</v>
      </c>
      <c r="AI95" s="196">
        <v>3641119860</v>
      </c>
      <c r="AJ95" s="196">
        <v>3625</v>
      </c>
      <c r="AK95" s="65" t="s">
        <v>58</v>
      </c>
      <c r="AL95" s="54">
        <v>96956414</v>
      </c>
      <c r="AM95" s="28">
        <f>IFERROR(AL95/AI95,"-")</f>
        <v>2.6628185208931846E-2</v>
      </c>
      <c r="AN95" s="54">
        <v>774</v>
      </c>
      <c r="AO95" s="28">
        <f>IFERROR(AN95/AJ95,"-")</f>
        <v>0.21351724137931036</v>
      </c>
      <c r="AP95" s="51">
        <f t="shared" si="130"/>
        <v>125266.68475452196</v>
      </c>
      <c r="AQ95" s="29">
        <f t="shared" ref="AQ95:AQ112" si="149">IFERROR(AN95/$CL$10,"-")</f>
        <v>0.19225037257824143</v>
      </c>
      <c r="AR95" s="175">
        <f>CM10</f>
        <v>2788</v>
      </c>
      <c r="AS95" s="196">
        <v>2772678020</v>
      </c>
      <c r="AT95" s="196">
        <v>2396</v>
      </c>
      <c r="AU95" s="65" t="s">
        <v>58</v>
      </c>
      <c r="AV95" s="54">
        <v>102692800</v>
      </c>
      <c r="AW95" s="28">
        <f>IFERROR(AV95/AS95,"-")</f>
        <v>3.7037405446738454E-2</v>
      </c>
      <c r="AX95" s="54">
        <v>581</v>
      </c>
      <c r="AY95" s="28">
        <f>IFERROR(AX95/AT95,"-")</f>
        <v>0.24248747913188648</v>
      </c>
      <c r="AZ95" s="51">
        <f t="shared" si="131"/>
        <v>176751.80722891566</v>
      </c>
      <c r="BA95" s="29">
        <f t="shared" ref="BA95:BA112" si="150">IFERROR(AX95/$CM$10,"-")</f>
        <v>0.20839311334289815</v>
      </c>
      <c r="BB95" s="175">
        <f>CN10</f>
        <v>1480</v>
      </c>
      <c r="BC95" s="196">
        <v>1486054350</v>
      </c>
      <c r="BD95" s="196">
        <v>1180</v>
      </c>
      <c r="BE95" s="65" t="s">
        <v>58</v>
      </c>
      <c r="BF95" s="54">
        <v>58039814</v>
      </c>
      <c r="BG95" s="28">
        <f>IFERROR(BF95/BC95,"-")</f>
        <v>3.9056319844560192E-2</v>
      </c>
      <c r="BH95" s="54">
        <v>286</v>
      </c>
      <c r="BI95" s="28">
        <f>IFERROR(BH95/BD95,"-")</f>
        <v>0.24237288135593221</v>
      </c>
      <c r="BJ95" s="51">
        <f t="shared" si="132"/>
        <v>202936.41258741257</v>
      </c>
      <c r="BK95" s="29">
        <f t="shared" ref="BK95:BK112" si="151">IFERROR(BH95/$CN$10,"-")</f>
        <v>0.19324324324324324</v>
      </c>
      <c r="BL95" s="175">
        <f>CO10</f>
        <v>590</v>
      </c>
      <c r="BM95" s="196">
        <v>448502240</v>
      </c>
      <c r="BN95" s="196">
        <v>385</v>
      </c>
      <c r="BO95" s="65" t="s">
        <v>58</v>
      </c>
      <c r="BP95" s="54">
        <v>36774063</v>
      </c>
      <c r="BQ95" s="28">
        <f>IFERROR(BP95/BM95,"-")</f>
        <v>8.1993041996847107E-2</v>
      </c>
      <c r="BR95" s="54">
        <v>107</v>
      </c>
      <c r="BS95" s="28">
        <f>IFERROR(BR95/BN95,"-")</f>
        <v>0.2779220779220779</v>
      </c>
      <c r="BT95" s="51">
        <f t="shared" si="133"/>
        <v>343682.83177570091</v>
      </c>
      <c r="BU95" s="29">
        <f t="shared" ref="BU95:BU112" si="152">IFERROR(BR95/$CO$10,"-")</f>
        <v>0.18135593220338983</v>
      </c>
      <c r="BV95" s="175">
        <f>CP10</f>
        <v>13283</v>
      </c>
      <c r="BW95" s="196">
        <f>SUM(E95,O95,Y95,AI95,AS95,BC95,BM95)</f>
        <v>11459003140</v>
      </c>
      <c r="BX95" s="196">
        <f>SUM(F95,P95,Z95,AJ95,AT95,BD95,BN95)</f>
        <v>11592</v>
      </c>
      <c r="BY95" s="65" t="s">
        <v>58</v>
      </c>
      <c r="BZ95" s="54">
        <f t="shared" si="144"/>
        <v>356905121</v>
      </c>
      <c r="CA95" s="28">
        <f>IFERROR(BZ95/BW95,"-")</f>
        <v>3.1146262605876204E-2</v>
      </c>
      <c r="CB95" s="54">
        <f t="shared" si="145"/>
        <v>2344</v>
      </c>
      <c r="CC95" s="28">
        <f>IFERROR(CB95/BX95,"-")</f>
        <v>0.20220841959972394</v>
      </c>
      <c r="CD95" s="51">
        <f t="shared" si="134"/>
        <v>152263.27687713312</v>
      </c>
      <c r="CE95" s="29">
        <f t="shared" ref="CE95:CE112" si="153">IFERROR(CB95/$CP$10,"-")</f>
        <v>0.17646615975306784</v>
      </c>
      <c r="CR95" s="173"/>
      <c r="CS95" s="194"/>
      <c r="CT95" s="188"/>
      <c r="CU95" s="191"/>
      <c r="CV95" s="191"/>
      <c r="CW95" s="75" t="s">
        <v>68</v>
      </c>
      <c r="CX95" s="86">
        <v>254709777</v>
      </c>
      <c r="CY95" s="76">
        <v>2.3495302386858874E-2</v>
      </c>
      <c r="CZ95" s="86">
        <v>4246</v>
      </c>
      <c r="DA95" s="76">
        <v>0.37581872897858026</v>
      </c>
      <c r="DB95" s="86">
        <v>59988.171691003299</v>
      </c>
      <c r="DC95" s="77">
        <v>0.33239392516048222</v>
      </c>
    </row>
    <row r="96" spans="2:107" s="16" customFormat="1" ht="13.15" customHeight="1">
      <c r="B96" s="224"/>
      <c r="C96" s="194"/>
      <c r="D96" s="176"/>
      <c r="E96" s="197"/>
      <c r="F96" s="197"/>
      <c r="G96" s="66" t="s">
        <v>60</v>
      </c>
      <c r="H96" s="49">
        <v>75665</v>
      </c>
      <c r="I96" s="30">
        <f>IFERROR(H96/E95,"-")</f>
        <v>3.5472114553388428E-3</v>
      </c>
      <c r="J96" s="49">
        <v>2</v>
      </c>
      <c r="K96" s="30">
        <f>IFERROR(J96/F95,"-")</f>
        <v>0.125</v>
      </c>
      <c r="L96" s="52">
        <f t="shared" si="127"/>
        <v>37832.5</v>
      </c>
      <c r="M96" s="31">
        <f t="shared" si="146"/>
        <v>0.125</v>
      </c>
      <c r="N96" s="176"/>
      <c r="O96" s="197"/>
      <c r="P96" s="197"/>
      <c r="Q96" s="66" t="s">
        <v>60</v>
      </c>
      <c r="R96" s="49">
        <v>3648963</v>
      </c>
      <c r="S96" s="30">
        <f>IFERROR(R96/O95,"-")</f>
        <v>2.0356110018944929E-2</v>
      </c>
      <c r="T96" s="49">
        <v>26</v>
      </c>
      <c r="U96" s="30">
        <f>IFERROR(T96/P95,"-")</f>
        <v>0.34666666666666668</v>
      </c>
      <c r="V96" s="52">
        <f t="shared" si="128"/>
        <v>140344.73076923078</v>
      </c>
      <c r="W96" s="31">
        <f t="shared" si="147"/>
        <v>0.30952380952380953</v>
      </c>
      <c r="X96" s="176"/>
      <c r="Y96" s="197"/>
      <c r="Z96" s="197"/>
      <c r="AA96" s="66" t="s">
        <v>60</v>
      </c>
      <c r="AB96" s="49">
        <v>46227391</v>
      </c>
      <c r="AC96" s="30">
        <f>IFERROR(AB96/Y95,"-")</f>
        <v>1.5885366035039337E-2</v>
      </c>
      <c r="AD96" s="49">
        <v>830</v>
      </c>
      <c r="AE96" s="30">
        <f>IFERROR(AD96/Z95,"-")</f>
        <v>0.21200510855683269</v>
      </c>
      <c r="AF96" s="52">
        <f t="shared" si="129"/>
        <v>55695.651807228918</v>
      </c>
      <c r="AG96" s="31">
        <f t="shared" si="148"/>
        <v>0.19306815538497324</v>
      </c>
      <c r="AH96" s="176"/>
      <c r="AI96" s="197"/>
      <c r="AJ96" s="197"/>
      <c r="AK96" s="66" t="s">
        <v>60</v>
      </c>
      <c r="AL96" s="49">
        <v>60686920</v>
      </c>
      <c r="AM96" s="30">
        <f>IFERROR(AL96/AI95,"-")</f>
        <v>1.6667103070866773E-2</v>
      </c>
      <c r="AN96" s="49">
        <v>955</v>
      </c>
      <c r="AO96" s="30">
        <f>IFERROR(AN96/AJ95,"-")</f>
        <v>0.26344827586206898</v>
      </c>
      <c r="AP96" s="52">
        <f t="shared" si="130"/>
        <v>63546.513089005239</v>
      </c>
      <c r="AQ96" s="31">
        <f t="shared" si="149"/>
        <v>0.23720814704421261</v>
      </c>
      <c r="AR96" s="176"/>
      <c r="AS96" s="197"/>
      <c r="AT96" s="197"/>
      <c r="AU96" s="66" t="s">
        <v>60</v>
      </c>
      <c r="AV96" s="49">
        <v>40790795</v>
      </c>
      <c r="AW96" s="30">
        <f>IFERROR(AV96/AS95,"-")</f>
        <v>1.4711695590243832E-2</v>
      </c>
      <c r="AX96" s="49">
        <v>727</v>
      </c>
      <c r="AY96" s="30">
        <f>IFERROR(AX96/AT95,"-")</f>
        <v>0.30342237061769617</v>
      </c>
      <c r="AZ96" s="52">
        <f t="shared" si="131"/>
        <v>56108.383768913343</v>
      </c>
      <c r="BA96" s="31">
        <f t="shared" si="150"/>
        <v>0.26076040172166426</v>
      </c>
      <c r="BB96" s="176"/>
      <c r="BC96" s="197"/>
      <c r="BD96" s="197"/>
      <c r="BE96" s="66" t="s">
        <v>60</v>
      </c>
      <c r="BF96" s="49">
        <v>21845412</v>
      </c>
      <c r="BG96" s="30">
        <f>IFERROR(BF96/BC95,"-")</f>
        <v>1.4700277954167692E-2</v>
      </c>
      <c r="BH96" s="49">
        <v>373</v>
      </c>
      <c r="BI96" s="30">
        <f>IFERROR(BH96/BD95,"-")</f>
        <v>0.31610169491525425</v>
      </c>
      <c r="BJ96" s="52">
        <f t="shared" si="132"/>
        <v>58566.788203753349</v>
      </c>
      <c r="BK96" s="31">
        <f t="shared" si="151"/>
        <v>0.25202702702702701</v>
      </c>
      <c r="BL96" s="176"/>
      <c r="BM96" s="197"/>
      <c r="BN96" s="197"/>
      <c r="BO96" s="66" t="s">
        <v>60</v>
      </c>
      <c r="BP96" s="49">
        <v>6188870</v>
      </c>
      <c r="BQ96" s="30">
        <f>IFERROR(BP96/BM95,"-")</f>
        <v>1.379897233066216E-2</v>
      </c>
      <c r="BR96" s="49">
        <v>114</v>
      </c>
      <c r="BS96" s="30">
        <f>IFERROR(BR96/BN95,"-")</f>
        <v>0.29610389610389609</v>
      </c>
      <c r="BT96" s="52">
        <f t="shared" si="133"/>
        <v>54288.333333333336</v>
      </c>
      <c r="BU96" s="31">
        <f t="shared" si="152"/>
        <v>0.19322033898305085</v>
      </c>
      <c r="BV96" s="176"/>
      <c r="BW96" s="197"/>
      <c r="BX96" s="197"/>
      <c r="BY96" s="66" t="s">
        <v>60</v>
      </c>
      <c r="BZ96" s="49">
        <f t="shared" si="144"/>
        <v>179464016</v>
      </c>
      <c r="CA96" s="30">
        <f>IFERROR(BZ96/BW95,"-")</f>
        <v>1.5661398623196467E-2</v>
      </c>
      <c r="CB96" s="49">
        <f t="shared" si="145"/>
        <v>3027</v>
      </c>
      <c r="CC96" s="30">
        <f>IFERROR(CB96/BX95,"-")</f>
        <v>0.26112836438923398</v>
      </c>
      <c r="CD96" s="52">
        <f t="shared" si="134"/>
        <v>59287.748926329703</v>
      </c>
      <c r="CE96" s="31">
        <f t="shared" si="153"/>
        <v>0.22788526688248137</v>
      </c>
      <c r="CR96" s="173"/>
      <c r="CS96" s="194"/>
      <c r="CT96" s="188"/>
      <c r="CU96" s="191"/>
      <c r="CV96" s="191"/>
      <c r="CW96" s="75" t="s">
        <v>69</v>
      </c>
      <c r="CX96" s="86">
        <v>360444240</v>
      </c>
      <c r="CY96" s="76">
        <v>3.3248611467323191E-2</v>
      </c>
      <c r="CZ96" s="86">
        <v>1522</v>
      </c>
      <c r="DA96" s="76">
        <v>0.13471410869180386</v>
      </c>
      <c r="DB96" s="86">
        <v>236822.75952693823</v>
      </c>
      <c r="DC96" s="77">
        <v>0.11914826992328166</v>
      </c>
    </row>
    <row r="97" spans="2:107" s="16" customFormat="1" ht="13.15" customHeight="1">
      <c r="B97" s="224"/>
      <c r="C97" s="194"/>
      <c r="D97" s="176"/>
      <c r="E97" s="197"/>
      <c r="F97" s="197"/>
      <c r="G97" s="67" t="s">
        <v>194</v>
      </c>
      <c r="H97" s="49">
        <v>19250</v>
      </c>
      <c r="I97" s="30">
        <f>IFERROR(H97/E95,"-")</f>
        <v>9.0244922375302614E-4</v>
      </c>
      <c r="J97" s="49">
        <v>2</v>
      </c>
      <c r="K97" s="30">
        <f>IFERROR(J97/F95,"-")</f>
        <v>0.125</v>
      </c>
      <c r="L97" s="52">
        <f>IFERROR(H97/J97,"-")</f>
        <v>9625</v>
      </c>
      <c r="M97" s="31">
        <f t="shared" si="146"/>
        <v>0.125</v>
      </c>
      <c r="N97" s="176"/>
      <c r="O97" s="197"/>
      <c r="P97" s="197"/>
      <c r="Q97" s="67" t="s">
        <v>194</v>
      </c>
      <c r="R97" s="49">
        <v>2911515</v>
      </c>
      <c r="S97" s="30">
        <f>IFERROR(R97/O95,"-")</f>
        <v>1.6242181590169165E-2</v>
      </c>
      <c r="T97" s="49">
        <v>8</v>
      </c>
      <c r="U97" s="30">
        <f>IFERROR(T97/P95,"-")</f>
        <v>0.10666666666666667</v>
      </c>
      <c r="V97" s="52">
        <f>IFERROR(R97/T97,"-")</f>
        <v>363939.375</v>
      </c>
      <c r="W97" s="31">
        <f t="shared" si="147"/>
        <v>9.5238095238095233E-2</v>
      </c>
      <c r="X97" s="176"/>
      <c r="Y97" s="197"/>
      <c r="Z97" s="197"/>
      <c r="AA97" s="67" t="s">
        <v>194</v>
      </c>
      <c r="AB97" s="49">
        <v>37200187</v>
      </c>
      <c r="AC97" s="30">
        <f>IFERROR(AB97/Y95,"-")</f>
        <v>1.278329956079312E-2</v>
      </c>
      <c r="AD97" s="49">
        <v>316</v>
      </c>
      <c r="AE97" s="30">
        <f>IFERROR(AD97/Z95,"-")</f>
        <v>8.0715197956577264E-2</v>
      </c>
      <c r="AF97" s="52">
        <f>IFERROR(AB97/AD97,"-")</f>
        <v>117722.11075949368</v>
      </c>
      <c r="AG97" s="31">
        <f t="shared" si="148"/>
        <v>7.3505466387531984E-2</v>
      </c>
      <c r="AH97" s="176"/>
      <c r="AI97" s="197"/>
      <c r="AJ97" s="197"/>
      <c r="AK97" s="67" t="s">
        <v>194</v>
      </c>
      <c r="AL97" s="49">
        <v>40322742</v>
      </c>
      <c r="AM97" s="30">
        <f>IFERROR(AL97/AI95,"-")</f>
        <v>1.1074269332073018E-2</v>
      </c>
      <c r="AN97" s="49">
        <v>326</v>
      </c>
      <c r="AO97" s="30">
        <f>IFERROR(AN97/AJ95,"-")</f>
        <v>8.9931034482758618E-2</v>
      </c>
      <c r="AP97" s="52">
        <f>IFERROR(AL97/AN97,"-")</f>
        <v>123689.39263803681</v>
      </c>
      <c r="AQ97" s="31">
        <f t="shared" si="149"/>
        <v>8.0973671137605563E-2</v>
      </c>
      <c r="AR97" s="176"/>
      <c r="AS97" s="197"/>
      <c r="AT97" s="197"/>
      <c r="AU97" s="67" t="s">
        <v>194</v>
      </c>
      <c r="AV97" s="49">
        <v>20753213</v>
      </c>
      <c r="AW97" s="30">
        <f>IFERROR(AV97/AS95,"-")</f>
        <v>7.4848983005967639E-3</v>
      </c>
      <c r="AX97" s="49">
        <v>220</v>
      </c>
      <c r="AY97" s="30">
        <f>IFERROR(AX97/AT95,"-")</f>
        <v>9.1819699499165269E-2</v>
      </c>
      <c r="AZ97" s="52">
        <f>IFERROR(AV97/AX97,"-")</f>
        <v>94332.786363636362</v>
      </c>
      <c r="BA97" s="31">
        <f t="shared" si="150"/>
        <v>7.8909612625538014E-2</v>
      </c>
      <c r="BB97" s="176"/>
      <c r="BC97" s="197"/>
      <c r="BD97" s="197"/>
      <c r="BE97" s="67" t="s">
        <v>194</v>
      </c>
      <c r="BF97" s="49">
        <v>6406237</v>
      </c>
      <c r="BG97" s="30">
        <f>IFERROR(BF97/BC95,"-")</f>
        <v>4.3109035682308656E-3</v>
      </c>
      <c r="BH97" s="49">
        <v>95</v>
      </c>
      <c r="BI97" s="30">
        <f>IFERROR(BH97/BD95,"-")</f>
        <v>8.050847457627118E-2</v>
      </c>
      <c r="BJ97" s="52">
        <f>IFERROR(BF97/BH97,"-")</f>
        <v>67434.073684210525</v>
      </c>
      <c r="BK97" s="31">
        <f t="shared" si="151"/>
        <v>6.4189189189189186E-2</v>
      </c>
      <c r="BL97" s="176"/>
      <c r="BM97" s="197"/>
      <c r="BN97" s="197"/>
      <c r="BO97" s="67" t="s">
        <v>194</v>
      </c>
      <c r="BP97" s="49">
        <v>1820673</v>
      </c>
      <c r="BQ97" s="30">
        <f>IFERROR(BP97/BM95,"-")</f>
        <v>4.0594512972778017E-3</v>
      </c>
      <c r="BR97" s="49">
        <v>18</v>
      </c>
      <c r="BS97" s="30">
        <f>IFERROR(BR97/BN95,"-")</f>
        <v>4.6753246753246755E-2</v>
      </c>
      <c r="BT97" s="52">
        <f>IFERROR(BP97/BR97,"-")</f>
        <v>101148.5</v>
      </c>
      <c r="BU97" s="31">
        <f t="shared" si="152"/>
        <v>3.0508474576271188E-2</v>
      </c>
      <c r="BV97" s="176"/>
      <c r="BW97" s="197"/>
      <c r="BX97" s="197"/>
      <c r="BY97" s="67" t="s">
        <v>194</v>
      </c>
      <c r="BZ97" s="49">
        <f t="shared" si="144"/>
        <v>109433817</v>
      </c>
      <c r="CA97" s="30">
        <f>IFERROR(BZ97/BW95,"-")</f>
        <v>9.5500294103244305E-3</v>
      </c>
      <c r="CB97" s="49">
        <f>SUM(J97,T97,AD97,AN97,AX97,BH97,BR97)</f>
        <v>985</v>
      </c>
      <c r="CC97" s="30">
        <f>IFERROR(CB97/BX95,"-")</f>
        <v>8.4972394755003455E-2</v>
      </c>
      <c r="CD97" s="52">
        <f>IFERROR(BZ97/CB97,"-")</f>
        <v>111100.32182741117</v>
      </c>
      <c r="CE97" s="31">
        <f t="shared" si="153"/>
        <v>7.4154934879168868E-2</v>
      </c>
      <c r="CR97" s="173"/>
      <c r="CS97" s="194"/>
      <c r="CT97" s="188"/>
      <c r="CU97" s="191"/>
      <c r="CV97" s="191"/>
      <c r="CW97" s="75" t="s">
        <v>70</v>
      </c>
      <c r="CX97" s="86">
        <v>2558</v>
      </c>
      <c r="CY97" s="76">
        <v>2.3595868291143375E-7</v>
      </c>
      <c r="CZ97" s="86">
        <v>2</v>
      </c>
      <c r="DA97" s="76">
        <v>1.770224818551956E-4</v>
      </c>
      <c r="DB97" s="86">
        <v>1279</v>
      </c>
      <c r="DC97" s="77">
        <v>1.5656802880851731E-4</v>
      </c>
    </row>
    <row r="98" spans="2:107" s="16" customFormat="1" ht="13.15" customHeight="1">
      <c r="B98" s="224"/>
      <c r="C98" s="194"/>
      <c r="D98" s="176"/>
      <c r="E98" s="197"/>
      <c r="F98" s="197"/>
      <c r="G98" s="67" t="s">
        <v>62</v>
      </c>
      <c r="H98" s="49">
        <v>35179</v>
      </c>
      <c r="I98" s="30">
        <f>IFERROR(H98/E95,"-")</f>
        <v>1.6492083762289717E-3</v>
      </c>
      <c r="J98" s="49">
        <v>2</v>
      </c>
      <c r="K98" s="30">
        <f>IFERROR(J98/F95,"-")</f>
        <v>0.125</v>
      </c>
      <c r="L98" s="52">
        <f t="shared" si="127"/>
        <v>17589.5</v>
      </c>
      <c r="M98" s="31">
        <f t="shared" si="146"/>
        <v>0.125</v>
      </c>
      <c r="N98" s="176"/>
      <c r="O98" s="197"/>
      <c r="P98" s="197"/>
      <c r="Q98" s="67" t="s">
        <v>62</v>
      </c>
      <c r="R98" s="49">
        <v>1750762</v>
      </c>
      <c r="S98" s="30">
        <f>IFERROR(R98/O95,"-")</f>
        <v>9.7668033052097439E-3</v>
      </c>
      <c r="T98" s="49">
        <v>20</v>
      </c>
      <c r="U98" s="30">
        <f>IFERROR(T98/P95,"-")</f>
        <v>0.26666666666666666</v>
      </c>
      <c r="V98" s="52">
        <f t="shared" si="128"/>
        <v>87538.1</v>
      </c>
      <c r="W98" s="31">
        <f t="shared" si="147"/>
        <v>0.23809523809523808</v>
      </c>
      <c r="X98" s="176"/>
      <c r="Y98" s="197"/>
      <c r="Z98" s="197"/>
      <c r="AA98" s="67" t="s">
        <v>62</v>
      </c>
      <c r="AB98" s="49">
        <v>66960445</v>
      </c>
      <c r="AC98" s="30">
        <f>IFERROR(AB98/Y95,"-")</f>
        <v>2.3009976459500377E-2</v>
      </c>
      <c r="AD98" s="49">
        <v>868</v>
      </c>
      <c r="AE98" s="30">
        <f>IFERROR(AD98/Z95,"-")</f>
        <v>0.22171136653895274</v>
      </c>
      <c r="AF98" s="52">
        <f t="shared" si="129"/>
        <v>77143.369815668208</v>
      </c>
      <c r="AG98" s="31">
        <f t="shared" si="148"/>
        <v>0.20190742033030937</v>
      </c>
      <c r="AH98" s="176"/>
      <c r="AI98" s="197"/>
      <c r="AJ98" s="197"/>
      <c r="AK98" s="67" t="s">
        <v>62</v>
      </c>
      <c r="AL98" s="49">
        <v>87344733</v>
      </c>
      <c r="AM98" s="30">
        <f>IFERROR(AL98/AI95,"-")</f>
        <v>2.3988425637820117E-2</v>
      </c>
      <c r="AN98" s="49">
        <v>1116</v>
      </c>
      <c r="AO98" s="30">
        <f>IFERROR(AN98/AJ95,"-")</f>
        <v>0.30786206896551727</v>
      </c>
      <c r="AP98" s="52">
        <f t="shared" si="130"/>
        <v>78265.889784946237</v>
      </c>
      <c r="AQ98" s="31">
        <f t="shared" si="149"/>
        <v>0.27719821162444114</v>
      </c>
      <c r="AR98" s="176"/>
      <c r="AS98" s="197"/>
      <c r="AT98" s="197"/>
      <c r="AU98" s="67" t="s">
        <v>62</v>
      </c>
      <c r="AV98" s="49">
        <v>42591911</v>
      </c>
      <c r="AW98" s="30">
        <f>IFERROR(AV98/AS95,"-")</f>
        <v>1.5361289948841589E-2</v>
      </c>
      <c r="AX98" s="49">
        <v>761</v>
      </c>
      <c r="AY98" s="30">
        <f>IFERROR(AX98/AT95,"-")</f>
        <v>0.31761268781302171</v>
      </c>
      <c r="AZ98" s="52">
        <f t="shared" si="131"/>
        <v>55968.345597897503</v>
      </c>
      <c r="BA98" s="31">
        <f t="shared" si="150"/>
        <v>0.27295552367288378</v>
      </c>
      <c r="BB98" s="176"/>
      <c r="BC98" s="197"/>
      <c r="BD98" s="197"/>
      <c r="BE98" s="67" t="s">
        <v>62</v>
      </c>
      <c r="BF98" s="49">
        <v>13121631</v>
      </c>
      <c r="BG98" s="30">
        <f>IFERROR(BF98/BC95,"-")</f>
        <v>8.8298459608829247E-3</v>
      </c>
      <c r="BH98" s="49">
        <v>377</v>
      </c>
      <c r="BI98" s="30">
        <f>IFERROR(BH98/BD95,"-")</f>
        <v>0.31949152542372883</v>
      </c>
      <c r="BJ98" s="52">
        <f t="shared" si="132"/>
        <v>34805.387267904509</v>
      </c>
      <c r="BK98" s="31">
        <f t="shared" si="151"/>
        <v>0.25472972972972974</v>
      </c>
      <c r="BL98" s="176"/>
      <c r="BM98" s="197"/>
      <c r="BN98" s="197"/>
      <c r="BO98" s="67" t="s">
        <v>62</v>
      </c>
      <c r="BP98" s="49">
        <v>1719287</v>
      </c>
      <c r="BQ98" s="30">
        <f>IFERROR(BP98/BM95,"-")</f>
        <v>3.8333966849307152E-3</v>
      </c>
      <c r="BR98" s="49">
        <v>96</v>
      </c>
      <c r="BS98" s="30">
        <f>IFERROR(BR98/BN95,"-")</f>
        <v>0.24935064935064935</v>
      </c>
      <c r="BT98" s="52">
        <f t="shared" si="133"/>
        <v>17909.239583333332</v>
      </c>
      <c r="BU98" s="31">
        <f t="shared" si="152"/>
        <v>0.16271186440677965</v>
      </c>
      <c r="BV98" s="176"/>
      <c r="BW98" s="197"/>
      <c r="BX98" s="197"/>
      <c r="BY98" s="67" t="s">
        <v>62</v>
      </c>
      <c r="BZ98" s="49">
        <f t="shared" si="144"/>
        <v>213523948</v>
      </c>
      <c r="CA98" s="30">
        <f>IFERROR(BZ98/BW95,"-")</f>
        <v>1.8633728029504668E-2</v>
      </c>
      <c r="CB98" s="49">
        <f t="shared" si="145"/>
        <v>3240</v>
      </c>
      <c r="CC98" s="30">
        <f>IFERROR(CB98/BX95,"-")</f>
        <v>0.27950310559006208</v>
      </c>
      <c r="CD98" s="52">
        <f t="shared" si="134"/>
        <v>65902.453086419759</v>
      </c>
      <c r="CE98" s="31">
        <f t="shared" si="153"/>
        <v>0.2439208010238651</v>
      </c>
      <c r="CR98" s="173"/>
      <c r="CS98" s="194"/>
      <c r="CT98" s="188"/>
      <c r="CU98" s="191"/>
      <c r="CV98" s="191"/>
      <c r="CW98" s="75" t="s">
        <v>73</v>
      </c>
      <c r="CX98" s="86">
        <v>4432655</v>
      </c>
      <c r="CY98" s="76">
        <v>4.0888328209569248E-4</v>
      </c>
      <c r="CZ98" s="86">
        <v>122</v>
      </c>
      <c r="DA98" s="76">
        <v>1.0798371393166932E-2</v>
      </c>
      <c r="DB98" s="86">
        <v>36333.237704918036</v>
      </c>
      <c r="DC98" s="77">
        <v>9.5506497573195556E-3</v>
      </c>
    </row>
    <row r="99" spans="2:107" s="16" customFormat="1" ht="13.15" customHeight="1">
      <c r="B99" s="224"/>
      <c r="C99" s="194"/>
      <c r="D99" s="176"/>
      <c r="E99" s="197"/>
      <c r="F99" s="197"/>
      <c r="G99" s="67" t="s">
        <v>64</v>
      </c>
      <c r="H99" s="49">
        <v>5668</v>
      </c>
      <c r="I99" s="30">
        <f>IFERROR(H99/E95,"-")</f>
        <v>2.6571855585621568E-4</v>
      </c>
      <c r="J99" s="49">
        <v>1</v>
      </c>
      <c r="K99" s="30">
        <f>IFERROR(J99/F95,"-")</f>
        <v>6.25E-2</v>
      </c>
      <c r="L99" s="52">
        <f t="shared" si="127"/>
        <v>5668</v>
      </c>
      <c r="M99" s="31">
        <f t="shared" si="146"/>
        <v>6.25E-2</v>
      </c>
      <c r="N99" s="176"/>
      <c r="O99" s="197"/>
      <c r="P99" s="197"/>
      <c r="Q99" s="67" t="s">
        <v>64</v>
      </c>
      <c r="R99" s="49">
        <v>157914</v>
      </c>
      <c r="S99" s="30">
        <f>IFERROR(R99/O95,"-")</f>
        <v>8.8093925795675911E-4</v>
      </c>
      <c r="T99" s="49">
        <v>6</v>
      </c>
      <c r="U99" s="30">
        <f>IFERROR(T99/P95,"-")</f>
        <v>0.08</v>
      </c>
      <c r="V99" s="52">
        <f t="shared" si="128"/>
        <v>26319</v>
      </c>
      <c r="W99" s="31">
        <f t="shared" si="147"/>
        <v>7.1428571428571425E-2</v>
      </c>
      <c r="X99" s="176"/>
      <c r="Y99" s="197"/>
      <c r="Z99" s="197"/>
      <c r="AA99" s="67" t="s">
        <v>64</v>
      </c>
      <c r="AB99" s="49">
        <v>20677889</v>
      </c>
      <c r="AC99" s="30">
        <f>IFERROR(AB99/Y95,"-")</f>
        <v>7.1056537799616144E-3</v>
      </c>
      <c r="AD99" s="49">
        <v>203</v>
      </c>
      <c r="AE99" s="30">
        <f>IFERROR(AD99/Z95,"-")</f>
        <v>5.185185185185185E-2</v>
      </c>
      <c r="AF99" s="52">
        <f t="shared" si="129"/>
        <v>101861.52216748768</v>
      </c>
      <c r="AG99" s="31">
        <f t="shared" si="148"/>
        <v>4.7220283786927192E-2</v>
      </c>
      <c r="AH99" s="176"/>
      <c r="AI99" s="197"/>
      <c r="AJ99" s="197"/>
      <c r="AK99" s="67" t="s">
        <v>64</v>
      </c>
      <c r="AL99" s="49">
        <v>20366854</v>
      </c>
      <c r="AM99" s="30">
        <f>IFERROR(AL99/AI95,"-")</f>
        <v>5.5935686775221947E-3</v>
      </c>
      <c r="AN99" s="49">
        <v>220</v>
      </c>
      <c r="AO99" s="30">
        <f>IFERROR(AN99/AJ95,"-")</f>
        <v>6.0689655172413794E-2</v>
      </c>
      <c r="AP99" s="52">
        <f t="shared" si="130"/>
        <v>92576.609090909085</v>
      </c>
      <c r="AQ99" s="31">
        <f t="shared" si="149"/>
        <v>5.4644808743169397E-2</v>
      </c>
      <c r="AR99" s="176"/>
      <c r="AS99" s="197"/>
      <c r="AT99" s="197"/>
      <c r="AU99" s="67" t="s">
        <v>64</v>
      </c>
      <c r="AV99" s="49">
        <v>6048221</v>
      </c>
      <c r="AW99" s="30">
        <f>IFERROR(AV99/AS95,"-")</f>
        <v>2.1813643547403316E-3</v>
      </c>
      <c r="AX99" s="49">
        <v>163</v>
      </c>
      <c r="AY99" s="30">
        <f>IFERROR(AX99/AT95,"-")</f>
        <v>6.803005008347246E-2</v>
      </c>
      <c r="AZ99" s="52">
        <f t="shared" si="131"/>
        <v>37105.650306748466</v>
      </c>
      <c r="BA99" s="31">
        <f t="shared" si="150"/>
        <v>5.8464849354375896E-2</v>
      </c>
      <c r="BB99" s="176"/>
      <c r="BC99" s="197"/>
      <c r="BD99" s="197"/>
      <c r="BE99" s="67" t="s">
        <v>64</v>
      </c>
      <c r="BF99" s="49">
        <v>2316312</v>
      </c>
      <c r="BG99" s="30">
        <f>IFERROR(BF99/BC95,"-")</f>
        <v>1.5586993840433897E-3</v>
      </c>
      <c r="BH99" s="49">
        <v>49</v>
      </c>
      <c r="BI99" s="30">
        <f>IFERROR(BH99/BD95,"-")</f>
        <v>4.1525423728813557E-2</v>
      </c>
      <c r="BJ99" s="52">
        <f t="shared" si="132"/>
        <v>47271.673469387752</v>
      </c>
      <c r="BK99" s="31">
        <f t="shared" si="151"/>
        <v>3.310810810810811E-2</v>
      </c>
      <c r="BL99" s="176"/>
      <c r="BM99" s="197"/>
      <c r="BN99" s="197"/>
      <c r="BO99" s="67" t="s">
        <v>64</v>
      </c>
      <c r="BP99" s="49">
        <v>196925</v>
      </c>
      <c r="BQ99" s="30">
        <f>IFERROR(BP99/BM95,"-")</f>
        <v>4.3907250050746678E-4</v>
      </c>
      <c r="BR99" s="49">
        <v>16</v>
      </c>
      <c r="BS99" s="30">
        <f>IFERROR(BR99/BN95,"-")</f>
        <v>4.1558441558441558E-2</v>
      </c>
      <c r="BT99" s="52">
        <f t="shared" si="133"/>
        <v>12307.8125</v>
      </c>
      <c r="BU99" s="31">
        <f t="shared" si="152"/>
        <v>2.7118644067796609E-2</v>
      </c>
      <c r="BV99" s="176"/>
      <c r="BW99" s="197"/>
      <c r="BX99" s="197"/>
      <c r="BY99" s="67" t="s">
        <v>64</v>
      </c>
      <c r="BZ99" s="49">
        <f t="shared" si="144"/>
        <v>49769783</v>
      </c>
      <c r="CA99" s="30">
        <f>IFERROR(BZ99/BW95,"-")</f>
        <v>4.3432908074061321E-3</v>
      </c>
      <c r="CB99" s="49">
        <f t="shared" si="145"/>
        <v>658</v>
      </c>
      <c r="CC99" s="30">
        <f>IFERROR(CB99/BX95,"-")</f>
        <v>5.6763285024154592E-2</v>
      </c>
      <c r="CD99" s="52">
        <f t="shared" si="134"/>
        <v>75637.968085106389</v>
      </c>
      <c r="CE99" s="31">
        <f t="shared" si="153"/>
        <v>4.9537002183241738E-2</v>
      </c>
      <c r="CR99" s="173"/>
      <c r="CS99" s="194"/>
      <c r="CT99" s="188"/>
      <c r="CU99" s="191"/>
      <c r="CV99" s="191"/>
      <c r="CW99" s="75" t="s">
        <v>75</v>
      </c>
      <c r="CX99" s="86">
        <v>12460520</v>
      </c>
      <c r="CY99" s="76">
        <v>1.1494010506612894E-3</v>
      </c>
      <c r="CZ99" s="86">
        <v>524</v>
      </c>
      <c r="DA99" s="76">
        <v>4.6379890246061248E-2</v>
      </c>
      <c r="DB99" s="86">
        <v>23779.618320610687</v>
      </c>
      <c r="DC99" s="77">
        <v>4.1020823547831535E-2</v>
      </c>
    </row>
    <row r="100" spans="2:107" s="16" customFormat="1" ht="13.15" customHeight="1">
      <c r="B100" s="224"/>
      <c r="C100" s="194"/>
      <c r="D100" s="176"/>
      <c r="E100" s="197"/>
      <c r="F100" s="197"/>
      <c r="G100" s="67" t="s">
        <v>66</v>
      </c>
      <c r="H100" s="49">
        <v>53301</v>
      </c>
      <c r="I100" s="30">
        <f>IFERROR(H100/E95,"-")</f>
        <v>2.4987764194940284E-3</v>
      </c>
      <c r="J100" s="49">
        <v>5</v>
      </c>
      <c r="K100" s="30">
        <f>IFERROR(J100/F95,"-")</f>
        <v>0.3125</v>
      </c>
      <c r="L100" s="52">
        <f t="shared" si="127"/>
        <v>10660.2</v>
      </c>
      <c r="M100" s="31">
        <f t="shared" si="146"/>
        <v>0.3125</v>
      </c>
      <c r="N100" s="176"/>
      <c r="O100" s="197"/>
      <c r="P100" s="197"/>
      <c r="Q100" s="67" t="s">
        <v>66</v>
      </c>
      <c r="R100" s="49">
        <v>4124562</v>
      </c>
      <c r="S100" s="30">
        <f>IFERROR(R100/O95,"-")</f>
        <v>2.3009287255573579E-2</v>
      </c>
      <c r="T100" s="49">
        <v>25</v>
      </c>
      <c r="U100" s="30">
        <f>IFERROR(T100/P95,"-")</f>
        <v>0.33333333333333331</v>
      </c>
      <c r="V100" s="52">
        <f t="shared" si="128"/>
        <v>164982.48000000001</v>
      </c>
      <c r="W100" s="31">
        <f t="shared" si="147"/>
        <v>0.29761904761904762</v>
      </c>
      <c r="X100" s="176"/>
      <c r="Y100" s="197"/>
      <c r="Z100" s="197"/>
      <c r="AA100" s="67" t="s">
        <v>66</v>
      </c>
      <c r="AB100" s="49">
        <v>61911995</v>
      </c>
      <c r="AC100" s="30">
        <f>IFERROR(AB100/Y95,"-")</f>
        <v>2.1275150538660623E-2</v>
      </c>
      <c r="AD100" s="49">
        <v>1161</v>
      </c>
      <c r="AE100" s="30">
        <f>IFERROR(AD100/Z95,"-")</f>
        <v>0.29655172413793102</v>
      </c>
      <c r="AF100" s="52">
        <f t="shared" si="129"/>
        <v>53326.438415159348</v>
      </c>
      <c r="AG100" s="31">
        <f t="shared" si="148"/>
        <v>0.27006280530355897</v>
      </c>
      <c r="AH100" s="176"/>
      <c r="AI100" s="197"/>
      <c r="AJ100" s="197"/>
      <c r="AK100" s="67" t="s">
        <v>66</v>
      </c>
      <c r="AL100" s="49">
        <v>96164824</v>
      </c>
      <c r="AM100" s="30">
        <f>IFERROR(AL100/AI95,"-")</f>
        <v>2.6410782313548996E-2</v>
      </c>
      <c r="AN100" s="49">
        <v>1416</v>
      </c>
      <c r="AO100" s="30">
        <f>IFERROR(AN100/AJ95,"-")</f>
        <v>0.39062068965517244</v>
      </c>
      <c r="AP100" s="52">
        <f t="shared" si="130"/>
        <v>67913.011299435035</v>
      </c>
      <c r="AQ100" s="31">
        <f t="shared" si="149"/>
        <v>0.35171385991058124</v>
      </c>
      <c r="AR100" s="176"/>
      <c r="AS100" s="197"/>
      <c r="AT100" s="197"/>
      <c r="AU100" s="67" t="s">
        <v>66</v>
      </c>
      <c r="AV100" s="49">
        <v>55577971</v>
      </c>
      <c r="AW100" s="30">
        <f>IFERROR(AV100/AS95,"-")</f>
        <v>2.0044870193763067E-2</v>
      </c>
      <c r="AX100" s="49">
        <v>933</v>
      </c>
      <c r="AY100" s="30">
        <f>IFERROR(AX100/AT95,"-")</f>
        <v>0.38939899833055092</v>
      </c>
      <c r="AZ100" s="52">
        <f t="shared" si="131"/>
        <v>59569.100750267949</v>
      </c>
      <c r="BA100" s="31">
        <f t="shared" si="150"/>
        <v>0.33464849354375897</v>
      </c>
      <c r="BB100" s="176"/>
      <c r="BC100" s="197"/>
      <c r="BD100" s="197"/>
      <c r="BE100" s="67" t="s">
        <v>66</v>
      </c>
      <c r="BF100" s="49">
        <v>23516210</v>
      </c>
      <c r="BG100" s="30">
        <f>IFERROR(BF100/BC95,"-")</f>
        <v>1.5824596186539207E-2</v>
      </c>
      <c r="BH100" s="49">
        <v>440</v>
      </c>
      <c r="BI100" s="30">
        <f>IFERROR(BH100/BD95,"-")</f>
        <v>0.3728813559322034</v>
      </c>
      <c r="BJ100" s="52">
        <f t="shared" si="132"/>
        <v>53445.931818181816</v>
      </c>
      <c r="BK100" s="31">
        <f t="shared" si="151"/>
        <v>0.29729729729729731</v>
      </c>
      <c r="BL100" s="176"/>
      <c r="BM100" s="197"/>
      <c r="BN100" s="197"/>
      <c r="BO100" s="67" t="s">
        <v>66</v>
      </c>
      <c r="BP100" s="49">
        <v>6627217</v>
      </c>
      <c r="BQ100" s="30">
        <f>IFERROR(BP100/BM95,"-")</f>
        <v>1.4776329768163477E-2</v>
      </c>
      <c r="BR100" s="49">
        <v>121</v>
      </c>
      <c r="BS100" s="30">
        <f>IFERROR(BR100/BN95,"-")</f>
        <v>0.31428571428571428</v>
      </c>
      <c r="BT100" s="52">
        <f t="shared" si="133"/>
        <v>54770.388429752064</v>
      </c>
      <c r="BU100" s="31">
        <f t="shared" si="152"/>
        <v>0.20508474576271185</v>
      </c>
      <c r="BV100" s="176"/>
      <c r="BW100" s="197"/>
      <c r="BX100" s="197"/>
      <c r="BY100" s="67" t="s">
        <v>66</v>
      </c>
      <c r="BZ100" s="49">
        <f t="shared" si="144"/>
        <v>247976080</v>
      </c>
      <c r="CA100" s="30">
        <f>IFERROR(BZ100/BW95,"-")</f>
        <v>2.1640283798717939E-2</v>
      </c>
      <c r="CB100" s="49">
        <f t="shared" si="145"/>
        <v>4101</v>
      </c>
      <c r="CC100" s="30">
        <f>IFERROR(CB100/BX95,"-")</f>
        <v>0.35377846790890272</v>
      </c>
      <c r="CD100" s="52">
        <f t="shared" si="134"/>
        <v>60467.222628627162</v>
      </c>
      <c r="CE100" s="31">
        <f t="shared" si="153"/>
        <v>0.30874049537002185</v>
      </c>
      <c r="CR100" s="173"/>
      <c r="CS100" s="194"/>
      <c r="CT100" s="188"/>
      <c r="CU100" s="191"/>
      <c r="CV100" s="191"/>
      <c r="CW100" s="75" t="s">
        <v>77</v>
      </c>
      <c r="CX100" s="86">
        <v>15170931</v>
      </c>
      <c r="CY100" s="76">
        <v>1.3994186463253482E-3</v>
      </c>
      <c r="CZ100" s="86">
        <v>169</v>
      </c>
      <c r="DA100" s="76">
        <v>1.4958399716764029E-2</v>
      </c>
      <c r="DB100" s="86">
        <v>89768.8224852071</v>
      </c>
      <c r="DC100" s="77">
        <v>1.3229998434319712E-2</v>
      </c>
    </row>
    <row r="101" spans="2:107" s="16" customFormat="1" ht="13.15" customHeight="1">
      <c r="B101" s="224"/>
      <c r="C101" s="194"/>
      <c r="D101" s="176"/>
      <c r="E101" s="197"/>
      <c r="F101" s="197"/>
      <c r="G101" s="67" t="s">
        <v>68</v>
      </c>
      <c r="H101" s="49">
        <v>59384</v>
      </c>
      <c r="I101" s="30">
        <f>IFERROR(H101/E95,"-")</f>
        <v>2.7839503741999847E-3</v>
      </c>
      <c r="J101" s="49">
        <v>6</v>
      </c>
      <c r="K101" s="30">
        <f>IFERROR(J101/F95,"-")</f>
        <v>0.375</v>
      </c>
      <c r="L101" s="52">
        <f t="shared" si="127"/>
        <v>9897.3333333333339</v>
      </c>
      <c r="M101" s="31">
        <f t="shared" si="146"/>
        <v>0.375</v>
      </c>
      <c r="N101" s="176"/>
      <c r="O101" s="197"/>
      <c r="P101" s="197"/>
      <c r="Q101" s="67" t="s">
        <v>68</v>
      </c>
      <c r="R101" s="49">
        <v>1648159</v>
      </c>
      <c r="S101" s="30">
        <f>IFERROR(R101/O95,"-")</f>
        <v>9.1944220680544742E-3</v>
      </c>
      <c r="T101" s="49">
        <v>20</v>
      </c>
      <c r="U101" s="30">
        <f>IFERROR(T101/P95,"-")</f>
        <v>0.26666666666666666</v>
      </c>
      <c r="V101" s="52">
        <f t="shared" si="128"/>
        <v>82407.95</v>
      </c>
      <c r="W101" s="31">
        <f t="shared" si="147"/>
        <v>0.23809523809523808</v>
      </c>
      <c r="X101" s="176"/>
      <c r="Y101" s="197"/>
      <c r="Z101" s="197"/>
      <c r="AA101" s="67" t="s">
        <v>68</v>
      </c>
      <c r="AB101" s="49">
        <v>60728261</v>
      </c>
      <c r="AC101" s="30">
        <f>IFERROR(AB101/Y95,"-")</f>
        <v>2.0868377682322671E-2</v>
      </c>
      <c r="AD101" s="49">
        <v>1167</v>
      </c>
      <c r="AE101" s="30">
        <f>IFERROR(AD101/Z95,"-")</f>
        <v>0.29808429118773944</v>
      </c>
      <c r="AF101" s="52">
        <f t="shared" si="129"/>
        <v>52037.927163667526</v>
      </c>
      <c r="AG101" s="31">
        <f t="shared" si="148"/>
        <v>0.27145847871598044</v>
      </c>
      <c r="AH101" s="176"/>
      <c r="AI101" s="197"/>
      <c r="AJ101" s="197"/>
      <c r="AK101" s="67" t="s">
        <v>68</v>
      </c>
      <c r="AL101" s="49">
        <v>111183044</v>
      </c>
      <c r="AM101" s="30">
        <f>IFERROR(AL101/AI95,"-")</f>
        <v>3.053539797506144E-2</v>
      </c>
      <c r="AN101" s="49">
        <v>1493</v>
      </c>
      <c r="AO101" s="30">
        <f>IFERROR(AN101/AJ95,"-")</f>
        <v>0.41186206896551725</v>
      </c>
      <c r="AP101" s="52">
        <f t="shared" si="130"/>
        <v>74469.553918285324</v>
      </c>
      <c r="AQ101" s="31">
        <f t="shared" si="149"/>
        <v>0.37083954297069049</v>
      </c>
      <c r="AR101" s="176"/>
      <c r="AS101" s="197"/>
      <c r="AT101" s="197"/>
      <c r="AU101" s="67" t="s">
        <v>68</v>
      </c>
      <c r="AV101" s="49">
        <v>95879039</v>
      </c>
      <c r="AW101" s="30">
        <f>IFERROR(AV101/AS95,"-")</f>
        <v>3.45799397940912E-2</v>
      </c>
      <c r="AX101" s="49">
        <v>1094</v>
      </c>
      <c r="AY101" s="30">
        <f>IFERROR(AX101/AT95,"-")</f>
        <v>0.45659432387312188</v>
      </c>
      <c r="AZ101" s="52">
        <f t="shared" si="131"/>
        <v>87640.803473491775</v>
      </c>
      <c r="BA101" s="31">
        <f t="shared" si="150"/>
        <v>0.39239598278335724</v>
      </c>
      <c r="BB101" s="176"/>
      <c r="BC101" s="197"/>
      <c r="BD101" s="197"/>
      <c r="BE101" s="67" t="s">
        <v>68</v>
      </c>
      <c r="BF101" s="49">
        <v>40208731</v>
      </c>
      <c r="BG101" s="30">
        <f>IFERROR(BF101/BC95,"-")</f>
        <v>2.7057375795171961E-2</v>
      </c>
      <c r="BH101" s="49">
        <v>544</v>
      </c>
      <c r="BI101" s="30">
        <f>IFERROR(BH101/BD95,"-")</f>
        <v>0.46101694915254238</v>
      </c>
      <c r="BJ101" s="52">
        <f t="shared" si="132"/>
        <v>73913.10845588235</v>
      </c>
      <c r="BK101" s="31">
        <f t="shared" si="151"/>
        <v>0.36756756756756759</v>
      </c>
      <c r="BL101" s="176"/>
      <c r="BM101" s="197"/>
      <c r="BN101" s="197"/>
      <c r="BO101" s="67" t="s">
        <v>68</v>
      </c>
      <c r="BP101" s="49">
        <v>9855636</v>
      </c>
      <c r="BQ101" s="30">
        <f>IFERROR(BP101/BM95,"-")</f>
        <v>2.1974552457084719E-2</v>
      </c>
      <c r="BR101" s="49">
        <v>152</v>
      </c>
      <c r="BS101" s="30">
        <f>IFERROR(BR101/BN95,"-")</f>
        <v>0.39480519480519483</v>
      </c>
      <c r="BT101" s="52">
        <f t="shared" si="133"/>
        <v>64839.710526315786</v>
      </c>
      <c r="BU101" s="31">
        <f t="shared" si="152"/>
        <v>0.25762711864406779</v>
      </c>
      <c r="BV101" s="176"/>
      <c r="BW101" s="197"/>
      <c r="BX101" s="197"/>
      <c r="BY101" s="67" t="s">
        <v>68</v>
      </c>
      <c r="BZ101" s="49">
        <f t="shared" si="144"/>
        <v>319562254</v>
      </c>
      <c r="CA101" s="30">
        <f>IFERROR(BZ101/BW95,"-")</f>
        <v>2.7887439255907212E-2</v>
      </c>
      <c r="CB101" s="49">
        <f t="shared" si="145"/>
        <v>4476</v>
      </c>
      <c r="CC101" s="30">
        <f>IFERROR(CB101/BX95,"-")</f>
        <v>0.38612836438923398</v>
      </c>
      <c r="CD101" s="52">
        <f t="shared" si="134"/>
        <v>71394.605451295793</v>
      </c>
      <c r="CE101" s="31">
        <f t="shared" si="153"/>
        <v>0.33697206956259879</v>
      </c>
      <c r="CR101" s="173"/>
      <c r="CS101" s="194"/>
      <c r="CT101" s="188"/>
      <c r="CU101" s="191"/>
      <c r="CV101" s="191"/>
      <c r="CW101" s="75" t="s">
        <v>79</v>
      </c>
      <c r="CX101" s="86">
        <v>180307084</v>
      </c>
      <c r="CY101" s="76">
        <v>1.6632143104081801E-2</v>
      </c>
      <c r="CZ101" s="86">
        <v>378</v>
      </c>
      <c r="DA101" s="76">
        <v>3.3457249070631967E-2</v>
      </c>
      <c r="DB101" s="86">
        <v>477002.86772486771</v>
      </c>
      <c r="DC101" s="77">
        <v>2.9591357444809771E-2</v>
      </c>
    </row>
    <row r="102" spans="2:107" s="16" customFormat="1" ht="13.15" customHeight="1">
      <c r="B102" s="224"/>
      <c r="C102" s="194"/>
      <c r="D102" s="176"/>
      <c r="E102" s="197"/>
      <c r="F102" s="197"/>
      <c r="G102" s="67" t="s">
        <v>69</v>
      </c>
      <c r="H102" s="49">
        <v>0</v>
      </c>
      <c r="I102" s="30">
        <f>IFERROR(H102/E95,"-")</f>
        <v>0</v>
      </c>
      <c r="J102" s="49">
        <v>0</v>
      </c>
      <c r="K102" s="30">
        <f>IFERROR(J102/F95,"-")</f>
        <v>0</v>
      </c>
      <c r="L102" s="52" t="str">
        <f t="shared" si="127"/>
        <v>-</v>
      </c>
      <c r="M102" s="31">
        <f t="shared" si="146"/>
        <v>0</v>
      </c>
      <c r="N102" s="176"/>
      <c r="O102" s="197"/>
      <c r="P102" s="197"/>
      <c r="Q102" s="67" t="s">
        <v>69</v>
      </c>
      <c r="R102" s="49">
        <v>4968459</v>
      </c>
      <c r="S102" s="30">
        <f>IFERROR(R102/O95,"-")</f>
        <v>2.7717052222403216E-2</v>
      </c>
      <c r="T102" s="49">
        <v>5</v>
      </c>
      <c r="U102" s="30">
        <f>IFERROR(T102/P95,"-")</f>
        <v>6.6666666666666666E-2</v>
      </c>
      <c r="V102" s="52">
        <f t="shared" si="128"/>
        <v>993691.8</v>
      </c>
      <c r="W102" s="31">
        <f t="shared" si="147"/>
        <v>5.9523809523809521E-2</v>
      </c>
      <c r="X102" s="176"/>
      <c r="Y102" s="197"/>
      <c r="Z102" s="197"/>
      <c r="AA102" s="67" t="s">
        <v>69</v>
      </c>
      <c r="AB102" s="49">
        <v>57855064</v>
      </c>
      <c r="AC102" s="30">
        <f>IFERROR(AB102/Y95,"-")</f>
        <v>1.988104560390672E-2</v>
      </c>
      <c r="AD102" s="49">
        <v>315</v>
      </c>
      <c r="AE102" s="30">
        <f>IFERROR(AD102/Z95,"-")</f>
        <v>8.0459770114942528E-2</v>
      </c>
      <c r="AF102" s="52">
        <f t="shared" si="129"/>
        <v>183666.86984126983</v>
      </c>
      <c r="AG102" s="31">
        <f t="shared" si="148"/>
        <v>7.3272854152128405E-2</v>
      </c>
      <c r="AH102" s="176"/>
      <c r="AI102" s="197"/>
      <c r="AJ102" s="197"/>
      <c r="AK102" s="67" t="s">
        <v>69</v>
      </c>
      <c r="AL102" s="49">
        <v>96818302</v>
      </c>
      <c r="AM102" s="30">
        <f>IFERROR(AL102/AI95,"-")</f>
        <v>2.6590254021464706E-2</v>
      </c>
      <c r="AN102" s="49">
        <v>509</v>
      </c>
      <c r="AO102" s="30">
        <f>IFERROR(AN102/AJ95,"-")</f>
        <v>0.14041379310344829</v>
      </c>
      <c r="AP102" s="52">
        <f t="shared" si="130"/>
        <v>190212.77406679763</v>
      </c>
      <c r="AQ102" s="31">
        <f t="shared" si="149"/>
        <v>0.126428216592151</v>
      </c>
      <c r="AR102" s="176"/>
      <c r="AS102" s="197"/>
      <c r="AT102" s="197"/>
      <c r="AU102" s="67" t="s">
        <v>69</v>
      </c>
      <c r="AV102" s="49">
        <v>160174501</v>
      </c>
      <c r="AW102" s="30">
        <f>IFERROR(AV102/AS95,"-")</f>
        <v>5.7768878984369054E-2</v>
      </c>
      <c r="AX102" s="49">
        <v>481</v>
      </c>
      <c r="AY102" s="30">
        <f>IFERROR(AX102/AT95,"-")</f>
        <v>0.20075125208681135</v>
      </c>
      <c r="AZ102" s="52">
        <f t="shared" si="131"/>
        <v>333003.12058212061</v>
      </c>
      <c r="BA102" s="31">
        <f t="shared" si="150"/>
        <v>0.17252510760401721</v>
      </c>
      <c r="BB102" s="176"/>
      <c r="BC102" s="197"/>
      <c r="BD102" s="197"/>
      <c r="BE102" s="67" t="s">
        <v>69</v>
      </c>
      <c r="BF102" s="49">
        <v>103060763</v>
      </c>
      <c r="BG102" s="30">
        <f>IFERROR(BF102/BC95,"-")</f>
        <v>6.935194732278803E-2</v>
      </c>
      <c r="BH102" s="49">
        <v>271</v>
      </c>
      <c r="BI102" s="30">
        <f>IFERROR(BH102/BD95,"-")</f>
        <v>0.22966101694915253</v>
      </c>
      <c r="BJ102" s="52">
        <f t="shared" si="132"/>
        <v>380298.01845018449</v>
      </c>
      <c r="BK102" s="31">
        <f t="shared" si="151"/>
        <v>0.1831081081081081</v>
      </c>
      <c r="BL102" s="176"/>
      <c r="BM102" s="197"/>
      <c r="BN102" s="197"/>
      <c r="BO102" s="67" t="s">
        <v>69</v>
      </c>
      <c r="BP102" s="49">
        <v>25583155</v>
      </c>
      <c r="BQ102" s="30">
        <f>IFERROR(BP102/BM95,"-")</f>
        <v>5.7041309314307995E-2</v>
      </c>
      <c r="BR102" s="49">
        <v>87</v>
      </c>
      <c r="BS102" s="30">
        <f>IFERROR(BR102/BN95,"-")</f>
        <v>0.22597402597402597</v>
      </c>
      <c r="BT102" s="52">
        <f t="shared" si="133"/>
        <v>294059.25287356321</v>
      </c>
      <c r="BU102" s="31">
        <f t="shared" si="152"/>
        <v>0.14745762711864407</v>
      </c>
      <c r="BV102" s="176"/>
      <c r="BW102" s="197"/>
      <c r="BX102" s="197"/>
      <c r="BY102" s="67" t="s">
        <v>69</v>
      </c>
      <c r="BZ102" s="49">
        <f t="shared" si="144"/>
        <v>448460244</v>
      </c>
      <c r="CA102" s="30">
        <f>IFERROR(BZ102/BW95,"-")</f>
        <v>3.9136060835393054E-2</v>
      </c>
      <c r="CB102" s="49">
        <f t="shared" si="145"/>
        <v>1668</v>
      </c>
      <c r="CC102" s="30">
        <f>IFERROR(CB102/BX95,"-")</f>
        <v>0.14389233954451347</v>
      </c>
      <c r="CD102" s="52">
        <f t="shared" si="134"/>
        <v>268861.05755395681</v>
      </c>
      <c r="CE102" s="31">
        <f t="shared" si="153"/>
        <v>0.12557404200858241</v>
      </c>
      <c r="CR102" s="173"/>
      <c r="CS102" s="194"/>
      <c r="CT102" s="188"/>
      <c r="CU102" s="191"/>
      <c r="CV102" s="191"/>
      <c r="CW102" s="75" t="s">
        <v>81</v>
      </c>
      <c r="CX102" s="86">
        <v>78300339</v>
      </c>
      <c r="CY102" s="76">
        <v>7.222691501938534E-3</v>
      </c>
      <c r="CZ102" s="86">
        <v>1638</v>
      </c>
      <c r="DA102" s="76">
        <v>0.1449814126394052</v>
      </c>
      <c r="DB102" s="86">
        <v>47802.404761904763</v>
      </c>
      <c r="DC102" s="77">
        <v>0.12822921559417566</v>
      </c>
    </row>
    <row r="103" spans="2:107" s="16" customFormat="1" ht="13.15" customHeight="1">
      <c r="B103" s="224"/>
      <c r="C103" s="194"/>
      <c r="D103" s="176"/>
      <c r="E103" s="197"/>
      <c r="F103" s="197"/>
      <c r="G103" s="67" t="s">
        <v>71</v>
      </c>
      <c r="H103" s="49">
        <v>0</v>
      </c>
      <c r="I103" s="30">
        <f>IFERROR(H103/E95,"-")</f>
        <v>0</v>
      </c>
      <c r="J103" s="49">
        <v>0</v>
      </c>
      <c r="K103" s="30">
        <f>IFERROR(J103/F95,"-")</f>
        <v>0</v>
      </c>
      <c r="L103" s="52" t="str">
        <f t="shared" si="127"/>
        <v>-</v>
      </c>
      <c r="M103" s="31">
        <f t="shared" si="146"/>
        <v>0</v>
      </c>
      <c r="N103" s="176"/>
      <c r="O103" s="197"/>
      <c r="P103" s="197"/>
      <c r="Q103" s="67" t="s">
        <v>71</v>
      </c>
      <c r="R103" s="49">
        <v>0</v>
      </c>
      <c r="S103" s="30">
        <f>IFERROR(R103/O95,"-")</f>
        <v>0</v>
      </c>
      <c r="T103" s="49">
        <v>0</v>
      </c>
      <c r="U103" s="30">
        <f>IFERROR(T103/P95,"-")</f>
        <v>0</v>
      </c>
      <c r="V103" s="52" t="str">
        <f t="shared" si="128"/>
        <v>-</v>
      </c>
      <c r="W103" s="31">
        <f t="shared" si="147"/>
        <v>0</v>
      </c>
      <c r="X103" s="176"/>
      <c r="Y103" s="197"/>
      <c r="Z103" s="197"/>
      <c r="AA103" s="67" t="s">
        <v>71</v>
      </c>
      <c r="AB103" s="49">
        <v>19954</v>
      </c>
      <c r="AC103" s="30">
        <f>IFERROR(AB103/Y95,"-")</f>
        <v>6.8568999246177425E-6</v>
      </c>
      <c r="AD103" s="49">
        <v>4</v>
      </c>
      <c r="AE103" s="30">
        <f>IFERROR(AD103/Z95,"-")</f>
        <v>1.0217113665389529E-3</v>
      </c>
      <c r="AF103" s="52">
        <f t="shared" si="129"/>
        <v>4988.5</v>
      </c>
      <c r="AG103" s="31">
        <f t="shared" si="148"/>
        <v>9.3044894161432889E-4</v>
      </c>
      <c r="AH103" s="176"/>
      <c r="AI103" s="197"/>
      <c r="AJ103" s="197"/>
      <c r="AK103" s="67" t="s">
        <v>71</v>
      </c>
      <c r="AL103" s="49">
        <v>1131</v>
      </c>
      <c r="AM103" s="30">
        <f>IFERROR(AL103/AI95,"-")</f>
        <v>3.1061872266956904E-7</v>
      </c>
      <c r="AN103" s="49">
        <v>1</v>
      </c>
      <c r="AO103" s="30">
        <f>IFERROR(AN103/AJ95,"-")</f>
        <v>2.7586206896551725E-4</v>
      </c>
      <c r="AP103" s="52">
        <f t="shared" si="130"/>
        <v>1131</v>
      </c>
      <c r="AQ103" s="31">
        <f t="shared" si="149"/>
        <v>2.4838549428713363E-4</v>
      </c>
      <c r="AR103" s="176"/>
      <c r="AS103" s="197"/>
      <c r="AT103" s="197"/>
      <c r="AU103" s="67" t="s">
        <v>71</v>
      </c>
      <c r="AV103" s="49">
        <v>1939</v>
      </c>
      <c r="AW103" s="30">
        <f>IFERROR(AV103/AS95,"-")</f>
        <v>6.9932389769512436E-7</v>
      </c>
      <c r="AX103" s="49">
        <v>3</v>
      </c>
      <c r="AY103" s="30">
        <f>IFERROR(AX103/AT95,"-")</f>
        <v>1.2520868113522537E-3</v>
      </c>
      <c r="AZ103" s="52">
        <f t="shared" si="131"/>
        <v>646.33333333333337</v>
      </c>
      <c r="BA103" s="31">
        <f t="shared" si="150"/>
        <v>1.0760401721664275E-3</v>
      </c>
      <c r="BB103" s="176"/>
      <c r="BC103" s="197"/>
      <c r="BD103" s="197"/>
      <c r="BE103" s="67" t="s">
        <v>71</v>
      </c>
      <c r="BF103" s="49">
        <v>0</v>
      </c>
      <c r="BG103" s="30">
        <f>IFERROR(BF103/BC95,"-")</f>
        <v>0</v>
      </c>
      <c r="BH103" s="49">
        <v>0</v>
      </c>
      <c r="BI103" s="30">
        <f>IFERROR(BH103/BD95,"-")</f>
        <v>0</v>
      </c>
      <c r="BJ103" s="52" t="str">
        <f t="shared" si="132"/>
        <v>-</v>
      </c>
      <c r="BK103" s="31">
        <f t="shared" si="151"/>
        <v>0</v>
      </c>
      <c r="BL103" s="176"/>
      <c r="BM103" s="197"/>
      <c r="BN103" s="197"/>
      <c r="BO103" s="67" t="s">
        <v>71</v>
      </c>
      <c r="BP103" s="49">
        <v>0</v>
      </c>
      <c r="BQ103" s="30">
        <f>IFERROR(BP103/BM95,"-")</f>
        <v>0</v>
      </c>
      <c r="BR103" s="49">
        <v>0</v>
      </c>
      <c r="BS103" s="30">
        <f>IFERROR(BR103/BN95,"-")</f>
        <v>0</v>
      </c>
      <c r="BT103" s="52" t="str">
        <f t="shared" si="133"/>
        <v>-</v>
      </c>
      <c r="BU103" s="31">
        <f t="shared" si="152"/>
        <v>0</v>
      </c>
      <c r="BV103" s="176"/>
      <c r="BW103" s="197"/>
      <c r="BX103" s="197"/>
      <c r="BY103" s="67" t="s">
        <v>71</v>
      </c>
      <c r="BZ103" s="49">
        <f t="shared" si="144"/>
        <v>23024</v>
      </c>
      <c r="CA103" s="30">
        <f>IFERROR(BZ103/BW95,"-")</f>
        <v>2.0092498203120309E-6</v>
      </c>
      <c r="CB103" s="49">
        <f t="shared" si="145"/>
        <v>8</v>
      </c>
      <c r="CC103" s="30">
        <f>IFERROR(CB103/BX95,"-")</f>
        <v>6.9013112491373362E-4</v>
      </c>
      <c r="CD103" s="52">
        <f t="shared" si="134"/>
        <v>2878</v>
      </c>
      <c r="CE103" s="31">
        <f t="shared" si="153"/>
        <v>6.0227358277497548E-4</v>
      </c>
      <c r="CR103" s="173"/>
      <c r="CS103" s="194"/>
      <c r="CT103" s="188"/>
      <c r="CU103" s="191"/>
      <c r="CV103" s="191"/>
      <c r="CW103" s="75" t="s">
        <v>83</v>
      </c>
      <c r="CX103" s="86">
        <v>181177866</v>
      </c>
      <c r="CY103" s="76">
        <v>1.671246701878977E-2</v>
      </c>
      <c r="CZ103" s="86">
        <v>1604</v>
      </c>
      <c r="DA103" s="76">
        <v>0.14197203044786688</v>
      </c>
      <c r="DB103" s="86">
        <v>112953.78179551123</v>
      </c>
      <c r="DC103" s="77">
        <v>0.12556755910443088</v>
      </c>
    </row>
    <row r="104" spans="2:107" s="16" customFormat="1" ht="13.15" customHeight="1">
      <c r="B104" s="224"/>
      <c r="C104" s="194"/>
      <c r="D104" s="176"/>
      <c r="E104" s="197"/>
      <c r="F104" s="197"/>
      <c r="G104" s="67" t="s">
        <v>73</v>
      </c>
      <c r="H104" s="49">
        <v>0</v>
      </c>
      <c r="I104" s="30">
        <f>IFERROR(H104/E95,"-")</f>
        <v>0</v>
      </c>
      <c r="J104" s="49">
        <v>0</v>
      </c>
      <c r="K104" s="30">
        <f>IFERROR(J104/F95,"-")</f>
        <v>0</v>
      </c>
      <c r="L104" s="52" t="str">
        <f t="shared" si="127"/>
        <v>-</v>
      </c>
      <c r="M104" s="31">
        <f t="shared" si="146"/>
        <v>0</v>
      </c>
      <c r="N104" s="176"/>
      <c r="O104" s="197"/>
      <c r="P104" s="197"/>
      <c r="Q104" s="67" t="s">
        <v>73</v>
      </c>
      <c r="R104" s="49">
        <v>0</v>
      </c>
      <c r="S104" s="30">
        <f>IFERROR(R104/O95,"-")</f>
        <v>0</v>
      </c>
      <c r="T104" s="49">
        <v>0</v>
      </c>
      <c r="U104" s="30">
        <f>IFERROR(T104/P95,"-")</f>
        <v>0</v>
      </c>
      <c r="V104" s="52" t="str">
        <f t="shared" si="128"/>
        <v>-</v>
      </c>
      <c r="W104" s="31">
        <f t="shared" si="147"/>
        <v>0</v>
      </c>
      <c r="X104" s="176"/>
      <c r="Y104" s="197"/>
      <c r="Z104" s="197"/>
      <c r="AA104" s="67" t="s">
        <v>73</v>
      </c>
      <c r="AB104" s="49">
        <v>2083698</v>
      </c>
      <c r="AC104" s="30">
        <f>IFERROR(AB104/Y95,"-")</f>
        <v>7.1603230726301193E-4</v>
      </c>
      <c r="AD104" s="49">
        <v>32</v>
      </c>
      <c r="AE104" s="30">
        <f>IFERROR(AD104/Z95,"-")</f>
        <v>8.1736909323116228E-3</v>
      </c>
      <c r="AF104" s="52">
        <f t="shared" si="129"/>
        <v>65115.5625</v>
      </c>
      <c r="AG104" s="31">
        <f t="shared" si="148"/>
        <v>7.4435915329146311E-3</v>
      </c>
      <c r="AH104" s="176"/>
      <c r="AI104" s="197"/>
      <c r="AJ104" s="197"/>
      <c r="AK104" s="67" t="s">
        <v>73</v>
      </c>
      <c r="AL104" s="49">
        <v>968029</v>
      </c>
      <c r="AM104" s="30">
        <f>IFERROR(AL104/AI95,"-")</f>
        <v>2.658602400416448E-4</v>
      </c>
      <c r="AN104" s="49">
        <v>43</v>
      </c>
      <c r="AO104" s="30">
        <f>IFERROR(AN104/AJ95,"-")</f>
        <v>1.1862068965517241E-2</v>
      </c>
      <c r="AP104" s="52">
        <f t="shared" si="130"/>
        <v>22512.302325581397</v>
      </c>
      <c r="AQ104" s="31">
        <f t="shared" si="149"/>
        <v>1.0680576254346746E-2</v>
      </c>
      <c r="AR104" s="176"/>
      <c r="AS104" s="197"/>
      <c r="AT104" s="197"/>
      <c r="AU104" s="67" t="s">
        <v>73</v>
      </c>
      <c r="AV104" s="49">
        <v>824625</v>
      </c>
      <c r="AW104" s="30">
        <f>IFERROR(AV104/AS95,"-")</f>
        <v>2.9741102069976376E-4</v>
      </c>
      <c r="AX104" s="49">
        <v>33</v>
      </c>
      <c r="AY104" s="30">
        <f>IFERROR(AX104/AT95,"-")</f>
        <v>1.3772954924874792E-2</v>
      </c>
      <c r="AZ104" s="52">
        <f t="shared" si="131"/>
        <v>24988.636363636364</v>
      </c>
      <c r="BA104" s="31">
        <f t="shared" si="150"/>
        <v>1.1836441893830704E-2</v>
      </c>
      <c r="BB104" s="176"/>
      <c r="BC104" s="197"/>
      <c r="BD104" s="197"/>
      <c r="BE104" s="67" t="s">
        <v>73</v>
      </c>
      <c r="BF104" s="49">
        <v>329705</v>
      </c>
      <c r="BG104" s="30">
        <f>IFERROR(BF104/BC95,"-")</f>
        <v>2.2186604413223515E-4</v>
      </c>
      <c r="BH104" s="49">
        <v>15</v>
      </c>
      <c r="BI104" s="30">
        <f>IFERROR(BH104/BD95,"-")</f>
        <v>1.2711864406779662E-2</v>
      </c>
      <c r="BJ104" s="52">
        <f t="shared" si="132"/>
        <v>21980.333333333332</v>
      </c>
      <c r="BK104" s="31">
        <f t="shared" si="151"/>
        <v>1.0135135135135136E-2</v>
      </c>
      <c r="BL104" s="176"/>
      <c r="BM104" s="197"/>
      <c r="BN104" s="197"/>
      <c r="BO104" s="67" t="s">
        <v>73</v>
      </c>
      <c r="BP104" s="49">
        <v>667</v>
      </c>
      <c r="BQ104" s="30">
        <f>IFERROR(BP104/BM95,"-")</f>
        <v>1.4871720596088885E-6</v>
      </c>
      <c r="BR104" s="49">
        <v>1</v>
      </c>
      <c r="BS104" s="30">
        <f>IFERROR(BR104/BN95,"-")</f>
        <v>2.5974025974025974E-3</v>
      </c>
      <c r="BT104" s="52">
        <f t="shared" si="133"/>
        <v>667</v>
      </c>
      <c r="BU104" s="31">
        <f t="shared" si="152"/>
        <v>1.6949152542372881E-3</v>
      </c>
      <c r="BV104" s="176"/>
      <c r="BW104" s="197"/>
      <c r="BX104" s="197"/>
      <c r="BY104" s="67" t="s">
        <v>73</v>
      </c>
      <c r="BZ104" s="49">
        <f t="shared" si="144"/>
        <v>4206724</v>
      </c>
      <c r="CA104" s="30">
        <f>IFERROR(BZ104/BW95,"-")</f>
        <v>3.6711081658713989E-4</v>
      </c>
      <c r="CB104" s="49">
        <f t="shared" si="145"/>
        <v>124</v>
      </c>
      <c r="CC104" s="30">
        <f>IFERROR(CB104/BX95,"-")</f>
        <v>1.069703243616287E-2</v>
      </c>
      <c r="CD104" s="52">
        <f t="shared" si="134"/>
        <v>33925.193548387098</v>
      </c>
      <c r="CE104" s="31">
        <f t="shared" si="153"/>
        <v>9.3352405330121204E-3</v>
      </c>
      <c r="CR104" s="173"/>
      <c r="CS104" s="194"/>
      <c r="CT104" s="188"/>
      <c r="CU104" s="191"/>
      <c r="CV104" s="191"/>
      <c r="CW104" s="75" t="s">
        <v>87</v>
      </c>
      <c r="CX104" s="86">
        <v>42881572</v>
      </c>
      <c r="CY104" s="76">
        <v>3.9555431001922657E-3</v>
      </c>
      <c r="CZ104" s="86">
        <v>775</v>
      </c>
      <c r="DA104" s="76">
        <v>6.85962117188883E-2</v>
      </c>
      <c r="DB104" s="86">
        <v>55331.060645161291</v>
      </c>
      <c r="DC104" s="77">
        <v>6.0670111163300455E-2</v>
      </c>
    </row>
    <row r="105" spans="2:107" s="16" customFormat="1" ht="13.15" customHeight="1">
      <c r="B105" s="224"/>
      <c r="C105" s="194"/>
      <c r="D105" s="176"/>
      <c r="E105" s="197"/>
      <c r="F105" s="197"/>
      <c r="G105" s="67" t="s">
        <v>75</v>
      </c>
      <c r="H105" s="49">
        <v>29310</v>
      </c>
      <c r="I105" s="30">
        <f>IFERROR(H105/E95,"-")</f>
        <v>1.3740668440623998E-3</v>
      </c>
      <c r="J105" s="49">
        <v>2</v>
      </c>
      <c r="K105" s="30">
        <f>IFERROR(J105/F95,"-")</f>
        <v>0.125</v>
      </c>
      <c r="L105" s="52">
        <f t="shared" si="127"/>
        <v>14655</v>
      </c>
      <c r="M105" s="31">
        <f t="shared" si="146"/>
        <v>0.125</v>
      </c>
      <c r="N105" s="176"/>
      <c r="O105" s="197"/>
      <c r="P105" s="197"/>
      <c r="Q105" s="67" t="s">
        <v>75</v>
      </c>
      <c r="R105" s="49">
        <v>713660</v>
      </c>
      <c r="S105" s="30">
        <f>IFERROR(R105/O95,"-")</f>
        <v>3.9812246592032417E-3</v>
      </c>
      <c r="T105" s="49">
        <v>5</v>
      </c>
      <c r="U105" s="30">
        <f>IFERROR(T105/P95,"-")</f>
        <v>6.6666666666666666E-2</v>
      </c>
      <c r="V105" s="52">
        <f t="shared" si="128"/>
        <v>142732</v>
      </c>
      <c r="W105" s="31">
        <f t="shared" si="147"/>
        <v>5.9523809523809521E-2</v>
      </c>
      <c r="X105" s="176"/>
      <c r="Y105" s="197"/>
      <c r="Z105" s="197"/>
      <c r="AA105" s="67" t="s">
        <v>75</v>
      </c>
      <c r="AB105" s="49">
        <v>1713967</v>
      </c>
      <c r="AC105" s="30">
        <f>IFERROR(AB105/Y95,"-")</f>
        <v>5.8897966287948774E-4</v>
      </c>
      <c r="AD105" s="49">
        <v>120</v>
      </c>
      <c r="AE105" s="30">
        <f>IFERROR(AD105/Z95,"-")</f>
        <v>3.0651340996168581E-2</v>
      </c>
      <c r="AF105" s="52">
        <f t="shared" si="129"/>
        <v>14283.058333333332</v>
      </c>
      <c r="AG105" s="31">
        <f t="shared" si="148"/>
        <v>2.7913468248429867E-2</v>
      </c>
      <c r="AH105" s="176"/>
      <c r="AI105" s="197"/>
      <c r="AJ105" s="197"/>
      <c r="AK105" s="67" t="s">
        <v>75</v>
      </c>
      <c r="AL105" s="49">
        <v>4697605</v>
      </c>
      <c r="AM105" s="30">
        <f>IFERROR(AL105/AI95,"-")</f>
        <v>1.2901539033653233E-3</v>
      </c>
      <c r="AN105" s="49">
        <v>160</v>
      </c>
      <c r="AO105" s="30">
        <f>IFERROR(AN105/AJ95,"-")</f>
        <v>4.4137931034482755E-2</v>
      </c>
      <c r="AP105" s="52">
        <f t="shared" si="130"/>
        <v>29360.03125</v>
      </c>
      <c r="AQ105" s="31">
        <f t="shared" si="149"/>
        <v>3.9741679085941381E-2</v>
      </c>
      <c r="AR105" s="176"/>
      <c r="AS105" s="197"/>
      <c r="AT105" s="197"/>
      <c r="AU105" s="67" t="s">
        <v>75</v>
      </c>
      <c r="AV105" s="49">
        <v>3186797</v>
      </c>
      <c r="AW105" s="30">
        <f>IFERROR(AV105/AS95,"-")</f>
        <v>1.1493570393002214E-3</v>
      </c>
      <c r="AX105" s="49">
        <v>143</v>
      </c>
      <c r="AY105" s="30">
        <f>IFERROR(AX105/AT95,"-")</f>
        <v>5.9682804674457426E-2</v>
      </c>
      <c r="AZ105" s="52">
        <f t="shared" si="131"/>
        <v>22285.293706293705</v>
      </c>
      <c r="BA105" s="31">
        <f t="shared" si="150"/>
        <v>5.1291248206599714E-2</v>
      </c>
      <c r="BB105" s="176"/>
      <c r="BC105" s="197"/>
      <c r="BD105" s="197"/>
      <c r="BE105" s="67" t="s">
        <v>75</v>
      </c>
      <c r="BF105" s="49">
        <v>4771285</v>
      </c>
      <c r="BG105" s="30">
        <f>IFERROR(BF105/BC95,"-")</f>
        <v>3.2107069300661849E-3</v>
      </c>
      <c r="BH105" s="49">
        <v>92</v>
      </c>
      <c r="BI105" s="30">
        <f>IFERROR(BH105/BD95,"-")</f>
        <v>7.796610169491526E-2</v>
      </c>
      <c r="BJ105" s="52">
        <f t="shared" si="132"/>
        <v>51861.793478260872</v>
      </c>
      <c r="BK105" s="31">
        <f t="shared" si="151"/>
        <v>6.2162162162162166E-2</v>
      </c>
      <c r="BL105" s="176"/>
      <c r="BM105" s="197"/>
      <c r="BN105" s="197"/>
      <c r="BO105" s="67" t="s">
        <v>75</v>
      </c>
      <c r="BP105" s="49">
        <v>2041585</v>
      </c>
      <c r="BQ105" s="30">
        <f>IFERROR(BP105/BM95,"-")</f>
        <v>4.5520062508494939E-3</v>
      </c>
      <c r="BR105" s="49">
        <v>45</v>
      </c>
      <c r="BS105" s="30">
        <f>IFERROR(BR105/BN95,"-")</f>
        <v>0.11688311688311688</v>
      </c>
      <c r="BT105" s="52">
        <f t="shared" si="133"/>
        <v>45368.555555555555</v>
      </c>
      <c r="BU105" s="31">
        <f t="shared" si="152"/>
        <v>7.6271186440677971E-2</v>
      </c>
      <c r="BV105" s="176"/>
      <c r="BW105" s="197"/>
      <c r="BX105" s="197"/>
      <c r="BY105" s="67" t="s">
        <v>75</v>
      </c>
      <c r="BZ105" s="49">
        <f t="shared" si="144"/>
        <v>17154209</v>
      </c>
      <c r="CA105" s="30">
        <f>IFERROR(BZ105/BW95,"-")</f>
        <v>1.497007094807376E-3</v>
      </c>
      <c r="CB105" s="49">
        <f t="shared" si="145"/>
        <v>567</v>
      </c>
      <c r="CC105" s="30">
        <f>IFERROR(CB105/BX95,"-")</f>
        <v>4.8913043478260872E-2</v>
      </c>
      <c r="CD105" s="52">
        <f t="shared" si="134"/>
        <v>30254.336860670195</v>
      </c>
      <c r="CE105" s="31">
        <f t="shared" si="153"/>
        <v>4.2686140179176393E-2</v>
      </c>
      <c r="CR105" s="173"/>
      <c r="CS105" s="194"/>
      <c r="CT105" s="188"/>
      <c r="CU105" s="191"/>
      <c r="CV105" s="191"/>
      <c r="CW105" s="75" t="s">
        <v>85</v>
      </c>
      <c r="CX105" s="86">
        <v>32864438</v>
      </c>
      <c r="CY105" s="76">
        <v>3.031528344450537E-3</v>
      </c>
      <c r="CZ105" s="86">
        <v>1415</v>
      </c>
      <c r="DA105" s="76">
        <v>0.1252434059125509</v>
      </c>
      <c r="DB105" s="86">
        <v>23225.751236749118</v>
      </c>
      <c r="DC105" s="77">
        <v>0.11077188038202598</v>
      </c>
    </row>
    <row r="106" spans="2:107" s="16" customFormat="1" ht="13.15" customHeight="1">
      <c r="B106" s="224"/>
      <c r="C106" s="194"/>
      <c r="D106" s="176"/>
      <c r="E106" s="197"/>
      <c r="F106" s="197"/>
      <c r="G106" s="67" t="s">
        <v>77</v>
      </c>
      <c r="H106" s="49">
        <v>0</v>
      </c>
      <c r="I106" s="30">
        <f>IFERROR(H106/E95,"-")</f>
        <v>0</v>
      </c>
      <c r="J106" s="49">
        <v>0</v>
      </c>
      <c r="K106" s="30">
        <f>IFERROR(J106/F95,"-")</f>
        <v>0</v>
      </c>
      <c r="L106" s="52" t="str">
        <f t="shared" si="127"/>
        <v>-</v>
      </c>
      <c r="M106" s="31">
        <f t="shared" si="146"/>
        <v>0</v>
      </c>
      <c r="N106" s="176"/>
      <c r="O106" s="197"/>
      <c r="P106" s="197"/>
      <c r="Q106" s="67" t="s">
        <v>77</v>
      </c>
      <c r="R106" s="49">
        <v>33416</v>
      </c>
      <c r="S106" s="30">
        <f>IFERROR(R106/O95,"-")</f>
        <v>1.8641454363693569E-4</v>
      </c>
      <c r="T106" s="49">
        <v>2</v>
      </c>
      <c r="U106" s="30">
        <f>IFERROR(T106/P95,"-")</f>
        <v>2.6666666666666668E-2</v>
      </c>
      <c r="V106" s="52">
        <f t="shared" si="128"/>
        <v>16708</v>
      </c>
      <c r="W106" s="31">
        <f t="shared" si="147"/>
        <v>2.3809523809523808E-2</v>
      </c>
      <c r="X106" s="176"/>
      <c r="Y106" s="197"/>
      <c r="Z106" s="197"/>
      <c r="AA106" s="67" t="s">
        <v>77</v>
      </c>
      <c r="AB106" s="49">
        <v>1377070</v>
      </c>
      <c r="AC106" s="30">
        <f>IFERROR(AB106/Y95,"-")</f>
        <v>4.7320994182586723E-4</v>
      </c>
      <c r="AD106" s="49">
        <v>26</v>
      </c>
      <c r="AE106" s="30">
        <f>IFERROR(AD106/Z95,"-")</f>
        <v>6.6411238825031926E-3</v>
      </c>
      <c r="AF106" s="52">
        <f t="shared" si="129"/>
        <v>52964.230769230766</v>
      </c>
      <c r="AG106" s="31">
        <f t="shared" si="148"/>
        <v>6.0479181204931383E-3</v>
      </c>
      <c r="AH106" s="176"/>
      <c r="AI106" s="197"/>
      <c r="AJ106" s="197"/>
      <c r="AK106" s="67" t="s">
        <v>77</v>
      </c>
      <c r="AL106" s="49">
        <v>2305011</v>
      </c>
      <c r="AM106" s="30">
        <f>IFERROR(AL106/AI95,"-")</f>
        <v>6.3305001994633594E-4</v>
      </c>
      <c r="AN106" s="49">
        <v>37</v>
      </c>
      <c r="AO106" s="30">
        <f>IFERROR(AN106/AJ95,"-")</f>
        <v>1.0206896551724139E-2</v>
      </c>
      <c r="AP106" s="52">
        <f t="shared" si="130"/>
        <v>62297.594594594593</v>
      </c>
      <c r="AQ106" s="31">
        <f t="shared" si="149"/>
        <v>9.1902632886239448E-3</v>
      </c>
      <c r="AR106" s="176"/>
      <c r="AS106" s="197"/>
      <c r="AT106" s="197"/>
      <c r="AU106" s="67" t="s">
        <v>77</v>
      </c>
      <c r="AV106" s="49">
        <v>3971714</v>
      </c>
      <c r="AW106" s="30">
        <f>IFERROR(AV106/AS95,"-")</f>
        <v>1.4324468875762213E-3</v>
      </c>
      <c r="AX106" s="49">
        <v>46</v>
      </c>
      <c r="AY106" s="30">
        <f>IFERROR(AX106/AT95,"-")</f>
        <v>1.9198664440734557E-2</v>
      </c>
      <c r="AZ106" s="52">
        <f t="shared" si="131"/>
        <v>86341.608695652176</v>
      </c>
      <c r="BA106" s="31">
        <f t="shared" si="150"/>
        <v>1.6499282639885222E-2</v>
      </c>
      <c r="BB106" s="176"/>
      <c r="BC106" s="197"/>
      <c r="BD106" s="197"/>
      <c r="BE106" s="67" t="s">
        <v>77</v>
      </c>
      <c r="BF106" s="49">
        <v>3168246</v>
      </c>
      <c r="BG106" s="30">
        <f>IFERROR(BF106/BC95,"-")</f>
        <v>2.1319852803499415E-3</v>
      </c>
      <c r="BH106" s="49">
        <v>32</v>
      </c>
      <c r="BI106" s="30">
        <f>IFERROR(BH106/BD95,"-")</f>
        <v>2.7118644067796609E-2</v>
      </c>
      <c r="BJ106" s="52">
        <f t="shared" si="132"/>
        <v>99007.6875</v>
      </c>
      <c r="BK106" s="31">
        <f t="shared" si="151"/>
        <v>2.1621621621621623E-2</v>
      </c>
      <c r="BL106" s="176"/>
      <c r="BM106" s="197"/>
      <c r="BN106" s="197"/>
      <c r="BO106" s="67" t="s">
        <v>77</v>
      </c>
      <c r="BP106" s="49">
        <v>647639</v>
      </c>
      <c r="BQ106" s="30">
        <f>IFERROR(BP106/BM95,"-")</f>
        <v>1.4440039363014107E-3</v>
      </c>
      <c r="BR106" s="49">
        <v>12</v>
      </c>
      <c r="BS106" s="30">
        <f>IFERROR(BR106/BN95,"-")</f>
        <v>3.1168831168831169E-2</v>
      </c>
      <c r="BT106" s="52">
        <f t="shared" si="133"/>
        <v>53969.916666666664</v>
      </c>
      <c r="BU106" s="31">
        <f t="shared" si="152"/>
        <v>2.0338983050847456E-2</v>
      </c>
      <c r="BV106" s="176"/>
      <c r="BW106" s="197"/>
      <c r="BX106" s="197"/>
      <c r="BY106" s="67" t="s">
        <v>77</v>
      </c>
      <c r="BZ106" s="49">
        <f t="shared" si="144"/>
        <v>11503096</v>
      </c>
      <c r="CA106" s="30">
        <f>IFERROR(BZ106/BW95,"-")</f>
        <v>1.0038478792143868E-3</v>
      </c>
      <c r="CB106" s="49">
        <f t="shared" si="145"/>
        <v>155</v>
      </c>
      <c r="CC106" s="30">
        <f>IFERROR(CB106/BX95,"-")</f>
        <v>1.3371290545203588E-2</v>
      </c>
      <c r="CD106" s="52">
        <f t="shared" si="134"/>
        <v>74213.522580645164</v>
      </c>
      <c r="CE106" s="31">
        <f t="shared" si="153"/>
        <v>1.1669050666265151E-2</v>
      </c>
      <c r="CR106" s="174"/>
      <c r="CS106" s="195"/>
      <c r="CT106" s="189"/>
      <c r="CU106" s="192"/>
      <c r="CV106" s="192"/>
      <c r="CW106" s="18" t="s">
        <v>92</v>
      </c>
      <c r="CX106" s="86">
        <v>2160150343</v>
      </c>
      <c r="CY106" s="76">
        <v>0.19925966764072003</v>
      </c>
      <c r="CZ106" s="86">
        <v>9150</v>
      </c>
      <c r="DA106" s="76">
        <v>0.80987785448751992</v>
      </c>
      <c r="DB106" s="86">
        <v>236082.00469945357</v>
      </c>
      <c r="DC106" s="77">
        <v>0.71629873179896664</v>
      </c>
    </row>
    <row r="107" spans="2:107" s="16" customFormat="1" ht="13.15" customHeight="1">
      <c r="B107" s="224"/>
      <c r="C107" s="194"/>
      <c r="D107" s="176"/>
      <c r="E107" s="197"/>
      <c r="F107" s="197"/>
      <c r="G107" s="67" t="s">
        <v>79</v>
      </c>
      <c r="H107" s="49">
        <v>775838</v>
      </c>
      <c r="I107" s="30">
        <f>IFERROR(H107/E95,"-")</f>
        <v>3.6371657187433779E-2</v>
      </c>
      <c r="J107" s="49">
        <v>1</v>
      </c>
      <c r="K107" s="30">
        <f>IFERROR(J107/F95,"-")</f>
        <v>6.25E-2</v>
      </c>
      <c r="L107" s="52">
        <f t="shared" si="127"/>
        <v>775838</v>
      </c>
      <c r="M107" s="31">
        <f t="shared" si="146"/>
        <v>6.25E-2</v>
      </c>
      <c r="N107" s="176"/>
      <c r="O107" s="197"/>
      <c r="P107" s="197"/>
      <c r="Q107" s="67" t="s">
        <v>79</v>
      </c>
      <c r="R107" s="49">
        <v>710594</v>
      </c>
      <c r="S107" s="30">
        <f>IFERROR(R107/O95,"-")</f>
        <v>3.9641206673792402E-3</v>
      </c>
      <c r="T107" s="49">
        <v>7</v>
      </c>
      <c r="U107" s="30">
        <f>IFERROR(T107/P95,"-")</f>
        <v>9.3333333333333338E-2</v>
      </c>
      <c r="V107" s="52">
        <f t="shared" si="128"/>
        <v>101513.42857142857</v>
      </c>
      <c r="W107" s="31">
        <f t="shared" si="147"/>
        <v>8.3333333333333329E-2</v>
      </c>
      <c r="X107" s="176"/>
      <c r="Y107" s="197"/>
      <c r="Z107" s="197"/>
      <c r="AA107" s="67" t="s">
        <v>79</v>
      </c>
      <c r="AB107" s="49">
        <v>15876520</v>
      </c>
      <c r="AC107" s="30">
        <f>IFERROR(AB107/Y95,"-")</f>
        <v>5.4557336269014777E-3</v>
      </c>
      <c r="AD107" s="49">
        <v>52</v>
      </c>
      <c r="AE107" s="30">
        <f>IFERROR(AD107/Z95,"-")</f>
        <v>1.3282247765006385E-2</v>
      </c>
      <c r="AF107" s="52">
        <f t="shared" si="129"/>
        <v>305317.69230769231</v>
      </c>
      <c r="AG107" s="31">
        <f t="shared" si="148"/>
        <v>1.2095836240986277E-2</v>
      </c>
      <c r="AH107" s="176"/>
      <c r="AI107" s="197"/>
      <c r="AJ107" s="197"/>
      <c r="AK107" s="67" t="s">
        <v>79</v>
      </c>
      <c r="AL107" s="49">
        <v>39069901</v>
      </c>
      <c r="AM107" s="30">
        <f>IFERROR(AL107/AI95,"-")</f>
        <v>1.0730188102074729E-2</v>
      </c>
      <c r="AN107" s="49">
        <v>107</v>
      </c>
      <c r="AO107" s="30">
        <f>IFERROR(AN107/AJ95,"-")</f>
        <v>2.9517241379310343E-2</v>
      </c>
      <c r="AP107" s="52">
        <f t="shared" si="130"/>
        <v>365139.26168224297</v>
      </c>
      <c r="AQ107" s="31">
        <f t="shared" si="149"/>
        <v>2.6577247888723298E-2</v>
      </c>
      <c r="AR107" s="176"/>
      <c r="AS107" s="197"/>
      <c r="AT107" s="197"/>
      <c r="AU107" s="67" t="s">
        <v>79</v>
      </c>
      <c r="AV107" s="49">
        <v>86302882</v>
      </c>
      <c r="AW107" s="30">
        <f>IFERROR(AV107/AS95,"-")</f>
        <v>3.1126182476824339E-2</v>
      </c>
      <c r="AX107" s="49">
        <v>117</v>
      </c>
      <c r="AY107" s="30">
        <f>IFERROR(AX107/AT95,"-")</f>
        <v>4.8831385642737896E-2</v>
      </c>
      <c r="AZ107" s="52">
        <f t="shared" si="131"/>
        <v>737631.47008547012</v>
      </c>
      <c r="BA107" s="31">
        <f t="shared" si="150"/>
        <v>4.1965566714490678E-2</v>
      </c>
      <c r="BB107" s="176"/>
      <c r="BC107" s="197"/>
      <c r="BD107" s="197"/>
      <c r="BE107" s="67" t="s">
        <v>79</v>
      </c>
      <c r="BF107" s="49">
        <v>63559016</v>
      </c>
      <c r="BG107" s="30">
        <f>IFERROR(BF107/BC95,"-")</f>
        <v>4.2770317249836792E-2</v>
      </c>
      <c r="BH107" s="49">
        <v>110</v>
      </c>
      <c r="BI107" s="30">
        <f>IFERROR(BH107/BD95,"-")</f>
        <v>9.3220338983050849E-2</v>
      </c>
      <c r="BJ107" s="52">
        <f t="shared" si="132"/>
        <v>577809.23636363633</v>
      </c>
      <c r="BK107" s="31">
        <f t="shared" si="151"/>
        <v>7.4324324324324328E-2</v>
      </c>
      <c r="BL107" s="176"/>
      <c r="BM107" s="197"/>
      <c r="BN107" s="197"/>
      <c r="BO107" s="67" t="s">
        <v>79</v>
      </c>
      <c r="BP107" s="49">
        <v>24770719</v>
      </c>
      <c r="BQ107" s="30">
        <f>IFERROR(BP107/BM95,"-")</f>
        <v>5.5229866856406337E-2</v>
      </c>
      <c r="BR107" s="49">
        <v>59</v>
      </c>
      <c r="BS107" s="30">
        <f>IFERROR(BR107/BN95,"-")</f>
        <v>0.15324675324675324</v>
      </c>
      <c r="BT107" s="52">
        <f t="shared" si="133"/>
        <v>419842.69491525425</v>
      </c>
      <c r="BU107" s="31">
        <f t="shared" si="152"/>
        <v>0.1</v>
      </c>
      <c r="BV107" s="176"/>
      <c r="BW107" s="197"/>
      <c r="BX107" s="197"/>
      <c r="BY107" s="67" t="s">
        <v>79</v>
      </c>
      <c r="BZ107" s="49">
        <f t="shared" si="144"/>
        <v>231065470</v>
      </c>
      <c r="CA107" s="30">
        <f>IFERROR(BZ107/BW95,"-")</f>
        <v>2.0164535010329006E-2</v>
      </c>
      <c r="CB107" s="49">
        <f t="shared" si="145"/>
        <v>453</v>
      </c>
      <c r="CC107" s="30">
        <f>IFERROR(CB107/BX95,"-")</f>
        <v>3.9078674948240168E-2</v>
      </c>
      <c r="CD107" s="52">
        <f t="shared" si="134"/>
        <v>510078.30022075056</v>
      </c>
      <c r="CE107" s="31">
        <f t="shared" si="153"/>
        <v>3.4103741624632991E-2</v>
      </c>
      <c r="CR107" s="172">
        <v>7</v>
      </c>
      <c r="CS107" s="193" t="s">
        <v>113</v>
      </c>
      <c r="CT107" s="187">
        <v>11462</v>
      </c>
      <c r="CU107" s="190">
        <v>10438375130</v>
      </c>
      <c r="CV107" s="190">
        <v>10253</v>
      </c>
      <c r="CW107" s="75" t="s">
        <v>58</v>
      </c>
      <c r="CX107" s="86">
        <v>359386901</v>
      </c>
      <c r="CY107" s="76">
        <v>3.4429391215029075E-2</v>
      </c>
      <c r="CZ107" s="86">
        <v>2312</v>
      </c>
      <c r="DA107" s="76">
        <v>0.22549497707987906</v>
      </c>
      <c r="DB107" s="86">
        <v>155444.16133217994</v>
      </c>
      <c r="DC107" s="77">
        <v>0.20170999825510383</v>
      </c>
    </row>
    <row r="108" spans="2:107" s="16" customFormat="1" ht="13.15" customHeight="1">
      <c r="B108" s="224"/>
      <c r="C108" s="194"/>
      <c r="D108" s="176"/>
      <c r="E108" s="197"/>
      <c r="F108" s="197"/>
      <c r="G108" s="67" t="s">
        <v>81</v>
      </c>
      <c r="H108" s="49">
        <v>86942</v>
      </c>
      <c r="I108" s="30">
        <f>IFERROR(H108/E95,"-")</f>
        <v>4.0758826187810701E-3</v>
      </c>
      <c r="J108" s="49">
        <v>3</v>
      </c>
      <c r="K108" s="30">
        <f>IFERROR(J108/F95,"-")</f>
        <v>0.1875</v>
      </c>
      <c r="L108" s="52">
        <f t="shared" si="127"/>
        <v>28980.666666666668</v>
      </c>
      <c r="M108" s="31">
        <f t="shared" si="146"/>
        <v>0.1875</v>
      </c>
      <c r="N108" s="176"/>
      <c r="O108" s="197"/>
      <c r="P108" s="197"/>
      <c r="Q108" s="67" t="s">
        <v>81</v>
      </c>
      <c r="R108" s="49">
        <v>1455509</v>
      </c>
      <c r="S108" s="30">
        <f>IFERROR(R108/O95,"-")</f>
        <v>8.1197045126422257E-3</v>
      </c>
      <c r="T108" s="49">
        <v>13</v>
      </c>
      <c r="U108" s="30">
        <f>IFERROR(T108/P95,"-")</f>
        <v>0.17333333333333334</v>
      </c>
      <c r="V108" s="52">
        <f t="shared" si="128"/>
        <v>111962.23076923077</v>
      </c>
      <c r="W108" s="31">
        <f t="shared" si="147"/>
        <v>0.15476190476190477</v>
      </c>
      <c r="X108" s="176"/>
      <c r="Y108" s="197"/>
      <c r="Z108" s="197"/>
      <c r="AA108" s="67" t="s">
        <v>81</v>
      </c>
      <c r="AB108" s="49">
        <v>23955202</v>
      </c>
      <c r="AC108" s="30">
        <f>IFERROR(AB108/Y95,"-")</f>
        <v>8.2318544045305603E-3</v>
      </c>
      <c r="AD108" s="49">
        <v>441</v>
      </c>
      <c r="AE108" s="30">
        <f>IFERROR(AD108/Z95,"-")</f>
        <v>0.11264367816091954</v>
      </c>
      <c r="AF108" s="52">
        <f t="shared" si="129"/>
        <v>54320.185941043084</v>
      </c>
      <c r="AG108" s="31">
        <f t="shared" si="148"/>
        <v>0.10258199581297976</v>
      </c>
      <c r="AH108" s="176"/>
      <c r="AI108" s="197"/>
      <c r="AJ108" s="197"/>
      <c r="AK108" s="67" t="s">
        <v>81</v>
      </c>
      <c r="AL108" s="49">
        <v>30887720</v>
      </c>
      <c r="AM108" s="30">
        <f>IFERROR(AL108/AI95,"-")</f>
        <v>8.4830275265917778E-3</v>
      </c>
      <c r="AN108" s="49">
        <v>550</v>
      </c>
      <c r="AO108" s="30">
        <f>IFERROR(AN108/AJ95,"-")</f>
        <v>0.15172413793103448</v>
      </c>
      <c r="AP108" s="52">
        <f t="shared" si="130"/>
        <v>56159.490909090906</v>
      </c>
      <c r="AQ108" s="31">
        <f t="shared" si="149"/>
        <v>0.13661202185792351</v>
      </c>
      <c r="AR108" s="176"/>
      <c r="AS108" s="197"/>
      <c r="AT108" s="197"/>
      <c r="AU108" s="67" t="s">
        <v>81</v>
      </c>
      <c r="AV108" s="49">
        <v>22391819</v>
      </c>
      <c r="AW108" s="30">
        <f>IFERROR(AV108/AS95,"-")</f>
        <v>8.0758814541329257E-3</v>
      </c>
      <c r="AX108" s="49">
        <v>400</v>
      </c>
      <c r="AY108" s="30">
        <f>IFERROR(AX108/AT95,"-")</f>
        <v>0.1669449081803005</v>
      </c>
      <c r="AZ108" s="52">
        <f t="shared" si="131"/>
        <v>55979.547500000001</v>
      </c>
      <c r="BA108" s="31">
        <f t="shared" si="150"/>
        <v>0.14347202295552366</v>
      </c>
      <c r="BB108" s="176"/>
      <c r="BC108" s="197"/>
      <c r="BD108" s="197"/>
      <c r="BE108" s="67" t="s">
        <v>81</v>
      </c>
      <c r="BF108" s="49">
        <v>10103299</v>
      </c>
      <c r="BG108" s="30">
        <f>IFERROR(BF108/BC95,"-")</f>
        <v>6.7987412438851921E-3</v>
      </c>
      <c r="BH108" s="49">
        <v>230</v>
      </c>
      <c r="BI108" s="30">
        <f>IFERROR(BH108/BD95,"-")</f>
        <v>0.19491525423728814</v>
      </c>
      <c r="BJ108" s="52">
        <f t="shared" si="132"/>
        <v>43927.386956521739</v>
      </c>
      <c r="BK108" s="31">
        <f t="shared" si="151"/>
        <v>0.1554054054054054</v>
      </c>
      <c r="BL108" s="176"/>
      <c r="BM108" s="197"/>
      <c r="BN108" s="197"/>
      <c r="BO108" s="67" t="s">
        <v>81</v>
      </c>
      <c r="BP108" s="49">
        <v>3764438</v>
      </c>
      <c r="BQ108" s="30">
        <f>IFERROR(BP108/BM95,"-")</f>
        <v>8.3933538436731115E-3</v>
      </c>
      <c r="BR108" s="49">
        <v>80</v>
      </c>
      <c r="BS108" s="30">
        <f>IFERROR(BR108/BN95,"-")</f>
        <v>0.20779220779220781</v>
      </c>
      <c r="BT108" s="52">
        <f t="shared" si="133"/>
        <v>47055.474999999999</v>
      </c>
      <c r="BU108" s="31">
        <f t="shared" si="152"/>
        <v>0.13559322033898305</v>
      </c>
      <c r="BV108" s="176"/>
      <c r="BW108" s="197"/>
      <c r="BX108" s="197"/>
      <c r="BY108" s="67" t="s">
        <v>81</v>
      </c>
      <c r="BZ108" s="49">
        <f t="shared" si="144"/>
        <v>92644929</v>
      </c>
      <c r="CA108" s="30">
        <f>IFERROR(BZ108/BW95,"-")</f>
        <v>8.0849030119037046E-3</v>
      </c>
      <c r="CB108" s="49">
        <f t="shared" si="145"/>
        <v>1717</v>
      </c>
      <c r="CC108" s="30">
        <f>IFERROR(CB108/BX95,"-")</f>
        <v>0.14811939268461008</v>
      </c>
      <c r="CD108" s="52">
        <f t="shared" si="134"/>
        <v>53957.442632498547</v>
      </c>
      <c r="CE108" s="31">
        <f t="shared" si="153"/>
        <v>0.12926296770307913</v>
      </c>
      <c r="CR108" s="173"/>
      <c r="CS108" s="194"/>
      <c r="CT108" s="188"/>
      <c r="CU108" s="191"/>
      <c r="CV108" s="191"/>
      <c r="CW108" s="75" t="s">
        <v>60</v>
      </c>
      <c r="CX108" s="86">
        <v>165093549</v>
      </c>
      <c r="CY108" s="76">
        <v>1.5816019921100499E-2</v>
      </c>
      <c r="CZ108" s="86">
        <v>3069</v>
      </c>
      <c r="DA108" s="76">
        <v>0.29932702623622354</v>
      </c>
      <c r="DB108" s="86">
        <v>53793.922776148582</v>
      </c>
      <c r="DC108" s="77">
        <v>0.26775431861804222</v>
      </c>
    </row>
    <row r="109" spans="2:107" s="16" customFormat="1" ht="13.15" customHeight="1">
      <c r="B109" s="224"/>
      <c r="C109" s="194"/>
      <c r="D109" s="176"/>
      <c r="E109" s="197"/>
      <c r="F109" s="197"/>
      <c r="G109" s="67" t="s">
        <v>83</v>
      </c>
      <c r="H109" s="49">
        <v>2396595</v>
      </c>
      <c r="I109" s="30">
        <f>IFERROR(H109/E95,"-")</f>
        <v>0.11235352194287708</v>
      </c>
      <c r="J109" s="49">
        <v>1</v>
      </c>
      <c r="K109" s="30">
        <f>IFERROR(J109/F95,"-")</f>
        <v>6.25E-2</v>
      </c>
      <c r="L109" s="52">
        <f t="shared" si="127"/>
        <v>2396595</v>
      </c>
      <c r="M109" s="31">
        <f t="shared" si="146"/>
        <v>6.25E-2</v>
      </c>
      <c r="N109" s="176"/>
      <c r="O109" s="197"/>
      <c r="P109" s="197"/>
      <c r="Q109" s="67" t="s">
        <v>83</v>
      </c>
      <c r="R109" s="49">
        <v>4526899</v>
      </c>
      <c r="S109" s="30">
        <f>IFERROR(R109/O95,"-")</f>
        <v>2.5253764998069805E-2</v>
      </c>
      <c r="T109" s="49">
        <v>9</v>
      </c>
      <c r="U109" s="30">
        <f>IFERROR(T109/P95,"-")</f>
        <v>0.12</v>
      </c>
      <c r="V109" s="52">
        <f t="shared" si="128"/>
        <v>502988.77777777775</v>
      </c>
      <c r="W109" s="31">
        <f t="shared" si="147"/>
        <v>0.10714285714285714</v>
      </c>
      <c r="X109" s="176"/>
      <c r="Y109" s="197"/>
      <c r="Z109" s="197"/>
      <c r="AA109" s="67" t="s">
        <v>83</v>
      </c>
      <c r="AB109" s="49">
        <v>25445963</v>
      </c>
      <c r="AC109" s="30">
        <f>IFERROR(AB109/Y95,"-")</f>
        <v>8.7441325937920155E-3</v>
      </c>
      <c r="AD109" s="49">
        <v>207</v>
      </c>
      <c r="AE109" s="30">
        <f>IFERROR(AD109/Z95,"-")</f>
        <v>5.2873563218390804E-2</v>
      </c>
      <c r="AF109" s="52">
        <f t="shared" si="129"/>
        <v>122927.35748792271</v>
      </c>
      <c r="AG109" s="31">
        <f t="shared" si="148"/>
        <v>4.815073272854152E-2</v>
      </c>
      <c r="AH109" s="176"/>
      <c r="AI109" s="197"/>
      <c r="AJ109" s="197"/>
      <c r="AK109" s="67" t="s">
        <v>83</v>
      </c>
      <c r="AL109" s="49">
        <v>51234153</v>
      </c>
      <c r="AM109" s="30">
        <f>IFERROR(AL109/AI95,"-")</f>
        <v>1.4070987764736753E-2</v>
      </c>
      <c r="AN109" s="49">
        <v>485</v>
      </c>
      <c r="AO109" s="30">
        <f>IFERROR(AN109/AJ95,"-")</f>
        <v>0.13379310344827586</v>
      </c>
      <c r="AP109" s="52">
        <f t="shared" si="130"/>
        <v>105637.42886597938</v>
      </c>
      <c r="AQ109" s="31">
        <f t="shared" si="149"/>
        <v>0.12046696472925982</v>
      </c>
      <c r="AR109" s="176"/>
      <c r="AS109" s="197"/>
      <c r="AT109" s="197"/>
      <c r="AU109" s="67" t="s">
        <v>83</v>
      </c>
      <c r="AV109" s="49">
        <v>75836338</v>
      </c>
      <c r="AW109" s="30">
        <f>IFERROR(AV109/AS95,"-")</f>
        <v>2.7351296274927731E-2</v>
      </c>
      <c r="AX109" s="49">
        <v>508</v>
      </c>
      <c r="AY109" s="30">
        <f>IFERROR(AX109/AT95,"-")</f>
        <v>0.21202003338898165</v>
      </c>
      <c r="AZ109" s="52">
        <f t="shared" si="131"/>
        <v>149284.12992125985</v>
      </c>
      <c r="BA109" s="31">
        <f t="shared" si="150"/>
        <v>0.18220946915351507</v>
      </c>
      <c r="BB109" s="176"/>
      <c r="BC109" s="197"/>
      <c r="BD109" s="197"/>
      <c r="BE109" s="67" t="s">
        <v>83</v>
      </c>
      <c r="BF109" s="49">
        <v>50513981</v>
      </c>
      <c r="BG109" s="30">
        <f>IFERROR(BF109/BC95,"-")</f>
        <v>3.3992014491260027E-2</v>
      </c>
      <c r="BH109" s="49">
        <v>341</v>
      </c>
      <c r="BI109" s="30">
        <f>IFERROR(BH109/BD95,"-")</f>
        <v>0.28898305084745762</v>
      </c>
      <c r="BJ109" s="52">
        <f t="shared" si="132"/>
        <v>148134.84164222874</v>
      </c>
      <c r="BK109" s="31">
        <f t="shared" si="151"/>
        <v>0.23040540540540541</v>
      </c>
      <c r="BL109" s="176"/>
      <c r="BM109" s="197"/>
      <c r="BN109" s="197"/>
      <c r="BO109" s="67" t="s">
        <v>83</v>
      </c>
      <c r="BP109" s="49">
        <v>12849891</v>
      </c>
      <c r="BQ109" s="30">
        <f>IFERROR(BP109/BM95,"-")</f>
        <v>2.8650672959849653E-2</v>
      </c>
      <c r="BR109" s="49">
        <v>126</v>
      </c>
      <c r="BS109" s="30">
        <f>IFERROR(BR109/BN95,"-")</f>
        <v>0.32727272727272727</v>
      </c>
      <c r="BT109" s="52">
        <f t="shared" si="133"/>
        <v>101983.26190476191</v>
      </c>
      <c r="BU109" s="31">
        <f t="shared" si="152"/>
        <v>0.2135593220338983</v>
      </c>
      <c r="BV109" s="176"/>
      <c r="BW109" s="197"/>
      <c r="BX109" s="197"/>
      <c r="BY109" s="67" t="s">
        <v>83</v>
      </c>
      <c r="BZ109" s="49">
        <f t="shared" si="144"/>
        <v>222803820</v>
      </c>
      <c r="CA109" s="30">
        <f>IFERROR(BZ109/BW95,"-")</f>
        <v>1.944356042824158E-2</v>
      </c>
      <c r="CB109" s="49">
        <f t="shared" si="145"/>
        <v>1677</v>
      </c>
      <c r="CC109" s="30">
        <f>IFERROR(CB109/BX95,"-")</f>
        <v>0.14466873706004141</v>
      </c>
      <c r="CD109" s="52">
        <f t="shared" si="134"/>
        <v>132858.56887298747</v>
      </c>
      <c r="CE109" s="31">
        <f t="shared" si="153"/>
        <v>0.12625159978920425</v>
      </c>
      <c r="CR109" s="173"/>
      <c r="CS109" s="194"/>
      <c r="CT109" s="188"/>
      <c r="CU109" s="191"/>
      <c r="CV109" s="191"/>
      <c r="CW109" s="75" t="s">
        <v>62</v>
      </c>
      <c r="CX109" s="86">
        <v>215634483</v>
      </c>
      <c r="CY109" s="76">
        <v>2.0657859131759333E-2</v>
      </c>
      <c r="CZ109" s="86">
        <v>2700</v>
      </c>
      <c r="DA109" s="76">
        <v>0.26333755973861311</v>
      </c>
      <c r="DB109" s="86">
        <v>79864.623333333337</v>
      </c>
      <c r="DC109" s="77">
        <v>0.23556098412144477</v>
      </c>
    </row>
    <row r="110" spans="2:107" s="16" customFormat="1" ht="13.15" customHeight="1">
      <c r="B110" s="224"/>
      <c r="C110" s="194"/>
      <c r="D110" s="176"/>
      <c r="E110" s="197"/>
      <c r="F110" s="197"/>
      <c r="G110" s="67" t="s">
        <v>87</v>
      </c>
      <c r="H110" s="49">
        <v>153287</v>
      </c>
      <c r="I110" s="30">
        <f>IFERROR(H110/E95,"-")</f>
        <v>7.18616800838598E-3</v>
      </c>
      <c r="J110" s="49">
        <v>3</v>
      </c>
      <c r="K110" s="30">
        <f>IFERROR(J110/F95,"-")</f>
        <v>0.1875</v>
      </c>
      <c r="L110" s="52">
        <f t="shared" si="127"/>
        <v>51095.666666666664</v>
      </c>
      <c r="M110" s="31">
        <f t="shared" si="146"/>
        <v>0.1875</v>
      </c>
      <c r="N110" s="176"/>
      <c r="O110" s="197"/>
      <c r="P110" s="197"/>
      <c r="Q110" s="67" t="s">
        <v>87</v>
      </c>
      <c r="R110" s="49">
        <v>21844</v>
      </c>
      <c r="S110" s="30">
        <f>IFERROR(R110/O95,"-")</f>
        <v>1.2185896849429085E-4</v>
      </c>
      <c r="T110" s="49">
        <v>5</v>
      </c>
      <c r="U110" s="30">
        <f>IFERROR(T110/P95,"-")</f>
        <v>6.6666666666666666E-2</v>
      </c>
      <c r="V110" s="52">
        <f t="shared" si="128"/>
        <v>4368.8</v>
      </c>
      <c r="W110" s="31">
        <f t="shared" si="147"/>
        <v>5.9523809523809521E-2</v>
      </c>
      <c r="X110" s="176"/>
      <c r="Y110" s="197"/>
      <c r="Z110" s="197"/>
      <c r="AA110" s="67" t="s">
        <v>87</v>
      </c>
      <c r="AB110" s="49">
        <v>9501833</v>
      </c>
      <c r="AC110" s="30">
        <f>IFERROR(AB110/Y95,"-")</f>
        <v>3.2651657803663614E-3</v>
      </c>
      <c r="AD110" s="49">
        <v>208</v>
      </c>
      <c r="AE110" s="30">
        <f>IFERROR(AD110/Z95,"-")</f>
        <v>5.3128991060025541E-2</v>
      </c>
      <c r="AF110" s="52">
        <f t="shared" si="129"/>
        <v>45681.889423076922</v>
      </c>
      <c r="AG110" s="31">
        <f t="shared" si="148"/>
        <v>4.8383344963945106E-2</v>
      </c>
      <c r="AH110" s="176"/>
      <c r="AI110" s="197"/>
      <c r="AJ110" s="197"/>
      <c r="AK110" s="67" t="s">
        <v>87</v>
      </c>
      <c r="AL110" s="49">
        <v>23496416</v>
      </c>
      <c r="AM110" s="30">
        <f>IFERROR(AL110/AI95,"-")</f>
        <v>6.4530740276152292E-3</v>
      </c>
      <c r="AN110" s="49">
        <v>251</v>
      </c>
      <c r="AO110" s="30">
        <f>IFERROR(AN110/AJ95,"-")</f>
        <v>6.9241379310344825E-2</v>
      </c>
      <c r="AP110" s="52">
        <f t="shared" si="130"/>
        <v>93611.219123505973</v>
      </c>
      <c r="AQ110" s="31">
        <f t="shared" si="149"/>
        <v>6.2344759066070544E-2</v>
      </c>
      <c r="AR110" s="176"/>
      <c r="AS110" s="197"/>
      <c r="AT110" s="197"/>
      <c r="AU110" s="67" t="s">
        <v>87</v>
      </c>
      <c r="AV110" s="49">
        <v>6868232</v>
      </c>
      <c r="AW110" s="30">
        <f>IFERROR(AV110/AS95,"-")</f>
        <v>2.477111280306539E-3</v>
      </c>
      <c r="AX110" s="49">
        <v>167</v>
      </c>
      <c r="AY110" s="30">
        <f>IFERROR(AX110/AT95,"-")</f>
        <v>6.9699499165275458E-2</v>
      </c>
      <c r="AZ110" s="52">
        <f t="shared" si="131"/>
        <v>41127.137724550899</v>
      </c>
      <c r="BA110" s="31">
        <f t="shared" si="150"/>
        <v>5.9899569583931132E-2</v>
      </c>
      <c r="BB110" s="176"/>
      <c r="BC110" s="197"/>
      <c r="BD110" s="197"/>
      <c r="BE110" s="67" t="s">
        <v>87</v>
      </c>
      <c r="BF110" s="49">
        <v>5242658</v>
      </c>
      <c r="BG110" s="30">
        <f>IFERROR(BF110/BC95,"-")</f>
        <v>3.5279046153325415E-3</v>
      </c>
      <c r="BH110" s="49">
        <v>100</v>
      </c>
      <c r="BI110" s="30">
        <f>IFERROR(BH110/BD95,"-")</f>
        <v>8.4745762711864403E-2</v>
      </c>
      <c r="BJ110" s="52">
        <f t="shared" si="132"/>
        <v>52426.58</v>
      </c>
      <c r="BK110" s="31">
        <f t="shared" si="151"/>
        <v>6.7567567567567571E-2</v>
      </c>
      <c r="BL110" s="176"/>
      <c r="BM110" s="197"/>
      <c r="BN110" s="197"/>
      <c r="BO110" s="67" t="s">
        <v>87</v>
      </c>
      <c r="BP110" s="49">
        <v>1344436</v>
      </c>
      <c r="BQ110" s="30">
        <f>IFERROR(BP110/BM95,"-")</f>
        <v>2.9976126763603234E-3</v>
      </c>
      <c r="BR110" s="49">
        <v>25</v>
      </c>
      <c r="BS110" s="30">
        <f>IFERROR(BR110/BN95,"-")</f>
        <v>6.4935064935064929E-2</v>
      </c>
      <c r="BT110" s="52">
        <f t="shared" si="133"/>
        <v>53777.440000000002</v>
      </c>
      <c r="BU110" s="31">
        <f t="shared" si="152"/>
        <v>4.2372881355932202E-2</v>
      </c>
      <c r="BV110" s="176"/>
      <c r="BW110" s="197"/>
      <c r="BX110" s="197"/>
      <c r="BY110" s="67" t="s">
        <v>87</v>
      </c>
      <c r="BZ110" s="49">
        <f t="shared" si="144"/>
        <v>46628706</v>
      </c>
      <c r="CA110" s="30">
        <f>IFERROR(BZ110/BW95,"-")</f>
        <v>4.0691764746300608E-3</v>
      </c>
      <c r="CB110" s="49">
        <f t="shared" si="145"/>
        <v>759</v>
      </c>
      <c r="CC110" s="30">
        <f>IFERROR(CB110/BX95,"-")</f>
        <v>6.5476190476190479E-2</v>
      </c>
      <c r="CD110" s="52">
        <f t="shared" si="134"/>
        <v>61434.395256917</v>
      </c>
      <c r="CE110" s="31">
        <f t="shared" si="153"/>
        <v>5.7140706165775802E-2</v>
      </c>
      <c r="CR110" s="173"/>
      <c r="CS110" s="194"/>
      <c r="CT110" s="188"/>
      <c r="CU110" s="191"/>
      <c r="CV110" s="191"/>
      <c r="CW110" s="75" t="s">
        <v>64</v>
      </c>
      <c r="CX110" s="86">
        <v>25606089</v>
      </c>
      <c r="CY110" s="76">
        <v>2.453072310690179E-3</v>
      </c>
      <c r="CZ110" s="86">
        <v>675</v>
      </c>
      <c r="DA110" s="76">
        <v>6.5834389934653278E-2</v>
      </c>
      <c r="DB110" s="86">
        <v>37934.946666666663</v>
      </c>
      <c r="DC110" s="77">
        <v>5.8890246030361193E-2</v>
      </c>
    </row>
    <row r="111" spans="2:107" s="16" customFormat="1" ht="13.15" customHeight="1">
      <c r="B111" s="224"/>
      <c r="C111" s="194"/>
      <c r="D111" s="176"/>
      <c r="E111" s="197"/>
      <c r="F111" s="197"/>
      <c r="G111" s="68" t="s">
        <v>85</v>
      </c>
      <c r="H111" s="50">
        <v>16124</v>
      </c>
      <c r="I111" s="32">
        <f>IFERROR(H111/E95,"-")</f>
        <v>7.5590084591136591E-4</v>
      </c>
      <c r="J111" s="50">
        <v>3</v>
      </c>
      <c r="K111" s="32">
        <f>IFERROR(J111/F95,"-")</f>
        <v>0.1875</v>
      </c>
      <c r="L111" s="53">
        <f t="shared" si="127"/>
        <v>5374.666666666667</v>
      </c>
      <c r="M111" s="33">
        <f t="shared" si="146"/>
        <v>0.1875</v>
      </c>
      <c r="N111" s="176"/>
      <c r="O111" s="197"/>
      <c r="P111" s="197"/>
      <c r="Q111" s="68" t="s">
        <v>85</v>
      </c>
      <c r="R111" s="50">
        <v>209064</v>
      </c>
      <c r="S111" s="32">
        <f>IFERROR(R111/O95,"-")</f>
        <v>1.1662847184256741E-3</v>
      </c>
      <c r="T111" s="50">
        <v>20</v>
      </c>
      <c r="U111" s="32">
        <f>IFERROR(T111/P95,"-")</f>
        <v>0.26666666666666666</v>
      </c>
      <c r="V111" s="53">
        <f t="shared" si="128"/>
        <v>10453.200000000001</v>
      </c>
      <c r="W111" s="33">
        <f t="shared" si="147"/>
        <v>0.23809523809523808</v>
      </c>
      <c r="X111" s="176"/>
      <c r="Y111" s="197"/>
      <c r="Z111" s="197"/>
      <c r="AA111" s="68" t="s">
        <v>85</v>
      </c>
      <c r="AB111" s="50">
        <v>4903258</v>
      </c>
      <c r="AC111" s="32">
        <f>IFERROR(AB111/Y95,"-")</f>
        <v>1.6849328160058806E-3</v>
      </c>
      <c r="AD111" s="50">
        <v>340</v>
      </c>
      <c r="AE111" s="32">
        <f>IFERROR(AD111/Z95,"-")</f>
        <v>8.6845466155810985E-2</v>
      </c>
      <c r="AF111" s="53">
        <f t="shared" si="129"/>
        <v>14421.347058823529</v>
      </c>
      <c r="AG111" s="33">
        <f t="shared" si="148"/>
        <v>7.9088160037217956E-2</v>
      </c>
      <c r="AH111" s="176"/>
      <c r="AI111" s="197"/>
      <c r="AJ111" s="197"/>
      <c r="AK111" s="68" t="s">
        <v>85</v>
      </c>
      <c r="AL111" s="50">
        <v>7180026</v>
      </c>
      <c r="AM111" s="32">
        <f>IFERROR(AL111/AI95,"-")</f>
        <v>1.9719279441682536E-3</v>
      </c>
      <c r="AN111" s="50">
        <v>484</v>
      </c>
      <c r="AO111" s="32">
        <f>IFERROR(AN111/AJ95,"-")</f>
        <v>0.13351724137931034</v>
      </c>
      <c r="AP111" s="53">
        <f t="shared" si="130"/>
        <v>14834.764462809917</v>
      </c>
      <c r="AQ111" s="33">
        <f t="shared" si="149"/>
        <v>0.12021857923497267</v>
      </c>
      <c r="AR111" s="176"/>
      <c r="AS111" s="197"/>
      <c r="AT111" s="197"/>
      <c r="AU111" s="68" t="s">
        <v>85</v>
      </c>
      <c r="AV111" s="50">
        <v>8286846</v>
      </c>
      <c r="AW111" s="32">
        <f>IFERROR(AV111/AS95,"-")</f>
        <v>2.9887516474054929E-3</v>
      </c>
      <c r="AX111" s="50">
        <v>439</v>
      </c>
      <c r="AY111" s="32">
        <f>IFERROR(AX111/AT95,"-")</f>
        <v>0.18322203672787979</v>
      </c>
      <c r="AZ111" s="53">
        <f t="shared" si="131"/>
        <v>18876.642369020501</v>
      </c>
      <c r="BA111" s="33">
        <f t="shared" si="150"/>
        <v>0.15746054519368724</v>
      </c>
      <c r="BB111" s="176"/>
      <c r="BC111" s="197"/>
      <c r="BD111" s="197"/>
      <c r="BE111" s="68" t="s">
        <v>85</v>
      </c>
      <c r="BF111" s="50">
        <v>6139634</v>
      </c>
      <c r="BG111" s="32">
        <f>IFERROR(BF111/BC95,"-")</f>
        <v>4.1315003048172502E-3</v>
      </c>
      <c r="BH111" s="50">
        <v>274</v>
      </c>
      <c r="BI111" s="32">
        <f>IFERROR(BH111/BD95,"-")</f>
        <v>0.23220338983050848</v>
      </c>
      <c r="BJ111" s="53">
        <f t="shared" si="132"/>
        <v>22407.423357664233</v>
      </c>
      <c r="BK111" s="33">
        <f t="shared" si="151"/>
        <v>0.18513513513513513</v>
      </c>
      <c r="BL111" s="176"/>
      <c r="BM111" s="197"/>
      <c r="BN111" s="197"/>
      <c r="BO111" s="68" t="s">
        <v>85</v>
      </c>
      <c r="BP111" s="50">
        <v>2483536</v>
      </c>
      <c r="BQ111" s="32">
        <f>IFERROR(BP111/BM95,"-")</f>
        <v>5.537399322687887E-3</v>
      </c>
      <c r="BR111" s="50">
        <v>89</v>
      </c>
      <c r="BS111" s="32">
        <f>IFERROR(BR111/BN95,"-")</f>
        <v>0.23116883116883116</v>
      </c>
      <c r="BT111" s="53">
        <f t="shared" si="133"/>
        <v>27904.898876404495</v>
      </c>
      <c r="BU111" s="33">
        <f t="shared" si="152"/>
        <v>0.15084745762711865</v>
      </c>
      <c r="BV111" s="176"/>
      <c r="BW111" s="197"/>
      <c r="BX111" s="197"/>
      <c r="BY111" s="68" t="s">
        <v>85</v>
      </c>
      <c r="BZ111" s="50">
        <f t="shared" si="144"/>
        <v>29218488</v>
      </c>
      <c r="CA111" s="32">
        <f>IFERROR(BZ111/BW95,"-")</f>
        <v>2.5498280821659677E-3</v>
      </c>
      <c r="CB111" s="50">
        <f t="shared" si="145"/>
        <v>1649</v>
      </c>
      <c r="CC111" s="32">
        <f>IFERROR(CB111/BX95,"-")</f>
        <v>0.14225327812284333</v>
      </c>
      <c r="CD111" s="53">
        <f t="shared" si="134"/>
        <v>17718.913280776229</v>
      </c>
      <c r="CE111" s="33">
        <f t="shared" si="153"/>
        <v>0.12414364224949183</v>
      </c>
      <c r="CR111" s="173"/>
      <c r="CS111" s="194"/>
      <c r="CT111" s="188"/>
      <c r="CU111" s="191"/>
      <c r="CV111" s="191"/>
      <c r="CW111" s="75" t="s">
        <v>66</v>
      </c>
      <c r="CX111" s="86">
        <v>198679239</v>
      </c>
      <c r="CY111" s="76">
        <v>1.9033540807418751E-2</v>
      </c>
      <c r="CZ111" s="86">
        <v>3380</v>
      </c>
      <c r="DA111" s="76">
        <v>0.32965961182093045</v>
      </c>
      <c r="DB111" s="86">
        <v>58780.839940828402</v>
      </c>
      <c r="DC111" s="77">
        <v>0.29488745419647533</v>
      </c>
    </row>
    <row r="112" spans="2:107" s="16" customFormat="1" ht="13.15" customHeight="1">
      <c r="B112" s="224"/>
      <c r="C112" s="195"/>
      <c r="D112" s="177"/>
      <c r="E112" s="198"/>
      <c r="F112" s="198"/>
      <c r="G112" s="18" t="s">
        <v>92</v>
      </c>
      <c r="H112" s="48">
        <f>SUM(H95:H111)</f>
        <v>3722762</v>
      </c>
      <c r="I112" s="32">
        <f>IFERROR(H112/E95,"-")</f>
        <v>0.17452486634375391</v>
      </c>
      <c r="J112" s="50">
        <v>14</v>
      </c>
      <c r="K112" s="32">
        <f>IFERROR(J112/F95,"-")</f>
        <v>0.875</v>
      </c>
      <c r="L112" s="53">
        <f t="shared" si="127"/>
        <v>265911.57142857142</v>
      </c>
      <c r="M112" s="34">
        <f t="shared" si="146"/>
        <v>0.875</v>
      </c>
      <c r="N112" s="177"/>
      <c r="O112" s="198"/>
      <c r="P112" s="198"/>
      <c r="Q112" s="18" t="s">
        <v>92</v>
      </c>
      <c r="R112" s="48">
        <f>SUM(R95:R111)</f>
        <v>30748353</v>
      </c>
      <c r="S112" s="32">
        <f>IFERROR(R112/O95,"-")</f>
        <v>0.17153280440754137</v>
      </c>
      <c r="T112" s="50">
        <v>64</v>
      </c>
      <c r="U112" s="32">
        <f>IFERROR(T112/P95,"-")</f>
        <v>0.85333333333333339</v>
      </c>
      <c r="V112" s="53">
        <f t="shared" si="128"/>
        <v>480443.015625</v>
      </c>
      <c r="W112" s="34">
        <f t="shared" si="147"/>
        <v>0.76190476190476186</v>
      </c>
      <c r="X112" s="177"/>
      <c r="Y112" s="198"/>
      <c r="Z112" s="198"/>
      <c r="AA112" s="18" t="s">
        <v>92</v>
      </c>
      <c r="AB112" s="48">
        <f>SUM(AB95:AB111)</f>
        <v>494997475</v>
      </c>
      <c r="AC112" s="32">
        <f>IFERROR(AB112/Y95,"-")</f>
        <v>0.17009863430958569</v>
      </c>
      <c r="AD112" s="50">
        <v>2787</v>
      </c>
      <c r="AE112" s="32">
        <f>IFERROR(AD112/Z95,"-")</f>
        <v>0.71187739463601529</v>
      </c>
      <c r="AF112" s="53">
        <f t="shared" si="129"/>
        <v>177609.42770003589</v>
      </c>
      <c r="AG112" s="34">
        <f t="shared" si="148"/>
        <v>0.64829030006978372</v>
      </c>
      <c r="AH112" s="177"/>
      <c r="AI112" s="198"/>
      <c r="AJ112" s="198"/>
      <c r="AK112" s="18" t="s">
        <v>92</v>
      </c>
      <c r="AL112" s="48">
        <f>SUM(AL95:AL111)</f>
        <v>769683825</v>
      </c>
      <c r="AM112" s="32">
        <f>IFERROR(AL112/AI95,"-")</f>
        <v>0.21138656638455181</v>
      </c>
      <c r="AN112" s="50">
        <v>3030</v>
      </c>
      <c r="AO112" s="32">
        <f>IFERROR(AN112/AJ95,"-")</f>
        <v>0.83586206896551729</v>
      </c>
      <c r="AP112" s="53">
        <f t="shared" si="130"/>
        <v>254021.06435643564</v>
      </c>
      <c r="AQ112" s="34">
        <f t="shared" si="149"/>
        <v>0.75260804769001488</v>
      </c>
      <c r="AR112" s="177"/>
      <c r="AS112" s="198"/>
      <c r="AT112" s="198"/>
      <c r="AU112" s="18" t="s">
        <v>92</v>
      </c>
      <c r="AV112" s="48">
        <f>SUM(AV95:AV111)</f>
        <v>732179643</v>
      </c>
      <c r="AW112" s="32">
        <f>IFERROR(AV112/AS95,"-")</f>
        <v>0.2640694800184552</v>
      </c>
      <c r="AX112" s="50">
        <v>2127</v>
      </c>
      <c r="AY112" s="32">
        <f>IFERROR(AX112/AT95,"-")</f>
        <v>0.88772954924874792</v>
      </c>
      <c r="AZ112" s="53">
        <f t="shared" si="131"/>
        <v>344231.14386459801</v>
      </c>
      <c r="BA112" s="34">
        <f t="shared" si="150"/>
        <v>0.76291248206599716</v>
      </c>
      <c r="BB112" s="177"/>
      <c r="BC112" s="198"/>
      <c r="BD112" s="198"/>
      <c r="BE112" s="18" t="s">
        <v>92</v>
      </c>
      <c r="BF112" s="48">
        <f>SUM(BF95:BF111)</f>
        <v>412342934</v>
      </c>
      <c r="BG112" s="32">
        <f>IFERROR(BF112/BC95,"-")</f>
        <v>0.27747500217606441</v>
      </c>
      <c r="BH112" s="50">
        <v>1056</v>
      </c>
      <c r="BI112" s="32">
        <f>IFERROR(BH112/BD95,"-")</f>
        <v>0.89491525423728813</v>
      </c>
      <c r="BJ112" s="53">
        <f t="shared" si="132"/>
        <v>390476.26325757575</v>
      </c>
      <c r="BK112" s="34">
        <f t="shared" si="151"/>
        <v>0.71351351351351355</v>
      </c>
      <c r="BL112" s="177"/>
      <c r="BM112" s="198"/>
      <c r="BN112" s="198"/>
      <c r="BO112" s="18" t="s">
        <v>92</v>
      </c>
      <c r="BP112" s="48">
        <f>SUM(BP95:BP111)</f>
        <v>136668737</v>
      </c>
      <c r="BQ112" s="32">
        <f>IFERROR(BP112/BM95,"-")</f>
        <v>0.30472252936796929</v>
      </c>
      <c r="BR112" s="50">
        <v>349</v>
      </c>
      <c r="BS112" s="32">
        <f>IFERROR(BR112/BN95,"-")</f>
        <v>0.90649350649350646</v>
      </c>
      <c r="BT112" s="53">
        <f t="shared" si="133"/>
        <v>391600.96561604587</v>
      </c>
      <c r="BU112" s="34">
        <f t="shared" si="152"/>
        <v>0.59152542372881356</v>
      </c>
      <c r="BV112" s="177"/>
      <c r="BW112" s="198"/>
      <c r="BX112" s="198"/>
      <c r="BY112" s="18" t="s">
        <v>92</v>
      </c>
      <c r="BZ112" s="48">
        <f t="shared" si="144"/>
        <v>2580343729</v>
      </c>
      <c r="CA112" s="32">
        <f>IFERROR(BZ112/BW95,"-")</f>
        <v>0.22518047141402564</v>
      </c>
      <c r="CB112" s="50">
        <f t="shared" si="145"/>
        <v>9427</v>
      </c>
      <c r="CC112" s="32">
        <f>IFERROR(CB112/BX95,"-")</f>
        <v>0.81323326432022081</v>
      </c>
      <c r="CD112" s="53">
        <f t="shared" si="134"/>
        <v>273718.43948233797</v>
      </c>
      <c r="CE112" s="34">
        <f t="shared" si="153"/>
        <v>0.70970413310246183</v>
      </c>
      <c r="CR112" s="173"/>
      <c r="CS112" s="194"/>
      <c r="CT112" s="188"/>
      <c r="CU112" s="191"/>
      <c r="CV112" s="191"/>
      <c r="CW112" s="75" t="s">
        <v>68</v>
      </c>
      <c r="CX112" s="86">
        <v>266098274</v>
      </c>
      <c r="CY112" s="76">
        <v>2.5492308015950753E-2</v>
      </c>
      <c r="CZ112" s="86">
        <v>3636</v>
      </c>
      <c r="DA112" s="76">
        <v>0.35462791378133229</v>
      </c>
      <c r="DB112" s="86">
        <v>73184.343784378434</v>
      </c>
      <c r="DC112" s="77">
        <v>0.31722212528354565</v>
      </c>
    </row>
    <row r="113" spans="2:107" s="16" customFormat="1" ht="13.15" customHeight="1">
      <c r="B113" s="224">
        <v>7</v>
      </c>
      <c r="C113" s="193" t="s">
        <v>113</v>
      </c>
      <c r="D113" s="175">
        <f>CI11</f>
        <v>24</v>
      </c>
      <c r="E113" s="196">
        <v>32062890</v>
      </c>
      <c r="F113" s="196">
        <v>21</v>
      </c>
      <c r="G113" s="65" t="s">
        <v>58</v>
      </c>
      <c r="H113" s="54">
        <v>892488</v>
      </c>
      <c r="I113" s="28">
        <f>IFERROR(H113/E113,"-")</f>
        <v>2.7835544456535265E-2</v>
      </c>
      <c r="J113" s="54">
        <v>7</v>
      </c>
      <c r="K113" s="28">
        <f>IFERROR(J113/F113,"-")</f>
        <v>0.33333333333333331</v>
      </c>
      <c r="L113" s="51">
        <f t="shared" si="127"/>
        <v>127498.28571428571</v>
      </c>
      <c r="M113" s="29">
        <f t="shared" ref="M113:M130" si="154">IFERROR(J113/$CI$11,"-")</f>
        <v>0.29166666666666669</v>
      </c>
      <c r="N113" s="175">
        <f>CJ11</f>
        <v>89</v>
      </c>
      <c r="O113" s="196">
        <v>338758580</v>
      </c>
      <c r="P113" s="196">
        <v>85</v>
      </c>
      <c r="Q113" s="65" t="s">
        <v>58</v>
      </c>
      <c r="R113" s="54">
        <v>568658</v>
      </c>
      <c r="S113" s="28">
        <f>IFERROR(R113/O113,"-")</f>
        <v>1.6786526853430545E-3</v>
      </c>
      <c r="T113" s="54">
        <v>18</v>
      </c>
      <c r="U113" s="28">
        <f>IFERROR(T113/P113,"-")</f>
        <v>0.21176470588235294</v>
      </c>
      <c r="V113" s="51">
        <f t="shared" si="128"/>
        <v>31592.111111111109</v>
      </c>
      <c r="W113" s="29">
        <f t="shared" ref="W113:W130" si="155">IFERROR(T113/$CJ$11,"-")</f>
        <v>0.20224719101123595</v>
      </c>
      <c r="X113" s="175">
        <f>CK11</f>
        <v>4137</v>
      </c>
      <c r="Y113" s="196">
        <v>3080048920</v>
      </c>
      <c r="Z113" s="196">
        <v>3791</v>
      </c>
      <c r="AA113" s="65" t="s">
        <v>58</v>
      </c>
      <c r="AB113" s="54">
        <v>62222692</v>
      </c>
      <c r="AC113" s="28">
        <f>IFERROR(AB113/Y113,"-")</f>
        <v>2.0201851858898397E-2</v>
      </c>
      <c r="AD113" s="54">
        <v>590</v>
      </c>
      <c r="AE113" s="28">
        <f>IFERROR(AD113/Z113,"-")</f>
        <v>0.1556317594302295</v>
      </c>
      <c r="AF113" s="51">
        <f t="shared" si="129"/>
        <v>105462.18983050848</v>
      </c>
      <c r="AG113" s="29">
        <f t="shared" ref="AG113:AG130" si="156">IFERROR(AD113/$CK$11,"-")</f>
        <v>0.14261542180323905</v>
      </c>
      <c r="AH113" s="175">
        <f>CL11</f>
        <v>3563</v>
      </c>
      <c r="AI113" s="196">
        <v>3446864910</v>
      </c>
      <c r="AJ113" s="196">
        <v>3247</v>
      </c>
      <c r="AK113" s="65" t="s">
        <v>58</v>
      </c>
      <c r="AL113" s="54">
        <v>91703297</v>
      </c>
      <c r="AM113" s="28">
        <f>IFERROR(AL113/AI113,"-")</f>
        <v>2.6604842195570699E-2</v>
      </c>
      <c r="AN113" s="54">
        <v>680</v>
      </c>
      <c r="AO113" s="28">
        <f>IFERROR(AN113/AJ113,"-")</f>
        <v>0.20942408376963351</v>
      </c>
      <c r="AP113" s="51">
        <f t="shared" si="130"/>
        <v>134857.78970588234</v>
      </c>
      <c r="AQ113" s="29">
        <f t="shared" ref="AQ113:AQ130" si="157">IFERROR(AN113/$CL$11,"-")</f>
        <v>0.1908504069604266</v>
      </c>
      <c r="AR113" s="175">
        <f>CM11</f>
        <v>2423</v>
      </c>
      <c r="AS113" s="196">
        <v>2502311240</v>
      </c>
      <c r="AT113" s="196">
        <v>2086</v>
      </c>
      <c r="AU113" s="65" t="s">
        <v>58</v>
      </c>
      <c r="AV113" s="54">
        <v>92732974</v>
      </c>
      <c r="AW113" s="28">
        <f>IFERROR(AV113/AS113,"-")</f>
        <v>3.7058928768589156E-2</v>
      </c>
      <c r="AX113" s="54">
        <v>562</v>
      </c>
      <c r="AY113" s="28">
        <f>IFERROR(AX113/AT113,"-")</f>
        <v>0.2694151486097795</v>
      </c>
      <c r="AZ113" s="51">
        <f t="shared" si="131"/>
        <v>165005.29181494663</v>
      </c>
      <c r="BA113" s="29">
        <f t="shared" ref="BA113:BA130" si="158">IFERROR(AX113/$CM$11,"-")</f>
        <v>0.23194387123400742</v>
      </c>
      <c r="BB113" s="175">
        <f>CN11</f>
        <v>1236</v>
      </c>
      <c r="BC113" s="196">
        <v>1335006050</v>
      </c>
      <c r="BD113" s="196">
        <v>1003</v>
      </c>
      <c r="BE113" s="65" t="s">
        <v>58</v>
      </c>
      <c r="BF113" s="54">
        <v>63931837</v>
      </c>
      <c r="BG113" s="28">
        <f>IFERROR(BF113/BC113,"-")</f>
        <v>4.7888799455253407E-2</v>
      </c>
      <c r="BH113" s="54">
        <v>288</v>
      </c>
      <c r="BI113" s="28">
        <f>IFERROR(BH113/BD113,"-")</f>
        <v>0.28713858424725824</v>
      </c>
      <c r="BJ113" s="51">
        <f t="shared" si="132"/>
        <v>221985.54513888888</v>
      </c>
      <c r="BK113" s="29">
        <f t="shared" ref="BK113:BK130" si="159">IFERROR(BH113/$CN$11,"-")</f>
        <v>0.23300970873786409</v>
      </c>
      <c r="BL113" s="175">
        <f>CO11</f>
        <v>522</v>
      </c>
      <c r="BM113" s="196">
        <v>463882710</v>
      </c>
      <c r="BN113" s="196">
        <v>362</v>
      </c>
      <c r="BO113" s="65" t="s">
        <v>58</v>
      </c>
      <c r="BP113" s="54">
        <v>27186896</v>
      </c>
      <c r="BQ113" s="28">
        <f>IFERROR(BP113/BM113,"-")</f>
        <v>5.8607263029915473E-2</v>
      </c>
      <c r="BR113" s="54">
        <v>104</v>
      </c>
      <c r="BS113" s="28">
        <f>IFERROR(BR113/BN113,"-")</f>
        <v>0.287292817679558</v>
      </c>
      <c r="BT113" s="51">
        <f t="shared" si="133"/>
        <v>261412.46153846153</v>
      </c>
      <c r="BU113" s="29">
        <f t="shared" ref="BU113:BU130" si="160">IFERROR(BR113/$CO$11,"-")</f>
        <v>0.19923371647509577</v>
      </c>
      <c r="BV113" s="175">
        <f>CP11</f>
        <v>11994</v>
      </c>
      <c r="BW113" s="196">
        <f>SUM(E113,O113,Y113,AI113,AS113,BC113,BM113)</f>
        <v>11198935300</v>
      </c>
      <c r="BX113" s="196">
        <f>SUM(F113,P113,Z113,AJ113,AT113,BD113,BN113)</f>
        <v>10595</v>
      </c>
      <c r="BY113" s="65" t="s">
        <v>58</v>
      </c>
      <c r="BZ113" s="54">
        <f t="shared" si="144"/>
        <v>339238842</v>
      </c>
      <c r="CA113" s="28">
        <f>IFERROR(BZ113/BW113,"-")</f>
        <v>3.02920619605687E-2</v>
      </c>
      <c r="CB113" s="54">
        <f t="shared" si="145"/>
        <v>2249</v>
      </c>
      <c r="CC113" s="28">
        <f>IFERROR(CB113/BX113,"-")</f>
        <v>0.21226993865030674</v>
      </c>
      <c r="CD113" s="51">
        <f t="shared" si="134"/>
        <v>150839.85860382393</v>
      </c>
      <c r="CE113" s="29">
        <f t="shared" ref="CE113:CE130" si="161">IFERROR(CB113/$CP$11,"-")</f>
        <v>0.18751042187760547</v>
      </c>
      <c r="CR113" s="173"/>
      <c r="CS113" s="194"/>
      <c r="CT113" s="188"/>
      <c r="CU113" s="191"/>
      <c r="CV113" s="191"/>
      <c r="CW113" s="75" t="s">
        <v>69</v>
      </c>
      <c r="CX113" s="86">
        <v>376411825</v>
      </c>
      <c r="CY113" s="76">
        <v>3.6060384907818502E-2</v>
      </c>
      <c r="CZ113" s="86">
        <v>1448</v>
      </c>
      <c r="DA113" s="76">
        <v>0.14122695796352286</v>
      </c>
      <c r="DB113" s="86">
        <v>259952.91781767955</v>
      </c>
      <c r="DC113" s="77">
        <v>0.1263304833362415</v>
      </c>
    </row>
    <row r="114" spans="2:107" s="16" customFormat="1" ht="13.15" customHeight="1">
      <c r="B114" s="224"/>
      <c r="C114" s="194"/>
      <c r="D114" s="176"/>
      <c r="E114" s="197"/>
      <c r="F114" s="197"/>
      <c r="G114" s="66" t="s">
        <v>60</v>
      </c>
      <c r="H114" s="49">
        <v>5273</v>
      </c>
      <c r="I114" s="30">
        <f>IFERROR(H114/E113,"-")</f>
        <v>1.6445803856109041E-4</v>
      </c>
      <c r="J114" s="49">
        <v>2</v>
      </c>
      <c r="K114" s="30">
        <f>IFERROR(J114/F113,"-")</f>
        <v>9.5238095238095233E-2</v>
      </c>
      <c r="L114" s="52">
        <f t="shared" si="127"/>
        <v>2636.5</v>
      </c>
      <c r="M114" s="31">
        <f t="shared" si="154"/>
        <v>8.3333333333333329E-2</v>
      </c>
      <c r="N114" s="176"/>
      <c r="O114" s="197"/>
      <c r="P114" s="197"/>
      <c r="Q114" s="66" t="s">
        <v>60</v>
      </c>
      <c r="R114" s="49">
        <v>4403731</v>
      </c>
      <c r="S114" s="30">
        <f>IFERROR(R114/O113,"-")</f>
        <v>1.2999614651826679E-2</v>
      </c>
      <c r="T114" s="49">
        <v>32</v>
      </c>
      <c r="U114" s="30">
        <f>IFERROR(T114/P113,"-")</f>
        <v>0.37647058823529411</v>
      </c>
      <c r="V114" s="52">
        <f t="shared" si="128"/>
        <v>137616.59375</v>
      </c>
      <c r="W114" s="31">
        <f t="shared" si="155"/>
        <v>0.3595505617977528</v>
      </c>
      <c r="X114" s="176"/>
      <c r="Y114" s="197"/>
      <c r="Z114" s="197"/>
      <c r="AA114" s="66" t="s">
        <v>60</v>
      </c>
      <c r="AB114" s="49">
        <v>81050393</v>
      </c>
      <c r="AC114" s="30">
        <f>IFERROR(AB114/Y113,"-")</f>
        <v>2.6314644703760093E-2</v>
      </c>
      <c r="AD114" s="49">
        <v>986</v>
      </c>
      <c r="AE114" s="30">
        <f>IFERROR(AD114/Z113,"-")</f>
        <v>0.26008968609865468</v>
      </c>
      <c r="AF114" s="52">
        <f t="shared" si="129"/>
        <v>82201.209939148073</v>
      </c>
      <c r="AG114" s="31">
        <f t="shared" si="156"/>
        <v>0.23833695914914188</v>
      </c>
      <c r="AH114" s="176"/>
      <c r="AI114" s="197"/>
      <c r="AJ114" s="197"/>
      <c r="AK114" s="66" t="s">
        <v>60</v>
      </c>
      <c r="AL114" s="49">
        <v>69900453</v>
      </c>
      <c r="AM114" s="30">
        <f>IFERROR(AL114/AI113,"-")</f>
        <v>2.0279429227761641E-2</v>
      </c>
      <c r="AN114" s="49">
        <v>1061</v>
      </c>
      <c r="AO114" s="30">
        <f>IFERROR(AN114/AJ113,"-")</f>
        <v>0.32676316599938404</v>
      </c>
      <c r="AP114" s="52">
        <f t="shared" si="130"/>
        <v>65881.671065032991</v>
      </c>
      <c r="AQ114" s="31">
        <f t="shared" si="157"/>
        <v>0.29778276733090092</v>
      </c>
      <c r="AR114" s="176"/>
      <c r="AS114" s="197"/>
      <c r="AT114" s="197"/>
      <c r="AU114" s="66" t="s">
        <v>60</v>
      </c>
      <c r="AV114" s="49">
        <v>53209977</v>
      </c>
      <c r="AW114" s="30">
        <f>IFERROR(AV114/AS113,"-")</f>
        <v>2.1264332010113976E-2</v>
      </c>
      <c r="AX114" s="49">
        <v>790</v>
      </c>
      <c r="AY114" s="30">
        <f>IFERROR(AX114/AT113,"-")</f>
        <v>0.37871524448705657</v>
      </c>
      <c r="AZ114" s="52">
        <f t="shared" si="131"/>
        <v>67354.401265822788</v>
      </c>
      <c r="BA114" s="31">
        <f t="shared" si="158"/>
        <v>0.32604209657449446</v>
      </c>
      <c r="BB114" s="176"/>
      <c r="BC114" s="197"/>
      <c r="BD114" s="197"/>
      <c r="BE114" s="66" t="s">
        <v>60</v>
      </c>
      <c r="BF114" s="49">
        <v>16716419</v>
      </c>
      <c r="BG114" s="30">
        <f>IFERROR(BF114/BC113,"-")</f>
        <v>1.2521605426432337E-2</v>
      </c>
      <c r="BH114" s="49">
        <v>371</v>
      </c>
      <c r="BI114" s="30">
        <f>IFERROR(BH114/BD113,"-")</f>
        <v>0.36989032901296109</v>
      </c>
      <c r="BJ114" s="52">
        <f t="shared" si="132"/>
        <v>45057.733153638816</v>
      </c>
      <c r="BK114" s="31">
        <f t="shared" si="159"/>
        <v>0.30016181229773464</v>
      </c>
      <c r="BL114" s="176"/>
      <c r="BM114" s="197"/>
      <c r="BN114" s="197"/>
      <c r="BO114" s="66" t="s">
        <v>60</v>
      </c>
      <c r="BP114" s="49">
        <v>5101692</v>
      </c>
      <c r="BQ114" s="30">
        <f>IFERROR(BP114/BM113,"-")</f>
        <v>1.0997805889337846E-2</v>
      </c>
      <c r="BR114" s="49">
        <v>157</v>
      </c>
      <c r="BS114" s="30">
        <f>IFERROR(BR114/BN113,"-")</f>
        <v>0.43370165745856354</v>
      </c>
      <c r="BT114" s="52">
        <f t="shared" si="133"/>
        <v>32494.853503184713</v>
      </c>
      <c r="BU114" s="31">
        <f t="shared" si="160"/>
        <v>0.3007662835249042</v>
      </c>
      <c r="BV114" s="176"/>
      <c r="BW114" s="197"/>
      <c r="BX114" s="197"/>
      <c r="BY114" s="66" t="s">
        <v>60</v>
      </c>
      <c r="BZ114" s="49">
        <f t="shared" si="144"/>
        <v>230387938</v>
      </c>
      <c r="CA114" s="30">
        <f>IFERROR(BZ114/BW113,"-")</f>
        <v>2.057230726210196E-2</v>
      </c>
      <c r="CB114" s="49">
        <f t="shared" si="145"/>
        <v>3399</v>
      </c>
      <c r="CC114" s="30">
        <f>IFERROR(CB114/BX113,"-")</f>
        <v>0.32081170363378952</v>
      </c>
      <c r="CD114" s="52">
        <f t="shared" si="134"/>
        <v>67781.093851132682</v>
      </c>
      <c r="CE114" s="31">
        <f t="shared" si="161"/>
        <v>0.28339169584792395</v>
      </c>
      <c r="CR114" s="173"/>
      <c r="CS114" s="194"/>
      <c r="CT114" s="188"/>
      <c r="CU114" s="191"/>
      <c r="CV114" s="191"/>
      <c r="CW114" s="75" t="s">
        <v>70</v>
      </c>
      <c r="CX114" s="86">
        <v>4711</v>
      </c>
      <c r="CY114" s="76">
        <v>4.5131545296360698E-7</v>
      </c>
      <c r="CZ114" s="86">
        <v>2</v>
      </c>
      <c r="DA114" s="76">
        <v>1.9506485906563932E-4</v>
      </c>
      <c r="DB114" s="86">
        <v>2355.5</v>
      </c>
      <c r="DC114" s="77">
        <v>1.7448961786773688E-4</v>
      </c>
    </row>
    <row r="115" spans="2:107" s="16" customFormat="1" ht="13.15" customHeight="1">
      <c r="B115" s="224"/>
      <c r="C115" s="194"/>
      <c r="D115" s="176"/>
      <c r="E115" s="197"/>
      <c r="F115" s="197"/>
      <c r="G115" s="67" t="s">
        <v>194</v>
      </c>
      <c r="H115" s="49">
        <v>1165</v>
      </c>
      <c r="I115" s="30">
        <f>IFERROR(H115/E113,"-")</f>
        <v>3.6334840683419364E-5</v>
      </c>
      <c r="J115" s="49">
        <v>1</v>
      </c>
      <c r="K115" s="30">
        <f>IFERROR(J115/F113,"-")</f>
        <v>4.7619047619047616E-2</v>
      </c>
      <c r="L115" s="52">
        <f>IFERROR(H115/J115,"-")</f>
        <v>1165</v>
      </c>
      <c r="M115" s="31">
        <f t="shared" si="154"/>
        <v>4.1666666666666664E-2</v>
      </c>
      <c r="N115" s="176"/>
      <c r="O115" s="197"/>
      <c r="P115" s="197"/>
      <c r="Q115" s="67" t="s">
        <v>194</v>
      </c>
      <c r="R115" s="49">
        <v>6465352</v>
      </c>
      <c r="S115" s="30">
        <f>IFERROR(R115/O113,"-")</f>
        <v>1.9085426559528027E-2</v>
      </c>
      <c r="T115" s="49">
        <v>7</v>
      </c>
      <c r="U115" s="30">
        <f>IFERROR(T115/P113,"-")</f>
        <v>8.2352941176470587E-2</v>
      </c>
      <c r="V115" s="52">
        <f>IFERROR(R115/T115,"-")</f>
        <v>923621.71428571432</v>
      </c>
      <c r="W115" s="31">
        <f t="shared" si="155"/>
        <v>7.8651685393258425E-2</v>
      </c>
      <c r="X115" s="176"/>
      <c r="Y115" s="197"/>
      <c r="Z115" s="197"/>
      <c r="AA115" s="67" t="s">
        <v>194</v>
      </c>
      <c r="AB115" s="49">
        <v>35245027</v>
      </c>
      <c r="AC115" s="30">
        <f>IFERROR(AB115/Y113,"-")</f>
        <v>1.1443008833768782E-2</v>
      </c>
      <c r="AD115" s="49">
        <v>230</v>
      </c>
      <c r="AE115" s="30">
        <f>IFERROR(AD115/Z113,"-")</f>
        <v>6.067000791347929E-2</v>
      </c>
      <c r="AF115" s="52">
        <f>IFERROR(AB115/AD115,"-")</f>
        <v>153239.24782608697</v>
      </c>
      <c r="AG115" s="31">
        <f t="shared" si="156"/>
        <v>5.5595842397872852E-2</v>
      </c>
      <c r="AH115" s="176"/>
      <c r="AI115" s="197"/>
      <c r="AJ115" s="197"/>
      <c r="AK115" s="67" t="s">
        <v>194</v>
      </c>
      <c r="AL115" s="49">
        <v>40516791</v>
      </c>
      <c r="AM115" s="30">
        <f>IFERROR(AL115/AI113,"-")</f>
        <v>1.1754679123760612E-2</v>
      </c>
      <c r="AN115" s="49">
        <v>218</v>
      </c>
      <c r="AO115" s="30">
        <f>IFERROR(AN115/AJ113,"-")</f>
        <v>6.7138897443794268E-2</v>
      </c>
      <c r="AP115" s="52">
        <f>IFERROR(AL115/AN115,"-")</f>
        <v>185856.83944954129</v>
      </c>
      <c r="AQ115" s="31">
        <f t="shared" si="157"/>
        <v>6.1184395172607355E-2</v>
      </c>
      <c r="AR115" s="176"/>
      <c r="AS115" s="197"/>
      <c r="AT115" s="197"/>
      <c r="AU115" s="67" t="s">
        <v>194</v>
      </c>
      <c r="AV115" s="49">
        <v>11159652</v>
      </c>
      <c r="AW115" s="30">
        <f>IFERROR(AV115/AS113,"-")</f>
        <v>4.4597377902518632E-3</v>
      </c>
      <c r="AX115" s="49">
        <v>137</v>
      </c>
      <c r="AY115" s="30">
        <f>IFERROR(AX115/AT113,"-")</f>
        <v>6.5675934803451588E-2</v>
      </c>
      <c r="AZ115" s="52">
        <f>IFERROR(AV115/AX115,"-")</f>
        <v>81457.313868613142</v>
      </c>
      <c r="BA115" s="31">
        <f t="shared" si="158"/>
        <v>5.6541477507222451E-2</v>
      </c>
      <c r="BB115" s="176"/>
      <c r="BC115" s="197"/>
      <c r="BD115" s="197"/>
      <c r="BE115" s="67" t="s">
        <v>194</v>
      </c>
      <c r="BF115" s="49">
        <v>1691814</v>
      </c>
      <c r="BG115" s="30">
        <f>IFERROR(BF115/BC113,"-")</f>
        <v>1.267270661432583E-3</v>
      </c>
      <c r="BH115" s="49">
        <v>52</v>
      </c>
      <c r="BI115" s="30">
        <f>IFERROR(BH115/BD113,"-")</f>
        <v>5.1844466600199403E-2</v>
      </c>
      <c r="BJ115" s="52">
        <f>IFERROR(BF115/BH115,"-")</f>
        <v>32534.884615384617</v>
      </c>
      <c r="BK115" s="31">
        <f t="shared" si="159"/>
        <v>4.2071197411003236E-2</v>
      </c>
      <c r="BL115" s="176"/>
      <c r="BM115" s="197"/>
      <c r="BN115" s="197"/>
      <c r="BO115" s="67" t="s">
        <v>194</v>
      </c>
      <c r="BP115" s="49">
        <v>220604</v>
      </c>
      <c r="BQ115" s="30">
        <f>IFERROR(BP115/BM113,"-")</f>
        <v>4.7555986727765732E-4</v>
      </c>
      <c r="BR115" s="49">
        <v>7</v>
      </c>
      <c r="BS115" s="30">
        <f>IFERROR(BR115/BN113,"-")</f>
        <v>1.9337016574585635E-2</v>
      </c>
      <c r="BT115" s="52">
        <f>IFERROR(BP115/BR115,"-")</f>
        <v>31514.857142857141</v>
      </c>
      <c r="BU115" s="31">
        <f t="shared" si="160"/>
        <v>1.3409961685823755E-2</v>
      </c>
      <c r="BV115" s="176"/>
      <c r="BW115" s="197"/>
      <c r="BX115" s="197"/>
      <c r="BY115" s="67" t="s">
        <v>194</v>
      </c>
      <c r="BZ115" s="49">
        <f t="shared" ref="BZ115" si="162">SUM(H115,R115,AB115,AL115,AV115,BF115,BP115)</f>
        <v>95300405</v>
      </c>
      <c r="CA115" s="30">
        <f>IFERROR(BZ115/BW113,"-")</f>
        <v>8.5097736925045016E-3</v>
      </c>
      <c r="CB115" s="49">
        <f>SUM(J115,T115,AD115,AN115,AX115,BH115,BR115)</f>
        <v>652</v>
      </c>
      <c r="CC115" s="30">
        <f>IFERROR(CB115/BX113,"-")</f>
        <v>6.1538461538461542E-2</v>
      </c>
      <c r="CD115" s="52">
        <f>IFERROR(BZ115/CB115,"-")</f>
        <v>146166.26533742331</v>
      </c>
      <c r="CE115" s="31">
        <f t="shared" si="161"/>
        <v>5.4360513590128397E-2</v>
      </c>
      <c r="CR115" s="173"/>
      <c r="CS115" s="194"/>
      <c r="CT115" s="188"/>
      <c r="CU115" s="191"/>
      <c r="CV115" s="191"/>
      <c r="CW115" s="75" t="s">
        <v>73</v>
      </c>
      <c r="CX115" s="86">
        <v>1385144</v>
      </c>
      <c r="CY115" s="76">
        <v>1.3269728120989649E-4</v>
      </c>
      <c r="CZ115" s="86">
        <v>59</v>
      </c>
      <c r="DA115" s="76">
        <v>5.7544133424363604E-3</v>
      </c>
      <c r="DB115" s="86">
        <v>23477.016949152541</v>
      </c>
      <c r="DC115" s="77">
        <v>5.1474437270982373E-3</v>
      </c>
    </row>
    <row r="116" spans="2:107" s="16" customFormat="1" ht="13.15" customHeight="1">
      <c r="B116" s="224"/>
      <c r="C116" s="194"/>
      <c r="D116" s="176"/>
      <c r="E116" s="197"/>
      <c r="F116" s="197"/>
      <c r="G116" s="67" t="s">
        <v>62</v>
      </c>
      <c r="H116" s="49">
        <v>50383</v>
      </c>
      <c r="I116" s="30">
        <f>IFERROR(H116/E113,"-")</f>
        <v>1.5713804962684274E-3</v>
      </c>
      <c r="J116" s="49">
        <v>3</v>
      </c>
      <c r="K116" s="30">
        <f>IFERROR(J116/F113,"-")</f>
        <v>0.14285714285714285</v>
      </c>
      <c r="L116" s="52">
        <f t="shared" si="127"/>
        <v>16794.333333333332</v>
      </c>
      <c r="M116" s="31">
        <f t="shared" si="154"/>
        <v>0.125</v>
      </c>
      <c r="N116" s="176"/>
      <c r="O116" s="197"/>
      <c r="P116" s="197"/>
      <c r="Q116" s="67" t="s">
        <v>62</v>
      </c>
      <c r="R116" s="49">
        <v>328838</v>
      </c>
      <c r="S116" s="30">
        <f>IFERROR(R116/O113,"-")</f>
        <v>9.7071489672674854E-4</v>
      </c>
      <c r="T116" s="49">
        <v>15</v>
      </c>
      <c r="U116" s="30">
        <f>IFERROR(T116/P113,"-")</f>
        <v>0.17647058823529413</v>
      </c>
      <c r="V116" s="52">
        <f t="shared" si="128"/>
        <v>21922.533333333333</v>
      </c>
      <c r="W116" s="31">
        <f t="shared" si="155"/>
        <v>0.16853932584269662</v>
      </c>
      <c r="X116" s="176"/>
      <c r="Y116" s="197"/>
      <c r="Z116" s="197"/>
      <c r="AA116" s="67" t="s">
        <v>62</v>
      </c>
      <c r="AB116" s="49">
        <v>60322739</v>
      </c>
      <c r="AC116" s="30">
        <f>IFERROR(AB116/Y113,"-")</f>
        <v>1.95849937993842E-2</v>
      </c>
      <c r="AD116" s="49">
        <v>826</v>
      </c>
      <c r="AE116" s="30">
        <f>IFERROR(AD116/Z113,"-")</f>
        <v>0.2178844632023213</v>
      </c>
      <c r="AF116" s="52">
        <f t="shared" si="129"/>
        <v>73029.950363196127</v>
      </c>
      <c r="AG116" s="31">
        <f t="shared" si="156"/>
        <v>0.19966159052453469</v>
      </c>
      <c r="AH116" s="176"/>
      <c r="AI116" s="197"/>
      <c r="AJ116" s="197"/>
      <c r="AK116" s="67" t="s">
        <v>62</v>
      </c>
      <c r="AL116" s="49">
        <v>76533329</v>
      </c>
      <c r="AM116" s="30">
        <f>IFERROR(AL116/AI113,"-")</f>
        <v>2.2203750654098017E-2</v>
      </c>
      <c r="AN116" s="49">
        <v>928</v>
      </c>
      <c r="AO116" s="30">
        <f>IFERROR(AN116/AJ113,"-")</f>
        <v>0.28580227902679395</v>
      </c>
      <c r="AP116" s="52">
        <f t="shared" si="130"/>
        <v>82471.259698275855</v>
      </c>
      <c r="AQ116" s="31">
        <f t="shared" si="157"/>
        <v>0.26045467302834691</v>
      </c>
      <c r="AR116" s="176"/>
      <c r="AS116" s="197"/>
      <c r="AT116" s="197"/>
      <c r="AU116" s="67" t="s">
        <v>62</v>
      </c>
      <c r="AV116" s="49">
        <v>54898100</v>
      </c>
      <c r="AW116" s="30">
        <f>IFERROR(AV116/AS113,"-")</f>
        <v>2.1938957521527178E-2</v>
      </c>
      <c r="AX116" s="49">
        <v>651</v>
      </c>
      <c r="AY116" s="30">
        <f>IFERROR(AX116/AT113,"-")</f>
        <v>0.31208053691275167</v>
      </c>
      <c r="AZ116" s="52">
        <f t="shared" si="131"/>
        <v>84328.878648233484</v>
      </c>
      <c r="BA116" s="31">
        <f t="shared" si="158"/>
        <v>0.26867519603796947</v>
      </c>
      <c r="BB116" s="176"/>
      <c r="BC116" s="197"/>
      <c r="BD116" s="197"/>
      <c r="BE116" s="67" t="s">
        <v>62</v>
      </c>
      <c r="BF116" s="49">
        <v>12798106</v>
      </c>
      <c r="BG116" s="30">
        <f>IFERROR(BF116/BC113,"-")</f>
        <v>9.5865528100041193E-3</v>
      </c>
      <c r="BH116" s="49">
        <v>269</v>
      </c>
      <c r="BI116" s="30">
        <f>IFERROR(BH116/BD113,"-")</f>
        <v>0.26819541375872386</v>
      </c>
      <c r="BJ116" s="52">
        <f t="shared" si="132"/>
        <v>47576.602230483273</v>
      </c>
      <c r="BK116" s="31">
        <f t="shared" si="159"/>
        <v>0.21763754045307443</v>
      </c>
      <c r="BL116" s="176"/>
      <c r="BM116" s="197"/>
      <c r="BN116" s="197"/>
      <c r="BO116" s="67" t="s">
        <v>62</v>
      </c>
      <c r="BP116" s="49">
        <v>3263747</v>
      </c>
      <c r="BQ116" s="30">
        <f>IFERROR(BP116/BM113,"-")</f>
        <v>7.0357159895008802E-3</v>
      </c>
      <c r="BR116" s="49">
        <v>89</v>
      </c>
      <c r="BS116" s="30">
        <f>IFERROR(BR116/BN113,"-")</f>
        <v>0.24585635359116023</v>
      </c>
      <c r="BT116" s="52">
        <f t="shared" si="133"/>
        <v>36671.314606741573</v>
      </c>
      <c r="BU116" s="31">
        <f t="shared" si="160"/>
        <v>0.17049808429118773</v>
      </c>
      <c r="BV116" s="176"/>
      <c r="BW116" s="197"/>
      <c r="BX116" s="197"/>
      <c r="BY116" s="67" t="s">
        <v>62</v>
      </c>
      <c r="BZ116" s="49">
        <f t="shared" si="144"/>
        <v>208195242</v>
      </c>
      <c r="CA116" s="30">
        <f>IFERROR(BZ116/BW113,"-")</f>
        <v>1.8590628164447027E-2</v>
      </c>
      <c r="CB116" s="49">
        <f t="shared" si="145"/>
        <v>2781</v>
      </c>
      <c r="CC116" s="30">
        <f>IFERROR(CB116/BX113,"-")</f>
        <v>0.26248230297310055</v>
      </c>
      <c r="CD116" s="52">
        <f t="shared" si="134"/>
        <v>74863.445523193092</v>
      </c>
      <c r="CE116" s="31">
        <f t="shared" si="161"/>
        <v>0.23186593296648325</v>
      </c>
      <c r="CR116" s="173"/>
      <c r="CS116" s="194"/>
      <c r="CT116" s="188"/>
      <c r="CU116" s="191"/>
      <c r="CV116" s="191"/>
      <c r="CW116" s="75" t="s">
        <v>75</v>
      </c>
      <c r="CX116" s="86">
        <v>17416365</v>
      </c>
      <c r="CY116" s="76">
        <v>1.6684938779355787E-3</v>
      </c>
      <c r="CZ116" s="86">
        <v>410</v>
      </c>
      <c r="DA116" s="76">
        <v>3.9988296108456063E-2</v>
      </c>
      <c r="DB116" s="86">
        <v>42478.939024390245</v>
      </c>
      <c r="DC116" s="77">
        <v>3.5770371662886061E-2</v>
      </c>
    </row>
    <row r="117" spans="2:107" s="16" customFormat="1" ht="13.15" customHeight="1">
      <c r="B117" s="224"/>
      <c r="C117" s="194"/>
      <c r="D117" s="176"/>
      <c r="E117" s="197"/>
      <c r="F117" s="197"/>
      <c r="G117" s="67" t="s">
        <v>64</v>
      </c>
      <c r="H117" s="49">
        <v>12259</v>
      </c>
      <c r="I117" s="30">
        <f>IFERROR(H117/E113,"-")</f>
        <v>3.8234232784380948E-4</v>
      </c>
      <c r="J117" s="49">
        <v>2</v>
      </c>
      <c r="K117" s="30">
        <f>IFERROR(J117/F113,"-")</f>
        <v>9.5238095238095233E-2</v>
      </c>
      <c r="L117" s="52">
        <f t="shared" si="127"/>
        <v>6129.5</v>
      </c>
      <c r="M117" s="31">
        <f t="shared" si="154"/>
        <v>8.3333333333333329E-2</v>
      </c>
      <c r="N117" s="176"/>
      <c r="O117" s="197"/>
      <c r="P117" s="197"/>
      <c r="Q117" s="67" t="s">
        <v>64</v>
      </c>
      <c r="R117" s="49">
        <v>70730</v>
      </c>
      <c r="S117" s="30">
        <f>IFERROR(R117/O113,"-")</f>
        <v>2.0879175960650208E-4</v>
      </c>
      <c r="T117" s="49">
        <v>8</v>
      </c>
      <c r="U117" s="30">
        <f>IFERROR(T117/P113,"-")</f>
        <v>9.4117647058823528E-2</v>
      </c>
      <c r="V117" s="52">
        <f t="shared" si="128"/>
        <v>8841.25</v>
      </c>
      <c r="W117" s="31">
        <f t="shared" si="155"/>
        <v>8.98876404494382E-2</v>
      </c>
      <c r="X117" s="176"/>
      <c r="Y117" s="197"/>
      <c r="Z117" s="197"/>
      <c r="AA117" s="67" t="s">
        <v>64</v>
      </c>
      <c r="AB117" s="49">
        <v>17215003</v>
      </c>
      <c r="AC117" s="30">
        <f>IFERROR(AB117/Y113,"-")</f>
        <v>5.5891979144279307E-3</v>
      </c>
      <c r="AD117" s="49">
        <v>246</v>
      </c>
      <c r="AE117" s="30">
        <f>IFERROR(AD117/Z113,"-")</f>
        <v>6.489053020311264E-2</v>
      </c>
      <c r="AF117" s="52">
        <f t="shared" si="129"/>
        <v>69979.686991869923</v>
      </c>
      <c r="AG117" s="31">
        <f t="shared" si="156"/>
        <v>5.9463379260333578E-2</v>
      </c>
      <c r="AH117" s="176"/>
      <c r="AI117" s="197"/>
      <c r="AJ117" s="197"/>
      <c r="AK117" s="67" t="s">
        <v>64</v>
      </c>
      <c r="AL117" s="49">
        <v>18583574</v>
      </c>
      <c r="AM117" s="30">
        <f>IFERROR(AL117/AI113,"-")</f>
        <v>5.3914425094193788E-3</v>
      </c>
      <c r="AN117" s="49">
        <v>251</v>
      </c>
      <c r="AO117" s="30">
        <f>IFERROR(AN117/AJ113,"-")</f>
        <v>7.730212503849708E-2</v>
      </c>
      <c r="AP117" s="52">
        <f t="shared" si="130"/>
        <v>74038.143426294817</v>
      </c>
      <c r="AQ117" s="31">
        <f t="shared" si="157"/>
        <v>7.044625315745158E-2</v>
      </c>
      <c r="AR117" s="176"/>
      <c r="AS117" s="197"/>
      <c r="AT117" s="197"/>
      <c r="AU117" s="67" t="s">
        <v>64</v>
      </c>
      <c r="AV117" s="49">
        <v>7427316</v>
      </c>
      <c r="AW117" s="30">
        <f>IFERROR(AV117/AS113,"-")</f>
        <v>2.9681823273111302E-3</v>
      </c>
      <c r="AX117" s="49">
        <v>145</v>
      </c>
      <c r="AY117" s="30">
        <f>IFERROR(AX117/AT113,"-")</f>
        <v>6.9511025886864808E-2</v>
      </c>
      <c r="AZ117" s="52">
        <f t="shared" si="131"/>
        <v>51222.868965517242</v>
      </c>
      <c r="BA117" s="31">
        <f t="shared" si="158"/>
        <v>5.9843169624432521E-2</v>
      </c>
      <c r="BB117" s="176"/>
      <c r="BC117" s="197"/>
      <c r="BD117" s="197"/>
      <c r="BE117" s="67" t="s">
        <v>64</v>
      </c>
      <c r="BF117" s="49">
        <v>1039123</v>
      </c>
      <c r="BG117" s="30">
        <f>IFERROR(BF117/BC113,"-")</f>
        <v>7.7836576096415447E-4</v>
      </c>
      <c r="BH117" s="49">
        <v>56</v>
      </c>
      <c r="BI117" s="30">
        <f>IFERROR(BH117/BD113,"-")</f>
        <v>5.5832502492522432E-2</v>
      </c>
      <c r="BJ117" s="52">
        <f t="shared" si="132"/>
        <v>18555.767857142859</v>
      </c>
      <c r="BK117" s="31">
        <f t="shared" si="159"/>
        <v>4.5307443365695796E-2</v>
      </c>
      <c r="BL117" s="176"/>
      <c r="BM117" s="197"/>
      <c r="BN117" s="197"/>
      <c r="BO117" s="67" t="s">
        <v>64</v>
      </c>
      <c r="BP117" s="49">
        <v>44316</v>
      </c>
      <c r="BQ117" s="30">
        <f>IFERROR(BP117/BM113,"-")</f>
        <v>9.5532769479595391E-5</v>
      </c>
      <c r="BR117" s="49">
        <v>6</v>
      </c>
      <c r="BS117" s="30">
        <f>IFERROR(BR117/BN113,"-")</f>
        <v>1.6574585635359115E-2</v>
      </c>
      <c r="BT117" s="52">
        <f t="shared" si="133"/>
        <v>7386</v>
      </c>
      <c r="BU117" s="31">
        <f t="shared" si="160"/>
        <v>1.1494252873563218E-2</v>
      </c>
      <c r="BV117" s="176"/>
      <c r="BW117" s="197"/>
      <c r="BX117" s="197"/>
      <c r="BY117" s="67" t="s">
        <v>64</v>
      </c>
      <c r="BZ117" s="49">
        <f t="shared" si="144"/>
        <v>44392321</v>
      </c>
      <c r="CA117" s="30">
        <f>IFERROR(BZ117/BW113,"-")</f>
        <v>3.9639769148411812E-3</v>
      </c>
      <c r="CB117" s="49">
        <f t="shared" si="145"/>
        <v>714</v>
      </c>
      <c r="CC117" s="30">
        <f>IFERROR(CB117/BX113,"-")</f>
        <v>6.7390278433223219E-2</v>
      </c>
      <c r="CD117" s="52">
        <f t="shared" si="134"/>
        <v>62174.119047619046</v>
      </c>
      <c r="CE117" s="31">
        <f t="shared" si="161"/>
        <v>5.9529764882441223E-2</v>
      </c>
      <c r="CR117" s="173"/>
      <c r="CS117" s="194"/>
      <c r="CT117" s="188"/>
      <c r="CU117" s="191"/>
      <c r="CV117" s="191"/>
      <c r="CW117" s="75" t="s">
        <v>77</v>
      </c>
      <c r="CX117" s="86">
        <v>13751208</v>
      </c>
      <c r="CY117" s="76">
        <v>1.3173705513302434E-3</v>
      </c>
      <c r="CZ117" s="86">
        <v>113</v>
      </c>
      <c r="DA117" s="76">
        <v>1.1021164537208621E-2</v>
      </c>
      <c r="DB117" s="86">
        <v>121692.10619469026</v>
      </c>
      <c r="DC117" s="77">
        <v>9.8586634095271328E-3</v>
      </c>
    </row>
    <row r="118" spans="2:107" s="16" customFormat="1" ht="13.15" customHeight="1">
      <c r="B118" s="224"/>
      <c r="C118" s="194"/>
      <c r="D118" s="176"/>
      <c r="E118" s="197"/>
      <c r="F118" s="197"/>
      <c r="G118" s="67" t="s">
        <v>66</v>
      </c>
      <c r="H118" s="49">
        <v>166144</v>
      </c>
      <c r="I118" s="30">
        <f>IFERROR(H118/E113,"-")</f>
        <v>5.1818161120223407E-3</v>
      </c>
      <c r="J118" s="49">
        <v>8</v>
      </c>
      <c r="K118" s="30">
        <f>IFERROR(J118/F113,"-")</f>
        <v>0.38095238095238093</v>
      </c>
      <c r="L118" s="52">
        <f t="shared" si="127"/>
        <v>20768</v>
      </c>
      <c r="M118" s="31">
        <f t="shared" si="154"/>
        <v>0.33333333333333331</v>
      </c>
      <c r="N118" s="176"/>
      <c r="O118" s="197"/>
      <c r="P118" s="197"/>
      <c r="Q118" s="67" t="s">
        <v>66</v>
      </c>
      <c r="R118" s="49">
        <v>607598</v>
      </c>
      <c r="S118" s="30">
        <f>IFERROR(R118/O113,"-")</f>
        <v>1.7936018033845814E-3</v>
      </c>
      <c r="T118" s="49">
        <v>14</v>
      </c>
      <c r="U118" s="30">
        <f>IFERROR(T118/P113,"-")</f>
        <v>0.16470588235294117</v>
      </c>
      <c r="V118" s="52">
        <f t="shared" si="128"/>
        <v>43399.857142857145</v>
      </c>
      <c r="W118" s="31">
        <f t="shared" si="155"/>
        <v>0.15730337078651685</v>
      </c>
      <c r="X118" s="176"/>
      <c r="Y118" s="197"/>
      <c r="Z118" s="197"/>
      <c r="AA118" s="67" t="s">
        <v>66</v>
      </c>
      <c r="AB118" s="49">
        <v>69714132</v>
      </c>
      <c r="AC118" s="30">
        <f>IFERROR(AB118/Y113,"-")</f>
        <v>2.2634098941519409E-2</v>
      </c>
      <c r="AD118" s="49">
        <v>1105</v>
      </c>
      <c r="AE118" s="30">
        <f>IFERROR(AD118/Z113,"-")</f>
        <v>0.2914798206278027</v>
      </c>
      <c r="AF118" s="52">
        <f t="shared" si="129"/>
        <v>63089.712217194567</v>
      </c>
      <c r="AG118" s="31">
        <f t="shared" si="156"/>
        <v>0.2671017645636935</v>
      </c>
      <c r="AH118" s="176"/>
      <c r="AI118" s="197"/>
      <c r="AJ118" s="197"/>
      <c r="AK118" s="67" t="s">
        <v>66</v>
      </c>
      <c r="AL118" s="49">
        <v>83401069</v>
      </c>
      <c r="AM118" s="30">
        <f>IFERROR(AL118/AI113,"-")</f>
        <v>2.4196210521055785E-2</v>
      </c>
      <c r="AN118" s="49">
        <v>1185</v>
      </c>
      <c r="AO118" s="30">
        <f>IFERROR(AN118/AJ113,"-")</f>
        <v>0.36495226362796429</v>
      </c>
      <c r="AP118" s="52">
        <f t="shared" si="130"/>
        <v>70380.648945147681</v>
      </c>
      <c r="AQ118" s="31">
        <f t="shared" si="157"/>
        <v>0.33258490036486105</v>
      </c>
      <c r="AR118" s="176"/>
      <c r="AS118" s="197"/>
      <c r="AT118" s="197"/>
      <c r="AU118" s="67" t="s">
        <v>66</v>
      </c>
      <c r="AV118" s="49">
        <v>58168651</v>
      </c>
      <c r="AW118" s="30">
        <f>IFERROR(AV118/AS113,"-")</f>
        <v>2.3245969594094137E-2</v>
      </c>
      <c r="AX118" s="49">
        <v>823</v>
      </c>
      <c r="AY118" s="30">
        <f>IFERROR(AX118/AT113,"-")</f>
        <v>0.39453499520613616</v>
      </c>
      <c r="AZ118" s="52">
        <f t="shared" si="131"/>
        <v>70678.798298906433</v>
      </c>
      <c r="BA118" s="31">
        <f t="shared" si="158"/>
        <v>0.33966157655798596</v>
      </c>
      <c r="BB118" s="176"/>
      <c r="BC118" s="197"/>
      <c r="BD118" s="197"/>
      <c r="BE118" s="67" t="s">
        <v>66</v>
      </c>
      <c r="BF118" s="49">
        <v>17485390</v>
      </c>
      <c r="BG118" s="30">
        <f>IFERROR(BF118/BC113,"-")</f>
        <v>1.3097611055770121E-2</v>
      </c>
      <c r="BH118" s="49">
        <v>331</v>
      </c>
      <c r="BI118" s="30">
        <f>IFERROR(BH118/BD113,"-")</f>
        <v>0.33000997008973082</v>
      </c>
      <c r="BJ118" s="52">
        <f t="shared" si="132"/>
        <v>52825.951661631421</v>
      </c>
      <c r="BK118" s="31">
        <f t="shared" si="159"/>
        <v>0.26779935275080907</v>
      </c>
      <c r="BL118" s="176"/>
      <c r="BM118" s="197"/>
      <c r="BN118" s="197"/>
      <c r="BO118" s="67" t="s">
        <v>66</v>
      </c>
      <c r="BP118" s="49">
        <v>6078169</v>
      </c>
      <c r="BQ118" s="30">
        <f>IFERROR(BP118/BM113,"-")</f>
        <v>1.3102814286826943E-2</v>
      </c>
      <c r="BR118" s="49">
        <v>88</v>
      </c>
      <c r="BS118" s="30">
        <f>IFERROR(BR118/BN113,"-")</f>
        <v>0.24309392265193369</v>
      </c>
      <c r="BT118" s="52">
        <f t="shared" si="133"/>
        <v>69070.102272727279</v>
      </c>
      <c r="BU118" s="31">
        <f t="shared" si="160"/>
        <v>0.16858237547892721</v>
      </c>
      <c r="BV118" s="176"/>
      <c r="BW118" s="197"/>
      <c r="BX118" s="197"/>
      <c r="BY118" s="67" t="s">
        <v>66</v>
      </c>
      <c r="BZ118" s="49">
        <f t="shared" si="144"/>
        <v>235621153</v>
      </c>
      <c r="CA118" s="30">
        <f>IFERROR(BZ118/BW113,"-")</f>
        <v>2.1039603023691011E-2</v>
      </c>
      <c r="CB118" s="49">
        <f t="shared" si="145"/>
        <v>3554</v>
      </c>
      <c r="CC118" s="30">
        <f>IFERROR(CB118/BX113,"-")</f>
        <v>0.33544124587069374</v>
      </c>
      <c r="CD118" s="52">
        <f t="shared" si="134"/>
        <v>66297.454417557688</v>
      </c>
      <c r="CE118" s="31">
        <f t="shared" si="161"/>
        <v>0.29631482407870602</v>
      </c>
      <c r="CR118" s="173"/>
      <c r="CS118" s="194"/>
      <c r="CT118" s="188"/>
      <c r="CU118" s="191"/>
      <c r="CV118" s="191"/>
      <c r="CW118" s="75" t="s">
        <v>79</v>
      </c>
      <c r="CX118" s="86">
        <v>172714439</v>
      </c>
      <c r="CY118" s="76">
        <v>1.6546103857066497E-2</v>
      </c>
      <c r="CZ118" s="86">
        <v>320</v>
      </c>
      <c r="DA118" s="76">
        <v>3.1210377450502293E-2</v>
      </c>
      <c r="DB118" s="86">
        <v>539732.62187499995</v>
      </c>
      <c r="DC118" s="77">
        <v>2.7918338858837898E-2</v>
      </c>
    </row>
    <row r="119" spans="2:107" s="16" customFormat="1" ht="13.15" customHeight="1">
      <c r="B119" s="224"/>
      <c r="C119" s="194"/>
      <c r="D119" s="176"/>
      <c r="E119" s="197"/>
      <c r="F119" s="197"/>
      <c r="G119" s="67" t="s">
        <v>68</v>
      </c>
      <c r="H119" s="49">
        <v>1849621</v>
      </c>
      <c r="I119" s="30">
        <f>IFERROR(H119/E113,"-")</f>
        <v>5.7687282712194692E-2</v>
      </c>
      <c r="J119" s="49">
        <v>7</v>
      </c>
      <c r="K119" s="30">
        <f>IFERROR(J119/F113,"-")</f>
        <v>0.33333333333333331</v>
      </c>
      <c r="L119" s="52">
        <f t="shared" si="127"/>
        <v>264231.57142857142</v>
      </c>
      <c r="M119" s="31">
        <f t="shared" si="154"/>
        <v>0.29166666666666669</v>
      </c>
      <c r="N119" s="176"/>
      <c r="O119" s="197"/>
      <c r="P119" s="197"/>
      <c r="Q119" s="67" t="s">
        <v>68</v>
      </c>
      <c r="R119" s="49">
        <v>1871988</v>
      </c>
      <c r="S119" s="30">
        <f>IFERROR(R119/O113,"-")</f>
        <v>5.5260238722219229E-3</v>
      </c>
      <c r="T119" s="49">
        <v>24</v>
      </c>
      <c r="U119" s="30">
        <f>IFERROR(T119/P113,"-")</f>
        <v>0.28235294117647058</v>
      </c>
      <c r="V119" s="52">
        <f t="shared" si="128"/>
        <v>77999.5</v>
      </c>
      <c r="W119" s="31">
        <f t="shared" si="155"/>
        <v>0.2696629213483146</v>
      </c>
      <c r="X119" s="176"/>
      <c r="Y119" s="197"/>
      <c r="Z119" s="197"/>
      <c r="AA119" s="67" t="s">
        <v>68</v>
      </c>
      <c r="AB119" s="49">
        <v>73620427</v>
      </c>
      <c r="AC119" s="30">
        <f>IFERROR(AB119/Y113,"-")</f>
        <v>2.3902356395040635E-2</v>
      </c>
      <c r="AD119" s="49">
        <v>1025</v>
      </c>
      <c r="AE119" s="30">
        <f>IFERROR(AD119/Z113,"-")</f>
        <v>0.27037720917963598</v>
      </c>
      <c r="AF119" s="52">
        <f t="shared" si="129"/>
        <v>71824.806829268287</v>
      </c>
      <c r="AG119" s="31">
        <f t="shared" si="156"/>
        <v>0.24776408025138991</v>
      </c>
      <c r="AH119" s="176"/>
      <c r="AI119" s="197"/>
      <c r="AJ119" s="197"/>
      <c r="AK119" s="67" t="s">
        <v>68</v>
      </c>
      <c r="AL119" s="49">
        <v>103211065</v>
      </c>
      <c r="AM119" s="30">
        <f>IFERROR(AL119/AI113,"-")</f>
        <v>2.9943460998591905E-2</v>
      </c>
      <c r="AN119" s="49">
        <v>1237</v>
      </c>
      <c r="AO119" s="30">
        <f>IFERROR(AN119/AJ113,"-")</f>
        <v>0.38096704650446567</v>
      </c>
      <c r="AP119" s="52">
        <f t="shared" si="130"/>
        <v>83436.592562651582</v>
      </c>
      <c r="AQ119" s="31">
        <f t="shared" si="157"/>
        <v>0.34717934325007016</v>
      </c>
      <c r="AR119" s="176"/>
      <c r="AS119" s="197"/>
      <c r="AT119" s="197"/>
      <c r="AU119" s="67" t="s">
        <v>68</v>
      </c>
      <c r="AV119" s="49">
        <v>92550209</v>
      </c>
      <c r="AW119" s="30">
        <f>IFERROR(AV119/AS113,"-")</f>
        <v>3.6985890292368269E-2</v>
      </c>
      <c r="AX119" s="49">
        <v>938</v>
      </c>
      <c r="AY119" s="30">
        <f>IFERROR(AX119/AT113,"-")</f>
        <v>0.44966442953020136</v>
      </c>
      <c r="AZ119" s="52">
        <f t="shared" si="131"/>
        <v>98667.600213219615</v>
      </c>
      <c r="BA119" s="31">
        <f t="shared" si="158"/>
        <v>0.38712340074288071</v>
      </c>
      <c r="BB119" s="176"/>
      <c r="BC119" s="197"/>
      <c r="BD119" s="197"/>
      <c r="BE119" s="67" t="s">
        <v>68</v>
      </c>
      <c r="BF119" s="49">
        <v>47532397</v>
      </c>
      <c r="BG119" s="30">
        <f>IFERROR(BF119/BC113,"-")</f>
        <v>3.5604630405982059E-2</v>
      </c>
      <c r="BH119" s="49">
        <v>436</v>
      </c>
      <c r="BI119" s="30">
        <f>IFERROR(BH119/BD113,"-")</f>
        <v>0.43469591226321036</v>
      </c>
      <c r="BJ119" s="52">
        <f t="shared" si="132"/>
        <v>109019.25917431193</v>
      </c>
      <c r="BK119" s="31">
        <f t="shared" si="159"/>
        <v>0.35275080906148865</v>
      </c>
      <c r="BL119" s="176"/>
      <c r="BM119" s="197"/>
      <c r="BN119" s="197"/>
      <c r="BO119" s="67" t="s">
        <v>68</v>
      </c>
      <c r="BP119" s="49">
        <v>10966288</v>
      </c>
      <c r="BQ119" s="30">
        <f>IFERROR(BP119/BM113,"-")</f>
        <v>2.3640217157479312E-2</v>
      </c>
      <c r="BR119" s="49">
        <v>151</v>
      </c>
      <c r="BS119" s="30">
        <f>IFERROR(BR119/BN113,"-")</f>
        <v>0.41712707182320441</v>
      </c>
      <c r="BT119" s="52">
        <f t="shared" si="133"/>
        <v>72624.423841059601</v>
      </c>
      <c r="BU119" s="31">
        <f t="shared" si="160"/>
        <v>0.28927203065134099</v>
      </c>
      <c r="BV119" s="176"/>
      <c r="BW119" s="197"/>
      <c r="BX119" s="197"/>
      <c r="BY119" s="67" t="s">
        <v>68</v>
      </c>
      <c r="BZ119" s="49">
        <f t="shared" si="144"/>
        <v>331601995</v>
      </c>
      <c r="CA119" s="30">
        <f>IFERROR(BZ119/BW113,"-")</f>
        <v>2.9610135795676933E-2</v>
      </c>
      <c r="CB119" s="49">
        <f t="shared" si="145"/>
        <v>3818</v>
      </c>
      <c r="CC119" s="30">
        <f>IFERROR(CB119/BX113,"-")</f>
        <v>0.36035865974516279</v>
      </c>
      <c r="CD119" s="52">
        <f t="shared" si="134"/>
        <v>86852.277370350974</v>
      </c>
      <c r="CE119" s="31">
        <f t="shared" si="161"/>
        <v>0.31832582958145739</v>
      </c>
      <c r="CR119" s="173"/>
      <c r="CS119" s="194"/>
      <c r="CT119" s="188"/>
      <c r="CU119" s="191"/>
      <c r="CV119" s="191"/>
      <c r="CW119" s="75" t="s">
        <v>81</v>
      </c>
      <c r="CX119" s="86">
        <v>104200464</v>
      </c>
      <c r="CY119" s="76">
        <v>9.9824410123493992E-3</v>
      </c>
      <c r="CZ119" s="86">
        <v>1577</v>
      </c>
      <c r="DA119" s="76">
        <v>0.15380864137325662</v>
      </c>
      <c r="DB119" s="86">
        <v>66075.119847812297</v>
      </c>
      <c r="DC119" s="77">
        <v>0.13758506368871051</v>
      </c>
    </row>
    <row r="120" spans="2:107" s="16" customFormat="1" ht="13.15" customHeight="1">
      <c r="B120" s="224"/>
      <c r="C120" s="194"/>
      <c r="D120" s="176"/>
      <c r="E120" s="197"/>
      <c r="F120" s="197"/>
      <c r="G120" s="67" t="s">
        <v>69</v>
      </c>
      <c r="H120" s="49">
        <v>12872</v>
      </c>
      <c r="I120" s="30">
        <f>IFERROR(H120/E113,"-")</f>
        <v>4.0146100367122238E-4</v>
      </c>
      <c r="J120" s="49">
        <v>2</v>
      </c>
      <c r="K120" s="30">
        <f>IFERROR(J120/F113,"-")</f>
        <v>9.5238095238095233E-2</v>
      </c>
      <c r="L120" s="52">
        <f t="shared" si="127"/>
        <v>6436</v>
      </c>
      <c r="M120" s="31">
        <f t="shared" si="154"/>
        <v>8.3333333333333329E-2</v>
      </c>
      <c r="N120" s="176"/>
      <c r="O120" s="197"/>
      <c r="P120" s="197"/>
      <c r="Q120" s="67" t="s">
        <v>69</v>
      </c>
      <c r="R120" s="49">
        <v>154213</v>
      </c>
      <c r="S120" s="30">
        <f>IFERROR(R120/O113,"-")</f>
        <v>4.5522979816481698E-4</v>
      </c>
      <c r="T120" s="49">
        <v>12</v>
      </c>
      <c r="U120" s="30">
        <f>IFERROR(T120/P113,"-")</f>
        <v>0.14117647058823529</v>
      </c>
      <c r="V120" s="52">
        <f t="shared" si="128"/>
        <v>12851.083333333334</v>
      </c>
      <c r="W120" s="31">
        <f t="shared" si="155"/>
        <v>0.1348314606741573</v>
      </c>
      <c r="X120" s="176"/>
      <c r="Y120" s="197"/>
      <c r="Z120" s="197"/>
      <c r="AA120" s="67" t="s">
        <v>69</v>
      </c>
      <c r="AB120" s="49">
        <v>62476975</v>
      </c>
      <c r="AC120" s="30">
        <f>IFERROR(AB120/Y113,"-")</f>
        <v>2.0284409963202792E-2</v>
      </c>
      <c r="AD120" s="49">
        <v>336</v>
      </c>
      <c r="AE120" s="30">
        <f>IFERROR(AD120/Z113,"-")</f>
        <v>8.8630968082300185E-2</v>
      </c>
      <c r="AF120" s="52">
        <f t="shared" si="129"/>
        <v>185943.37797619047</v>
      </c>
      <c r="AG120" s="31">
        <f t="shared" si="156"/>
        <v>8.1218274111675121E-2</v>
      </c>
      <c r="AH120" s="176"/>
      <c r="AI120" s="197"/>
      <c r="AJ120" s="197"/>
      <c r="AK120" s="67" t="s">
        <v>69</v>
      </c>
      <c r="AL120" s="49">
        <v>115232180</v>
      </c>
      <c r="AM120" s="30">
        <f>IFERROR(AL120/AI113,"-")</f>
        <v>3.3431011370851783E-2</v>
      </c>
      <c r="AN120" s="49">
        <v>495</v>
      </c>
      <c r="AO120" s="30">
        <f>IFERROR(AN120/AJ113,"-")</f>
        <v>0.15244841392054204</v>
      </c>
      <c r="AP120" s="52">
        <f t="shared" si="130"/>
        <v>232792.28282828283</v>
      </c>
      <c r="AQ120" s="31">
        <f t="shared" si="157"/>
        <v>0.1389278697726635</v>
      </c>
      <c r="AR120" s="176"/>
      <c r="AS120" s="197"/>
      <c r="AT120" s="197"/>
      <c r="AU120" s="67" t="s">
        <v>69</v>
      </c>
      <c r="AV120" s="49">
        <v>116766111</v>
      </c>
      <c r="AW120" s="30">
        <f>IFERROR(AV120/AS113,"-")</f>
        <v>4.6663304361770762E-2</v>
      </c>
      <c r="AX120" s="49">
        <v>398</v>
      </c>
      <c r="AY120" s="30">
        <f>IFERROR(AX120/AT113,"-")</f>
        <v>0.19079578139980824</v>
      </c>
      <c r="AZ120" s="52">
        <f t="shared" si="131"/>
        <v>293382.18844221107</v>
      </c>
      <c r="BA120" s="31">
        <f t="shared" si="158"/>
        <v>0.164259182831201</v>
      </c>
      <c r="BB120" s="176"/>
      <c r="BC120" s="197"/>
      <c r="BD120" s="197"/>
      <c r="BE120" s="67" t="s">
        <v>69</v>
      </c>
      <c r="BF120" s="49">
        <v>77370561</v>
      </c>
      <c r="BG120" s="30">
        <f>IFERROR(BF120/BC113,"-")</f>
        <v>5.795521376101629E-2</v>
      </c>
      <c r="BH120" s="49">
        <v>245</v>
      </c>
      <c r="BI120" s="30">
        <f>IFERROR(BH120/BD113,"-")</f>
        <v>0.24426719840478564</v>
      </c>
      <c r="BJ120" s="52">
        <f t="shared" si="132"/>
        <v>315798.20816326531</v>
      </c>
      <c r="BK120" s="31">
        <f t="shared" si="159"/>
        <v>0.1982200647249191</v>
      </c>
      <c r="BL120" s="176"/>
      <c r="BM120" s="197"/>
      <c r="BN120" s="197"/>
      <c r="BO120" s="67" t="s">
        <v>69</v>
      </c>
      <c r="BP120" s="49">
        <v>11683634</v>
      </c>
      <c r="BQ120" s="30">
        <f>IFERROR(BP120/BM113,"-")</f>
        <v>2.5186612365871539E-2</v>
      </c>
      <c r="BR120" s="49">
        <v>73</v>
      </c>
      <c r="BS120" s="30">
        <f>IFERROR(BR120/BN113,"-")</f>
        <v>0.20165745856353592</v>
      </c>
      <c r="BT120" s="52">
        <f t="shared" si="133"/>
        <v>160049.78082191781</v>
      </c>
      <c r="BU120" s="31">
        <f t="shared" si="160"/>
        <v>0.13984674329501914</v>
      </c>
      <c r="BV120" s="176"/>
      <c r="BW120" s="197"/>
      <c r="BX120" s="197"/>
      <c r="BY120" s="67" t="s">
        <v>69</v>
      </c>
      <c r="BZ120" s="49">
        <f t="shared" si="144"/>
        <v>383696546</v>
      </c>
      <c r="CA120" s="30">
        <f>IFERROR(BZ120/BW113,"-")</f>
        <v>3.4261877198272589E-2</v>
      </c>
      <c r="CB120" s="49">
        <f t="shared" si="145"/>
        <v>1561</v>
      </c>
      <c r="CC120" s="30">
        <f>IFERROR(CB120/BX113,"-")</f>
        <v>0.14733364794714487</v>
      </c>
      <c r="CD120" s="52">
        <f t="shared" si="134"/>
        <v>245801.7591287636</v>
      </c>
      <c r="CE120" s="31">
        <f t="shared" si="161"/>
        <v>0.13014840753710188</v>
      </c>
      <c r="CR120" s="173"/>
      <c r="CS120" s="194"/>
      <c r="CT120" s="188"/>
      <c r="CU120" s="191"/>
      <c r="CV120" s="191"/>
      <c r="CW120" s="75" t="s">
        <v>83</v>
      </c>
      <c r="CX120" s="86">
        <v>186527414</v>
      </c>
      <c r="CY120" s="76">
        <v>1.7869391708669125E-2</v>
      </c>
      <c r="CZ120" s="86">
        <v>1486</v>
      </c>
      <c r="DA120" s="76">
        <v>0.14493319028577001</v>
      </c>
      <c r="DB120" s="86">
        <v>125523.15881561238</v>
      </c>
      <c r="DC120" s="77">
        <v>0.12964578607572849</v>
      </c>
    </row>
    <row r="121" spans="2:107" s="16" customFormat="1" ht="13.15" customHeight="1">
      <c r="B121" s="224"/>
      <c r="C121" s="194"/>
      <c r="D121" s="176"/>
      <c r="E121" s="197"/>
      <c r="F121" s="197"/>
      <c r="G121" s="67" t="s">
        <v>71</v>
      </c>
      <c r="H121" s="49">
        <v>0</v>
      </c>
      <c r="I121" s="30">
        <f>IFERROR(H121/E113,"-")</f>
        <v>0</v>
      </c>
      <c r="J121" s="49">
        <v>0</v>
      </c>
      <c r="K121" s="30">
        <f>IFERROR(J121/F113,"-")</f>
        <v>0</v>
      </c>
      <c r="L121" s="52" t="str">
        <f t="shared" si="127"/>
        <v>-</v>
      </c>
      <c r="M121" s="31">
        <f t="shared" si="154"/>
        <v>0</v>
      </c>
      <c r="N121" s="176"/>
      <c r="O121" s="197"/>
      <c r="P121" s="197"/>
      <c r="Q121" s="67" t="s">
        <v>71</v>
      </c>
      <c r="R121" s="49">
        <v>0</v>
      </c>
      <c r="S121" s="30">
        <f>IFERROR(R121/O113,"-")</f>
        <v>0</v>
      </c>
      <c r="T121" s="49">
        <v>0</v>
      </c>
      <c r="U121" s="30">
        <f>IFERROR(T121/P113,"-")</f>
        <v>0</v>
      </c>
      <c r="V121" s="52" t="str">
        <f t="shared" si="128"/>
        <v>-</v>
      </c>
      <c r="W121" s="31">
        <f t="shared" si="155"/>
        <v>0</v>
      </c>
      <c r="X121" s="176"/>
      <c r="Y121" s="197"/>
      <c r="Z121" s="197"/>
      <c r="AA121" s="67" t="s">
        <v>71</v>
      </c>
      <c r="AB121" s="49">
        <v>0</v>
      </c>
      <c r="AC121" s="30">
        <f>IFERROR(AB121/Y113,"-")</f>
        <v>0</v>
      </c>
      <c r="AD121" s="49">
        <v>0</v>
      </c>
      <c r="AE121" s="30">
        <f>IFERROR(AD121/Z113,"-")</f>
        <v>0</v>
      </c>
      <c r="AF121" s="52" t="str">
        <f t="shared" si="129"/>
        <v>-</v>
      </c>
      <c r="AG121" s="31">
        <f t="shared" si="156"/>
        <v>0</v>
      </c>
      <c r="AH121" s="176"/>
      <c r="AI121" s="197"/>
      <c r="AJ121" s="197"/>
      <c r="AK121" s="67" t="s">
        <v>71</v>
      </c>
      <c r="AL121" s="49">
        <v>1428</v>
      </c>
      <c r="AM121" s="30">
        <f>IFERROR(AL121/AI113,"-")</f>
        <v>4.1428951736898791E-7</v>
      </c>
      <c r="AN121" s="49">
        <v>1</v>
      </c>
      <c r="AO121" s="30">
        <f>IFERROR(AN121/AJ113,"-")</f>
        <v>3.0797659377887281E-4</v>
      </c>
      <c r="AP121" s="52">
        <f t="shared" si="130"/>
        <v>1428</v>
      </c>
      <c r="AQ121" s="31">
        <f t="shared" si="157"/>
        <v>2.8066236317709798E-4</v>
      </c>
      <c r="AR121" s="176"/>
      <c r="AS121" s="197"/>
      <c r="AT121" s="197"/>
      <c r="AU121" s="67" t="s">
        <v>71</v>
      </c>
      <c r="AV121" s="49">
        <v>1752</v>
      </c>
      <c r="AW121" s="30">
        <f>IFERROR(AV121/AS113,"-")</f>
        <v>7.0015271161871931E-7</v>
      </c>
      <c r="AX121" s="49">
        <v>2</v>
      </c>
      <c r="AY121" s="30">
        <f>IFERROR(AX121/AT113,"-")</f>
        <v>9.5877277085330771E-4</v>
      </c>
      <c r="AZ121" s="52">
        <f t="shared" si="131"/>
        <v>876</v>
      </c>
      <c r="BA121" s="31">
        <f t="shared" si="158"/>
        <v>8.2542302930251759E-4</v>
      </c>
      <c r="BB121" s="176"/>
      <c r="BC121" s="197"/>
      <c r="BD121" s="197"/>
      <c r="BE121" s="67" t="s">
        <v>71</v>
      </c>
      <c r="BF121" s="49">
        <v>0</v>
      </c>
      <c r="BG121" s="30">
        <f>IFERROR(BF121/BC113,"-")</f>
        <v>0</v>
      </c>
      <c r="BH121" s="49">
        <v>0</v>
      </c>
      <c r="BI121" s="30">
        <f>IFERROR(BH121/BD113,"-")</f>
        <v>0</v>
      </c>
      <c r="BJ121" s="52" t="str">
        <f t="shared" si="132"/>
        <v>-</v>
      </c>
      <c r="BK121" s="31">
        <f t="shared" si="159"/>
        <v>0</v>
      </c>
      <c r="BL121" s="176"/>
      <c r="BM121" s="197"/>
      <c r="BN121" s="197"/>
      <c r="BO121" s="67" t="s">
        <v>71</v>
      </c>
      <c r="BP121" s="49">
        <v>0</v>
      </c>
      <c r="BQ121" s="30">
        <f>IFERROR(BP121/BM113,"-")</f>
        <v>0</v>
      </c>
      <c r="BR121" s="49">
        <v>0</v>
      </c>
      <c r="BS121" s="30">
        <f>IFERROR(BR121/BN113,"-")</f>
        <v>0</v>
      </c>
      <c r="BT121" s="52" t="str">
        <f t="shared" si="133"/>
        <v>-</v>
      </c>
      <c r="BU121" s="31">
        <f t="shared" si="160"/>
        <v>0</v>
      </c>
      <c r="BV121" s="176"/>
      <c r="BW121" s="197"/>
      <c r="BX121" s="197"/>
      <c r="BY121" s="67" t="s">
        <v>71</v>
      </c>
      <c r="BZ121" s="49">
        <f t="shared" si="144"/>
        <v>3180</v>
      </c>
      <c r="CA121" s="30">
        <f>IFERROR(BZ121/BW113,"-")</f>
        <v>2.839555649544649E-7</v>
      </c>
      <c r="CB121" s="49">
        <f t="shared" si="145"/>
        <v>3</v>
      </c>
      <c r="CC121" s="30">
        <f>IFERROR(CB121/BX113,"-")</f>
        <v>2.8315243039169418E-4</v>
      </c>
      <c r="CD121" s="52">
        <f t="shared" si="134"/>
        <v>1060</v>
      </c>
      <c r="CE121" s="31">
        <f t="shared" si="161"/>
        <v>2.5012506253126561E-4</v>
      </c>
      <c r="CR121" s="173"/>
      <c r="CS121" s="194"/>
      <c r="CT121" s="188"/>
      <c r="CU121" s="191"/>
      <c r="CV121" s="191"/>
      <c r="CW121" s="75" t="s">
        <v>87</v>
      </c>
      <c r="CX121" s="86">
        <v>58213370</v>
      </c>
      <c r="CY121" s="76">
        <v>5.5768612715109429E-3</v>
      </c>
      <c r="CZ121" s="86">
        <v>1164</v>
      </c>
      <c r="DA121" s="76">
        <v>0.11352774797620209</v>
      </c>
      <c r="DB121" s="86">
        <v>50011.486254295531</v>
      </c>
      <c r="DC121" s="77">
        <v>0.10155295759902286</v>
      </c>
    </row>
    <row r="122" spans="2:107" s="16" customFormat="1" ht="13.15" customHeight="1">
      <c r="B122" s="224"/>
      <c r="C122" s="194"/>
      <c r="D122" s="176"/>
      <c r="E122" s="197"/>
      <c r="F122" s="197"/>
      <c r="G122" s="67" t="s">
        <v>73</v>
      </c>
      <c r="H122" s="49">
        <v>0</v>
      </c>
      <c r="I122" s="30">
        <f>IFERROR(H122/E113,"-")</f>
        <v>0</v>
      </c>
      <c r="J122" s="49">
        <v>0</v>
      </c>
      <c r="K122" s="30">
        <f>IFERROR(J122/F113,"-")</f>
        <v>0</v>
      </c>
      <c r="L122" s="52" t="str">
        <f t="shared" si="127"/>
        <v>-</v>
      </c>
      <c r="M122" s="31">
        <f t="shared" si="154"/>
        <v>0</v>
      </c>
      <c r="N122" s="176"/>
      <c r="O122" s="197"/>
      <c r="P122" s="197"/>
      <c r="Q122" s="67" t="s">
        <v>73</v>
      </c>
      <c r="R122" s="49">
        <v>0</v>
      </c>
      <c r="S122" s="30">
        <f>IFERROR(R122/O113,"-")</f>
        <v>0</v>
      </c>
      <c r="T122" s="49">
        <v>0</v>
      </c>
      <c r="U122" s="30">
        <f>IFERROR(T122/P113,"-")</f>
        <v>0</v>
      </c>
      <c r="V122" s="52" t="str">
        <f t="shared" si="128"/>
        <v>-</v>
      </c>
      <c r="W122" s="31">
        <f t="shared" si="155"/>
        <v>0</v>
      </c>
      <c r="X122" s="176"/>
      <c r="Y122" s="197"/>
      <c r="Z122" s="197"/>
      <c r="AA122" s="67" t="s">
        <v>73</v>
      </c>
      <c r="AB122" s="49">
        <v>261425</v>
      </c>
      <c r="AC122" s="30">
        <f>IFERROR(AB122/Y113,"-")</f>
        <v>8.4876898643544918E-5</v>
      </c>
      <c r="AD122" s="49">
        <v>10</v>
      </c>
      <c r="AE122" s="30">
        <f>IFERROR(AD122/Z113,"-")</f>
        <v>2.637826431020839E-3</v>
      </c>
      <c r="AF122" s="52">
        <f t="shared" si="129"/>
        <v>26142.5</v>
      </c>
      <c r="AG122" s="31">
        <f t="shared" si="156"/>
        <v>2.4172105390379501E-3</v>
      </c>
      <c r="AH122" s="176"/>
      <c r="AI122" s="197"/>
      <c r="AJ122" s="197"/>
      <c r="AK122" s="67" t="s">
        <v>73</v>
      </c>
      <c r="AL122" s="49">
        <v>714220</v>
      </c>
      <c r="AM122" s="30">
        <f>IFERROR(AL122/AI113,"-")</f>
        <v>2.0720858480061523E-4</v>
      </c>
      <c r="AN122" s="49">
        <v>15</v>
      </c>
      <c r="AO122" s="30">
        <f>IFERROR(AN122/AJ113,"-")</f>
        <v>4.619648906683092E-3</v>
      </c>
      <c r="AP122" s="52">
        <f t="shared" si="130"/>
        <v>47614.666666666664</v>
      </c>
      <c r="AQ122" s="31">
        <f t="shared" si="157"/>
        <v>4.2099354476564689E-3</v>
      </c>
      <c r="AR122" s="176"/>
      <c r="AS122" s="197"/>
      <c r="AT122" s="197"/>
      <c r="AU122" s="67" t="s">
        <v>73</v>
      </c>
      <c r="AV122" s="49">
        <v>182198</v>
      </c>
      <c r="AW122" s="30">
        <f>IFERROR(AV122/AS113,"-")</f>
        <v>7.2811885702915203E-5</v>
      </c>
      <c r="AX122" s="49">
        <v>11</v>
      </c>
      <c r="AY122" s="30">
        <f>IFERROR(AX122/AT113,"-")</f>
        <v>5.2732502396931925E-3</v>
      </c>
      <c r="AZ122" s="52">
        <f t="shared" si="131"/>
        <v>16563.454545454544</v>
      </c>
      <c r="BA122" s="31">
        <f t="shared" si="158"/>
        <v>4.5398266611638462E-3</v>
      </c>
      <c r="BB122" s="176"/>
      <c r="BC122" s="197"/>
      <c r="BD122" s="197"/>
      <c r="BE122" s="67" t="s">
        <v>73</v>
      </c>
      <c r="BF122" s="49">
        <v>42105</v>
      </c>
      <c r="BG122" s="30">
        <f>IFERROR(BF122/BC113,"-")</f>
        <v>3.153918291231714E-5</v>
      </c>
      <c r="BH122" s="49">
        <v>4</v>
      </c>
      <c r="BI122" s="30">
        <f>IFERROR(BH122/BD113,"-")</f>
        <v>3.9880358923230306E-3</v>
      </c>
      <c r="BJ122" s="52">
        <f t="shared" si="132"/>
        <v>10526.25</v>
      </c>
      <c r="BK122" s="31">
        <f t="shared" si="159"/>
        <v>3.2362459546925568E-3</v>
      </c>
      <c r="BL122" s="176"/>
      <c r="BM122" s="197"/>
      <c r="BN122" s="197"/>
      <c r="BO122" s="67" t="s">
        <v>73</v>
      </c>
      <c r="BP122" s="49">
        <v>0</v>
      </c>
      <c r="BQ122" s="30">
        <f>IFERROR(BP122/BM113,"-")</f>
        <v>0</v>
      </c>
      <c r="BR122" s="49">
        <v>0</v>
      </c>
      <c r="BS122" s="30">
        <f>IFERROR(BR122/BN113,"-")</f>
        <v>0</v>
      </c>
      <c r="BT122" s="52" t="str">
        <f t="shared" si="133"/>
        <v>-</v>
      </c>
      <c r="BU122" s="31">
        <f t="shared" si="160"/>
        <v>0</v>
      </c>
      <c r="BV122" s="176"/>
      <c r="BW122" s="197"/>
      <c r="BX122" s="197"/>
      <c r="BY122" s="67" t="s">
        <v>73</v>
      </c>
      <c r="BZ122" s="49">
        <f t="shared" si="144"/>
        <v>1199948</v>
      </c>
      <c r="CA122" s="30">
        <f>IFERROR(BZ122/BW113,"-")</f>
        <v>1.0714840008049694E-4</v>
      </c>
      <c r="CB122" s="49">
        <f t="shared" si="145"/>
        <v>40</v>
      </c>
      <c r="CC122" s="30">
        <f>IFERROR(CB122/BX113,"-")</f>
        <v>3.7753657385559227E-3</v>
      </c>
      <c r="CD122" s="52">
        <f t="shared" si="134"/>
        <v>29998.7</v>
      </c>
      <c r="CE122" s="31">
        <f t="shared" si="161"/>
        <v>3.3350008337502085E-3</v>
      </c>
      <c r="CR122" s="173"/>
      <c r="CS122" s="194"/>
      <c r="CT122" s="188"/>
      <c r="CU122" s="191"/>
      <c r="CV122" s="191"/>
      <c r="CW122" s="75" t="s">
        <v>85</v>
      </c>
      <c r="CX122" s="86">
        <v>37667751</v>
      </c>
      <c r="CY122" s="76">
        <v>3.6085837624040247E-3</v>
      </c>
      <c r="CZ122" s="86">
        <v>1267</v>
      </c>
      <c r="DA122" s="76">
        <v>0.12357358821808251</v>
      </c>
      <c r="DB122" s="86">
        <v>29729.874506708762</v>
      </c>
      <c r="DC122" s="77">
        <v>0.11053917291921131</v>
      </c>
    </row>
    <row r="123" spans="2:107" s="16" customFormat="1" ht="13.15" customHeight="1">
      <c r="B123" s="224"/>
      <c r="C123" s="194"/>
      <c r="D123" s="176"/>
      <c r="E123" s="197"/>
      <c r="F123" s="197"/>
      <c r="G123" s="67" t="s">
        <v>75</v>
      </c>
      <c r="H123" s="49">
        <v>0</v>
      </c>
      <c r="I123" s="30">
        <f>IFERROR(H123/E113,"-")</f>
        <v>0</v>
      </c>
      <c r="J123" s="49">
        <v>0</v>
      </c>
      <c r="K123" s="30">
        <f>IFERROR(J123/F113,"-")</f>
        <v>0</v>
      </c>
      <c r="L123" s="52" t="str">
        <f t="shared" si="127"/>
        <v>-</v>
      </c>
      <c r="M123" s="31">
        <f t="shared" si="154"/>
        <v>0</v>
      </c>
      <c r="N123" s="176"/>
      <c r="O123" s="197"/>
      <c r="P123" s="197"/>
      <c r="Q123" s="67" t="s">
        <v>75</v>
      </c>
      <c r="R123" s="49">
        <v>23344</v>
      </c>
      <c r="S123" s="30">
        <f>IFERROR(R123/O113,"-")</f>
        <v>6.8910431729876773E-5</v>
      </c>
      <c r="T123" s="49">
        <v>1</v>
      </c>
      <c r="U123" s="30">
        <f>IFERROR(T123/P113,"-")</f>
        <v>1.1764705882352941E-2</v>
      </c>
      <c r="V123" s="52">
        <f t="shared" si="128"/>
        <v>23344</v>
      </c>
      <c r="W123" s="31">
        <f t="shared" si="155"/>
        <v>1.1235955056179775E-2</v>
      </c>
      <c r="X123" s="176"/>
      <c r="Y123" s="197"/>
      <c r="Z123" s="197"/>
      <c r="AA123" s="67" t="s">
        <v>75</v>
      </c>
      <c r="AB123" s="49">
        <v>1447506</v>
      </c>
      <c r="AC123" s="30">
        <f>IFERROR(AB123/Y113,"-")</f>
        <v>4.6996201605784883E-4</v>
      </c>
      <c r="AD123" s="49">
        <v>84</v>
      </c>
      <c r="AE123" s="30">
        <f>IFERROR(AD123/Z113,"-")</f>
        <v>2.2157742020575046E-2</v>
      </c>
      <c r="AF123" s="52">
        <f t="shared" si="129"/>
        <v>17232.214285714286</v>
      </c>
      <c r="AG123" s="31">
        <f t="shared" si="156"/>
        <v>2.030456852791878E-2</v>
      </c>
      <c r="AH123" s="176"/>
      <c r="AI123" s="197"/>
      <c r="AJ123" s="197"/>
      <c r="AK123" s="67" t="s">
        <v>75</v>
      </c>
      <c r="AL123" s="49">
        <v>2437837</v>
      </c>
      <c r="AM123" s="30">
        <f>IFERROR(AL123/AI113,"-")</f>
        <v>7.0726212475788616E-4</v>
      </c>
      <c r="AN123" s="49">
        <v>110</v>
      </c>
      <c r="AO123" s="30">
        <f>IFERROR(AN123/AJ113,"-")</f>
        <v>3.3877425315676009E-2</v>
      </c>
      <c r="AP123" s="52">
        <f t="shared" si="130"/>
        <v>22162.154545454545</v>
      </c>
      <c r="AQ123" s="31">
        <f t="shared" si="157"/>
        <v>3.0872859949480774E-2</v>
      </c>
      <c r="AR123" s="176"/>
      <c r="AS123" s="197"/>
      <c r="AT123" s="197"/>
      <c r="AU123" s="67" t="s">
        <v>75</v>
      </c>
      <c r="AV123" s="49">
        <v>12287242</v>
      </c>
      <c r="AW123" s="30">
        <f>IFERROR(AV123/AS113,"-")</f>
        <v>4.910357194415192E-3</v>
      </c>
      <c r="AX123" s="49">
        <v>117</v>
      </c>
      <c r="AY123" s="30">
        <f>IFERROR(AX123/AT113,"-")</f>
        <v>5.6088207094918505E-2</v>
      </c>
      <c r="AZ123" s="52">
        <f t="shared" si="131"/>
        <v>105019.16239316239</v>
      </c>
      <c r="BA123" s="31">
        <f t="shared" si="158"/>
        <v>4.8287247214197276E-2</v>
      </c>
      <c r="BB123" s="176"/>
      <c r="BC123" s="197"/>
      <c r="BD123" s="197"/>
      <c r="BE123" s="67" t="s">
        <v>75</v>
      </c>
      <c r="BF123" s="49">
        <v>3336050</v>
      </c>
      <c r="BG123" s="30">
        <f>IFERROR(BF123/BC113,"-")</f>
        <v>2.4989025330634271E-3</v>
      </c>
      <c r="BH123" s="49">
        <v>69</v>
      </c>
      <c r="BI123" s="30">
        <f>IFERROR(BH123/BD113,"-")</f>
        <v>6.8793619142572288E-2</v>
      </c>
      <c r="BJ123" s="52">
        <f t="shared" si="132"/>
        <v>48348.55072463768</v>
      </c>
      <c r="BK123" s="31">
        <f t="shared" si="159"/>
        <v>5.5825242718446605E-2</v>
      </c>
      <c r="BL123" s="176"/>
      <c r="BM123" s="197"/>
      <c r="BN123" s="197"/>
      <c r="BO123" s="67" t="s">
        <v>75</v>
      </c>
      <c r="BP123" s="49">
        <v>3457930</v>
      </c>
      <c r="BQ123" s="30">
        <f>IFERROR(BP123/BM113,"-")</f>
        <v>7.4543196490336966E-3</v>
      </c>
      <c r="BR123" s="49">
        <v>29</v>
      </c>
      <c r="BS123" s="30">
        <f>IFERROR(BR123/BN113,"-")</f>
        <v>8.0110497237569064E-2</v>
      </c>
      <c r="BT123" s="52">
        <f t="shared" si="133"/>
        <v>119238.96551724138</v>
      </c>
      <c r="BU123" s="31">
        <f t="shared" si="160"/>
        <v>5.5555555555555552E-2</v>
      </c>
      <c r="BV123" s="176"/>
      <c r="BW123" s="197"/>
      <c r="BX123" s="197"/>
      <c r="BY123" s="67" t="s">
        <v>75</v>
      </c>
      <c r="BZ123" s="49">
        <f t="shared" si="144"/>
        <v>22989909</v>
      </c>
      <c r="CA123" s="30">
        <f>IFERROR(BZ123/BW113,"-")</f>
        <v>2.0528655969643829E-3</v>
      </c>
      <c r="CB123" s="49">
        <f t="shared" si="145"/>
        <v>410</v>
      </c>
      <c r="CC123" s="30">
        <f>IFERROR(CB123/BX113,"-")</f>
        <v>3.8697498820198205E-2</v>
      </c>
      <c r="CD123" s="52">
        <f t="shared" si="134"/>
        <v>56072.948780487808</v>
      </c>
      <c r="CE123" s="31">
        <f t="shared" si="161"/>
        <v>3.4183758545939635E-2</v>
      </c>
      <c r="CR123" s="174"/>
      <c r="CS123" s="195"/>
      <c r="CT123" s="189"/>
      <c r="CU123" s="192"/>
      <c r="CV123" s="192"/>
      <c r="CW123" s="18" t="s">
        <v>92</v>
      </c>
      <c r="CX123" s="86">
        <v>2198791226</v>
      </c>
      <c r="CY123" s="76">
        <v>0.21064497094769577</v>
      </c>
      <c r="CZ123" s="86">
        <v>8430</v>
      </c>
      <c r="DA123" s="76">
        <v>0.82219838096166975</v>
      </c>
      <c r="DB123" s="86">
        <v>260829.32692763937</v>
      </c>
      <c r="DC123" s="77">
        <v>0.73547373931251092</v>
      </c>
    </row>
    <row r="124" spans="2:107" s="16" customFormat="1" ht="13.15" customHeight="1">
      <c r="B124" s="224"/>
      <c r="C124" s="194"/>
      <c r="D124" s="176"/>
      <c r="E124" s="197"/>
      <c r="F124" s="197"/>
      <c r="G124" s="67" t="s">
        <v>77</v>
      </c>
      <c r="H124" s="49">
        <v>0</v>
      </c>
      <c r="I124" s="30">
        <f>IFERROR(H124/E113,"-")</f>
        <v>0</v>
      </c>
      <c r="J124" s="49">
        <v>0</v>
      </c>
      <c r="K124" s="30">
        <f>IFERROR(J124/F113,"-")</f>
        <v>0</v>
      </c>
      <c r="L124" s="52" t="str">
        <f t="shared" si="127"/>
        <v>-</v>
      </c>
      <c r="M124" s="31">
        <f t="shared" si="154"/>
        <v>0</v>
      </c>
      <c r="N124" s="176"/>
      <c r="O124" s="197"/>
      <c r="P124" s="197"/>
      <c r="Q124" s="67" t="s">
        <v>77</v>
      </c>
      <c r="R124" s="49">
        <v>12557</v>
      </c>
      <c r="S124" s="30">
        <f>IFERROR(R124/O113,"-")</f>
        <v>3.7067695820427633E-5</v>
      </c>
      <c r="T124" s="49">
        <v>1</v>
      </c>
      <c r="U124" s="30">
        <f>IFERROR(T124/P113,"-")</f>
        <v>1.1764705882352941E-2</v>
      </c>
      <c r="V124" s="52">
        <f t="shared" si="128"/>
        <v>12557</v>
      </c>
      <c r="W124" s="31">
        <f t="shared" si="155"/>
        <v>1.1235955056179775E-2</v>
      </c>
      <c r="X124" s="176"/>
      <c r="Y124" s="197"/>
      <c r="Z124" s="197"/>
      <c r="AA124" s="67" t="s">
        <v>77</v>
      </c>
      <c r="AB124" s="49">
        <v>3269110</v>
      </c>
      <c r="AC124" s="30">
        <f>IFERROR(AB124/Y113,"-")</f>
        <v>1.0613824925871632E-3</v>
      </c>
      <c r="AD124" s="49">
        <v>24</v>
      </c>
      <c r="AE124" s="30">
        <f>IFERROR(AD124/Z113,"-")</f>
        <v>6.3307834344500128E-3</v>
      </c>
      <c r="AF124" s="52">
        <f t="shared" si="129"/>
        <v>136212.91666666666</v>
      </c>
      <c r="AG124" s="31">
        <f t="shared" si="156"/>
        <v>5.8013052936910807E-3</v>
      </c>
      <c r="AH124" s="176"/>
      <c r="AI124" s="197"/>
      <c r="AJ124" s="197"/>
      <c r="AK124" s="67" t="s">
        <v>77</v>
      </c>
      <c r="AL124" s="49">
        <v>1996225</v>
      </c>
      <c r="AM124" s="30">
        <f>IFERROR(AL124/AI113,"-")</f>
        <v>5.7914222115539775E-4</v>
      </c>
      <c r="AN124" s="49">
        <v>29</v>
      </c>
      <c r="AO124" s="30">
        <f>IFERROR(AN124/AJ113,"-")</f>
        <v>8.9313212195873109E-3</v>
      </c>
      <c r="AP124" s="52">
        <f t="shared" si="130"/>
        <v>68835.344827586203</v>
      </c>
      <c r="AQ124" s="31">
        <f t="shared" si="157"/>
        <v>8.1392085321358408E-3</v>
      </c>
      <c r="AR124" s="176"/>
      <c r="AS124" s="197"/>
      <c r="AT124" s="197"/>
      <c r="AU124" s="67" t="s">
        <v>77</v>
      </c>
      <c r="AV124" s="49">
        <v>4081896</v>
      </c>
      <c r="AW124" s="30">
        <f>IFERROR(AV124/AS113,"-")</f>
        <v>1.6312503156082215E-3</v>
      </c>
      <c r="AX124" s="49">
        <v>24</v>
      </c>
      <c r="AY124" s="30">
        <f>IFERROR(AX124/AT113,"-")</f>
        <v>1.1505273250239693E-2</v>
      </c>
      <c r="AZ124" s="52">
        <f t="shared" si="131"/>
        <v>170079</v>
      </c>
      <c r="BA124" s="31">
        <f t="shared" si="158"/>
        <v>9.9050763516302098E-3</v>
      </c>
      <c r="BB124" s="176"/>
      <c r="BC124" s="197"/>
      <c r="BD124" s="197"/>
      <c r="BE124" s="67" t="s">
        <v>77</v>
      </c>
      <c r="BF124" s="49">
        <v>939399</v>
      </c>
      <c r="BG124" s="30">
        <f>IFERROR(BF124/BC113,"-")</f>
        <v>7.0366647402084811E-4</v>
      </c>
      <c r="BH124" s="49">
        <v>23</v>
      </c>
      <c r="BI124" s="30">
        <f>IFERROR(BH124/BD113,"-")</f>
        <v>2.2931206380857428E-2</v>
      </c>
      <c r="BJ124" s="52">
        <f t="shared" si="132"/>
        <v>40843.434782608696</v>
      </c>
      <c r="BK124" s="31">
        <f t="shared" si="159"/>
        <v>1.8608414239482202E-2</v>
      </c>
      <c r="BL124" s="176"/>
      <c r="BM124" s="197"/>
      <c r="BN124" s="197"/>
      <c r="BO124" s="67" t="s">
        <v>77</v>
      </c>
      <c r="BP124" s="49">
        <v>56509</v>
      </c>
      <c r="BQ124" s="30">
        <f>IFERROR(BP124/BM113,"-")</f>
        <v>1.2181743096223613E-4</v>
      </c>
      <c r="BR124" s="49">
        <v>3</v>
      </c>
      <c r="BS124" s="30">
        <f>IFERROR(BR124/BN113,"-")</f>
        <v>8.2872928176795577E-3</v>
      </c>
      <c r="BT124" s="52">
        <f t="shared" si="133"/>
        <v>18836.333333333332</v>
      </c>
      <c r="BU124" s="31">
        <f t="shared" si="160"/>
        <v>5.7471264367816091E-3</v>
      </c>
      <c r="BV124" s="176"/>
      <c r="BW124" s="197"/>
      <c r="BX124" s="197"/>
      <c r="BY124" s="67" t="s">
        <v>77</v>
      </c>
      <c r="BZ124" s="49">
        <f t="shared" si="144"/>
        <v>10355696</v>
      </c>
      <c r="CA124" s="30">
        <f>IFERROR(BZ124/BW113,"-")</f>
        <v>9.2470361892348822E-4</v>
      </c>
      <c r="CB124" s="49">
        <f t="shared" si="145"/>
        <v>104</v>
      </c>
      <c r="CC124" s="30">
        <f>IFERROR(CB124/BX113,"-")</f>
        <v>9.8159509202453993E-3</v>
      </c>
      <c r="CD124" s="52">
        <f t="shared" si="134"/>
        <v>99574</v>
      </c>
      <c r="CE124" s="31">
        <f t="shared" si="161"/>
        <v>8.6710021677505415E-3</v>
      </c>
      <c r="CR124" s="172">
        <v>8</v>
      </c>
      <c r="CS124" s="193" t="s">
        <v>50</v>
      </c>
      <c r="CT124" s="187">
        <v>9525</v>
      </c>
      <c r="CU124" s="190">
        <v>7486227980</v>
      </c>
      <c r="CV124" s="190">
        <v>7930</v>
      </c>
      <c r="CW124" s="75" t="s">
        <v>58</v>
      </c>
      <c r="CX124" s="86">
        <v>223559514</v>
      </c>
      <c r="CY124" s="76">
        <v>2.9862771291130248E-2</v>
      </c>
      <c r="CZ124" s="86">
        <v>1672</v>
      </c>
      <c r="DA124" s="76">
        <v>0.21084489281210592</v>
      </c>
      <c r="DB124" s="86">
        <v>133707.84330143541</v>
      </c>
      <c r="DC124" s="77">
        <v>0.17553805774278214</v>
      </c>
    </row>
    <row r="125" spans="2:107" s="16" customFormat="1" ht="13.15" customHeight="1">
      <c r="B125" s="224"/>
      <c r="C125" s="194"/>
      <c r="D125" s="176"/>
      <c r="E125" s="197"/>
      <c r="F125" s="197"/>
      <c r="G125" s="67" t="s">
        <v>79</v>
      </c>
      <c r="H125" s="49">
        <v>0</v>
      </c>
      <c r="I125" s="30">
        <f>IFERROR(H125/E113,"-")</f>
        <v>0</v>
      </c>
      <c r="J125" s="49">
        <v>0</v>
      </c>
      <c r="K125" s="30">
        <f>IFERROR(J125/F113,"-")</f>
        <v>0</v>
      </c>
      <c r="L125" s="52" t="str">
        <f t="shared" si="127"/>
        <v>-</v>
      </c>
      <c r="M125" s="31">
        <f t="shared" si="154"/>
        <v>0</v>
      </c>
      <c r="N125" s="176"/>
      <c r="O125" s="197"/>
      <c r="P125" s="197"/>
      <c r="Q125" s="67" t="s">
        <v>79</v>
      </c>
      <c r="R125" s="49">
        <v>2121709</v>
      </c>
      <c r="S125" s="30">
        <f>IFERROR(R125/O113,"-")</f>
        <v>6.2631889648374368E-3</v>
      </c>
      <c r="T125" s="49">
        <v>4</v>
      </c>
      <c r="U125" s="30">
        <f>IFERROR(T125/P113,"-")</f>
        <v>4.7058823529411764E-2</v>
      </c>
      <c r="V125" s="52">
        <f t="shared" si="128"/>
        <v>530427.25</v>
      </c>
      <c r="W125" s="31">
        <f t="shared" si="155"/>
        <v>4.49438202247191E-2</v>
      </c>
      <c r="X125" s="176"/>
      <c r="Y125" s="197"/>
      <c r="Z125" s="197"/>
      <c r="AA125" s="67" t="s">
        <v>79</v>
      </c>
      <c r="AB125" s="49">
        <v>27892631</v>
      </c>
      <c r="AC125" s="30">
        <f>IFERROR(AB125/Y113,"-")</f>
        <v>9.0559051899734115E-3</v>
      </c>
      <c r="AD125" s="49">
        <v>52</v>
      </c>
      <c r="AE125" s="30">
        <f>IFERROR(AD125/Z113,"-")</f>
        <v>1.3716697441308361E-2</v>
      </c>
      <c r="AF125" s="52">
        <f t="shared" si="129"/>
        <v>536396.75</v>
      </c>
      <c r="AG125" s="31">
        <f t="shared" si="156"/>
        <v>1.2569494802997341E-2</v>
      </c>
      <c r="AH125" s="176"/>
      <c r="AI125" s="197"/>
      <c r="AJ125" s="197"/>
      <c r="AK125" s="67" t="s">
        <v>79</v>
      </c>
      <c r="AL125" s="49">
        <v>32398538</v>
      </c>
      <c r="AM125" s="30">
        <f>IFERROR(AL125/AI113,"-")</f>
        <v>9.3994220388521118E-3</v>
      </c>
      <c r="AN125" s="49">
        <v>75</v>
      </c>
      <c r="AO125" s="30">
        <f>IFERROR(AN125/AJ113,"-")</f>
        <v>2.3098244533415462E-2</v>
      </c>
      <c r="AP125" s="52">
        <f t="shared" si="130"/>
        <v>431980.50666666665</v>
      </c>
      <c r="AQ125" s="31">
        <f t="shared" si="157"/>
        <v>2.1049677238282348E-2</v>
      </c>
      <c r="AR125" s="176"/>
      <c r="AS125" s="197"/>
      <c r="AT125" s="197"/>
      <c r="AU125" s="67" t="s">
        <v>79</v>
      </c>
      <c r="AV125" s="49">
        <v>48868750</v>
      </c>
      <c r="AW125" s="30">
        <f>IFERROR(AV125/AS113,"-")</f>
        <v>1.9529445106117174E-2</v>
      </c>
      <c r="AX125" s="49">
        <v>89</v>
      </c>
      <c r="AY125" s="30">
        <f>IFERROR(AX125/AT113,"-")</f>
        <v>4.2665388302972194E-2</v>
      </c>
      <c r="AZ125" s="52">
        <f t="shared" si="131"/>
        <v>549087.07865168538</v>
      </c>
      <c r="BA125" s="31">
        <f t="shared" si="158"/>
        <v>3.6731324803962032E-2</v>
      </c>
      <c r="BB125" s="176"/>
      <c r="BC125" s="197"/>
      <c r="BD125" s="197"/>
      <c r="BE125" s="67" t="s">
        <v>79</v>
      </c>
      <c r="BF125" s="49">
        <v>48561521</v>
      </c>
      <c r="BG125" s="30">
        <f>IFERROR(BF125/BC113,"-")</f>
        <v>3.637550631324854E-2</v>
      </c>
      <c r="BH125" s="49">
        <v>86</v>
      </c>
      <c r="BI125" s="30">
        <f>IFERROR(BH125/BD113,"-")</f>
        <v>8.5742771684945165E-2</v>
      </c>
      <c r="BJ125" s="52">
        <f t="shared" si="132"/>
        <v>564668.84883720928</v>
      </c>
      <c r="BK125" s="31">
        <f t="shared" si="159"/>
        <v>6.9579288025889974E-2</v>
      </c>
      <c r="BL125" s="176"/>
      <c r="BM125" s="197"/>
      <c r="BN125" s="197"/>
      <c r="BO125" s="67" t="s">
        <v>79</v>
      </c>
      <c r="BP125" s="49">
        <v>23288301</v>
      </c>
      <c r="BQ125" s="30">
        <f>IFERROR(BP125/BM113,"-")</f>
        <v>5.0202994200840123E-2</v>
      </c>
      <c r="BR125" s="49">
        <v>35</v>
      </c>
      <c r="BS125" s="30">
        <f>IFERROR(BR125/BN113,"-")</f>
        <v>9.668508287292818E-2</v>
      </c>
      <c r="BT125" s="52">
        <f t="shared" si="133"/>
        <v>665380.02857142861</v>
      </c>
      <c r="BU125" s="31">
        <f t="shared" si="160"/>
        <v>6.7049808429118771E-2</v>
      </c>
      <c r="BV125" s="176"/>
      <c r="BW125" s="197"/>
      <c r="BX125" s="197"/>
      <c r="BY125" s="67" t="s">
        <v>79</v>
      </c>
      <c r="BZ125" s="49">
        <f t="shared" si="144"/>
        <v>183131450</v>
      </c>
      <c r="CA125" s="30">
        <f>IFERROR(BZ125/BW113,"-")</f>
        <v>1.6352576838264257E-2</v>
      </c>
      <c r="CB125" s="49">
        <f t="shared" si="145"/>
        <v>341</v>
      </c>
      <c r="CC125" s="30">
        <f>IFERROR(CB125/BX113,"-")</f>
        <v>3.2184992921189239E-2</v>
      </c>
      <c r="CD125" s="52">
        <f t="shared" si="134"/>
        <v>537042.37536656891</v>
      </c>
      <c r="CE125" s="31">
        <f t="shared" si="161"/>
        <v>2.8430882107720528E-2</v>
      </c>
      <c r="CR125" s="173"/>
      <c r="CS125" s="194"/>
      <c r="CT125" s="188"/>
      <c r="CU125" s="191"/>
      <c r="CV125" s="191"/>
      <c r="CW125" s="75" t="s">
        <v>60</v>
      </c>
      <c r="CX125" s="86">
        <v>134243610</v>
      </c>
      <c r="CY125" s="76">
        <v>1.7932076121464843E-2</v>
      </c>
      <c r="CZ125" s="86">
        <v>2117</v>
      </c>
      <c r="DA125" s="76">
        <v>0.26696090794451449</v>
      </c>
      <c r="DB125" s="86">
        <v>63412.191780821915</v>
      </c>
      <c r="DC125" s="77">
        <v>0.22225721784776903</v>
      </c>
    </row>
    <row r="126" spans="2:107" s="16" customFormat="1" ht="13.15" customHeight="1">
      <c r="B126" s="224"/>
      <c r="C126" s="194"/>
      <c r="D126" s="176"/>
      <c r="E126" s="197"/>
      <c r="F126" s="197"/>
      <c r="G126" s="67" t="s">
        <v>81</v>
      </c>
      <c r="H126" s="49">
        <v>1566556</v>
      </c>
      <c r="I126" s="30">
        <f>IFERROR(H126/E113,"-")</f>
        <v>4.8858852087257265E-2</v>
      </c>
      <c r="J126" s="49">
        <v>5</v>
      </c>
      <c r="K126" s="30">
        <f>IFERROR(J126/F113,"-")</f>
        <v>0.23809523809523808</v>
      </c>
      <c r="L126" s="52">
        <f t="shared" si="127"/>
        <v>313311.2</v>
      </c>
      <c r="M126" s="31">
        <f t="shared" si="154"/>
        <v>0.20833333333333334</v>
      </c>
      <c r="N126" s="176"/>
      <c r="O126" s="197"/>
      <c r="P126" s="197"/>
      <c r="Q126" s="67" t="s">
        <v>81</v>
      </c>
      <c r="R126" s="49">
        <v>634064</v>
      </c>
      <c r="S126" s="30">
        <f>IFERROR(R126/O113,"-")</f>
        <v>1.8717282378500938E-3</v>
      </c>
      <c r="T126" s="49">
        <v>14</v>
      </c>
      <c r="U126" s="30">
        <f>IFERROR(T126/P113,"-")</f>
        <v>0.16470588235294117</v>
      </c>
      <c r="V126" s="52">
        <f t="shared" si="128"/>
        <v>45290.285714285717</v>
      </c>
      <c r="W126" s="31">
        <f t="shared" si="155"/>
        <v>0.15730337078651685</v>
      </c>
      <c r="X126" s="176"/>
      <c r="Y126" s="197"/>
      <c r="Z126" s="197"/>
      <c r="AA126" s="67" t="s">
        <v>81</v>
      </c>
      <c r="AB126" s="49">
        <v>33540741</v>
      </c>
      <c r="AC126" s="30">
        <f>IFERROR(AB126/Y113,"-")</f>
        <v>1.088967801199729E-2</v>
      </c>
      <c r="AD126" s="49">
        <v>504</v>
      </c>
      <c r="AE126" s="30">
        <f>IFERROR(AD126/Z113,"-")</f>
        <v>0.13294645212345027</v>
      </c>
      <c r="AF126" s="52">
        <f t="shared" si="129"/>
        <v>66549.08928571429</v>
      </c>
      <c r="AG126" s="31">
        <f t="shared" si="156"/>
        <v>0.12182741116751269</v>
      </c>
      <c r="AH126" s="176"/>
      <c r="AI126" s="197"/>
      <c r="AJ126" s="197"/>
      <c r="AK126" s="67" t="s">
        <v>81</v>
      </c>
      <c r="AL126" s="49">
        <v>33021329</v>
      </c>
      <c r="AM126" s="30">
        <f>IFERROR(AL126/AI113,"-")</f>
        <v>9.5801053601488554E-3</v>
      </c>
      <c r="AN126" s="49">
        <v>535</v>
      </c>
      <c r="AO126" s="30">
        <f>IFERROR(AN126/AJ113,"-")</f>
        <v>0.16476747767169694</v>
      </c>
      <c r="AP126" s="52">
        <f t="shared" si="130"/>
        <v>61722.110280373832</v>
      </c>
      <c r="AQ126" s="31">
        <f t="shared" si="157"/>
        <v>0.15015436429974741</v>
      </c>
      <c r="AR126" s="176"/>
      <c r="AS126" s="197"/>
      <c r="AT126" s="197"/>
      <c r="AU126" s="67" t="s">
        <v>81</v>
      </c>
      <c r="AV126" s="49">
        <v>18119428</v>
      </c>
      <c r="AW126" s="30">
        <f>IFERROR(AV126/AS113,"-")</f>
        <v>7.2410768534133269E-3</v>
      </c>
      <c r="AX126" s="49">
        <v>373</v>
      </c>
      <c r="AY126" s="30">
        <f>IFERROR(AX126/AT113,"-")</f>
        <v>0.17881112176414191</v>
      </c>
      <c r="AZ126" s="52">
        <f t="shared" si="131"/>
        <v>48577.554959785521</v>
      </c>
      <c r="BA126" s="31">
        <f t="shared" si="158"/>
        <v>0.15394139496491951</v>
      </c>
      <c r="BB126" s="176"/>
      <c r="BC126" s="197"/>
      <c r="BD126" s="197"/>
      <c r="BE126" s="67" t="s">
        <v>81</v>
      </c>
      <c r="BF126" s="49">
        <v>12075409</v>
      </c>
      <c r="BG126" s="30">
        <f>IFERROR(BF126/BC113,"-")</f>
        <v>9.045209195868438E-3</v>
      </c>
      <c r="BH126" s="49">
        <v>171</v>
      </c>
      <c r="BI126" s="30">
        <f>IFERROR(BH126/BD113,"-")</f>
        <v>0.17048853439680958</v>
      </c>
      <c r="BJ126" s="52">
        <f t="shared" si="132"/>
        <v>70616.426900584789</v>
      </c>
      <c r="BK126" s="31">
        <f t="shared" si="159"/>
        <v>0.13834951456310679</v>
      </c>
      <c r="BL126" s="176"/>
      <c r="BM126" s="197"/>
      <c r="BN126" s="197"/>
      <c r="BO126" s="67" t="s">
        <v>81</v>
      </c>
      <c r="BP126" s="49">
        <v>2560229</v>
      </c>
      <c r="BQ126" s="30">
        <f>IFERROR(BP126/BM113,"-")</f>
        <v>5.519130040436299E-3</v>
      </c>
      <c r="BR126" s="49">
        <v>55</v>
      </c>
      <c r="BS126" s="30">
        <f>IFERROR(BR126/BN113,"-")</f>
        <v>0.15193370165745856</v>
      </c>
      <c r="BT126" s="52">
        <f t="shared" si="133"/>
        <v>46549.618181818179</v>
      </c>
      <c r="BU126" s="31">
        <f t="shared" si="160"/>
        <v>0.1053639846743295</v>
      </c>
      <c r="BV126" s="176"/>
      <c r="BW126" s="197"/>
      <c r="BX126" s="197"/>
      <c r="BY126" s="67" t="s">
        <v>81</v>
      </c>
      <c r="BZ126" s="49">
        <f t="shared" si="144"/>
        <v>101517756</v>
      </c>
      <c r="CA126" s="30">
        <f>IFERROR(BZ126/BW113,"-")</f>
        <v>9.0649470936759492E-3</v>
      </c>
      <c r="CB126" s="49">
        <f t="shared" si="145"/>
        <v>1657</v>
      </c>
      <c r="CC126" s="30">
        <f>IFERROR(CB126/BX113,"-")</f>
        <v>0.1563945257196791</v>
      </c>
      <c r="CD126" s="52">
        <f t="shared" si="134"/>
        <v>61265.996378998192</v>
      </c>
      <c r="CE126" s="31">
        <f t="shared" si="161"/>
        <v>0.13815240953810237</v>
      </c>
      <c r="CR126" s="173"/>
      <c r="CS126" s="194"/>
      <c r="CT126" s="188"/>
      <c r="CU126" s="191"/>
      <c r="CV126" s="191"/>
      <c r="CW126" s="75" t="s">
        <v>62</v>
      </c>
      <c r="CX126" s="86">
        <v>81997224</v>
      </c>
      <c r="CY126" s="76">
        <v>1.0953075997559989E-2</v>
      </c>
      <c r="CZ126" s="86">
        <v>1909</v>
      </c>
      <c r="DA126" s="76">
        <v>0.2407313997477932</v>
      </c>
      <c r="DB126" s="86">
        <v>42952.972236773181</v>
      </c>
      <c r="DC126" s="77">
        <v>0.20041994750656167</v>
      </c>
    </row>
    <row r="127" spans="2:107" s="16" customFormat="1" ht="13.15" customHeight="1">
      <c r="B127" s="224"/>
      <c r="C127" s="194"/>
      <c r="D127" s="176"/>
      <c r="E127" s="197"/>
      <c r="F127" s="197"/>
      <c r="G127" s="67" t="s">
        <v>83</v>
      </c>
      <c r="H127" s="49">
        <v>3984</v>
      </c>
      <c r="I127" s="30">
        <f>IFERROR(H127/E113,"-")</f>
        <v>1.2425579852595945E-4</v>
      </c>
      <c r="J127" s="49">
        <v>1</v>
      </c>
      <c r="K127" s="30">
        <f>IFERROR(J127/F113,"-")</f>
        <v>4.7619047619047616E-2</v>
      </c>
      <c r="L127" s="52">
        <f t="shared" si="127"/>
        <v>3984</v>
      </c>
      <c r="M127" s="31">
        <f t="shared" si="154"/>
        <v>4.1666666666666664E-2</v>
      </c>
      <c r="N127" s="176"/>
      <c r="O127" s="197"/>
      <c r="P127" s="197"/>
      <c r="Q127" s="67" t="s">
        <v>83</v>
      </c>
      <c r="R127" s="49">
        <v>999728</v>
      </c>
      <c r="S127" s="30">
        <f>IFERROR(R127/O113,"-")</f>
        <v>2.9511518202727147E-3</v>
      </c>
      <c r="T127" s="49">
        <v>11</v>
      </c>
      <c r="U127" s="30">
        <f>IFERROR(T127/P113,"-")</f>
        <v>0.12941176470588237</v>
      </c>
      <c r="V127" s="52">
        <f t="shared" si="128"/>
        <v>90884.363636363632</v>
      </c>
      <c r="W127" s="31">
        <f t="shared" si="155"/>
        <v>0.12359550561797752</v>
      </c>
      <c r="X127" s="176"/>
      <c r="Y127" s="197"/>
      <c r="Z127" s="197"/>
      <c r="AA127" s="67" t="s">
        <v>83</v>
      </c>
      <c r="AB127" s="49">
        <v>34344688</v>
      </c>
      <c r="AC127" s="30">
        <f>IFERROR(AB127/Y113,"-")</f>
        <v>1.1150695619470874E-2</v>
      </c>
      <c r="AD127" s="49">
        <v>249</v>
      </c>
      <c r="AE127" s="30">
        <f>IFERROR(AD127/Z113,"-")</f>
        <v>6.5681878132418881E-2</v>
      </c>
      <c r="AF127" s="52">
        <f t="shared" si="129"/>
        <v>137930.47389558234</v>
      </c>
      <c r="AG127" s="31">
        <f t="shared" si="156"/>
        <v>6.0188542422044959E-2</v>
      </c>
      <c r="AH127" s="176"/>
      <c r="AI127" s="197"/>
      <c r="AJ127" s="197"/>
      <c r="AK127" s="67" t="s">
        <v>83</v>
      </c>
      <c r="AL127" s="49">
        <v>50722972</v>
      </c>
      <c r="AM127" s="30">
        <f>IFERROR(AL127/AI113,"-")</f>
        <v>1.4715683185854823E-2</v>
      </c>
      <c r="AN127" s="49">
        <v>449</v>
      </c>
      <c r="AO127" s="30">
        <f>IFERROR(AN127/AJ113,"-")</f>
        <v>0.13828149060671388</v>
      </c>
      <c r="AP127" s="52">
        <f t="shared" si="130"/>
        <v>112968.75723830736</v>
      </c>
      <c r="AQ127" s="31">
        <f t="shared" si="157"/>
        <v>0.12601740106651699</v>
      </c>
      <c r="AR127" s="176"/>
      <c r="AS127" s="197"/>
      <c r="AT127" s="197"/>
      <c r="AU127" s="67" t="s">
        <v>83</v>
      </c>
      <c r="AV127" s="49">
        <v>49693769</v>
      </c>
      <c r="AW127" s="30">
        <f>IFERROR(AV127/AS113,"-")</f>
        <v>1.9859147897205626E-2</v>
      </c>
      <c r="AX127" s="49">
        <v>457</v>
      </c>
      <c r="AY127" s="30">
        <f>IFERROR(AX127/AT113,"-")</f>
        <v>0.21907957813998083</v>
      </c>
      <c r="AZ127" s="52">
        <f t="shared" si="131"/>
        <v>108739.10065645514</v>
      </c>
      <c r="BA127" s="31">
        <f t="shared" si="158"/>
        <v>0.18860916219562526</v>
      </c>
      <c r="BB127" s="176"/>
      <c r="BC127" s="197"/>
      <c r="BD127" s="197"/>
      <c r="BE127" s="67" t="s">
        <v>83</v>
      </c>
      <c r="BF127" s="49">
        <v>54814583</v>
      </c>
      <c r="BG127" s="30">
        <f>IFERROR(BF127/BC113,"-")</f>
        <v>4.1059426659527123E-2</v>
      </c>
      <c r="BH127" s="49">
        <v>301</v>
      </c>
      <c r="BI127" s="30">
        <f>IFERROR(BH127/BD113,"-")</f>
        <v>0.30009970089730809</v>
      </c>
      <c r="BJ127" s="52">
        <f t="shared" si="132"/>
        <v>182108.24916943521</v>
      </c>
      <c r="BK127" s="31">
        <f t="shared" si="159"/>
        <v>0.24352750809061488</v>
      </c>
      <c r="BL127" s="176"/>
      <c r="BM127" s="197"/>
      <c r="BN127" s="197"/>
      <c r="BO127" s="67" t="s">
        <v>83</v>
      </c>
      <c r="BP127" s="49">
        <v>7069570</v>
      </c>
      <c r="BQ127" s="30">
        <f>IFERROR(BP127/BM113,"-")</f>
        <v>1.5239994609844373E-2</v>
      </c>
      <c r="BR127" s="49">
        <v>103</v>
      </c>
      <c r="BS127" s="30">
        <f>IFERROR(BR127/BN113,"-")</f>
        <v>0.28453038674033149</v>
      </c>
      <c r="BT127" s="52">
        <f t="shared" si="133"/>
        <v>68636.601941747576</v>
      </c>
      <c r="BU127" s="31">
        <f t="shared" si="160"/>
        <v>0.19731800766283525</v>
      </c>
      <c r="BV127" s="176"/>
      <c r="BW127" s="197"/>
      <c r="BX127" s="197"/>
      <c r="BY127" s="67" t="s">
        <v>83</v>
      </c>
      <c r="BZ127" s="49">
        <f t="shared" si="144"/>
        <v>197649294</v>
      </c>
      <c r="CA127" s="30">
        <f>IFERROR(BZ127/BW113,"-")</f>
        <v>1.7648936144849414E-2</v>
      </c>
      <c r="CB127" s="49">
        <f t="shared" si="145"/>
        <v>1571</v>
      </c>
      <c r="CC127" s="30">
        <f>IFERROR(CB127/BX113,"-")</f>
        <v>0.14827748938178387</v>
      </c>
      <c r="CD127" s="52">
        <f t="shared" si="134"/>
        <v>125811.13558243157</v>
      </c>
      <c r="CE127" s="31">
        <f t="shared" si="161"/>
        <v>0.13098215774553942</v>
      </c>
      <c r="CR127" s="173"/>
      <c r="CS127" s="194"/>
      <c r="CT127" s="188"/>
      <c r="CU127" s="191"/>
      <c r="CV127" s="191"/>
      <c r="CW127" s="75" t="s">
        <v>64</v>
      </c>
      <c r="CX127" s="86">
        <v>18127526</v>
      </c>
      <c r="CY127" s="76">
        <v>2.4214499008618222E-3</v>
      </c>
      <c r="CZ127" s="86">
        <v>362</v>
      </c>
      <c r="DA127" s="76">
        <v>4.5649432534678437E-2</v>
      </c>
      <c r="DB127" s="86">
        <v>50076.038674033152</v>
      </c>
      <c r="DC127" s="77">
        <v>3.8005249343832023E-2</v>
      </c>
    </row>
    <row r="128" spans="2:107" s="16" customFormat="1" ht="13.15" customHeight="1">
      <c r="B128" s="224"/>
      <c r="C128" s="194"/>
      <c r="D128" s="176"/>
      <c r="E128" s="197"/>
      <c r="F128" s="197"/>
      <c r="G128" s="67" t="s">
        <v>87</v>
      </c>
      <c r="H128" s="49">
        <v>438362</v>
      </c>
      <c r="I128" s="30">
        <f>IFERROR(H128/E113,"-")</f>
        <v>1.3671942859798352E-2</v>
      </c>
      <c r="J128" s="49">
        <v>2</v>
      </c>
      <c r="K128" s="30">
        <f>IFERROR(J128/F113,"-")</f>
        <v>9.5238095238095233E-2</v>
      </c>
      <c r="L128" s="52">
        <f t="shared" si="127"/>
        <v>219181</v>
      </c>
      <c r="M128" s="31">
        <f t="shared" si="154"/>
        <v>8.3333333333333329E-2</v>
      </c>
      <c r="N128" s="176"/>
      <c r="O128" s="197"/>
      <c r="P128" s="197"/>
      <c r="Q128" s="67" t="s">
        <v>87</v>
      </c>
      <c r="R128" s="49">
        <v>271571</v>
      </c>
      <c r="S128" s="30">
        <f>IFERROR(R128/O113,"-")</f>
        <v>8.0166530394595468E-4</v>
      </c>
      <c r="T128" s="49">
        <v>9</v>
      </c>
      <c r="U128" s="30">
        <f>IFERROR(T128/P113,"-")</f>
        <v>0.10588235294117647</v>
      </c>
      <c r="V128" s="52">
        <f t="shared" si="128"/>
        <v>30174.555555555555</v>
      </c>
      <c r="W128" s="31">
        <f t="shared" si="155"/>
        <v>0.10112359550561797</v>
      </c>
      <c r="X128" s="176"/>
      <c r="Y128" s="197"/>
      <c r="Z128" s="197"/>
      <c r="AA128" s="67" t="s">
        <v>87</v>
      </c>
      <c r="AB128" s="49">
        <v>14999757</v>
      </c>
      <c r="AC128" s="30">
        <f>IFERROR(AB128/Y113,"-")</f>
        <v>4.8699736236656917E-3</v>
      </c>
      <c r="AD128" s="49">
        <v>290</v>
      </c>
      <c r="AE128" s="30">
        <f>IFERROR(AD128/Z113,"-")</f>
        <v>7.649696649960433E-2</v>
      </c>
      <c r="AF128" s="52">
        <f t="shared" si="129"/>
        <v>51723.3</v>
      </c>
      <c r="AG128" s="31">
        <f t="shared" si="156"/>
        <v>7.0099105632100561E-2</v>
      </c>
      <c r="AH128" s="176"/>
      <c r="AI128" s="197"/>
      <c r="AJ128" s="197"/>
      <c r="AK128" s="67" t="s">
        <v>87</v>
      </c>
      <c r="AL128" s="49">
        <v>15021743</v>
      </c>
      <c r="AM128" s="30">
        <f>IFERROR(AL128/AI113,"-")</f>
        <v>4.3580886957359753E-3</v>
      </c>
      <c r="AN128" s="49">
        <v>374</v>
      </c>
      <c r="AO128" s="30">
        <f>IFERROR(AN128/AJ113,"-")</f>
        <v>0.11518324607329843</v>
      </c>
      <c r="AP128" s="52">
        <f t="shared" si="130"/>
        <v>40165.088235294119</v>
      </c>
      <c r="AQ128" s="31">
        <f t="shared" si="157"/>
        <v>0.10496772382823463</v>
      </c>
      <c r="AR128" s="176"/>
      <c r="AS128" s="197"/>
      <c r="AT128" s="197"/>
      <c r="AU128" s="67" t="s">
        <v>87</v>
      </c>
      <c r="AV128" s="49">
        <v>10385138</v>
      </c>
      <c r="AW128" s="30">
        <f>IFERROR(AV128/AS113,"-")</f>
        <v>4.1502183397457782E-3</v>
      </c>
      <c r="AX128" s="49">
        <v>275</v>
      </c>
      <c r="AY128" s="30">
        <f>IFERROR(AX128/AT113,"-")</f>
        <v>0.13183125599232981</v>
      </c>
      <c r="AZ128" s="52">
        <f t="shared" si="131"/>
        <v>37764.138181818184</v>
      </c>
      <c r="BA128" s="31">
        <f t="shared" si="158"/>
        <v>0.11349566652909616</v>
      </c>
      <c r="BB128" s="176"/>
      <c r="BC128" s="197"/>
      <c r="BD128" s="197"/>
      <c r="BE128" s="67" t="s">
        <v>87</v>
      </c>
      <c r="BF128" s="49">
        <v>7603960</v>
      </c>
      <c r="BG128" s="30">
        <f>IFERROR(BF128/BC113,"-")</f>
        <v>5.6958243747284891E-3</v>
      </c>
      <c r="BH128" s="49">
        <v>141</v>
      </c>
      <c r="BI128" s="30">
        <f>IFERROR(BH128/BD113,"-")</f>
        <v>0.14057826520438685</v>
      </c>
      <c r="BJ128" s="52">
        <f t="shared" si="132"/>
        <v>53928.794326241135</v>
      </c>
      <c r="BK128" s="31">
        <f t="shared" si="159"/>
        <v>0.11407766990291263</v>
      </c>
      <c r="BL128" s="176"/>
      <c r="BM128" s="197"/>
      <c r="BN128" s="197"/>
      <c r="BO128" s="67" t="s">
        <v>87</v>
      </c>
      <c r="BP128" s="49">
        <v>4092217</v>
      </c>
      <c r="BQ128" s="30">
        <f>IFERROR(BP128/BM113,"-")</f>
        <v>8.821663131182449E-3</v>
      </c>
      <c r="BR128" s="49">
        <v>45</v>
      </c>
      <c r="BS128" s="30">
        <f>IFERROR(BR128/BN113,"-")</f>
        <v>0.12430939226519337</v>
      </c>
      <c r="BT128" s="52">
        <f t="shared" si="133"/>
        <v>90938.155555555553</v>
      </c>
      <c r="BU128" s="31">
        <f t="shared" si="160"/>
        <v>8.6206896551724144E-2</v>
      </c>
      <c r="BV128" s="176"/>
      <c r="BW128" s="197"/>
      <c r="BX128" s="197"/>
      <c r="BY128" s="67" t="s">
        <v>87</v>
      </c>
      <c r="BZ128" s="49">
        <f t="shared" si="144"/>
        <v>52812748</v>
      </c>
      <c r="CA128" s="30">
        <f>IFERROR(BZ128/BW113,"-")</f>
        <v>4.7158722311754046E-3</v>
      </c>
      <c r="CB128" s="49">
        <f t="shared" si="145"/>
        <v>1136</v>
      </c>
      <c r="CC128" s="30">
        <f>IFERROR(CB128/BX113,"-")</f>
        <v>0.1072203869749882</v>
      </c>
      <c r="CD128" s="52">
        <f t="shared" si="134"/>
        <v>46490.095070422532</v>
      </c>
      <c r="CE128" s="31">
        <f t="shared" si="161"/>
        <v>9.4714023678505926E-2</v>
      </c>
      <c r="CR128" s="173"/>
      <c r="CS128" s="194"/>
      <c r="CT128" s="188"/>
      <c r="CU128" s="191"/>
      <c r="CV128" s="191"/>
      <c r="CW128" s="75" t="s">
        <v>66</v>
      </c>
      <c r="CX128" s="86">
        <v>123007602</v>
      </c>
      <c r="CY128" s="76">
        <v>1.6431185682378859E-2</v>
      </c>
      <c r="CZ128" s="86">
        <v>2350</v>
      </c>
      <c r="DA128" s="76">
        <v>0.29634300126103402</v>
      </c>
      <c r="DB128" s="86">
        <v>52343.660425531918</v>
      </c>
      <c r="DC128" s="77">
        <v>0.24671916010498687</v>
      </c>
    </row>
    <row r="129" spans="2:107" s="16" customFormat="1" ht="13.15" customHeight="1">
      <c r="B129" s="224"/>
      <c r="C129" s="194"/>
      <c r="D129" s="176"/>
      <c r="E129" s="197"/>
      <c r="F129" s="197"/>
      <c r="G129" s="68" t="s">
        <v>85</v>
      </c>
      <c r="H129" s="50">
        <v>23039</v>
      </c>
      <c r="I129" s="32">
        <f>IFERROR(H129/E113,"-")</f>
        <v>7.1855656180712347E-4</v>
      </c>
      <c r="J129" s="50">
        <v>2</v>
      </c>
      <c r="K129" s="32">
        <f>IFERROR(J129/F113,"-")</f>
        <v>9.5238095238095233E-2</v>
      </c>
      <c r="L129" s="53">
        <f t="shared" si="127"/>
        <v>11519.5</v>
      </c>
      <c r="M129" s="33">
        <f t="shared" si="154"/>
        <v>8.3333333333333329E-2</v>
      </c>
      <c r="N129" s="176"/>
      <c r="O129" s="197"/>
      <c r="P129" s="197"/>
      <c r="Q129" s="68" t="s">
        <v>85</v>
      </c>
      <c r="R129" s="50">
        <v>202741</v>
      </c>
      <c r="S129" s="32">
        <f>IFERROR(R129/O113,"-")</f>
        <v>5.9848225836818655E-4</v>
      </c>
      <c r="T129" s="50">
        <v>26</v>
      </c>
      <c r="U129" s="32">
        <f>IFERROR(T129/P113,"-")</f>
        <v>0.30588235294117649</v>
      </c>
      <c r="V129" s="53">
        <f t="shared" si="128"/>
        <v>7797.7307692307695</v>
      </c>
      <c r="W129" s="33">
        <f t="shared" si="155"/>
        <v>0.29213483146067415</v>
      </c>
      <c r="X129" s="176"/>
      <c r="Y129" s="197"/>
      <c r="Z129" s="197"/>
      <c r="AA129" s="68" t="s">
        <v>85</v>
      </c>
      <c r="AB129" s="50">
        <v>5300827</v>
      </c>
      <c r="AC129" s="32">
        <f>IFERROR(AB129/Y113,"-")</f>
        <v>1.7210203921046812E-3</v>
      </c>
      <c r="AD129" s="50">
        <v>320</v>
      </c>
      <c r="AE129" s="32">
        <f>IFERROR(AD129/Z113,"-")</f>
        <v>8.4410445792666849E-2</v>
      </c>
      <c r="AF129" s="53">
        <f t="shared" si="129"/>
        <v>16565.084374999999</v>
      </c>
      <c r="AG129" s="33">
        <f t="shared" si="156"/>
        <v>7.7350737249214402E-2</v>
      </c>
      <c r="AH129" s="176"/>
      <c r="AI129" s="197"/>
      <c r="AJ129" s="197"/>
      <c r="AK129" s="68" t="s">
        <v>85</v>
      </c>
      <c r="AL129" s="50">
        <v>9103302</v>
      </c>
      <c r="AM129" s="32">
        <f>IFERROR(AL129/AI113,"-")</f>
        <v>2.641038229722789E-3</v>
      </c>
      <c r="AN129" s="50">
        <v>391</v>
      </c>
      <c r="AO129" s="32">
        <f>IFERROR(AN129/AJ113,"-")</f>
        <v>0.12041884816753927</v>
      </c>
      <c r="AP129" s="53">
        <f t="shared" si="130"/>
        <v>23282.102301790281</v>
      </c>
      <c r="AQ129" s="33">
        <f t="shared" si="157"/>
        <v>0.1097389840022453</v>
      </c>
      <c r="AR129" s="176"/>
      <c r="AS129" s="197"/>
      <c r="AT129" s="197"/>
      <c r="AU129" s="68" t="s">
        <v>85</v>
      </c>
      <c r="AV129" s="50">
        <v>10016671</v>
      </c>
      <c r="AW129" s="32">
        <f>IFERROR(AV129/AS113,"-")</f>
        <v>4.0029676723987379E-3</v>
      </c>
      <c r="AX129" s="50">
        <v>352</v>
      </c>
      <c r="AY129" s="32">
        <f>IFERROR(AX129/AT113,"-")</f>
        <v>0.16874400767018216</v>
      </c>
      <c r="AZ129" s="53">
        <f t="shared" si="131"/>
        <v>28456.451704545456</v>
      </c>
      <c r="BA129" s="33">
        <f t="shared" si="158"/>
        <v>0.14527445315724308</v>
      </c>
      <c r="BB129" s="176"/>
      <c r="BC129" s="197"/>
      <c r="BD129" s="197"/>
      <c r="BE129" s="68" t="s">
        <v>85</v>
      </c>
      <c r="BF129" s="50">
        <v>5762331</v>
      </c>
      <c r="BG129" s="32">
        <f>IFERROR(BF129/BC113,"-")</f>
        <v>4.3163332480777895E-3</v>
      </c>
      <c r="BH129" s="50">
        <v>202</v>
      </c>
      <c r="BI129" s="32">
        <f>IFERROR(BH129/BD113,"-")</f>
        <v>0.20139581256231306</v>
      </c>
      <c r="BJ129" s="53">
        <f t="shared" si="132"/>
        <v>28526.391089108911</v>
      </c>
      <c r="BK129" s="33">
        <f t="shared" si="159"/>
        <v>0.16343042071197411</v>
      </c>
      <c r="BL129" s="176"/>
      <c r="BM129" s="197"/>
      <c r="BN129" s="197"/>
      <c r="BO129" s="68" t="s">
        <v>85</v>
      </c>
      <c r="BP129" s="50">
        <v>4918638</v>
      </c>
      <c r="BQ129" s="32">
        <f>IFERROR(BP129/BM113,"-")</f>
        <v>1.0603193208041749E-2</v>
      </c>
      <c r="BR129" s="50">
        <v>70</v>
      </c>
      <c r="BS129" s="32">
        <f>IFERROR(BR129/BN113,"-")</f>
        <v>0.19337016574585636</v>
      </c>
      <c r="BT129" s="53">
        <f t="shared" si="133"/>
        <v>70266.257142857139</v>
      </c>
      <c r="BU129" s="33">
        <f t="shared" si="160"/>
        <v>0.13409961685823754</v>
      </c>
      <c r="BV129" s="176"/>
      <c r="BW129" s="197"/>
      <c r="BX129" s="197"/>
      <c r="BY129" s="68" t="s">
        <v>85</v>
      </c>
      <c r="BZ129" s="50">
        <f t="shared" si="144"/>
        <v>35327549</v>
      </c>
      <c r="CA129" s="32">
        <f>IFERROR(BZ129/BW113,"-")</f>
        <v>3.1545453253935666E-3</v>
      </c>
      <c r="CB129" s="50">
        <f t="shared" si="145"/>
        <v>1363</v>
      </c>
      <c r="CC129" s="32">
        <f>IFERROR(CB129/BX113,"-")</f>
        <v>0.12864558754129307</v>
      </c>
      <c r="CD129" s="53">
        <f t="shared" si="134"/>
        <v>25918.964783565665</v>
      </c>
      <c r="CE129" s="33">
        <f t="shared" si="161"/>
        <v>0.11364015341003836</v>
      </c>
      <c r="CR129" s="173"/>
      <c r="CS129" s="194"/>
      <c r="CT129" s="188"/>
      <c r="CU129" s="191"/>
      <c r="CV129" s="191"/>
      <c r="CW129" s="75" t="s">
        <v>68</v>
      </c>
      <c r="CX129" s="86">
        <v>199071263</v>
      </c>
      <c r="CY129" s="76">
        <v>2.6591664524755764E-2</v>
      </c>
      <c r="CZ129" s="86">
        <v>2991</v>
      </c>
      <c r="DA129" s="76">
        <v>0.37717528373266079</v>
      </c>
      <c r="DB129" s="86">
        <v>66556.757940488125</v>
      </c>
      <c r="DC129" s="77">
        <v>0.31401574803149607</v>
      </c>
    </row>
    <row r="130" spans="2:107" s="16" customFormat="1" ht="13.15" customHeight="1">
      <c r="B130" s="224"/>
      <c r="C130" s="195"/>
      <c r="D130" s="177"/>
      <c r="E130" s="198"/>
      <c r="F130" s="198"/>
      <c r="G130" s="18" t="s">
        <v>92</v>
      </c>
      <c r="H130" s="48">
        <f>SUM(H113:H129)</f>
        <v>5022146</v>
      </c>
      <c r="I130" s="32">
        <f>IFERROR(H130/E113,"-")</f>
        <v>0.15663422729516896</v>
      </c>
      <c r="J130" s="50">
        <v>17</v>
      </c>
      <c r="K130" s="32">
        <f>IFERROR(J130/F113,"-")</f>
        <v>0.80952380952380953</v>
      </c>
      <c r="L130" s="53">
        <f t="shared" si="127"/>
        <v>295420.35294117645</v>
      </c>
      <c r="M130" s="34">
        <f t="shared" si="154"/>
        <v>0.70833333333333337</v>
      </c>
      <c r="N130" s="177"/>
      <c r="O130" s="198"/>
      <c r="P130" s="198"/>
      <c r="Q130" s="18" t="s">
        <v>92</v>
      </c>
      <c r="R130" s="48">
        <f>SUM(R113:R129)</f>
        <v>18736822</v>
      </c>
      <c r="S130" s="32">
        <f>IFERROR(R130/O113,"-")</f>
        <v>5.5310250739627025E-2</v>
      </c>
      <c r="T130" s="50">
        <v>72</v>
      </c>
      <c r="U130" s="32">
        <f>IFERROR(T130/P113,"-")</f>
        <v>0.84705882352941175</v>
      </c>
      <c r="V130" s="53">
        <f t="shared" si="128"/>
        <v>260233.63888888888</v>
      </c>
      <c r="W130" s="34">
        <f t="shared" si="155"/>
        <v>0.8089887640449438</v>
      </c>
      <c r="X130" s="177"/>
      <c r="Y130" s="198"/>
      <c r="Z130" s="198"/>
      <c r="AA130" s="18" t="s">
        <v>92</v>
      </c>
      <c r="AB130" s="48">
        <f>SUM(AB113:AB129)</f>
        <v>582924073</v>
      </c>
      <c r="AC130" s="32">
        <f>IFERROR(AB130/Y113,"-")</f>
        <v>0.18925805665450274</v>
      </c>
      <c r="AD130" s="50">
        <v>2811</v>
      </c>
      <c r="AE130" s="32">
        <f>IFERROR(AD130/Z113,"-")</f>
        <v>0.7414930097599578</v>
      </c>
      <c r="AF130" s="53">
        <f t="shared" si="129"/>
        <v>207372.49128424047</v>
      </c>
      <c r="AG130" s="34">
        <f t="shared" si="156"/>
        <v>0.67947788252356778</v>
      </c>
      <c r="AH130" s="177"/>
      <c r="AI130" s="198"/>
      <c r="AJ130" s="198"/>
      <c r="AK130" s="18" t="s">
        <v>92</v>
      </c>
      <c r="AL130" s="48">
        <f>SUM(AL113:AL129)</f>
        <v>744499352</v>
      </c>
      <c r="AM130" s="32">
        <f>IFERROR(AL130/AI113,"-")</f>
        <v>0.21599319133165565</v>
      </c>
      <c r="AN130" s="50">
        <v>2770</v>
      </c>
      <c r="AO130" s="32">
        <f>IFERROR(AN130/AJ113,"-")</f>
        <v>0.85309516476747771</v>
      </c>
      <c r="AP130" s="53">
        <f t="shared" si="130"/>
        <v>268772.32924187725</v>
      </c>
      <c r="AQ130" s="34">
        <f t="shared" si="157"/>
        <v>0.77743474600056128</v>
      </c>
      <c r="AR130" s="177"/>
      <c r="AS130" s="198"/>
      <c r="AT130" s="198"/>
      <c r="AU130" s="18" t="s">
        <v>92</v>
      </c>
      <c r="AV130" s="48">
        <f>SUM(AV113:AV129)</f>
        <v>640549834</v>
      </c>
      <c r="AW130" s="32">
        <f>IFERROR(AV130/AS113,"-")</f>
        <v>0.25598327808334503</v>
      </c>
      <c r="AX130" s="50">
        <v>1871</v>
      </c>
      <c r="AY130" s="32">
        <f>IFERROR(AX130/AT113,"-")</f>
        <v>0.89693192713326941</v>
      </c>
      <c r="AZ130" s="53">
        <f t="shared" si="131"/>
        <v>342356.9396044896</v>
      </c>
      <c r="BA130" s="34">
        <f t="shared" si="158"/>
        <v>0.77218324391250515</v>
      </c>
      <c r="BB130" s="177"/>
      <c r="BC130" s="198"/>
      <c r="BD130" s="198"/>
      <c r="BE130" s="18" t="s">
        <v>92</v>
      </c>
      <c r="BF130" s="48">
        <f>SUM(BF113:BF129)</f>
        <v>371701005</v>
      </c>
      <c r="BG130" s="32">
        <f>IFERROR(BF130/BC113,"-")</f>
        <v>0.27842645731830207</v>
      </c>
      <c r="BH130" s="50">
        <v>910</v>
      </c>
      <c r="BI130" s="32">
        <f>IFERROR(BH130/BD113,"-")</f>
        <v>0.9072781655034895</v>
      </c>
      <c r="BJ130" s="53">
        <f t="shared" si="132"/>
        <v>408462.64285714284</v>
      </c>
      <c r="BK130" s="34">
        <f t="shared" si="159"/>
        <v>0.7362459546925566</v>
      </c>
      <c r="BL130" s="177"/>
      <c r="BM130" s="198"/>
      <c r="BN130" s="198"/>
      <c r="BO130" s="18" t="s">
        <v>92</v>
      </c>
      <c r="BP130" s="48">
        <f>SUM(BP113:BP129)</f>
        <v>109988740</v>
      </c>
      <c r="BQ130" s="32">
        <f>IFERROR(BP130/BM113,"-")</f>
        <v>0.23710463362603015</v>
      </c>
      <c r="BR130" s="50">
        <v>323</v>
      </c>
      <c r="BS130" s="32">
        <f>IFERROR(BR130/BN113,"-")</f>
        <v>0.89226519337016574</v>
      </c>
      <c r="BT130" s="53">
        <f t="shared" si="133"/>
        <v>340522.41486068111</v>
      </c>
      <c r="BU130" s="34">
        <f t="shared" si="160"/>
        <v>0.61877394636015326</v>
      </c>
      <c r="BV130" s="177"/>
      <c r="BW130" s="198"/>
      <c r="BX130" s="198"/>
      <c r="BY130" s="18" t="s">
        <v>92</v>
      </c>
      <c r="BZ130" s="48">
        <f t="shared" si="144"/>
        <v>2473421972</v>
      </c>
      <c r="CA130" s="32">
        <f>IFERROR(BZ130/BW113,"-")</f>
        <v>0.22086224321699582</v>
      </c>
      <c r="CB130" s="50">
        <f t="shared" si="145"/>
        <v>8774</v>
      </c>
      <c r="CC130" s="32">
        <f>IFERROR(CB130/BX113,"-")</f>
        <v>0.82812647475224166</v>
      </c>
      <c r="CD130" s="53">
        <f t="shared" si="134"/>
        <v>281903.57556416688</v>
      </c>
      <c r="CE130" s="34">
        <f t="shared" si="161"/>
        <v>0.73153243288310821</v>
      </c>
      <c r="CR130" s="173"/>
      <c r="CS130" s="194"/>
      <c r="CT130" s="188"/>
      <c r="CU130" s="191"/>
      <c r="CV130" s="191"/>
      <c r="CW130" s="75" t="s">
        <v>69</v>
      </c>
      <c r="CX130" s="86">
        <v>244636894</v>
      </c>
      <c r="CY130" s="76">
        <v>3.2678258617499387E-2</v>
      </c>
      <c r="CZ130" s="86">
        <v>1182</v>
      </c>
      <c r="DA130" s="76">
        <v>0.14905422446406053</v>
      </c>
      <c r="DB130" s="86">
        <v>206968.60744500847</v>
      </c>
      <c r="DC130" s="77">
        <v>0.12409448818897638</v>
      </c>
    </row>
    <row r="131" spans="2:107" s="16" customFormat="1" ht="13.15" customHeight="1">
      <c r="B131" s="224">
        <v>8</v>
      </c>
      <c r="C131" s="193" t="s">
        <v>50</v>
      </c>
      <c r="D131" s="175">
        <f>CI12</f>
        <v>10</v>
      </c>
      <c r="E131" s="196">
        <v>33704900</v>
      </c>
      <c r="F131" s="196">
        <v>10</v>
      </c>
      <c r="G131" s="65" t="s">
        <v>58</v>
      </c>
      <c r="H131" s="54">
        <v>50457</v>
      </c>
      <c r="I131" s="28">
        <f>IFERROR(H131/E131,"-")</f>
        <v>1.4970226880957963E-3</v>
      </c>
      <c r="J131" s="54">
        <v>3</v>
      </c>
      <c r="K131" s="28">
        <f>IFERROR(J131/F131,"-")</f>
        <v>0.3</v>
      </c>
      <c r="L131" s="51">
        <f t="shared" si="127"/>
        <v>16819</v>
      </c>
      <c r="M131" s="29">
        <f t="shared" ref="M131:M148" si="163">IFERROR(J131/$CI$12,"-")</f>
        <v>0.3</v>
      </c>
      <c r="N131" s="175">
        <f>CJ12</f>
        <v>52</v>
      </c>
      <c r="O131" s="196">
        <v>66773460</v>
      </c>
      <c r="P131" s="196">
        <v>39</v>
      </c>
      <c r="Q131" s="65" t="s">
        <v>58</v>
      </c>
      <c r="R131" s="54">
        <v>600546</v>
      </c>
      <c r="S131" s="28">
        <f>IFERROR(R131/O131,"-")</f>
        <v>8.9937828592377873E-3</v>
      </c>
      <c r="T131" s="54">
        <v>7</v>
      </c>
      <c r="U131" s="28">
        <f>IFERROR(T131/P131,"-")</f>
        <v>0.17948717948717949</v>
      </c>
      <c r="V131" s="51">
        <f t="shared" si="128"/>
        <v>85792.28571428571</v>
      </c>
      <c r="W131" s="29">
        <f t="shared" ref="W131:W148" si="164">IFERROR(T131/$CJ$12,"-")</f>
        <v>0.13461538461538461</v>
      </c>
      <c r="X131" s="175">
        <f>CK12</f>
        <v>3290</v>
      </c>
      <c r="Y131" s="196">
        <v>2305443760</v>
      </c>
      <c r="Z131" s="196">
        <v>2938</v>
      </c>
      <c r="AA131" s="65" t="s">
        <v>58</v>
      </c>
      <c r="AB131" s="54">
        <v>48336053</v>
      </c>
      <c r="AC131" s="28">
        <f>IFERROR(AB131/Y131,"-")</f>
        <v>2.0966051672412084E-2</v>
      </c>
      <c r="AD131" s="54">
        <v>497</v>
      </c>
      <c r="AE131" s="28">
        <f>IFERROR(AD131/Z131,"-")</f>
        <v>0.16916269571136827</v>
      </c>
      <c r="AF131" s="51">
        <f t="shared" si="129"/>
        <v>97255.639839034207</v>
      </c>
      <c r="AG131" s="29">
        <f t="shared" ref="AG131:AG148" si="165">IFERROR(AD131/$CK$12,"-")</f>
        <v>0.15106382978723404</v>
      </c>
      <c r="AH131" s="175">
        <f>CL12</f>
        <v>2704</v>
      </c>
      <c r="AI131" s="196">
        <v>2126665020</v>
      </c>
      <c r="AJ131" s="196">
        <v>2269</v>
      </c>
      <c r="AK131" s="65" t="s">
        <v>58</v>
      </c>
      <c r="AL131" s="54">
        <v>55344476</v>
      </c>
      <c r="AM131" s="28">
        <f>IFERROR(AL131/AI131,"-")</f>
        <v>2.6024068426159563E-2</v>
      </c>
      <c r="AN131" s="54">
        <v>478</v>
      </c>
      <c r="AO131" s="28">
        <f>IFERROR(AN131/AJ131,"-")</f>
        <v>0.21066549140590568</v>
      </c>
      <c r="AP131" s="51">
        <f t="shared" si="130"/>
        <v>115783.42259414226</v>
      </c>
      <c r="AQ131" s="29">
        <f t="shared" ref="AQ131:AQ148" si="166">IFERROR(AN131/$CL$12,"-")</f>
        <v>0.17677514792899407</v>
      </c>
      <c r="AR131" s="175">
        <f>CM12</f>
        <v>2120</v>
      </c>
      <c r="AS131" s="196">
        <v>1819087020</v>
      </c>
      <c r="AT131" s="196">
        <v>1635</v>
      </c>
      <c r="AU131" s="65" t="s">
        <v>58</v>
      </c>
      <c r="AV131" s="54">
        <v>62400724</v>
      </c>
      <c r="AW131" s="28">
        <f>IFERROR(AV131/AS131,"-")</f>
        <v>3.4303319914843873E-2</v>
      </c>
      <c r="AX131" s="54">
        <v>420</v>
      </c>
      <c r="AY131" s="28">
        <f>IFERROR(AX131/AT131,"-")</f>
        <v>0.25688073394495414</v>
      </c>
      <c r="AZ131" s="51">
        <f t="shared" si="131"/>
        <v>148573.15238095238</v>
      </c>
      <c r="BA131" s="29">
        <f t="shared" ref="BA131:BA148" si="167">IFERROR(AX131/$CM$12,"-")</f>
        <v>0.19811320754716982</v>
      </c>
      <c r="BB131" s="175">
        <f>CN12</f>
        <v>1281</v>
      </c>
      <c r="BC131" s="196">
        <v>1209019780</v>
      </c>
      <c r="BD131" s="196">
        <v>944</v>
      </c>
      <c r="BE131" s="65" t="s">
        <v>58</v>
      </c>
      <c r="BF131" s="54">
        <v>44923476</v>
      </c>
      <c r="BG131" s="28">
        <f>IFERROR(BF131/BC131,"-")</f>
        <v>3.7156940476193036E-2</v>
      </c>
      <c r="BH131" s="54">
        <v>253</v>
      </c>
      <c r="BI131" s="28">
        <f>IFERROR(BH131/BD131,"-")</f>
        <v>0.26800847457627119</v>
      </c>
      <c r="BJ131" s="51">
        <f t="shared" si="132"/>
        <v>177563.1462450593</v>
      </c>
      <c r="BK131" s="29">
        <f t="shared" ref="BK131:BK148" si="168">IFERROR(BH131/$CN$12,"-")</f>
        <v>0.19750195160031225</v>
      </c>
      <c r="BL131" s="175">
        <f>CO12</f>
        <v>637</v>
      </c>
      <c r="BM131" s="196">
        <v>439020830</v>
      </c>
      <c r="BN131" s="196">
        <v>396</v>
      </c>
      <c r="BO131" s="65" t="s">
        <v>58</v>
      </c>
      <c r="BP131" s="54">
        <v>14326459</v>
      </c>
      <c r="BQ131" s="28">
        <f>IFERROR(BP131/BM131,"-")</f>
        <v>3.263275457795476E-2</v>
      </c>
      <c r="BR131" s="54">
        <v>97</v>
      </c>
      <c r="BS131" s="28">
        <f>IFERROR(BR131/BN131,"-")</f>
        <v>0.24494949494949494</v>
      </c>
      <c r="BT131" s="51">
        <f t="shared" si="133"/>
        <v>147695.45360824742</v>
      </c>
      <c r="BU131" s="29">
        <f t="shared" ref="BU131:BU148" si="169">IFERROR(BR131/$CO$12,"-")</f>
        <v>0.15227629513343799</v>
      </c>
      <c r="BV131" s="175">
        <f>CP12</f>
        <v>10094</v>
      </c>
      <c r="BW131" s="196">
        <f>SUM(E131,O131,Y131,AI131,AS131,BC131,BM131)</f>
        <v>7999714770</v>
      </c>
      <c r="BX131" s="196">
        <f>SUM(F131,P131,Z131,AJ131,AT131,BD131,BN131)</f>
        <v>8231</v>
      </c>
      <c r="BY131" s="65" t="s">
        <v>58</v>
      </c>
      <c r="BZ131" s="54">
        <f t="shared" si="144"/>
        <v>225982191</v>
      </c>
      <c r="CA131" s="28">
        <f>IFERROR(BZ131/BW131,"-")</f>
        <v>2.824878104997736E-2</v>
      </c>
      <c r="CB131" s="54">
        <f t="shared" si="145"/>
        <v>1755</v>
      </c>
      <c r="CC131" s="28">
        <f>IFERROR(CB131/BX131,"-")</f>
        <v>0.21321832098165472</v>
      </c>
      <c r="CD131" s="51">
        <f t="shared" si="134"/>
        <v>128764.7811965812</v>
      </c>
      <c r="CE131" s="29">
        <f t="shared" ref="CE131:CE148" si="170">IFERROR(CB131/$CP$12,"-")</f>
        <v>0.17386566276996235</v>
      </c>
      <c r="CR131" s="173"/>
      <c r="CS131" s="194"/>
      <c r="CT131" s="188"/>
      <c r="CU131" s="191"/>
      <c r="CV131" s="191"/>
      <c r="CW131" s="75" t="s">
        <v>70</v>
      </c>
      <c r="CX131" s="86">
        <v>18668</v>
      </c>
      <c r="CY131" s="76">
        <v>2.4936456717418856E-6</v>
      </c>
      <c r="CZ131" s="86">
        <v>10</v>
      </c>
      <c r="DA131" s="76">
        <v>1.2610340479192938E-3</v>
      </c>
      <c r="DB131" s="86">
        <v>1866.8</v>
      </c>
      <c r="DC131" s="77">
        <v>1.0498687664041995E-3</v>
      </c>
    </row>
    <row r="132" spans="2:107" s="16" customFormat="1" ht="13.15" customHeight="1">
      <c r="B132" s="224"/>
      <c r="C132" s="194"/>
      <c r="D132" s="176"/>
      <c r="E132" s="197"/>
      <c r="F132" s="197"/>
      <c r="G132" s="66" t="s">
        <v>60</v>
      </c>
      <c r="H132" s="49">
        <v>145528</v>
      </c>
      <c r="I132" s="30">
        <f>IFERROR(H132/E131,"-")</f>
        <v>4.3177104812653355E-3</v>
      </c>
      <c r="J132" s="49">
        <v>5</v>
      </c>
      <c r="K132" s="30">
        <f>IFERROR(J132/F131,"-")</f>
        <v>0.5</v>
      </c>
      <c r="L132" s="52">
        <f t="shared" si="127"/>
        <v>29105.599999999999</v>
      </c>
      <c r="M132" s="31">
        <f t="shared" si="163"/>
        <v>0.5</v>
      </c>
      <c r="N132" s="176"/>
      <c r="O132" s="197"/>
      <c r="P132" s="197"/>
      <c r="Q132" s="66" t="s">
        <v>60</v>
      </c>
      <c r="R132" s="49">
        <v>1112078</v>
      </c>
      <c r="S132" s="30">
        <f>IFERROR(R132/O131,"-")</f>
        <v>1.6654491170593824E-2</v>
      </c>
      <c r="T132" s="49">
        <v>13</v>
      </c>
      <c r="U132" s="30">
        <f>IFERROR(T132/P131,"-")</f>
        <v>0.33333333333333331</v>
      </c>
      <c r="V132" s="52">
        <f t="shared" si="128"/>
        <v>85544.461538461532</v>
      </c>
      <c r="W132" s="31">
        <f t="shared" si="164"/>
        <v>0.25</v>
      </c>
      <c r="X132" s="176"/>
      <c r="Y132" s="197"/>
      <c r="Z132" s="197"/>
      <c r="AA132" s="66" t="s">
        <v>60</v>
      </c>
      <c r="AB132" s="49">
        <v>38259358</v>
      </c>
      <c r="AC132" s="30">
        <f>IFERROR(AB132/Y131,"-")</f>
        <v>1.6595225033813013E-2</v>
      </c>
      <c r="AD132" s="49">
        <v>631</v>
      </c>
      <c r="AE132" s="30">
        <f>IFERROR(AD132/Z131,"-")</f>
        <v>0.21477195371000682</v>
      </c>
      <c r="AF132" s="52">
        <f t="shared" si="129"/>
        <v>60632.896988906497</v>
      </c>
      <c r="AG132" s="31">
        <f t="shared" si="165"/>
        <v>0.19179331306990882</v>
      </c>
      <c r="AH132" s="176"/>
      <c r="AI132" s="197"/>
      <c r="AJ132" s="197"/>
      <c r="AK132" s="66" t="s">
        <v>60</v>
      </c>
      <c r="AL132" s="49">
        <v>29940976</v>
      </c>
      <c r="AM132" s="30">
        <f>IFERROR(AL132/AI131,"-")</f>
        <v>1.4078839741295975E-2</v>
      </c>
      <c r="AN132" s="49">
        <v>603</v>
      </c>
      <c r="AO132" s="30">
        <f>IFERROR(AN132/AJ131,"-")</f>
        <v>0.26575583957690613</v>
      </c>
      <c r="AP132" s="52">
        <f t="shared" si="130"/>
        <v>49653.359867330015</v>
      </c>
      <c r="AQ132" s="31">
        <f t="shared" si="166"/>
        <v>0.22300295857988164</v>
      </c>
      <c r="AR132" s="176"/>
      <c r="AS132" s="197"/>
      <c r="AT132" s="197"/>
      <c r="AU132" s="66" t="s">
        <v>60</v>
      </c>
      <c r="AV132" s="49">
        <v>23403537</v>
      </c>
      <c r="AW132" s="30">
        <f>IFERROR(AV132/AS131,"-")</f>
        <v>1.2865540099340602E-2</v>
      </c>
      <c r="AX132" s="49">
        <v>497</v>
      </c>
      <c r="AY132" s="30">
        <f>IFERROR(AX132/AT131,"-")</f>
        <v>0.3039755351681957</v>
      </c>
      <c r="AZ132" s="52">
        <f t="shared" si="131"/>
        <v>47089.611670020124</v>
      </c>
      <c r="BA132" s="31">
        <f t="shared" si="167"/>
        <v>0.23443396226415095</v>
      </c>
      <c r="BB132" s="176"/>
      <c r="BC132" s="197"/>
      <c r="BD132" s="197"/>
      <c r="BE132" s="66" t="s">
        <v>60</v>
      </c>
      <c r="BF132" s="49">
        <v>13634539</v>
      </c>
      <c r="BG132" s="30">
        <f>IFERROR(BF132/BC131,"-")</f>
        <v>1.1277349821356935E-2</v>
      </c>
      <c r="BH132" s="49">
        <v>304</v>
      </c>
      <c r="BI132" s="30">
        <f>IFERROR(BH132/BD131,"-")</f>
        <v>0.32203389830508472</v>
      </c>
      <c r="BJ132" s="52">
        <f t="shared" si="132"/>
        <v>44850.457236842107</v>
      </c>
      <c r="BK132" s="31">
        <f t="shared" si="168"/>
        <v>0.23731459797033569</v>
      </c>
      <c r="BL132" s="176"/>
      <c r="BM132" s="197"/>
      <c r="BN132" s="197"/>
      <c r="BO132" s="66" t="s">
        <v>60</v>
      </c>
      <c r="BP132" s="49">
        <v>5388886</v>
      </c>
      <c r="BQ132" s="30">
        <f>IFERROR(BP132/BM131,"-")</f>
        <v>1.2274784319459284E-2</v>
      </c>
      <c r="BR132" s="49">
        <v>130</v>
      </c>
      <c r="BS132" s="30">
        <f>IFERROR(BR132/BN131,"-")</f>
        <v>0.32828282828282829</v>
      </c>
      <c r="BT132" s="52">
        <f t="shared" si="133"/>
        <v>41452.969230769231</v>
      </c>
      <c r="BU132" s="31">
        <f t="shared" si="169"/>
        <v>0.20408163265306123</v>
      </c>
      <c r="BV132" s="176"/>
      <c r="BW132" s="197"/>
      <c r="BX132" s="197"/>
      <c r="BY132" s="66" t="s">
        <v>60</v>
      </c>
      <c r="BZ132" s="49">
        <f t="shared" si="144"/>
        <v>111884902</v>
      </c>
      <c r="CA132" s="30">
        <f>IFERROR(BZ132/BW131,"-")</f>
        <v>1.3986111407319589E-2</v>
      </c>
      <c r="CB132" s="49">
        <f t="shared" si="145"/>
        <v>2183</v>
      </c>
      <c r="CC132" s="30">
        <f>IFERROR(CB132/BX131,"-")</f>
        <v>0.26521686307860526</v>
      </c>
      <c r="CD132" s="52">
        <f t="shared" si="134"/>
        <v>51252.818140174073</v>
      </c>
      <c r="CE132" s="31">
        <f t="shared" si="170"/>
        <v>0.21626708936001585</v>
      </c>
      <c r="CR132" s="173"/>
      <c r="CS132" s="194"/>
      <c r="CT132" s="188"/>
      <c r="CU132" s="191"/>
      <c r="CV132" s="191"/>
      <c r="CW132" s="75" t="s">
        <v>73</v>
      </c>
      <c r="CX132" s="86">
        <v>965284</v>
      </c>
      <c r="CY132" s="76">
        <v>1.2894130429621248E-4</v>
      </c>
      <c r="CZ132" s="86">
        <v>58</v>
      </c>
      <c r="DA132" s="76">
        <v>7.3139974779319042E-3</v>
      </c>
      <c r="DB132" s="86">
        <v>16642.827586206895</v>
      </c>
      <c r="DC132" s="77">
        <v>6.0892388451443567E-3</v>
      </c>
    </row>
    <row r="133" spans="2:107" s="16" customFormat="1" ht="13.15" customHeight="1">
      <c r="B133" s="224"/>
      <c r="C133" s="194"/>
      <c r="D133" s="176"/>
      <c r="E133" s="197"/>
      <c r="F133" s="197"/>
      <c r="G133" s="67" t="s">
        <v>194</v>
      </c>
      <c r="H133" s="49">
        <v>0</v>
      </c>
      <c r="I133" s="30">
        <f>IFERROR(H133/E131,"-")</f>
        <v>0</v>
      </c>
      <c r="J133" s="49">
        <v>0</v>
      </c>
      <c r="K133" s="30">
        <f>IFERROR(J133/F131,"-")</f>
        <v>0</v>
      </c>
      <c r="L133" s="52" t="str">
        <f>IFERROR(H133/J133,"-")</f>
        <v>-</v>
      </c>
      <c r="M133" s="31">
        <f t="shared" si="163"/>
        <v>0</v>
      </c>
      <c r="N133" s="176"/>
      <c r="O133" s="197"/>
      <c r="P133" s="197"/>
      <c r="Q133" s="67" t="s">
        <v>194</v>
      </c>
      <c r="R133" s="49">
        <v>5129353</v>
      </c>
      <c r="S133" s="30">
        <f>IFERROR(R133/O131,"-")</f>
        <v>7.6817241460903782E-2</v>
      </c>
      <c r="T133" s="49">
        <v>6</v>
      </c>
      <c r="U133" s="30">
        <f>IFERROR(T133/P131,"-")</f>
        <v>0.15384615384615385</v>
      </c>
      <c r="V133" s="52">
        <f>IFERROR(R133/T133,"-")</f>
        <v>854892.16666666663</v>
      </c>
      <c r="W133" s="31">
        <f t="shared" si="164"/>
        <v>0.11538461538461539</v>
      </c>
      <c r="X133" s="176"/>
      <c r="Y133" s="197"/>
      <c r="Z133" s="197"/>
      <c r="AA133" s="67" t="s">
        <v>194</v>
      </c>
      <c r="AB133" s="49">
        <v>32464489</v>
      </c>
      <c r="AC133" s="30">
        <f>IFERROR(AB133/Y131,"-")</f>
        <v>1.4081665995617261E-2</v>
      </c>
      <c r="AD133" s="49">
        <v>182</v>
      </c>
      <c r="AE133" s="30">
        <f>IFERROR(AD133/Z131,"-")</f>
        <v>6.1946902654867256E-2</v>
      </c>
      <c r="AF133" s="52">
        <f>IFERROR(AB133/AD133,"-")</f>
        <v>178376.31318681317</v>
      </c>
      <c r="AG133" s="31">
        <f t="shared" si="165"/>
        <v>5.5319148936170209E-2</v>
      </c>
      <c r="AH133" s="176"/>
      <c r="AI133" s="197"/>
      <c r="AJ133" s="197"/>
      <c r="AK133" s="67" t="s">
        <v>194</v>
      </c>
      <c r="AL133" s="49">
        <v>35664069</v>
      </c>
      <c r="AM133" s="30">
        <f>IFERROR(AL133/AI131,"-")</f>
        <v>1.6769951386137908E-2</v>
      </c>
      <c r="AN133" s="49">
        <v>190</v>
      </c>
      <c r="AO133" s="30">
        <f>IFERROR(AN133/AJ131,"-")</f>
        <v>8.3737329219920664E-2</v>
      </c>
      <c r="AP133" s="52">
        <f>IFERROR(AL133/AN133,"-")</f>
        <v>187705.62631578947</v>
      </c>
      <c r="AQ133" s="31">
        <f t="shared" si="166"/>
        <v>7.026627218934911E-2</v>
      </c>
      <c r="AR133" s="176"/>
      <c r="AS133" s="197"/>
      <c r="AT133" s="197"/>
      <c r="AU133" s="67" t="s">
        <v>194</v>
      </c>
      <c r="AV133" s="49">
        <v>25550895</v>
      </c>
      <c r="AW133" s="30">
        <f>IFERROR(AV133/AS131,"-")</f>
        <v>1.4045999294745119E-2</v>
      </c>
      <c r="AX133" s="49">
        <v>117</v>
      </c>
      <c r="AY133" s="30">
        <f>IFERROR(AX133/AT131,"-")</f>
        <v>7.155963302752294E-2</v>
      </c>
      <c r="AZ133" s="52">
        <f>IFERROR(AV133/AX133,"-")</f>
        <v>218383.71794871794</v>
      </c>
      <c r="BA133" s="31">
        <f t="shared" si="167"/>
        <v>5.518867924528302E-2</v>
      </c>
      <c r="BB133" s="176"/>
      <c r="BC133" s="197"/>
      <c r="BD133" s="197"/>
      <c r="BE133" s="67" t="s">
        <v>194</v>
      </c>
      <c r="BF133" s="49">
        <v>3507438</v>
      </c>
      <c r="BG133" s="30">
        <f>IFERROR(BF133/BC131,"-")</f>
        <v>2.9010592365990902E-3</v>
      </c>
      <c r="BH133" s="49">
        <v>56</v>
      </c>
      <c r="BI133" s="30">
        <f>IFERROR(BH133/BD131,"-")</f>
        <v>5.9322033898305086E-2</v>
      </c>
      <c r="BJ133" s="52">
        <f>IFERROR(BF133/BH133,"-")</f>
        <v>62632.821428571428</v>
      </c>
      <c r="BK133" s="31">
        <f t="shared" si="168"/>
        <v>4.3715846994535519E-2</v>
      </c>
      <c r="BL133" s="176"/>
      <c r="BM133" s="197"/>
      <c r="BN133" s="197"/>
      <c r="BO133" s="67" t="s">
        <v>194</v>
      </c>
      <c r="BP133" s="49">
        <v>1438791</v>
      </c>
      <c r="BQ133" s="30">
        <f>IFERROR(BP133/BM131,"-")</f>
        <v>3.2772727435279097E-3</v>
      </c>
      <c r="BR133" s="49">
        <v>20</v>
      </c>
      <c r="BS133" s="30">
        <f>IFERROR(BR133/BN131,"-")</f>
        <v>5.0505050505050504E-2</v>
      </c>
      <c r="BT133" s="52">
        <f>IFERROR(BP133/BR133,"-")</f>
        <v>71939.55</v>
      </c>
      <c r="BU133" s="31">
        <f t="shared" si="169"/>
        <v>3.1397174254317109E-2</v>
      </c>
      <c r="BV133" s="176"/>
      <c r="BW133" s="197"/>
      <c r="BX133" s="197"/>
      <c r="BY133" s="67" t="s">
        <v>194</v>
      </c>
      <c r="BZ133" s="49">
        <f t="shared" si="144"/>
        <v>103755035</v>
      </c>
      <c r="CA133" s="30">
        <f>IFERROR(BZ133/BW131,"-")</f>
        <v>1.2969841798497023E-2</v>
      </c>
      <c r="CB133" s="49">
        <f>SUM(J133,T133,AD133,AN133,AX133,BH133,BR133)</f>
        <v>571</v>
      </c>
      <c r="CC133" s="30">
        <f>IFERROR(CB133/BX131,"-")</f>
        <v>6.9371886769529822E-2</v>
      </c>
      <c r="CD133" s="52">
        <f>IFERROR(BZ133/CB133,"-")</f>
        <v>181707.59194395796</v>
      </c>
      <c r="CE133" s="31">
        <f t="shared" si="170"/>
        <v>5.6568258371309688E-2</v>
      </c>
      <c r="CR133" s="173"/>
      <c r="CS133" s="194"/>
      <c r="CT133" s="188"/>
      <c r="CU133" s="191"/>
      <c r="CV133" s="191"/>
      <c r="CW133" s="75" t="s">
        <v>75</v>
      </c>
      <c r="CX133" s="86">
        <v>13503355</v>
      </c>
      <c r="CY133" s="76">
        <v>1.8037595216276062E-3</v>
      </c>
      <c r="CZ133" s="86">
        <v>456</v>
      </c>
      <c r="DA133" s="76">
        <v>5.7503152585119802E-2</v>
      </c>
      <c r="DB133" s="86">
        <v>29612.620614035088</v>
      </c>
      <c r="DC133" s="77">
        <v>4.7874015748031497E-2</v>
      </c>
    </row>
    <row r="134" spans="2:107" s="16" customFormat="1" ht="13.15" customHeight="1">
      <c r="B134" s="224"/>
      <c r="C134" s="194"/>
      <c r="D134" s="176"/>
      <c r="E134" s="197"/>
      <c r="F134" s="197"/>
      <c r="G134" s="67" t="s">
        <v>62</v>
      </c>
      <c r="H134" s="49">
        <v>0</v>
      </c>
      <c r="I134" s="30">
        <f>IFERROR(H134/E131,"-")</f>
        <v>0</v>
      </c>
      <c r="J134" s="49">
        <v>0</v>
      </c>
      <c r="K134" s="30">
        <f>IFERROR(J134/F131,"-")</f>
        <v>0</v>
      </c>
      <c r="L134" s="52" t="str">
        <f t="shared" si="127"/>
        <v>-</v>
      </c>
      <c r="M134" s="31">
        <f t="shared" si="163"/>
        <v>0</v>
      </c>
      <c r="N134" s="176"/>
      <c r="O134" s="197"/>
      <c r="P134" s="197"/>
      <c r="Q134" s="67" t="s">
        <v>62</v>
      </c>
      <c r="R134" s="49">
        <v>114010</v>
      </c>
      <c r="S134" s="30">
        <f>IFERROR(R134/O131,"-")</f>
        <v>1.7074148920843701E-3</v>
      </c>
      <c r="T134" s="49">
        <v>8</v>
      </c>
      <c r="U134" s="30">
        <f>IFERROR(T134/P131,"-")</f>
        <v>0.20512820512820512</v>
      </c>
      <c r="V134" s="52">
        <f t="shared" si="128"/>
        <v>14251.25</v>
      </c>
      <c r="W134" s="31">
        <f t="shared" si="164"/>
        <v>0.15384615384615385</v>
      </c>
      <c r="X134" s="176"/>
      <c r="Y134" s="197"/>
      <c r="Z134" s="197"/>
      <c r="AA134" s="67" t="s">
        <v>62</v>
      </c>
      <c r="AB134" s="49">
        <v>40918963</v>
      </c>
      <c r="AC134" s="30">
        <f>IFERROR(AB134/Y131,"-")</f>
        <v>1.7748844586866E-2</v>
      </c>
      <c r="AD134" s="49">
        <v>557</v>
      </c>
      <c r="AE134" s="30">
        <f>IFERROR(AD134/Z131,"-")</f>
        <v>0.18958475153165419</v>
      </c>
      <c r="AF134" s="52">
        <f t="shared" si="129"/>
        <v>73463.129263913826</v>
      </c>
      <c r="AG134" s="31">
        <f t="shared" si="165"/>
        <v>0.16930091185410334</v>
      </c>
      <c r="AH134" s="176"/>
      <c r="AI134" s="197"/>
      <c r="AJ134" s="197"/>
      <c r="AK134" s="67" t="s">
        <v>62</v>
      </c>
      <c r="AL134" s="49">
        <v>44125701</v>
      </c>
      <c r="AM134" s="30">
        <f>IFERROR(AL134/AI131,"-")</f>
        <v>2.0748778291373785E-2</v>
      </c>
      <c r="AN134" s="49">
        <v>595</v>
      </c>
      <c r="AO134" s="30">
        <f>IFERROR(AN134/AJ131,"-")</f>
        <v>0.26223005729396209</v>
      </c>
      <c r="AP134" s="52">
        <f t="shared" si="130"/>
        <v>74160.842016806724</v>
      </c>
      <c r="AQ134" s="31">
        <f t="shared" si="166"/>
        <v>0.22004437869822485</v>
      </c>
      <c r="AR134" s="176"/>
      <c r="AS134" s="197"/>
      <c r="AT134" s="197"/>
      <c r="AU134" s="67" t="s">
        <v>62</v>
      </c>
      <c r="AV134" s="49">
        <v>18387675</v>
      </c>
      <c r="AW134" s="30">
        <f>IFERROR(AV134/AS131,"-")</f>
        <v>1.010818877702728E-2</v>
      </c>
      <c r="AX134" s="49">
        <v>415</v>
      </c>
      <c r="AY134" s="30">
        <f>IFERROR(AX134/AT131,"-")</f>
        <v>0.25382262996941896</v>
      </c>
      <c r="AZ134" s="52">
        <f t="shared" si="131"/>
        <v>44307.650602409638</v>
      </c>
      <c r="BA134" s="31">
        <f t="shared" si="167"/>
        <v>0.19575471698113209</v>
      </c>
      <c r="BB134" s="176"/>
      <c r="BC134" s="197"/>
      <c r="BD134" s="197"/>
      <c r="BE134" s="67" t="s">
        <v>62</v>
      </c>
      <c r="BF134" s="49">
        <v>8397543</v>
      </c>
      <c r="BG134" s="30">
        <f>IFERROR(BF134/BC131,"-")</f>
        <v>6.9457449240408623E-3</v>
      </c>
      <c r="BH134" s="49">
        <v>265</v>
      </c>
      <c r="BI134" s="30">
        <f>IFERROR(BH134/BD131,"-")</f>
        <v>0.28072033898305082</v>
      </c>
      <c r="BJ134" s="52">
        <f t="shared" si="132"/>
        <v>31688.841509433962</v>
      </c>
      <c r="BK134" s="31">
        <f t="shared" si="168"/>
        <v>0.2068696330991413</v>
      </c>
      <c r="BL134" s="176"/>
      <c r="BM134" s="197"/>
      <c r="BN134" s="197"/>
      <c r="BO134" s="67" t="s">
        <v>62</v>
      </c>
      <c r="BP134" s="49">
        <v>5565707</v>
      </c>
      <c r="BQ134" s="30">
        <f>IFERROR(BP134/BM131,"-")</f>
        <v>1.2677546530081499E-2</v>
      </c>
      <c r="BR134" s="49">
        <v>105</v>
      </c>
      <c r="BS134" s="30">
        <f>IFERROR(BR134/BN131,"-")</f>
        <v>0.26515151515151514</v>
      </c>
      <c r="BT134" s="52">
        <f t="shared" si="133"/>
        <v>53006.73333333333</v>
      </c>
      <c r="BU134" s="31">
        <f t="shared" si="169"/>
        <v>0.16483516483516483</v>
      </c>
      <c r="BV134" s="176"/>
      <c r="BW134" s="197"/>
      <c r="BX134" s="197"/>
      <c r="BY134" s="67" t="s">
        <v>62</v>
      </c>
      <c r="BZ134" s="49">
        <f t="shared" si="144"/>
        <v>117509599</v>
      </c>
      <c r="CA134" s="30">
        <f>IFERROR(BZ134/BW131,"-")</f>
        <v>1.4689223600905962E-2</v>
      </c>
      <c r="CB134" s="49">
        <f t="shared" si="145"/>
        <v>1945</v>
      </c>
      <c r="CC134" s="30">
        <f>IFERROR(CB134/BX131,"-")</f>
        <v>0.23630178593123558</v>
      </c>
      <c r="CD134" s="52">
        <f t="shared" si="134"/>
        <v>60416.246272493576</v>
      </c>
      <c r="CE134" s="31">
        <f t="shared" si="170"/>
        <v>0.19268872597582723</v>
      </c>
      <c r="CR134" s="173"/>
      <c r="CS134" s="194"/>
      <c r="CT134" s="188"/>
      <c r="CU134" s="191"/>
      <c r="CV134" s="191"/>
      <c r="CW134" s="75" t="s">
        <v>77</v>
      </c>
      <c r="CX134" s="86">
        <v>11056565</v>
      </c>
      <c r="CY134" s="76">
        <v>1.4769206908390199E-3</v>
      </c>
      <c r="CZ134" s="86">
        <v>140</v>
      </c>
      <c r="DA134" s="76">
        <v>1.7654476670870115E-2</v>
      </c>
      <c r="DB134" s="86">
        <v>78975.46428571429</v>
      </c>
      <c r="DC134" s="77">
        <v>1.4698162729658792E-2</v>
      </c>
    </row>
    <row r="135" spans="2:107" s="16" customFormat="1" ht="13.15" customHeight="1">
      <c r="B135" s="224"/>
      <c r="C135" s="194"/>
      <c r="D135" s="176"/>
      <c r="E135" s="197"/>
      <c r="F135" s="197"/>
      <c r="G135" s="67" t="s">
        <v>64</v>
      </c>
      <c r="H135" s="49">
        <v>0</v>
      </c>
      <c r="I135" s="30">
        <f>IFERROR(H135/E131,"-")</f>
        <v>0</v>
      </c>
      <c r="J135" s="49">
        <v>0</v>
      </c>
      <c r="K135" s="30">
        <f>IFERROR(J135/F131,"-")</f>
        <v>0</v>
      </c>
      <c r="L135" s="52" t="str">
        <f t="shared" si="127"/>
        <v>-</v>
      </c>
      <c r="M135" s="31">
        <f t="shared" si="163"/>
        <v>0</v>
      </c>
      <c r="N135" s="176"/>
      <c r="O135" s="197"/>
      <c r="P135" s="197"/>
      <c r="Q135" s="67" t="s">
        <v>64</v>
      </c>
      <c r="R135" s="49">
        <v>138427</v>
      </c>
      <c r="S135" s="30">
        <f>IFERROR(R135/O131,"-")</f>
        <v>2.0730841265376994E-3</v>
      </c>
      <c r="T135" s="49">
        <v>6</v>
      </c>
      <c r="U135" s="30">
        <f>IFERROR(T135/P131,"-")</f>
        <v>0.15384615384615385</v>
      </c>
      <c r="V135" s="52">
        <f t="shared" si="128"/>
        <v>23071.166666666668</v>
      </c>
      <c r="W135" s="31">
        <f t="shared" si="164"/>
        <v>0.11538461538461539</v>
      </c>
      <c r="X135" s="176"/>
      <c r="Y135" s="197"/>
      <c r="Z135" s="197"/>
      <c r="AA135" s="67" t="s">
        <v>64</v>
      </c>
      <c r="AB135" s="49">
        <v>10797340</v>
      </c>
      <c r="AC135" s="30">
        <f>IFERROR(AB135/Y131,"-")</f>
        <v>4.6834107113504254E-3</v>
      </c>
      <c r="AD135" s="49">
        <v>119</v>
      </c>
      <c r="AE135" s="30">
        <f>IFERROR(AD135/Z131,"-")</f>
        <v>4.0503744043567054E-2</v>
      </c>
      <c r="AF135" s="52">
        <f t="shared" si="129"/>
        <v>90733.949579831926</v>
      </c>
      <c r="AG135" s="31">
        <f t="shared" si="165"/>
        <v>3.6170212765957444E-2</v>
      </c>
      <c r="AH135" s="176"/>
      <c r="AI135" s="197"/>
      <c r="AJ135" s="197"/>
      <c r="AK135" s="67" t="s">
        <v>64</v>
      </c>
      <c r="AL135" s="49">
        <v>7717111</v>
      </c>
      <c r="AM135" s="30">
        <f>IFERROR(AL135/AI131,"-")</f>
        <v>3.6287383896501011E-3</v>
      </c>
      <c r="AN135" s="49">
        <v>105</v>
      </c>
      <c r="AO135" s="30">
        <f>IFERROR(AN135/AJ131,"-")</f>
        <v>4.6275892463640368E-2</v>
      </c>
      <c r="AP135" s="52">
        <f t="shared" si="130"/>
        <v>73496.295238095234</v>
      </c>
      <c r="AQ135" s="31">
        <f t="shared" si="166"/>
        <v>3.8831360946745559E-2</v>
      </c>
      <c r="AR135" s="176"/>
      <c r="AS135" s="197"/>
      <c r="AT135" s="197"/>
      <c r="AU135" s="67" t="s">
        <v>64</v>
      </c>
      <c r="AV135" s="49">
        <v>10864065</v>
      </c>
      <c r="AW135" s="30">
        <f>IFERROR(AV135/AS131,"-")</f>
        <v>5.9722623934725235E-3</v>
      </c>
      <c r="AX135" s="49">
        <v>75</v>
      </c>
      <c r="AY135" s="30">
        <f>IFERROR(AX135/AT131,"-")</f>
        <v>4.5871559633027525E-2</v>
      </c>
      <c r="AZ135" s="52">
        <f t="shared" si="131"/>
        <v>144854.20000000001</v>
      </c>
      <c r="BA135" s="31">
        <f t="shared" si="167"/>
        <v>3.5377358490566037E-2</v>
      </c>
      <c r="BB135" s="176"/>
      <c r="BC135" s="197"/>
      <c r="BD135" s="197"/>
      <c r="BE135" s="67" t="s">
        <v>64</v>
      </c>
      <c r="BF135" s="49">
        <v>513833</v>
      </c>
      <c r="BG135" s="30">
        <f>IFERROR(BF135/BC131,"-")</f>
        <v>4.2499966377721295E-4</v>
      </c>
      <c r="BH135" s="49">
        <v>49</v>
      </c>
      <c r="BI135" s="30">
        <f>IFERROR(BH135/BD131,"-")</f>
        <v>5.190677966101695E-2</v>
      </c>
      <c r="BJ135" s="52">
        <f t="shared" si="132"/>
        <v>10486.387755102041</v>
      </c>
      <c r="BK135" s="31">
        <f t="shared" si="168"/>
        <v>3.825136612021858E-2</v>
      </c>
      <c r="BL135" s="176"/>
      <c r="BM135" s="197"/>
      <c r="BN135" s="197"/>
      <c r="BO135" s="67" t="s">
        <v>64</v>
      </c>
      <c r="BP135" s="49">
        <v>449306</v>
      </c>
      <c r="BQ135" s="30">
        <f>IFERROR(BP135/BM131,"-")</f>
        <v>1.023427521650852E-3</v>
      </c>
      <c r="BR135" s="49">
        <v>16</v>
      </c>
      <c r="BS135" s="30">
        <f>IFERROR(BR135/BN131,"-")</f>
        <v>4.0404040404040407E-2</v>
      </c>
      <c r="BT135" s="52">
        <f t="shared" si="133"/>
        <v>28081.625</v>
      </c>
      <c r="BU135" s="31">
        <f t="shared" si="169"/>
        <v>2.5117739403453691E-2</v>
      </c>
      <c r="BV135" s="176"/>
      <c r="BW135" s="197"/>
      <c r="BX135" s="197"/>
      <c r="BY135" s="67" t="s">
        <v>64</v>
      </c>
      <c r="BZ135" s="49">
        <f t="shared" si="144"/>
        <v>30480082</v>
      </c>
      <c r="CA135" s="30">
        <f>IFERROR(BZ135/BW131,"-")</f>
        <v>3.8101460959963701E-3</v>
      </c>
      <c r="CB135" s="49">
        <f t="shared" si="145"/>
        <v>370</v>
      </c>
      <c r="CC135" s="30">
        <f>IFERROR(CB135/BX131,"-")</f>
        <v>4.4952010691289027E-2</v>
      </c>
      <c r="CD135" s="52">
        <f t="shared" si="134"/>
        <v>82378.600000000006</v>
      </c>
      <c r="CE135" s="31">
        <f t="shared" si="170"/>
        <v>3.6655438874578956E-2</v>
      </c>
      <c r="CR135" s="173"/>
      <c r="CS135" s="194"/>
      <c r="CT135" s="188"/>
      <c r="CU135" s="191"/>
      <c r="CV135" s="191"/>
      <c r="CW135" s="75" t="s">
        <v>79</v>
      </c>
      <c r="CX135" s="86">
        <v>85293514</v>
      </c>
      <c r="CY135" s="76">
        <v>1.1393389865746515E-2</v>
      </c>
      <c r="CZ135" s="86">
        <v>291</v>
      </c>
      <c r="DA135" s="76">
        <v>3.669609079445145E-2</v>
      </c>
      <c r="DB135" s="86">
        <v>293104.85910652921</v>
      </c>
      <c r="DC135" s="77">
        <v>3.0551181102362206E-2</v>
      </c>
    </row>
    <row r="136" spans="2:107" s="16" customFormat="1" ht="13.15" customHeight="1">
      <c r="B136" s="224"/>
      <c r="C136" s="194"/>
      <c r="D136" s="176"/>
      <c r="E136" s="197"/>
      <c r="F136" s="197"/>
      <c r="G136" s="67" t="s">
        <v>66</v>
      </c>
      <c r="H136" s="49">
        <v>48374</v>
      </c>
      <c r="I136" s="30">
        <f>IFERROR(H136/E131,"-")</f>
        <v>1.4352215849920932E-3</v>
      </c>
      <c r="J136" s="49">
        <v>3</v>
      </c>
      <c r="K136" s="30">
        <f>IFERROR(J136/F131,"-")</f>
        <v>0.3</v>
      </c>
      <c r="L136" s="52">
        <f t="shared" si="127"/>
        <v>16124.666666666666</v>
      </c>
      <c r="M136" s="31">
        <f t="shared" si="163"/>
        <v>0.3</v>
      </c>
      <c r="N136" s="176"/>
      <c r="O136" s="197"/>
      <c r="P136" s="197"/>
      <c r="Q136" s="67" t="s">
        <v>66</v>
      </c>
      <c r="R136" s="49">
        <v>301663</v>
      </c>
      <c r="S136" s="30">
        <f>IFERROR(R136/O131,"-")</f>
        <v>4.517708083421168E-3</v>
      </c>
      <c r="T136" s="49">
        <v>12</v>
      </c>
      <c r="U136" s="30">
        <f>IFERROR(T136/P131,"-")</f>
        <v>0.30769230769230771</v>
      </c>
      <c r="V136" s="52">
        <f t="shared" si="128"/>
        <v>25138.583333333332</v>
      </c>
      <c r="W136" s="31">
        <f t="shared" si="164"/>
        <v>0.23076923076923078</v>
      </c>
      <c r="X136" s="176"/>
      <c r="Y136" s="197"/>
      <c r="Z136" s="197"/>
      <c r="AA136" s="67" t="s">
        <v>66</v>
      </c>
      <c r="AB136" s="49">
        <v>37449022</v>
      </c>
      <c r="AC136" s="30">
        <f>IFERROR(AB136/Y131,"-")</f>
        <v>1.6243736954138496E-2</v>
      </c>
      <c r="AD136" s="49">
        <v>740</v>
      </c>
      <c r="AE136" s="30">
        <f>IFERROR(AD136/Z131,"-")</f>
        <v>0.25187202178352619</v>
      </c>
      <c r="AF136" s="52">
        <f t="shared" si="129"/>
        <v>50606.78648648649</v>
      </c>
      <c r="AG136" s="31">
        <f t="shared" si="165"/>
        <v>0.22492401215805471</v>
      </c>
      <c r="AH136" s="176"/>
      <c r="AI136" s="197"/>
      <c r="AJ136" s="197"/>
      <c r="AK136" s="67" t="s">
        <v>66</v>
      </c>
      <c r="AL136" s="49">
        <v>46925429</v>
      </c>
      <c r="AM136" s="30">
        <f>IFERROR(AL136/AI131,"-")</f>
        <v>2.2065265831099249E-2</v>
      </c>
      <c r="AN136" s="49">
        <v>766</v>
      </c>
      <c r="AO136" s="30">
        <f>IFERROR(AN136/AJ131,"-")</f>
        <v>0.3375936535918907</v>
      </c>
      <c r="AP136" s="52">
        <f t="shared" si="130"/>
        <v>61260.351174934724</v>
      </c>
      <c r="AQ136" s="31">
        <f t="shared" si="166"/>
        <v>0.28328402366863903</v>
      </c>
      <c r="AR136" s="176"/>
      <c r="AS136" s="197"/>
      <c r="AT136" s="197"/>
      <c r="AU136" s="67" t="s">
        <v>66</v>
      </c>
      <c r="AV136" s="49">
        <v>24773982</v>
      </c>
      <c r="AW136" s="30">
        <f>IFERROR(AV136/AS131,"-")</f>
        <v>1.3618909775960031E-2</v>
      </c>
      <c r="AX136" s="49">
        <v>584</v>
      </c>
      <c r="AY136" s="30">
        <f>IFERROR(AX136/AT131,"-")</f>
        <v>0.35718654434250763</v>
      </c>
      <c r="AZ136" s="52">
        <f t="shared" si="131"/>
        <v>42421.202054794521</v>
      </c>
      <c r="BA136" s="31">
        <f t="shared" si="167"/>
        <v>0.27547169811320754</v>
      </c>
      <c r="BB136" s="176"/>
      <c r="BC136" s="197"/>
      <c r="BD136" s="197"/>
      <c r="BE136" s="67" t="s">
        <v>66</v>
      </c>
      <c r="BF136" s="49">
        <v>13307271</v>
      </c>
      <c r="BG136" s="30">
        <f>IFERROR(BF136/BC131,"-")</f>
        <v>1.1006661115172161E-2</v>
      </c>
      <c r="BH136" s="49">
        <v>283</v>
      </c>
      <c r="BI136" s="30">
        <f>IFERROR(BH136/BD131,"-")</f>
        <v>0.29978813559322032</v>
      </c>
      <c r="BJ136" s="52">
        <f t="shared" si="132"/>
        <v>47022.159010600706</v>
      </c>
      <c r="BK136" s="31">
        <f t="shared" si="168"/>
        <v>0.22092115534738485</v>
      </c>
      <c r="BL136" s="176"/>
      <c r="BM136" s="197"/>
      <c r="BN136" s="197"/>
      <c r="BO136" s="67" t="s">
        <v>66</v>
      </c>
      <c r="BP136" s="49">
        <v>2193612</v>
      </c>
      <c r="BQ136" s="30">
        <f>IFERROR(BP136/BM131,"-")</f>
        <v>4.9966011863263986E-3</v>
      </c>
      <c r="BR136" s="49">
        <v>91</v>
      </c>
      <c r="BS136" s="30">
        <f>IFERROR(BR136/BN131,"-")</f>
        <v>0.22979797979797981</v>
      </c>
      <c r="BT136" s="52">
        <f t="shared" si="133"/>
        <v>24105.626373626375</v>
      </c>
      <c r="BU136" s="31">
        <f t="shared" si="169"/>
        <v>0.14285714285714285</v>
      </c>
      <c r="BV136" s="176"/>
      <c r="BW136" s="197"/>
      <c r="BX136" s="197"/>
      <c r="BY136" s="67" t="s">
        <v>66</v>
      </c>
      <c r="BZ136" s="49">
        <f t="shared" si="144"/>
        <v>124999353</v>
      </c>
      <c r="CA136" s="30">
        <f>IFERROR(BZ136/BW131,"-")</f>
        <v>1.5625476231823199E-2</v>
      </c>
      <c r="CB136" s="49">
        <f t="shared" si="145"/>
        <v>2479</v>
      </c>
      <c r="CC136" s="30">
        <f>IFERROR(CB136/BX131,"-")</f>
        <v>0.30117847163163647</v>
      </c>
      <c r="CD136" s="52">
        <f t="shared" si="134"/>
        <v>50423.296893908831</v>
      </c>
      <c r="CE136" s="31">
        <f t="shared" si="170"/>
        <v>0.24559144045967901</v>
      </c>
      <c r="CR136" s="173"/>
      <c r="CS136" s="194"/>
      <c r="CT136" s="188"/>
      <c r="CU136" s="191"/>
      <c r="CV136" s="191"/>
      <c r="CW136" s="75" t="s">
        <v>81</v>
      </c>
      <c r="CX136" s="86">
        <v>57643972</v>
      </c>
      <c r="CY136" s="76">
        <v>7.7000022112604701E-3</v>
      </c>
      <c r="CZ136" s="86">
        <v>958</v>
      </c>
      <c r="DA136" s="76">
        <v>0.12080706179066834</v>
      </c>
      <c r="DB136" s="86">
        <v>60171.16075156576</v>
      </c>
      <c r="DC136" s="77">
        <v>0.10057742782152231</v>
      </c>
    </row>
    <row r="137" spans="2:107" s="16" customFormat="1" ht="13.15" customHeight="1">
      <c r="B137" s="224"/>
      <c r="C137" s="194"/>
      <c r="D137" s="176"/>
      <c r="E137" s="197"/>
      <c r="F137" s="197"/>
      <c r="G137" s="67" t="s">
        <v>68</v>
      </c>
      <c r="H137" s="49">
        <v>157830</v>
      </c>
      <c r="I137" s="30">
        <f>IFERROR(H137/E131,"-")</f>
        <v>4.6827019216790439E-3</v>
      </c>
      <c r="J137" s="49">
        <v>4</v>
      </c>
      <c r="K137" s="30">
        <f>IFERROR(J137/F131,"-")</f>
        <v>0.4</v>
      </c>
      <c r="L137" s="52">
        <f t="shared" si="127"/>
        <v>39457.5</v>
      </c>
      <c r="M137" s="31">
        <f t="shared" si="163"/>
        <v>0.4</v>
      </c>
      <c r="N137" s="176"/>
      <c r="O137" s="197"/>
      <c r="P137" s="197"/>
      <c r="Q137" s="67" t="s">
        <v>68</v>
      </c>
      <c r="R137" s="49">
        <v>388563</v>
      </c>
      <c r="S137" s="30">
        <f>IFERROR(R137/O131,"-")</f>
        <v>5.8191233463115435E-3</v>
      </c>
      <c r="T137" s="49">
        <v>13</v>
      </c>
      <c r="U137" s="30">
        <f>IFERROR(T137/P131,"-")</f>
        <v>0.33333333333333331</v>
      </c>
      <c r="V137" s="52">
        <f t="shared" si="128"/>
        <v>29889.461538461539</v>
      </c>
      <c r="W137" s="31">
        <f t="shared" si="164"/>
        <v>0.25</v>
      </c>
      <c r="X137" s="176"/>
      <c r="Y137" s="197"/>
      <c r="Z137" s="197"/>
      <c r="AA137" s="67" t="s">
        <v>68</v>
      </c>
      <c r="AB137" s="49">
        <v>57741480</v>
      </c>
      <c r="AC137" s="30">
        <f>IFERROR(AB137/Y131,"-")</f>
        <v>2.504571180691044E-2</v>
      </c>
      <c r="AD137" s="49">
        <v>865</v>
      </c>
      <c r="AE137" s="30">
        <f>IFERROR(AD137/Z131,"-")</f>
        <v>0.29441797140912185</v>
      </c>
      <c r="AF137" s="52">
        <f t="shared" si="129"/>
        <v>66753.156069364166</v>
      </c>
      <c r="AG137" s="31">
        <f t="shared" si="165"/>
        <v>0.26291793313069911</v>
      </c>
      <c r="AH137" s="176"/>
      <c r="AI137" s="197"/>
      <c r="AJ137" s="197"/>
      <c r="AK137" s="67" t="s">
        <v>68</v>
      </c>
      <c r="AL137" s="49">
        <v>60827736</v>
      </c>
      <c r="AM137" s="30">
        <f>IFERROR(AL137/AI131,"-")</f>
        <v>2.8602405845749981E-2</v>
      </c>
      <c r="AN137" s="49">
        <v>921</v>
      </c>
      <c r="AO137" s="30">
        <f>IFERROR(AN137/AJ131,"-")</f>
        <v>0.40590568532393123</v>
      </c>
      <c r="AP137" s="52">
        <f t="shared" si="130"/>
        <v>66045.315960912048</v>
      </c>
      <c r="AQ137" s="31">
        <f t="shared" si="166"/>
        <v>0.34060650887573962</v>
      </c>
      <c r="AR137" s="176"/>
      <c r="AS137" s="197"/>
      <c r="AT137" s="197"/>
      <c r="AU137" s="67" t="s">
        <v>68</v>
      </c>
      <c r="AV137" s="49">
        <v>60871803</v>
      </c>
      <c r="AW137" s="30">
        <f>IFERROR(AV137/AS131,"-")</f>
        <v>3.3462831811091699E-2</v>
      </c>
      <c r="AX137" s="49">
        <v>724</v>
      </c>
      <c r="AY137" s="30">
        <f>IFERROR(AX137/AT131,"-")</f>
        <v>0.44281345565749236</v>
      </c>
      <c r="AZ137" s="52">
        <f t="shared" si="131"/>
        <v>84077.075966850825</v>
      </c>
      <c r="BA137" s="31">
        <f t="shared" si="167"/>
        <v>0.34150943396226413</v>
      </c>
      <c r="BB137" s="176"/>
      <c r="BC137" s="197"/>
      <c r="BD137" s="197"/>
      <c r="BE137" s="67" t="s">
        <v>68</v>
      </c>
      <c r="BF137" s="49">
        <v>37206807</v>
      </c>
      <c r="BG137" s="30">
        <f>IFERROR(BF137/BC131,"-")</f>
        <v>3.0774357554348698E-2</v>
      </c>
      <c r="BH137" s="49">
        <v>407</v>
      </c>
      <c r="BI137" s="30">
        <f>IFERROR(BH137/BD131,"-")</f>
        <v>0.43114406779661019</v>
      </c>
      <c r="BJ137" s="52">
        <f t="shared" si="132"/>
        <v>91417.216216216213</v>
      </c>
      <c r="BK137" s="31">
        <f t="shared" si="168"/>
        <v>0.31772053083528495</v>
      </c>
      <c r="BL137" s="176"/>
      <c r="BM137" s="197"/>
      <c r="BN137" s="197"/>
      <c r="BO137" s="67" t="s">
        <v>68</v>
      </c>
      <c r="BP137" s="49">
        <v>10846128</v>
      </c>
      <c r="BQ137" s="30">
        <f>IFERROR(BP137/BM131,"-")</f>
        <v>2.4705269679345283E-2</v>
      </c>
      <c r="BR137" s="49">
        <v>157</v>
      </c>
      <c r="BS137" s="30">
        <f>IFERROR(BR137/BN131,"-")</f>
        <v>0.39646464646464646</v>
      </c>
      <c r="BT137" s="52">
        <f t="shared" si="133"/>
        <v>69083.6178343949</v>
      </c>
      <c r="BU137" s="31">
        <f t="shared" si="169"/>
        <v>0.24646781789638933</v>
      </c>
      <c r="BV137" s="176"/>
      <c r="BW137" s="197"/>
      <c r="BX137" s="197"/>
      <c r="BY137" s="67" t="s">
        <v>68</v>
      </c>
      <c r="BZ137" s="49">
        <f t="shared" si="144"/>
        <v>228040347</v>
      </c>
      <c r="CA137" s="30">
        <f>IFERROR(BZ137/BW131,"-")</f>
        <v>2.8506059722926847E-2</v>
      </c>
      <c r="CB137" s="49">
        <f t="shared" si="145"/>
        <v>3091</v>
      </c>
      <c r="CC137" s="30">
        <f>IFERROR(CB137/BX131,"-")</f>
        <v>0.37553152715344429</v>
      </c>
      <c r="CD137" s="52">
        <f t="shared" si="134"/>
        <v>73775.589453251378</v>
      </c>
      <c r="CE137" s="31">
        <f t="shared" si="170"/>
        <v>0.30622151773330691</v>
      </c>
      <c r="CR137" s="173"/>
      <c r="CS137" s="194"/>
      <c r="CT137" s="188"/>
      <c r="CU137" s="191"/>
      <c r="CV137" s="191"/>
      <c r="CW137" s="75" t="s">
        <v>83</v>
      </c>
      <c r="CX137" s="86">
        <v>132514596</v>
      </c>
      <c r="CY137" s="76">
        <v>1.7701116817978604E-2</v>
      </c>
      <c r="CZ137" s="86">
        <v>1335</v>
      </c>
      <c r="DA137" s="76">
        <v>0.16834804539722573</v>
      </c>
      <c r="DB137" s="86">
        <v>99261.869662921352</v>
      </c>
      <c r="DC137" s="77">
        <v>0.14015748031496064</v>
      </c>
    </row>
    <row r="138" spans="2:107" s="16" customFormat="1" ht="13.15" customHeight="1">
      <c r="B138" s="224"/>
      <c r="C138" s="194"/>
      <c r="D138" s="176"/>
      <c r="E138" s="197"/>
      <c r="F138" s="197"/>
      <c r="G138" s="67" t="s">
        <v>69</v>
      </c>
      <c r="H138" s="49">
        <v>1181825</v>
      </c>
      <c r="I138" s="30">
        <f>IFERROR(H138/E131,"-")</f>
        <v>3.5063892787102174E-2</v>
      </c>
      <c r="J138" s="49">
        <v>1</v>
      </c>
      <c r="K138" s="30">
        <f>IFERROR(J138/F131,"-")</f>
        <v>0.1</v>
      </c>
      <c r="L138" s="52">
        <f t="shared" si="127"/>
        <v>1181825</v>
      </c>
      <c r="M138" s="31">
        <f t="shared" si="163"/>
        <v>0.1</v>
      </c>
      <c r="N138" s="176"/>
      <c r="O138" s="197"/>
      <c r="P138" s="197"/>
      <c r="Q138" s="67" t="s">
        <v>69</v>
      </c>
      <c r="R138" s="49">
        <v>38290</v>
      </c>
      <c r="S138" s="30">
        <f>IFERROR(R138/O131,"-")</f>
        <v>5.734314202079689E-4</v>
      </c>
      <c r="T138" s="49">
        <v>3</v>
      </c>
      <c r="U138" s="30">
        <f>IFERROR(T138/P131,"-")</f>
        <v>7.6923076923076927E-2</v>
      </c>
      <c r="V138" s="52">
        <f t="shared" si="128"/>
        <v>12763.333333333334</v>
      </c>
      <c r="W138" s="31">
        <f t="shared" si="164"/>
        <v>5.7692307692307696E-2</v>
      </c>
      <c r="X138" s="176"/>
      <c r="Y138" s="197"/>
      <c r="Z138" s="197"/>
      <c r="AA138" s="67" t="s">
        <v>69</v>
      </c>
      <c r="AB138" s="49">
        <v>37663973</v>
      </c>
      <c r="AC138" s="30">
        <f>IFERROR(AB138/Y131,"-")</f>
        <v>1.6336973234168158E-2</v>
      </c>
      <c r="AD138" s="49">
        <v>261</v>
      </c>
      <c r="AE138" s="30">
        <f>IFERROR(AD138/Z131,"-")</f>
        <v>8.883594281824371E-2</v>
      </c>
      <c r="AF138" s="52">
        <f t="shared" si="129"/>
        <v>144306.40996168583</v>
      </c>
      <c r="AG138" s="31">
        <f t="shared" si="165"/>
        <v>7.9331306990881464E-2</v>
      </c>
      <c r="AH138" s="176"/>
      <c r="AI138" s="197"/>
      <c r="AJ138" s="197"/>
      <c r="AK138" s="67" t="s">
        <v>69</v>
      </c>
      <c r="AL138" s="49">
        <v>52745899</v>
      </c>
      <c r="AM138" s="30">
        <f>IFERROR(AL138/AI131,"-")</f>
        <v>2.4802166069388773E-2</v>
      </c>
      <c r="AN138" s="49">
        <v>335</v>
      </c>
      <c r="AO138" s="30">
        <f>IFERROR(AN138/AJ131,"-")</f>
        <v>0.14764213309828117</v>
      </c>
      <c r="AP138" s="52">
        <f t="shared" si="130"/>
        <v>157450.4447761194</v>
      </c>
      <c r="AQ138" s="31">
        <f t="shared" si="166"/>
        <v>0.12389053254437869</v>
      </c>
      <c r="AR138" s="176"/>
      <c r="AS138" s="197"/>
      <c r="AT138" s="197"/>
      <c r="AU138" s="67" t="s">
        <v>69</v>
      </c>
      <c r="AV138" s="49">
        <v>66417488</v>
      </c>
      <c r="AW138" s="30">
        <f>IFERROR(AV138/AS131,"-")</f>
        <v>3.6511440777583032E-2</v>
      </c>
      <c r="AX138" s="49">
        <v>311</v>
      </c>
      <c r="AY138" s="30">
        <f>IFERROR(AX138/AT131,"-")</f>
        <v>0.19021406727828746</v>
      </c>
      <c r="AZ138" s="52">
        <f t="shared" si="131"/>
        <v>213561.05466237941</v>
      </c>
      <c r="BA138" s="31">
        <f t="shared" si="167"/>
        <v>0.14669811320754716</v>
      </c>
      <c r="BB138" s="176"/>
      <c r="BC138" s="197"/>
      <c r="BD138" s="197"/>
      <c r="BE138" s="67" t="s">
        <v>69</v>
      </c>
      <c r="BF138" s="49">
        <v>80462653</v>
      </c>
      <c r="BG138" s="30">
        <f>IFERROR(BF138/BC131,"-")</f>
        <v>6.6551974029738378E-2</v>
      </c>
      <c r="BH138" s="49">
        <v>232</v>
      </c>
      <c r="BI138" s="30">
        <f>IFERROR(BH138/BD131,"-")</f>
        <v>0.24576271186440679</v>
      </c>
      <c r="BJ138" s="52">
        <f t="shared" si="132"/>
        <v>346821.7801724138</v>
      </c>
      <c r="BK138" s="31">
        <f t="shared" si="168"/>
        <v>0.18110850897736144</v>
      </c>
      <c r="BL138" s="176"/>
      <c r="BM138" s="197"/>
      <c r="BN138" s="197"/>
      <c r="BO138" s="67" t="s">
        <v>69</v>
      </c>
      <c r="BP138" s="49">
        <v>19068907</v>
      </c>
      <c r="BQ138" s="30">
        <f>IFERROR(BP138/BM131,"-")</f>
        <v>4.3435084845518605E-2</v>
      </c>
      <c r="BR138" s="49">
        <v>99</v>
      </c>
      <c r="BS138" s="30">
        <f>IFERROR(BR138/BN131,"-")</f>
        <v>0.25</v>
      </c>
      <c r="BT138" s="52">
        <f t="shared" si="133"/>
        <v>192615.22222222222</v>
      </c>
      <c r="BU138" s="31">
        <f t="shared" si="169"/>
        <v>0.15541601255886969</v>
      </c>
      <c r="BV138" s="176"/>
      <c r="BW138" s="197"/>
      <c r="BX138" s="197"/>
      <c r="BY138" s="67" t="s">
        <v>69</v>
      </c>
      <c r="BZ138" s="49">
        <f t="shared" si="144"/>
        <v>257579035</v>
      </c>
      <c r="CA138" s="30">
        <f>IFERROR(BZ138/BW131,"-")</f>
        <v>3.2198527373245335E-2</v>
      </c>
      <c r="CB138" s="49">
        <f t="shared" si="145"/>
        <v>1242</v>
      </c>
      <c r="CC138" s="30">
        <f>IFERROR(CB138/BX131,"-")</f>
        <v>0.15089296561778642</v>
      </c>
      <c r="CD138" s="52">
        <f t="shared" si="134"/>
        <v>207390.52737520129</v>
      </c>
      <c r="CE138" s="31">
        <f t="shared" si="170"/>
        <v>0.12304339211412721</v>
      </c>
      <c r="CR138" s="173"/>
      <c r="CS138" s="194"/>
      <c r="CT138" s="188"/>
      <c r="CU138" s="191"/>
      <c r="CV138" s="191"/>
      <c r="CW138" s="75" t="s">
        <v>87</v>
      </c>
      <c r="CX138" s="86">
        <v>29096413</v>
      </c>
      <c r="CY138" s="76">
        <v>3.8866586854866261E-3</v>
      </c>
      <c r="CZ138" s="86">
        <v>598</v>
      </c>
      <c r="DA138" s="76">
        <v>7.5409836065573776E-2</v>
      </c>
      <c r="DB138" s="86">
        <v>48656.209030100334</v>
      </c>
      <c r="DC138" s="77">
        <v>6.2782152230971125E-2</v>
      </c>
    </row>
    <row r="139" spans="2:107" s="16" customFormat="1" ht="13.15" customHeight="1">
      <c r="B139" s="224"/>
      <c r="C139" s="194"/>
      <c r="D139" s="176"/>
      <c r="E139" s="197"/>
      <c r="F139" s="197"/>
      <c r="G139" s="67" t="s">
        <v>71</v>
      </c>
      <c r="H139" s="49">
        <v>0</v>
      </c>
      <c r="I139" s="30">
        <f>IFERROR(H139/E131,"-")</f>
        <v>0</v>
      </c>
      <c r="J139" s="49">
        <v>0</v>
      </c>
      <c r="K139" s="30">
        <f>IFERROR(J139/F131,"-")</f>
        <v>0</v>
      </c>
      <c r="L139" s="52" t="str">
        <f t="shared" si="127"/>
        <v>-</v>
      </c>
      <c r="M139" s="31">
        <f t="shared" si="163"/>
        <v>0</v>
      </c>
      <c r="N139" s="176"/>
      <c r="O139" s="197"/>
      <c r="P139" s="197"/>
      <c r="Q139" s="67" t="s">
        <v>71</v>
      </c>
      <c r="R139" s="49">
        <v>0</v>
      </c>
      <c r="S139" s="30">
        <f>IFERROR(R139/O131,"-")</f>
        <v>0</v>
      </c>
      <c r="T139" s="49">
        <v>0</v>
      </c>
      <c r="U139" s="30">
        <f>IFERROR(T139/P131,"-")</f>
        <v>0</v>
      </c>
      <c r="V139" s="52" t="str">
        <f t="shared" si="128"/>
        <v>-</v>
      </c>
      <c r="W139" s="31">
        <f t="shared" si="164"/>
        <v>0</v>
      </c>
      <c r="X139" s="176"/>
      <c r="Y139" s="197"/>
      <c r="Z139" s="197"/>
      <c r="AA139" s="67" t="s">
        <v>71</v>
      </c>
      <c r="AB139" s="49">
        <v>5289</v>
      </c>
      <c r="AC139" s="30">
        <f>IFERROR(AB139/Y131,"-")</f>
        <v>2.2941353381788847E-6</v>
      </c>
      <c r="AD139" s="49">
        <v>3</v>
      </c>
      <c r="AE139" s="30">
        <f>IFERROR(AD139/Z131,"-")</f>
        <v>1.0211027910142954E-3</v>
      </c>
      <c r="AF139" s="52">
        <f t="shared" si="129"/>
        <v>1763</v>
      </c>
      <c r="AG139" s="31">
        <f t="shared" si="165"/>
        <v>9.11854103343465E-4</v>
      </c>
      <c r="AH139" s="176"/>
      <c r="AI139" s="197"/>
      <c r="AJ139" s="197"/>
      <c r="AK139" s="67" t="s">
        <v>71</v>
      </c>
      <c r="AL139" s="49">
        <v>6905</v>
      </c>
      <c r="AM139" s="30">
        <f>IFERROR(AL139/AI131,"-")</f>
        <v>3.2468677177941263E-6</v>
      </c>
      <c r="AN139" s="49">
        <v>5</v>
      </c>
      <c r="AO139" s="30">
        <f>IFERROR(AN139/AJ131,"-")</f>
        <v>2.2036139268400176E-3</v>
      </c>
      <c r="AP139" s="52">
        <f t="shared" si="130"/>
        <v>1381</v>
      </c>
      <c r="AQ139" s="31">
        <f t="shared" si="166"/>
        <v>1.8491124260355029E-3</v>
      </c>
      <c r="AR139" s="176"/>
      <c r="AS139" s="197"/>
      <c r="AT139" s="197"/>
      <c r="AU139" s="67" t="s">
        <v>71</v>
      </c>
      <c r="AV139" s="49">
        <v>4780</v>
      </c>
      <c r="AW139" s="30">
        <f>IFERROR(AV139/AS131,"-")</f>
        <v>2.6276917747453334E-6</v>
      </c>
      <c r="AX139" s="49">
        <v>2</v>
      </c>
      <c r="AY139" s="30">
        <f>IFERROR(AX139/AT131,"-")</f>
        <v>1.2232415902140672E-3</v>
      </c>
      <c r="AZ139" s="52">
        <f t="shared" si="131"/>
        <v>2390</v>
      </c>
      <c r="BA139" s="31">
        <f t="shared" si="167"/>
        <v>9.4339622641509435E-4</v>
      </c>
      <c r="BB139" s="176"/>
      <c r="BC139" s="197"/>
      <c r="BD139" s="197"/>
      <c r="BE139" s="67" t="s">
        <v>71</v>
      </c>
      <c r="BF139" s="49">
        <v>1968</v>
      </c>
      <c r="BG139" s="30">
        <f>IFERROR(BF139/BC131,"-")</f>
        <v>1.6277649320179031E-6</v>
      </c>
      <c r="BH139" s="49">
        <v>2</v>
      </c>
      <c r="BI139" s="30">
        <f>IFERROR(BH139/BD131,"-")</f>
        <v>2.1186440677966102E-3</v>
      </c>
      <c r="BJ139" s="52">
        <f t="shared" si="132"/>
        <v>984</v>
      </c>
      <c r="BK139" s="31">
        <f t="shared" si="168"/>
        <v>1.56128024980484E-3</v>
      </c>
      <c r="BL139" s="176"/>
      <c r="BM139" s="197"/>
      <c r="BN139" s="197"/>
      <c r="BO139" s="67" t="s">
        <v>71</v>
      </c>
      <c r="BP139" s="49">
        <v>1686</v>
      </c>
      <c r="BQ139" s="30">
        <f>IFERROR(BP139/BM131,"-")</f>
        <v>3.8403644765557027E-6</v>
      </c>
      <c r="BR139" s="49">
        <v>1</v>
      </c>
      <c r="BS139" s="30">
        <f>IFERROR(BR139/BN131,"-")</f>
        <v>2.5252525252525255E-3</v>
      </c>
      <c r="BT139" s="52">
        <f t="shared" si="133"/>
        <v>1686</v>
      </c>
      <c r="BU139" s="31">
        <f t="shared" si="169"/>
        <v>1.5698587127158557E-3</v>
      </c>
      <c r="BV139" s="176"/>
      <c r="BW139" s="197"/>
      <c r="BX139" s="197"/>
      <c r="BY139" s="67" t="s">
        <v>71</v>
      </c>
      <c r="BZ139" s="49">
        <f t="shared" si="144"/>
        <v>20628</v>
      </c>
      <c r="CA139" s="30">
        <f>IFERROR(BZ139/BW131,"-")</f>
        <v>2.5785919364722549E-6</v>
      </c>
      <c r="CB139" s="49">
        <f t="shared" si="145"/>
        <v>13</v>
      </c>
      <c r="CC139" s="30">
        <f>IFERROR(CB139/BX131,"-")</f>
        <v>1.5793949702344794E-3</v>
      </c>
      <c r="CD139" s="52">
        <f t="shared" si="134"/>
        <v>1586.7692307692307</v>
      </c>
      <c r="CE139" s="31">
        <f t="shared" si="170"/>
        <v>1.2878937982960174E-3</v>
      </c>
      <c r="CR139" s="173"/>
      <c r="CS139" s="194"/>
      <c r="CT139" s="188"/>
      <c r="CU139" s="191"/>
      <c r="CV139" s="191"/>
      <c r="CW139" s="75" t="s">
        <v>85</v>
      </c>
      <c r="CX139" s="86">
        <v>21154775</v>
      </c>
      <c r="CY139" s="76">
        <v>2.8258256436374252E-3</v>
      </c>
      <c r="CZ139" s="86">
        <v>956</v>
      </c>
      <c r="DA139" s="76">
        <v>0.12055485498108449</v>
      </c>
      <c r="DB139" s="86">
        <v>22128.425732217573</v>
      </c>
      <c r="DC139" s="77">
        <v>0.10036745406824148</v>
      </c>
    </row>
    <row r="140" spans="2:107" s="16" customFormat="1" ht="13.15" customHeight="1">
      <c r="B140" s="224"/>
      <c r="C140" s="194"/>
      <c r="D140" s="176"/>
      <c r="E140" s="197"/>
      <c r="F140" s="197"/>
      <c r="G140" s="67" t="s">
        <v>73</v>
      </c>
      <c r="H140" s="49">
        <v>0</v>
      </c>
      <c r="I140" s="30">
        <f>IFERROR(H140/E131,"-")</f>
        <v>0</v>
      </c>
      <c r="J140" s="49">
        <v>0</v>
      </c>
      <c r="K140" s="30">
        <f>IFERROR(J140/F131,"-")</f>
        <v>0</v>
      </c>
      <c r="L140" s="52" t="str">
        <f t="shared" si="127"/>
        <v>-</v>
      </c>
      <c r="M140" s="31">
        <f t="shared" si="163"/>
        <v>0</v>
      </c>
      <c r="N140" s="176"/>
      <c r="O140" s="197"/>
      <c r="P140" s="197"/>
      <c r="Q140" s="67" t="s">
        <v>73</v>
      </c>
      <c r="R140" s="49">
        <v>0</v>
      </c>
      <c r="S140" s="30">
        <f>IFERROR(R140/O131,"-")</f>
        <v>0</v>
      </c>
      <c r="T140" s="49">
        <v>0</v>
      </c>
      <c r="U140" s="30">
        <f>IFERROR(T140/P131,"-")</f>
        <v>0</v>
      </c>
      <c r="V140" s="52" t="str">
        <f t="shared" si="128"/>
        <v>-</v>
      </c>
      <c r="W140" s="31">
        <f t="shared" si="164"/>
        <v>0</v>
      </c>
      <c r="X140" s="176"/>
      <c r="Y140" s="197"/>
      <c r="Z140" s="197"/>
      <c r="AA140" s="67" t="s">
        <v>73</v>
      </c>
      <c r="AB140" s="49">
        <v>350620</v>
      </c>
      <c r="AC140" s="30">
        <f>IFERROR(AB140/Y131,"-")</f>
        <v>1.520835190531822E-4</v>
      </c>
      <c r="AD140" s="49">
        <v>19</v>
      </c>
      <c r="AE140" s="30">
        <f>IFERROR(AD140/Z131,"-")</f>
        <v>6.466984343090538E-3</v>
      </c>
      <c r="AF140" s="52">
        <f t="shared" si="129"/>
        <v>18453.684210526317</v>
      </c>
      <c r="AG140" s="31">
        <f t="shared" si="165"/>
        <v>5.7750759878419456E-3</v>
      </c>
      <c r="AH140" s="176"/>
      <c r="AI140" s="197"/>
      <c r="AJ140" s="197"/>
      <c r="AK140" s="67" t="s">
        <v>73</v>
      </c>
      <c r="AL140" s="49">
        <v>331202</v>
      </c>
      <c r="AM140" s="30">
        <f>IFERROR(AL140/AI131,"-")</f>
        <v>1.5573773814175963E-4</v>
      </c>
      <c r="AN140" s="49">
        <v>21</v>
      </c>
      <c r="AO140" s="30">
        <f>IFERROR(AN140/AJ131,"-")</f>
        <v>9.2551784927280747E-3</v>
      </c>
      <c r="AP140" s="52">
        <f t="shared" si="130"/>
        <v>15771.523809523809</v>
      </c>
      <c r="AQ140" s="31">
        <f t="shared" si="166"/>
        <v>7.7662721893491122E-3</v>
      </c>
      <c r="AR140" s="176"/>
      <c r="AS140" s="197"/>
      <c r="AT140" s="197"/>
      <c r="AU140" s="67" t="s">
        <v>73</v>
      </c>
      <c r="AV140" s="49">
        <v>96614</v>
      </c>
      <c r="AW140" s="30">
        <f>IFERROR(AV140/AS131,"-")</f>
        <v>5.3111257975992816E-5</v>
      </c>
      <c r="AX140" s="49">
        <v>8</v>
      </c>
      <c r="AY140" s="30">
        <f>IFERROR(AX140/AT131,"-")</f>
        <v>4.8929663608562688E-3</v>
      </c>
      <c r="AZ140" s="52">
        <f t="shared" si="131"/>
        <v>12076.75</v>
      </c>
      <c r="BA140" s="31">
        <f t="shared" si="167"/>
        <v>3.7735849056603774E-3</v>
      </c>
      <c r="BB140" s="176"/>
      <c r="BC140" s="197"/>
      <c r="BD140" s="197"/>
      <c r="BE140" s="67" t="s">
        <v>73</v>
      </c>
      <c r="BF140" s="49">
        <v>91730</v>
      </c>
      <c r="BG140" s="30">
        <f>IFERROR(BF140/BC131,"-")</f>
        <v>7.5871380698171872E-5</v>
      </c>
      <c r="BH140" s="49">
        <v>7</v>
      </c>
      <c r="BI140" s="30">
        <f>IFERROR(BH140/BD131,"-")</f>
        <v>7.4152542372881358E-3</v>
      </c>
      <c r="BJ140" s="52">
        <f t="shared" si="132"/>
        <v>13104.285714285714</v>
      </c>
      <c r="BK140" s="31">
        <f t="shared" si="168"/>
        <v>5.4644808743169399E-3</v>
      </c>
      <c r="BL140" s="176"/>
      <c r="BM140" s="197"/>
      <c r="BN140" s="197"/>
      <c r="BO140" s="67" t="s">
        <v>73</v>
      </c>
      <c r="BP140" s="49">
        <v>15039</v>
      </c>
      <c r="BQ140" s="30">
        <f>IFERROR(BP140/BM131,"-")</f>
        <v>3.4255777795326934E-5</v>
      </c>
      <c r="BR140" s="49">
        <v>1</v>
      </c>
      <c r="BS140" s="30">
        <f>IFERROR(BR140/BN131,"-")</f>
        <v>2.5252525252525255E-3</v>
      </c>
      <c r="BT140" s="52">
        <f t="shared" si="133"/>
        <v>15039</v>
      </c>
      <c r="BU140" s="31">
        <f t="shared" si="169"/>
        <v>1.5698587127158557E-3</v>
      </c>
      <c r="BV140" s="176"/>
      <c r="BW140" s="197"/>
      <c r="BX140" s="197"/>
      <c r="BY140" s="67" t="s">
        <v>73</v>
      </c>
      <c r="BZ140" s="49">
        <f t="shared" si="144"/>
        <v>885205</v>
      </c>
      <c r="CA140" s="30">
        <f>IFERROR(BZ140/BW131,"-")</f>
        <v>1.1065457025038406E-4</v>
      </c>
      <c r="CB140" s="49">
        <f t="shared" si="145"/>
        <v>56</v>
      </c>
      <c r="CC140" s="30">
        <f>IFERROR(CB140/BX131,"-")</f>
        <v>6.8035475640869881E-3</v>
      </c>
      <c r="CD140" s="52">
        <f t="shared" si="134"/>
        <v>15807.232142857143</v>
      </c>
      <c r="CE140" s="31">
        <f t="shared" si="170"/>
        <v>5.5478502080443829E-3</v>
      </c>
      <c r="CR140" s="174"/>
      <c r="CS140" s="195"/>
      <c r="CT140" s="189"/>
      <c r="CU140" s="192"/>
      <c r="CV140" s="192"/>
      <c r="CW140" s="18" t="s">
        <v>92</v>
      </c>
      <c r="CX140" s="86">
        <v>1375890775</v>
      </c>
      <c r="CY140" s="76">
        <v>0.18378959052219512</v>
      </c>
      <c r="CZ140" s="86">
        <v>6391</v>
      </c>
      <c r="DA140" s="76">
        <v>0.80592686002522063</v>
      </c>
      <c r="DB140" s="86">
        <v>215285.6790799562</v>
      </c>
      <c r="DC140" s="77">
        <v>0.67097112860892394</v>
      </c>
    </row>
    <row r="141" spans="2:107" s="16" customFormat="1" ht="13.15" customHeight="1">
      <c r="B141" s="224"/>
      <c r="C141" s="194"/>
      <c r="D141" s="176"/>
      <c r="E141" s="197"/>
      <c r="F141" s="197"/>
      <c r="G141" s="67" t="s">
        <v>75</v>
      </c>
      <c r="H141" s="49">
        <v>0</v>
      </c>
      <c r="I141" s="30">
        <f>IFERROR(H141/E131,"-")</f>
        <v>0</v>
      </c>
      <c r="J141" s="49">
        <v>0</v>
      </c>
      <c r="K141" s="30">
        <f>IFERROR(J141/F131,"-")</f>
        <v>0</v>
      </c>
      <c r="L141" s="52" t="str">
        <f t="shared" si="127"/>
        <v>-</v>
      </c>
      <c r="M141" s="31">
        <f t="shared" si="163"/>
        <v>0</v>
      </c>
      <c r="N141" s="176"/>
      <c r="O141" s="197"/>
      <c r="P141" s="197"/>
      <c r="Q141" s="67" t="s">
        <v>75</v>
      </c>
      <c r="R141" s="49">
        <v>80328</v>
      </c>
      <c r="S141" s="30">
        <f>IFERROR(R141/O131,"-")</f>
        <v>1.2029929256324294E-3</v>
      </c>
      <c r="T141" s="49">
        <v>5</v>
      </c>
      <c r="U141" s="30">
        <f>IFERROR(T141/P131,"-")</f>
        <v>0.12820512820512819</v>
      </c>
      <c r="V141" s="52">
        <f t="shared" si="128"/>
        <v>16065.6</v>
      </c>
      <c r="W141" s="31">
        <f t="shared" si="164"/>
        <v>9.6153846153846159E-2</v>
      </c>
      <c r="X141" s="176"/>
      <c r="Y141" s="197"/>
      <c r="Z141" s="197"/>
      <c r="AA141" s="67" t="s">
        <v>75</v>
      </c>
      <c r="AB141" s="49">
        <v>1960635</v>
      </c>
      <c r="AC141" s="30">
        <f>IFERROR(AB141/Y131,"-")</f>
        <v>8.504371410040382E-4</v>
      </c>
      <c r="AD141" s="49">
        <v>101</v>
      </c>
      <c r="AE141" s="30">
        <f>IFERROR(AD141/Z131,"-")</f>
        <v>3.4377127297481283E-2</v>
      </c>
      <c r="AF141" s="52">
        <f t="shared" si="129"/>
        <v>19412.227722772277</v>
      </c>
      <c r="AG141" s="31">
        <f t="shared" si="165"/>
        <v>3.0699088145896655E-2</v>
      </c>
      <c r="AH141" s="176"/>
      <c r="AI141" s="197"/>
      <c r="AJ141" s="197"/>
      <c r="AK141" s="67" t="s">
        <v>75</v>
      </c>
      <c r="AL141" s="49">
        <v>4947716</v>
      </c>
      <c r="AM141" s="30">
        <f>IFERROR(AL141/AI131,"-")</f>
        <v>2.3265140271127422E-3</v>
      </c>
      <c r="AN141" s="49">
        <v>147</v>
      </c>
      <c r="AO141" s="30">
        <f>IFERROR(AN141/AJ131,"-")</f>
        <v>6.4786249449096514E-2</v>
      </c>
      <c r="AP141" s="52">
        <f t="shared" si="130"/>
        <v>33657.931972789112</v>
      </c>
      <c r="AQ141" s="31">
        <f t="shared" si="166"/>
        <v>5.4363905325443787E-2</v>
      </c>
      <c r="AR141" s="176"/>
      <c r="AS141" s="197"/>
      <c r="AT141" s="197"/>
      <c r="AU141" s="67" t="s">
        <v>75</v>
      </c>
      <c r="AV141" s="49">
        <v>6755770</v>
      </c>
      <c r="AW141" s="30">
        <f>IFERROR(AV141/AS131,"-")</f>
        <v>3.7138245316048705E-3</v>
      </c>
      <c r="AX141" s="49">
        <v>107</v>
      </c>
      <c r="AY141" s="30">
        <f>IFERROR(AX141/AT131,"-")</f>
        <v>6.5443425076452594E-2</v>
      </c>
      <c r="AZ141" s="52">
        <f t="shared" si="131"/>
        <v>63138.037383177572</v>
      </c>
      <c r="BA141" s="31">
        <f t="shared" si="167"/>
        <v>5.047169811320755E-2</v>
      </c>
      <c r="BB141" s="176"/>
      <c r="BC141" s="197"/>
      <c r="BD141" s="197"/>
      <c r="BE141" s="67" t="s">
        <v>75</v>
      </c>
      <c r="BF141" s="49">
        <v>3228712</v>
      </c>
      <c r="BG141" s="30">
        <f>IFERROR(BF141/BC131,"-")</f>
        <v>2.6705204111714368E-3</v>
      </c>
      <c r="BH141" s="49">
        <v>88</v>
      </c>
      <c r="BI141" s="30">
        <f>IFERROR(BH141/BD131,"-")</f>
        <v>9.3220338983050849E-2</v>
      </c>
      <c r="BJ141" s="52">
        <f t="shared" si="132"/>
        <v>36689.909090909088</v>
      </c>
      <c r="BK141" s="31">
        <f t="shared" si="168"/>
        <v>6.8696330991412966E-2</v>
      </c>
      <c r="BL141" s="176"/>
      <c r="BM141" s="197"/>
      <c r="BN141" s="197"/>
      <c r="BO141" s="67" t="s">
        <v>75</v>
      </c>
      <c r="BP141" s="49">
        <v>2442198</v>
      </c>
      <c r="BQ141" s="30">
        <f>IFERROR(BP141/BM131,"-")</f>
        <v>5.5628294447896695E-3</v>
      </c>
      <c r="BR141" s="49">
        <v>40</v>
      </c>
      <c r="BS141" s="30">
        <f>IFERROR(BR141/BN131,"-")</f>
        <v>0.10101010101010101</v>
      </c>
      <c r="BT141" s="52">
        <f t="shared" si="133"/>
        <v>61054.95</v>
      </c>
      <c r="BU141" s="31">
        <f t="shared" si="169"/>
        <v>6.2794348508634218E-2</v>
      </c>
      <c r="BV141" s="176"/>
      <c r="BW141" s="197"/>
      <c r="BX141" s="197"/>
      <c r="BY141" s="67" t="s">
        <v>75</v>
      </c>
      <c r="BZ141" s="49">
        <f t="shared" si="144"/>
        <v>19415359</v>
      </c>
      <c r="CA141" s="30">
        <f>IFERROR(BZ141/BW131,"-")</f>
        <v>2.4270064068796795E-3</v>
      </c>
      <c r="CB141" s="49">
        <f t="shared" si="145"/>
        <v>488</v>
      </c>
      <c r="CC141" s="30">
        <f>IFERROR(CB141/BX131,"-")</f>
        <v>5.9288057344186615E-2</v>
      </c>
      <c r="CD141" s="52">
        <f t="shared" si="134"/>
        <v>39785.571721311477</v>
      </c>
      <c r="CE141" s="31">
        <f t="shared" si="170"/>
        <v>4.8345551812958194E-2</v>
      </c>
      <c r="CR141" s="172">
        <v>9</v>
      </c>
      <c r="CS141" s="193" t="s">
        <v>114</v>
      </c>
      <c r="CT141" s="187">
        <v>6207</v>
      </c>
      <c r="CU141" s="190">
        <v>4916217080</v>
      </c>
      <c r="CV141" s="190">
        <v>4989</v>
      </c>
      <c r="CW141" s="75" t="s">
        <v>58</v>
      </c>
      <c r="CX141" s="86">
        <v>181894676</v>
      </c>
      <c r="CY141" s="76">
        <v>3.6998910552582844E-2</v>
      </c>
      <c r="CZ141" s="86">
        <v>1118</v>
      </c>
      <c r="DA141" s="76">
        <v>0.22409300461014231</v>
      </c>
      <c r="DB141" s="86">
        <v>162696.4901610018</v>
      </c>
      <c r="DC141" s="77">
        <v>0.18011922023521831</v>
      </c>
    </row>
    <row r="142" spans="2:107" s="16" customFormat="1" ht="13.15" customHeight="1">
      <c r="B142" s="224"/>
      <c r="C142" s="194"/>
      <c r="D142" s="176"/>
      <c r="E142" s="197"/>
      <c r="F142" s="197"/>
      <c r="G142" s="67" t="s">
        <v>77</v>
      </c>
      <c r="H142" s="49">
        <v>0</v>
      </c>
      <c r="I142" s="30">
        <f>IFERROR(H142/E131,"-")</f>
        <v>0</v>
      </c>
      <c r="J142" s="49">
        <v>0</v>
      </c>
      <c r="K142" s="30">
        <f>IFERROR(J142/F131,"-")</f>
        <v>0</v>
      </c>
      <c r="L142" s="52" t="str">
        <f t="shared" ref="L142:L209" si="171">IFERROR(H142/J142,"-")</f>
        <v>-</v>
      </c>
      <c r="M142" s="31">
        <f t="shared" si="163"/>
        <v>0</v>
      </c>
      <c r="N142" s="176"/>
      <c r="O142" s="197"/>
      <c r="P142" s="197"/>
      <c r="Q142" s="67" t="s">
        <v>77</v>
      </c>
      <c r="R142" s="49">
        <v>0</v>
      </c>
      <c r="S142" s="30">
        <f>IFERROR(R142/O131,"-")</f>
        <v>0</v>
      </c>
      <c r="T142" s="49">
        <v>0</v>
      </c>
      <c r="U142" s="30">
        <f>IFERROR(T142/P131,"-")</f>
        <v>0</v>
      </c>
      <c r="V142" s="52" t="str">
        <f t="shared" ref="V142:V209" si="172">IFERROR(R142/T142,"-")</f>
        <v>-</v>
      </c>
      <c r="W142" s="31">
        <f t="shared" si="164"/>
        <v>0</v>
      </c>
      <c r="X142" s="176"/>
      <c r="Y142" s="197"/>
      <c r="Z142" s="197"/>
      <c r="AA142" s="67" t="s">
        <v>77</v>
      </c>
      <c r="AB142" s="49">
        <v>5875889</v>
      </c>
      <c r="AC142" s="30">
        <f>IFERROR(AB142/Y131,"-")</f>
        <v>2.5487019470819797E-3</v>
      </c>
      <c r="AD142" s="49">
        <v>23</v>
      </c>
      <c r="AE142" s="30">
        <f>IFERROR(AD142/Z131,"-")</f>
        <v>7.8284547311095985E-3</v>
      </c>
      <c r="AF142" s="52">
        <f t="shared" ref="AF142:AF209" si="173">IFERROR(AB142/AD142,"-")</f>
        <v>255473.4347826087</v>
      </c>
      <c r="AG142" s="31">
        <f t="shared" si="165"/>
        <v>6.9908814589665653E-3</v>
      </c>
      <c r="AH142" s="176"/>
      <c r="AI142" s="197"/>
      <c r="AJ142" s="197"/>
      <c r="AK142" s="67" t="s">
        <v>77</v>
      </c>
      <c r="AL142" s="49">
        <v>985815</v>
      </c>
      <c r="AM142" s="30">
        <f>IFERROR(AL142/AI131,"-")</f>
        <v>4.6354973196483949E-4</v>
      </c>
      <c r="AN142" s="49">
        <v>33</v>
      </c>
      <c r="AO142" s="30">
        <f>IFERROR(AN142/AJ131,"-")</f>
        <v>1.4543851917144116E-2</v>
      </c>
      <c r="AP142" s="52">
        <f t="shared" ref="AP142:AP209" si="174">IFERROR(AL142/AN142,"-")</f>
        <v>29873.18181818182</v>
      </c>
      <c r="AQ142" s="31">
        <f t="shared" si="166"/>
        <v>1.2204142011834319E-2</v>
      </c>
      <c r="AR142" s="176"/>
      <c r="AS142" s="197"/>
      <c r="AT142" s="197"/>
      <c r="AU142" s="67" t="s">
        <v>77</v>
      </c>
      <c r="AV142" s="49">
        <v>1334311</v>
      </c>
      <c r="AW142" s="30">
        <f>IFERROR(AV142/AS131,"-")</f>
        <v>7.3350586603602942E-4</v>
      </c>
      <c r="AX142" s="49">
        <v>38</v>
      </c>
      <c r="AY142" s="30">
        <f>IFERROR(AX142/AT131,"-")</f>
        <v>2.3241590214067277E-2</v>
      </c>
      <c r="AZ142" s="52">
        <f t="shared" ref="AZ142:AZ209" si="175">IFERROR(AV142/AX142,"-")</f>
        <v>35113.447368421053</v>
      </c>
      <c r="BA142" s="31">
        <f t="shared" si="167"/>
        <v>1.7924528301886792E-2</v>
      </c>
      <c r="BB142" s="176"/>
      <c r="BC142" s="197"/>
      <c r="BD142" s="197"/>
      <c r="BE142" s="67" t="s">
        <v>77</v>
      </c>
      <c r="BF142" s="49">
        <v>875579</v>
      </c>
      <c r="BG142" s="30">
        <f>IFERROR(BF142/BC131,"-")</f>
        <v>7.2420568669273545E-4</v>
      </c>
      <c r="BH142" s="49">
        <v>18</v>
      </c>
      <c r="BI142" s="30">
        <f>IFERROR(BH142/BD131,"-")</f>
        <v>1.9067796610169493E-2</v>
      </c>
      <c r="BJ142" s="52">
        <f t="shared" ref="BJ142:BJ209" si="176">IFERROR(BF142/BH142,"-")</f>
        <v>48643.277777777781</v>
      </c>
      <c r="BK142" s="31">
        <f t="shared" si="168"/>
        <v>1.405152224824356E-2</v>
      </c>
      <c r="BL142" s="176"/>
      <c r="BM142" s="197"/>
      <c r="BN142" s="197"/>
      <c r="BO142" s="67" t="s">
        <v>77</v>
      </c>
      <c r="BP142" s="49">
        <v>1891714</v>
      </c>
      <c r="BQ142" s="30">
        <f>IFERROR(BP142/BM131,"-")</f>
        <v>4.308939054212986E-3</v>
      </c>
      <c r="BR142" s="49">
        <v>14</v>
      </c>
      <c r="BS142" s="30">
        <f>IFERROR(BR142/BN131,"-")</f>
        <v>3.5353535353535352E-2</v>
      </c>
      <c r="BT142" s="52">
        <f t="shared" ref="BT142:BT209" si="177">IFERROR(BP142/BR142,"-")</f>
        <v>135122.42857142858</v>
      </c>
      <c r="BU142" s="31">
        <f t="shared" si="169"/>
        <v>2.197802197802198E-2</v>
      </c>
      <c r="BV142" s="176"/>
      <c r="BW142" s="197"/>
      <c r="BX142" s="197"/>
      <c r="BY142" s="67" t="s">
        <v>77</v>
      </c>
      <c r="BZ142" s="49">
        <f t="shared" si="144"/>
        <v>10963308</v>
      </c>
      <c r="CA142" s="30">
        <f>IFERROR(BZ142/BW131,"-")</f>
        <v>1.3704623621224436E-3</v>
      </c>
      <c r="CB142" s="49">
        <f t="shared" si="145"/>
        <v>126</v>
      </c>
      <c r="CC142" s="30">
        <f>IFERROR(CB142/BX131,"-")</f>
        <v>1.5307982019195723E-2</v>
      </c>
      <c r="CD142" s="52">
        <f t="shared" ref="CD142:CD209" si="178">IFERROR(BZ142/CB142,"-")</f>
        <v>87010.380952380947</v>
      </c>
      <c r="CE142" s="31">
        <f t="shared" si="170"/>
        <v>1.2482662968099861E-2</v>
      </c>
      <c r="CR142" s="173"/>
      <c r="CS142" s="194"/>
      <c r="CT142" s="188"/>
      <c r="CU142" s="191"/>
      <c r="CV142" s="191"/>
      <c r="CW142" s="75" t="s">
        <v>60</v>
      </c>
      <c r="CX142" s="86">
        <v>108220458</v>
      </c>
      <c r="CY142" s="76">
        <v>2.2012953504486014E-2</v>
      </c>
      <c r="CZ142" s="86">
        <v>1299</v>
      </c>
      <c r="DA142" s="76">
        <v>0.2603728202044498</v>
      </c>
      <c r="DB142" s="86">
        <v>83310.59122401847</v>
      </c>
      <c r="DC142" s="77">
        <v>0.20927984533591107</v>
      </c>
    </row>
    <row r="143" spans="2:107" s="16" customFormat="1" ht="13.15" customHeight="1">
      <c r="B143" s="224"/>
      <c r="C143" s="194"/>
      <c r="D143" s="176"/>
      <c r="E143" s="197"/>
      <c r="F143" s="197"/>
      <c r="G143" s="67" t="s">
        <v>79</v>
      </c>
      <c r="H143" s="49">
        <v>0</v>
      </c>
      <c r="I143" s="30">
        <f>IFERROR(H143/E131,"-")</f>
        <v>0</v>
      </c>
      <c r="J143" s="49">
        <v>0</v>
      </c>
      <c r="K143" s="30">
        <f>IFERROR(J143/F131,"-")</f>
        <v>0</v>
      </c>
      <c r="L143" s="52" t="str">
        <f t="shared" si="171"/>
        <v>-</v>
      </c>
      <c r="M143" s="31">
        <f t="shared" si="163"/>
        <v>0</v>
      </c>
      <c r="N143" s="176"/>
      <c r="O143" s="197"/>
      <c r="P143" s="197"/>
      <c r="Q143" s="67" t="s">
        <v>79</v>
      </c>
      <c r="R143" s="49">
        <v>829396</v>
      </c>
      <c r="S143" s="30">
        <f>IFERROR(R143/O131,"-")</f>
        <v>1.2421042731648173E-2</v>
      </c>
      <c r="T143" s="49">
        <v>3</v>
      </c>
      <c r="U143" s="30">
        <f>IFERROR(T143/P131,"-")</f>
        <v>7.6923076923076927E-2</v>
      </c>
      <c r="V143" s="52">
        <f t="shared" si="172"/>
        <v>276465.33333333331</v>
      </c>
      <c r="W143" s="31">
        <f t="shared" si="164"/>
        <v>5.7692307692307696E-2</v>
      </c>
      <c r="X143" s="176"/>
      <c r="Y143" s="197"/>
      <c r="Z143" s="197"/>
      <c r="AA143" s="67" t="s">
        <v>79</v>
      </c>
      <c r="AB143" s="49">
        <v>10010828</v>
      </c>
      <c r="AC143" s="30">
        <f>IFERROR(AB143/Y131,"-")</f>
        <v>4.3422564339630652E-3</v>
      </c>
      <c r="AD143" s="49">
        <v>37</v>
      </c>
      <c r="AE143" s="30">
        <f>IFERROR(AD143/Z131,"-")</f>
        <v>1.259360108917631E-2</v>
      </c>
      <c r="AF143" s="52">
        <f t="shared" si="173"/>
        <v>270562.91891891893</v>
      </c>
      <c r="AG143" s="31">
        <f t="shared" si="165"/>
        <v>1.1246200607902736E-2</v>
      </c>
      <c r="AH143" s="176"/>
      <c r="AI143" s="197"/>
      <c r="AJ143" s="197"/>
      <c r="AK143" s="67" t="s">
        <v>79</v>
      </c>
      <c r="AL143" s="49">
        <v>25228769</v>
      </c>
      <c r="AM143" s="30">
        <f>IFERROR(AL143/AI131,"-")</f>
        <v>1.1863066709020305E-2</v>
      </c>
      <c r="AN143" s="49">
        <v>69</v>
      </c>
      <c r="AO143" s="30">
        <f>IFERROR(AN143/AJ131,"-")</f>
        <v>3.0409872190392245E-2</v>
      </c>
      <c r="AP143" s="52">
        <f t="shared" si="174"/>
        <v>365634.33333333331</v>
      </c>
      <c r="AQ143" s="31">
        <f t="shared" si="166"/>
        <v>2.5517751479289939E-2</v>
      </c>
      <c r="AR143" s="176"/>
      <c r="AS143" s="197"/>
      <c r="AT143" s="197"/>
      <c r="AU143" s="67" t="s">
        <v>79</v>
      </c>
      <c r="AV143" s="49">
        <v>19923197</v>
      </c>
      <c r="AW143" s="30">
        <f>IFERROR(AV143/AS131,"-")</f>
        <v>1.0952305624169646E-2</v>
      </c>
      <c r="AX143" s="49">
        <v>67</v>
      </c>
      <c r="AY143" s="30">
        <f>IFERROR(AX143/AT131,"-")</f>
        <v>4.0978593272171251E-2</v>
      </c>
      <c r="AZ143" s="52">
        <f t="shared" si="175"/>
        <v>297361.14925373136</v>
      </c>
      <c r="BA143" s="31">
        <f t="shared" si="167"/>
        <v>3.160377358490566E-2</v>
      </c>
      <c r="BB143" s="176"/>
      <c r="BC143" s="197"/>
      <c r="BD143" s="197"/>
      <c r="BE143" s="67" t="s">
        <v>79</v>
      </c>
      <c r="BF143" s="49">
        <v>32502241</v>
      </c>
      <c r="BG143" s="30">
        <f>IFERROR(BF143/BC131,"-")</f>
        <v>2.6883134203147609E-2</v>
      </c>
      <c r="BH143" s="49">
        <v>88</v>
      </c>
      <c r="BI143" s="30">
        <f>IFERROR(BH143/BD131,"-")</f>
        <v>9.3220338983050849E-2</v>
      </c>
      <c r="BJ143" s="52">
        <f t="shared" si="176"/>
        <v>369343.64772727271</v>
      </c>
      <c r="BK143" s="31">
        <f t="shared" si="168"/>
        <v>6.8696330991412966E-2</v>
      </c>
      <c r="BL143" s="176"/>
      <c r="BM143" s="197"/>
      <c r="BN143" s="197"/>
      <c r="BO143" s="67" t="s">
        <v>79</v>
      </c>
      <c r="BP143" s="49">
        <v>24489117</v>
      </c>
      <c r="BQ143" s="30">
        <f>IFERROR(BP143/BM131,"-")</f>
        <v>5.5781218854695343E-2</v>
      </c>
      <c r="BR143" s="49">
        <v>61</v>
      </c>
      <c r="BS143" s="30">
        <f>IFERROR(BR143/BN131,"-")</f>
        <v>0.15404040404040403</v>
      </c>
      <c r="BT143" s="52">
        <f t="shared" si="177"/>
        <v>401460.93442622951</v>
      </c>
      <c r="BU143" s="31">
        <f t="shared" si="169"/>
        <v>9.5761381475667193E-2</v>
      </c>
      <c r="BV143" s="176"/>
      <c r="BW143" s="197"/>
      <c r="BX143" s="197"/>
      <c r="BY143" s="67" t="s">
        <v>79</v>
      </c>
      <c r="BZ143" s="49">
        <f t="shared" si="144"/>
        <v>112983548</v>
      </c>
      <c r="CA143" s="30">
        <f>IFERROR(BZ143/BW131,"-")</f>
        <v>1.4123447053850395E-2</v>
      </c>
      <c r="CB143" s="49">
        <f t="shared" si="145"/>
        <v>325</v>
      </c>
      <c r="CC143" s="30">
        <f>IFERROR(CB143/BX131,"-")</f>
        <v>3.9484874255861988E-2</v>
      </c>
      <c r="CD143" s="52">
        <f t="shared" si="178"/>
        <v>347641.68615384615</v>
      </c>
      <c r="CE143" s="31">
        <f t="shared" si="170"/>
        <v>3.2197344957400433E-2</v>
      </c>
      <c r="CR143" s="173"/>
      <c r="CS143" s="194"/>
      <c r="CT143" s="188"/>
      <c r="CU143" s="191"/>
      <c r="CV143" s="191"/>
      <c r="CW143" s="75" t="s">
        <v>62</v>
      </c>
      <c r="CX143" s="86">
        <v>40322854</v>
      </c>
      <c r="CY143" s="76">
        <v>8.2020084434514026E-3</v>
      </c>
      <c r="CZ143" s="86">
        <v>1229</v>
      </c>
      <c r="DA143" s="76">
        <v>0.2463419522950491</v>
      </c>
      <c r="DB143" s="86">
        <v>32809.482506102526</v>
      </c>
      <c r="DC143" s="77">
        <v>0.19800225551796358</v>
      </c>
    </row>
    <row r="144" spans="2:107" s="16" customFormat="1" ht="13.15" customHeight="1">
      <c r="B144" s="224"/>
      <c r="C144" s="194"/>
      <c r="D144" s="176"/>
      <c r="E144" s="197"/>
      <c r="F144" s="197"/>
      <c r="G144" s="67" t="s">
        <v>81</v>
      </c>
      <c r="H144" s="49">
        <v>0</v>
      </c>
      <c r="I144" s="30">
        <f>IFERROR(H144/E131,"-")</f>
        <v>0</v>
      </c>
      <c r="J144" s="49">
        <v>0</v>
      </c>
      <c r="K144" s="30">
        <f>IFERROR(J144/F131,"-")</f>
        <v>0</v>
      </c>
      <c r="L144" s="52" t="str">
        <f t="shared" si="171"/>
        <v>-</v>
      </c>
      <c r="M144" s="31">
        <f t="shared" si="163"/>
        <v>0</v>
      </c>
      <c r="N144" s="176"/>
      <c r="O144" s="197"/>
      <c r="P144" s="197"/>
      <c r="Q144" s="67" t="s">
        <v>81</v>
      </c>
      <c r="R144" s="49">
        <v>73879</v>
      </c>
      <c r="S144" s="30">
        <f>IFERROR(R144/O131,"-")</f>
        <v>1.1064126375958353E-3</v>
      </c>
      <c r="T144" s="49">
        <v>6</v>
      </c>
      <c r="U144" s="30">
        <f>IFERROR(T144/P131,"-")</f>
        <v>0.15384615384615385</v>
      </c>
      <c r="V144" s="52">
        <f t="shared" si="172"/>
        <v>12313.166666666666</v>
      </c>
      <c r="W144" s="31">
        <f t="shared" si="164"/>
        <v>0.11538461538461539</v>
      </c>
      <c r="X144" s="176"/>
      <c r="Y144" s="197"/>
      <c r="Z144" s="197"/>
      <c r="AA144" s="67" t="s">
        <v>81</v>
      </c>
      <c r="AB144" s="49">
        <v>12743674</v>
      </c>
      <c r="AC144" s="30">
        <f>IFERROR(AB144/Y131,"-")</f>
        <v>5.5276447081927518E-3</v>
      </c>
      <c r="AD144" s="49">
        <v>302</v>
      </c>
      <c r="AE144" s="30">
        <f>IFERROR(AD144/Z131,"-")</f>
        <v>0.10279101429543908</v>
      </c>
      <c r="AF144" s="52">
        <f t="shared" si="173"/>
        <v>42197.596026490064</v>
      </c>
      <c r="AG144" s="31">
        <f t="shared" si="165"/>
        <v>9.1793313069908816E-2</v>
      </c>
      <c r="AH144" s="176"/>
      <c r="AI144" s="197"/>
      <c r="AJ144" s="197"/>
      <c r="AK144" s="67" t="s">
        <v>81</v>
      </c>
      <c r="AL144" s="49">
        <v>17006508</v>
      </c>
      <c r="AM144" s="30">
        <f>IFERROR(AL144/AI131,"-")</f>
        <v>7.9967967874884222E-3</v>
      </c>
      <c r="AN144" s="49">
        <v>300</v>
      </c>
      <c r="AO144" s="30">
        <f>IFERROR(AN144/AJ131,"-")</f>
        <v>0.13221683561040107</v>
      </c>
      <c r="AP144" s="52">
        <f t="shared" si="174"/>
        <v>56688.36</v>
      </c>
      <c r="AQ144" s="31">
        <f t="shared" si="166"/>
        <v>0.11094674556213018</v>
      </c>
      <c r="AR144" s="176"/>
      <c r="AS144" s="197"/>
      <c r="AT144" s="197"/>
      <c r="AU144" s="67" t="s">
        <v>81</v>
      </c>
      <c r="AV144" s="49">
        <v>10311395</v>
      </c>
      <c r="AW144" s="30">
        <f>IFERROR(AV144/AS131,"-")</f>
        <v>5.6684451522280663E-3</v>
      </c>
      <c r="AX144" s="49">
        <v>201</v>
      </c>
      <c r="AY144" s="30">
        <f>IFERROR(AX144/AT131,"-")</f>
        <v>0.12293577981651377</v>
      </c>
      <c r="AZ144" s="52">
        <f t="shared" si="175"/>
        <v>51300.472636815917</v>
      </c>
      <c r="BA144" s="31">
        <f t="shared" si="167"/>
        <v>9.4811320754716988E-2</v>
      </c>
      <c r="BB144" s="176"/>
      <c r="BC144" s="197"/>
      <c r="BD144" s="197"/>
      <c r="BE144" s="67" t="s">
        <v>81</v>
      </c>
      <c r="BF144" s="49">
        <v>6818725</v>
      </c>
      <c r="BG144" s="30">
        <f>IFERROR(BF144/BC131,"-")</f>
        <v>5.6398787784927721E-3</v>
      </c>
      <c r="BH144" s="49">
        <v>118</v>
      </c>
      <c r="BI144" s="30">
        <f>IFERROR(BH144/BD131,"-")</f>
        <v>0.125</v>
      </c>
      <c r="BJ144" s="52">
        <f t="shared" si="176"/>
        <v>57785.805084745763</v>
      </c>
      <c r="BK144" s="31">
        <f t="shared" si="168"/>
        <v>9.2115534738485563E-2</v>
      </c>
      <c r="BL144" s="176"/>
      <c r="BM144" s="197"/>
      <c r="BN144" s="197"/>
      <c r="BO144" s="67" t="s">
        <v>81</v>
      </c>
      <c r="BP144" s="49">
        <v>11106399</v>
      </c>
      <c r="BQ144" s="30">
        <f>IFERROR(BP144/BM131,"-")</f>
        <v>2.529811398698326E-2</v>
      </c>
      <c r="BR144" s="49">
        <v>56</v>
      </c>
      <c r="BS144" s="30">
        <f>IFERROR(BR144/BN131,"-")</f>
        <v>0.14141414141414141</v>
      </c>
      <c r="BT144" s="52">
        <f t="shared" si="177"/>
        <v>198328.55357142858</v>
      </c>
      <c r="BU144" s="31">
        <f t="shared" si="169"/>
        <v>8.7912087912087919E-2</v>
      </c>
      <c r="BV144" s="176"/>
      <c r="BW144" s="197"/>
      <c r="BX144" s="197"/>
      <c r="BY144" s="67" t="s">
        <v>81</v>
      </c>
      <c r="BZ144" s="49">
        <f t="shared" si="144"/>
        <v>58060580</v>
      </c>
      <c r="CA144" s="30">
        <f>IFERROR(BZ144/BW131,"-")</f>
        <v>7.2578312689016034E-3</v>
      </c>
      <c r="CB144" s="49">
        <f t="shared" si="145"/>
        <v>983</v>
      </c>
      <c r="CC144" s="30">
        <f>IFERROR(CB144/BX131,"-")</f>
        <v>0.1194265581338841</v>
      </c>
      <c r="CD144" s="52">
        <f t="shared" si="178"/>
        <v>59064.67955239064</v>
      </c>
      <c r="CE144" s="31">
        <f t="shared" si="170"/>
        <v>9.7384584901921936E-2</v>
      </c>
      <c r="CR144" s="173"/>
      <c r="CS144" s="194"/>
      <c r="CT144" s="188"/>
      <c r="CU144" s="191"/>
      <c r="CV144" s="191"/>
      <c r="CW144" s="75" t="s">
        <v>64</v>
      </c>
      <c r="CX144" s="86">
        <v>5849250</v>
      </c>
      <c r="CY144" s="76">
        <v>1.1897867618164656E-3</v>
      </c>
      <c r="CZ144" s="86">
        <v>212</v>
      </c>
      <c r="DA144" s="76">
        <v>4.2493485668470637E-2</v>
      </c>
      <c r="DB144" s="86">
        <v>27590.801886792451</v>
      </c>
      <c r="DC144" s="77">
        <v>3.4154986305783792E-2</v>
      </c>
    </row>
    <row r="145" spans="2:107" s="16" customFormat="1" ht="13.15" customHeight="1">
      <c r="B145" s="224"/>
      <c r="C145" s="194"/>
      <c r="D145" s="176"/>
      <c r="E145" s="197"/>
      <c r="F145" s="197"/>
      <c r="G145" s="67" t="s">
        <v>83</v>
      </c>
      <c r="H145" s="49">
        <v>35211</v>
      </c>
      <c r="I145" s="30">
        <f>IFERROR(H145/E131,"-")</f>
        <v>1.0446848974481455E-3</v>
      </c>
      <c r="J145" s="49">
        <v>2</v>
      </c>
      <c r="K145" s="30">
        <f>IFERROR(J145/F131,"-")</f>
        <v>0.2</v>
      </c>
      <c r="L145" s="52">
        <f t="shared" si="171"/>
        <v>17605.5</v>
      </c>
      <c r="M145" s="31">
        <f t="shared" si="163"/>
        <v>0.2</v>
      </c>
      <c r="N145" s="176"/>
      <c r="O145" s="197"/>
      <c r="P145" s="197"/>
      <c r="Q145" s="67" t="s">
        <v>83</v>
      </c>
      <c r="R145" s="49">
        <v>57013</v>
      </c>
      <c r="S145" s="30">
        <f>IFERROR(R145/O131,"-")</f>
        <v>8.5382725412162254E-4</v>
      </c>
      <c r="T145" s="49">
        <v>2</v>
      </c>
      <c r="U145" s="30">
        <f>IFERROR(T145/P131,"-")</f>
        <v>5.128205128205128E-2</v>
      </c>
      <c r="V145" s="52">
        <f t="shared" si="172"/>
        <v>28506.5</v>
      </c>
      <c r="W145" s="31">
        <f t="shared" si="164"/>
        <v>3.8461538461538464E-2</v>
      </c>
      <c r="X145" s="176"/>
      <c r="Y145" s="197"/>
      <c r="Z145" s="197"/>
      <c r="AA145" s="67" t="s">
        <v>83</v>
      </c>
      <c r="AB145" s="49">
        <v>15312918</v>
      </c>
      <c r="AC145" s="30">
        <f>IFERROR(AB145/Y131,"-")</f>
        <v>6.6420696378210499E-3</v>
      </c>
      <c r="AD145" s="49">
        <v>183</v>
      </c>
      <c r="AE145" s="30">
        <f>IFERROR(AD145/Z131,"-")</f>
        <v>6.2287270251872022E-2</v>
      </c>
      <c r="AF145" s="52">
        <f t="shared" si="173"/>
        <v>83677.147540983613</v>
      </c>
      <c r="AG145" s="31">
        <f t="shared" si="165"/>
        <v>5.5623100303951366E-2</v>
      </c>
      <c r="AH145" s="176"/>
      <c r="AI145" s="197"/>
      <c r="AJ145" s="197"/>
      <c r="AK145" s="67" t="s">
        <v>83</v>
      </c>
      <c r="AL145" s="49">
        <v>35203564</v>
      </c>
      <c r="AM145" s="30">
        <f>IFERROR(AL145/AI131,"-")</f>
        <v>1.655341281721933E-2</v>
      </c>
      <c r="AN145" s="49">
        <v>343</v>
      </c>
      <c r="AO145" s="30">
        <f>IFERROR(AN145/AJ131,"-")</f>
        <v>0.1511679153812252</v>
      </c>
      <c r="AP145" s="52">
        <f t="shared" si="174"/>
        <v>102634.29737609329</v>
      </c>
      <c r="AQ145" s="31">
        <f t="shared" si="166"/>
        <v>0.1268491124260355</v>
      </c>
      <c r="AR145" s="176"/>
      <c r="AS145" s="197"/>
      <c r="AT145" s="197"/>
      <c r="AU145" s="67" t="s">
        <v>83</v>
      </c>
      <c r="AV145" s="49">
        <v>36388515</v>
      </c>
      <c r="AW145" s="30">
        <f>IFERROR(AV145/AS131,"-")</f>
        <v>2.0003724175878073E-2</v>
      </c>
      <c r="AX145" s="49">
        <v>399</v>
      </c>
      <c r="AY145" s="30">
        <f>IFERROR(AX145/AT131,"-")</f>
        <v>0.24403669724770644</v>
      </c>
      <c r="AZ145" s="52">
        <f t="shared" si="175"/>
        <v>91199.28571428571</v>
      </c>
      <c r="BA145" s="31">
        <f t="shared" si="167"/>
        <v>0.18820754716981133</v>
      </c>
      <c r="BB145" s="176"/>
      <c r="BC145" s="197"/>
      <c r="BD145" s="197"/>
      <c r="BE145" s="67" t="s">
        <v>83</v>
      </c>
      <c r="BF145" s="49">
        <v>31206506</v>
      </c>
      <c r="BG145" s="30">
        <f>IFERROR(BF145/BC131,"-")</f>
        <v>2.5811410628864981E-2</v>
      </c>
      <c r="BH145" s="49">
        <v>301</v>
      </c>
      <c r="BI145" s="30">
        <f>IFERROR(BH145/BD131,"-")</f>
        <v>0.31885593220338981</v>
      </c>
      <c r="BJ145" s="52">
        <f t="shared" si="176"/>
        <v>103676.09966777409</v>
      </c>
      <c r="BK145" s="31">
        <f t="shared" si="168"/>
        <v>0.23497267759562843</v>
      </c>
      <c r="BL145" s="176"/>
      <c r="BM145" s="197"/>
      <c r="BN145" s="197"/>
      <c r="BO145" s="67" t="s">
        <v>83</v>
      </c>
      <c r="BP145" s="49">
        <v>10183468</v>
      </c>
      <c r="BQ145" s="30">
        <f>IFERROR(BP145/BM131,"-")</f>
        <v>2.3195865216691428E-2</v>
      </c>
      <c r="BR145" s="49">
        <v>130</v>
      </c>
      <c r="BS145" s="30">
        <f>IFERROR(BR145/BN131,"-")</f>
        <v>0.32828282828282829</v>
      </c>
      <c r="BT145" s="52">
        <f t="shared" si="177"/>
        <v>78334.369230769225</v>
      </c>
      <c r="BU145" s="31">
        <f t="shared" si="169"/>
        <v>0.20408163265306123</v>
      </c>
      <c r="BV145" s="176"/>
      <c r="BW145" s="197"/>
      <c r="BX145" s="197"/>
      <c r="BY145" s="67" t="s">
        <v>83</v>
      </c>
      <c r="BZ145" s="49">
        <f t="shared" si="144"/>
        <v>128387195</v>
      </c>
      <c r="CA145" s="30">
        <f>IFERROR(BZ145/BW131,"-")</f>
        <v>1.6048971581020508E-2</v>
      </c>
      <c r="CB145" s="49">
        <f t="shared" si="145"/>
        <v>1360</v>
      </c>
      <c r="CC145" s="30">
        <f>IFERROR(CB145/BX131,"-")</f>
        <v>0.16522901227068401</v>
      </c>
      <c r="CD145" s="52">
        <f t="shared" si="178"/>
        <v>94402.349264705888</v>
      </c>
      <c r="CE145" s="31">
        <f t="shared" si="170"/>
        <v>0.13473350505250645</v>
      </c>
      <c r="CR145" s="173"/>
      <c r="CS145" s="194"/>
      <c r="CT145" s="188"/>
      <c r="CU145" s="191"/>
      <c r="CV145" s="191"/>
      <c r="CW145" s="75" t="s">
        <v>66</v>
      </c>
      <c r="CX145" s="86">
        <v>61787091</v>
      </c>
      <c r="CY145" s="76">
        <v>1.2568015202453185E-2</v>
      </c>
      <c r="CZ145" s="86">
        <v>1394</v>
      </c>
      <c r="DA145" s="76">
        <v>0.27941471236720788</v>
      </c>
      <c r="DB145" s="86">
        <v>44323.594691535152</v>
      </c>
      <c r="DC145" s="77">
        <v>0.2245851458031255</v>
      </c>
    </row>
    <row r="146" spans="2:107" s="16" customFormat="1" ht="13.15" customHeight="1">
      <c r="B146" s="224"/>
      <c r="C146" s="194"/>
      <c r="D146" s="176"/>
      <c r="E146" s="197"/>
      <c r="F146" s="197"/>
      <c r="G146" s="67" t="s">
        <v>87</v>
      </c>
      <c r="H146" s="49">
        <v>161731</v>
      </c>
      <c r="I146" s="30">
        <f>IFERROR(H146/E131,"-")</f>
        <v>4.7984417695943323E-3</v>
      </c>
      <c r="J146" s="49">
        <v>1</v>
      </c>
      <c r="K146" s="30">
        <f>IFERROR(J146/F131,"-")</f>
        <v>0.1</v>
      </c>
      <c r="L146" s="52">
        <f t="shared" si="171"/>
        <v>161731</v>
      </c>
      <c r="M146" s="31">
        <f t="shared" si="163"/>
        <v>0.1</v>
      </c>
      <c r="N146" s="176"/>
      <c r="O146" s="197"/>
      <c r="P146" s="197"/>
      <c r="Q146" s="67" t="s">
        <v>87</v>
      </c>
      <c r="R146" s="49">
        <v>1823737</v>
      </c>
      <c r="S146" s="30">
        <f>IFERROR(R146/O131,"-")</f>
        <v>2.731230342114966E-2</v>
      </c>
      <c r="T146" s="49">
        <v>6</v>
      </c>
      <c r="U146" s="30">
        <f>IFERROR(T146/P131,"-")</f>
        <v>0.15384615384615385</v>
      </c>
      <c r="V146" s="52">
        <f t="shared" si="172"/>
        <v>303956.16666666669</v>
      </c>
      <c r="W146" s="31">
        <f t="shared" si="164"/>
        <v>0.11538461538461539</v>
      </c>
      <c r="X146" s="176"/>
      <c r="Y146" s="197"/>
      <c r="Z146" s="197"/>
      <c r="AA146" s="67" t="s">
        <v>87</v>
      </c>
      <c r="AB146" s="49">
        <v>9132599</v>
      </c>
      <c r="AC146" s="30">
        <f>IFERROR(AB146/Y131,"-")</f>
        <v>3.9613193600524007E-3</v>
      </c>
      <c r="AD146" s="49">
        <v>163</v>
      </c>
      <c r="AE146" s="30">
        <f>IFERROR(AD146/Z131,"-")</f>
        <v>5.5479918311776719E-2</v>
      </c>
      <c r="AF146" s="52">
        <f t="shared" si="173"/>
        <v>56028.21472392638</v>
      </c>
      <c r="AG146" s="31">
        <f t="shared" si="165"/>
        <v>4.9544072948328265E-2</v>
      </c>
      <c r="AH146" s="176"/>
      <c r="AI146" s="197"/>
      <c r="AJ146" s="197"/>
      <c r="AK146" s="67" t="s">
        <v>87</v>
      </c>
      <c r="AL146" s="49">
        <v>9605572</v>
      </c>
      <c r="AM146" s="30">
        <f>IFERROR(AL146/AI131,"-")</f>
        <v>4.5167301430481047E-3</v>
      </c>
      <c r="AN146" s="49">
        <v>150</v>
      </c>
      <c r="AO146" s="30">
        <f>IFERROR(AN146/AJ131,"-")</f>
        <v>6.6108417805200534E-2</v>
      </c>
      <c r="AP146" s="52">
        <f t="shared" si="174"/>
        <v>64037.146666666667</v>
      </c>
      <c r="AQ146" s="31">
        <f t="shared" si="166"/>
        <v>5.5473372781065088E-2</v>
      </c>
      <c r="AR146" s="176"/>
      <c r="AS146" s="197"/>
      <c r="AT146" s="197"/>
      <c r="AU146" s="67" t="s">
        <v>87</v>
      </c>
      <c r="AV146" s="49">
        <v>8196788</v>
      </c>
      <c r="AW146" s="30">
        <f>IFERROR(AV146/AS131,"-")</f>
        <v>4.505990043291057E-3</v>
      </c>
      <c r="AX146" s="49">
        <v>163</v>
      </c>
      <c r="AY146" s="30">
        <f>IFERROR(AX146/AT131,"-")</f>
        <v>9.9694189602446484E-2</v>
      </c>
      <c r="AZ146" s="52">
        <f t="shared" si="175"/>
        <v>50287.042944785273</v>
      </c>
      <c r="BA146" s="31">
        <f t="shared" si="167"/>
        <v>7.6886792452830185E-2</v>
      </c>
      <c r="BB146" s="176"/>
      <c r="BC146" s="197"/>
      <c r="BD146" s="197"/>
      <c r="BE146" s="67" t="s">
        <v>87</v>
      </c>
      <c r="BF146" s="49">
        <v>2664651</v>
      </c>
      <c r="BG146" s="30">
        <f>IFERROR(BF146/BC131,"-")</f>
        <v>2.2039763485093684E-3</v>
      </c>
      <c r="BH146" s="49">
        <v>83</v>
      </c>
      <c r="BI146" s="30">
        <f>IFERROR(BH146/BD131,"-")</f>
        <v>8.7923728813559324E-2</v>
      </c>
      <c r="BJ146" s="52">
        <f t="shared" si="176"/>
        <v>32104.22891566265</v>
      </c>
      <c r="BK146" s="31">
        <f t="shared" si="168"/>
        <v>6.4793130366900861E-2</v>
      </c>
      <c r="BL146" s="176"/>
      <c r="BM146" s="197"/>
      <c r="BN146" s="197"/>
      <c r="BO146" s="67" t="s">
        <v>87</v>
      </c>
      <c r="BP146" s="49">
        <v>949807</v>
      </c>
      <c r="BQ146" s="30">
        <f>IFERROR(BP146/BM131,"-")</f>
        <v>2.1634668222917804E-3</v>
      </c>
      <c r="BR146" s="49">
        <v>28</v>
      </c>
      <c r="BS146" s="30">
        <f>IFERROR(BR146/BN131,"-")</f>
        <v>7.0707070707070704E-2</v>
      </c>
      <c r="BT146" s="52">
        <f t="shared" si="177"/>
        <v>33921.678571428572</v>
      </c>
      <c r="BU146" s="31">
        <f t="shared" si="169"/>
        <v>4.3956043956043959E-2</v>
      </c>
      <c r="BV146" s="176"/>
      <c r="BW146" s="197"/>
      <c r="BX146" s="197"/>
      <c r="BY146" s="67" t="s">
        <v>87</v>
      </c>
      <c r="BZ146" s="49">
        <f t="shared" si="144"/>
        <v>32534885</v>
      </c>
      <c r="CA146" s="30">
        <f>IFERROR(BZ146/BW131,"-")</f>
        <v>4.0670056290019454E-3</v>
      </c>
      <c r="CB146" s="49">
        <f t="shared" si="145"/>
        <v>594</v>
      </c>
      <c r="CC146" s="30">
        <f>IFERROR(CB146/BX131,"-")</f>
        <v>7.2166200947636983E-2</v>
      </c>
      <c r="CD146" s="52">
        <f t="shared" si="178"/>
        <v>54772.53367003367</v>
      </c>
      <c r="CE146" s="31">
        <f t="shared" si="170"/>
        <v>5.8846839706756492E-2</v>
      </c>
      <c r="CR146" s="173"/>
      <c r="CS146" s="194"/>
      <c r="CT146" s="188"/>
      <c r="CU146" s="191"/>
      <c r="CV146" s="191"/>
      <c r="CW146" s="75" t="s">
        <v>68</v>
      </c>
      <c r="CX146" s="86">
        <v>90069493</v>
      </c>
      <c r="CY146" s="76">
        <v>1.832089420266202E-2</v>
      </c>
      <c r="CZ146" s="86">
        <v>1646</v>
      </c>
      <c r="DA146" s="76">
        <v>0.32992583684105031</v>
      </c>
      <c r="DB146" s="86">
        <v>54720.226609963545</v>
      </c>
      <c r="DC146" s="77">
        <v>0.26518446914773641</v>
      </c>
    </row>
    <row r="147" spans="2:107" s="16" customFormat="1" ht="13.15" customHeight="1">
      <c r="B147" s="224"/>
      <c r="C147" s="194"/>
      <c r="D147" s="176"/>
      <c r="E147" s="197"/>
      <c r="F147" s="197"/>
      <c r="G147" s="68" t="s">
        <v>85</v>
      </c>
      <c r="H147" s="50">
        <v>2429</v>
      </c>
      <c r="I147" s="32">
        <f>IFERROR(H147/E131,"-")</f>
        <v>7.2066672798317164E-5</v>
      </c>
      <c r="J147" s="50">
        <v>1</v>
      </c>
      <c r="K147" s="32">
        <f>IFERROR(J147/F131,"-")</f>
        <v>0.1</v>
      </c>
      <c r="L147" s="53">
        <f t="shared" si="171"/>
        <v>2429</v>
      </c>
      <c r="M147" s="33">
        <f t="shared" si="163"/>
        <v>0.1</v>
      </c>
      <c r="N147" s="176"/>
      <c r="O147" s="197"/>
      <c r="P147" s="197"/>
      <c r="Q147" s="68" t="s">
        <v>85</v>
      </c>
      <c r="R147" s="50">
        <v>34670</v>
      </c>
      <c r="S147" s="32">
        <f>IFERROR(R147/O131,"-")</f>
        <v>5.192182642624779E-4</v>
      </c>
      <c r="T147" s="50">
        <v>8</v>
      </c>
      <c r="U147" s="32">
        <f>IFERROR(T147/P131,"-")</f>
        <v>0.20512820512820512</v>
      </c>
      <c r="V147" s="53">
        <f t="shared" si="172"/>
        <v>4333.75</v>
      </c>
      <c r="W147" s="33">
        <f t="shared" si="164"/>
        <v>0.15384615384615385</v>
      </c>
      <c r="X147" s="176"/>
      <c r="Y147" s="197"/>
      <c r="Z147" s="197"/>
      <c r="AA147" s="68" t="s">
        <v>85</v>
      </c>
      <c r="AB147" s="50">
        <v>3761365</v>
      </c>
      <c r="AC147" s="32">
        <f>IFERROR(AB147/Y131,"-")</f>
        <v>1.6315145332367596E-3</v>
      </c>
      <c r="AD147" s="50">
        <v>241</v>
      </c>
      <c r="AE147" s="32">
        <f>IFERROR(AD147/Z131,"-")</f>
        <v>8.20285908781484E-2</v>
      </c>
      <c r="AF147" s="53">
        <f t="shared" si="173"/>
        <v>15607.323651452281</v>
      </c>
      <c r="AG147" s="33">
        <f t="shared" si="165"/>
        <v>7.3252279635258363E-2</v>
      </c>
      <c r="AH147" s="176"/>
      <c r="AI147" s="197"/>
      <c r="AJ147" s="197"/>
      <c r="AK147" s="68" t="s">
        <v>85</v>
      </c>
      <c r="AL147" s="50">
        <v>6690014</v>
      </c>
      <c r="AM147" s="32">
        <f>IFERROR(AL147/AI131,"-")</f>
        <v>3.1457770439088711E-3</v>
      </c>
      <c r="AN147" s="50">
        <v>250</v>
      </c>
      <c r="AO147" s="32">
        <f>IFERROR(AN147/AJ131,"-")</f>
        <v>0.11018069634200088</v>
      </c>
      <c r="AP147" s="53">
        <f t="shared" si="174"/>
        <v>26760.056</v>
      </c>
      <c r="AQ147" s="33">
        <f t="shared" si="166"/>
        <v>9.2455621301775148E-2</v>
      </c>
      <c r="AR147" s="176"/>
      <c r="AS147" s="197"/>
      <c r="AT147" s="197"/>
      <c r="AU147" s="68" t="s">
        <v>85</v>
      </c>
      <c r="AV147" s="50">
        <v>5899426</v>
      </c>
      <c r="AW147" s="32">
        <f>IFERROR(AV147/AS131,"-")</f>
        <v>3.2430697020750551E-3</v>
      </c>
      <c r="AX147" s="50">
        <v>279</v>
      </c>
      <c r="AY147" s="32">
        <f>IFERROR(AX147/AT131,"-")</f>
        <v>0.17064220183486239</v>
      </c>
      <c r="AZ147" s="53">
        <f t="shared" si="175"/>
        <v>21144.896057347669</v>
      </c>
      <c r="BA147" s="33">
        <f t="shared" si="167"/>
        <v>0.13160377358490566</v>
      </c>
      <c r="BB147" s="176"/>
      <c r="BC147" s="197"/>
      <c r="BD147" s="197"/>
      <c r="BE147" s="68" t="s">
        <v>85</v>
      </c>
      <c r="BF147" s="50">
        <v>4160886</v>
      </c>
      <c r="BG147" s="32">
        <f>IFERROR(BF147/BC131,"-")</f>
        <v>3.4415367464045955E-3</v>
      </c>
      <c r="BH147" s="50">
        <v>179</v>
      </c>
      <c r="BI147" s="32">
        <f>IFERROR(BH147/BD131,"-")</f>
        <v>0.1896186440677966</v>
      </c>
      <c r="BJ147" s="53">
        <f t="shared" si="176"/>
        <v>23245.173184357544</v>
      </c>
      <c r="BK147" s="33">
        <f t="shared" si="168"/>
        <v>0.13973458235753317</v>
      </c>
      <c r="BL147" s="176"/>
      <c r="BM147" s="197"/>
      <c r="BN147" s="197"/>
      <c r="BO147" s="68" t="s">
        <v>85</v>
      </c>
      <c r="BP147" s="50">
        <v>3732811</v>
      </c>
      <c r="BQ147" s="32">
        <f>IFERROR(BP147/BM131,"-")</f>
        <v>8.5025828956680708E-3</v>
      </c>
      <c r="BR147" s="50">
        <v>99</v>
      </c>
      <c r="BS147" s="32">
        <f>IFERROR(BR147/BN131,"-")</f>
        <v>0.25</v>
      </c>
      <c r="BT147" s="53">
        <f t="shared" si="177"/>
        <v>37705.161616161618</v>
      </c>
      <c r="BU147" s="33">
        <f t="shared" si="169"/>
        <v>0.15541601255886969</v>
      </c>
      <c r="BV147" s="176"/>
      <c r="BW147" s="197"/>
      <c r="BX147" s="197"/>
      <c r="BY147" s="68" t="s">
        <v>85</v>
      </c>
      <c r="BZ147" s="50">
        <f t="shared" si="144"/>
        <v>24281601</v>
      </c>
      <c r="CA147" s="32">
        <f>IFERROR(BZ147/BW131,"-")</f>
        <v>3.03530834512491E-3</v>
      </c>
      <c r="CB147" s="50">
        <f t="shared" si="145"/>
        <v>1057</v>
      </c>
      <c r="CC147" s="32">
        <f>IFERROR(CB147/BX131,"-")</f>
        <v>0.12841696027214189</v>
      </c>
      <c r="CD147" s="53">
        <f t="shared" si="178"/>
        <v>22972.186376537371</v>
      </c>
      <c r="CE147" s="33">
        <f t="shared" si="170"/>
        <v>0.10471567267683772</v>
      </c>
      <c r="CR147" s="173"/>
      <c r="CS147" s="194"/>
      <c r="CT147" s="188"/>
      <c r="CU147" s="191"/>
      <c r="CV147" s="191"/>
      <c r="CW147" s="75" t="s">
        <v>69</v>
      </c>
      <c r="CX147" s="86">
        <v>203732531</v>
      </c>
      <c r="CY147" s="76">
        <v>4.1440914362552927E-2</v>
      </c>
      <c r="CZ147" s="86">
        <v>697</v>
      </c>
      <c r="DA147" s="76">
        <v>0.13970735618360394</v>
      </c>
      <c r="DB147" s="86">
        <v>292299.18364418938</v>
      </c>
      <c r="DC147" s="77">
        <v>0.11229257290156275</v>
      </c>
    </row>
    <row r="148" spans="2:107" s="16" customFormat="1" ht="13.15" customHeight="1">
      <c r="B148" s="224"/>
      <c r="C148" s="195"/>
      <c r="D148" s="176"/>
      <c r="E148" s="198"/>
      <c r="F148" s="198"/>
      <c r="G148" s="18" t="s">
        <v>92</v>
      </c>
      <c r="H148" s="48">
        <f>SUM(H131:H147)</f>
        <v>1783385</v>
      </c>
      <c r="I148" s="32">
        <f>IFERROR(H148/E131,"-")</f>
        <v>5.2911742802975233E-2</v>
      </c>
      <c r="J148" s="50">
        <v>8</v>
      </c>
      <c r="K148" s="32">
        <f>IFERROR(J148/F131,"-")</f>
        <v>0.8</v>
      </c>
      <c r="L148" s="53">
        <f t="shared" si="171"/>
        <v>222923.125</v>
      </c>
      <c r="M148" s="34">
        <f t="shared" si="163"/>
        <v>0.8</v>
      </c>
      <c r="N148" s="176"/>
      <c r="O148" s="198"/>
      <c r="P148" s="198"/>
      <c r="Q148" s="18" t="s">
        <v>92</v>
      </c>
      <c r="R148" s="48">
        <f>SUM(R131:R147)</f>
        <v>10721953</v>
      </c>
      <c r="S148" s="32">
        <f>IFERROR(R148/O131,"-")</f>
        <v>0.16057207459370834</v>
      </c>
      <c r="T148" s="50">
        <v>33</v>
      </c>
      <c r="U148" s="32">
        <f>IFERROR(T148/P131,"-")</f>
        <v>0.84615384615384615</v>
      </c>
      <c r="V148" s="53">
        <f t="shared" si="172"/>
        <v>324907.66666666669</v>
      </c>
      <c r="W148" s="34">
        <f t="shared" si="164"/>
        <v>0.63461538461538458</v>
      </c>
      <c r="X148" s="176"/>
      <c r="Y148" s="198"/>
      <c r="Z148" s="198"/>
      <c r="AA148" s="18" t="s">
        <v>92</v>
      </c>
      <c r="AB148" s="48">
        <f>SUM(AB131:AB147)</f>
        <v>362784495</v>
      </c>
      <c r="AC148" s="32">
        <f>IFERROR(AB148/Y131,"-")</f>
        <v>0.15735994141101928</v>
      </c>
      <c r="AD148" s="50">
        <v>2110</v>
      </c>
      <c r="AE148" s="32">
        <f>IFERROR(AD148/Z131,"-")</f>
        <v>0.71817562968005444</v>
      </c>
      <c r="AF148" s="53">
        <f t="shared" si="173"/>
        <v>171935.77962085308</v>
      </c>
      <c r="AG148" s="34">
        <f t="shared" si="165"/>
        <v>0.64133738601823709</v>
      </c>
      <c r="AH148" s="176"/>
      <c r="AI148" s="198"/>
      <c r="AJ148" s="198"/>
      <c r="AK148" s="18" t="s">
        <v>92</v>
      </c>
      <c r="AL148" s="48">
        <f>SUM(AL131:AL147)</f>
        <v>433297462</v>
      </c>
      <c r="AM148" s="32">
        <f>IFERROR(AL148/AI131,"-")</f>
        <v>0.20374504584647751</v>
      </c>
      <c r="AN148" s="50">
        <v>1906</v>
      </c>
      <c r="AO148" s="32">
        <f>IFERROR(AN148/AJ131,"-")</f>
        <v>0.84001762891141474</v>
      </c>
      <c r="AP148" s="53">
        <f t="shared" si="174"/>
        <v>227333.40083945435</v>
      </c>
      <c r="AQ148" s="34">
        <f t="shared" si="166"/>
        <v>0.70488165680473369</v>
      </c>
      <c r="AR148" s="176"/>
      <c r="AS148" s="198"/>
      <c r="AT148" s="198"/>
      <c r="AU148" s="18" t="s">
        <v>92</v>
      </c>
      <c r="AV148" s="48">
        <f>SUM(AV131:AV147)</f>
        <v>381580965</v>
      </c>
      <c r="AW148" s="32">
        <f>IFERROR(AV148/AS131,"-")</f>
        <v>0.2097650968890977</v>
      </c>
      <c r="AX148" s="50">
        <v>1430</v>
      </c>
      <c r="AY148" s="32">
        <f>IFERROR(AX148/AT131,"-")</f>
        <v>0.87461773700305812</v>
      </c>
      <c r="AZ148" s="53">
        <f t="shared" si="175"/>
        <v>266839.83566433564</v>
      </c>
      <c r="BA148" s="34">
        <f t="shared" si="167"/>
        <v>0.67452830188679247</v>
      </c>
      <c r="BB148" s="176"/>
      <c r="BC148" s="198"/>
      <c r="BD148" s="198"/>
      <c r="BE148" s="18" t="s">
        <v>92</v>
      </c>
      <c r="BF148" s="48">
        <f>SUM(BF131:BF147)</f>
        <v>283504558</v>
      </c>
      <c r="BG148" s="32">
        <f>IFERROR(BF148/BC131,"-")</f>
        <v>0.23449124877014005</v>
      </c>
      <c r="BH148" s="50">
        <v>849</v>
      </c>
      <c r="BI148" s="32">
        <f>IFERROR(BH148/BD131,"-")</f>
        <v>0.89936440677966101</v>
      </c>
      <c r="BJ148" s="53">
        <f t="shared" si="176"/>
        <v>333927.63015312131</v>
      </c>
      <c r="BK148" s="34">
        <f t="shared" si="168"/>
        <v>0.66276346604215453</v>
      </c>
      <c r="BL148" s="176"/>
      <c r="BM148" s="198"/>
      <c r="BN148" s="198"/>
      <c r="BO148" s="18" t="s">
        <v>92</v>
      </c>
      <c r="BP148" s="48">
        <f>SUM(BP131:BP147)</f>
        <v>114090035</v>
      </c>
      <c r="BQ148" s="32">
        <f>IFERROR(BP148/BM131,"-")</f>
        <v>0.25987385382146899</v>
      </c>
      <c r="BR148" s="50">
        <v>348</v>
      </c>
      <c r="BS148" s="32">
        <f>IFERROR(BR148/BN131,"-")</f>
        <v>0.87878787878787878</v>
      </c>
      <c r="BT148" s="53">
        <f t="shared" si="177"/>
        <v>327844.92816091952</v>
      </c>
      <c r="BU148" s="34">
        <f t="shared" si="169"/>
        <v>0.54631083202511777</v>
      </c>
      <c r="BV148" s="176"/>
      <c r="BW148" s="198"/>
      <c r="BX148" s="198"/>
      <c r="BY148" s="18" t="s">
        <v>92</v>
      </c>
      <c r="BZ148" s="48">
        <f t="shared" si="144"/>
        <v>1587762853</v>
      </c>
      <c r="CA148" s="32">
        <f>IFERROR(BZ148/BW131,"-")</f>
        <v>0.19847743308978003</v>
      </c>
      <c r="CB148" s="50">
        <f t="shared" si="145"/>
        <v>6684</v>
      </c>
      <c r="CC148" s="32">
        <f>IFERROR(CB148/BX131,"-")</f>
        <v>0.81205199854209698</v>
      </c>
      <c r="CD148" s="53">
        <f t="shared" si="178"/>
        <v>237546.80625374027</v>
      </c>
      <c r="CE148" s="34">
        <f t="shared" si="170"/>
        <v>0.66217554983158311</v>
      </c>
      <c r="CR148" s="173"/>
      <c r="CS148" s="194"/>
      <c r="CT148" s="188"/>
      <c r="CU148" s="191"/>
      <c r="CV148" s="191"/>
      <c r="CW148" s="75" t="s">
        <v>70</v>
      </c>
      <c r="CX148" s="86">
        <v>12154</v>
      </c>
      <c r="CY148" s="76">
        <v>2.4722260637034359E-6</v>
      </c>
      <c r="CZ148" s="86">
        <v>4</v>
      </c>
      <c r="DA148" s="76">
        <v>8.0176388053718184E-4</v>
      </c>
      <c r="DB148" s="86">
        <v>3038.5</v>
      </c>
      <c r="DC148" s="77">
        <v>6.444337038827131E-4</v>
      </c>
    </row>
    <row r="149" spans="2:107" s="16" customFormat="1" ht="13.15" customHeight="1">
      <c r="B149" s="224">
        <v>9</v>
      </c>
      <c r="C149" s="193" t="s">
        <v>114</v>
      </c>
      <c r="D149" s="175">
        <f>CI13</f>
        <v>7</v>
      </c>
      <c r="E149" s="196">
        <v>4064790</v>
      </c>
      <c r="F149" s="196">
        <v>7</v>
      </c>
      <c r="G149" s="65" t="s">
        <v>58</v>
      </c>
      <c r="H149" s="54">
        <v>78978</v>
      </c>
      <c r="I149" s="28">
        <f>IFERROR(H149/E149,"-")</f>
        <v>1.9429786040607265E-2</v>
      </c>
      <c r="J149" s="54">
        <v>2</v>
      </c>
      <c r="K149" s="28">
        <f>IFERROR(J149/F149,"-")</f>
        <v>0.2857142857142857</v>
      </c>
      <c r="L149" s="51">
        <f t="shared" si="171"/>
        <v>39489</v>
      </c>
      <c r="M149" s="29">
        <f t="shared" ref="M149:M166" si="179">IFERROR(J149/$CI$13,"-")</f>
        <v>0.2857142857142857</v>
      </c>
      <c r="N149" s="175">
        <f>CJ13</f>
        <v>37</v>
      </c>
      <c r="O149" s="196">
        <v>43419950</v>
      </c>
      <c r="P149" s="196">
        <v>29</v>
      </c>
      <c r="Q149" s="65" t="s">
        <v>58</v>
      </c>
      <c r="R149" s="54">
        <v>19691</v>
      </c>
      <c r="S149" s="28">
        <f>IFERROR(R149/O149,"-")</f>
        <v>4.5350121315201886E-4</v>
      </c>
      <c r="T149" s="54">
        <v>2</v>
      </c>
      <c r="U149" s="28">
        <f>IFERROR(T149/P149,"-")</f>
        <v>6.8965517241379309E-2</v>
      </c>
      <c r="V149" s="51">
        <f t="shared" si="172"/>
        <v>9845.5</v>
      </c>
      <c r="W149" s="29">
        <f t="shared" ref="W149:W166" si="180">IFERROR(T149/$CJ$13,"-")</f>
        <v>5.4054054054054057E-2</v>
      </c>
      <c r="X149" s="175">
        <f>CK13</f>
        <v>2172</v>
      </c>
      <c r="Y149" s="196">
        <v>1480738460</v>
      </c>
      <c r="Z149" s="196">
        <v>1888</v>
      </c>
      <c r="AA149" s="65" t="s">
        <v>58</v>
      </c>
      <c r="AB149" s="54">
        <v>32427761</v>
      </c>
      <c r="AC149" s="28">
        <f>IFERROR(AB149/Y149,"-")</f>
        <v>2.189972225074778E-2</v>
      </c>
      <c r="AD149" s="54">
        <v>298</v>
      </c>
      <c r="AE149" s="28">
        <f>IFERROR(AD149/Z149,"-")</f>
        <v>0.15783898305084745</v>
      </c>
      <c r="AF149" s="51">
        <f t="shared" si="173"/>
        <v>108817.9899328859</v>
      </c>
      <c r="AG149" s="29">
        <f t="shared" ref="AG149:AG166" si="181">IFERROR(AD149/$CK$13,"-")</f>
        <v>0.13720073664825047</v>
      </c>
      <c r="AH149" s="175">
        <f>CL13</f>
        <v>1849</v>
      </c>
      <c r="AI149" s="196">
        <v>1568282950</v>
      </c>
      <c r="AJ149" s="196">
        <v>1490</v>
      </c>
      <c r="AK149" s="65" t="s">
        <v>58</v>
      </c>
      <c r="AL149" s="54">
        <v>47467866</v>
      </c>
      <c r="AM149" s="28">
        <f>IFERROR(AL149/AI149,"-")</f>
        <v>3.0267411885081068E-2</v>
      </c>
      <c r="AN149" s="54">
        <v>337</v>
      </c>
      <c r="AO149" s="28">
        <f>IFERROR(AN149/AJ149,"-")</f>
        <v>0.22617449664429531</v>
      </c>
      <c r="AP149" s="51">
        <f t="shared" si="174"/>
        <v>140854.20178041543</v>
      </c>
      <c r="AQ149" s="29">
        <f t="shared" ref="AQ149:AQ166" si="182">IFERROR(AN149/$CL$13,"-")</f>
        <v>0.18226068144943214</v>
      </c>
      <c r="AR149" s="175">
        <f>CM13</f>
        <v>1356</v>
      </c>
      <c r="AS149" s="196">
        <v>1202557060</v>
      </c>
      <c r="AT149" s="196">
        <v>1026</v>
      </c>
      <c r="AU149" s="65" t="s">
        <v>58</v>
      </c>
      <c r="AV149" s="54">
        <v>32958104</v>
      </c>
      <c r="AW149" s="28">
        <f>IFERROR(AV149/AS149,"-")</f>
        <v>2.7406686215787547E-2</v>
      </c>
      <c r="AX149" s="54">
        <v>287</v>
      </c>
      <c r="AY149" s="28">
        <f>IFERROR(AX149/AT149,"-")</f>
        <v>0.27972709551656921</v>
      </c>
      <c r="AZ149" s="51">
        <f t="shared" si="175"/>
        <v>114836.5993031359</v>
      </c>
      <c r="BA149" s="29">
        <f t="shared" ref="BA149:BA166" si="183">IFERROR(AX149/$CM$13,"-")</f>
        <v>0.21165191740412978</v>
      </c>
      <c r="BB149" s="175">
        <f>CN13</f>
        <v>759</v>
      </c>
      <c r="BC149" s="196">
        <v>604940650</v>
      </c>
      <c r="BD149" s="196">
        <v>482</v>
      </c>
      <c r="BE149" s="65" t="s">
        <v>58</v>
      </c>
      <c r="BF149" s="54">
        <v>21043991</v>
      </c>
      <c r="BG149" s="28">
        <f>IFERROR(BF149/BC149,"-")</f>
        <v>3.4786868761423125E-2</v>
      </c>
      <c r="BH149" s="54">
        <v>127</v>
      </c>
      <c r="BI149" s="28">
        <f>IFERROR(BH149/BD149,"-")</f>
        <v>0.26348547717842324</v>
      </c>
      <c r="BJ149" s="51">
        <f t="shared" si="176"/>
        <v>165700.71653543308</v>
      </c>
      <c r="BK149" s="29">
        <f t="shared" ref="BK149:BK166" si="184">IFERROR(BH149/$CN$13,"-")</f>
        <v>0.16732542819499341</v>
      </c>
      <c r="BL149" s="175">
        <f>CO13</f>
        <v>357</v>
      </c>
      <c r="BM149" s="196">
        <v>248274090</v>
      </c>
      <c r="BN149" s="196">
        <v>206</v>
      </c>
      <c r="BO149" s="65" t="s">
        <v>58</v>
      </c>
      <c r="BP149" s="54">
        <v>12391273</v>
      </c>
      <c r="BQ149" s="28">
        <f>IFERROR(BP149/BM149,"-")</f>
        <v>4.9909650257906495E-2</v>
      </c>
      <c r="BR149" s="54">
        <v>50</v>
      </c>
      <c r="BS149" s="28">
        <f>IFERROR(BR149/BN149,"-")</f>
        <v>0.24271844660194175</v>
      </c>
      <c r="BT149" s="51">
        <f t="shared" si="177"/>
        <v>247825.46</v>
      </c>
      <c r="BU149" s="29">
        <f t="shared" ref="BU149:BU166" si="185">IFERROR(BR149/$CO$13,"-")</f>
        <v>0.14005602240896359</v>
      </c>
      <c r="BV149" s="175">
        <f>CP13</f>
        <v>6537</v>
      </c>
      <c r="BW149" s="196">
        <f>SUM(E149,O149,Y149,AI149,AS149,BC149,BM149)</f>
        <v>5152277950</v>
      </c>
      <c r="BX149" s="196">
        <f>SUM(F149,P149,Z149,AJ149,AT149,BD149,BN149)</f>
        <v>5128</v>
      </c>
      <c r="BY149" s="65" t="s">
        <v>58</v>
      </c>
      <c r="BZ149" s="54">
        <f t="shared" si="144"/>
        <v>146387664</v>
      </c>
      <c r="CA149" s="28">
        <f>IFERROR(BZ149/BW149,"-")</f>
        <v>2.8412221821223757E-2</v>
      </c>
      <c r="CB149" s="54">
        <f t="shared" si="145"/>
        <v>1103</v>
      </c>
      <c r="CC149" s="28">
        <f>IFERROR(CB149/BX149,"-")</f>
        <v>0.21509360374414976</v>
      </c>
      <c r="CD149" s="51">
        <f t="shared" si="178"/>
        <v>132717.73708068902</v>
      </c>
      <c r="CE149" s="29">
        <f t="shared" ref="CE149:CE166" si="186">IFERROR(CB149/$CP$13,"-")</f>
        <v>0.16873183417469786</v>
      </c>
      <c r="CR149" s="173"/>
      <c r="CS149" s="194"/>
      <c r="CT149" s="188"/>
      <c r="CU149" s="191"/>
      <c r="CV149" s="191"/>
      <c r="CW149" s="75" t="s">
        <v>73</v>
      </c>
      <c r="CX149" s="86">
        <v>1292742</v>
      </c>
      <c r="CY149" s="76">
        <v>2.6295462119829748E-4</v>
      </c>
      <c r="CZ149" s="86">
        <v>33</v>
      </c>
      <c r="DA149" s="76">
        <v>6.6145520144317502E-3</v>
      </c>
      <c r="DB149" s="86">
        <v>39174</v>
      </c>
      <c r="DC149" s="77">
        <v>5.3165780570323829E-3</v>
      </c>
    </row>
    <row r="150" spans="2:107" s="16" customFormat="1" ht="13.15" customHeight="1">
      <c r="B150" s="224"/>
      <c r="C150" s="194"/>
      <c r="D150" s="176"/>
      <c r="E150" s="197"/>
      <c r="F150" s="197"/>
      <c r="G150" s="66" t="s">
        <v>60</v>
      </c>
      <c r="H150" s="49">
        <v>21571</v>
      </c>
      <c r="I150" s="30">
        <f>IFERROR(H150/E149,"-")</f>
        <v>5.3067932168697519E-3</v>
      </c>
      <c r="J150" s="49">
        <v>2</v>
      </c>
      <c r="K150" s="30">
        <f>IFERROR(J150/F149,"-")</f>
        <v>0.2857142857142857</v>
      </c>
      <c r="L150" s="52">
        <f t="shared" si="171"/>
        <v>10785.5</v>
      </c>
      <c r="M150" s="31">
        <f t="shared" si="179"/>
        <v>0.2857142857142857</v>
      </c>
      <c r="N150" s="176"/>
      <c r="O150" s="197"/>
      <c r="P150" s="197"/>
      <c r="Q150" s="66" t="s">
        <v>60</v>
      </c>
      <c r="R150" s="49">
        <v>145733</v>
      </c>
      <c r="S150" s="30">
        <f>IFERROR(R150/O149,"-")</f>
        <v>3.3563603827272948E-3</v>
      </c>
      <c r="T150" s="49">
        <v>9</v>
      </c>
      <c r="U150" s="30">
        <f>IFERROR(T150/P149,"-")</f>
        <v>0.31034482758620691</v>
      </c>
      <c r="V150" s="52">
        <f t="shared" si="172"/>
        <v>16192.555555555555</v>
      </c>
      <c r="W150" s="31">
        <f t="shared" si="180"/>
        <v>0.24324324324324326</v>
      </c>
      <c r="X150" s="176"/>
      <c r="Y150" s="197"/>
      <c r="Z150" s="197"/>
      <c r="AA150" s="66" t="s">
        <v>60</v>
      </c>
      <c r="AB150" s="49">
        <v>23464546</v>
      </c>
      <c r="AC150" s="30">
        <f>IFERROR(AB150/Y149,"-")</f>
        <v>1.5846516203813603E-2</v>
      </c>
      <c r="AD150" s="49">
        <v>381</v>
      </c>
      <c r="AE150" s="30">
        <f>IFERROR(AD150/Z149,"-")</f>
        <v>0.20180084745762711</v>
      </c>
      <c r="AF150" s="52">
        <f t="shared" si="173"/>
        <v>61586.734908136481</v>
      </c>
      <c r="AG150" s="31">
        <f t="shared" si="181"/>
        <v>0.17541436464088397</v>
      </c>
      <c r="AH150" s="176"/>
      <c r="AI150" s="197"/>
      <c r="AJ150" s="197"/>
      <c r="AK150" s="66" t="s">
        <v>60</v>
      </c>
      <c r="AL150" s="49">
        <v>33990221</v>
      </c>
      <c r="AM150" s="30">
        <f>IFERROR(AL150/AI149,"-")</f>
        <v>2.1673525813693251E-2</v>
      </c>
      <c r="AN150" s="49">
        <v>375</v>
      </c>
      <c r="AO150" s="30">
        <f>IFERROR(AN150/AJ149,"-")</f>
        <v>0.25167785234899331</v>
      </c>
      <c r="AP150" s="52">
        <f t="shared" si="174"/>
        <v>90640.589333333337</v>
      </c>
      <c r="AQ150" s="31">
        <f t="shared" si="182"/>
        <v>0.20281233098972418</v>
      </c>
      <c r="AR150" s="176"/>
      <c r="AS150" s="197"/>
      <c r="AT150" s="197"/>
      <c r="AU150" s="66" t="s">
        <v>60</v>
      </c>
      <c r="AV150" s="49">
        <v>19457366</v>
      </c>
      <c r="AW150" s="30">
        <f>IFERROR(AV150/AS149,"-")</f>
        <v>1.6179993987146025E-2</v>
      </c>
      <c r="AX150" s="49">
        <v>337</v>
      </c>
      <c r="AY150" s="30">
        <f>IFERROR(AX150/AT149,"-")</f>
        <v>0.32846003898635479</v>
      </c>
      <c r="AZ150" s="52">
        <f t="shared" si="175"/>
        <v>57736.991097922852</v>
      </c>
      <c r="BA150" s="31">
        <f t="shared" si="183"/>
        <v>0.24852507374631269</v>
      </c>
      <c r="BB150" s="176"/>
      <c r="BC150" s="197"/>
      <c r="BD150" s="197"/>
      <c r="BE150" s="66" t="s">
        <v>60</v>
      </c>
      <c r="BF150" s="49">
        <v>4020275</v>
      </c>
      <c r="BG150" s="30">
        <f>IFERROR(BF150/BC149,"-")</f>
        <v>6.6457345856986132E-3</v>
      </c>
      <c r="BH150" s="49">
        <v>150</v>
      </c>
      <c r="BI150" s="30">
        <f>IFERROR(BH150/BD149,"-")</f>
        <v>0.31120331950207469</v>
      </c>
      <c r="BJ150" s="52">
        <f t="shared" si="176"/>
        <v>26801.833333333332</v>
      </c>
      <c r="BK150" s="31">
        <f t="shared" si="184"/>
        <v>0.19762845849802371</v>
      </c>
      <c r="BL150" s="176"/>
      <c r="BM150" s="197"/>
      <c r="BN150" s="197"/>
      <c r="BO150" s="66" t="s">
        <v>60</v>
      </c>
      <c r="BP150" s="49">
        <v>3005489</v>
      </c>
      <c r="BQ150" s="30">
        <f>IFERROR(BP150/BM149,"-")</f>
        <v>1.2105528208763145E-2</v>
      </c>
      <c r="BR150" s="49">
        <v>57</v>
      </c>
      <c r="BS150" s="30">
        <f>IFERROR(BR150/BN149,"-")</f>
        <v>0.27669902912621358</v>
      </c>
      <c r="BT150" s="52">
        <f t="shared" si="177"/>
        <v>52727.877192982458</v>
      </c>
      <c r="BU150" s="31">
        <f t="shared" si="185"/>
        <v>0.15966386554621848</v>
      </c>
      <c r="BV150" s="176"/>
      <c r="BW150" s="197"/>
      <c r="BX150" s="197"/>
      <c r="BY150" s="66" t="s">
        <v>60</v>
      </c>
      <c r="BZ150" s="49">
        <f t="shared" si="144"/>
        <v>84105201</v>
      </c>
      <c r="CA150" s="30">
        <f>IFERROR(BZ150/BW149,"-")</f>
        <v>1.63238866024299E-2</v>
      </c>
      <c r="CB150" s="49">
        <f t="shared" si="145"/>
        <v>1311</v>
      </c>
      <c r="CC150" s="30">
        <f>IFERROR(CB150/BX149,"-")</f>
        <v>0.25565522620904835</v>
      </c>
      <c r="CD150" s="52">
        <f t="shared" si="178"/>
        <v>64153.47139588101</v>
      </c>
      <c r="CE150" s="31">
        <f t="shared" si="186"/>
        <v>0.200550711335475</v>
      </c>
      <c r="CR150" s="173"/>
      <c r="CS150" s="194"/>
      <c r="CT150" s="188"/>
      <c r="CU150" s="191"/>
      <c r="CV150" s="191"/>
      <c r="CW150" s="75" t="s">
        <v>75</v>
      </c>
      <c r="CX150" s="86">
        <v>7799699</v>
      </c>
      <c r="CY150" s="76">
        <v>1.5865245315815062E-3</v>
      </c>
      <c r="CZ150" s="86">
        <v>247</v>
      </c>
      <c r="DA150" s="76">
        <v>4.9508919623170979E-2</v>
      </c>
      <c r="DB150" s="86">
        <v>31577.728744939272</v>
      </c>
      <c r="DC150" s="77">
        <v>3.9793781214757531E-2</v>
      </c>
    </row>
    <row r="151" spans="2:107" s="16" customFormat="1" ht="13.15" customHeight="1">
      <c r="B151" s="224"/>
      <c r="C151" s="194"/>
      <c r="D151" s="176"/>
      <c r="E151" s="197"/>
      <c r="F151" s="197"/>
      <c r="G151" s="67" t="s">
        <v>194</v>
      </c>
      <c r="H151" s="49">
        <v>47340</v>
      </c>
      <c r="I151" s="30">
        <f>IFERROR(H151/E149,"-")</f>
        <v>1.1646358114441336E-2</v>
      </c>
      <c r="J151" s="49">
        <v>1</v>
      </c>
      <c r="K151" s="30">
        <f>IFERROR(J151/F149,"-")</f>
        <v>0.14285714285714285</v>
      </c>
      <c r="L151" s="52">
        <f>IFERROR(H151/J151,"-")</f>
        <v>47340</v>
      </c>
      <c r="M151" s="31">
        <f t="shared" si="179"/>
        <v>0.14285714285714285</v>
      </c>
      <c r="N151" s="176"/>
      <c r="O151" s="197"/>
      <c r="P151" s="197"/>
      <c r="Q151" s="67" t="s">
        <v>194</v>
      </c>
      <c r="R151" s="49">
        <v>1905</v>
      </c>
      <c r="S151" s="30">
        <f>IFERROR(R151/O149,"-")</f>
        <v>4.3873841402396824E-5</v>
      </c>
      <c r="T151" s="49">
        <v>1</v>
      </c>
      <c r="U151" s="30">
        <f>IFERROR(T151/P149,"-")</f>
        <v>3.4482758620689655E-2</v>
      </c>
      <c r="V151" s="52">
        <f>IFERROR(R151/T151,"-")</f>
        <v>1905</v>
      </c>
      <c r="W151" s="31">
        <f t="shared" si="180"/>
        <v>2.7027027027027029E-2</v>
      </c>
      <c r="X151" s="176"/>
      <c r="Y151" s="197"/>
      <c r="Z151" s="197"/>
      <c r="AA151" s="67" t="s">
        <v>194</v>
      </c>
      <c r="AB151" s="49">
        <v>12791769</v>
      </c>
      <c r="AC151" s="30">
        <f>IFERROR(AB151/Y149,"-")</f>
        <v>8.6387767627782146E-3</v>
      </c>
      <c r="AD151" s="49">
        <v>121</v>
      </c>
      <c r="AE151" s="30">
        <f>IFERROR(AD151/Z149,"-")</f>
        <v>6.4088983050847453E-2</v>
      </c>
      <c r="AF151" s="52">
        <f>IFERROR(AB151/AD151,"-")</f>
        <v>105717.09917355372</v>
      </c>
      <c r="AG151" s="31">
        <f t="shared" si="181"/>
        <v>5.5709023941068143E-2</v>
      </c>
      <c r="AH151" s="176"/>
      <c r="AI151" s="197"/>
      <c r="AJ151" s="197"/>
      <c r="AK151" s="67" t="s">
        <v>194</v>
      </c>
      <c r="AL151" s="49">
        <v>11097220</v>
      </c>
      <c r="AM151" s="30">
        <f>IFERROR(AL151/AI149,"-")</f>
        <v>7.0760317836778119E-3</v>
      </c>
      <c r="AN151" s="49">
        <v>110</v>
      </c>
      <c r="AO151" s="30">
        <f>IFERROR(AN151/AJ149,"-")</f>
        <v>7.3825503355704702E-2</v>
      </c>
      <c r="AP151" s="52">
        <f>IFERROR(AL151/AN151,"-")</f>
        <v>100883.81818181818</v>
      </c>
      <c r="AQ151" s="31">
        <f t="shared" si="182"/>
        <v>5.9491617090319089E-2</v>
      </c>
      <c r="AR151" s="176"/>
      <c r="AS151" s="197"/>
      <c r="AT151" s="197"/>
      <c r="AU151" s="67" t="s">
        <v>194</v>
      </c>
      <c r="AV151" s="49">
        <v>6805263</v>
      </c>
      <c r="AW151" s="30">
        <f>IFERROR(AV151/AS149,"-")</f>
        <v>5.6589938443336735E-3</v>
      </c>
      <c r="AX151" s="49">
        <v>70</v>
      </c>
      <c r="AY151" s="30">
        <f>IFERROR(AX151/AT149,"-")</f>
        <v>6.8226120857699801E-2</v>
      </c>
      <c r="AZ151" s="52">
        <f>IFERROR(AV151/AX151,"-")</f>
        <v>97218.042857142864</v>
      </c>
      <c r="BA151" s="31">
        <f t="shared" si="183"/>
        <v>5.1622418879056046E-2</v>
      </c>
      <c r="BB151" s="176"/>
      <c r="BC151" s="197"/>
      <c r="BD151" s="197"/>
      <c r="BE151" s="67" t="s">
        <v>194</v>
      </c>
      <c r="BF151" s="49">
        <v>1353839</v>
      </c>
      <c r="BG151" s="30">
        <f>IFERROR(BF151/BC149,"-")</f>
        <v>2.2379699562262842E-3</v>
      </c>
      <c r="BH151" s="49">
        <v>30</v>
      </c>
      <c r="BI151" s="30">
        <f>IFERROR(BH151/BD149,"-")</f>
        <v>6.2240663900414939E-2</v>
      </c>
      <c r="BJ151" s="52">
        <f>IFERROR(BF151/BH151,"-")</f>
        <v>45127.966666666667</v>
      </c>
      <c r="BK151" s="31">
        <f t="shared" si="184"/>
        <v>3.9525691699604744E-2</v>
      </c>
      <c r="BL151" s="176"/>
      <c r="BM151" s="197"/>
      <c r="BN151" s="197"/>
      <c r="BO151" s="67" t="s">
        <v>194</v>
      </c>
      <c r="BP151" s="49">
        <v>45328</v>
      </c>
      <c r="BQ151" s="30">
        <f>IFERROR(BP151/BM149,"-")</f>
        <v>1.8257241422171762E-4</v>
      </c>
      <c r="BR151" s="49">
        <v>8</v>
      </c>
      <c r="BS151" s="30">
        <f>IFERROR(BR151/BN149,"-")</f>
        <v>3.8834951456310676E-2</v>
      </c>
      <c r="BT151" s="52">
        <f>IFERROR(BP151/BR151,"-")</f>
        <v>5666</v>
      </c>
      <c r="BU151" s="31">
        <f t="shared" si="185"/>
        <v>2.2408963585434174E-2</v>
      </c>
      <c r="BV151" s="176"/>
      <c r="BW151" s="197"/>
      <c r="BX151" s="197"/>
      <c r="BY151" s="67" t="s">
        <v>194</v>
      </c>
      <c r="BZ151" s="49">
        <f t="shared" ref="BZ151" si="187">SUM(H151,R151,AB151,AL151,AV151,BF151,BP151)</f>
        <v>32142664</v>
      </c>
      <c r="CA151" s="30">
        <f>IFERROR(BZ151/BW149,"-")</f>
        <v>6.238534549557832E-3</v>
      </c>
      <c r="CB151" s="49">
        <f>SUM(J151,T151,AD151,AN151,AX151,BH151,BR151)</f>
        <v>341</v>
      </c>
      <c r="CC151" s="30">
        <f>IFERROR(CB151/BX149,"-")</f>
        <v>6.649765990639625E-2</v>
      </c>
      <c r="CD151" s="52">
        <f>IFERROR(BZ151/CB151,"-")</f>
        <v>94260.011730205282</v>
      </c>
      <c r="CE151" s="31">
        <f t="shared" si="186"/>
        <v>5.2164601499158636E-2</v>
      </c>
      <c r="CR151" s="173"/>
      <c r="CS151" s="194"/>
      <c r="CT151" s="188"/>
      <c r="CU151" s="191"/>
      <c r="CV151" s="191"/>
      <c r="CW151" s="75" t="s">
        <v>77</v>
      </c>
      <c r="CX151" s="86">
        <v>6626680</v>
      </c>
      <c r="CY151" s="76">
        <v>1.3479225779021134E-3</v>
      </c>
      <c r="CZ151" s="86">
        <v>70</v>
      </c>
      <c r="DA151" s="76">
        <v>1.4030867909400682E-2</v>
      </c>
      <c r="DB151" s="86">
        <v>94666.857142857145</v>
      </c>
      <c r="DC151" s="77">
        <v>1.1277589817947478E-2</v>
      </c>
    </row>
    <row r="152" spans="2:107" s="16" customFormat="1" ht="13.15" customHeight="1">
      <c r="B152" s="224"/>
      <c r="C152" s="194"/>
      <c r="D152" s="176"/>
      <c r="E152" s="197"/>
      <c r="F152" s="197"/>
      <c r="G152" s="67" t="s">
        <v>62</v>
      </c>
      <c r="H152" s="49">
        <v>5207</v>
      </c>
      <c r="I152" s="30">
        <f>IFERROR(H152/E149,"-")</f>
        <v>1.2810009865208288E-3</v>
      </c>
      <c r="J152" s="49">
        <v>1</v>
      </c>
      <c r="K152" s="30">
        <f>IFERROR(J152/F149,"-")</f>
        <v>0.14285714285714285</v>
      </c>
      <c r="L152" s="52">
        <f t="shared" si="171"/>
        <v>5207</v>
      </c>
      <c r="M152" s="31">
        <f t="shared" si="179"/>
        <v>0.14285714285714285</v>
      </c>
      <c r="N152" s="176"/>
      <c r="O152" s="197"/>
      <c r="P152" s="197"/>
      <c r="Q152" s="67" t="s">
        <v>62</v>
      </c>
      <c r="R152" s="49">
        <v>2016351</v>
      </c>
      <c r="S152" s="30">
        <f>IFERROR(R152/O149,"-")</f>
        <v>4.6438353798196448E-2</v>
      </c>
      <c r="T152" s="49">
        <v>5</v>
      </c>
      <c r="U152" s="30">
        <f>IFERROR(T152/P149,"-")</f>
        <v>0.17241379310344829</v>
      </c>
      <c r="V152" s="52">
        <f t="shared" si="172"/>
        <v>403270.2</v>
      </c>
      <c r="W152" s="31">
        <f t="shared" si="180"/>
        <v>0.13513513513513514</v>
      </c>
      <c r="X152" s="176"/>
      <c r="Y152" s="197"/>
      <c r="Z152" s="197"/>
      <c r="AA152" s="67" t="s">
        <v>62</v>
      </c>
      <c r="AB152" s="49">
        <v>17044473</v>
      </c>
      <c r="AC152" s="30">
        <f>IFERROR(AB152/Y149,"-")</f>
        <v>1.1510792392060917E-2</v>
      </c>
      <c r="AD152" s="49">
        <v>378</v>
      </c>
      <c r="AE152" s="30">
        <f>IFERROR(AD152/Z149,"-")</f>
        <v>0.20021186440677965</v>
      </c>
      <c r="AF152" s="52">
        <f t="shared" si="173"/>
        <v>45091.19841269841</v>
      </c>
      <c r="AG152" s="31">
        <f t="shared" si="181"/>
        <v>0.17403314917127072</v>
      </c>
      <c r="AH152" s="176"/>
      <c r="AI152" s="197"/>
      <c r="AJ152" s="197"/>
      <c r="AK152" s="67" t="s">
        <v>62</v>
      </c>
      <c r="AL152" s="49">
        <v>18204366</v>
      </c>
      <c r="AM152" s="30">
        <f>IFERROR(AL152/AI149,"-")</f>
        <v>1.1607832629947294E-2</v>
      </c>
      <c r="AN152" s="49">
        <v>431</v>
      </c>
      <c r="AO152" s="30">
        <f>IFERROR(AN152/AJ149,"-")</f>
        <v>0.28926174496644297</v>
      </c>
      <c r="AP152" s="52">
        <f t="shared" si="174"/>
        <v>42237.508120649654</v>
      </c>
      <c r="AQ152" s="31">
        <f t="shared" si="182"/>
        <v>0.23309897241752298</v>
      </c>
      <c r="AR152" s="176"/>
      <c r="AS152" s="197"/>
      <c r="AT152" s="197"/>
      <c r="AU152" s="67" t="s">
        <v>62</v>
      </c>
      <c r="AV152" s="49">
        <v>9377428</v>
      </c>
      <c r="AW152" s="30">
        <f>IFERROR(AV152/AS149,"-")</f>
        <v>7.7979069034778276E-3</v>
      </c>
      <c r="AX152" s="49">
        <v>307</v>
      </c>
      <c r="AY152" s="30">
        <f>IFERROR(AX152/AT149,"-")</f>
        <v>0.29922027290448344</v>
      </c>
      <c r="AZ152" s="52">
        <f t="shared" si="175"/>
        <v>30545.368078175896</v>
      </c>
      <c r="BA152" s="31">
        <f t="shared" si="183"/>
        <v>0.22640117994100295</v>
      </c>
      <c r="BB152" s="176"/>
      <c r="BC152" s="197"/>
      <c r="BD152" s="197"/>
      <c r="BE152" s="67" t="s">
        <v>62</v>
      </c>
      <c r="BF152" s="49">
        <v>4390596</v>
      </c>
      <c r="BG152" s="30">
        <f>IFERROR(BF152/BC149,"-")</f>
        <v>7.2578954646211986E-3</v>
      </c>
      <c r="BH152" s="49">
        <v>108</v>
      </c>
      <c r="BI152" s="30">
        <f>IFERROR(BH152/BD149,"-")</f>
        <v>0.22406639004149378</v>
      </c>
      <c r="BJ152" s="52">
        <f t="shared" si="176"/>
        <v>40653.666666666664</v>
      </c>
      <c r="BK152" s="31">
        <f t="shared" si="184"/>
        <v>0.14229249011857709</v>
      </c>
      <c r="BL152" s="176"/>
      <c r="BM152" s="197"/>
      <c r="BN152" s="197"/>
      <c r="BO152" s="67" t="s">
        <v>62</v>
      </c>
      <c r="BP152" s="49">
        <v>1214970</v>
      </c>
      <c r="BQ152" s="30">
        <f>IFERROR(BP152/BM149,"-")</f>
        <v>4.8936640951941458E-3</v>
      </c>
      <c r="BR152" s="49">
        <v>57</v>
      </c>
      <c r="BS152" s="30">
        <f>IFERROR(BR152/BN149,"-")</f>
        <v>0.27669902912621358</v>
      </c>
      <c r="BT152" s="52">
        <f t="shared" si="177"/>
        <v>21315.263157894737</v>
      </c>
      <c r="BU152" s="31">
        <f t="shared" si="185"/>
        <v>0.15966386554621848</v>
      </c>
      <c r="BV152" s="176"/>
      <c r="BW152" s="197"/>
      <c r="BX152" s="197"/>
      <c r="BY152" s="67" t="s">
        <v>62</v>
      </c>
      <c r="BZ152" s="49">
        <f t="shared" si="144"/>
        <v>52253391</v>
      </c>
      <c r="CA152" s="30">
        <f>IFERROR(BZ152/BW149,"-")</f>
        <v>1.0141803588061471E-2</v>
      </c>
      <c r="CB152" s="49">
        <f t="shared" si="145"/>
        <v>1287</v>
      </c>
      <c r="CC152" s="30">
        <f>IFERROR(CB152/BX149,"-")</f>
        <v>0.25097503900156004</v>
      </c>
      <c r="CD152" s="52">
        <f t="shared" si="178"/>
        <v>40600.92540792541</v>
      </c>
      <c r="CE152" s="31">
        <f t="shared" si="186"/>
        <v>0.19687930243230839</v>
      </c>
      <c r="CR152" s="173"/>
      <c r="CS152" s="194"/>
      <c r="CT152" s="188"/>
      <c r="CU152" s="191"/>
      <c r="CV152" s="191"/>
      <c r="CW152" s="75" t="s">
        <v>79</v>
      </c>
      <c r="CX152" s="86">
        <v>112406017</v>
      </c>
      <c r="CY152" s="76">
        <v>2.2864331491236754E-2</v>
      </c>
      <c r="CZ152" s="86">
        <v>194</v>
      </c>
      <c r="DA152" s="76">
        <v>3.8885548206053319E-2</v>
      </c>
      <c r="DB152" s="86">
        <v>579412.45876288658</v>
      </c>
      <c r="DC152" s="77">
        <v>3.1255034638311585E-2</v>
      </c>
    </row>
    <row r="153" spans="2:107" s="16" customFormat="1" ht="13.15" customHeight="1">
      <c r="B153" s="224"/>
      <c r="C153" s="194"/>
      <c r="D153" s="176"/>
      <c r="E153" s="197"/>
      <c r="F153" s="197"/>
      <c r="G153" s="67" t="s">
        <v>64</v>
      </c>
      <c r="H153" s="49">
        <v>0</v>
      </c>
      <c r="I153" s="30">
        <f>IFERROR(H153/E149,"-")</f>
        <v>0</v>
      </c>
      <c r="J153" s="49">
        <v>0</v>
      </c>
      <c r="K153" s="30">
        <f>IFERROR(J153/F149,"-")</f>
        <v>0</v>
      </c>
      <c r="L153" s="52" t="str">
        <f t="shared" si="171"/>
        <v>-</v>
      </c>
      <c r="M153" s="31">
        <f t="shared" si="179"/>
        <v>0</v>
      </c>
      <c r="N153" s="176"/>
      <c r="O153" s="197"/>
      <c r="P153" s="197"/>
      <c r="Q153" s="67" t="s">
        <v>64</v>
      </c>
      <c r="R153" s="49">
        <v>34563</v>
      </c>
      <c r="S153" s="30">
        <f>IFERROR(R153/O149,"-")</f>
        <v>7.9601657763309259E-4</v>
      </c>
      <c r="T153" s="49">
        <v>2</v>
      </c>
      <c r="U153" s="30">
        <f>IFERROR(T153/P149,"-")</f>
        <v>6.8965517241379309E-2</v>
      </c>
      <c r="V153" s="52">
        <f t="shared" si="172"/>
        <v>17281.5</v>
      </c>
      <c r="W153" s="31">
        <f t="shared" si="180"/>
        <v>5.4054054054054057E-2</v>
      </c>
      <c r="X153" s="176"/>
      <c r="Y153" s="197"/>
      <c r="Z153" s="197"/>
      <c r="AA153" s="67" t="s">
        <v>64</v>
      </c>
      <c r="AB153" s="49">
        <v>7420355</v>
      </c>
      <c r="AC153" s="30">
        <f>IFERROR(AB153/Y149,"-")</f>
        <v>5.011252966307095E-3</v>
      </c>
      <c r="AD153" s="49">
        <v>68</v>
      </c>
      <c r="AE153" s="30">
        <f>IFERROR(AD153/Z149,"-")</f>
        <v>3.6016949152542374E-2</v>
      </c>
      <c r="AF153" s="52">
        <f t="shared" si="173"/>
        <v>109122.86764705883</v>
      </c>
      <c r="AG153" s="31">
        <f t="shared" si="181"/>
        <v>3.1307550644567222E-2</v>
      </c>
      <c r="AH153" s="176"/>
      <c r="AI153" s="197"/>
      <c r="AJ153" s="197"/>
      <c r="AK153" s="67" t="s">
        <v>64</v>
      </c>
      <c r="AL153" s="49">
        <v>830826</v>
      </c>
      <c r="AM153" s="30">
        <f>IFERROR(AL153/AI149,"-")</f>
        <v>5.2976792229999061E-4</v>
      </c>
      <c r="AN153" s="49">
        <v>86</v>
      </c>
      <c r="AO153" s="30">
        <f>IFERROR(AN153/AJ149,"-")</f>
        <v>5.771812080536913E-2</v>
      </c>
      <c r="AP153" s="52">
        <f t="shared" si="174"/>
        <v>9660.7674418604656</v>
      </c>
      <c r="AQ153" s="31">
        <f t="shared" si="182"/>
        <v>4.6511627906976744E-2</v>
      </c>
      <c r="AR153" s="176"/>
      <c r="AS153" s="197"/>
      <c r="AT153" s="197"/>
      <c r="AU153" s="67" t="s">
        <v>64</v>
      </c>
      <c r="AV153" s="49">
        <v>2334026</v>
      </c>
      <c r="AW153" s="30">
        <f>IFERROR(AV153/AS149,"-")</f>
        <v>1.9408858653243448E-3</v>
      </c>
      <c r="AX153" s="49">
        <v>61</v>
      </c>
      <c r="AY153" s="30">
        <f>IFERROR(AX153/AT149,"-")</f>
        <v>5.9454191033138398E-2</v>
      </c>
      <c r="AZ153" s="52">
        <f t="shared" si="175"/>
        <v>38262.721311475412</v>
      </c>
      <c r="BA153" s="31">
        <f t="shared" si="183"/>
        <v>4.498525073746313E-2</v>
      </c>
      <c r="BB153" s="176"/>
      <c r="BC153" s="197"/>
      <c r="BD153" s="197"/>
      <c r="BE153" s="67" t="s">
        <v>64</v>
      </c>
      <c r="BF153" s="49">
        <v>169615</v>
      </c>
      <c r="BG153" s="30">
        <f>IFERROR(BF153/BC149,"-")</f>
        <v>2.8038287722936128E-4</v>
      </c>
      <c r="BH153" s="49">
        <v>18</v>
      </c>
      <c r="BI153" s="30">
        <f>IFERROR(BH153/BD149,"-")</f>
        <v>3.7344398340248962E-2</v>
      </c>
      <c r="BJ153" s="52">
        <f t="shared" si="176"/>
        <v>9423.0555555555547</v>
      </c>
      <c r="BK153" s="31">
        <f t="shared" si="184"/>
        <v>2.3715415019762844E-2</v>
      </c>
      <c r="BL153" s="176"/>
      <c r="BM153" s="197"/>
      <c r="BN153" s="197"/>
      <c r="BO153" s="67" t="s">
        <v>64</v>
      </c>
      <c r="BP153" s="49">
        <v>28013</v>
      </c>
      <c r="BQ153" s="30">
        <f>IFERROR(BP153/BM149,"-")</f>
        <v>1.1283094421975326E-4</v>
      </c>
      <c r="BR153" s="49">
        <v>7</v>
      </c>
      <c r="BS153" s="30">
        <f>IFERROR(BR153/BN149,"-")</f>
        <v>3.3980582524271843E-2</v>
      </c>
      <c r="BT153" s="52">
        <f t="shared" si="177"/>
        <v>4001.8571428571427</v>
      </c>
      <c r="BU153" s="31">
        <f t="shared" si="185"/>
        <v>1.9607843137254902E-2</v>
      </c>
      <c r="BV153" s="176"/>
      <c r="BW153" s="197"/>
      <c r="BX153" s="197"/>
      <c r="BY153" s="67" t="s">
        <v>64</v>
      </c>
      <c r="BZ153" s="49">
        <f t="shared" si="144"/>
        <v>10817398</v>
      </c>
      <c r="CA153" s="30">
        <f>IFERROR(BZ153/BW149,"-")</f>
        <v>2.0995369630631049E-3</v>
      </c>
      <c r="CB153" s="49">
        <f t="shared" si="145"/>
        <v>242</v>
      </c>
      <c r="CC153" s="30">
        <f>IFERROR(CB153/BX149,"-")</f>
        <v>4.719188767550702E-2</v>
      </c>
      <c r="CD153" s="52">
        <f t="shared" si="178"/>
        <v>44699.991735537187</v>
      </c>
      <c r="CE153" s="31">
        <f t="shared" si="186"/>
        <v>3.7020039773596448E-2</v>
      </c>
      <c r="CR153" s="173"/>
      <c r="CS153" s="194"/>
      <c r="CT153" s="188"/>
      <c r="CU153" s="191"/>
      <c r="CV153" s="191"/>
      <c r="CW153" s="75" t="s">
        <v>81</v>
      </c>
      <c r="CX153" s="86">
        <v>46484671</v>
      </c>
      <c r="CY153" s="76">
        <v>9.4553739681486962E-3</v>
      </c>
      <c r="CZ153" s="86">
        <v>749</v>
      </c>
      <c r="DA153" s="76">
        <v>0.15013028663058728</v>
      </c>
      <c r="DB153" s="86">
        <v>62062.31108144192</v>
      </c>
      <c r="DC153" s="77">
        <v>0.12067021105203803</v>
      </c>
    </row>
    <row r="154" spans="2:107" s="16" customFormat="1" ht="13.15" customHeight="1">
      <c r="B154" s="224"/>
      <c r="C154" s="194"/>
      <c r="D154" s="176"/>
      <c r="E154" s="197"/>
      <c r="F154" s="197"/>
      <c r="G154" s="67" t="s">
        <v>66</v>
      </c>
      <c r="H154" s="49">
        <v>25000</v>
      </c>
      <c r="I154" s="30">
        <f>IFERROR(H154/E149,"-")</f>
        <v>6.1503792323834685E-3</v>
      </c>
      <c r="J154" s="49">
        <v>1</v>
      </c>
      <c r="K154" s="30">
        <f>IFERROR(J154/F149,"-")</f>
        <v>0.14285714285714285</v>
      </c>
      <c r="L154" s="52">
        <f t="shared" si="171"/>
        <v>25000</v>
      </c>
      <c r="M154" s="31">
        <f t="shared" si="179"/>
        <v>0.14285714285714285</v>
      </c>
      <c r="N154" s="176"/>
      <c r="O154" s="197"/>
      <c r="P154" s="197"/>
      <c r="Q154" s="67" t="s">
        <v>66</v>
      </c>
      <c r="R154" s="49">
        <v>157511</v>
      </c>
      <c r="S154" s="30">
        <f>IFERROR(R154/O149,"-")</f>
        <v>3.6276181801222708E-3</v>
      </c>
      <c r="T154" s="49">
        <v>10</v>
      </c>
      <c r="U154" s="30">
        <f>IFERROR(T154/P149,"-")</f>
        <v>0.34482758620689657</v>
      </c>
      <c r="V154" s="52">
        <f t="shared" si="172"/>
        <v>15751.1</v>
      </c>
      <c r="W154" s="31">
        <f t="shared" si="180"/>
        <v>0.27027027027027029</v>
      </c>
      <c r="X154" s="176"/>
      <c r="Y154" s="197"/>
      <c r="Z154" s="197"/>
      <c r="AA154" s="67" t="s">
        <v>66</v>
      </c>
      <c r="AB154" s="49">
        <v>20990333</v>
      </c>
      <c r="AC154" s="30">
        <f>IFERROR(AB154/Y149,"-")</f>
        <v>1.4175584390507423E-2</v>
      </c>
      <c r="AD154" s="49">
        <v>448</v>
      </c>
      <c r="AE154" s="30">
        <f>IFERROR(AD154/Z149,"-")</f>
        <v>0.23728813559322035</v>
      </c>
      <c r="AF154" s="52">
        <f t="shared" si="173"/>
        <v>46853.421875</v>
      </c>
      <c r="AG154" s="31">
        <f t="shared" si="181"/>
        <v>0.20626151012891344</v>
      </c>
      <c r="AH154" s="176"/>
      <c r="AI154" s="197"/>
      <c r="AJ154" s="197"/>
      <c r="AK154" s="67" t="s">
        <v>66</v>
      </c>
      <c r="AL154" s="49">
        <v>28623562</v>
      </c>
      <c r="AM154" s="30">
        <f>IFERROR(AL154/AI149,"-")</f>
        <v>1.8251529164427887E-2</v>
      </c>
      <c r="AN154" s="49">
        <v>495</v>
      </c>
      <c r="AO154" s="30">
        <f>IFERROR(AN154/AJ149,"-")</f>
        <v>0.33221476510067116</v>
      </c>
      <c r="AP154" s="52">
        <f t="shared" si="174"/>
        <v>57825.37777777778</v>
      </c>
      <c r="AQ154" s="31">
        <f t="shared" si="182"/>
        <v>0.2677122769064359</v>
      </c>
      <c r="AR154" s="176"/>
      <c r="AS154" s="197"/>
      <c r="AT154" s="197"/>
      <c r="AU154" s="67" t="s">
        <v>66</v>
      </c>
      <c r="AV154" s="49">
        <v>19987627</v>
      </c>
      <c r="AW154" s="30">
        <f>IFERROR(AV154/AS149,"-")</f>
        <v>1.6620938552387693E-2</v>
      </c>
      <c r="AX154" s="49">
        <v>357</v>
      </c>
      <c r="AY154" s="30">
        <f>IFERROR(AX154/AT149,"-")</f>
        <v>0.34795321637426901</v>
      </c>
      <c r="AZ154" s="52">
        <f t="shared" si="175"/>
        <v>55987.750700280114</v>
      </c>
      <c r="BA154" s="31">
        <f t="shared" si="183"/>
        <v>0.26327433628318586</v>
      </c>
      <c r="BB154" s="176"/>
      <c r="BC154" s="197"/>
      <c r="BD154" s="197"/>
      <c r="BE154" s="67" t="s">
        <v>66</v>
      </c>
      <c r="BF154" s="49">
        <v>4701400</v>
      </c>
      <c r="BG154" s="30">
        <f>IFERROR(BF154/BC149,"-")</f>
        <v>7.7716714854589456E-3</v>
      </c>
      <c r="BH154" s="49">
        <v>129</v>
      </c>
      <c r="BI154" s="30">
        <f>IFERROR(BH154/BD149,"-")</f>
        <v>0.26763485477178423</v>
      </c>
      <c r="BJ154" s="52">
        <f t="shared" si="176"/>
        <v>36444.961240310076</v>
      </c>
      <c r="BK154" s="31">
        <f t="shared" si="184"/>
        <v>0.16996047430830039</v>
      </c>
      <c r="BL154" s="176"/>
      <c r="BM154" s="197"/>
      <c r="BN154" s="197"/>
      <c r="BO154" s="67" t="s">
        <v>66</v>
      </c>
      <c r="BP154" s="49">
        <v>1417836</v>
      </c>
      <c r="BQ154" s="30">
        <f>IFERROR(BP154/BM149,"-")</f>
        <v>5.7107690939477412E-3</v>
      </c>
      <c r="BR154" s="49">
        <v>46</v>
      </c>
      <c r="BS154" s="30">
        <f>IFERROR(BR154/BN149,"-")</f>
        <v>0.22330097087378642</v>
      </c>
      <c r="BT154" s="52">
        <f t="shared" si="177"/>
        <v>30822.521739130436</v>
      </c>
      <c r="BU154" s="31">
        <f t="shared" si="185"/>
        <v>0.12885154061624648</v>
      </c>
      <c r="BV154" s="176"/>
      <c r="BW154" s="197"/>
      <c r="BX154" s="197"/>
      <c r="BY154" s="67" t="s">
        <v>66</v>
      </c>
      <c r="BZ154" s="49">
        <f t="shared" si="144"/>
        <v>75903269</v>
      </c>
      <c r="CA154" s="30">
        <f>IFERROR(BZ154/BW149,"-")</f>
        <v>1.4731982578696089E-2</v>
      </c>
      <c r="CB154" s="49">
        <f t="shared" si="145"/>
        <v>1486</v>
      </c>
      <c r="CC154" s="30">
        <f>IFERROR(CB154/BX149,"-")</f>
        <v>0.28978159126365055</v>
      </c>
      <c r="CD154" s="52">
        <f t="shared" si="178"/>
        <v>51078.915881561239</v>
      </c>
      <c r="CE154" s="31">
        <f t="shared" si="186"/>
        <v>0.22732140125439804</v>
      </c>
      <c r="CR154" s="173"/>
      <c r="CS154" s="194"/>
      <c r="CT154" s="188"/>
      <c r="CU154" s="191"/>
      <c r="CV154" s="191"/>
      <c r="CW154" s="75" t="s">
        <v>83</v>
      </c>
      <c r="CX154" s="86">
        <v>118318472</v>
      </c>
      <c r="CY154" s="76">
        <v>2.4066974682899884E-2</v>
      </c>
      <c r="CZ154" s="86">
        <v>928</v>
      </c>
      <c r="DA154" s="76">
        <v>0.18600922028462619</v>
      </c>
      <c r="DB154" s="86">
        <v>127498.35344827586</v>
      </c>
      <c r="DC154" s="77">
        <v>0.14950861930078943</v>
      </c>
    </row>
    <row r="155" spans="2:107" s="16" customFormat="1" ht="13.15" customHeight="1">
      <c r="B155" s="224"/>
      <c r="C155" s="194"/>
      <c r="D155" s="176"/>
      <c r="E155" s="197"/>
      <c r="F155" s="197"/>
      <c r="G155" s="67" t="s">
        <v>68</v>
      </c>
      <c r="H155" s="49">
        <v>115976</v>
      </c>
      <c r="I155" s="30">
        <f>IFERROR(H155/E149,"-")</f>
        <v>2.8531855274196206E-2</v>
      </c>
      <c r="J155" s="49">
        <v>3</v>
      </c>
      <c r="K155" s="30">
        <f>IFERROR(J155/F149,"-")</f>
        <v>0.42857142857142855</v>
      </c>
      <c r="L155" s="52">
        <f t="shared" si="171"/>
        <v>38658.666666666664</v>
      </c>
      <c r="M155" s="31">
        <f t="shared" si="179"/>
        <v>0.42857142857142855</v>
      </c>
      <c r="N155" s="176"/>
      <c r="O155" s="197"/>
      <c r="P155" s="197"/>
      <c r="Q155" s="67" t="s">
        <v>68</v>
      </c>
      <c r="R155" s="49">
        <v>171182</v>
      </c>
      <c r="S155" s="30">
        <f>IFERROR(R155/O149,"-")</f>
        <v>3.9424734482651404E-3</v>
      </c>
      <c r="T155" s="49">
        <v>11</v>
      </c>
      <c r="U155" s="30">
        <f>IFERROR(T155/P149,"-")</f>
        <v>0.37931034482758619</v>
      </c>
      <c r="V155" s="52">
        <f t="shared" si="172"/>
        <v>15562</v>
      </c>
      <c r="W155" s="31">
        <f t="shared" si="180"/>
        <v>0.29729729729729731</v>
      </c>
      <c r="X155" s="176"/>
      <c r="Y155" s="197"/>
      <c r="Z155" s="197"/>
      <c r="AA155" s="67" t="s">
        <v>68</v>
      </c>
      <c r="AB155" s="49">
        <v>29324502</v>
      </c>
      <c r="AC155" s="30">
        <f>IFERROR(AB155/Y149,"-")</f>
        <v>1.9803971323875791E-2</v>
      </c>
      <c r="AD155" s="49">
        <v>495</v>
      </c>
      <c r="AE155" s="30">
        <f>IFERROR(AD155/Z149,"-")</f>
        <v>0.2621822033898305</v>
      </c>
      <c r="AF155" s="52">
        <f t="shared" si="173"/>
        <v>59241.418181818182</v>
      </c>
      <c r="AG155" s="31">
        <f t="shared" si="181"/>
        <v>0.22790055248618785</v>
      </c>
      <c r="AH155" s="176"/>
      <c r="AI155" s="197"/>
      <c r="AJ155" s="197"/>
      <c r="AK155" s="67" t="s">
        <v>68</v>
      </c>
      <c r="AL155" s="49">
        <v>40537836</v>
      </c>
      <c r="AM155" s="30">
        <f>IFERROR(AL155/AI149,"-")</f>
        <v>2.5848547291800882E-2</v>
      </c>
      <c r="AN155" s="49">
        <v>552</v>
      </c>
      <c r="AO155" s="30">
        <f>IFERROR(AN155/AJ149,"-")</f>
        <v>0.37046979865771812</v>
      </c>
      <c r="AP155" s="52">
        <f t="shared" si="174"/>
        <v>73438.108695652176</v>
      </c>
      <c r="AQ155" s="31">
        <f t="shared" si="182"/>
        <v>0.29853975121687398</v>
      </c>
      <c r="AR155" s="176"/>
      <c r="AS155" s="197"/>
      <c r="AT155" s="197"/>
      <c r="AU155" s="67" t="s">
        <v>68</v>
      </c>
      <c r="AV155" s="49">
        <v>29806324</v>
      </c>
      <c r="AW155" s="30">
        <f>IFERROR(AV155/AS149,"-")</f>
        <v>2.4785787711395581E-2</v>
      </c>
      <c r="AX155" s="49">
        <v>421</v>
      </c>
      <c r="AY155" s="30">
        <f>IFERROR(AX155/AT149,"-")</f>
        <v>0.41033138401559455</v>
      </c>
      <c r="AZ155" s="52">
        <f t="shared" si="175"/>
        <v>70798.869358669835</v>
      </c>
      <c r="BA155" s="31">
        <f t="shared" si="183"/>
        <v>0.31047197640117996</v>
      </c>
      <c r="BB155" s="176"/>
      <c r="BC155" s="197"/>
      <c r="BD155" s="197"/>
      <c r="BE155" s="67" t="s">
        <v>68</v>
      </c>
      <c r="BF155" s="49">
        <v>14289431</v>
      </c>
      <c r="BG155" s="30">
        <f>IFERROR(BF155/BC149,"-")</f>
        <v>2.3621211436196263E-2</v>
      </c>
      <c r="BH155" s="49">
        <v>204</v>
      </c>
      <c r="BI155" s="30">
        <f>IFERROR(BH155/BD149,"-")</f>
        <v>0.42323651452282157</v>
      </c>
      <c r="BJ155" s="52">
        <f t="shared" si="176"/>
        <v>70046.230392156867</v>
      </c>
      <c r="BK155" s="31">
        <f t="shared" si="184"/>
        <v>0.26877470355731226</v>
      </c>
      <c r="BL155" s="176"/>
      <c r="BM155" s="197"/>
      <c r="BN155" s="197"/>
      <c r="BO155" s="67" t="s">
        <v>68</v>
      </c>
      <c r="BP155" s="49">
        <v>7218661</v>
      </c>
      <c r="BQ155" s="30">
        <f>IFERROR(BP155/BM149,"-")</f>
        <v>2.9075369886563677E-2</v>
      </c>
      <c r="BR155" s="49">
        <v>92</v>
      </c>
      <c r="BS155" s="30">
        <f>IFERROR(BR155/BN149,"-")</f>
        <v>0.44660194174757284</v>
      </c>
      <c r="BT155" s="52">
        <f t="shared" si="177"/>
        <v>78463.706521739135</v>
      </c>
      <c r="BU155" s="31">
        <f t="shared" si="185"/>
        <v>0.25770308123249297</v>
      </c>
      <c r="BV155" s="176"/>
      <c r="BW155" s="197"/>
      <c r="BX155" s="197"/>
      <c r="BY155" s="67" t="s">
        <v>68</v>
      </c>
      <c r="BZ155" s="49">
        <f t="shared" si="144"/>
        <v>121463912</v>
      </c>
      <c r="CA155" s="30">
        <f>IFERROR(BZ155/BW149,"-")</f>
        <v>2.357479801725371E-2</v>
      </c>
      <c r="CB155" s="49">
        <f t="shared" si="145"/>
        <v>1778</v>
      </c>
      <c r="CC155" s="30">
        <f>IFERROR(CB155/BX149,"-")</f>
        <v>0.34672386895475821</v>
      </c>
      <c r="CD155" s="52">
        <f t="shared" si="178"/>
        <v>68314.911136107985</v>
      </c>
      <c r="CE155" s="31">
        <f t="shared" si="186"/>
        <v>0.27199020957625825</v>
      </c>
      <c r="CR155" s="173"/>
      <c r="CS155" s="194"/>
      <c r="CT155" s="188"/>
      <c r="CU155" s="191"/>
      <c r="CV155" s="191"/>
      <c r="CW155" s="75" t="s">
        <v>87</v>
      </c>
      <c r="CX155" s="86">
        <v>21147177</v>
      </c>
      <c r="CY155" s="76">
        <v>4.3015140820429352E-3</v>
      </c>
      <c r="CZ155" s="86">
        <v>369</v>
      </c>
      <c r="DA155" s="76">
        <v>7.3962717979555018E-2</v>
      </c>
      <c r="DB155" s="86">
        <v>57309.422764227646</v>
      </c>
      <c r="DC155" s="77">
        <v>5.9449009183180281E-2</v>
      </c>
    </row>
    <row r="156" spans="2:107" s="16" customFormat="1" ht="13.15" customHeight="1">
      <c r="B156" s="224"/>
      <c r="C156" s="194"/>
      <c r="D156" s="176"/>
      <c r="E156" s="197"/>
      <c r="F156" s="197"/>
      <c r="G156" s="67" t="s">
        <v>69</v>
      </c>
      <c r="H156" s="49">
        <v>1150582</v>
      </c>
      <c r="I156" s="30">
        <f>IFERROR(H156/E149,"-")</f>
        <v>0.28306062551816946</v>
      </c>
      <c r="J156" s="49">
        <v>2</v>
      </c>
      <c r="K156" s="30">
        <f>IFERROR(J156/F149,"-")</f>
        <v>0.2857142857142857</v>
      </c>
      <c r="L156" s="52">
        <f t="shared" si="171"/>
        <v>575291</v>
      </c>
      <c r="M156" s="31">
        <f t="shared" si="179"/>
        <v>0.2857142857142857</v>
      </c>
      <c r="N156" s="176"/>
      <c r="O156" s="197"/>
      <c r="P156" s="197"/>
      <c r="Q156" s="67" t="s">
        <v>69</v>
      </c>
      <c r="R156" s="49">
        <v>40065</v>
      </c>
      <c r="S156" s="30">
        <f>IFERROR(R156/O149,"-")</f>
        <v>9.2273252272284971E-4</v>
      </c>
      <c r="T156" s="49">
        <v>4</v>
      </c>
      <c r="U156" s="30">
        <f>IFERROR(T156/P149,"-")</f>
        <v>0.13793103448275862</v>
      </c>
      <c r="V156" s="52">
        <f t="shared" si="172"/>
        <v>10016.25</v>
      </c>
      <c r="W156" s="31">
        <f t="shared" si="180"/>
        <v>0.10810810810810811</v>
      </c>
      <c r="X156" s="176"/>
      <c r="Y156" s="197"/>
      <c r="Z156" s="197"/>
      <c r="AA156" s="67" t="s">
        <v>69</v>
      </c>
      <c r="AB156" s="49">
        <v>30969521</v>
      </c>
      <c r="AC156" s="30">
        <f>IFERROR(AB156/Y149,"-")</f>
        <v>2.0914916331679533E-2</v>
      </c>
      <c r="AD156" s="49">
        <v>159</v>
      </c>
      <c r="AE156" s="30">
        <f>IFERROR(AD156/Z149,"-")</f>
        <v>8.4216101694915252E-2</v>
      </c>
      <c r="AF156" s="52">
        <f t="shared" si="173"/>
        <v>194776.86163522012</v>
      </c>
      <c r="AG156" s="31">
        <f t="shared" si="181"/>
        <v>7.3204419889502756E-2</v>
      </c>
      <c r="AH156" s="176"/>
      <c r="AI156" s="197"/>
      <c r="AJ156" s="197"/>
      <c r="AK156" s="67" t="s">
        <v>69</v>
      </c>
      <c r="AL156" s="49">
        <v>51847718</v>
      </c>
      <c r="AM156" s="30">
        <f>IFERROR(AL156/AI149,"-")</f>
        <v>3.306018088126253E-2</v>
      </c>
      <c r="AN156" s="49">
        <v>203</v>
      </c>
      <c r="AO156" s="30">
        <f>IFERROR(AN156/AJ149,"-")</f>
        <v>0.13624161073825503</v>
      </c>
      <c r="AP156" s="52">
        <f t="shared" si="174"/>
        <v>255407.47783251232</v>
      </c>
      <c r="AQ156" s="31">
        <f t="shared" si="182"/>
        <v>0.10978907517577069</v>
      </c>
      <c r="AR156" s="176"/>
      <c r="AS156" s="197"/>
      <c r="AT156" s="197"/>
      <c r="AU156" s="67" t="s">
        <v>69</v>
      </c>
      <c r="AV156" s="49">
        <v>57275221</v>
      </c>
      <c r="AW156" s="30">
        <f>IFERROR(AV156/AS149,"-")</f>
        <v>4.762786141723703E-2</v>
      </c>
      <c r="AX156" s="49">
        <v>204</v>
      </c>
      <c r="AY156" s="30">
        <f>IFERROR(AX156/AT149,"-")</f>
        <v>0.19883040935672514</v>
      </c>
      <c r="AZ156" s="52">
        <f t="shared" si="175"/>
        <v>280760.88725490199</v>
      </c>
      <c r="BA156" s="31">
        <f t="shared" si="183"/>
        <v>0.15044247787610621</v>
      </c>
      <c r="BB156" s="176"/>
      <c r="BC156" s="197"/>
      <c r="BD156" s="197"/>
      <c r="BE156" s="67" t="s">
        <v>69</v>
      </c>
      <c r="BF156" s="49">
        <v>36160512</v>
      </c>
      <c r="BG156" s="30">
        <f>IFERROR(BF156/BC149,"-")</f>
        <v>5.9775305230356068E-2</v>
      </c>
      <c r="BH156" s="49">
        <v>108</v>
      </c>
      <c r="BI156" s="30">
        <f>IFERROR(BH156/BD149,"-")</f>
        <v>0.22406639004149378</v>
      </c>
      <c r="BJ156" s="52">
        <f t="shared" si="176"/>
        <v>334819.55555555556</v>
      </c>
      <c r="BK156" s="31">
        <f t="shared" si="184"/>
        <v>0.14229249011857709</v>
      </c>
      <c r="BL156" s="176"/>
      <c r="BM156" s="197"/>
      <c r="BN156" s="197"/>
      <c r="BO156" s="67" t="s">
        <v>69</v>
      </c>
      <c r="BP156" s="49">
        <v>22681562</v>
      </c>
      <c r="BQ156" s="30">
        <f>IFERROR(BP156/BM149,"-")</f>
        <v>9.1356943449072761E-2</v>
      </c>
      <c r="BR156" s="49">
        <v>53</v>
      </c>
      <c r="BS156" s="30">
        <f>IFERROR(BR156/BN149,"-")</f>
        <v>0.25728155339805825</v>
      </c>
      <c r="BT156" s="52">
        <f t="shared" si="177"/>
        <v>427954</v>
      </c>
      <c r="BU156" s="31">
        <f t="shared" si="185"/>
        <v>0.1484593837535014</v>
      </c>
      <c r="BV156" s="176"/>
      <c r="BW156" s="197"/>
      <c r="BX156" s="197"/>
      <c r="BY156" s="67" t="s">
        <v>69</v>
      </c>
      <c r="BZ156" s="49">
        <f t="shared" si="144"/>
        <v>200125181</v>
      </c>
      <c r="CA156" s="30">
        <f>IFERROR(BZ156/BW149,"-")</f>
        <v>3.884207780366352E-2</v>
      </c>
      <c r="CB156" s="49">
        <f t="shared" si="145"/>
        <v>733</v>
      </c>
      <c r="CC156" s="30">
        <f>IFERROR(CB156/BX149,"-")</f>
        <v>0.14294071762870514</v>
      </c>
      <c r="CD156" s="52">
        <f t="shared" si="178"/>
        <v>273022.07503410638</v>
      </c>
      <c r="CE156" s="31">
        <f t="shared" si="186"/>
        <v>0.11213094691754627</v>
      </c>
      <c r="CR156" s="173"/>
      <c r="CS156" s="194"/>
      <c r="CT156" s="188"/>
      <c r="CU156" s="191"/>
      <c r="CV156" s="191"/>
      <c r="CW156" s="75" t="s">
        <v>85</v>
      </c>
      <c r="CX156" s="86">
        <v>18030949</v>
      </c>
      <c r="CY156" s="76">
        <v>3.6676470356349685E-3</v>
      </c>
      <c r="CZ156" s="86">
        <v>660</v>
      </c>
      <c r="DA156" s="76">
        <v>0.132291040288635</v>
      </c>
      <c r="DB156" s="86">
        <v>27319.619696969698</v>
      </c>
      <c r="DC156" s="77">
        <v>0.10633156114064765</v>
      </c>
    </row>
    <row r="157" spans="2:107" s="16" customFormat="1" ht="13.15" customHeight="1">
      <c r="B157" s="224"/>
      <c r="C157" s="194"/>
      <c r="D157" s="176"/>
      <c r="E157" s="197"/>
      <c r="F157" s="197"/>
      <c r="G157" s="67" t="s">
        <v>71</v>
      </c>
      <c r="H157" s="49">
        <v>0</v>
      </c>
      <c r="I157" s="30">
        <f>IFERROR(H157/E149,"-")</f>
        <v>0</v>
      </c>
      <c r="J157" s="49">
        <v>0</v>
      </c>
      <c r="K157" s="30">
        <f>IFERROR(J157/F149,"-")</f>
        <v>0</v>
      </c>
      <c r="L157" s="52" t="str">
        <f t="shared" si="171"/>
        <v>-</v>
      </c>
      <c r="M157" s="31">
        <f t="shared" si="179"/>
        <v>0</v>
      </c>
      <c r="N157" s="176"/>
      <c r="O157" s="197"/>
      <c r="P157" s="197"/>
      <c r="Q157" s="67" t="s">
        <v>71</v>
      </c>
      <c r="R157" s="49">
        <v>0</v>
      </c>
      <c r="S157" s="30">
        <f>IFERROR(R157/O149,"-")</f>
        <v>0</v>
      </c>
      <c r="T157" s="49">
        <v>0</v>
      </c>
      <c r="U157" s="30">
        <f>IFERROR(T157/P149,"-")</f>
        <v>0</v>
      </c>
      <c r="V157" s="52" t="str">
        <f t="shared" si="172"/>
        <v>-</v>
      </c>
      <c r="W157" s="31">
        <f t="shared" si="180"/>
        <v>0</v>
      </c>
      <c r="X157" s="176"/>
      <c r="Y157" s="197"/>
      <c r="Z157" s="197"/>
      <c r="AA157" s="67" t="s">
        <v>71</v>
      </c>
      <c r="AB157" s="49">
        <v>222536</v>
      </c>
      <c r="AC157" s="30">
        <f>IFERROR(AB157/Y149,"-")</f>
        <v>1.5028717495458314E-4</v>
      </c>
      <c r="AD157" s="49">
        <v>2</v>
      </c>
      <c r="AE157" s="30">
        <f>IFERROR(AD157/Z149,"-")</f>
        <v>1.0593220338983051E-3</v>
      </c>
      <c r="AF157" s="52">
        <f t="shared" si="173"/>
        <v>111268</v>
      </c>
      <c r="AG157" s="31">
        <f t="shared" si="181"/>
        <v>9.2081031307550648E-4</v>
      </c>
      <c r="AH157" s="176"/>
      <c r="AI157" s="197"/>
      <c r="AJ157" s="197"/>
      <c r="AK157" s="67" t="s">
        <v>71</v>
      </c>
      <c r="AL157" s="49">
        <v>2988</v>
      </c>
      <c r="AM157" s="30">
        <f>IFERROR(AL157/AI149,"-")</f>
        <v>1.9052684338626522E-6</v>
      </c>
      <c r="AN157" s="49">
        <v>3</v>
      </c>
      <c r="AO157" s="30">
        <f>IFERROR(AN157/AJ149,"-")</f>
        <v>2.0134228187919465E-3</v>
      </c>
      <c r="AP157" s="52">
        <f t="shared" si="174"/>
        <v>996</v>
      </c>
      <c r="AQ157" s="31">
        <f t="shared" si="182"/>
        <v>1.6224986479177934E-3</v>
      </c>
      <c r="AR157" s="176"/>
      <c r="AS157" s="197"/>
      <c r="AT157" s="197"/>
      <c r="AU157" s="67" t="s">
        <v>71</v>
      </c>
      <c r="AV157" s="49">
        <v>4447</v>
      </c>
      <c r="AW157" s="30">
        <f>IFERROR(AV157/AS149,"-")</f>
        <v>3.6979534260104048E-6</v>
      </c>
      <c r="AX157" s="49">
        <v>6</v>
      </c>
      <c r="AY157" s="30">
        <f>IFERROR(AX157/AT149,"-")</f>
        <v>5.8479532163742687E-3</v>
      </c>
      <c r="AZ157" s="52">
        <f t="shared" si="175"/>
        <v>741.16666666666663</v>
      </c>
      <c r="BA157" s="31">
        <f t="shared" si="183"/>
        <v>4.4247787610619468E-3</v>
      </c>
      <c r="BB157" s="176"/>
      <c r="BC157" s="197"/>
      <c r="BD157" s="197"/>
      <c r="BE157" s="67" t="s">
        <v>71</v>
      </c>
      <c r="BF157" s="49">
        <v>569</v>
      </c>
      <c r="BG157" s="30">
        <f>IFERROR(BF157/BC149,"-")</f>
        <v>9.405881386876547E-7</v>
      </c>
      <c r="BH157" s="49">
        <v>1</v>
      </c>
      <c r="BI157" s="30">
        <f>IFERROR(BH157/BD149,"-")</f>
        <v>2.0746887966804979E-3</v>
      </c>
      <c r="BJ157" s="52">
        <f t="shared" si="176"/>
        <v>569</v>
      </c>
      <c r="BK157" s="31">
        <f t="shared" si="184"/>
        <v>1.3175230566534915E-3</v>
      </c>
      <c r="BL157" s="176"/>
      <c r="BM157" s="197"/>
      <c r="BN157" s="197"/>
      <c r="BO157" s="67" t="s">
        <v>71</v>
      </c>
      <c r="BP157" s="49">
        <v>659</v>
      </c>
      <c r="BQ157" s="30">
        <f>IFERROR(BP157/BM149,"-")</f>
        <v>2.6543245007966799E-6</v>
      </c>
      <c r="BR157" s="49">
        <v>1</v>
      </c>
      <c r="BS157" s="30">
        <f>IFERROR(BR157/BN149,"-")</f>
        <v>4.8543689320388345E-3</v>
      </c>
      <c r="BT157" s="52">
        <f t="shared" si="177"/>
        <v>659</v>
      </c>
      <c r="BU157" s="31">
        <f t="shared" si="185"/>
        <v>2.8011204481792717E-3</v>
      </c>
      <c r="BV157" s="176"/>
      <c r="BW157" s="197"/>
      <c r="BX157" s="197"/>
      <c r="BY157" s="67" t="s">
        <v>71</v>
      </c>
      <c r="BZ157" s="49">
        <f t="shared" si="144"/>
        <v>231199</v>
      </c>
      <c r="CA157" s="30">
        <f>IFERROR(BZ157/BW149,"-")</f>
        <v>4.4873161394563352E-5</v>
      </c>
      <c r="CB157" s="49">
        <f t="shared" si="145"/>
        <v>13</v>
      </c>
      <c r="CC157" s="30">
        <f>IFERROR(CB157/BX149,"-")</f>
        <v>2.5351014040561623E-3</v>
      </c>
      <c r="CD157" s="52">
        <f t="shared" si="178"/>
        <v>17784.538461538461</v>
      </c>
      <c r="CE157" s="31">
        <f t="shared" si="186"/>
        <v>1.9886798225485698E-3</v>
      </c>
      <c r="CR157" s="174"/>
      <c r="CS157" s="195"/>
      <c r="CT157" s="189"/>
      <c r="CU157" s="192"/>
      <c r="CV157" s="192"/>
      <c r="CW157" s="18" t="s">
        <v>92</v>
      </c>
      <c r="CX157" s="86">
        <v>1023994914</v>
      </c>
      <c r="CY157" s="76">
        <v>0.20828919824671371</v>
      </c>
      <c r="CZ157" s="86">
        <v>4048</v>
      </c>
      <c r="DA157" s="76">
        <v>0.81138504710362802</v>
      </c>
      <c r="DB157" s="86">
        <v>252963.17045454544</v>
      </c>
      <c r="DC157" s="77">
        <v>0.65216690832930557</v>
      </c>
    </row>
    <row r="158" spans="2:107" s="16" customFormat="1" ht="13.15" customHeight="1">
      <c r="B158" s="224"/>
      <c r="C158" s="194"/>
      <c r="D158" s="176"/>
      <c r="E158" s="197"/>
      <c r="F158" s="197"/>
      <c r="G158" s="67" t="s">
        <v>73</v>
      </c>
      <c r="H158" s="49">
        <v>0</v>
      </c>
      <c r="I158" s="30">
        <f>IFERROR(H158/E149,"-")</f>
        <v>0</v>
      </c>
      <c r="J158" s="49">
        <v>0</v>
      </c>
      <c r="K158" s="30">
        <f>IFERROR(J158/F149,"-")</f>
        <v>0</v>
      </c>
      <c r="L158" s="52" t="str">
        <f t="shared" si="171"/>
        <v>-</v>
      </c>
      <c r="M158" s="31">
        <f t="shared" si="179"/>
        <v>0</v>
      </c>
      <c r="N158" s="176"/>
      <c r="O158" s="197"/>
      <c r="P158" s="197"/>
      <c r="Q158" s="67" t="s">
        <v>73</v>
      </c>
      <c r="R158" s="49">
        <v>0</v>
      </c>
      <c r="S158" s="30">
        <f>IFERROR(R158/O149,"-")</f>
        <v>0</v>
      </c>
      <c r="T158" s="49">
        <v>0</v>
      </c>
      <c r="U158" s="30">
        <f>IFERROR(T158/P149,"-")</f>
        <v>0</v>
      </c>
      <c r="V158" s="52" t="str">
        <f t="shared" si="172"/>
        <v>-</v>
      </c>
      <c r="W158" s="31">
        <f t="shared" si="180"/>
        <v>0</v>
      </c>
      <c r="X158" s="176"/>
      <c r="Y158" s="197"/>
      <c r="Z158" s="197"/>
      <c r="AA158" s="67" t="s">
        <v>73</v>
      </c>
      <c r="AB158" s="49">
        <v>449360</v>
      </c>
      <c r="AC158" s="30">
        <f>IFERROR(AB158/Y149,"-")</f>
        <v>3.0347020229352321E-4</v>
      </c>
      <c r="AD158" s="49">
        <v>11</v>
      </c>
      <c r="AE158" s="30">
        <f>IFERROR(AD158/Z149,"-")</f>
        <v>5.8262711864406781E-3</v>
      </c>
      <c r="AF158" s="52">
        <f t="shared" si="173"/>
        <v>40850.909090909088</v>
      </c>
      <c r="AG158" s="31">
        <f t="shared" si="181"/>
        <v>5.0644567219152855E-3</v>
      </c>
      <c r="AH158" s="176"/>
      <c r="AI158" s="197"/>
      <c r="AJ158" s="197"/>
      <c r="AK158" s="67" t="s">
        <v>73</v>
      </c>
      <c r="AL158" s="49">
        <v>128740</v>
      </c>
      <c r="AM158" s="30">
        <f>IFERROR(AL158/AI149,"-")</f>
        <v>8.2089778505849338E-5</v>
      </c>
      <c r="AN158" s="49">
        <v>10</v>
      </c>
      <c r="AO158" s="30">
        <f>IFERROR(AN158/AJ149,"-")</f>
        <v>6.7114093959731542E-3</v>
      </c>
      <c r="AP158" s="52">
        <f t="shared" si="174"/>
        <v>12874</v>
      </c>
      <c r="AQ158" s="31">
        <f t="shared" si="182"/>
        <v>5.4083288263926449E-3</v>
      </c>
      <c r="AR158" s="176"/>
      <c r="AS158" s="197"/>
      <c r="AT158" s="197"/>
      <c r="AU158" s="67" t="s">
        <v>73</v>
      </c>
      <c r="AV158" s="49">
        <v>46179</v>
      </c>
      <c r="AW158" s="30">
        <f>IFERROR(AV158/AS149,"-")</f>
        <v>3.8400672646668425E-5</v>
      </c>
      <c r="AX158" s="49">
        <v>6</v>
      </c>
      <c r="AY158" s="30">
        <f>IFERROR(AX158/AT149,"-")</f>
        <v>5.8479532163742687E-3</v>
      </c>
      <c r="AZ158" s="52">
        <f t="shared" si="175"/>
        <v>7696.5</v>
      </c>
      <c r="BA158" s="31">
        <f t="shared" si="183"/>
        <v>4.4247787610619468E-3</v>
      </c>
      <c r="BB158" s="176"/>
      <c r="BC158" s="197"/>
      <c r="BD158" s="197"/>
      <c r="BE158" s="67" t="s">
        <v>73</v>
      </c>
      <c r="BF158" s="49">
        <v>31485</v>
      </c>
      <c r="BG158" s="30">
        <f>IFERROR(BF158/BC149,"-")</f>
        <v>5.2046428025625322E-5</v>
      </c>
      <c r="BH158" s="49">
        <v>2</v>
      </c>
      <c r="BI158" s="30">
        <f>IFERROR(BH158/BD149,"-")</f>
        <v>4.1493775933609959E-3</v>
      </c>
      <c r="BJ158" s="52">
        <f t="shared" si="176"/>
        <v>15742.5</v>
      </c>
      <c r="BK158" s="31">
        <f t="shared" si="184"/>
        <v>2.635046113306983E-3</v>
      </c>
      <c r="BL158" s="176"/>
      <c r="BM158" s="197"/>
      <c r="BN158" s="197"/>
      <c r="BO158" s="67" t="s">
        <v>73</v>
      </c>
      <c r="BP158" s="49">
        <v>0</v>
      </c>
      <c r="BQ158" s="30">
        <f>IFERROR(BP158/BM149,"-")</f>
        <v>0</v>
      </c>
      <c r="BR158" s="49">
        <v>0</v>
      </c>
      <c r="BS158" s="30">
        <f>IFERROR(BR158/BN149,"-")</f>
        <v>0</v>
      </c>
      <c r="BT158" s="52" t="str">
        <f t="shared" si="177"/>
        <v>-</v>
      </c>
      <c r="BU158" s="31">
        <f t="shared" si="185"/>
        <v>0</v>
      </c>
      <c r="BV158" s="176"/>
      <c r="BW158" s="197"/>
      <c r="BX158" s="197"/>
      <c r="BY158" s="67" t="s">
        <v>73</v>
      </c>
      <c r="BZ158" s="49">
        <f t="shared" si="144"/>
        <v>655764</v>
      </c>
      <c r="CA158" s="30">
        <f>IFERROR(BZ158/BW149,"-")</f>
        <v>1.2727651853487447E-4</v>
      </c>
      <c r="CB158" s="49">
        <f t="shared" si="145"/>
        <v>29</v>
      </c>
      <c r="CC158" s="30">
        <f>IFERROR(CB158/BX149,"-")</f>
        <v>5.6552262090483621E-3</v>
      </c>
      <c r="CD158" s="52">
        <f t="shared" si="178"/>
        <v>22612.551724137931</v>
      </c>
      <c r="CE158" s="31">
        <f t="shared" si="186"/>
        <v>4.4362857579929634E-3</v>
      </c>
      <c r="CR158" s="172">
        <v>10</v>
      </c>
      <c r="CS158" s="193" t="s">
        <v>51</v>
      </c>
      <c r="CT158" s="187">
        <v>14097</v>
      </c>
      <c r="CU158" s="190">
        <v>11350091040</v>
      </c>
      <c r="CV158" s="190">
        <v>12641</v>
      </c>
      <c r="CW158" s="75" t="s">
        <v>58</v>
      </c>
      <c r="CX158" s="86">
        <v>302808497</v>
      </c>
      <c r="CY158" s="76">
        <v>2.6678948735551287E-2</v>
      </c>
      <c r="CZ158" s="86">
        <v>2581</v>
      </c>
      <c r="DA158" s="76">
        <v>0.20417688474013132</v>
      </c>
      <c r="DB158" s="86">
        <v>117322.16079039132</v>
      </c>
      <c r="DC158" s="77">
        <v>0.18308860041143507</v>
      </c>
    </row>
    <row r="159" spans="2:107" s="16" customFormat="1" ht="13.15" customHeight="1">
      <c r="B159" s="224"/>
      <c r="C159" s="194"/>
      <c r="D159" s="176"/>
      <c r="E159" s="197"/>
      <c r="F159" s="197"/>
      <c r="G159" s="67" t="s">
        <v>75</v>
      </c>
      <c r="H159" s="49">
        <v>0</v>
      </c>
      <c r="I159" s="30">
        <f>IFERROR(H159/E149,"-")</f>
        <v>0</v>
      </c>
      <c r="J159" s="49">
        <v>0</v>
      </c>
      <c r="K159" s="30">
        <f>IFERROR(J159/F149,"-")</f>
        <v>0</v>
      </c>
      <c r="L159" s="52" t="str">
        <f t="shared" si="171"/>
        <v>-</v>
      </c>
      <c r="M159" s="31">
        <f t="shared" si="179"/>
        <v>0</v>
      </c>
      <c r="N159" s="176"/>
      <c r="O159" s="197"/>
      <c r="P159" s="197"/>
      <c r="Q159" s="67" t="s">
        <v>75</v>
      </c>
      <c r="R159" s="49">
        <v>0</v>
      </c>
      <c r="S159" s="30">
        <f>IFERROR(R159/O149,"-")</f>
        <v>0</v>
      </c>
      <c r="T159" s="49">
        <v>0</v>
      </c>
      <c r="U159" s="30">
        <f>IFERROR(T159/P149,"-")</f>
        <v>0</v>
      </c>
      <c r="V159" s="52" t="str">
        <f t="shared" si="172"/>
        <v>-</v>
      </c>
      <c r="W159" s="31">
        <f t="shared" si="180"/>
        <v>0</v>
      </c>
      <c r="X159" s="176"/>
      <c r="Y159" s="197"/>
      <c r="Z159" s="197"/>
      <c r="AA159" s="67" t="s">
        <v>75</v>
      </c>
      <c r="AB159" s="49">
        <v>2330171</v>
      </c>
      <c r="AC159" s="30">
        <f>IFERROR(AB159/Y149,"-")</f>
        <v>1.5736546749788615E-3</v>
      </c>
      <c r="AD159" s="49">
        <v>66</v>
      </c>
      <c r="AE159" s="30">
        <f>IFERROR(AD159/Z149,"-")</f>
        <v>3.4957627118644065E-2</v>
      </c>
      <c r="AF159" s="52">
        <f t="shared" si="173"/>
        <v>35305.621212121216</v>
      </c>
      <c r="AG159" s="31">
        <f t="shared" si="181"/>
        <v>3.0386740331491711E-2</v>
      </c>
      <c r="AH159" s="176"/>
      <c r="AI159" s="197"/>
      <c r="AJ159" s="197"/>
      <c r="AK159" s="67" t="s">
        <v>75</v>
      </c>
      <c r="AL159" s="49">
        <v>5289978</v>
      </c>
      <c r="AM159" s="30">
        <f>IFERROR(AL159/AI149,"-")</f>
        <v>3.3731017735033082E-3</v>
      </c>
      <c r="AN159" s="49">
        <v>81</v>
      </c>
      <c r="AO159" s="30">
        <f>IFERROR(AN159/AJ149,"-")</f>
        <v>5.4362416107382551E-2</v>
      </c>
      <c r="AP159" s="52">
        <f t="shared" si="174"/>
        <v>65308.370370370372</v>
      </c>
      <c r="AQ159" s="31">
        <f t="shared" si="182"/>
        <v>4.3807463493780424E-2</v>
      </c>
      <c r="AR159" s="176"/>
      <c r="AS159" s="197"/>
      <c r="AT159" s="197"/>
      <c r="AU159" s="67" t="s">
        <v>75</v>
      </c>
      <c r="AV159" s="49">
        <v>6406164</v>
      </c>
      <c r="AW159" s="30">
        <f>IFERROR(AV159/AS149,"-")</f>
        <v>5.327118531905671E-3</v>
      </c>
      <c r="AX159" s="49">
        <v>75</v>
      </c>
      <c r="AY159" s="30">
        <f>IFERROR(AX159/AT149,"-")</f>
        <v>7.3099415204678359E-2</v>
      </c>
      <c r="AZ159" s="52">
        <f t="shared" si="175"/>
        <v>85415.52</v>
      </c>
      <c r="BA159" s="31">
        <f t="shared" si="183"/>
        <v>5.5309734513274339E-2</v>
      </c>
      <c r="BB159" s="176"/>
      <c r="BC159" s="197"/>
      <c r="BD159" s="197"/>
      <c r="BE159" s="67" t="s">
        <v>75</v>
      </c>
      <c r="BF159" s="49">
        <v>6724127</v>
      </c>
      <c r="BG159" s="30">
        <f>IFERROR(BF159/BC149,"-")</f>
        <v>1.1115349910772239E-2</v>
      </c>
      <c r="BH159" s="49">
        <v>44</v>
      </c>
      <c r="BI159" s="30">
        <f>IFERROR(BH159/BD149,"-")</f>
        <v>9.1286307053941904E-2</v>
      </c>
      <c r="BJ159" s="52">
        <f t="shared" si="176"/>
        <v>152821.06818181818</v>
      </c>
      <c r="BK159" s="31">
        <f t="shared" si="184"/>
        <v>5.7971014492753624E-2</v>
      </c>
      <c r="BL159" s="176"/>
      <c r="BM159" s="197"/>
      <c r="BN159" s="197"/>
      <c r="BO159" s="67" t="s">
        <v>75</v>
      </c>
      <c r="BP159" s="49">
        <v>2055357</v>
      </c>
      <c r="BQ159" s="30">
        <f>IFERROR(BP159/BM149,"-")</f>
        <v>8.2785803383671648E-3</v>
      </c>
      <c r="BR159" s="49">
        <v>18</v>
      </c>
      <c r="BS159" s="30">
        <f>IFERROR(BR159/BN149,"-")</f>
        <v>8.7378640776699032E-2</v>
      </c>
      <c r="BT159" s="52">
        <f t="shared" si="177"/>
        <v>114186.5</v>
      </c>
      <c r="BU159" s="31">
        <f t="shared" si="185"/>
        <v>5.0420168067226892E-2</v>
      </c>
      <c r="BV159" s="176"/>
      <c r="BW159" s="197"/>
      <c r="BX159" s="197"/>
      <c r="BY159" s="67" t="s">
        <v>75</v>
      </c>
      <c r="BZ159" s="49">
        <f t="shared" ref="BZ159:BZ226" si="188">SUM(H159,R159,AB159,AL159,AV159,BF159,BP159)</f>
        <v>22805797</v>
      </c>
      <c r="CA159" s="30">
        <f>IFERROR(BZ159/BW149,"-")</f>
        <v>4.4263522312494802E-3</v>
      </c>
      <c r="CB159" s="49">
        <f t="shared" ref="CB159:CB226" si="189">SUM(J159,T159,AD159,AN159,AX159,BH159,BR159)</f>
        <v>284</v>
      </c>
      <c r="CC159" s="30">
        <f>IFERROR(CB159/BX149,"-")</f>
        <v>5.5382215288611543E-2</v>
      </c>
      <c r="CD159" s="52">
        <f t="shared" si="178"/>
        <v>80302.102112676061</v>
      </c>
      <c r="CE159" s="31">
        <f t="shared" si="186"/>
        <v>4.3445005354137985E-2</v>
      </c>
      <c r="CR159" s="173"/>
      <c r="CS159" s="194"/>
      <c r="CT159" s="188"/>
      <c r="CU159" s="191"/>
      <c r="CV159" s="191"/>
      <c r="CW159" s="75" t="s">
        <v>60</v>
      </c>
      <c r="CX159" s="86">
        <v>241605189</v>
      </c>
      <c r="CY159" s="76">
        <v>2.1286630049797379E-2</v>
      </c>
      <c r="CZ159" s="86">
        <v>3973</v>
      </c>
      <c r="DA159" s="76">
        <v>0.31429475516177519</v>
      </c>
      <c r="DB159" s="86">
        <v>60811.776743015354</v>
      </c>
      <c r="DC159" s="77">
        <v>0.28183301411647871</v>
      </c>
    </row>
    <row r="160" spans="2:107" s="16" customFormat="1" ht="13.15" customHeight="1">
      <c r="B160" s="224"/>
      <c r="C160" s="194"/>
      <c r="D160" s="176"/>
      <c r="E160" s="197"/>
      <c r="F160" s="197"/>
      <c r="G160" s="67" t="s">
        <v>77</v>
      </c>
      <c r="H160" s="49">
        <v>0</v>
      </c>
      <c r="I160" s="30">
        <f>IFERROR(H160/E149,"-")</f>
        <v>0</v>
      </c>
      <c r="J160" s="49">
        <v>0</v>
      </c>
      <c r="K160" s="30">
        <f>IFERROR(J160/F149,"-")</f>
        <v>0</v>
      </c>
      <c r="L160" s="52" t="str">
        <f t="shared" si="171"/>
        <v>-</v>
      </c>
      <c r="M160" s="31">
        <f t="shared" si="179"/>
        <v>0</v>
      </c>
      <c r="N160" s="176"/>
      <c r="O160" s="197"/>
      <c r="P160" s="197"/>
      <c r="Q160" s="67" t="s">
        <v>77</v>
      </c>
      <c r="R160" s="49">
        <v>167876</v>
      </c>
      <c r="S160" s="30">
        <f>IFERROR(R160/O149,"-")</f>
        <v>3.8663333329494853E-3</v>
      </c>
      <c r="T160" s="49">
        <v>1</v>
      </c>
      <c r="U160" s="30">
        <f>IFERROR(T160/P149,"-")</f>
        <v>3.4482758620689655E-2</v>
      </c>
      <c r="V160" s="52">
        <f t="shared" si="172"/>
        <v>167876</v>
      </c>
      <c r="W160" s="31">
        <f t="shared" si="180"/>
        <v>2.7027027027027029E-2</v>
      </c>
      <c r="X160" s="176"/>
      <c r="Y160" s="197"/>
      <c r="Z160" s="197"/>
      <c r="AA160" s="67" t="s">
        <v>77</v>
      </c>
      <c r="AB160" s="49">
        <v>337032</v>
      </c>
      <c r="AC160" s="30">
        <f>IFERROR(AB160/Y149,"-")</f>
        <v>2.2761075578465084E-4</v>
      </c>
      <c r="AD160" s="49">
        <v>17</v>
      </c>
      <c r="AE160" s="30">
        <f>IFERROR(AD160/Z149,"-")</f>
        <v>9.0042372881355935E-3</v>
      </c>
      <c r="AF160" s="52">
        <f t="shared" si="173"/>
        <v>19825.411764705881</v>
      </c>
      <c r="AG160" s="31">
        <f t="shared" si="181"/>
        <v>7.8268876611418056E-3</v>
      </c>
      <c r="AH160" s="176"/>
      <c r="AI160" s="197"/>
      <c r="AJ160" s="197"/>
      <c r="AK160" s="67" t="s">
        <v>77</v>
      </c>
      <c r="AL160" s="49">
        <v>710570</v>
      </c>
      <c r="AM160" s="30">
        <f>IFERROR(AL160/AI149,"-")</f>
        <v>4.5308788187743801E-4</v>
      </c>
      <c r="AN160" s="49">
        <v>25</v>
      </c>
      <c r="AO160" s="30">
        <f>IFERROR(AN160/AJ149,"-")</f>
        <v>1.6778523489932886E-2</v>
      </c>
      <c r="AP160" s="52">
        <f t="shared" si="174"/>
        <v>28422.799999999999</v>
      </c>
      <c r="AQ160" s="31">
        <f t="shared" si="182"/>
        <v>1.3520822065981611E-2</v>
      </c>
      <c r="AR160" s="176"/>
      <c r="AS160" s="197"/>
      <c r="AT160" s="197"/>
      <c r="AU160" s="67" t="s">
        <v>77</v>
      </c>
      <c r="AV160" s="49">
        <v>4178893</v>
      </c>
      <c r="AW160" s="30">
        <f>IFERROR(AV160/AS149,"-")</f>
        <v>3.4750060009626489E-3</v>
      </c>
      <c r="AX160" s="49">
        <v>13</v>
      </c>
      <c r="AY160" s="30">
        <f>IFERROR(AX160/AT149,"-")</f>
        <v>1.2670565302144249E-2</v>
      </c>
      <c r="AZ160" s="52">
        <f t="shared" si="175"/>
        <v>321453.30769230769</v>
      </c>
      <c r="BA160" s="31">
        <f t="shared" si="183"/>
        <v>9.5870206489675515E-3</v>
      </c>
      <c r="BB160" s="176"/>
      <c r="BC160" s="197"/>
      <c r="BD160" s="197"/>
      <c r="BE160" s="67" t="s">
        <v>77</v>
      </c>
      <c r="BF160" s="49">
        <v>2164753</v>
      </c>
      <c r="BG160" s="30">
        <f>IFERROR(BF160/BC149,"-")</f>
        <v>3.578455175726743E-3</v>
      </c>
      <c r="BH160" s="49">
        <v>14</v>
      </c>
      <c r="BI160" s="30">
        <f>IFERROR(BH160/BD149,"-")</f>
        <v>2.9045643153526972E-2</v>
      </c>
      <c r="BJ160" s="52">
        <f t="shared" si="176"/>
        <v>154625.21428571429</v>
      </c>
      <c r="BK160" s="31">
        <f t="shared" si="184"/>
        <v>1.844532279314888E-2</v>
      </c>
      <c r="BL160" s="176"/>
      <c r="BM160" s="197"/>
      <c r="BN160" s="197"/>
      <c r="BO160" s="67" t="s">
        <v>77</v>
      </c>
      <c r="BP160" s="49">
        <v>3359697</v>
      </c>
      <c r="BQ160" s="30">
        <f>IFERROR(BP160/BM149,"-")</f>
        <v>1.3532209502811993E-2</v>
      </c>
      <c r="BR160" s="49">
        <v>9</v>
      </c>
      <c r="BS160" s="30">
        <f>IFERROR(BR160/BN149,"-")</f>
        <v>4.3689320388349516E-2</v>
      </c>
      <c r="BT160" s="52">
        <f t="shared" si="177"/>
        <v>373299.66666666669</v>
      </c>
      <c r="BU160" s="31">
        <f t="shared" si="185"/>
        <v>2.5210084033613446E-2</v>
      </c>
      <c r="BV160" s="176"/>
      <c r="BW160" s="197"/>
      <c r="BX160" s="197"/>
      <c r="BY160" s="67" t="s">
        <v>77</v>
      </c>
      <c r="BZ160" s="49">
        <f t="shared" si="188"/>
        <v>10918821</v>
      </c>
      <c r="CA160" s="30">
        <f>IFERROR(BZ160/BW149,"-")</f>
        <v>2.1192220423589532E-3</v>
      </c>
      <c r="CB160" s="49">
        <f t="shared" si="189"/>
        <v>79</v>
      </c>
      <c r="CC160" s="30">
        <f>IFERROR(CB160/BX149,"-")</f>
        <v>1.5405616224648986E-2</v>
      </c>
      <c r="CD160" s="52">
        <f t="shared" si="178"/>
        <v>138212.92405063292</v>
      </c>
      <c r="CE160" s="31">
        <f t="shared" si="186"/>
        <v>1.2085054306256693E-2</v>
      </c>
      <c r="CR160" s="173"/>
      <c r="CS160" s="194"/>
      <c r="CT160" s="188"/>
      <c r="CU160" s="191"/>
      <c r="CV160" s="191"/>
      <c r="CW160" s="75" t="s">
        <v>62</v>
      </c>
      <c r="CX160" s="86">
        <v>157169698</v>
      </c>
      <c r="CY160" s="76">
        <v>1.3847439412256909E-2</v>
      </c>
      <c r="CZ160" s="86">
        <v>3337</v>
      </c>
      <c r="DA160" s="76">
        <v>0.26398227988292067</v>
      </c>
      <c r="DB160" s="86">
        <v>47099.100389571475</v>
      </c>
      <c r="DC160" s="77">
        <v>0.23671703199262253</v>
      </c>
    </row>
    <row r="161" spans="2:107" s="16" customFormat="1" ht="13.15" customHeight="1">
      <c r="B161" s="224"/>
      <c r="C161" s="194"/>
      <c r="D161" s="176"/>
      <c r="E161" s="197"/>
      <c r="F161" s="197"/>
      <c r="G161" s="67" t="s">
        <v>79</v>
      </c>
      <c r="H161" s="49">
        <v>0</v>
      </c>
      <c r="I161" s="30">
        <f>IFERROR(H161/E149,"-")</f>
        <v>0</v>
      </c>
      <c r="J161" s="49">
        <v>0</v>
      </c>
      <c r="K161" s="30">
        <f>IFERROR(J161/F149,"-")</f>
        <v>0</v>
      </c>
      <c r="L161" s="52" t="str">
        <f t="shared" si="171"/>
        <v>-</v>
      </c>
      <c r="M161" s="31">
        <f t="shared" si="179"/>
        <v>0</v>
      </c>
      <c r="N161" s="176"/>
      <c r="O161" s="197"/>
      <c r="P161" s="197"/>
      <c r="Q161" s="67" t="s">
        <v>79</v>
      </c>
      <c r="R161" s="49">
        <v>1206554</v>
      </c>
      <c r="S161" s="30">
        <f>IFERROR(R161/O149,"-")</f>
        <v>2.7788009889463252E-2</v>
      </c>
      <c r="T161" s="49">
        <v>2</v>
      </c>
      <c r="U161" s="30">
        <f>IFERROR(T161/P149,"-")</f>
        <v>6.8965517241379309E-2</v>
      </c>
      <c r="V161" s="52">
        <f t="shared" si="172"/>
        <v>603277</v>
      </c>
      <c r="W161" s="31">
        <f t="shared" si="180"/>
        <v>5.4054054054054057E-2</v>
      </c>
      <c r="X161" s="176"/>
      <c r="Y161" s="197"/>
      <c r="Z161" s="197"/>
      <c r="AA161" s="67" t="s">
        <v>79</v>
      </c>
      <c r="AB161" s="49">
        <v>14524218</v>
      </c>
      <c r="AC161" s="30">
        <f>IFERROR(AB161/Y149,"-")</f>
        <v>9.8087666339131893E-3</v>
      </c>
      <c r="AD161" s="49">
        <v>31</v>
      </c>
      <c r="AE161" s="30">
        <f>IFERROR(AD161/Z149,"-")</f>
        <v>1.641949152542373E-2</v>
      </c>
      <c r="AF161" s="52">
        <f t="shared" si="173"/>
        <v>468523.16129032261</v>
      </c>
      <c r="AG161" s="31">
        <f t="shared" si="181"/>
        <v>1.427255985267035E-2</v>
      </c>
      <c r="AH161" s="176"/>
      <c r="AI161" s="197"/>
      <c r="AJ161" s="197"/>
      <c r="AK161" s="67" t="s">
        <v>79</v>
      </c>
      <c r="AL161" s="49">
        <v>23241800</v>
      </c>
      <c r="AM161" s="30">
        <f>IFERROR(AL161/AI149,"-")</f>
        <v>1.4819902237666998E-2</v>
      </c>
      <c r="AN161" s="49">
        <v>42</v>
      </c>
      <c r="AO161" s="30">
        <f>IFERROR(AN161/AJ149,"-")</f>
        <v>2.8187919463087248E-2</v>
      </c>
      <c r="AP161" s="52">
        <f t="shared" si="174"/>
        <v>553376.19047619053</v>
      </c>
      <c r="AQ161" s="31">
        <f t="shared" si="182"/>
        <v>2.2714981070849107E-2</v>
      </c>
      <c r="AR161" s="176"/>
      <c r="AS161" s="197"/>
      <c r="AT161" s="197"/>
      <c r="AU161" s="67" t="s">
        <v>79</v>
      </c>
      <c r="AV161" s="49">
        <v>34904199</v>
      </c>
      <c r="AW161" s="30">
        <f>IFERROR(AV161/AS149,"-")</f>
        <v>2.9024983646098255E-2</v>
      </c>
      <c r="AX161" s="49">
        <v>61</v>
      </c>
      <c r="AY161" s="30">
        <f>IFERROR(AX161/AT149,"-")</f>
        <v>5.9454191033138398E-2</v>
      </c>
      <c r="AZ161" s="52">
        <f t="shared" si="175"/>
        <v>572199.98360655736</v>
      </c>
      <c r="BA161" s="31">
        <f t="shared" si="183"/>
        <v>4.498525073746313E-2</v>
      </c>
      <c r="BB161" s="176"/>
      <c r="BC161" s="197"/>
      <c r="BD161" s="197"/>
      <c r="BE161" s="67" t="s">
        <v>79</v>
      </c>
      <c r="BF161" s="49">
        <v>32144540</v>
      </c>
      <c r="BG161" s="30">
        <f>IFERROR(BF161/BC149,"-")</f>
        <v>5.3136683739140357E-2</v>
      </c>
      <c r="BH161" s="49">
        <v>50</v>
      </c>
      <c r="BI161" s="30">
        <f>IFERROR(BH161/BD149,"-")</f>
        <v>0.1037344398340249</v>
      </c>
      <c r="BJ161" s="52">
        <f t="shared" si="176"/>
        <v>642890.80000000005</v>
      </c>
      <c r="BK161" s="31">
        <f t="shared" si="184"/>
        <v>6.5876152832674575E-2</v>
      </c>
      <c r="BL161" s="176"/>
      <c r="BM161" s="197"/>
      <c r="BN161" s="197"/>
      <c r="BO161" s="67" t="s">
        <v>79</v>
      </c>
      <c r="BP161" s="49">
        <v>14824674</v>
      </c>
      <c r="BQ161" s="30">
        <f>IFERROR(BP161/BM149,"-")</f>
        <v>5.971091868668213E-2</v>
      </c>
      <c r="BR161" s="49">
        <v>22</v>
      </c>
      <c r="BS161" s="30">
        <f>IFERROR(BR161/BN149,"-")</f>
        <v>0.10679611650485436</v>
      </c>
      <c r="BT161" s="52">
        <f t="shared" si="177"/>
        <v>673848.81818181823</v>
      </c>
      <c r="BU161" s="31">
        <f t="shared" si="185"/>
        <v>6.1624649859943981E-2</v>
      </c>
      <c r="BV161" s="176"/>
      <c r="BW161" s="197"/>
      <c r="BX161" s="197"/>
      <c r="BY161" s="67" t="s">
        <v>79</v>
      </c>
      <c r="BZ161" s="49">
        <f t="shared" si="188"/>
        <v>120845985</v>
      </c>
      <c r="CA161" s="30">
        <f>IFERROR(BZ161/BW149,"-")</f>
        <v>2.345486524072328E-2</v>
      </c>
      <c r="CB161" s="49">
        <f t="shared" si="189"/>
        <v>208</v>
      </c>
      <c r="CC161" s="30">
        <f>IFERROR(CB161/BX149,"-")</f>
        <v>4.0561622464898597E-2</v>
      </c>
      <c r="CD161" s="52">
        <f t="shared" si="178"/>
        <v>580990.3125</v>
      </c>
      <c r="CE161" s="31">
        <f t="shared" si="186"/>
        <v>3.1818877160777116E-2</v>
      </c>
      <c r="CR161" s="173"/>
      <c r="CS161" s="194"/>
      <c r="CT161" s="188"/>
      <c r="CU161" s="191"/>
      <c r="CV161" s="191"/>
      <c r="CW161" s="75" t="s">
        <v>64</v>
      </c>
      <c r="CX161" s="86">
        <v>24318424</v>
      </c>
      <c r="CY161" s="76">
        <v>2.1425752370000375E-3</v>
      </c>
      <c r="CZ161" s="86">
        <v>473</v>
      </c>
      <c r="DA161" s="76">
        <v>3.7417925797009734E-2</v>
      </c>
      <c r="DB161" s="86">
        <v>51413.158562367862</v>
      </c>
      <c r="DC161" s="77">
        <v>3.3553238277647723E-2</v>
      </c>
    </row>
    <row r="162" spans="2:107" s="16" customFormat="1" ht="13.15" customHeight="1">
      <c r="B162" s="224"/>
      <c r="C162" s="194"/>
      <c r="D162" s="176"/>
      <c r="E162" s="197"/>
      <c r="F162" s="197"/>
      <c r="G162" s="67" t="s">
        <v>81</v>
      </c>
      <c r="H162" s="49">
        <v>36453</v>
      </c>
      <c r="I162" s="30">
        <f>IFERROR(H162/E149,"-")</f>
        <v>8.9679909663229838E-3</v>
      </c>
      <c r="J162" s="49">
        <v>2</v>
      </c>
      <c r="K162" s="30">
        <f>IFERROR(J162/F149,"-")</f>
        <v>0.2857142857142857</v>
      </c>
      <c r="L162" s="52">
        <f t="shared" si="171"/>
        <v>18226.5</v>
      </c>
      <c r="M162" s="31">
        <f t="shared" si="179"/>
        <v>0.2857142857142857</v>
      </c>
      <c r="N162" s="176"/>
      <c r="O162" s="197"/>
      <c r="P162" s="197"/>
      <c r="Q162" s="67" t="s">
        <v>81</v>
      </c>
      <c r="R162" s="49">
        <v>266813</v>
      </c>
      <c r="S162" s="30">
        <f>IFERROR(R162/O149,"-")</f>
        <v>6.1449402866654611E-3</v>
      </c>
      <c r="T162" s="49">
        <v>5</v>
      </c>
      <c r="U162" s="30">
        <f>IFERROR(T162/P149,"-")</f>
        <v>0.17241379310344829</v>
      </c>
      <c r="V162" s="52">
        <f t="shared" si="172"/>
        <v>53362.6</v>
      </c>
      <c r="W162" s="31">
        <f t="shared" si="180"/>
        <v>0.13513513513513514</v>
      </c>
      <c r="X162" s="176"/>
      <c r="Y162" s="197"/>
      <c r="Z162" s="197"/>
      <c r="AA162" s="67" t="s">
        <v>81</v>
      </c>
      <c r="AB162" s="49">
        <v>16346253</v>
      </c>
      <c r="AC162" s="30">
        <f>IFERROR(AB162/Y149,"-")</f>
        <v>1.1039257398636083E-2</v>
      </c>
      <c r="AD162" s="49">
        <v>245</v>
      </c>
      <c r="AE162" s="30">
        <f>IFERROR(AD162/Z149,"-")</f>
        <v>0.12976694915254236</v>
      </c>
      <c r="AF162" s="52">
        <f t="shared" si="173"/>
        <v>66719.399999999994</v>
      </c>
      <c r="AG162" s="31">
        <f t="shared" si="181"/>
        <v>0.11279926335174954</v>
      </c>
      <c r="AH162" s="176"/>
      <c r="AI162" s="197"/>
      <c r="AJ162" s="197"/>
      <c r="AK162" s="67" t="s">
        <v>81</v>
      </c>
      <c r="AL162" s="49">
        <v>14375584</v>
      </c>
      <c r="AM162" s="30">
        <f>IFERROR(AL162/AI149,"-")</f>
        <v>9.166447929565261E-3</v>
      </c>
      <c r="AN162" s="49">
        <v>256</v>
      </c>
      <c r="AO162" s="30">
        <f>IFERROR(AN162/AJ149,"-")</f>
        <v>0.17181208053691274</v>
      </c>
      <c r="AP162" s="52">
        <f t="shared" si="174"/>
        <v>56154.625</v>
      </c>
      <c r="AQ162" s="31">
        <f t="shared" si="182"/>
        <v>0.13845321795565171</v>
      </c>
      <c r="AR162" s="176"/>
      <c r="AS162" s="197"/>
      <c r="AT162" s="197"/>
      <c r="AU162" s="67" t="s">
        <v>81</v>
      </c>
      <c r="AV162" s="49">
        <v>10943621</v>
      </c>
      <c r="AW162" s="30">
        <f>IFERROR(AV162/AS149,"-")</f>
        <v>9.1002925050392199E-3</v>
      </c>
      <c r="AX162" s="49">
        <v>196</v>
      </c>
      <c r="AY162" s="30">
        <f>IFERROR(AX162/AT149,"-")</f>
        <v>0.19103313840155944</v>
      </c>
      <c r="AZ162" s="52">
        <f t="shared" si="175"/>
        <v>55834.801020408166</v>
      </c>
      <c r="BA162" s="31">
        <f t="shared" si="183"/>
        <v>0.14454277286135694</v>
      </c>
      <c r="BB162" s="176"/>
      <c r="BC162" s="197"/>
      <c r="BD162" s="197"/>
      <c r="BE162" s="67" t="s">
        <v>81</v>
      </c>
      <c r="BF162" s="49">
        <v>7872432</v>
      </c>
      <c r="BG162" s="30">
        <f>IFERROR(BF162/BC149,"-")</f>
        <v>1.3013560917091618E-2</v>
      </c>
      <c r="BH162" s="49">
        <v>92</v>
      </c>
      <c r="BI162" s="30">
        <f>IFERROR(BH162/BD149,"-")</f>
        <v>0.1908713692946058</v>
      </c>
      <c r="BJ162" s="52">
        <f t="shared" si="176"/>
        <v>85569.913043478256</v>
      </c>
      <c r="BK162" s="31">
        <f t="shared" si="184"/>
        <v>0.12121212121212122</v>
      </c>
      <c r="BL162" s="176"/>
      <c r="BM162" s="197"/>
      <c r="BN162" s="197"/>
      <c r="BO162" s="67" t="s">
        <v>81</v>
      </c>
      <c r="BP162" s="49">
        <v>1954352</v>
      </c>
      <c r="BQ162" s="30">
        <f>IFERROR(BP162/BM149,"-")</f>
        <v>7.8717517401836017E-3</v>
      </c>
      <c r="BR162" s="49">
        <v>26</v>
      </c>
      <c r="BS162" s="30">
        <f>IFERROR(BR162/BN149,"-")</f>
        <v>0.12621359223300971</v>
      </c>
      <c r="BT162" s="52">
        <f t="shared" si="177"/>
        <v>75167.38461538461</v>
      </c>
      <c r="BU162" s="31">
        <f t="shared" si="185"/>
        <v>7.2829131652661069E-2</v>
      </c>
      <c r="BV162" s="176"/>
      <c r="BW162" s="197"/>
      <c r="BX162" s="197"/>
      <c r="BY162" s="67" t="s">
        <v>81</v>
      </c>
      <c r="BZ162" s="49">
        <f t="shared" si="188"/>
        <v>51795508</v>
      </c>
      <c r="CA162" s="30">
        <f>IFERROR(BZ162/BW149,"-")</f>
        <v>1.0052933576691063E-2</v>
      </c>
      <c r="CB162" s="49">
        <f t="shared" si="189"/>
        <v>822</v>
      </c>
      <c r="CC162" s="30">
        <f>IFERROR(CB162/BX149,"-")</f>
        <v>0.16029641185647425</v>
      </c>
      <c r="CD162" s="52">
        <f t="shared" si="178"/>
        <v>63011.566909975671</v>
      </c>
      <c r="CE162" s="31">
        <f t="shared" si="186"/>
        <v>0.12574575493345572</v>
      </c>
      <c r="CR162" s="173"/>
      <c r="CS162" s="194"/>
      <c r="CT162" s="188"/>
      <c r="CU162" s="191"/>
      <c r="CV162" s="191"/>
      <c r="CW162" s="75" t="s">
        <v>66</v>
      </c>
      <c r="CX162" s="86">
        <v>208917796</v>
      </c>
      <c r="CY162" s="76">
        <v>1.8406706630258007E-2</v>
      </c>
      <c r="CZ162" s="86">
        <v>3566</v>
      </c>
      <c r="DA162" s="76">
        <v>0.2820979352899296</v>
      </c>
      <c r="DB162" s="86">
        <v>58586.033651149744</v>
      </c>
      <c r="DC162" s="77">
        <v>0.25296162304036318</v>
      </c>
    </row>
    <row r="163" spans="2:107" s="16" customFormat="1" ht="13.15" customHeight="1">
      <c r="B163" s="224"/>
      <c r="C163" s="194"/>
      <c r="D163" s="176"/>
      <c r="E163" s="197"/>
      <c r="F163" s="197"/>
      <c r="G163" s="67" t="s">
        <v>83</v>
      </c>
      <c r="H163" s="49">
        <v>1059</v>
      </c>
      <c r="I163" s="30">
        <f>IFERROR(H163/E149,"-")</f>
        <v>2.6053006428376372E-4</v>
      </c>
      <c r="J163" s="49">
        <v>1</v>
      </c>
      <c r="K163" s="30">
        <f>IFERROR(J163/F149,"-")</f>
        <v>0.14285714285714285</v>
      </c>
      <c r="L163" s="52">
        <f t="shared" si="171"/>
        <v>1059</v>
      </c>
      <c r="M163" s="31">
        <f t="shared" si="179"/>
        <v>0.14285714285714285</v>
      </c>
      <c r="N163" s="176"/>
      <c r="O163" s="197"/>
      <c r="P163" s="197"/>
      <c r="Q163" s="67" t="s">
        <v>83</v>
      </c>
      <c r="R163" s="49">
        <v>2898849</v>
      </c>
      <c r="S163" s="30">
        <f>IFERROR(R163/O149,"-")</f>
        <v>6.676306628634994E-2</v>
      </c>
      <c r="T163" s="49">
        <v>5</v>
      </c>
      <c r="U163" s="30">
        <f>IFERROR(T163/P149,"-")</f>
        <v>0.17241379310344829</v>
      </c>
      <c r="V163" s="52">
        <f t="shared" si="172"/>
        <v>579769.80000000005</v>
      </c>
      <c r="W163" s="31">
        <f t="shared" si="180"/>
        <v>0.13513513513513514</v>
      </c>
      <c r="X163" s="176"/>
      <c r="Y163" s="197"/>
      <c r="Z163" s="197"/>
      <c r="AA163" s="67" t="s">
        <v>83</v>
      </c>
      <c r="AB163" s="49">
        <v>27399427</v>
      </c>
      <c r="AC163" s="30">
        <f>IFERROR(AB163/Y149,"-")</f>
        <v>1.8503893658573575E-2</v>
      </c>
      <c r="AD163" s="49">
        <v>147</v>
      </c>
      <c r="AE163" s="30">
        <f>IFERROR(AD163/Z149,"-")</f>
        <v>7.7860169491525424E-2</v>
      </c>
      <c r="AF163" s="52">
        <f t="shared" si="173"/>
        <v>186390.65986394559</v>
      </c>
      <c r="AG163" s="31">
        <f t="shared" si="181"/>
        <v>6.7679558011049717E-2</v>
      </c>
      <c r="AH163" s="176"/>
      <c r="AI163" s="197"/>
      <c r="AJ163" s="197"/>
      <c r="AK163" s="67" t="s">
        <v>83</v>
      </c>
      <c r="AL163" s="49">
        <v>29546082</v>
      </c>
      <c r="AM163" s="30">
        <f>IFERROR(AL163/AI149,"-")</f>
        <v>1.8839764852382028E-2</v>
      </c>
      <c r="AN163" s="49">
        <v>243</v>
      </c>
      <c r="AO163" s="30">
        <f>IFERROR(AN163/AJ149,"-")</f>
        <v>0.16308724832214766</v>
      </c>
      <c r="AP163" s="52">
        <f t="shared" si="174"/>
        <v>121588.81481481482</v>
      </c>
      <c r="AQ163" s="31">
        <f t="shared" si="182"/>
        <v>0.13142239048134127</v>
      </c>
      <c r="AR163" s="176"/>
      <c r="AS163" s="197"/>
      <c r="AT163" s="197"/>
      <c r="AU163" s="67" t="s">
        <v>83</v>
      </c>
      <c r="AV163" s="49">
        <v>35049263</v>
      </c>
      <c r="AW163" s="30">
        <f>IFERROR(AV163/AS149,"-")</f>
        <v>2.9145613265120243E-2</v>
      </c>
      <c r="AX163" s="49">
        <v>289</v>
      </c>
      <c r="AY163" s="30">
        <f>IFERROR(AX163/AT149,"-")</f>
        <v>0.28167641325536064</v>
      </c>
      <c r="AZ163" s="52">
        <f t="shared" si="175"/>
        <v>121277.72664359861</v>
      </c>
      <c r="BA163" s="31">
        <f t="shared" si="183"/>
        <v>0.21312684365781712</v>
      </c>
      <c r="BB163" s="176"/>
      <c r="BC163" s="197"/>
      <c r="BD163" s="197"/>
      <c r="BE163" s="67" t="s">
        <v>83</v>
      </c>
      <c r="BF163" s="49">
        <v>18836241</v>
      </c>
      <c r="BG163" s="30">
        <f>IFERROR(BF163/BC149,"-")</f>
        <v>3.1137337191673265E-2</v>
      </c>
      <c r="BH163" s="49">
        <v>164</v>
      </c>
      <c r="BI163" s="30">
        <f>IFERROR(BH163/BD149,"-")</f>
        <v>0.34024896265560167</v>
      </c>
      <c r="BJ163" s="52">
        <f t="shared" si="176"/>
        <v>114855.12804878049</v>
      </c>
      <c r="BK163" s="31">
        <f t="shared" si="184"/>
        <v>0.21607378129117261</v>
      </c>
      <c r="BL163" s="176"/>
      <c r="BM163" s="197"/>
      <c r="BN163" s="197"/>
      <c r="BO163" s="67" t="s">
        <v>83</v>
      </c>
      <c r="BP163" s="49">
        <v>9883695</v>
      </c>
      <c r="BQ163" s="30">
        <f>IFERROR(BP163/BM149,"-")</f>
        <v>3.9809611224433446E-2</v>
      </c>
      <c r="BR163" s="49">
        <v>76</v>
      </c>
      <c r="BS163" s="30">
        <f>IFERROR(BR163/BN149,"-")</f>
        <v>0.36893203883495146</v>
      </c>
      <c r="BT163" s="52">
        <f t="shared" si="177"/>
        <v>130048.61842105263</v>
      </c>
      <c r="BU163" s="31">
        <f t="shared" si="185"/>
        <v>0.21288515406162464</v>
      </c>
      <c r="BV163" s="176"/>
      <c r="BW163" s="197"/>
      <c r="BX163" s="197"/>
      <c r="BY163" s="67" t="s">
        <v>83</v>
      </c>
      <c r="BZ163" s="49">
        <f t="shared" si="188"/>
        <v>123614616</v>
      </c>
      <c r="CA163" s="30">
        <f>IFERROR(BZ163/BW149,"-")</f>
        <v>2.3992225807615834E-2</v>
      </c>
      <c r="CB163" s="49">
        <f t="shared" si="189"/>
        <v>925</v>
      </c>
      <c r="CC163" s="30">
        <f>IFERROR(CB163/BX149,"-")</f>
        <v>0.18038221528861154</v>
      </c>
      <c r="CD163" s="52">
        <f t="shared" si="178"/>
        <v>133637.42270270269</v>
      </c>
      <c r="CE163" s="31">
        <f t="shared" si="186"/>
        <v>0.141502218142879</v>
      </c>
      <c r="CR163" s="173"/>
      <c r="CS163" s="194"/>
      <c r="CT163" s="188"/>
      <c r="CU163" s="191"/>
      <c r="CV163" s="191"/>
      <c r="CW163" s="75" t="s">
        <v>68</v>
      </c>
      <c r="CX163" s="86">
        <v>323419867</v>
      </c>
      <c r="CY163" s="76">
        <v>2.8494913905113488E-2</v>
      </c>
      <c r="CZ163" s="86">
        <v>4644</v>
      </c>
      <c r="DA163" s="76">
        <v>0.36737599873427734</v>
      </c>
      <c r="DB163" s="86">
        <v>69642.520887166233</v>
      </c>
      <c r="DC163" s="77">
        <v>0.32943179399872313</v>
      </c>
    </row>
    <row r="164" spans="2:107" s="16" customFormat="1" ht="13.15" customHeight="1">
      <c r="B164" s="224"/>
      <c r="C164" s="194"/>
      <c r="D164" s="176"/>
      <c r="E164" s="197"/>
      <c r="F164" s="197"/>
      <c r="G164" s="67" t="s">
        <v>87</v>
      </c>
      <c r="H164" s="49">
        <v>0</v>
      </c>
      <c r="I164" s="30">
        <f>IFERROR(H164/E149,"-")</f>
        <v>0</v>
      </c>
      <c r="J164" s="49">
        <v>0</v>
      </c>
      <c r="K164" s="30">
        <f>IFERROR(J164/F149,"-")</f>
        <v>0</v>
      </c>
      <c r="L164" s="52" t="str">
        <f t="shared" si="171"/>
        <v>-</v>
      </c>
      <c r="M164" s="31">
        <f t="shared" si="179"/>
        <v>0</v>
      </c>
      <c r="N164" s="176"/>
      <c r="O164" s="197"/>
      <c r="P164" s="197"/>
      <c r="Q164" s="67" t="s">
        <v>87</v>
      </c>
      <c r="R164" s="49">
        <v>1866168</v>
      </c>
      <c r="S164" s="30">
        <f>IFERROR(R164/O149,"-")</f>
        <v>4.2979505964424188E-2</v>
      </c>
      <c r="T164" s="49">
        <v>7</v>
      </c>
      <c r="U164" s="30">
        <f>IFERROR(T164/P149,"-")</f>
        <v>0.2413793103448276</v>
      </c>
      <c r="V164" s="52">
        <f t="shared" si="172"/>
        <v>266595.42857142858</v>
      </c>
      <c r="W164" s="31">
        <f t="shared" si="180"/>
        <v>0.1891891891891892</v>
      </c>
      <c r="X164" s="176"/>
      <c r="Y164" s="197"/>
      <c r="Z164" s="197"/>
      <c r="AA164" s="67" t="s">
        <v>87</v>
      </c>
      <c r="AB164" s="49">
        <v>6024016</v>
      </c>
      <c r="AC164" s="30">
        <f>IFERROR(AB164/Y149,"-")</f>
        <v>4.0682511886670387E-3</v>
      </c>
      <c r="AD164" s="49">
        <v>83</v>
      </c>
      <c r="AE164" s="30">
        <f>IFERROR(AD164/Z149,"-")</f>
        <v>4.3961864406779662E-2</v>
      </c>
      <c r="AF164" s="52">
        <f t="shared" si="173"/>
        <v>72578.506024096379</v>
      </c>
      <c r="AG164" s="31">
        <f t="shared" si="181"/>
        <v>3.8213627992633517E-2</v>
      </c>
      <c r="AH164" s="176"/>
      <c r="AI164" s="197"/>
      <c r="AJ164" s="197"/>
      <c r="AK164" s="67" t="s">
        <v>87</v>
      </c>
      <c r="AL164" s="49">
        <v>5515098</v>
      </c>
      <c r="AM164" s="30">
        <f>IFERROR(AL164/AI149,"-")</f>
        <v>3.5166472988818758E-3</v>
      </c>
      <c r="AN164" s="49">
        <v>106</v>
      </c>
      <c r="AO164" s="30">
        <f>IFERROR(AN164/AJ149,"-")</f>
        <v>7.1140939597315433E-2</v>
      </c>
      <c r="AP164" s="52">
        <f t="shared" si="174"/>
        <v>52029.226415094337</v>
      </c>
      <c r="AQ164" s="31">
        <f t="shared" si="182"/>
        <v>5.7328285559762035E-2</v>
      </c>
      <c r="AR164" s="176"/>
      <c r="AS164" s="197"/>
      <c r="AT164" s="197"/>
      <c r="AU164" s="67" t="s">
        <v>87</v>
      </c>
      <c r="AV164" s="49">
        <v>3375564</v>
      </c>
      <c r="AW164" s="30">
        <f>IFERROR(AV164/AS149,"-")</f>
        <v>2.8069886347014588E-3</v>
      </c>
      <c r="AX164" s="49">
        <v>97</v>
      </c>
      <c r="AY164" s="30">
        <f>IFERROR(AX164/AT149,"-")</f>
        <v>9.454191033138401E-2</v>
      </c>
      <c r="AZ164" s="52">
        <f t="shared" si="175"/>
        <v>34799.628865979379</v>
      </c>
      <c r="BA164" s="31">
        <f t="shared" si="183"/>
        <v>7.1533923303834804E-2</v>
      </c>
      <c r="BB164" s="176"/>
      <c r="BC164" s="197"/>
      <c r="BD164" s="197"/>
      <c r="BE164" s="67" t="s">
        <v>87</v>
      </c>
      <c r="BF164" s="49">
        <v>1757091</v>
      </c>
      <c r="BG164" s="30">
        <f>IFERROR(BF164/BC149,"-")</f>
        <v>2.9045675803072582E-3</v>
      </c>
      <c r="BH164" s="49">
        <v>48</v>
      </c>
      <c r="BI164" s="30">
        <f>IFERROR(BH164/BD149,"-")</f>
        <v>9.9585062240663894E-2</v>
      </c>
      <c r="BJ164" s="52">
        <f t="shared" si="176"/>
        <v>36606.0625</v>
      </c>
      <c r="BK164" s="31">
        <f t="shared" si="184"/>
        <v>6.3241106719367585E-2</v>
      </c>
      <c r="BL164" s="176"/>
      <c r="BM164" s="197"/>
      <c r="BN164" s="197"/>
      <c r="BO164" s="67" t="s">
        <v>87</v>
      </c>
      <c r="BP164" s="49">
        <v>1003786</v>
      </c>
      <c r="BQ164" s="30">
        <f>IFERROR(BP164/BM149,"-")</f>
        <v>4.0430558017552293E-3</v>
      </c>
      <c r="BR164" s="49">
        <v>17</v>
      </c>
      <c r="BS164" s="30">
        <f>IFERROR(BR164/BN149,"-")</f>
        <v>8.2524271844660199E-2</v>
      </c>
      <c r="BT164" s="52">
        <f t="shared" si="177"/>
        <v>59046.23529411765</v>
      </c>
      <c r="BU164" s="31">
        <f t="shared" si="185"/>
        <v>4.7619047619047616E-2</v>
      </c>
      <c r="BV164" s="176"/>
      <c r="BW164" s="197"/>
      <c r="BX164" s="197"/>
      <c r="BY164" s="67" t="s">
        <v>87</v>
      </c>
      <c r="BZ164" s="49">
        <f t="shared" si="188"/>
        <v>19541723</v>
      </c>
      <c r="CA164" s="30">
        <f>IFERROR(BZ164/BW149,"-")</f>
        <v>3.792831673609534E-3</v>
      </c>
      <c r="CB164" s="49">
        <f t="shared" si="189"/>
        <v>358</v>
      </c>
      <c r="CC164" s="30">
        <f>IFERROR(CB164/BX149,"-")</f>
        <v>6.9812792511700472E-2</v>
      </c>
      <c r="CD164" s="52">
        <f t="shared" si="178"/>
        <v>54585.81843575419</v>
      </c>
      <c r="CE164" s="31">
        <f t="shared" si="186"/>
        <v>5.4765182805568302E-2</v>
      </c>
      <c r="CR164" s="173"/>
      <c r="CS164" s="194"/>
      <c r="CT164" s="188"/>
      <c r="CU164" s="191"/>
      <c r="CV164" s="191"/>
      <c r="CW164" s="75" t="s">
        <v>69</v>
      </c>
      <c r="CX164" s="86">
        <v>440814612</v>
      </c>
      <c r="CY164" s="76">
        <v>3.8837980281081513E-2</v>
      </c>
      <c r="CZ164" s="86">
        <v>1670</v>
      </c>
      <c r="DA164" s="76">
        <v>0.13210980143975951</v>
      </c>
      <c r="DB164" s="86">
        <v>263960.84550898202</v>
      </c>
      <c r="DC164" s="77">
        <v>0.11846492161452792</v>
      </c>
    </row>
    <row r="165" spans="2:107" s="16" customFormat="1" ht="13.15" customHeight="1">
      <c r="B165" s="224"/>
      <c r="C165" s="194"/>
      <c r="D165" s="176"/>
      <c r="E165" s="197"/>
      <c r="F165" s="197"/>
      <c r="G165" s="68" t="s">
        <v>85</v>
      </c>
      <c r="H165" s="50">
        <v>0</v>
      </c>
      <c r="I165" s="32">
        <f>IFERROR(H165/E149,"-")</f>
        <v>0</v>
      </c>
      <c r="J165" s="50">
        <v>0</v>
      </c>
      <c r="K165" s="32">
        <f>IFERROR(J165/F149,"-")</f>
        <v>0</v>
      </c>
      <c r="L165" s="53" t="str">
        <f t="shared" si="171"/>
        <v>-</v>
      </c>
      <c r="M165" s="33">
        <f t="shared" si="179"/>
        <v>0</v>
      </c>
      <c r="N165" s="176"/>
      <c r="O165" s="197"/>
      <c r="P165" s="197"/>
      <c r="Q165" s="68" t="s">
        <v>85</v>
      </c>
      <c r="R165" s="50">
        <v>18499</v>
      </c>
      <c r="S165" s="32">
        <f>IFERROR(R165/O149,"-")</f>
        <v>4.260483948046923E-4</v>
      </c>
      <c r="T165" s="50">
        <v>4</v>
      </c>
      <c r="U165" s="32">
        <f>IFERROR(T165/P149,"-")</f>
        <v>0.13793103448275862</v>
      </c>
      <c r="V165" s="53">
        <f t="shared" si="172"/>
        <v>4624.75</v>
      </c>
      <c r="W165" s="33">
        <f t="shared" si="180"/>
        <v>0.10810810810810811</v>
      </c>
      <c r="X165" s="176"/>
      <c r="Y165" s="197"/>
      <c r="Z165" s="197"/>
      <c r="AA165" s="68" t="s">
        <v>85</v>
      </c>
      <c r="AB165" s="50">
        <v>3882551</v>
      </c>
      <c r="AC165" s="32">
        <f>IFERROR(AB165/Y149,"-")</f>
        <v>2.6220369801159887E-3</v>
      </c>
      <c r="AD165" s="50">
        <v>187</v>
      </c>
      <c r="AE165" s="32">
        <f>IFERROR(AD165/Z149,"-")</f>
        <v>9.9046610169491525E-2</v>
      </c>
      <c r="AF165" s="53">
        <f t="shared" si="173"/>
        <v>20762.304812834223</v>
      </c>
      <c r="AG165" s="33">
        <f t="shared" si="181"/>
        <v>8.6095764272559855E-2</v>
      </c>
      <c r="AH165" s="176"/>
      <c r="AI165" s="197"/>
      <c r="AJ165" s="197"/>
      <c r="AK165" s="68" t="s">
        <v>85</v>
      </c>
      <c r="AL165" s="50">
        <v>6202646</v>
      </c>
      <c r="AM165" s="32">
        <f>IFERROR(AL165/AI149,"-")</f>
        <v>3.9550554318020228E-3</v>
      </c>
      <c r="AN165" s="50">
        <v>199</v>
      </c>
      <c r="AO165" s="32">
        <f>IFERROR(AN165/AJ149,"-")</f>
        <v>0.13355704697986578</v>
      </c>
      <c r="AP165" s="53">
        <f t="shared" si="174"/>
        <v>31169.075376884422</v>
      </c>
      <c r="AQ165" s="33">
        <f t="shared" si="182"/>
        <v>0.10762574364521363</v>
      </c>
      <c r="AR165" s="176"/>
      <c r="AS165" s="197"/>
      <c r="AT165" s="197"/>
      <c r="AU165" s="68" t="s">
        <v>85</v>
      </c>
      <c r="AV165" s="50">
        <v>4469117</v>
      </c>
      <c r="AW165" s="32">
        <f>IFERROR(AV165/AS149,"-")</f>
        <v>3.7163450688984354E-3</v>
      </c>
      <c r="AX165" s="50">
        <v>191</v>
      </c>
      <c r="AY165" s="32">
        <f>IFERROR(AX165/AT149,"-")</f>
        <v>0.18615984405458089</v>
      </c>
      <c r="AZ165" s="53">
        <f t="shared" si="175"/>
        <v>23398.518324607328</v>
      </c>
      <c r="BA165" s="33">
        <f t="shared" si="183"/>
        <v>0.14085545722713863</v>
      </c>
      <c r="BB165" s="176"/>
      <c r="BC165" s="197"/>
      <c r="BD165" s="197"/>
      <c r="BE165" s="68" t="s">
        <v>85</v>
      </c>
      <c r="BF165" s="50">
        <v>5550224</v>
      </c>
      <c r="BG165" s="32">
        <f>IFERROR(BF165/BC149,"-")</f>
        <v>9.1748240095949913E-3</v>
      </c>
      <c r="BH165" s="50">
        <v>95</v>
      </c>
      <c r="BI165" s="32">
        <f>IFERROR(BH165/BD149,"-")</f>
        <v>0.1970954356846473</v>
      </c>
      <c r="BJ165" s="53">
        <f t="shared" si="176"/>
        <v>58423.410526315791</v>
      </c>
      <c r="BK165" s="33">
        <f t="shared" si="184"/>
        <v>0.12516469038208169</v>
      </c>
      <c r="BL165" s="176"/>
      <c r="BM165" s="197"/>
      <c r="BN165" s="197"/>
      <c r="BO165" s="68" t="s">
        <v>85</v>
      </c>
      <c r="BP165" s="50">
        <v>1443815</v>
      </c>
      <c r="BQ165" s="32">
        <f>IFERROR(BP165/BM149,"-")</f>
        <v>5.8154074796931089E-3</v>
      </c>
      <c r="BR165" s="50">
        <v>45</v>
      </c>
      <c r="BS165" s="32">
        <f>IFERROR(BR165/BN149,"-")</f>
        <v>0.21844660194174756</v>
      </c>
      <c r="BT165" s="53">
        <f t="shared" si="177"/>
        <v>32084.777777777777</v>
      </c>
      <c r="BU165" s="33">
        <f t="shared" si="185"/>
        <v>0.12605042016806722</v>
      </c>
      <c r="BV165" s="176"/>
      <c r="BW165" s="197"/>
      <c r="BX165" s="197"/>
      <c r="BY165" s="68" t="s">
        <v>85</v>
      </c>
      <c r="BZ165" s="50">
        <f t="shared" si="188"/>
        <v>21566852</v>
      </c>
      <c r="CA165" s="32">
        <f>IFERROR(BZ165/BW149,"-")</f>
        <v>4.1858867493746142E-3</v>
      </c>
      <c r="CB165" s="50">
        <f t="shared" si="189"/>
        <v>721</v>
      </c>
      <c r="CC165" s="32">
        <f>IFERROR(CB165/BX149,"-")</f>
        <v>0.14060062402496099</v>
      </c>
      <c r="CD165" s="53">
        <f t="shared" si="178"/>
        <v>29912.416088765603</v>
      </c>
      <c r="CE165" s="33">
        <f t="shared" si="186"/>
        <v>0.11029524246596298</v>
      </c>
      <c r="CR165" s="173"/>
      <c r="CS165" s="194"/>
      <c r="CT165" s="188"/>
      <c r="CU165" s="191"/>
      <c r="CV165" s="191"/>
      <c r="CW165" s="75" t="s">
        <v>70</v>
      </c>
      <c r="CX165" s="86">
        <v>47992</v>
      </c>
      <c r="CY165" s="76">
        <v>4.2283361279540887E-6</v>
      </c>
      <c r="CZ165" s="86">
        <v>15</v>
      </c>
      <c r="DA165" s="76">
        <v>1.1866149829918519E-3</v>
      </c>
      <c r="DB165" s="86">
        <v>3199.4666666666667</v>
      </c>
      <c r="DC165" s="77">
        <v>1.0640561821664183E-3</v>
      </c>
    </row>
    <row r="166" spans="2:107" s="16" customFormat="1" ht="13.15" customHeight="1">
      <c r="B166" s="224"/>
      <c r="C166" s="195"/>
      <c r="D166" s="177"/>
      <c r="E166" s="198"/>
      <c r="F166" s="198"/>
      <c r="G166" s="18" t="s">
        <v>92</v>
      </c>
      <c r="H166" s="48">
        <f>SUM(H149:H165)</f>
        <v>1482166</v>
      </c>
      <c r="I166" s="32">
        <f>IFERROR(H166/E149,"-")</f>
        <v>0.36463531941379507</v>
      </c>
      <c r="J166" s="50">
        <v>7</v>
      </c>
      <c r="K166" s="32">
        <f>IFERROR(J166/F149,"-")</f>
        <v>1</v>
      </c>
      <c r="L166" s="53">
        <f t="shared" si="171"/>
        <v>211738</v>
      </c>
      <c r="M166" s="34">
        <f t="shared" si="179"/>
        <v>1</v>
      </c>
      <c r="N166" s="177"/>
      <c r="O166" s="198"/>
      <c r="P166" s="198"/>
      <c r="Q166" s="18" t="s">
        <v>92</v>
      </c>
      <c r="R166" s="48">
        <f>SUM(R149:R165)</f>
        <v>9011760</v>
      </c>
      <c r="S166" s="32">
        <f>IFERROR(R166/O149,"-")</f>
        <v>0.20754883411887853</v>
      </c>
      <c r="T166" s="50">
        <v>24</v>
      </c>
      <c r="U166" s="32">
        <f>IFERROR(T166/P149,"-")</f>
        <v>0.82758620689655171</v>
      </c>
      <c r="V166" s="53">
        <f t="shared" si="172"/>
        <v>375490</v>
      </c>
      <c r="W166" s="34">
        <f t="shared" si="180"/>
        <v>0.64864864864864868</v>
      </c>
      <c r="X166" s="177"/>
      <c r="Y166" s="198"/>
      <c r="Z166" s="198"/>
      <c r="AA166" s="18" t="s">
        <v>92</v>
      </c>
      <c r="AB166" s="48">
        <f>SUM(AB149:AB165)</f>
        <v>245948824</v>
      </c>
      <c r="AC166" s="32">
        <f>IFERROR(AB166/Y149,"-")</f>
        <v>0.16609876128968784</v>
      </c>
      <c r="AD166" s="50">
        <v>1345</v>
      </c>
      <c r="AE166" s="32">
        <f>IFERROR(AD166/Z149,"-")</f>
        <v>0.71239406779661019</v>
      </c>
      <c r="AF166" s="53">
        <f t="shared" si="173"/>
        <v>182861.57918215613</v>
      </c>
      <c r="AG166" s="34">
        <f t="shared" si="181"/>
        <v>0.61924493554327809</v>
      </c>
      <c r="AH166" s="177"/>
      <c r="AI166" s="198"/>
      <c r="AJ166" s="198"/>
      <c r="AK166" s="18" t="s">
        <v>92</v>
      </c>
      <c r="AL166" s="48">
        <f>SUM(AL149:AL165)</f>
        <v>317613101</v>
      </c>
      <c r="AM166" s="32">
        <f>IFERROR(AL166/AI149,"-")</f>
        <v>0.20252282982480935</v>
      </c>
      <c r="AN166" s="50">
        <v>1248</v>
      </c>
      <c r="AO166" s="32">
        <f>IFERROR(AN166/AJ149,"-")</f>
        <v>0.8375838926174497</v>
      </c>
      <c r="AP166" s="53">
        <f t="shared" si="174"/>
        <v>254497.67708333334</v>
      </c>
      <c r="AQ166" s="34">
        <f t="shared" si="182"/>
        <v>0.67495943753380205</v>
      </c>
      <c r="AR166" s="177"/>
      <c r="AS166" s="198"/>
      <c r="AT166" s="198"/>
      <c r="AU166" s="18" t="s">
        <v>92</v>
      </c>
      <c r="AV166" s="48">
        <f>SUM(AV149:AV165)</f>
        <v>277378806</v>
      </c>
      <c r="AW166" s="32">
        <f>IFERROR(AV166/AS149,"-")</f>
        <v>0.23065750077588834</v>
      </c>
      <c r="AX166" s="50">
        <v>937</v>
      </c>
      <c r="AY166" s="32">
        <f>IFERROR(AX166/AT149,"-")</f>
        <v>0.91325536062378165</v>
      </c>
      <c r="AZ166" s="53">
        <f t="shared" si="175"/>
        <v>296028.60832443967</v>
      </c>
      <c r="BA166" s="34">
        <f t="shared" si="183"/>
        <v>0.69100294985250732</v>
      </c>
      <c r="BB166" s="177"/>
      <c r="BC166" s="198"/>
      <c r="BD166" s="198"/>
      <c r="BE166" s="18" t="s">
        <v>92</v>
      </c>
      <c r="BF166" s="48">
        <f>SUM(BF149:BF165)</f>
        <v>161211121</v>
      </c>
      <c r="BG166" s="32">
        <f>IFERROR(BF166/BC149,"-")</f>
        <v>0.26649080533768066</v>
      </c>
      <c r="BH166" s="50">
        <v>430</v>
      </c>
      <c r="BI166" s="32">
        <f>IFERROR(BH166/BD149,"-")</f>
        <v>0.89211618257261416</v>
      </c>
      <c r="BJ166" s="53">
        <f t="shared" si="176"/>
        <v>374909.58372093021</v>
      </c>
      <c r="BK166" s="34">
        <f t="shared" si="184"/>
        <v>0.56653491436100134</v>
      </c>
      <c r="BL166" s="177"/>
      <c r="BM166" s="198"/>
      <c r="BN166" s="198"/>
      <c r="BO166" s="18" t="s">
        <v>92</v>
      </c>
      <c r="BP166" s="48">
        <f>SUM(BP149:BP165)</f>
        <v>82529167</v>
      </c>
      <c r="BQ166" s="32">
        <f>IFERROR(BP166/BM149,"-")</f>
        <v>0.33241151744831687</v>
      </c>
      <c r="BR166" s="50">
        <v>185</v>
      </c>
      <c r="BS166" s="32">
        <f>IFERROR(BR166/BN149,"-")</f>
        <v>0.89805825242718451</v>
      </c>
      <c r="BT166" s="53">
        <f t="shared" si="177"/>
        <v>446103.6054054054</v>
      </c>
      <c r="BU166" s="34">
        <f t="shared" si="185"/>
        <v>0.51820728291316531</v>
      </c>
      <c r="BV166" s="177"/>
      <c r="BW166" s="198"/>
      <c r="BX166" s="198"/>
      <c r="BY166" s="18" t="s">
        <v>92</v>
      </c>
      <c r="BZ166" s="48">
        <f t="shared" si="188"/>
        <v>1095174945</v>
      </c>
      <c r="CA166" s="32">
        <f>IFERROR(BZ166/BW149,"-")</f>
        <v>0.2125613089255016</v>
      </c>
      <c r="CB166" s="50">
        <f t="shared" si="189"/>
        <v>4176</v>
      </c>
      <c r="CC166" s="32">
        <f>IFERROR(CB166/BX149,"-")</f>
        <v>0.81435257410296413</v>
      </c>
      <c r="CD166" s="53">
        <f t="shared" si="178"/>
        <v>262254.53663793101</v>
      </c>
      <c r="CE166" s="34">
        <f t="shared" si="186"/>
        <v>0.63882514915098665</v>
      </c>
      <c r="CR166" s="173"/>
      <c r="CS166" s="194"/>
      <c r="CT166" s="188"/>
      <c r="CU166" s="191"/>
      <c r="CV166" s="191"/>
      <c r="CW166" s="75" t="s">
        <v>73</v>
      </c>
      <c r="CX166" s="86">
        <v>1926500</v>
      </c>
      <c r="CY166" s="76">
        <v>1.6973432135571664E-4</v>
      </c>
      <c r="CZ166" s="86">
        <v>102</v>
      </c>
      <c r="DA166" s="76">
        <v>8.0689818843445935E-3</v>
      </c>
      <c r="DB166" s="86">
        <v>18887.254901960783</v>
      </c>
      <c r="DC166" s="77">
        <v>7.2355820387316454E-3</v>
      </c>
    </row>
    <row r="167" spans="2:107" s="16" customFormat="1" ht="13.15" customHeight="1">
      <c r="B167" s="224">
        <v>10</v>
      </c>
      <c r="C167" s="193" t="s">
        <v>51</v>
      </c>
      <c r="D167" s="175">
        <f>CI14</f>
        <v>25</v>
      </c>
      <c r="E167" s="196">
        <v>71538800</v>
      </c>
      <c r="F167" s="196">
        <v>24</v>
      </c>
      <c r="G167" s="65" t="s">
        <v>58</v>
      </c>
      <c r="H167" s="54">
        <v>1994109</v>
      </c>
      <c r="I167" s="28">
        <f>IFERROR(H167/E167,"-")</f>
        <v>2.7874510056081454E-2</v>
      </c>
      <c r="J167" s="54">
        <v>7</v>
      </c>
      <c r="K167" s="28">
        <f>IFERROR(J167/F167,"-")</f>
        <v>0.29166666666666669</v>
      </c>
      <c r="L167" s="51">
        <f t="shared" si="171"/>
        <v>284872.71428571426</v>
      </c>
      <c r="M167" s="29">
        <f t="shared" ref="M167:M184" si="190">IFERROR(J167/$CI$14,"-")</f>
        <v>0.28000000000000003</v>
      </c>
      <c r="N167" s="175">
        <f>CJ14</f>
        <v>75</v>
      </c>
      <c r="O167" s="196">
        <v>128700480</v>
      </c>
      <c r="P167" s="196">
        <v>71</v>
      </c>
      <c r="Q167" s="65" t="s">
        <v>58</v>
      </c>
      <c r="R167" s="54">
        <v>137889</v>
      </c>
      <c r="S167" s="28">
        <f>IFERROR(R167/O167,"-")</f>
        <v>1.0713946055212848E-3</v>
      </c>
      <c r="T167" s="54">
        <v>9</v>
      </c>
      <c r="U167" s="28">
        <f>IFERROR(T167/P167,"-")</f>
        <v>0.12676056338028169</v>
      </c>
      <c r="V167" s="51">
        <f t="shared" si="172"/>
        <v>15321</v>
      </c>
      <c r="W167" s="29">
        <f t="shared" ref="W167:W184" si="191">IFERROR(T167/$CJ$14,"-")</f>
        <v>0.12</v>
      </c>
      <c r="X167" s="175">
        <f>CK14</f>
        <v>5134</v>
      </c>
      <c r="Y167" s="196">
        <v>3411761450</v>
      </c>
      <c r="Z167" s="196">
        <v>4716</v>
      </c>
      <c r="AA167" s="65" t="s">
        <v>58</v>
      </c>
      <c r="AB167" s="54">
        <v>72112315</v>
      </c>
      <c r="AC167" s="28">
        <f>IFERROR(AB167/Y167,"-")</f>
        <v>2.1136388360329238E-2</v>
      </c>
      <c r="AD167" s="54">
        <v>651</v>
      </c>
      <c r="AE167" s="28">
        <f>IFERROR(AD167/Z167,"-")</f>
        <v>0.13804071246819338</v>
      </c>
      <c r="AF167" s="51">
        <f t="shared" si="173"/>
        <v>110771.60522273426</v>
      </c>
      <c r="AG167" s="29">
        <f t="shared" ref="AG167:AG184" si="192">IFERROR(AD167/$CK$14,"-")</f>
        <v>0.12680171406310869</v>
      </c>
      <c r="AH167" s="175">
        <f>CL14</f>
        <v>4369</v>
      </c>
      <c r="AI167" s="196">
        <v>3695641230</v>
      </c>
      <c r="AJ167" s="196">
        <v>3985</v>
      </c>
      <c r="AK167" s="65" t="s">
        <v>58</v>
      </c>
      <c r="AL167" s="54">
        <v>84479314</v>
      </c>
      <c r="AM167" s="28">
        <f>IFERROR(AL167/AI167,"-")</f>
        <v>2.2859176186861622E-2</v>
      </c>
      <c r="AN167" s="54">
        <v>780</v>
      </c>
      <c r="AO167" s="28">
        <f>IFERROR(AN167/AJ167,"-")</f>
        <v>0.19573400250941028</v>
      </c>
      <c r="AP167" s="51">
        <f t="shared" si="174"/>
        <v>108306.81282051282</v>
      </c>
      <c r="AQ167" s="29">
        <f t="shared" ref="AQ167:AQ184" si="193">IFERROR(AN167/$CL$14,"-")</f>
        <v>0.17853055619134814</v>
      </c>
      <c r="AR167" s="175">
        <f>CM14</f>
        <v>3011</v>
      </c>
      <c r="AS167" s="196">
        <v>2939447670</v>
      </c>
      <c r="AT167" s="196">
        <v>2636</v>
      </c>
      <c r="AU167" s="65" t="s">
        <v>58</v>
      </c>
      <c r="AV167" s="54">
        <v>81810796</v>
      </c>
      <c r="AW167" s="28">
        <f>IFERROR(AV167/AS167,"-")</f>
        <v>2.7832030090197184E-2</v>
      </c>
      <c r="AX167" s="54">
        <v>626</v>
      </c>
      <c r="AY167" s="28">
        <f>IFERROR(AX167/AT167,"-")</f>
        <v>0.23748103186646433</v>
      </c>
      <c r="AZ167" s="51">
        <f t="shared" si="175"/>
        <v>130688.17252396166</v>
      </c>
      <c r="BA167" s="29">
        <f t="shared" ref="BA167:BA184" si="194">IFERROR(AX167/$CM$14,"-")</f>
        <v>0.2079043507140485</v>
      </c>
      <c r="BB167" s="175">
        <f>CN14</f>
        <v>1503</v>
      </c>
      <c r="BC167" s="196">
        <v>1510075220</v>
      </c>
      <c r="BD167" s="196">
        <v>1220</v>
      </c>
      <c r="BE167" s="65" t="s">
        <v>58</v>
      </c>
      <c r="BF167" s="54">
        <v>52140305</v>
      </c>
      <c r="BG167" s="28">
        <f>IFERROR(BF167/BC167,"-")</f>
        <v>3.4528283299688871E-2</v>
      </c>
      <c r="BH167" s="54">
        <v>324</v>
      </c>
      <c r="BI167" s="28">
        <f>IFERROR(BH167/BD167,"-")</f>
        <v>0.26557377049180325</v>
      </c>
      <c r="BJ167" s="51">
        <f t="shared" si="176"/>
        <v>160926.86728395062</v>
      </c>
      <c r="BK167" s="29">
        <f t="shared" ref="BK167:BK184" si="195">IFERROR(BH167/$CN$14,"-")</f>
        <v>0.21556886227544911</v>
      </c>
      <c r="BL167" s="175">
        <f>CO14</f>
        <v>642</v>
      </c>
      <c r="BM167" s="196">
        <v>579458840</v>
      </c>
      <c r="BN167" s="196">
        <v>431</v>
      </c>
      <c r="BO167" s="65" t="s">
        <v>58</v>
      </c>
      <c r="BP167" s="54">
        <v>34747502</v>
      </c>
      <c r="BQ167" s="28">
        <f>IFERROR(BP167/BM167,"-")</f>
        <v>5.9965436026482917E-2</v>
      </c>
      <c r="BR167" s="54">
        <v>131</v>
      </c>
      <c r="BS167" s="28">
        <f>IFERROR(BR167/BN167,"-")</f>
        <v>0.30394431554524359</v>
      </c>
      <c r="BT167" s="51">
        <f t="shared" si="177"/>
        <v>265248.10687022901</v>
      </c>
      <c r="BU167" s="29">
        <f t="shared" ref="BU167:BU184" si="196">IFERROR(BR167/$CO$14,"-")</f>
        <v>0.20404984423676012</v>
      </c>
      <c r="BV167" s="175">
        <f>CP14</f>
        <v>14759</v>
      </c>
      <c r="BW167" s="196">
        <f>SUM(E167,O167,Y167,AI167,AS167,BC167,BM167)</f>
        <v>12336623690</v>
      </c>
      <c r="BX167" s="196">
        <f>SUM(F167,P167,Z167,AJ167,AT167,BD167,BN167)</f>
        <v>13083</v>
      </c>
      <c r="BY167" s="65" t="s">
        <v>58</v>
      </c>
      <c r="BZ167" s="54">
        <f t="shared" si="188"/>
        <v>327422230</v>
      </c>
      <c r="CA167" s="28">
        <f>IFERROR(BZ167/BW167,"-")</f>
        <v>2.6540667708410907E-2</v>
      </c>
      <c r="CB167" s="54">
        <f t="shared" si="189"/>
        <v>2528</v>
      </c>
      <c r="CC167" s="28">
        <f>IFERROR(CB167/BX167,"-")</f>
        <v>0.19322785293892838</v>
      </c>
      <c r="CD167" s="51">
        <f t="shared" si="178"/>
        <v>129518.28718354431</v>
      </c>
      <c r="CE167" s="29">
        <f t="shared" ref="CE167:CE184" si="197">IFERROR(CB167/$CP$14,"-")</f>
        <v>0.17128531743343045</v>
      </c>
      <c r="CR167" s="173"/>
      <c r="CS167" s="194"/>
      <c r="CT167" s="188"/>
      <c r="CU167" s="191"/>
      <c r="CV167" s="191"/>
      <c r="CW167" s="75" t="s">
        <v>75</v>
      </c>
      <c r="CX167" s="86">
        <v>13283024</v>
      </c>
      <c r="CY167" s="76">
        <v>1.1703010974262636E-3</v>
      </c>
      <c r="CZ167" s="86">
        <v>584</v>
      </c>
      <c r="DA167" s="76">
        <v>4.6198876671149434E-2</v>
      </c>
      <c r="DB167" s="86">
        <v>22744.904109589042</v>
      </c>
      <c r="DC167" s="77">
        <v>4.1427254025679219E-2</v>
      </c>
    </row>
    <row r="168" spans="2:107" s="16" customFormat="1" ht="13.15" customHeight="1">
      <c r="B168" s="224"/>
      <c r="C168" s="194"/>
      <c r="D168" s="176"/>
      <c r="E168" s="197"/>
      <c r="F168" s="197"/>
      <c r="G168" s="66" t="s">
        <v>60</v>
      </c>
      <c r="H168" s="49">
        <v>1094190</v>
      </c>
      <c r="I168" s="30">
        <f>IFERROR(H168/E167,"-")</f>
        <v>1.5295056668549096E-2</v>
      </c>
      <c r="J168" s="49">
        <v>11</v>
      </c>
      <c r="K168" s="30">
        <f>IFERROR(J168/F167,"-")</f>
        <v>0.45833333333333331</v>
      </c>
      <c r="L168" s="52">
        <f t="shared" si="171"/>
        <v>99471.818181818177</v>
      </c>
      <c r="M168" s="31">
        <f t="shared" si="190"/>
        <v>0.44</v>
      </c>
      <c r="N168" s="176"/>
      <c r="O168" s="197"/>
      <c r="P168" s="197"/>
      <c r="Q168" s="66" t="s">
        <v>60</v>
      </c>
      <c r="R168" s="49">
        <v>2583478</v>
      </c>
      <c r="S168" s="30">
        <f>IFERROR(R168/O167,"-")</f>
        <v>2.0073569267185329E-2</v>
      </c>
      <c r="T168" s="49">
        <v>24</v>
      </c>
      <c r="U168" s="30">
        <f>IFERROR(T168/P167,"-")</f>
        <v>0.3380281690140845</v>
      </c>
      <c r="V168" s="52">
        <f t="shared" si="172"/>
        <v>107644.91666666667</v>
      </c>
      <c r="W168" s="31">
        <f t="shared" si="191"/>
        <v>0.32</v>
      </c>
      <c r="X168" s="176"/>
      <c r="Y168" s="197"/>
      <c r="Z168" s="197"/>
      <c r="AA168" s="66" t="s">
        <v>60</v>
      </c>
      <c r="AB168" s="49">
        <v>72214297</v>
      </c>
      <c r="AC168" s="30">
        <f>IFERROR(AB168/Y167,"-")</f>
        <v>2.1166279664716885E-2</v>
      </c>
      <c r="AD168" s="49">
        <v>1087</v>
      </c>
      <c r="AE168" s="30">
        <f>IFERROR(AD168/Z167,"-")</f>
        <v>0.23049194232400338</v>
      </c>
      <c r="AF168" s="52">
        <f t="shared" si="173"/>
        <v>66434.495860165596</v>
      </c>
      <c r="AG168" s="31">
        <f t="shared" si="192"/>
        <v>0.21172574990261006</v>
      </c>
      <c r="AH168" s="176"/>
      <c r="AI168" s="197"/>
      <c r="AJ168" s="197"/>
      <c r="AK168" s="66" t="s">
        <v>60</v>
      </c>
      <c r="AL168" s="49">
        <v>84462383</v>
      </c>
      <c r="AM168" s="30">
        <f>IFERROR(AL168/AI167,"-")</f>
        <v>2.2854594843883153E-2</v>
      </c>
      <c r="AN168" s="49">
        <v>1247</v>
      </c>
      <c r="AO168" s="30">
        <f>IFERROR(AN168/AJ167,"-")</f>
        <v>0.31292346298619822</v>
      </c>
      <c r="AP168" s="52">
        <f t="shared" si="174"/>
        <v>67732.464314354453</v>
      </c>
      <c r="AQ168" s="31">
        <f t="shared" si="193"/>
        <v>0.28542000457770655</v>
      </c>
      <c r="AR168" s="176"/>
      <c r="AS168" s="197"/>
      <c r="AT168" s="197"/>
      <c r="AU168" s="66" t="s">
        <v>60</v>
      </c>
      <c r="AV168" s="49">
        <v>54285431</v>
      </c>
      <c r="AW168" s="30">
        <f>IFERROR(AV168/AS167,"-")</f>
        <v>1.8467901828645245E-2</v>
      </c>
      <c r="AX168" s="49">
        <v>932</v>
      </c>
      <c r="AY168" s="30">
        <f>IFERROR(AX168/AT167,"-")</f>
        <v>0.35356600910470409</v>
      </c>
      <c r="AZ168" s="52">
        <f t="shared" si="175"/>
        <v>58246.170600858371</v>
      </c>
      <c r="BA168" s="31">
        <f t="shared" si="194"/>
        <v>0.30953171703752907</v>
      </c>
      <c r="BB168" s="176"/>
      <c r="BC168" s="197"/>
      <c r="BD168" s="197"/>
      <c r="BE168" s="66" t="s">
        <v>60</v>
      </c>
      <c r="BF168" s="49">
        <v>19094373</v>
      </c>
      <c r="BG168" s="30">
        <f>IFERROR(BF168/BC167,"-")</f>
        <v>1.2644650244641455E-2</v>
      </c>
      <c r="BH168" s="49">
        <v>486</v>
      </c>
      <c r="BI168" s="30">
        <f>IFERROR(BH168/BD167,"-")</f>
        <v>0.39836065573770491</v>
      </c>
      <c r="BJ168" s="52">
        <f t="shared" si="176"/>
        <v>39288.833333333336</v>
      </c>
      <c r="BK168" s="31">
        <f t="shared" si="195"/>
        <v>0.32335329341317365</v>
      </c>
      <c r="BL168" s="176"/>
      <c r="BM168" s="197"/>
      <c r="BN168" s="197"/>
      <c r="BO168" s="66" t="s">
        <v>60</v>
      </c>
      <c r="BP168" s="49">
        <v>6823487</v>
      </c>
      <c r="BQ168" s="30">
        <f>IFERROR(BP168/BM167,"-")</f>
        <v>1.1775619817966708E-2</v>
      </c>
      <c r="BR168" s="49">
        <v>162</v>
      </c>
      <c r="BS168" s="30">
        <f>IFERROR(BR168/BN167,"-")</f>
        <v>0.37587006960556846</v>
      </c>
      <c r="BT168" s="52">
        <f t="shared" si="177"/>
        <v>42120.290123456791</v>
      </c>
      <c r="BU168" s="31">
        <f t="shared" si="196"/>
        <v>0.25233644859813081</v>
      </c>
      <c r="BV168" s="176"/>
      <c r="BW168" s="197"/>
      <c r="BX168" s="197"/>
      <c r="BY168" s="66" t="s">
        <v>60</v>
      </c>
      <c r="BZ168" s="49">
        <f t="shared" si="188"/>
        <v>240557639</v>
      </c>
      <c r="CA168" s="30">
        <f>IFERROR(BZ168/BW167,"-")</f>
        <v>1.949947125281893E-2</v>
      </c>
      <c r="CB168" s="49">
        <f t="shared" si="189"/>
        <v>3949</v>
      </c>
      <c r="CC168" s="30">
        <f>IFERROR(CB168/BX167,"-")</f>
        <v>0.30184208514866623</v>
      </c>
      <c r="CD168" s="52">
        <f t="shared" si="178"/>
        <v>60916.08989617625</v>
      </c>
      <c r="CE168" s="31">
        <f t="shared" si="197"/>
        <v>0.26756555322176301</v>
      </c>
      <c r="CR168" s="173"/>
      <c r="CS168" s="194"/>
      <c r="CT168" s="188"/>
      <c r="CU168" s="191"/>
      <c r="CV168" s="191"/>
      <c r="CW168" s="75" t="s">
        <v>77</v>
      </c>
      <c r="CX168" s="86">
        <v>21580273</v>
      </c>
      <c r="CY168" s="76">
        <v>1.9013303879190735E-3</v>
      </c>
      <c r="CZ168" s="86">
        <v>206</v>
      </c>
      <c r="DA168" s="76">
        <v>1.6296179099754768E-2</v>
      </c>
      <c r="DB168" s="86">
        <v>104758.60679611651</v>
      </c>
      <c r="DC168" s="77">
        <v>1.4613038235085479E-2</v>
      </c>
    </row>
    <row r="169" spans="2:107" s="16" customFormat="1" ht="13.15" customHeight="1">
      <c r="B169" s="224"/>
      <c r="C169" s="194"/>
      <c r="D169" s="176"/>
      <c r="E169" s="197"/>
      <c r="F169" s="197"/>
      <c r="G169" s="67" t="s">
        <v>194</v>
      </c>
      <c r="H169" s="49">
        <v>293448</v>
      </c>
      <c r="I169" s="30">
        <f>IFERROR(H169/E167,"-")</f>
        <v>4.1019418832857132E-3</v>
      </c>
      <c r="J169" s="49">
        <v>1</v>
      </c>
      <c r="K169" s="30">
        <f>IFERROR(J169/F167,"-")</f>
        <v>4.1666666666666664E-2</v>
      </c>
      <c r="L169" s="52">
        <f>IFERROR(H169/J169,"-")</f>
        <v>293448</v>
      </c>
      <c r="M169" s="31">
        <f t="shared" si="190"/>
        <v>0.04</v>
      </c>
      <c r="N169" s="176"/>
      <c r="O169" s="197"/>
      <c r="P169" s="197"/>
      <c r="Q169" s="67" t="s">
        <v>194</v>
      </c>
      <c r="R169" s="49">
        <v>3095829</v>
      </c>
      <c r="S169" s="30">
        <f>IFERROR(R169/O167,"-")</f>
        <v>2.4054525670766731E-2</v>
      </c>
      <c r="T169" s="49">
        <v>6</v>
      </c>
      <c r="U169" s="30">
        <f>IFERROR(T169/P167,"-")</f>
        <v>8.4507042253521125E-2</v>
      </c>
      <c r="V169" s="52">
        <f>IFERROR(R169/T169,"-")</f>
        <v>515971.5</v>
      </c>
      <c r="W169" s="31">
        <f t="shared" si="191"/>
        <v>0.08</v>
      </c>
      <c r="X169" s="176"/>
      <c r="Y169" s="197"/>
      <c r="Z169" s="197"/>
      <c r="AA169" s="67" t="s">
        <v>194</v>
      </c>
      <c r="AB169" s="49">
        <v>50104161</v>
      </c>
      <c r="AC169" s="30">
        <f>IFERROR(AB169/Y167,"-")</f>
        <v>1.4685716376800025E-2</v>
      </c>
      <c r="AD169" s="49">
        <v>287</v>
      </c>
      <c r="AE169" s="30">
        <f>IFERROR(AD169/Z167,"-")</f>
        <v>6.0856658184902462E-2</v>
      </c>
      <c r="AF169" s="52">
        <f>IFERROR(AB169/AD169,"-")</f>
        <v>174578.95818815331</v>
      </c>
      <c r="AG169" s="31">
        <f t="shared" si="192"/>
        <v>5.5901830931047919E-2</v>
      </c>
      <c r="AH169" s="176"/>
      <c r="AI169" s="197"/>
      <c r="AJ169" s="197"/>
      <c r="AK169" s="67" t="s">
        <v>194</v>
      </c>
      <c r="AL169" s="49">
        <v>46324285</v>
      </c>
      <c r="AM169" s="30">
        <f>IFERROR(AL169/AI167,"-")</f>
        <v>1.2534843648770527E-2</v>
      </c>
      <c r="AN169" s="49">
        <v>268</v>
      </c>
      <c r="AO169" s="30">
        <f>IFERROR(AN169/AJ167,"-")</f>
        <v>6.7252195734002512E-2</v>
      </c>
      <c r="AP169" s="52">
        <f>IFERROR(AL169/AN169,"-")</f>
        <v>172851.80970149254</v>
      </c>
      <c r="AQ169" s="31">
        <f t="shared" si="193"/>
        <v>6.1341268024719613E-2</v>
      </c>
      <c r="AR169" s="176"/>
      <c r="AS169" s="197"/>
      <c r="AT169" s="197"/>
      <c r="AU169" s="67" t="s">
        <v>194</v>
      </c>
      <c r="AV169" s="49">
        <v>18331096</v>
      </c>
      <c r="AW169" s="30">
        <f>IFERROR(AV169/AS167,"-")</f>
        <v>6.2362382522019857E-3</v>
      </c>
      <c r="AX169" s="49">
        <v>168</v>
      </c>
      <c r="AY169" s="30">
        <f>IFERROR(AX169/AT167,"-")</f>
        <v>6.3732928679817905E-2</v>
      </c>
      <c r="AZ169" s="52">
        <f>IFERROR(AV169/AX169,"-")</f>
        <v>109113.66666666667</v>
      </c>
      <c r="BA169" s="31">
        <f t="shared" si="194"/>
        <v>5.5795416805048154E-2</v>
      </c>
      <c r="BB169" s="176"/>
      <c r="BC169" s="197"/>
      <c r="BD169" s="197"/>
      <c r="BE169" s="67" t="s">
        <v>194</v>
      </c>
      <c r="BF169" s="49">
        <v>7583947</v>
      </c>
      <c r="BG169" s="30">
        <f>IFERROR(BF169/BC167,"-")</f>
        <v>5.0222312766644833E-3</v>
      </c>
      <c r="BH169" s="49">
        <v>65</v>
      </c>
      <c r="BI169" s="30">
        <f>IFERROR(BH169/BD167,"-")</f>
        <v>5.3278688524590161E-2</v>
      </c>
      <c r="BJ169" s="52">
        <f>IFERROR(BF169/BH169,"-")</f>
        <v>116676.10769230769</v>
      </c>
      <c r="BK169" s="31">
        <f t="shared" si="195"/>
        <v>4.3246839654025281E-2</v>
      </c>
      <c r="BL169" s="176"/>
      <c r="BM169" s="197"/>
      <c r="BN169" s="197"/>
      <c r="BO169" s="67" t="s">
        <v>194</v>
      </c>
      <c r="BP169" s="49">
        <v>2465263</v>
      </c>
      <c r="BQ169" s="30">
        <f>IFERROR(BP169/BM167,"-")</f>
        <v>4.2544229716126166E-3</v>
      </c>
      <c r="BR169" s="49">
        <v>17</v>
      </c>
      <c r="BS169" s="30">
        <f>IFERROR(BR169/BN167,"-")</f>
        <v>3.9443155452436193E-2</v>
      </c>
      <c r="BT169" s="52">
        <f>IFERROR(BP169/BR169,"-")</f>
        <v>145015.4705882353</v>
      </c>
      <c r="BU169" s="31">
        <f t="shared" si="196"/>
        <v>2.6479750778816199E-2</v>
      </c>
      <c r="BV169" s="176"/>
      <c r="BW169" s="197"/>
      <c r="BX169" s="197"/>
      <c r="BY169" s="67" t="s">
        <v>194</v>
      </c>
      <c r="BZ169" s="49">
        <f t="shared" si="188"/>
        <v>128198029</v>
      </c>
      <c r="CA169" s="30">
        <f>IFERROR(BZ169/BW167,"-")</f>
        <v>1.0391662437099108E-2</v>
      </c>
      <c r="CB169" s="49">
        <f>SUM(J169,T169,AD169,AN169,AX169,BH169,BR169)</f>
        <v>812</v>
      </c>
      <c r="CC169" s="30">
        <f>IFERROR(CB169/BX167,"-")</f>
        <v>6.2065275548421617E-2</v>
      </c>
      <c r="CD169" s="52">
        <f>IFERROR(BZ169/CB169,"-")</f>
        <v>157879.3460591133</v>
      </c>
      <c r="CE169" s="31">
        <f t="shared" si="197"/>
        <v>5.5017277593332879E-2</v>
      </c>
      <c r="CR169" s="173"/>
      <c r="CS169" s="194"/>
      <c r="CT169" s="188"/>
      <c r="CU169" s="191"/>
      <c r="CV169" s="191"/>
      <c r="CW169" s="75" t="s">
        <v>79</v>
      </c>
      <c r="CX169" s="86">
        <v>116162684</v>
      </c>
      <c r="CY169" s="76">
        <v>1.0234515616713503E-2</v>
      </c>
      <c r="CZ169" s="86">
        <v>374</v>
      </c>
      <c r="DA169" s="76">
        <v>2.9586266909263508E-2</v>
      </c>
      <c r="DB169" s="86">
        <v>310595.4117647059</v>
      </c>
      <c r="DC169" s="77">
        <v>2.6530467475349366E-2</v>
      </c>
    </row>
    <row r="170" spans="2:107" s="16" customFormat="1" ht="13.15" customHeight="1">
      <c r="B170" s="224"/>
      <c r="C170" s="194"/>
      <c r="D170" s="176"/>
      <c r="E170" s="197"/>
      <c r="F170" s="197"/>
      <c r="G170" s="67" t="s">
        <v>62</v>
      </c>
      <c r="H170" s="49">
        <v>109173</v>
      </c>
      <c r="I170" s="30">
        <f>IFERROR(H170/E167,"-")</f>
        <v>1.5260669734465772E-3</v>
      </c>
      <c r="J170" s="49">
        <v>5</v>
      </c>
      <c r="K170" s="30">
        <f>IFERROR(J170/F167,"-")</f>
        <v>0.20833333333333334</v>
      </c>
      <c r="L170" s="52">
        <f t="shared" si="171"/>
        <v>21834.6</v>
      </c>
      <c r="M170" s="31">
        <f t="shared" si="190"/>
        <v>0.2</v>
      </c>
      <c r="N170" s="176"/>
      <c r="O170" s="197"/>
      <c r="P170" s="197"/>
      <c r="Q170" s="67" t="s">
        <v>62</v>
      </c>
      <c r="R170" s="49">
        <v>961711</v>
      </c>
      <c r="S170" s="30">
        <f>IFERROR(R170/O167,"-")</f>
        <v>7.4724740731347697E-3</v>
      </c>
      <c r="T170" s="49">
        <v>16</v>
      </c>
      <c r="U170" s="30">
        <f>IFERROR(T170/P167,"-")</f>
        <v>0.22535211267605634</v>
      </c>
      <c r="V170" s="52">
        <f t="shared" si="172"/>
        <v>60106.9375</v>
      </c>
      <c r="W170" s="31">
        <f t="shared" si="191"/>
        <v>0.21333333333333335</v>
      </c>
      <c r="X170" s="176"/>
      <c r="Y170" s="197"/>
      <c r="Z170" s="197"/>
      <c r="AA170" s="67" t="s">
        <v>62</v>
      </c>
      <c r="AB170" s="49">
        <v>80734380</v>
      </c>
      <c r="AC170" s="30">
        <f>IFERROR(AB170/Y167,"-")</f>
        <v>2.3663547754782212E-2</v>
      </c>
      <c r="AD170" s="49">
        <v>1004</v>
      </c>
      <c r="AE170" s="30">
        <f>IFERROR(AD170/Z167,"-")</f>
        <v>0.21289228159457166</v>
      </c>
      <c r="AF170" s="52">
        <f t="shared" si="173"/>
        <v>80412.729083665341</v>
      </c>
      <c r="AG170" s="31">
        <f t="shared" si="192"/>
        <v>0.19555901830931047</v>
      </c>
      <c r="AH170" s="176"/>
      <c r="AI170" s="197"/>
      <c r="AJ170" s="197"/>
      <c r="AK170" s="67" t="s">
        <v>62</v>
      </c>
      <c r="AL170" s="49">
        <v>69260664</v>
      </c>
      <c r="AM170" s="30">
        <f>IFERROR(AL170/AI167,"-")</f>
        <v>1.8741176345194094E-2</v>
      </c>
      <c r="AN170" s="49">
        <v>1133</v>
      </c>
      <c r="AO170" s="30">
        <f>IFERROR(AN170/AJ167,"-")</f>
        <v>0.28431618569636136</v>
      </c>
      <c r="AP170" s="52">
        <f t="shared" si="174"/>
        <v>61130.330097087375</v>
      </c>
      <c r="AQ170" s="31">
        <f t="shared" si="193"/>
        <v>0.25932707713435571</v>
      </c>
      <c r="AR170" s="176"/>
      <c r="AS170" s="197"/>
      <c r="AT170" s="197"/>
      <c r="AU170" s="67" t="s">
        <v>62</v>
      </c>
      <c r="AV170" s="49">
        <v>38730373</v>
      </c>
      <c r="AW170" s="30">
        <f>IFERROR(AV170/AS167,"-")</f>
        <v>1.3176071612120246E-2</v>
      </c>
      <c r="AX170" s="49">
        <v>834</v>
      </c>
      <c r="AY170" s="30">
        <f>IFERROR(AX170/AT167,"-")</f>
        <v>0.3163884673748103</v>
      </c>
      <c r="AZ170" s="52">
        <f t="shared" si="175"/>
        <v>46439.296163069543</v>
      </c>
      <c r="BA170" s="31">
        <f t="shared" si="194"/>
        <v>0.27698439056791763</v>
      </c>
      <c r="BB170" s="176"/>
      <c r="BC170" s="197"/>
      <c r="BD170" s="197"/>
      <c r="BE170" s="67" t="s">
        <v>62</v>
      </c>
      <c r="BF170" s="49">
        <v>13443586</v>
      </c>
      <c r="BG170" s="30">
        <f>IFERROR(BF170/BC167,"-")</f>
        <v>8.9025936072244134E-3</v>
      </c>
      <c r="BH170" s="49">
        <v>341</v>
      </c>
      <c r="BI170" s="30">
        <f>IFERROR(BH170/BD167,"-")</f>
        <v>0.2795081967213115</v>
      </c>
      <c r="BJ170" s="52">
        <f t="shared" si="176"/>
        <v>39424.005865102641</v>
      </c>
      <c r="BK170" s="31">
        <f t="shared" si="195"/>
        <v>0.22687957418496341</v>
      </c>
      <c r="BL170" s="176"/>
      <c r="BM170" s="197"/>
      <c r="BN170" s="197"/>
      <c r="BO170" s="67" t="s">
        <v>62</v>
      </c>
      <c r="BP170" s="49">
        <v>5367866</v>
      </c>
      <c r="BQ170" s="30">
        <f>IFERROR(BP170/BM167,"-")</f>
        <v>9.26358462319774E-3</v>
      </c>
      <c r="BR170" s="49">
        <v>120</v>
      </c>
      <c r="BS170" s="30">
        <f>IFERROR(BR170/BN167,"-")</f>
        <v>0.27842227378190254</v>
      </c>
      <c r="BT170" s="52">
        <f t="shared" si="177"/>
        <v>44732.216666666667</v>
      </c>
      <c r="BU170" s="31">
        <f t="shared" si="196"/>
        <v>0.18691588785046728</v>
      </c>
      <c r="BV170" s="176"/>
      <c r="BW170" s="197"/>
      <c r="BX170" s="197"/>
      <c r="BY170" s="67" t="s">
        <v>62</v>
      </c>
      <c r="BZ170" s="49">
        <f t="shared" si="188"/>
        <v>208607753</v>
      </c>
      <c r="CA170" s="30">
        <f>IFERROR(BZ170/BW167,"-")</f>
        <v>1.6909630887833298E-2</v>
      </c>
      <c r="CB170" s="49">
        <f t="shared" si="189"/>
        <v>3453</v>
      </c>
      <c r="CC170" s="30">
        <f>IFERROR(CB170/BX167,"-")</f>
        <v>0.26393029121761064</v>
      </c>
      <c r="CD170" s="52">
        <f t="shared" si="178"/>
        <v>60413.481899797276</v>
      </c>
      <c r="CE170" s="31">
        <f t="shared" si="197"/>
        <v>0.23395894030760891</v>
      </c>
      <c r="CR170" s="173"/>
      <c r="CS170" s="194"/>
      <c r="CT170" s="188"/>
      <c r="CU170" s="191"/>
      <c r="CV170" s="191"/>
      <c r="CW170" s="75" t="s">
        <v>81</v>
      </c>
      <c r="CX170" s="86">
        <v>106642014</v>
      </c>
      <c r="CY170" s="76">
        <v>9.395696794340427E-3</v>
      </c>
      <c r="CZ170" s="86">
        <v>1661</v>
      </c>
      <c r="DA170" s="76">
        <v>0.13139783244996439</v>
      </c>
      <c r="DB170" s="86">
        <v>64203.50030102348</v>
      </c>
      <c r="DC170" s="77">
        <v>0.11782648790522807</v>
      </c>
    </row>
    <row r="171" spans="2:107" s="16" customFormat="1" ht="13.15" customHeight="1">
      <c r="B171" s="224"/>
      <c r="C171" s="194"/>
      <c r="D171" s="176"/>
      <c r="E171" s="197"/>
      <c r="F171" s="197"/>
      <c r="G171" s="67" t="s">
        <v>64</v>
      </c>
      <c r="H171" s="49">
        <v>6267</v>
      </c>
      <c r="I171" s="30">
        <f>IFERROR(H171/E167,"-")</f>
        <v>8.7602811341537743E-5</v>
      </c>
      <c r="J171" s="49">
        <v>1</v>
      </c>
      <c r="K171" s="30">
        <f>IFERROR(J171/F167,"-")</f>
        <v>4.1666666666666664E-2</v>
      </c>
      <c r="L171" s="52">
        <f t="shared" si="171"/>
        <v>6267</v>
      </c>
      <c r="M171" s="31">
        <f t="shared" si="190"/>
        <v>0.04</v>
      </c>
      <c r="N171" s="176"/>
      <c r="O171" s="197"/>
      <c r="P171" s="197"/>
      <c r="Q171" s="67" t="s">
        <v>64</v>
      </c>
      <c r="R171" s="49">
        <v>146871</v>
      </c>
      <c r="S171" s="30">
        <f>IFERROR(R171/O167,"-")</f>
        <v>1.1411845550226387E-3</v>
      </c>
      <c r="T171" s="49">
        <v>10</v>
      </c>
      <c r="U171" s="30">
        <f>IFERROR(T171/P167,"-")</f>
        <v>0.14084507042253522</v>
      </c>
      <c r="V171" s="52">
        <f t="shared" si="172"/>
        <v>14687.1</v>
      </c>
      <c r="W171" s="31">
        <f t="shared" si="191"/>
        <v>0.13333333333333333</v>
      </c>
      <c r="X171" s="176"/>
      <c r="Y171" s="197"/>
      <c r="Z171" s="197"/>
      <c r="AA171" s="67" t="s">
        <v>64</v>
      </c>
      <c r="AB171" s="49">
        <v>12468173</v>
      </c>
      <c r="AC171" s="30">
        <f>IFERROR(AB171/Y167,"-")</f>
        <v>3.6544679874966051E-3</v>
      </c>
      <c r="AD171" s="49">
        <v>149</v>
      </c>
      <c r="AE171" s="30">
        <f>IFERROR(AD171/Z167,"-")</f>
        <v>3.1594571670907547E-2</v>
      </c>
      <c r="AF171" s="52">
        <f t="shared" si="173"/>
        <v>83679.013422818796</v>
      </c>
      <c r="AG171" s="31">
        <f t="shared" si="192"/>
        <v>2.9022204908453447E-2</v>
      </c>
      <c r="AH171" s="176"/>
      <c r="AI171" s="197"/>
      <c r="AJ171" s="197"/>
      <c r="AK171" s="67" t="s">
        <v>64</v>
      </c>
      <c r="AL171" s="49">
        <v>8415403</v>
      </c>
      <c r="AM171" s="30">
        <f>IFERROR(AL171/AI167,"-")</f>
        <v>2.2771157902684185E-3</v>
      </c>
      <c r="AN171" s="49">
        <v>158</v>
      </c>
      <c r="AO171" s="30">
        <f>IFERROR(AN171/AJ167,"-")</f>
        <v>3.9648682559598497E-2</v>
      </c>
      <c r="AP171" s="52">
        <f t="shared" si="174"/>
        <v>53262.044303797469</v>
      </c>
      <c r="AQ171" s="31">
        <f t="shared" si="193"/>
        <v>3.6163881895170523E-2</v>
      </c>
      <c r="AR171" s="176"/>
      <c r="AS171" s="197"/>
      <c r="AT171" s="197"/>
      <c r="AU171" s="67" t="s">
        <v>64</v>
      </c>
      <c r="AV171" s="49">
        <v>7441598</v>
      </c>
      <c r="AW171" s="30">
        <f>IFERROR(AV171/AS167,"-")</f>
        <v>2.5316313931861901E-3</v>
      </c>
      <c r="AX171" s="49">
        <v>126</v>
      </c>
      <c r="AY171" s="30">
        <f>IFERROR(AX171/AT167,"-")</f>
        <v>4.7799696509863432E-2</v>
      </c>
      <c r="AZ171" s="52">
        <f t="shared" si="175"/>
        <v>59060.30158730159</v>
      </c>
      <c r="BA171" s="31">
        <f t="shared" si="194"/>
        <v>4.1846562603786115E-2</v>
      </c>
      <c r="BB171" s="176"/>
      <c r="BC171" s="197"/>
      <c r="BD171" s="197"/>
      <c r="BE171" s="67" t="s">
        <v>64</v>
      </c>
      <c r="BF171" s="49">
        <v>3555476</v>
      </c>
      <c r="BG171" s="30">
        <f>IFERROR(BF171/BC167,"-")</f>
        <v>2.3545025790172227E-3</v>
      </c>
      <c r="BH171" s="49">
        <v>48</v>
      </c>
      <c r="BI171" s="30">
        <f>IFERROR(BH171/BD167,"-")</f>
        <v>3.9344262295081971E-2</v>
      </c>
      <c r="BJ171" s="52">
        <f t="shared" si="176"/>
        <v>74072.416666666672</v>
      </c>
      <c r="BK171" s="31">
        <f t="shared" si="195"/>
        <v>3.1936127744510975E-2</v>
      </c>
      <c r="BL171" s="176"/>
      <c r="BM171" s="197"/>
      <c r="BN171" s="197"/>
      <c r="BO171" s="67" t="s">
        <v>64</v>
      </c>
      <c r="BP171" s="49">
        <v>169179</v>
      </c>
      <c r="BQ171" s="30">
        <f>IFERROR(BP171/BM167,"-")</f>
        <v>2.9196034009939343E-4</v>
      </c>
      <c r="BR171" s="49">
        <v>9</v>
      </c>
      <c r="BS171" s="30">
        <f>IFERROR(BR171/BN167,"-")</f>
        <v>2.0881670533642691E-2</v>
      </c>
      <c r="BT171" s="52">
        <f t="shared" si="177"/>
        <v>18797.666666666668</v>
      </c>
      <c r="BU171" s="31">
        <f t="shared" si="196"/>
        <v>1.4018691588785047E-2</v>
      </c>
      <c r="BV171" s="176"/>
      <c r="BW171" s="197"/>
      <c r="BX171" s="197"/>
      <c r="BY171" s="67" t="s">
        <v>64</v>
      </c>
      <c r="BZ171" s="49">
        <f t="shared" si="188"/>
        <v>32202967</v>
      </c>
      <c r="CA171" s="30">
        <f>IFERROR(BZ171/BW167,"-")</f>
        <v>2.6103549730631362E-3</v>
      </c>
      <c r="CB171" s="49">
        <f t="shared" si="189"/>
        <v>501</v>
      </c>
      <c r="CC171" s="30">
        <f>IFERROR(CB171/BX167,"-")</f>
        <v>3.8293969273102496E-2</v>
      </c>
      <c r="CD171" s="52">
        <f t="shared" si="178"/>
        <v>64277.379241516966</v>
      </c>
      <c r="CE171" s="31">
        <f t="shared" si="197"/>
        <v>3.3945389254014496E-2</v>
      </c>
      <c r="CR171" s="173"/>
      <c r="CS171" s="194"/>
      <c r="CT171" s="188"/>
      <c r="CU171" s="191"/>
      <c r="CV171" s="191"/>
      <c r="CW171" s="75" t="s">
        <v>83</v>
      </c>
      <c r="CX171" s="86">
        <v>176188721</v>
      </c>
      <c r="CY171" s="76">
        <v>1.5523110817267947E-2</v>
      </c>
      <c r="CZ171" s="86">
        <v>2071</v>
      </c>
      <c r="DA171" s="76">
        <v>0.16383197531840835</v>
      </c>
      <c r="DB171" s="86">
        <v>85074.225494929982</v>
      </c>
      <c r="DC171" s="77">
        <v>0.14691069021777683</v>
      </c>
    </row>
    <row r="172" spans="2:107" s="16" customFormat="1" ht="13.15" customHeight="1">
      <c r="B172" s="224"/>
      <c r="C172" s="194"/>
      <c r="D172" s="176"/>
      <c r="E172" s="197"/>
      <c r="F172" s="197"/>
      <c r="G172" s="67" t="s">
        <v>66</v>
      </c>
      <c r="H172" s="49">
        <v>192230</v>
      </c>
      <c r="I172" s="30">
        <f>IFERROR(H172/E167,"-")</f>
        <v>2.6870733084703685E-3</v>
      </c>
      <c r="J172" s="49">
        <v>6</v>
      </c>
      <c r="K172" s="30">
        <f>IFERROR(J172/F167,"-")</f>
        <v>0.25</v>
      </c>
      <c r="L172" s="52">
        <f t="shared" si="171"/>
        <v>32038.333333333332</v>
      </c>
      <c r="M172" s="31">
        <f t="shared" si="190"/>
        <v>0.24</v>
      </c>
      <c r="N172" s="176"/>
      <c r="O172" s="197"/>
      <c r="P172" s="197"/>
      <c r="Q172" s="67" t="s">
        <v>66</v>
      </c>
      <c r="R172" s="49">
        <v>344563</v>
      </c>
      <c r="S172" s="30">
        <f>IFERROR(R172/O167,"-")</f>
        <v>2.6772472021860368E-3</v>
      </c>
      <c r="T172" s="49">
        <v>23</v>
      </c>
      <c r="U172" s="30">
        <f>IFERROR(T172/P167,"-")</f>
        <v>0.323943661971831</v>
      </c>
      <c r="V172" s="52">
        <f t="shared" si="172"/>
        <v>14981</v>
      </c>
      <c r="W172" s="31">
        <f t="shared" si="191"/>
        <v>0.30666666666666664</v>
      </c>
      <c r="X172" s="176"/>
      <c r="Y172" s="197"/>
      <c r="Z172" s="197"/>
      <c r="AA172" s="67" t="s">
        <v>66</v>
      </c>
      <c r="AB172" s="49">
        <v>63516778</v>
      </c>
      <c r="AC172" s="30">
        <f>IFERROR(AB172/Y167,"-")</f>
        <v>1.8617004421572322E-2</v>
      </c>
      <c r="AD172" s="49">
        <v>1079</v>
      </c>
      <c r="AE172" s="30">
        <f>IFERROR(AD172/Z167,"-")</f>
        <v>0.22879558948261239</v>
      </c>
      <c r="AF172" s="52">
        <f t="shared" si="173"/>
        <v>58866.337349397589</v>
      </c>
      <c r="AG172" s="31">
        <f t="shared" si="192"/>
        <v>0.21016751071289444</v>
      </c>
      <c r="AH172" s="176"/>
      <c r="AI172" s="197"/>
      <c r="AJ172" s="197"/>
      <c r="AK172" s="67" t="s">
        <v>66</v>
      </c>
      <c r="AL172" s="49">
        <v>63693978</v>
      </c>
      <c r="AM172" s="30">
        <f>IFERROR(AL172/AI167,"-")</f>
        <v>1.7234892143467077E-2</v>
      </c>
      <c r="AN172" s="49">
        <v>1214</v>
      </c>
      <c r="AO172" s="30">
        <f>IFERROR(AN172/AJ167,"-")</f>
        <v>0.30464240903387702</v>
      </c>
      <c r="AP172" s="52">
        <f t="shared" si="174"/>
        <v>52466.209225700164</v>
      </c>
      <c r="AQ172" s="31">
        <f t="shared" si="193"/>
        <v>0.27786678873884185</v>
      </c>
      <c r="AR172" s="176"/>
      <c r="AS172" s="197"/>
      <c r="AT172" s="197"/>
      <c r="AU172" s="67" t="s">
        <v>66</v>
      </c>
      <c r="AV172" s="49">
        <v>51838774</v>
      </c>
      <c r="AW172" s="30">
        <f>IFERROR(AV172/AS167,"-")</f>
        <v>1.7635549198261453E-2</v>
      </c>
      <c r="AX172" s="49">
        <v>874</v>
      </c>
      <c r="AY172" s="30">
        <f>IFERROR(AX172/AT167,"-")</f>
        <v>0.33156297420333841</v>
      </c>
      <c r="AZ172" s="52">
        <f t="shared" si="175"/>
        <v>59312.098398169335</v>
      </c>
      <c r="BA172" s="31">
        <f t="shared" si="194"/>
        <v>0.29026901361673862</v>
      </c>
      <c r="BB172" s="176"/>
      <c r="BC172" s="197"/>
      <c r="BD172" s="197"/>
      <c r="BE172" s="67" t="s">
        <v>66</v>
      </c>
      <c r="BF172" s="49">
        <v>17632847</v>
      </c>
      <c r="BG172" s="30">
        <f>IFERROR(BF172/BC167,"-")</f>
        <v>1.1676800444417596E-2</v>
      </c>
      <c r="BH172" s="49">
        <v>349</v>
      </c>
      <c r="BI172" s="30">
        <f>IFERROR(BH172/BD167,"-")</f>
        <v>0.2860655737704918</v>
      </c>
      <c r="BJ172" s="52">
        <f t="shared" si="176"/>
        <v>50523.916905444123</v>
      </c>
      <c r="BK172" s="31">
        <f t="shared" si="195"/>
        <v>0.2322022621423819</v>
      </c>
      <c r="BL172" s="176"/>
      <c r="BM172" s="197"/>
      <c r="BN172" s="197"/>
      <c r="BO172" s="67" t="s">
        <v>66</v>
      </c>
      <c r="BP172" s="49">
        <v>11980685</v>
      </c>
      <c r="BQ172" s="30">
        <f>IFERROR(BP172/BM167,"-")</f>
        <v>2.0675644537582687E-2</v>
      </c>
      <c r="BR172" s="49">
        <v>83</v>
      </c>
      <c r="BS172" s="30">
        <f>IFERROR(BR172/BN167,"-")</f>
        <v>0.1925754060324826</v>
      </c>
      <c r="BT172" s="52">
        <f t="shared" si="177"/>
        <v>144345.60240963855</v>
      </c>
      <c r="BU172" s="31">
        <f t="shared" si="196"/>
        <v>0.1292834890965732</v>
      </c>
      <c r="BV172" s="176"/>
      <c r="BW172" s="197"/>
      <c r="BX172" s="197"/>
      <c r="BY172" s="67" t="s">
        <v>66</v>
      </c>
      <c r="BZ172" s="49">
        <f t="shared" si="188"/>
        <v>209199855</v>
      </c>
      <c r="CA172" s="30">
        <f>IFERROR(BZ172/BW167,"-")</f>
        <v>1.6957626353600805E-2</v>
      </c>
      <c r="CB172" s="49">
        <f t="shared" si="189"/>
        <v>3628</v>
      </c>
      <c r="CC172" s="30">
        <f>IFERROR(CB172/BX167,"-")</f>
        <v>0.27730642818925322</v>
      </c>
      <c r="CD172" s="52">
        <f t="shared" si="178"/>
        <v>57662.584068357224</v>
      </c>
      <c r="CE172" s="31">
        <f t="shared" si="197"/>
        <v>0.24581611220272376</v>
      </c>
      <c r="CR172" s="173"/>
      <c r="CS172" s="194"/>
      <c r="CT172" s="188"/>
      <c r="CU172" s="191"/>
      <c r="CV172" s="191"/>
      <c r="CW172" s="75" t="s">
        <v>87</v>
      </c>
      <c r="CX172" s="86">
        <v>57195271</v>
      </c>
      <c r="CY172" s="76">
        <v>5.0391905050305216E-3</v>
      </c>
      <c r="CZ172" s="86">
        <v>1036</v>
      </c>
      <c r="DA172" s="76">
        <v>8.1955541491970568E-2</v>
      </c>
      <c r="DB172" s="86">
        <v>55207.79054054054</v>
      </c>
      <c r="DC172" s="77">
        <v>7.3490813648293962E-2</v>
      </c>
    </row>
    <row r="173" spans="2:107" s="16" customFormat="1" ht="13.15" customHeight="1">
      <c r="B173" s="224"/>
      <c r="C173" s="194"/>
      <c r="D173" s="176"/>
      <c r="E173" s="197"/>
      <c r="F173" s="197"/>
      <c r="G173" s="67" t="s">
        <v>68</v>
      </c>
      <c r="H173" s="49">
        <v>277908</v>
      </c>
      <c r="I173" s="30">
        <f>IFERROR(H173/E167,"-")</f>
        <v>3.8847171045642364E-3</v>
      </c>
      <c r="J173" s="49">
        <v>6</v>
      </c>
      <c r="K173" s="30">
        <f>IFERROR(J173/F167,"-")</f>
        <v>0.25</v>
      </c>
      <c r="L173" s="52">
        <f t="shared" si="171"/>
        <v>46318</v>
      </c>
      <c r="M173" s="31">
        <f t="shared" si="190"/>
        <v>0.24</v>
      </c>
      <c r="N173" s="176"/>
      <c r="O173" s="197"/>
      <c r="P173" s="197"/>
      <c r="Q173" s="67" t="s">
        <v>68</v>
      </c>
      <c r="R173" s="49">
        <v>1231677</v>
      </c>
      <c r="S173" s="30">
        <f>IFERROR(R173/O167,"-")</f>
        <v>9.5701041674436643E-3</v>
      </c>
      <c r="T173" s="49">
        <v>29</v>
      </c>
      <c r="U173" s="30">
        <f>IFERROR(T173/P167,"-")</f>
        <v>0.40845070422535212</v>
      </c>
      <c r="V173" s="52">
        <f t="shared" si="172"/>
        <v>42471.620689655174</v>
      </c>
      <c r="W173" s="31">
        <f t="shared" si="191"/>
        <v>0.38666666666666666</v>
      </c>
      <c r="X173" s="176"/>
      <c r="Y173" s="197"/>
      <c r="Z173" s="197"/>
      <c r="AA173" s="67" t="s">
        <v>68</v>
      </c>
      <c r="AB173" s="49">
        <v>75336549</v>
      </c>
      <c r="AC173" s="30">
        <f>IFERROR(AB173/Y167,"-")</f>
        <v>2.2081423365634196E-2</v>
      </c>
      <c r="AD173" s="49">
        <v>1293</v>
      </c>
      <c r="AE173" s="30">
        <f>IFERROR(AD173/Z167,"-")</f>
        <v>0.2741730279898219</v>
      </c>
      <c r="AF173" s="52">
        <f t="shared" si="173"/>
        <v>58264.925754060321</v>
      </c>
      <c r="AG173" s="31">
        <f t="shared" si="192"/>
        <v>0.25185040903778733</v>
      </c>
      <c r="AH173" s="176"/>
      <c r="AI173" s="197"/>
      <c r="AJ173" s="197"/>
      <c r="AK173" s="67" t="s">
        <v>68</v>
      </c>
      <c r="AL173" s="49">
        <v>120686870</v>
      </c>
      <c r="AM173" s="30">
        <f>IFERROR(AL173/AI167,"-")</f>
        <v>3.2656543882101888E-2</v>
      </c>
      <c r="AN173" s="49">
        <v>1582</v>
      </c>
      <c r="AO173" s="30">
        <f>IFERROR(AN173/AJ167,"-")</f>
        <v>0.39698870765370137</v>
      </c>
      <c r="AP173" s="52">
        <f t="shared" si="174"/>
        <v>76287.528445006319</v>
      </c>
      <c r="AQ173" s="31">
        <f t="shared" si="193"/>
        <v>0.36209658960860608</v>
      </c>
      <c r="AR173" s="176"/>
      <c r="AS173" s="197"/>
      <c r="AT173" s="197"/>
      <c r="AU173" s="67" t="s">
        <v>68</v>
      </c>
      <c r="AV173" s="49">
        <v>106580070</v>
      </c>
      <c r="AW173" s="30">
        <f>IFERROR(AV173/AS167,"-")</f>
        <v>3.6258536284811627E-2</v>
      </c>
      <c r="AX173" s="49">
        <v>1193</v>
      </c>
      <c r="AY173" s="30">
        <f>IFERROR(AX173/AT167,"-")</f>
        <v>0.45257966616084977</v>
      </c>
      <c r="AZ173" s="52">
        <f t="shared" si="175"/>
        <v>89337.862531433362</v>
      </c>
      <c r="BA173" s="31">
        <f t="shared" si="194"/>
        <v>0.39621388243108602</v>
      </c>
      <c r="BB173" s="176"/>
      <c r="BC173" s="197"/>
      <c r="BD173" s="197"/>
      <c r="BE173" s="67" t="s">
        <v>68</v>
      </c>
      <c r="BF173" s="49">
        <v>52011643</v>
      </c>
      <c r="BG173" s="30">
        <f>IFERROR(BF173/BC167,"-")</f>
        <v>3.4443080921492113E-2</v>
      </c>
      <c r="BH173" s="49">
        <v>553</v>
      </c>
      <c r="BI173" s="30">
        <f>IFERROR(BH173/BD167,"-")</f>
        <v>0.45327868852459019</v>
      </c>
      <c r="BJ173" s="52">
        <f t="shared" si="176"/>
        <v>94053.603978300176</v>
      </c>
      <c r="BK173" s="31">
        <f t="shared" si="195"/>
        <v>0.36793080505655357</v>
      </c>
      <c r="BL173" s="176"/>
      <c r="BM173" s="197"/>
      <c r="BN173" s="197"/>
      <c r="BO173" s="67" t="s">
        <v>68</v>
      </c>
      <c r="BP173" s="49">
        <v>20846260</v>
      </c>
      <c r="BQ173" s="30">
        <f>IFERROR(BP173/BM167,"-")</f>
        <v>3.5975393869217699E-2</v>
      </c>
      <c r="BR173" s="49">
        <v>190</v>
      </c>
      <c r="BS173" s="30">
        <f>IFERROR(BR173/BN167,"-")</f>
        <v>0.44083526682134572</v>
      </c>
      <c r="BT173" s="52">
        <f t="shared" si="177"/>
        <v>109717.15789473684</v>
      </c>
      <c r="BU173" s="31">
        <f t="shared" si="196"/>
        <v>0.29595015576323985</v>
      </c>
      <c r="BV173" s="176"/>
      <c r="BW173" s="197"/>
      <c r="BX173" s="197"/>
      <c r="BY173" s="67" t="s">
        <v>68</v>
      </c>
      <c r="BZ173" s="49">
        <f t="shared" si="188"/>
        <v>376970977</v>
      </c>
      <c r="CA173" s="30">
        <f>IFERROR(BZ173/BW167,"-")</f>
        <v>3.0557062164875033E-2</v>
      </c>
      <c r="CB173" s="49">
        <f t="shared" si="189"/>
        <v>4846</v>
      </c>
      <c r="CC173" s="30">
        <f>IFERROR(CB173/BX167,"-")</f>
        <v>0.37040434151188567</v>
      </c>
      <c r="CD173" s="52">
        <f t="shared" si="178"/>
        <v>77790.131448617423</v>
      </c>
      <c r="CE173" s="31">
        <f t="shared" si="197"/>
        <v>0.3283420285927231</v>
      </c>
      <c r="CR173" s="173"/>
      <c r="CS173" s="194"/>
      <c r="CT173" s="188"/>
      <c r="CU173" s="191"/>
      <c r="CV173" s="191"/>
      <c r="CW173" s="75" t="s">
        <v>85</v>
      </c>
      <c r="CX173" s="86">
        <v>35123746</v>
      </c>
      <c r="CY173" s="76">
        <v>3.0945783497433516E-3</v>
      </c>
      <c r="CZ173" s="86">
        <v>1779</v>
      </c>
      <c r="DA173" s="76">
        <v>0.14073253698283364</v>
      </c>
      <c r="DB173" s="86">
        <v>19743.533445756042</v>
      </c>
      <c r="DC173" s="77">
        <v>0.12619706320493723</v>
      </c>
    </row>
    <row r="174" spans="2:107" s="16" customFormat="1" ht="13.15" customHeight="1">
      <c r="B174" s="224"/>
      <c r="C174" s="194"/>
      <c r="D174" s="176"/>
      <c r="E174" s="197"/>
      <c r="F174" s="197"/>
      <c r="G174" s="67" t="s">
        <v>69</v>
      </c>
      <c r="H174" s="49">
        <v>0</v>
      </c>
      <c r="I174" s="30">
        <f>IFERROR(H174/E167,"-")</f>
        <v>0</v>
      </c>
      <c r="J174" s="49">
        <v>0</v>
      </c>
      <c r="K174" s="30">
        <f>IFERROR(J174/F167,"-")</f>
        <v>0</v>
      </c>
      <c r="L174" s="52" t="str">
        <f t="shared" si="171"/>
        <v>-</v>
      </c>
      <c r="M174" s="31">
        <f t="shared" si="190"/>
        <v>0</v>
      </c>
      <c r="N174" s="176"/>
      <c r="O174" s="197"/>
      <c r="P174" s="197"/>
      <c r="Q174" s="67" t="s">
        <v>69</v>
      </c>
      <c r="R174" s="49">
        <v>2871112</v>
      </c>
      <c r="S174" s="30">
        <f>IFERROR(R174/O167,"-")</f>
        <v>2.2308479346774775E-2</v>
      </c>
      <c r="T174" s="49">
        <v>11</v>
      </c>
      <c r="U174" s="30">
        <f>IFERROR(T174/P167,"-")</f>
        <v>0.15492957746478872</v>
      </c>
      <c r="V174" s="52">
        <f t="shared" si="172"/>
        <v>261010.18181818182</v>
      </c>
      <c r="W174" s="31">
        <f t="shared" si="191"/>
        <v>0.14666666666666667</v>
      </c>
      <c r="X174" s="176"/>
      <c r="Y174" s="197"/>
      <c r="Z174" s="197"/>
      <c r="AA174" s="67" t="s">
        <v>69</v>
      </c>
      <c r="AB174" s="49">
        <v>72879613</v>
      </c>
      <c r="AC174" s="30">
        <f>IFERROR(AB174/Y167,"-")</f>
        <v>2.1361286264606805E-2</v>
      </c>
      <c r="AD174" s="49">
        <v>368</v>
      </c>
      <c r="AE174" s="30">
        <f>IFERROR(AD174/Z167,"-")</f>
        <v>7.8032230703986433E-2</v>
      </c>
      <c r="AF174" s="52">
        <f t="shared" si="173"/>
        <v>198042.42663043478</v>
      </c>
      <c r="AG174" s="31">
        <f t="shared" si="192"/>
        <v>7.1679002726918586E-2</v>
      </c>
      <c r="AH174" s="176"/>
      <c r="AI174" s="197"/>
      <c r="AJ174" s="197"/>
      <c r="AK174" s="67" t="s">
        <v>69</v>
      </c>
      <c r="AL174" s="49">
        <v>145120502</v>
      </c>
      <c r="AM174" s="30">
        <f>IFERROR(AL174/AI167,"-")</f>
        <v>3.9268016825323708E-2</v>
      </c>
      <c r="AN174" s="49">
        <v>551</v>
      </c>
      <c r="AO174" s="30">
        <f>IFERROR(AN174/AJ167,"-")</f>
        <v>0.1382685069008783</v>
      </c>
      <c r="AP174" s="52">
        <f t="shared" si="174"/>
        <v>263376.59165154264</v>
      </c>
      <c r="AQ174" s="31">
        <f t="shared" si="193"/>
        <v>0.12611581597619592</v>
      </c>
      <c r="AR174" s="176"/>
      <c r="AS174" s="197"/>
      <c r="AT174" s="197"/>
      <c r="AU174" s="67" t="s">
        <v>69</v>
      </c>
      <c r="AV174" s="49">
        <v>176804424</v>
      </c>
      <c r="AW174" s="30">
        <f>IFERROR(AV174/AS167,"-")</f>
        <v>6.0148859190270937E-2</v>
      </c>
      <c r="AX174" s="49">
        <v>517</v>
      </c>
      <c r="AY174" s="30">
        <f>IFERROR(AX174/AT167,"-")</f>
        <v>0.19613050075872535</v>
      </c>
      <c r="AZ174" s="52">
        <f t="shared" si="175"/>
        <v>341981.47775628627</v>
      </c>
      <c r="BA174" s="31">
        <f t="shared" si="194"/>
        <v>0.17170375290601128</v>
      </c>
      <c r="BB174" s="176"/>
      <c r="BC174" s="197"/>
      <c r="BD174" s="197"/>
      <c r="BE174" s="67" t="s">
        <v>69</v>
      </c>
      <c r="BF174" s="49">
        <v>125999191</v>
      </c>
      <c r="BG174" s="30">
        <f>IFERROR(BF174/BC167,"-")</f>
        <v>8.3439016368999155E-2</v>
      </c>
      <c r="BH174" s="49">
        <v>307</v>
      </c>
      <c r="BI174" s="30">
        <f>IFERROR(BH174/BD167,"-")</f>
        <v>0.25163934426229506</v>
      </c>
      <c r="BJ174" s="52">
        <f t="shared" si="176"/>
        <v>410420.81758957653</v>
      </c>
      <c r="BK174" s="31">
        <f t="shared" si="195"/>
        <v>0.20425815036593481</v>
      </c>
      <c r="BL174" s="176"/>
      <c r="BM174" s="197"/>
      <c r="BN174" s="197"/>
      <c r="BO174" s="67" t="s">
        <v>69</v>
      </c>
      <c r="BP174" s="49">
        <v>44521833</v>
      </c>
      <c r="BQ174" s="30">
        <f>IFERROR(BP174/BM167,"-")</f>
        <v>7.6833469310779695E-2</v>
      </c>
      <c r="BR174" s="49">
        <v>109</v>
      </c>
      <c r="BS174" s="30">
        <f>IFERROR(BR174/BN167,"-")</f>
        <v>0.25290023201856149</v>
      </c>
      <c r="BT174" s="52">
        <f t="shared" si="177"/>
        <v>408457.18348623853</v>
      </c>
      <c r="BU174" s="31">
        <f t="shared" si="196"/>
        <v>0.16978193146417445</v>
      </c>
      <c r="BV174" s="176"/>
      <c r="BW174" s="197"/>
      <c r="BX174" s="197"/>
      <c r="BY174" s="67" t="s">
        <v>69</v>
      </c>
      <c r="BZ174" s="49">
        <f t="shared" si="188"/>
        <v>568196675</v>
      </c>
      <c r="CA174" s="30">
        <f>IFERROR(BZ174/BW167,"-")</f>
        <v>4.6057713137556196E-2</v>
      </c>
      <c r="CB174" s="49">
        <f t="shared" si="189"/>
        <v>1863</v>
      </c>
      <c r="CC174" s="30">
        <f>IFERROR(CB174/BX167,"-")</f>
        <v>0.14239853244668654</v>
      </c>
      <c r="CD174" s="52">
        <f t="shared" si="178"/>
        <v>304990.16371443908</v>
      </c>
      <c r="CE174" s="31">
        <f t="shared" si="197"/>
        <v>0.12622806423199404</v>
      </c>
      <c r="CR174" s="174"/>
      <c r="CS174" s="195"/>
      <c r="CT174" s="189"/>
      <c r="CU174" s="192"/>
      <c r="CV174" s="192"/>
      <c r="CW174" s="18" t="s">
        <v>92</v>
      </c>
      <c r="CX174" s="86">
        <v>2227204308</v>
      </c>
      <c r="CY174" s="76">
        <v>0.19622788047698339</v>
      </c>
      <c r="CZ174" s="86">
        <v>10214</v>
      </c>
      <c r="DA174" s="76">
        <v>0.80800569575191838</v>
      </c>
      <c r="DB174" s="86">
        <v>218054.07362443703</v>
      </c>
      <c r="DC174" s="77">
        <v>0.72455132297651981</v>
      </c>
    </row>
    <row r="175" spans="2:107" s="16" customFormat="1" ht="13.15" customHeight="1">
      <c r="B175" s="224"/>
      <c r="C175" s="194"/>
      <c r="D175" s="176"/>
      <c r="E175" s="197"/>
      <c r="F175" s="197"/>
      <c r="G175" s="67" t="s">
        <v>71</v>
      </c>
      <c r="H175" s="49">
        <v>0</v>
      </c>
      <c r="I175" s="30">
        <f>IFERROR(H175/E167,"-")</f>
        <v>0</v>
      </c>
      <c r="J175" s="49">
        <v>0</v>
      </c>
      <c r="K175" s="30">
        <f>IFERROR(J175/F167,"-")</f>
        <v>0</v>
      </c>
      <c r="L175" s="52" t="str">
        <f t="shared" si="171"/>
        <v>-</v>
      </c>
      <c r="M175" s="31">
        <f t="shared" si="190"/>
        <v>0</v>
      </c>
      <c r="N175" s="176"/>
      <c r="O175" s="197"/>
      <c r="P175" s="197"/>
      <c r="Q175" s="67" t="s">
        <v>71</v>
      </c>
      <c r="R175" s="49">
        <v>0</v>
      </c>
      <c r="S175" s="30">
        <f>IFERROR(R175/O167,"-")</f>
        <v>0</v>
      </c>
      <c r="T175" s="49">
        <v>0</v>
      </c>
      <c r="U175" s="30">
        <f>IFERROR(T175/P167,"-")</f>
        <v>0</v>
      </c>
      <c r="V175" s="52" t="str">
        <f t="shared" si="172"/>
        <v>-</v>
      </c>
      <c r="W175" s="31">
        <f t="shared" si="191"/>
        <v>0</v>
      </c>
      <c r="X175" s="176"/>
      <c r="Y175" s="197"/>
      <c r="Z175" s="197"/>
      <c r="AA175" s="67" t="s">
        <v>71</v>
      </c>
      <c r="AB175" s="49">
        <v>11872</v>
      </c>
      <c r="AC175" s="30">
        <f>IFERROR(AB175/Y167,"-")</f>
        <v>3.4797274586709456E-6</v>
      </c>
      <c r="AD175" s="49">
        <v>4</v>
      </c>
      <c r="AE175" s="30">
        <f>IFERROR(AD175/Z167,"-")</f>
        <v>8.4817642069550466E-4</v>
      </c>
      <c r="AF175" s="52">
        <f t="shared" si="173"/>
        <v>2968</v>
      </c>
      <c r="AG175" s="31">
        <f t="shared" si="192"/>
        <v>7.7911959485781068E-4</v>
      </c>
      <c r="AH175" s="176"/>
      <c r="AI175" s="197"/>
      <c r="AJ175" s="197"/>
      <c r="AK175" s="67" t="s">
        <v>71</v>
      </c>
      <c r="AL175" s="49">
        <v>6751</v>
      </c>
      <c r="AM175" s="30">
        <f>IFERROR(AL175/AI167,"-")</f>
        <v>1.8267465860045077E-6</v>
      </c>
      <c r="AN175" s="49">
        <v>4</v>
      </c>
      <c r="AO175" s="30">
        <f>IFERROR(AN175/AJ167,"-")</f>
        <v>1.0037641154328732E-3</v>
      </c>
      <c r="AP175" s="52">
        <f t="shared" si="174"/>
        <v>1687.75</v>
      </c>
      <c r="AQ175" s="31">
        <f t="shared" si="193"/>
        <v>9.1554131380178531E-4</v>
      </c>
      <c r="AR175" s="176"/>
      <c r="AS175" s="197"/>
      <c r="AT175" s="197"/>
      <c r="AU175" s="67" t="s">
        <v>71</v>
      </c>
      <c r="AV175" s="49">
        <v>2608</v>
      </c>
      <c r="AW175" s="30">
        <f>IFERROR(AV175/AS167,"-")</f>
        <v>8.8724151364123452E-7</v>
      </c>
      <c r="AX175" s="49">
        <v>4</v>
      </c>
      <c r="AY175" s="30">
        <f>IFERROR(AX175/AT167,"-")</f>
        <v>1.5174506828528073E-3</v>
      </c>
      <c r="AZ175" s="52">
        <f t="shared" si="175"/>
        <v>652</v>
      </c>
      <c r="BA175" s="31">
        <f t="shared" si="194"/>
        <v>1.328462304882099E-3</v>
      </c>
      <c r="BB175" s="176"/>
      <c r="BC175" s="197"/>
      <c r="BD175" s="197"/>
      <c r="BE175" s="67" t="s">
        <v>71</v>
      </c>
      <c r="BF175" s="49">
        <v>1894</v>
      </c>
      <c r="BG175" s="30">
        <f>IFERROR(BF175/BC167,"-")</f>
        <v>1.2542421562284825E-6</v>
      </c>
      <c r="BH175" s="49">
        <v>2</v>
      </c>
      <c r="BI175" s="30">
        <f>IFERROR(BH175/BD167,"-")</f>
        <v>1.639344262295082E-3</v>
      </c>
      <c r="BJ175" s="52">
        <f t="shared" si="176"/>
        <v>947</v>
      </c>
      <c r="BK175" s="31">
        <f t="shared" si="195"/>
        <v>1.3306719893546241E-3</v>
      </c>
      <c r="BL175" s="176"/>
      <c r="BM175" s="197"/>
      <c r="BN175" s="197"/>
      <c r="BO175" s="67" t="s">
        <v>71</v>
      </c>
      <c r="BP175" s="49">
        <v>2496</v>
      </c>
      <c r="BQ175" s="30">
        <f>IFERROR(BP175/BM167,"-")</f>
        <v>4.3074672913782797E-6</v>
      </c>
      <c r="BR175" s="49">
        <v>1</v>
      </c>
      <c r="BS175" s="30">
        <f>IFERROR(BR175/BN167,"-")</f>
        <v>2.3201856148491878E-3</v>
      </c>
      <c r="BT175" s="52">
        <f t="shared" si="177"/>
        <v>2496</v>
      </c>
      <c r="BU175" s="31">
        <f t="shared" si="196"/>
        <v>1.557632398753894E-3</v>
      </c>
      <c r="BV175" s="176"/>
      <c r="BW175" s="197"/>
      <c r="BX175" s="197"/>
      <c r="BY175" s="67" t="s">
        <v>71</v>
      </c>
      <c r="BZ175" s="49">
        <f t="shared" si="188"/>
        <v>25621</v>
      </c>
      <c r="CA175" s="30">
        <f>IFERROR(BZ175/BW167,"-")</f>
        <v>2.0768243114012013E-6</v>
      </c>
      <c r="CB175" s="49">
        <f t="shared" si="189"/>
        <v>15</v>
      </c>
      <c r="CC175" s="30">
        <f>IFERROR(CB175/BX167,"-")</f>
        <v>1.1465260261407934E-3</v>
      </c>
      <c r="CD175" s="52">
        <f t="shared" si="178"/>
        <v>1708.0666666666666</v>
      </c>
      <c r="CE175" s="31">
        <f t="shared" si="197"/>
        <v>1.0163290195812724E-3</v>
      </c>
      <c r="CR175" s="172">
        <v>11</v>
      </c>
      <c r="CS175" s="193" t="s">
        <v>52</v>
      </c>
      <c r="CT175" s="187">
        <v>24081</v>
      </c>
      <c r="CU175" s="190">
        <v>20632511610</v>
      </c>
      <c r="CV175" s="190">
        <v>21303</v>
      </c>
      <c r="CW175" s="75" t="s">
        <v>58</v>
      </c>
      <c r="CX175" s="86">
        <v>593613559</v>
      </c>
      <c r="CY175" s="76">
        <v>2.8770785167632821E-2</v>
      </c>
      <c r="CZ175" s="86">
        <v>4088</v>
      </c>
      <c r="DA175" s="76">
        <v>0.19189785476224006</v>
      </c>
      <c r="DB175" s="86">
        <v>145208.79623287672</v>
      </c>
      <c r="DC175" s="77">
        <v>0.16976039201029858</v>
      </c>
    </row>
    <row r="176" spans="2:107" s="16" customFormat="1" ht="13.15" customHeight="1">
      <c r="B176" s="224"/>
      <c r="C176" s="194"/>
      <c r="D176" s="176"/>
      <c r="E176" s="197"/>
      <c r="F176" s="197"/>
      <c r="G176" s="67" t="s">
        <v>73</v>
      </c>
      <c r="H176" s="49">
        <v>0</v>
      </c>
      <c r="I176" s="30">
        <f>IFERROR(H176/E167,"-")</f>
        <v>0</v>
      </c>
      <c r="J176" s="49">
        <v>0</v>
      </c>
      <c r="K176" s="30">
        <f>IFERROR(J176/F167,"-")</f>
        <v>0</v>
      </c>
      <c r="L176" s="52" t="str">
        <f t="shared" si="171"/>
        <v>-</v>
      </c>
      <c r="M176" s="31">
        <f t="shared" si="190"/>
        <v>0</v>
      </c>
      <c r="N176" s="176"/>
      <c r="O176" s="197"/>
      <c r="P176" s="197"/>
      <c r="Q176" s="67" t="s">
        <v>73</v>
      </c>
      <c r="R176" s="49">
        <v>0</v>
      </c>
      <c r="S176" s="30">
        <f>IFERROR(R176/O167,"-")</f>
        <v>0</v>
      </c>
      <c r="T176" s="49">
        <v>0</v>
      </c>
      <c r="U176" s="30">
        <f>IFERROR(T176/P167,"-")</f>
        <v>0</v>
      </c>
      <c r="V176" s="52" t="str">
        <f t="shared" si="172"/>
        <v>-</v>
      </c>
      <c r="W176" s="31">
        <f t="shared" si="191"/>
        <v>0</v>
      </c>
      <c r="X176" s="176"/>
      <c r="Y176" s="197"/>
      <c r="Z176" s="197"/>
      <c r="AA176" s="67" t="s">
        <v>73</v>
      </c>
      <c r="AB176" s="49">
        <v>573299</v>
      </c>
      <c r="AC176" s="30">
        <f>IFERROR(AB176/Y167,"-")</f>
        <v>1.6803607415166733E-4</v>
      </c>
      <c r="AD176" s="49">
        <v>33</v>
      </c>
      <c r="AE176" s="30">
        <f>IFERROR(AD176/Z167,"-")</f>
        <v>6.9974554707379136E-3</v>
      </c>
      <c r="AF176" s="52">
        <f t="shared" si="173"/>
        <v>17372.696969696968</v>
      </c>
      <c r="AG176" s="31">
        <f t="shared" si="192"/>
        <v>6.4277366575769381E-3</v>
      </c>
      <c r="AH176" s="176"/>
      <c r="AI176" s="197"/>
      <c r="AJ176" s="197"/>
      <c r="AK176" s="67" t="s">
        <v>73</v>
      </c>
      <c r="AL176" s="49">
        <v>624126</v>
      </c>
      <c r="AM176" s="30">
        <f>IFERROR(AL176/AI167,"-")</f>
        <v>1.6888165304942222E-4</v>
      </c>
      <c r="AN176" s="49">
        <v>35</v>
      </c>
      <c r="AO176" s="30">
        <f>IFERROR(AN176/AJ167,"-")</f>
        <v>8.7829360100376407E-3</v>
      </c>
      <c r="AP176" s="52">
        <f t="shared" si="174"/>
        <v>17832.17142857143</v>
      </c>
      <c r="AQ176" s="31">
        <f t="shared" si="193"/>
        <v>8.0109864957656207E-3</v>
      </c>
      <c r="AR176" s="176"/>
      <c r="AS176" s="197"/>
      <c r="AT176" s="197"/>
      <c r="AU176" s="67" t="s">
        <v>73</v>
      </c>
      <c r="AV176" s="49">
        <v>1140019</v>
      </c>
      <c r="AW176" s="30">
        <f>IFERROR(AV176/AS167,"-")</f>
        <v>3.8783442605052395E-4</v>
      </c>
      <c r="AX176" s="49">
        <v>23</v>
      </c>
      <c r="AY176" s="30">
        <f>IFERROR(AX176/AT167,"-")</f>
        <v>8.7253414264036426E-3</v>
      </c>
      <c r="AZ176" s="52">
        <f t="shared" si="175"/>
        <v>49566.043478260872</v>
      </c>
      <c r="BA176" s="31">
        <f t="shared" si="194"/>
        <v>7.6386582530720689E-3</v>
      </c>
      <c r="BB176" s="176"/>
      <c r="BC176" s="197"/>
      <c r="BD176" s="197"/>
      <c r="BE176" s="67" t="s">
        <v>73</v>
      </c>
      <c r="BF176" s="49">
        <v>255068</v>
      </c>
      <c r="BG176" s="30">
        <f>IFERROR(BF176/BC167,"-")</f>
        <v>1.6891079107966557E-4</v>
      </c>
      <c r="BH176" s="49">
        <v>9</v>
      </c>
      <c r="BI176" s="30">
        <f>IFERROR(BH176/BD167,"-")</f>
        <v>7.3770491803278691E-3</v>
      </c>
      <c r="BJ176" s="52">
        <f t="shared" si="176"/>
        <v>28340.888888888891</v>
      </c>
      <c r="BK176" s="31">
        <f t="shared" si="195"/>
        <v>5.9880239520958087E-3</v>
      </c>
      <c r="BL176" s="176"/>
      <c r="BM176" s="197"/>
      <c r="BN176" s="197"/>
      <c r="BO176" s="67" t="s">
        <v>73</v>
      </c>
      <c r="BP176" s="49">
        <v>0</v>
      </c>
      <c r="BQ176" s="30">
        <f>IFERROR(BP176/BM167,"-")</f>
        <v>0</v>
      </c>
      <c r="BR176" s="49">
        <v>0</v>
      </c>
      <c r="BS176" s="30">
        <f>IFERROR(BR176/BN167,"-")</f>
        <v>0</v>
      </c>
      <c r="BT176" s="52" t="str">
        <f t="shared" si="177"/>
        <v>-</v>
      </c>
      <c r="BU176" s="31">
        <f t="shared" si="196"/>
        <v>0</v>
      </c>
      <c r="BV176" s="176"/>
      <c r="BW176" s="197"/>
      <c r="BX176" s="197"/>
      <c r="BY176" s="67" t="s">
        <v>73</v>
      </c>
      <c r="BZ176" s="49">
        <f t="shared" si="188"/>
        <v>2592512</v>
      </c>
      <c r="CA176" s="30">
        <f>IFERROR(BZ176/BW167,"-")</f>
        <v>2.1014761130320252E-4</v>
      </c>
      <c r="CB176" s="49">
        <f t="shared" si="189"/>
        <v>100</v>
      </c>
      <c r="CC176" s="30">
        <f>IFERROR(CB176/BX167,"-")</f>
        <v>7.643506840938623E-3</v>
      </c>
      <c r="CD176" s="52">
        <f t="shared" si="178"/>
        <v>25925.119999999999</v>
      </c>
      <c r="CE176" s="31">
        <f t="shared" si="197"/>
        <v>6.7755267972084829E-3</v>
      </c>
      <c r="CR176" s="173"/>
      <c r="CS176" s="194"/>
      <c r="CT176" s="188"/>
      <c r="CU176" s="191"/>
      <c r="CV176" s="191"/>
      <c r="CW176" s="75" t="s">
        <v>60</v>
      </c>
      <c r="CX176" s="86">
        <v>438820377</v>
      </c>
      <c r="CY176" s="76">
        <v>2.1268393557443394E-2</v>
      </c>
      <c r="CZ176" s="86">
        <v>5908</v>
      </c>
      <c r="DA176" s="76">
        <v>0.27733183119748395</v>
      </c>
      <c r="DB176" s="86">
        <v>74275.622376438725</v>
      </c>
      <c r="DC176" s="77">
        <v>0.24533864872721234</v>
      </c>
    </row>
    <row r="177" spans="2:107" s="16" customFormat="1" ht="13.15" customHeight="1">
      <c r="B177" s="224"/>
      <c r="C177" s="194"/>
      <c r="D177" s="176"/>
      <c r="E177" s="197"/>
      <c r="F177" s="197"/>
      <c r="G177" s="67" t="s">
        <v>75</v>
      </c>
      <c r="H177" s="49">
        <v>86889</v>
      </c>
      <c r="I177" s="30">
        <f>IFERROR(H177/E167,"-")</f>
        <v>1.2145716729942352E-3</v>
      </c>
      <c r="J177" s="49">
        <v>1</v>
      </c>
      <c r="K177" s="30">
        <f>IFERROR(J177/F167,"-")</f>
        <v>4.1666666666666664E-2</v>
      </c>
      <c r="L177" s="52">
        <f t="shared" si="171"/>
        <v>86889</v>
      </c>
      <c r="M177" s="31">
        <f t="shared" si="190"/>
        <v>0.04</v>
      </c>
      <c r="N177" s="176"/>
      <c r="O177" s="197"/>
      <c r="P177" s="197"/>
      <c r="Q177" s="67" t="s">
        <v>75</v>
      </c>
      <c r="R177" s="49">
        <v>11383</v>
      </c>
      <c r="S177" s="30">
        <f>IFERROR(R177/O167,"-")</f>
        <v>8.8445668578703045E-5</v>
      </c>
      <c r="T177" s="49">
        <v>2</v>
      </c>
      <c r="U177" s="30">
        <f>IFERROR(T177/P167,"-")</f>
        <v>2.8169014084507043E-2</v>
      </c>
      <c r="V177" s="52">
        <f t="shared" si="172"/>
        <v>5691.5</v>
      </c>
      <c r="W177" s="31">
        <f t="shared" si="191"/>
        <v>2.6666666666666668E-2</v>
      </c>
      <c r="X177" s="176"/>
      <c r="Y177" s="197"/>
      <c r="Z177" s="197"/>
      <c r="AA177" s="67" t="s">
        <v>75</v>
      </c>
      <c r="AB177" s="49">
        <v>2401988</v>
      </c>
      <c r="AC177" s="30">
        <f>IFERROR(AB177/Y167,"-")</f>
        <v>7.0403163738191605E-4</v>
      </c>
      <c r="AD177" s="49">
        <v>144</v>
      </c>
      <c r="AE177" s="30">
        <f>IFERROR(AD177/Z167,"-")</f>
        <v>3.0534351145038167E-2</v>
      </c>
      <c r="AF177" s="52">
        <f t="shared" si="173"/>
        <v>16680.472222222223</v>
      </c>
      <c r="AG177" s="31">
        <f t="shared" si="192"/>
        <v>2.8048305414881184E-2</v>
      </c>
      <c r="AH177" s="176"/>
      <c r="AI177" s="197"/>
      <c r="AJ177" s="197"/>
      <c r="AK177" s="67" t="s">
        <v>75</v>
      </c>
      <c r="AL177" s="49">
        <v>3605349</v>
      </c>
      <c r="AM177" s="30">
        <f>IFERROR(AL177/AI167,"-")</f>
        <v>9.7556791247293238E-4</v>
      </c>
      <c r="AN177" s="49">
        <v>187</v>
      </c>
      <c r="AO177" s="30">
        <f>IFERROR(AN177/AJ167,"-")</f>
        <v>4.6925972396486826E-2</v>
      </c>
      <c r="AP177" s="52">
        <f t="shared" si="174"/>
        <v>19279.941176470587</v>
      </c>
      <c r="AQ177" s="31">
        <f t="shared" si="193"/>
        <v>4.2801556420233464E-2</v>
      </c>
      <c r="AR177" s="176"/>
      <c r="AS177" s="197"/>
      <c r="AT177" s="197"/>
      <c r="AU177" s="67" t="s">
        <v>75</v>
      </c>
      <c r="AV177" s="49">
        <v>3047126</v>
      </c>
      <c r="AW177" s="30">
        <f>IFERROR(AV177/AS167,"-")</f>
        <v>1.036632164300445E-3</v>
      </c>
      <c r="AX177" s="49">
        <v>149</v>
      </c>
      <c r="AY177" s="30">
        <f>IFERROR(AX177/AT167,"-")</f>
        <v>5.6525037936267071E-2</v>
      </c>
      <c r="AZ177" s="52">
        <f t="shared" si="175"/>
        <v>20450.510067114094</v>
      </c>
      <c r="BA177" s="31">
        <f t="shared" si="194"/>
        <v>4.9485220856858185E-2</v>
      </c>
      <c r="BB177" s="176"/>
      <c r="BC177" s="197"/>
      <c r="BD177" s="197"/>
      <c r="BE177" s="67" t="s">
        <v>75</v>
      </c>
      <c r="BF177" s="49">
        <v>3356578</v>
      </c>
      <c r="BG177" s="30">
        <f>IFERROR(BF177/BC167,"-")</f>
        <v>2.2227886104905425E-3</v>
      </c>
      <c r="BH177" s="49">
        <v>111</v>
      </c>
      <c r="BI177" s="30">
        <f>IFERROR(BH177/BD167,"-")</f>
        <v>9.0983606557377056E-2</v>
      </c>
      <c r="BJ177" s="52">
        <f t="shared" si="176"/>
        <v>30239.441441441442</v>
      </c>
      <c r="BK177" s="31">
        <f t="shared" si="195"/>
        <v>7.3852295409181631E-2</v>
      </c>
      <c r="BL177" s="176"/>
      <c r="BM177" s="197"/>
      <c r="BN177" s="197"/>
      <c r="BO177" s="67" t="s">
        <v>75</v>
      </c>
      <c r="BP177" s="49">
        <v>1064190</v>
      </c>
      <c r="BQ177" s="30">
        <f>IFERROR(BP177/BM167,"-")</f>
        <v>1.8365238849406456E-3</v>
      </c>
      <c r="BR177" s="49">
        <v>35</v>
      </c>
      <c r="BS177" s="30">
        <f>IFERROR(BR177/BN167,"-")</f>
        <v>8.1206496519721574E-2</v>
      </c>
      <c r="BT177" s="52">
        <f t="shared" si="177"/>
        <v>30405.428571428572</v>
      </c>
      <c r="BU177" s="31">
        <f t="shared" si="196"/>
        <v>5.4517133956386292E-2</v>
      </c>
      <c r="BV177" s="176"/>
      <c r="BW177" s="197"/>
      <c r="BX177" s="197"/>
      <c r="BY177" s="67" t="s">
        <v>75</v>
      </c>
      <c r="BZ177" s="49">
        <f t="shared" si="188"/>
        <v>13573503</v>
      </c>
      <c r="CA177" s="30">
        <f>IFERROR(BZ177/BW167,"-")</f>
        <v>1.1002607634860912E-3</v>
      </c>
      <c r="CB177" s="49">
        <f t="shared" si="189"/>
        <v>629</v>
      </c>
      <c r="CC177" s="30">
        <f>IFERROR(CB177/BX167,"-")</f>
        <v>4.8077658029503936E-2</v>
      </c>
      <c r="CD177" s="52">
        <f t="shared" si="178"/>
        <v>21579.496025437202</v>
      </c>
      <c r="CE177" s="31">
        <f t="shared" si="197"/>
        <v>4.2618063554441359E-2</v>
      </c>
      <c r="CR177" s="173"/>
      <c r="CS177" s="194"/>
      <c r="CT177" s="188"/>
      <c r="CU177" s="191"/>
      <c r="CV177" s="191"/>
      <c r="CW177" s="75" t="s">
        <v>62</v>
      </c>
      <c r="CX177" s="86">
        <v>266831648</v>
      </c>
      <c r="CY177" s="76">
        <v>1.2932581987288168E-2</v>
      </c>
      <c r="CZ177" s="86">
        <v>5738</v>
      </c>
      <c r="DA177" s="76">
        <v>0.26935173449748862</v>
      </c>
      <c r="DB177" s="86">
        <v>46502.552805855696</v>
      </c>
      <c r="DC177" s="77">
        <v>0.23827914123167643</v>
      </c>
    </row>
    <row r="178" spans="2:107" s="16" customFormat="1" ht="13.15" customHeight="1">
      <c r="B178" s="224"/>
      <c r="C178" s="194"/>
      <c r="D178" s="176"/>
      <c r="E178" s="197"/>
      <c r="F178" s="197"/>
      <c r="G178" s="67" t="s">
        <v>77</v>
      </c>
      <c r="H178" s="49">
        <v>22492</v>
      </c>
      <c r="I178" s="30">
        <f>IFERROR(H178/E167,"-")</f>
        <v>3.1440281357808628E-4</v>
      </c>
      <c r="J178" s="49">
        <v>3</v>
      </c>
      <c r="K178" s="30">
        <f>IFERROR(J178/F167,"-")</f>
        <v>0.125</v>
      </c>
      <c r="L178" s="52">
        <f t="shared" si="171"/>
        <v>7497.333333333333</v>
      </c>
      <c r="M178" s="31">
        <f t="shared" si="190"/>
        <v>0.12</v>
      </c>
      <c r="N178" s="176"/>
      <c r="O178" s="197"/>
      <c r="P178" s="197"/>
      <c r="Q178" s="67" t="s">
        <v>77</v>
      </c>
      <c r="R178" s="49">
        <v>1080107</v>
      </c>
      <c r="S178" s="30">
        <f>IFERROR(R178/O167,"-")</f>
        <v>8.3924084820818073E-3</v>
      </c>
      <c r="T178" s="49">
        <v>2</v>
      </c>
      <c r="U178" s="30">
        <f>IFERROR(T178/P167,"-")</f>
        <v>2.8169014084507043E-2</v>
      </c>
      <c r="V178" s="52">
        <f t="shared" si="172"/>
        <v>540053.5</v>
      </c>
      <c r="W178" s="31">
        <f t="shared" si="191"/>
        <v>2.6666666666666668E-2</v>
      </c>
      <c r="X178" s="176"/>
      <c r="Y178" s="197"/>
      <c r="Z178" s="197"/>
      <c r="AA178" s="67" t="s">
        <v>77</v>
      </c>
      <c r="AB178" s="49">
        <v>3840609</v>
      </c>
      <c r="AC178" s="30">
        <f>IFERROR(AB178/Y167,"-")</f>
        <v>1.1256968156434267E-3</v>
      </c>
      <c r="AD178" s="49">
        <v>32</v>
      </c>
      <c r="AE178" s="30">
        <f>IFERROR(AD178/Z167,"-")</f>
        <v>6.7854113655640372E-3</v>
      </c>
      <c r="AF178" s="52">
        <f t="shared" si="173"/>
        <v>120019.03125</v>
      </c>
      <c r="AG178" s="31">
        <f t="shared" si="192"/>
        <v>6.2329567588624854E-3</v>
      </c>
      <c r="AH178" s="176"/>
      <c r="AI178" s="197"/>
      <c r="AJ178" s="197"/>
      <c r="AK178" s="67" t="s">
        <v>77</v>
      </c>
      <c r="AL178" s="49">
        <v>1911318</v>
      </c>
      <c r="AM178" s="30">
        <f>IFERROR(AL178/AI167,"-")</f>
        <v>5.1718169623299717E-4</v>
      </c>
      <c r="AN178" s="49">
        <v>44</v>
      </c>
      <c r="AO178" s="30">
        <f>IFERROR(AN178/AJ167,"-")</f>
        <v>1.1041405269761606E-2</v>
      </c>
      <c r="AP178" s="52">
        <f t="shared" si="174"/>
        <v>43439.045454545456</v>
      </c>
      <c r="AQ178" s="31">
        <f t="shared" si="193"/>
        <v>1.0070954451819639E-2</v>
      </c>
      <c r="AR178" s="176"/>
      <c r="AS178" s="197"/>
      <c r="AT178" s="197"/>
      <c r="AU178" s="67" t="s">
        <v>77</v>
      </c>
      <c r="AV178" s="49">
        <v>6382475</v>
      </c>
      <c r="AW178" s="30">
        <f>IFERROR(AV178/AS167,"-")</f>
        <v>2.1713177836569547E-3</v>
      </c>
      <c r="AX178" s="49">
        <v>41</v>
      </c>
      <c r="AY178" s="30">
        <f>IFERROR(AX178/AT167,"-")</f>
        <v>1.5553869499241275E-2</v>
      </c>
      <c r="AZ178" s="52">
        <f t="shared" si="175"/>
        <v>155670.12195121951</v>
      </c>
      <c r="BA178" s="31">
        <f t="shared" si="194"/>
        <v>1.3616738625041515E-2</v>
      </c>
      <c r="BB178" s="176"/>
      <c r="BC178" s="197"/>
      <c r="BD178" s="197"/>
      <c r="BE178" s="67" t="s">
        <v>77</v>
      </c>
      <c r="BF178" s="49">
        <v>3610119</v>
      </c>
      <c r="BG178" s="30">
        <f>IFERROR(BF178/BC167,"-")</f>
        <v>2.3906881936649488E-3</v>
      </c>
      <c r="BH178" s="49">
        <v>41</v>
      </c>
      <c r="BI178" s="30">
        <f>IFERROR(BH178/BD167,"-")</f>
        <v>3.3606557377049179E-2</v>
      </c>
      <c r="BJ178" s="52">
        <f t="shared" si="176"/>
        <v>88051.682926829264</v>
      </c>
      <c r="BK178" s="31">
        <f t="shared" si="195"/>
        <v>2.7278775781769793E-2</v>
      </c>
      <c r="BL178" s="176"/>
      <c r="BM178" s="197"/>
      <c r="BN178" s="197"/>
      <c r="BO178" s="67" t="s">
        <v>77</v>
      </c>
      <c r="BP178" s="49">
        <v>1044019</v>
      </c>
      <c r="BQ178" s="30">
        <f>IFERROR(BP178/BM167,"-")</f>
        <v>1.8017138197425721E-3</v>
      </c>
      <c r="BR178" s="49">
        <v>16</v>
      </c>
      <c r="BS178" s="30">
        <f>IFERROR(BR178/BN167,"-")</f>
        <v>3.7122969837587005E-2</v>
      </c>
      <c r="BT178" s="52">
        <f t="shared" si="177"/>
        <v>65251.1875</v>
      </c>
      <c r="BU178" s="31">
        <f t="shared" si="196"/>
        <v>2.4922118380062305E-2</v>
      </c>
      <c r="BV178" s="176"/>
      <c r="BW178" s="197"/>
      <c r="BX178" s="197"/>
      <c r="BY178" s="67" t="s">
        <v>77</v>
      </c>
      <c r="BZ178" s="49">
        <f t="shared" si="188"/>
        <v>17891139</v>
      </c>
      <c r="CA178" s="30">
        <f>IFERROR(BZ178/BW167,"-")</f>
        <v>1.4502459870363445E-3</v>
      </c>
      <c r="CB178" s="49">
        <f t="shared" si="189"/>
        <v>179</v>
      </c>
      <c r="CC178" s="30">
        <f>IFERROR(CB178/BX167,"-")</f>
        <v>1.3681877245280135E-2</v>
      </c>
      <c r="CD178" s="52">
        <f t="shared" si="178"/>
        <v>99950.497206703905</v>
      </c>
      <c r="CE178" s="31">
        <f t="shared" si="197"/>
        <v>1.2128192967003185E-2</v>
      </c>
      <c r="CR178" s="173"/>
      <c r="CS178" s="194"/>
      <c r="CT178" s="188"/>
      <c r="CU178" s="191"/>
      <c r="CV178" s="191"/>
      <c r="CW178" s="75" t="s">
        <v>64</v>
      </c>
      <c r="CX178" s="86">
        <v>40762187</v>
      </c>
      <c r="CY178" s="76">
        <v>1.9756289379836678E-3</v>
      </c>
      <c r="CZ178" s="86">
        <v>876</v>
      </c>
      <c r="DA178" s="76">
        <v>4.1120968877622871E-2</v>
      </c>
      <c r="DB178" s="86">
        <v>46532.17694063927</v>
      </c>
      <c r="DC178" s="77">
        <v>3.6377226859349694E-2</v>
      </c>
    </row>
    <row r="179" spans="2:107" s="16" customFormat="1" ht="13.15" customHeight="1">
      <c r="B179" s="224"/>
      <c r="C179" s="194"/>
      <c r="D179" s="176"/>
      <c r="E179" s="197"/>
      <c r="F179" s="197"/>
      <c r="G179" s="67" t="s">
        <v>79</v>
      </c>
      <c r="H179" s="49">
        <v>0</v>
      </c>
      <c r="I179" s="30">
        <f>IFERROR(H179/E167,"-")</f>
        <v>0</v>
      </c>
      <c r="J179" s="49">
        <v>0</v>
      </c>
      <c r="K179" s="30">
        <f>IFERROR(J179/F167,"-")</f>
        <v>0</v>
      </c>
      <c r="L179" s="52" t="str">
        <f t="shared" si="171"/>
        <v>-</v>
      </c>
      <c r="M179" s="31">
        <f t="shared" si="190"/>
        <v>0</v>
      </c>
      <c r="N179" s="176"/>
      <c r="O179" s="197"/>
      <c r="P179" s="197"/>
      <c r="Q179" s="67" t="s">
        <v>79</v>
      </c>
      <c r="R179" s="49">
        <v>1072732</v>
      </c>
      <c r="S179" s="30">
        <f>IFERROR(R179/O167,"-")</f>
        <v>8.3351048884976967E-3</v>
      </c>
      <c r="T179" s="49">
        <v>2</v>
      </c>
      <c r="U179" s="30">
        <f>IFERROR(T179/P167,"-")</f>
        <v>2.8169014084507043E-2</v>
      </c>
      <c r="V179" s="52">
        <f t="shared" si="172"/>
        <v>536366</v>
      </c>
      <c r="W179" s="31">
        <f t="shared" si="191"/>
        <v>2.6666666666666668E-2</v>
      </c>
      <c r="X179" s="176"/>
      <c r="Y179" s="197"/>
      <c r="Z179" s="197"/>
      <c r="AA179" s="67" t="s">
        <v>79</v>
      </c>
      <c r="AB179" s="49">
        <v>14658707</v>
      </c>
      <c r="AC179" s="30">
        <f>IFERROR(AB179/Y167,"-")</f>
        <v>4.2965216691805931E-3</v>
      </c>
      <c r="AD179" s="49">
        <v>57</v>
      </c>
      <c r="AE179" s="30">
        <f>IFERROR(AD179/Z167,"-")</f>
        <v>1.2086513994910942E-2</v>
      </c>
      <c r="AF179" s="52">
        <f t="shared" si="173"/>
        <v>257170.29824561405</v>
      </c>
      <c r="AG179" s="31">
        <f t="shared" si="192"/>
        <v>1.1102454226723802E-2</v>
      </c>
      <c r="AH179" s="176"/>
      <c r="AI179" s="197"/>
      <c r="AJ179" s="197"/>
      <c r="AK179" s="67" t="s">
        <v>79</v>
      </c>
      <c r="AL179" s="49">
        <v>39145012</v>
      </c>
      <c r="AM179" s="30">
        <f>IFERROR(AL179/AI167,"-")</f>
        <v>1.0592211084299436E-2</v>
      </c>
      <c r="AN179" s="49">
        <v>86</v>
      </c>
      <c r="AO179" s="30">
        <f>IFERROR(AN179/AJ167,"-")</f>
        <v>2.1580928481806774E-2</v>
      </c>
      <c r="AP179" s="52">
        <f t="shared" si="174"/>
        <v>455174.5581395349</v>
      </c>
      <c r="AQ179" s="31">
        <f t="shared" si="193"/>
        <v>1.9684138246738384E-2</v>
      </c>
      <c r="AR179" s="176"/>
      <c r="AS179" s="197"/>
      <c r="AT179" s="197"/>
      <c r="AU179" s="67" t="s">
        <v>79</v>
      </c>
      <c r="AV179" s="49">
        <v>38290418</v>
      </c>
      <c r="AW179" s="30">
        <f>IFERROR(AV179/AS167,"-")</f>
        <v>1.3026398935688487E-2</v>
      </c>
      <c r="AX179" s="49">
        <v>116</v>
      </c>
      <c r="AY179" s="30">
        <f>IFERROR(AX179/AT167,"-")</f>
        <v>4.4006069802731411E-2</v>
      </c>
      <c r="AZ179" s="52">
        <f t="shared" si="175"/>
        <v>330089.81034482759</v>
      </c>
      <c r="BA179" s="31">
        <f t="shared" si="194"/>
        <v>3.8525406841580873E-2</v>
      </c>
      <c r="BB179" s="176"/>
      <c r="BC179" s="197"/>
      <c r="BD179" s="197"/>
      <c r="BE179" s="67" t="s">
        <v>79</v>
      </c>
      <c r="BF179" s="49">
        <v>34172181</v>
      </c>
      <c r="BG179" s="30">
        <f>IFERROR(BF179/BC167,"-")</f>
        <v>2.2629456167090802E-2</v>
      </c>
      <c r="BH179" s="49">
        <v>99</v>
      </c>
      <c r="BI179" s="30">
        <f>IFERROR(BH179/BD167,"-")</f>
        <v>8.1147540983606561E-2</v>
      </c>
      <c r="BJ179" s="52">
        <f t="shared" si="176"/>
        <v>345173.54545454547</v>
      </c>
      <c r="BK179" s="31">
        <f t="shared" si="195"/>
        <v>6.5868263473053898E-2</v>
      </c>
      <c r="BL179" s="176"/>
      <c r="BM179" s="197"/>
      <c r="BN179" s="197"/>
      <c r="BO179" s="67" t="s">
        <v>79</v>
      </c>
      <c r="BP179" s="49">
        <v>25953685</v>
      </c>
      <c r="BQ179" s="30">
        <f>IFERROR(BP179/BM167,"-")</f>
        <v>4.4789522927978803E-2</v>
      </c>
      <c r="BR179" s="49">
        <v>71</v>
      </c>
      <c r="BS179" s="30">
        <f>IFERROR(BR179/BN167,"-")</f>
        <v>0.16473317865429235</v>
      </c>
      <c r="BT179" s="52">
        <f t="shared" si="177"/>
        <v>365544.85915492958</v>
      </c>
      <c r="BU179" s="31">
        <f t="shared" si="196"/>
        <v>0.11059190031152648</v>
      </c>
      <c r="BV179" s="176"/>
      <c r="BW179" s="197"/>
      <c r="BX179" s="197"/>
      <c r="BY179" s="67" t="s">
        <v>79</v>
      </c>
      <c r="BZ179" s="49">
        <f t="shared" si="188"/>
        <v>153292735</v>
      </c>
      <c r="CA179" s="30">
        <f>IFERROR(BZ179/BW167,"-")</f>
        <v>1.2425825643385577E-2</v>
      </c>
      <c r="CB179" s="49">
        <f t="shared" si="189"/>
        <v>431</v>
      </c>
      <c r="CC179" s="30">
        <f>IFERROR(CB179/BX167,"-")</f>
        <v>3.2943514484445463E-2</v>
      </c>
      <c r="CD179" s="52">
        <f t="shared" si="178"/>
        <v>355667.59860788862</v>
      </c>
      <c r="CE179" s="31">
        <f t="shared" si="197"/>
        <v>2.9202520495968561E-2</v>
      </c>
      <c r="CR179" s="173"/>
      <c r="CS179" s="194"/>
      <c r="CT179" s="188"/>
      <c r="CU179" s="191"/>
      <c r="CV179" s="191"/>
      <c r="CW179" s="75" t="s">
        <v>66</v>
      </c>
      <c r="CX179" s="86">
        <v>313082667</v>
      </c>
      <c r="CY179" s="76">
        <v>1.5174239225837034E-2</v>
      </c>
      <c r="CZ179" s="86">
        <v>6399</v>
      </c>
      <c r="DA179" s="76">
        <v>0.30038022813688214</v>
      </c>
      <c r="DB179" s="86">
        <v>48926.811533052038</v>
      </c>
      <c r="DC179" s="77">
        <v>0.26572816743490718</v>
      </c>
    </row>
    <row r="180" spans="2:107" s="16" customFormat="1" ht="13.15" customHeight="1">
      <c r="B180" s="224"/>
      <c r="C180" s="194"/>
      <c r="D180" s="176"/>
      <c r="E180" s="197"/>
      <c r="F180" s="197"/>
      <c r="G180" s="67" t="s">
        <v>81</v>
      </c>
      <c r="H180" s="49">
        <v>584032</v>
      </c>
      <c r="I180" s="30">
        <f>IFERROR(H180/E167,"-")</f>
        <v>8.1638495473784854E-3</v>
      </c>
      <c r="J180" s="49">
        <v>2</v>
      </c>
      <c r="K180" s="30">
        <f>IFERROR(J180/F167,"-")</f>
        <v>8.3333333333333329E-2</v>
      </c>
      <c r="L180" s="52">
        <f t="shared" si="171"/>
        <v>292016</v>
      </c>
      <c r="M180" s="31">
        <f t="shared" si="190"/>
        <v>0.08</v>
      </c>
      <c r="N180" s="176"/>
      <c r="O180" s="197"/>
      <c r="P180" s="197"/>
      <c r="Q180" s="67" t="s">
        <v>81</v>
      </c>
      <c r="R180" s="49">
        <v>4012723</v>
      </c>
      <c r="S180" s="30">
        <f>IFERROR(R180/O167,"-")</f>
        <v>3.1178772604422297E-2</v>
      </c>
      <c r="T180" s="49">
        <v>13</v>
      </c>
      <c r="U180" s="30">
        <f>IFERROR(T180/P167,"-")</f>
        <v>0.18309859154929578</v>
      </c>
      <c r="V180" s="52">
        <f t="shared" si="172"/>
        <v>308671</v>
      </c>
      <c r="W180" s="31">
        <f t="shared" si="191"/>
        <v>0.17333333333333334</v>
      </c>
      <c r="X180" s="176"/>
      <c r="Y180" s="197"/>
      <c r="Z180" s="197"/>
      <c r="AA180" s="67" t="s">
        <v>81</v>
      </c>
      <c r="AB180" s="49">
        <v>34026266</v>
      </c>
      <c r="AC180" s="30">
        <f>IFERROR(AB180/Y167,"-")</f>
        <v>9.9732254141039079E-3</v>
      </c>
      <c r="AD180" s="49">
        <v>538</v>
      </c>
      <c r="AE180" s="30">
        <f>IFERROR(AD180/Z167,"-")</f>
        <v>0.11407972858354538</v>
      </c>
      <c r="AF180" s="52">
        <f t="shared" si="173"/>
        <v>63245.847583643124</v>
      </c>
      <c r="AG180" s="31">
        <f t="shared" si="192"/>
        <v>0.10479158550837553</v>
      </c>
      <c r="AH180" s="176"/>
      <c r="AI180" s="197"/>
      <c r="AJ180" s="197"/>
      <c r="AK180" s="67" t="s">
        <v>81</v>
      </c>
      <c r="AL180" s="49">
        <v>35435481</v>
      </c>
      <c r="AM180" s="30">
        <f>IFERROR(AL180/AI167,"-")</f>
        <v>9.5884526648167094E-3</v>
      </c>
      <c r="AN180" s="49">
        <v>517</v>
      </c>
      <c r="AO180" s="30">
        <f>IFERROR(AN180/AJ167,"-")</f>
        <v>0.12973651191969887</v>
      </c>
      <c r="AP180" s="52">
        <f t="shared" si="174"/>
        <v>68540.582205029015</v>
      </c>
      <c r="AQ180" s="31">
        <f t="shared" si="193"/>
        <v>0.11833371480888075</v>
      </c>
      <c r="AR180" s="176"/>
      <c r="AS180" s="197"/>
      <c r="AT180" s="197"/>
      <c r="AU180" s="67" t="s">
        <v>81</v>
      </c>
      <c r="AV180" s="49">
        <v>30665349</v>
      </c>
      <c r="AW180" s="30">
        <f>IFERROR(AV180/AS167,"-")</f>
        <v>1.0432350714377576E-2</v>
      </c>
      <c r="AX180" s="49">
        <v>425</v>
      </c>
      <c r="AY180" s="30">
        <f>IFERROR(AX180/AT167,"-")</f>
        <v>0.16122913505311076</v>
      </c>
      <c r="AZ180" s="52">
        <f t="shared" si="175"/>
        <v>72153.762352941179</v>
      </c>
      <c r="BA180" s="31">
        <f t="shared" si="194"/>
        <v>0.141149119893723</v>
      </c>
      <c r="BB180" s="176"/>
      <c r="BC180" s="197"/>
      <c r="BD180" s="197"/>
      <c r="BE180" s="67" t="s">
        <v>81</v>
      </c>
      <c r="BF180" s="49">
        <v>18254936</v>
      </c>
      <c r="BG180" s="30">
        <f>IFERROR(BF180/BC167,"-")</f>
        <v>1.208875939305858E-2</v>
      </c>
      <c r="BH180" s="49">
        <v>198</v>
      </c>
      <c r="BI180" s="30">
        <f>IFERROR(BH180/BD167,"-")</f>
        <v>0.16229508196721312</v>
      </c>
      <c r="BJ180" s="52">
        <f t="shared" si="176"/>
        <v>92196.646464646459</v>
      </c>
      <c r="BK180" s="31">
        <f t="shared" si="195"/>
        <v>0.1317365269461078</v>
      </c>
      <c r="BL180" s="176"/>
      <c r="BM180" s="197"/>
      <c r="BN180" s="197"/>
      <c r="BO180" s="67" t="s">
        <v>81</v>
      </c>
      <c r="BP180" s="49">
        <v>4641334</v>
      </c>
      <c r="BQ180" s="30">
        <f>IFERROR(BP180/BM167,"-")</f>
        <v>8.009773394776409E-3</v>
      </c>
      <c r="BR180" s="49">
        <v>63</v>
      </c>
      <c r="BS180" s="30">
        <f>IFERROR(BR180/BN167,"-")</f>
        <v>0.14617169373549885</v>
      </c>
      <c r="BT180" s="52">
        <f t="shared" si="177"/>
        <v>73671.968253968254</v>
      </c>
      <c r="BU180" s="31">
        <f t="shared" si="196"/>
        <v>9.8130841121495324E-2</v>
      </c>
      <c r="BV180" s="176"/>
      <c r="BW180" s="197"/>
      <c r="BX180" s="197"/>
      <c r="BY180" s="67" t="s">
        <v>81</v>
      </c>
      <c r="BZ180" s="49">
        <f t="shared" si="188"/>
        <v>127620121</v>
      </c>
      <c r="CA180" s="30">
        <f>IFERROR(BZ180/BW167,"-")</f>
        <v>1.0344817529244097E-2</v>
      </c>
      <c r="CB180" s="49">
        <f t="shared" si="189"/>
        <v>1756</v>
      </c>
      <c r="CC180" s="30">
        <f>IFERROR(CB180/BX167,"-")</f>
        <v>0.13421998012688222</v>
      </c>
      <c r="CD180" s="52">
        <f t="shared" si="178"/>
        <v>72676.606492027335</v>
      </c>
      <c r="CE180" s="31">
        <f t="shared" si="197"/>
        <v>0.11897825055898097</v>
      </c>
      <c r="CR180" s="173"/>
      <c r="CS180" s="194"/>
      <c r="CT180" s="188"/>
      <c r="CU180" s="191"/>
      <c r="CV180" s="191"/>
      <c r="CW180" s="75" t="s">
        <v>68</v>
      </c>
      <c r="CX180" s="86">
        <v>472785717</v>
      </c>
      <c r="CY180" s="76">
        <v>2.291459837448263E-2</v>
      </c>
      <c r="CZ180" s="86">
        <v>8020</v>
      </c>
      <c r="DA180" s="76">
        <v>0.37647279725860205</v>
      </c>
      <c r="DB180" s="86">
        <v>58950.837531172067</v>
      </c>
      <c r="DC180" s="77">
        <v>0.33304264773057596</v>
      </c>
    </row>
    <row r="181" spans="2:107" s="16" customFormat="1" ht="13.15" customHeight="1">
      <c r="B181" s="224"/>
      <c r="C181" s="194"/>
      <c r="D181" s="176"/>
      <c r="E181" s="197"/>
      <c r="F181" s="197"/>
      <c r="G181" s="67" t="s">
        <v>83</v>
      </c>
      <c r="H181" s="49">
        <v>14604</v>
      </c>
      <c r="I181" s="30">
        <f>IFERROR(H181/E167,"-")</f>
        <v>2.0414096965562745E-4</v>
      </c>
      <c r="J181" s="49">
        <v>2</v>
      </c>
      <c r="K181" s="30">
        <f>IFERROR(J181/F167,"-")</f>
        <v>8.3333333333333329E-2</v>
      </c>
      <c r="L181" s="52">
        <f t="shared" si="171"/>
        <v>7302</v>
      </c>
      <c r="M181" s="31">
        <f t="shared" si="190"/>
        <v>0.08</v>
      </c>
      <c r="N181" s="176"/>
      <c r="O181" s="197"/>
      <c r="P181" s="197"/>
      <c r="Q181" s="67" t="s">
        <v>83</v>
      </c>
      <c r="R181" s="49">
        <v>191076</v>
      </c>
      <c r="S181" s="30">
        <f>IFERROR(R181/O167,"-")</f>
        <v>1.4846564674817063E-3</v>
      </c>
      <c r="T181" s="49">
        <v>5</v>
      </c>
      <c r="U181" s="30">
        <f>IFERROR(T181/P167,"-")</f>
        <v>7.0422535211267609E-2</v>
      </c>
      <c r="V181" s="52">
        <f t="shared" si="172"/>
        <v>38215.199999999997</v>
      </c>
      <c r="W181" s="31">
        <f t="shared" si="191"/>
        <v>6.6666666666666666E-2</v>
      </c>
      <c r="X181" s="176"/>
      <c r="Y181" s="197"/>
      <c r="Z181" s="197"/>
      <c r="AA181" s="67" t="s">
        <v>83</v>
      </c>
      <c r="AB181" s="49">
        <v>30604241</v>
      </c>
      <c r="AC181" s="30">
        <f>IFERROR(AB181/Y167,"-")</f>
        <v>8.9702171293365197E-3</v>
      </c>
      <c r="AD181" s="49">
        <v>307</v>
      </c>
      <c r="AE181" s="30">
        <f>IFERROR(AD181/Z167,"-")</f>
        <v>6.5097540288379982E-2</v>
      </c>
      <c r="AF181" s="52">
        <f t="shared" si="173"/>
        <v>99688.081433224754</v>
      </c>
      <c r="AG181" s="31">
        <f t="shared" si="192"/>
        <v>5.9797428905336972E-2</v>
      </c>
      <c r="AH181" s="176"/>
      <c r="AI181" s="197"/>
      <c r="AJ181" s="197"/>
      <c r="AK181" s="67" t="s">
        <v>83</v>
      </c>
      <c r="AL181" s="49">
        <v>48257396</v>
      </c>
      <c r="AM181" s="30">
        <f>IFERROR(AL181/AI167,"-")</f>
        <v>1.3057922291877883E-2</v>
      </c>
      <c r="AN181" s="49">
        <v>604</v>
      </c>
      <c r="AO181" s="30">
        <f>IFERROR(AN181/AJ167,"-")</f>
        <v>0.15156838143036386</v>
      </c>
      <c r="AP181" s="52">
        <f t="shared" si="174"/>
        <v>79896.350993377477</v>
      </c>
      <c r="AQ181" s="31">
        <f t="shared" si="193"/>
        <v>0.13824673838406959</v>
      </c>
      <c r="AR181" s="176"/>
      <c r="AS181" s="197"/>
      <c r="AT181" s="197"/>
      <c r="AU181" s="67" t="s">
        <v>83</v>
      </c>
      <c r="AV181" s="49">
        <v>49717303</v>
      </c>
      <c r="AW181" s="30">
        <f>IFERROR(AV181/AS167,"-")</f>
        <v>1.6913824834309775E-2</v>
      </c>
      <c r="AX181" s="49">
        <v>647</v>
      </c>
      <c r="AY181" s="30">
        <f>IFERROR(AX181/AT167,"-")</f>
        <v>0.24544764795144158</v>
      </c>
      <c r="AZ181" s="52">
        <f t="shared" si="175"/>
        <v>76842.817619783615</v>
      </c>
      <c r="BA181" s="31">
        <f t="shared" si="194"/>
        <v>0.21487877781467951</v>
      </c>
      <c r="BB181" s="176"/>
      <c r="BC181" s="197"/>
      <c r="BD181" s="197"/>
      <c r="BE181" s="67" t="s">
        <v>83</v>
      </c>
      <c r="BF181" s="49">
        <v>36583548</v>
      </c>
      <c r="BG181" s="30">
        <f>IFERROR(BF181/BC167,"-")</f>
        <v>2.4226308408663244E-2</v>
      </c>
      <c r="BH181" s="49">
        <v>408</v>
      </c>
      <c r="BI181" s="30">
        <f>IFERROR(BH181/BD167,"-")</f>
        <v>0.33442622950819673</v>
      </c>
      <c r="BJ181" s="52">
        <f t="shared" si="176"/>
        <v>89665.558823529413</v>
      </c>
      <c r="BK181" s="31">
        <f t="shared" si="195"/>
        <v>0.27145708582834333</v>
      </c>
      <c r="BL181" s="176"/>
      <c r="BM181" s="197"/>
      <c r="BN181" s="197"/>
      <c r="BO181" s="67" t="s">
        <v>83</v>
      </c>
      <c r="BP181" s="49">
        <v>13201047</v>
      </c>
      <c r="BQ181" s="30">
        <f>IFERROR(BP181/BM167,"-")</f>
        <v>2.2781681956910004E-2</v>
      </c>
      <c r="BR181" s="49">
        <v>147</v>
      </c>
      <c r="BS181" s="30">
        <f>IFERROR(BR181/BN167,"-")</f>
        <v>0.34106728538283065</v>
      </c>
      <c r="BT181" s="52">
        <f t="shared" si="177"/>
        <v>89803.040816326524</v>
      </c>
      <c r="BU181" s="31">
        <f t="shared" si="196"/>
        <v>0.22897196261682243</v>
      </c>
      <c r="BV181" s="176"/>
      <c r="BW181" s="197"/>
      <c r="BX181" s="197"/>
      <c r="BY181" s="67" t="s">
        <v>83</v>
      </c>
      <c r="BZ181" s="49">
        <f t="shared" si="188"/>
        <v>178569215</v>
      </c>
      <c r="CA181" s="30">
        <f>IFERROR(BZ181/BW167,"-")</f>
        <v>1.4474723351150545E-2</v>
      </c>
      <c r="CB181" s="49">
        <f t="shared" si="189"/>
        <v>2120</v>
      </c>
      <c r="CC181" s="30">
        <f>IFERROR(CB181/BX167,"-")</f>
        <v>0.1620423450278988</v>
      </c>
      <c r="CD181" s="52">
        <f t="shared" si="178"/>
        <v>84230.761792452831</v>
      </c>
      <c r="CE181" s="31">
        <f t="shared" si="197"/>
        <v>0.14364116810081984</v>
      </c>
      <c r="CR181" s="173"/>
      <c r="CS181" s="194"/>
      <c r="CT181" s="188"/>
      <c r="CU181" s="191"/>
      <c r="CV181" s="191"/>
      <c r="CW181" s="75" t="s">
        <v>69</v>
      </c>
      <c r="CX181" s="86">
        <v>649304030</v>
      </c>
      <c r="CY181" s="76">
        <v>3.1469946183638665E-2</v>
      </c>
      <c r="CZ181" s="86">
        <v>2910</v>
      </c>
      <c r="DA181" s="76">
        <v>0.13660047880580201</v>
      </c>
      <c r="DB181" s="86">
        <v>223128.53264604812</v>
      </c>
      <c r="DC181" s="77">
        <v>0.12084215771770275</v>
      </c>
    </row>
    <row r="182" spans="2:107" s="16" customFormat="1" ht="13.15" customHeight="1">
      <c r="B182" s="224"/>
      <c r="C182" s="194"/>
      <c r="D182" s="176"/>
      <c r="E182" s="197"/>
      <c r="F182" s="197"/>
      <c r="G182" s="67" t="s">
        <v>87</v>
      </c>
      <c r="H182" s="49">
        <v>85149</v>
      </c>
      <c r="I182" s="30">
        <f>IFERROR(H182/E167,"-")</f>
        <v>1.1902492074231047E-3</v>
      </c>
      <c r="J182" s="49">
        <v>4</v>
      </c>
      <c r="K182" s="30">
        <f>IFERROR(J182/F167,"-")</f>
        <v>0.16666666666666666</v>
      </c>
      <c r="L182" s="52">
        <f t="shared" si="171"/>
        <v>21287.25</v>
      </c>
      <c r="M182" s="31">
        <f t="shared" si="190"/>
        <v>0.16</v>
      </c>
      <c r="N182" s="176"/>
      <c r="O182" s="197"/>
      <c r="P182" s="197"/>
      <c r="Q182" s="67" t="s">
        <v>87</v>
      </c>
      <c r="R182" s="49">
        <v>87341</v>
      </c>
      <c r="S182" s="30">
        <f>IFERROR(R182/O167,"-")</f>
        <v>6.7863771759048611E-4</v>
      </c>
      <c r="T182" s="49">
        <v>4</v>
      </c>
      <c r="U182" s="30">
        <f>IFERROR(T182/P167,"-")</f>
        <v>5.6338028169014086E-2</v>
      </c>
      <c r="V182" s="52">
        <f t="shared" si="172"/>
        <v>21835.25</v>
      </c>
      <c r="W182" s="31">
        <f t="shared" si="191"/>
        <v>5.3333333333333337E-2</v>
      </c>
      <c r="X182" s="176"/>
      <c r="Y182" s="197"/>
      <c r="Z182" s="197"/>
      <c r="AA182" s="67" t="s">
        <v>87</v>
      </c>
      <c r="AB182" s="49">
        <v>18405604</v>
      </c>
      <c r="AC182" s="30">
        <f>IFERROR(AB182/Y167,"-")</f>
        <v>5.3947511482668282E-3</v>
      </c>
      <c r="AD182" s="49">
        <v>288</v>
      </c>
      <c r="AE182" s="30">
        <f>IFERROR(AD182/Z167,"-")</f>
        <v>6.1068702290076333E-2</v>
      </c>
      <c r="AF182" s="52">
        <f t="shared" si="173"/>
        <v>63908.347222222219</v>
      </c>
      <c r="AG182" s="31">
        <f t="shared" si="192"/>
        <v>5.6096610829762368E-2</v>
      </c>
      <c r="AH182" s="176"/>
      <c r="AI182" s="197"/>
      <c r="AJ182" s="197"/>
      <c r="AK182" s="67" t="s">
        <v>87</v>
      </c>
      <c r="AL182" s="49">
        <v>18472443</v>
      </c>
      <c r="AM182" s="30">
        <f>IFERROR(AL182/AI167,"-")</f>
        <v>4.9984405547937889E-3</v>
      </c>
      <c r="AN182" s="49">
        <v>326</v>
      </c>
      <c r="AO182" s="30">
        <f>IFERROR(AN182/AJ167,"-")</f>
        <v>8.180677540777917E-2</v>
      </c>
      <c r="AP182" s="52">
        <f t="shared" si="174"/>
        <v>56663.935582822087</v>
      </c>
      <c r="AQ182" s="31">
        <f t="shared" si="193"/>
        <v>7.4616617074845501E-2</v>
      </c>
      <c r="AR182" s="176"/>
      <c r="AS182" s="197"/>
      <c r="AT182" s="197"/>
      <c r="AU182" s="67" t="s">
        <v>87</v>
      </c>
      <c r="AV182" s="49">
        <v>11881134</v>
      </c>
      <c r="AW182" s="30">
        <f>IFERROR(AV182/AS167,"-")</f>
        <v>4.04196139337973E-3</v>
      </c>
      <c r="AX182" s="49">
        <v>264</v>
      </c>
      <c r="AY182" s="30">
        <f>IFERROR(AX182/AT167,"-")</f>
        <v>0.10015174506828528</v>
      </c>
      <c r="AZ182" s="52">
        <f t="shared" si="175"/>
        <v>45004.295454545456</v>
      </c>
      <c r="BA182" s="31">
        <f t="shared" si="194"/>
        <v>8.7678512122218527E-2</v>
      </c>
      <c r="BB182" s="176"/>
      <c r="BC182" s="197"/>
      <c r="BD182" s="197"/>
      <c r="BE182" s="67" t="s">
        <v>87</v>
      </c>
      <c r="BF182" s="49">
        <v>5540937</v>
      </c>
      <c r="BG182" s="30">
        <f>IFERROR(BF182/BC167,"-")</f>
        <v>3.6693119167931251E-3</v>
      </c>
      <c r="BH182" s="49">
        <v>137</v>
      </c>
      <c r="BI182" s="30">
        <f>IFERROR(BH182/BD167,"-")</f>
        <v>0.11229508196721312</v>
      </c>
      <c r="BJ182" s="52">
        <f t="shared" si="176"/>
        <v>40444.795620437959</v>
      </c>
      <c r="BK182" s="31">
        <f t="shared" si="195"/>
        <v>9.1151031270791744E-2</v>
      </c>
      <c r="BL182" s="176"/>
      <c r="BM182" s="197"/>
      <c r="BN182" s="197"/>
      <c r="BO182" s="67" t="s">
        <v>87</v>
      </c>
      <c r="BP182" s="49">
        <v>1112993</v>
      </c>
      <c r="BQ182" s="30">
        <f>IFERROR(BP182/BM167,"-")</f>
        <v>1.920745570125395E-3</v>
      </c>
      <c r="BR182" s="49">
        <v>44</v>
      </c>
      <c r="BS182" s="30">
        <f>IFERROR(BR182/BN167,"-")</f>
        <v>0.10208816705336426</v>
      </c>
      <c r="BT182" s="52">
        <f t="shared" si="177"/>
        <v>25295.295454545456</v>
      </c>
      <c r="BU182" s="31">
        <f t="shared" si="196"/>
        <v>6.8535825545171333E-2</v>
      </c>
      <c r="BV182" s="176"/>
      <c r="BW182" s="197"/>
      <c r="BX182" s="197"/>
      <c r="BY182" s="67" t="s">
        <v>87</v>
      </c>
      <c r="BZ182" s="49">
        <f t="shared" si="188"/>
        <v>55585601</v>
      </c>
      <c r="CA182" s="30">
        <f>IFERROR(BZ182/BW167,"-")</f>
        <v>4.5057385551167768E-3</v>
      </c>
      <c r="CB182" s="49">
        <f t="shared" si="189"/>
        <v>1067</v>
      </c>
      <c r="CC182" s="30">
        <f>IFERROR(CB182/BX167,"-")</f>
        <v>8.1556217992815108E-2</v>
      </c>
      <c r="CD182" s="52">
        <f t="shared" si="178"/>
        <v>52095.221180880973</v>
      </c>
      <c r="CE182" s="31">
        <f t="shared" si="197"/>
        <v>7.2294870926214519E-2</v>
      </c>
      <c r="CR182" s="173"/>
      <c r="CS182" s="194"/>
      <c r="CT182" s="188"/>
      <c r="CU182" s="191"/>
      <c r="CV182" s="191"/>
      <c r="CW182" s="75" t="s">
        <v>70</v>
      </c>
      <c r="CX182" s="86">
        <v>10996</v>
      </c>
      <c r="CY182" s="76">
        <v>5.3294529565031462E-7</v>
      </c>
      <c r="CZ182" s="86">
        <v>13</v>
      </c>
      <c r="DA182" s="76">
        <v>6.1024268882317048E-4</v>
      </c>
      <c r="DB182" s="86">
        <v>845.84615384615381</v>
      </c>
      <c r="DC182" s="77">
        <v>5.3984469083509826E-4</v>
      </c>
    </row>
    <row r="183" spans="2:107" s="16" customFormat="1" ht="13.15" customHeight="1">
      <c r="B183" s="224"/>
      <c r="C183" s="194"/>
      <c r="D183" s="176"/>
      <c r="E183" s="197"/>
      <c r="F183" s="197"/>
      <c r="G183" s="68" t="s">
        <v>85</v>
      </c>
      <c r="H183" s="50">
        <v>341531</v>
      </c>
      <c r="I183" s="32">
        <f>IFERROR(H183/E167,"-")</f>
        <v>4.7740666603297791E-3</v>
      </c>
      <c r="J183" s="50">
        <v>6</v>
      </c>
      <c r="K183" s="32">
        <f>IFERROR(J183/F167,"-")</f>
        <v>0.25</v>
      </c>
      <c r="L183" s="53">
        <f t="shared" si="171"/>
        <v>56921.833333333336</v>
      </c>
      <c r="M183" s="33">
        <f t="shared" si="190"/>
        <v>0.24</v>
      </c>
      <c r="N183" s="176"/>
      <c r="O183" s="197"/>
      <c r="P183" s="197"/>
      <c r="Q183" s="68" t="s">
        <v>85</v>
      </c>
      <c r="R183" s="50">
        <v>91626</v>
      </c>
      <c r="S183" s="32">
        <f>IFERROR(R183/O167,"-")</f>
        <v>7.1193207671020337E-4</v>
      </c>
      <c r="T183" s="50">
        <v>14</v>
      </c>
      <c r="U183" s="32">
        <f>IFERROR(T183/P167,"-")</f>
        <v>0.19718309859154928</v>
      </c>
      <c r="V183" s="53">
        <f t="shared" si="172"/>
        <v>6544.7142857142853</v>
      </c>
      <c r="W183" s="33">
        <f t="shared" si="191"/>
        <v>0.18666666666666668</v>
      </c>
      <c r="X183" s="176"/>
      <c r="Y183" s="197"/>
      <c r="Z183" s="197"/>
      <c r="AA183" s="68" t="s">
        <v>85</v>
      </c>
      <c r="AB183" s="50">
        <v>4795051</v>
      </c>
      <c r="AC183" s="32">
        <f>IFERROR(AB183/Y167,"-")</f>
        <v>1.4054473239915411E-3</v>
      </c>
      <c r="AD183" s="50">
        <v>412</v>
      </c>
      <c r="AE183" s="32">
        <f>IFERROR(AD183/Z167,"-")</f>
        <v>8.7362171331636984E-2</v>
      </c>
      <c r="AF183" s="53">
        <f t="shared" si="173"/>
        <v>11638.473300970874</v>
      </c>
      <c r="AG183" s="33">
        <f t="shared" si="192"/>
        <v>8.0249318270354503E-2</v>
      </c>
      <c r="AH183" s="176"/>
      <c r="AI183" s="197"/>
      <c r="AJ183" s="197"/>
      <c r="AK183" s="68" t="s">
        <v>85</v>
      </c>
      <c r="AL183" s="50">
        <v>9182682</v>
      </c>
      <c r="AM183" s="32">
        <f>IFERROR(AL183/AI167,"-")</f>
        <v>2.4847330756724998E-3</v>
      </c>
      <c r="AN183" s="50">
        <v>558</v>
      </c>
      <c r="AO183" s="32">
        <f>IFERROR(AN183/AJ167,"-")</f>
        <v>0.14002509410288583</v>
      </c>
      <c r="AP183" s="53">
        <f t="shared" si="174"/>
        <v>16456.419354838708</v>
      </c>
      <c r="AQ183" s="33">
        <f t="shared" si="193"/>
        <v>0.12771801327534904</v>
      </c>
      <c r="AR183" s="176"/>
      <c r="AS183" s="197"/>
      <c r="AT183" s="197"/>
      <c r="AU183" s="68" t="s">
        <v>85</v>
      </c>
      <c r="AV183" s="50">
        <v>16313713</v>
      </c>
      <c r="AW183" s="32">
        <f>IFERROR(AV183/AS167,"-")</f>
        <v>5.5499246224036368E-3</v>
      </c>
      <c r="AX183" s="50">
        <v>532</v>
      </c>
      <c r="AY183" s="32">
        <f>IFERROR(AX183/AT167,"-")</f>
        <v>0.20182094081942337</v>
      </c>
      <c r="AZ183" s="53">
        <f t="shared" si="175"/>
        <v>30664.874060150374</v>
      </c>
      <c r="BA183" s="33">
        <f t="shared" si="194"/>
        <v>0.17668548654931918</v>
      </c>
      <c r="BB183" s="176"/>
      <c r="BC183" s="197"/>
      <c r="BD183" s="197"/>
      <c r="BE183" s="68" t="s">
        <v>85</v>
      </c>
      <c r="BF183" s="50">
        <v>6868982</v>
      </c>
      <c r="BG183" s="32">
        <f>IFERROR(BF183/BC167,"-")</f>
        <v>4.5487681070615809E-3</v>
      </c>
      <c r="BH183" s="50">
        <v>271</v>
      </c>
      <c r="BI183" s="32">
        <f>IFERROR(BH183/BD167,"-")</f>
        <v>0.22213114754098362</v>
      </c>
      <c r="BJ183" s="53">
        <f t="shared" si="176"/>
        <v>25346.797047970478</v>
      </c>
      <c r="BK183" s="33">
        <f t="shared" si="195"/>
        <v>0.18030605455755155</v>
      </c>
      <c r="BL183" s="176"/>
      <c r="BM183" s="197"/>
      <c r="BN183" s="197"/>
      <c r="BO183" s="68" t="s">
        <v>85</v>
      </c>
      <c r="BP183" s="50">
        <v>2547647</v>
      </c>
      <c r="BQ183" s="32">
        <f>IFERROR(BP183/BM167,"-")</f>
        <v>4.3965970041979167E-3</v>
      </c>
      <c r="BR183" s="50">
        <v>105</v>
      </c>
      <c r="BS183" s="32">
        <f>IFERROR(BR183/BN167,"-")</f>
        <v>0.24361948955916474</v>
      </c>
      <c r="BT183" s="53">
        <f t="shared" si="177"/>
        <v>24263.304761904761</v>
      </c>
      <c r="BU183" s="33">
        <f t="shared" si="196"/>
        <v>0.16355140186915887</v>
      </c>
      <c r="BV183" s="176"/>
      <c r="BW183" s="197"/>
      <c r="BX183" s="197"/>
      <c r="BY183" s="68" t="s">
        <v>85</v>
      </c>
      <c r="BZ183" s="50">
        <f t="shared" si="188"/>
        <v>40141232</v>
      </c>
      <c r="CA183" s="32">
        <f>IFERROR(BZ183/BW167,"-")</f>
        <v>3.2538264122085742E-3</v>
      </c>
      <c r="CB183" s="50">
        <f t="shared" si="189"/>
        <v>1898</v>
      </c>
      <c r="CC183" s="32">
        <f>IFERROR(CB183/BX167,"-")</f>
        <v>0.14507375984101506</v>
      </c>
      <c r="CD183" s="53">
        <f t="shared" si="178"/>
        <v>21149.22655426765</v>
      </c>
      <c r="CE183" s="33">
        <f t="shared" si="197"/>
        <v>0.12859949861101699</v>
      </c>
      <c r="CR183" s="173"/>
      <c r="CS183" s="194"/>
      <c r="CT183" s="188"/>
      <c r="CU183" s="191"/>
      <c r="CV183" s="191"/>
      <c r="CW183" s="75" t="s">
        <v>73</v>
      </c>
      <c r="CX183" s="86">
        <v>4513328</v>
      </c>
      <c r="CY183" s="76">
        <v>2.1874835625016766E-4</v>
      </c>
      <c r="CZ183" s="86">
        <v>168</v>
      </c>
      <c r="DA183" s="76">
        <v>7.8862132094071266E-3</v>
      </c>
      <c r="DB183" s="86">
        <v>26865.047619047618</v>
      </c>
      <c r="DC183" s="77">
        <v>6.9764544661766537E-3</v>
      </c>
    </row>
    <row r="184" spans="2:107" s="16" customFormat="1" ht="13.15" customHeight="1">
      <c r="B184" s="224"/>
      <c r="C184" s="195"/>
      <c r="D184" s="177"/>
      <c r="E184" s="198"/>
      <c r="F184" s="198"/>
      <c r="G184" s="18" t="s">
        <v>92</v>
      </c>
      <c r="H184" s="48">
        <f>SUM(H167:H183)</f>
        <v>5102022</v>
      </c>
      <c r="I184" s="32">
        <f>IFERROR(H184/E167,"-")</f>
        <v>7.1318249677098308E-2</v>
      </c>
      <c r="J184" s="50">
        <v>18</v>
      </c>
      <c r="K184" s="32">
        <f>IFERROR(J184/F167,"-")</f>
        <v>0.75</v>
      </c>
      <c r="L184" s="53">
        <f t="shared" si="171"/>
        <v>283445.66666666669</v>
      </c>
      <c r="M184" s="34">
        <f t="shared" si="190"/>
        <v>0.72</v>
      </c>
      <c r="N184" s="177"/>
      <c r="O184" s="198"/>
      <c r="P184" s="198"/>
      <c r="Q184" s="18" t="s">
        <v>92</v>
      </c>
      <c r="R184" s="48">
        <f>SUM(R167:R183)</f>
        <v>17920118</v>
      </c>
      <c r="S184" s="32">
        <f>IFERROR(R184/O167,"-")</f>
        <v>0.13923893679339813</v>
      </c>
      <c r="T184" s="50">
        <v>61</v>
      </c>
      <c r="U184" s="32">
        <f>IFERROR(T184/P167,"-")</f>
        <v>0.85915492957746475</v>
      </c>
      <c r="V184" s="53">
        <f t="shared" si="172"/>
        <v>293772.42622950819</v>
      </c>
      <c r="W184" s="34">
        <f t="shared" si="191"/>
        <v>0.81333333333333335</v>
      </c>
      <c r="X184" s="177"/>
      <c r="Y184" s="198"/>
      <c r="Z184" s="198"/>
      <c r="AA184" s="18" t="s">
        <v>92</v>
      </c>
      <c r="AB184" s="48">
        <f>SUM(AB167:AB183)</f>
        <v>608683903</v>
      </c>
      <c r="AC184" s="32">
        <f>IFERROR(AB184/Y167,"-")</f>
        <v>0.17840752113545336</v>
      </c>
      <c r="AD184" s="50">
        <v>3321</v>
      </c>
      <c r="AE184" s="32">
        <f>IFERROR(AD184/Z167,"-")</f>
        <v>0.70419847328244278</v>
      </c>
      <c r="AF184" s="53">
        <f t="shared" si="173"/>
        <v>183283.31918096959</v>
      </c>
      <c r="AG184" s="34">
        <f t="shared" si="192"/>
        <v>0.64686404363069727</v>
      </c>
      <c r="AH184" s="177"/>
      <c r="AI184" s="198"/>
      <c r="AJ184" s="198"/>
      <c r="AK184" s="18" t="s">
        <v>92</v>
      </c>
      <c r="AL184" s="48">
        <f>SUM(AL167:AL183)</f>
        <v>779083957</v>
      </c>
      <c r="AM184" s="32">
        <f>IFERROR(AL184/AI167,"-")</f>
        <v>0.21081157734567216</v>
      </c>
      <c r="AN184" s="50">
        <v>3348</v>
      </c>
      <c r="AO184" s="32">
        <f>IFERROR(AN184/AJ167,"-")</f>
        <v>0.84015056461731497</v>
      </c>
      <c r="AP184" s="53">
        <f t="shared" si="174"/>
        <v>232701.3013739546</v>
      </c>
      <c r="AQ184" s="34">
        <f t="shared" si="193"/>
        <v>0.76630807965209435</v>
      </c>
      <c r="AR184" s="177"/>
      <c r="AS184" s="198"/>
      <c r="AT184" s="198"/>
      <c r="AU184" s="18" t="s">
        <v>92</v>
      </c>
      <c r="AV184" s="48">
        <f>SUM(AV167:AV183)</f>
        <v>693262707</v>
      </c>
      <c r="AW184" s="32">
        <f>IFERROR(AV184/AS167,"-")</f>
        <v>0.23584794996537564</v>
      </c>
      <c r="AX184" s="50">
        <v>2347</v>
      </c>
      <c r="AY184" s="32">
        <f>IFERROR(AX184/AT167,"-")</f>
        <v>0.89036418816388463</v>
      </c>
      <c r="AZ184" s="53">
        <f t="shared" si="175"/>
        <v>295382.49126544525</v>
      </c>
      <c r="BA184" s="34">
        <f t="shared" si="194"/>
        <v>0.77947525738957157</v>
      </c>
      <c r="BB184" s="177"/>
      <c r="BC184" s="198"/>
      <c r="BD184" s="198"/>
      <c r="BE184" s="18" t="s">
        <v>92</v>
      </c>
      <c r="BF184" s="48">
        <f>SUM(BF167:BF183)</f>
        <v>400105611</v>
      </c>
      <c r="BG184" s="32">
        <f>IFERROR(BF184/BC167,"-")</f>
        <v>0.26495740457220401</v>
      </c>
      <c r="BH184" s="50">
        <v>1101</v>
      </c>
      <c r="BI184" s="32">
        <f>IFERROR(BH184/BD167,"-")</f>
        <v>0.90245901639344261</v>
      </c>
      <c r="BJ184" s="53">
        <f t="shared" si="176"/>
        <v>363402.00817438692</v>
      </c>
      <c r="BK184" s="34">
        <f t="shared" si="195"/>
        <v>0.7325349301397206</v>
      </c>
      <c r="BL184" s="177"/>
      <c r="BM184" s="198"/>
      <c r="BN184" s="198"/>
      <c r="BO184" s="18" t="s">
        <v>92</v>
      </c>
      <c r="BP184" s="48">
        <f>SUM(BP167:BP183)</f>
        <v>176489486</v>
      </c>
      <c r="BQ184" s="32">
        <f>IFERROR(BP184/BM167,"-")</f>
        <v>0.30457639752290255</v>
      </c>
      <c r="BR184" s="50">
        <v>389</v>
      </c>
      <c r="BS184" s="32">
        <f>IFERROR(BR184/BN167,"-")</f>
        <v>0.90255220417633408</v>
      </c>
      <c r="BT184" s="53">
        <f t="shared" si="177"/>
        <v>453700.47814910027</v>
      </c>
      <c r="BU184" s="34">
        <f t="shared" si="196"/>
        <v>0.60591900311526481</v>
      </c>
      <c r="BV184" s="177"/>
      <c r="BW184" s="198"/>
      <c r="BX184" s="198"/>
      <c r="BY184" s="18" t="s">
        <v>92</v>
      </c>
      <c r="BZ184" s="48">
        <f t="shared" si="188"/>
        <v>2680647804</v>
      </c>
      <c r="CA184" s="32">
        <f>IFERROR(BZ184/BW167,"-")</f>
        <v>0.21729185159250003</v>
      </c>
      <c r="CB184" s="50">
        <f t="shared" si="189"/>
        <v>10585</v>
      </c>
      <c r="CC184" s="32">
        <f>IFERROR(CB184/BX167,"-")</f>
        <v>0.80906519911335317</v>
      </c>
      <c r="CD184" s="53">
        <f t="shared" si="178"/>
        <v>253249.67444496931</v>
      </c>
      <c r="CE184" s="34">
        <f t="shared" si="197"/>
        <v>0.71718951148451793</v>
      </c>
      <c r="CR184" s="173"/>
      <c r="CS184" s="194"/>
      <c r="CT184" s="188"/>
      <c r="CU184" s="191"/>
      <c r="CV184" s="191"/>
      <c r="CW184" s="75" t="s">
        <v>75</v>
      </c>
      <c r="CX184" s="86">
        <v>30148640</v>
      </c>
      <c r="CY184" s="76">
        <v>1.461220067138496E-3</v>
      </c>
      <c r="CZ184" s="86">
        <v>1168</v>
      </c>
      <c r="DA184" s="76">
        <v>5.4827958503497157E-2</v>
      </c>
      <c r="DB184" s="86">
        <v>25812.191780821919</v>
      </c>
      <c r="DC184" s="77">
        <v>4.8502969145799595E-2</v>
      </c>
    </row>
    <row r="185" spans="2:107" s="16" customFormat="1" ht="13.15" customHeight="1">
      <c r="B185" s="224">
        <v>11</v>
      </c>
      <c r="C185" s="193" t="s">
        <v>52</v>
      </c>
      <c r="D185" s="175">
        <f>CI15</f>
        <v>43</v>
      </c>
      <c r="E185" s="196">
        <v>47173090</v>
      </c>
      <c r="F185" s="196">
        <v>43</v>
      </c>
      <c r="G185" s="65" t="s">
        <v>58</v>
      </c>
      <c r="H185" s="54">
        <v>2025693</v>
      </c>
      <c r="I185" s="28">
        <f>IFERROR(H185/E185,"-")</f>
        <v>4.2941706807843198E-2</v>
      </c>
      <c r="J185" s="54">
        <v>7</v>
      </c>
      <c r="K185" s="28">
        <f>IFERROR(J185/F185,"-")</f>
        <v>0.16279069767441862</v>
      </c>
      <c r="L185" s="51">
        <f t="shared" si="171"/>
        <v>289384.71428571426</v>
      </c>
      <c r="M185" s="29">
        <f t="shared" ref="M185:M202" si="198">IFERROR(J185/$CI$15,"-")</f>
        <v>0.16279069767441862</v>
      </c>
      <c r="N185" s="175">
        <f>CJ15</f>
        <v>135</v>
      </c>
      <c r="O185" s="196">
        <v>260590990</v>
      </c>
      <c r="P185" s="196">
        <v>122</v>
      </c>
      <c r="Q185" s="65" t="s">
        <v>58</v>
      </c>
      <c r="R185" s="54">
        <v>1008232</v>
      </c>
      <c r="S185" s="28">
        <f>IFERROR(R185/O185,"-")</f>
        <v>3.8690209511848435E-3</v>
      </c>
      <c r="T185" s="54">
        <v>34</v>
      </c>
      <c r="U185" s="28">
        <f>IFERROR(T185/P185,"-")</f>
        <v>0.27868852459016391</v>
      </c>
      <c r="V185" s="51">
        <f t="shared" si="172"/>
        <v>29653.882352941175</v>
      </c>
      <c r="W185" s="29">
        <f t="shared" ref="W185:W202" si="199">IFERROR(T185/$CJ$15,"-")</f>
        <v>0.25185185185185183</v>
      </c>
      <c r="X185" s="175">
        <f>CK15</f>
        <v>8180</v>
      </c>
      <c r="Y185" s="196">
        <v>5403236840</v>
      </c>
      <c r="Z185" s="196">
        <v>7496</v>
      </c>
      <c r="AA185" s="65" t="s">
        <v>58</v>
      </c>
      <c r="AB185" s="54">
        <v>133510928</v>
      </c>
      <c r="AC185" s="28">
        <f>IFERROR(AB185/Y185,"-")</f>
        <v>2.4709434724686251E-2</v>
      </c>
      <c r="AD185" s="54">
        <v>1083</v>
      </c>
      <c r="AE185" s="28">
        <f>IFERROR(AD185/Z185,"-")</f>
        <v>0.14447705442902881</v>
      </c>
      <c r="AF185" s="51">
        <f t="shared" si="173"/>
        <v>123278.78855032318</v>
      </c>
      <c r="AG185" s="29">
        <f t="shared" ref="AG185:AG202" si="200">IFERROR(AD185/$CK$15,"-")</f>
        <v>0.1323960880195599</v>
      </c>
      <c r="AH185" s="175">
        <f>CL15</f>
        <v>7648</v>
      </c>
      <c r="AI185" s="196">
        <v>6846947630</v>
      </c>
      <c r="AJ185" s="196">
        <v>6882</v>
      </c>
      <c r="AK185" s="65" t="s">
        <v>58</v>
      </c>
      <c r="AL185" s="54">
        <v>227413891</v>
      </c>
      <c r="AM185" s="28">
        <f>IFERROR(AL185/AI185,"-")</f>
        <v>3.321390834122679E-2</v>
      </c>
      <c r="AN185" s="54">
        <v>1329</v>
      </c>
      <c r="AO185" s="28">
        <f>IFERROR(AN185/AJ185,"-")</f>
        <v>0.19311246730601569</v>
      </c>
      <c r="AP185" s="51">
        <f t="shared" si="174"/>
        <v>171116.54702784048</v>
      </c>
      <c r="AQ185" s="29">
        <f t="shared" ref="AQ185:AQ202" si="201">IFERROR(AN185/$CL$15,"-")</f>
        <v>0.17377092050209206</v>
      </c>
      <c r="AR185" s="175">
        <f>CM15</f>
        <v>5137</v>
      </c>
      <c r="AS185" s="196">
        <v>5073503400</v>
      </c>
      <c r="AT185" s="196">
        <v>4422</v>
      </c>
      <c r="AU185" s="65" t="s">
        <v>58</v>
      </c>
      <c r="AV185" s="54">
        <v>159181983</v>
      </c>
      <c r="AW185" s="28">
        <f>IFERROR(AV185/AS185,"-")</f>
        <v>3.1375160406909353E-2</v>
      </c>
      <c r="AX185" s="54">
        <v>1023</v>
      </c>
      <c r="AY185" s="28">
        <f>IFERROR(AX185/AT185,"-")</f>
        <v>0.23134328358208955</v>
      </c>
      <c r="AZ185" s="51">
        <f t="shared" si="175"/>
        <v>155603.11143695016</v>
      </c>
      <c r="BA185" s="29">
        <f t="shared" ref="BA185:BA202" si="202">IFERROR(AX185/$CM$15,"-")</f>
        <v>0.19914346895074947</v>
      </c>
      <c r="BB185" s="175">
        <f>CN15</f>
        <v>2806</v>
      </c>
      <c r="BC185" s="196">
        <v>2759735370</v>
      </c>
      <c r="BD185" s="196">
        <v>2287</v>
      </c>
      <c r="BE185" s="65" t="s">
        <v>58</v>
      </c>
      <c r="BF185" s="54">
        <v>114137359</v>
      </c>
      <c r="BG185" s="28">
        <f>IFERROR(BF185/BC185,"-")</f>
        <v>4.1358081010499204E-2</v>
      </c>
      <c r="BH185" s="54">
        <v>537</v>
      </c>
      <c r="BI185" s="28">
        <f>IFERROR(BH185/BD185,"-")</f>
        <v>0.23480542195015303</v>
      </c>
      <c r="BJ185" s="51">
        <f t="shared" si="176"/>
        <v>212546.29236499069</v>
      </c>
      <c r="BK185" s="29">
        <f t="shared" ref="BK185:BK202" si="203">IFERROR(BH185/$CN$15,"-")</f>
        <v>0.19137562366357805</v>
      </c>
      <c r="BL185" s="175">
        <f>CO15</f>
        <v>1149</v>
      </c>
      <c r="BM185" s="196">
        <v>1018668330</v>
      </c>
      <c r="BN185" s="196">
        <v>754</v>
      </c>
      <c r="BO185" s="65" t="s">
        <v>58</v>
      </c>
      <c r="BP185" s="54">
        <v>36777564</v>
      </c>
      <c r="BQ185" s="28">
        <f>IFERROR(BP185/BM185,"-")</f>
        <v>3.6103570629313665E-2</v>
      </c>
      <c r="BR185" s="54">
        <v>179</v>
      </c>
      <c r="BS185" s="28">
        <f>IFERROR(BR185/BN185,"-")</f>
        <v>0.23740053050397877</v>
      </c>
      <c r="BT185" s="51">
        <f t="shared" si="177"/>
        <v>205461.25139664803</v>
      </c>
      <c r="BU185" s="29">
        <f t="shared" ref="BU185:BU202" si="204">IFERROR(BR185/$CO$15,"-")</f>
        <v>0.15578764142732812</v>
      </c>
      <c r="BV185" s="175">
        <f>CP15</f>
        <v>25098</v>
      </c>
      <c r="BW185" s="196">
        <f>SUM(E185,O185,Y185,AI185,AS185,BC185,BM185)</f>
        <v>21409855650</v>
      </c>
      <c r="BX185" s="196">
        <f>SUM(F185,P185,Z185,AJ185,AT185,BD185,BN185)</f>
        <v>22006</v>
      </c>
      <c r="BY185" s="65" t="s">
        <v>58</v>
      </c>
      <c r="BZ185" s="54">
        <f t="shared" si="188"/>
        <v>674055650</v>
      </c>
      <c r="CA185" s="28">
        <f>IFERROR(BZ185/BW185,"-")</f>
        <v>3.1483428053845845E-2</v>
      </c>
      <c r="CB185" s="54">
        <f t="shared" si="189"/>
        <v>4192</v>
      </c>
      <c r="CC185" s="28">
        <f>IFERROR(CB185/BX185,"-")</f>
        <v>0.19049350177224394</v>
      </c>
      <c r="CD185" s="51">
        <f t="shared" si="178"/>
        <v>160795.71803435116</v>
      </c>
      <c r="CE185" s="29">
        <f t="shared" ref="CE185:CE202" si="205">IFERROR(CB185/$CP$15,"-")</f>
        <v>0.16702526097697026</v>
      </c>
      <c r="CR185" s="173"/>
      <c r="CS185" s="194"/>
      <c r="CT185" s="188"/>
      <c r="CU185" s="191"/>
      <c r="CV185" s="191"/>
      <c r="CW185" s="75" t="s">
        <v>77</v>
      </c>
      <c r="CX185" s="86">
        <v>40925873</v>
      </c>
      <c r="CY185" s="76">
        <v>1.9835623395536768E-3</v>
      </c>
      <c r="CZ185" s="86">
        <v>390</v>
      </c>
      <c r="DA185" s="76">
        <v>1.8307280664695114E-2</v>
      </c>
      <c r="DB185" s="86">
        <v>104938.1358974359</v>
      </c>
      <c r="DC185" s="77">
        <v>1.6195340725052947E-2</v>
      </c>
    </row>
    <row r="186" spans="2:107" s="16" customFormat="1" ht="13.15" customHeight="1">
      <c r="B186" s="224"/>
      <c r="C186" s="194"/>
      <c r="D186" s="176"/>
      <c r="E186" s="197"/>
      <c r="F186" s="197"/>
      <c r="G186" s="66" t="s">
        <v>60</v>
      </c>
      <c r="H186" s="49">
        <v>156181</v>
      </c>
      <c r="I186" s="30">
        <f>IFERROR(H186/E185,"-")</f>
        <v>3.31080707242201E-3</v>
      </c>
      <c r="J186" s="49">
        <v>7</v>
      </c>
      <c r="K186" s="30">
        <f>IFERROR(J186/F185,"-")</f>
        <v>0.16279069767441862</v>
      </c>
      <c r="L186" s="52">
        <f t="shared" si="171"/>
        <v>22311.571428571428</v>
      </c>
      <c r="M186" s="31">
        <f t="shared" si="198"/>
        <v>0.16279069767441862</v>
      </c>
      <c r="N186" s="176"/>
      <c r="O186" s="197"/>
      <c r="P186" s="197"/>
      <c r="Q186" s="66" t="s">
        <v>60</v>
      </c>
      <c r="R186" s="49">
        <v>4063847</v>
      </c>
      <c r="S186" s="30">
        <f>IFERROR(R186/O185,"-")</f>
        <v>1.5594733340550263E-2</v>
      </c>
      <c r="T186" s="49">
        <v>35</v>
      </c>
      <c r="U186" s="30">
        <f>IFERROR(T186/P185,"-")</f>
        <v>0.28688524590163933</v>
      </c>
      <c r="V186" s="52">
        <f t="shared" si="172"/>
        <v>116109.91428571429</v>
      </c>
      <c r="W186" s="31">
        <f t="shared" si="199"/>
        <v>0.25925925925925924</v>
      </c>
      <c r="X186" s="176"/>
      <c r="Y186" s="197"/>
      <c r="Z186" s="197"/>
      <c r="AA186" s="66" t="s">
        <v>60</v>
      </c>
      <c r="AB186" s="49">
        <v>137368457</v>
      </c>
      <c r="AC186" s="30">
        <f>IFERROR(AB186/Y185,"-")</f>
        <v>2.542336400711985E-2</v>
      </c>
      <c r="AD186" s="49">
        <v>1603</v>
      </c>
      <c r="AE186" s="30">
        <f>IFERROR(AD186/Z185,"-")</f>
        <v>0.21384738527214514</v>
      </c>
      <c r="AF186" s="52">
        <f t="shared" si="173"/>
        <v>85694.608234560204</v>
      </c>
      <c r="AG186" s="31">
        <f t="shared" si="200"/>
        <v>0.19596577017114913</v>
      </c>
      <c r="AH186" s="176"/>
      <c r="AI186" s="197"/>
      <c r="AJ186" s="197"/>
      <c r="AK186" s="66" t="s">
        <v>60</v>
      </c>
      <c r="AL186" s="49">
        <v>145343409</v>
      </c>
      <c r="AM186" s="30">
        <f>IFERROR(AL186/AI185,"-")</f>
        <v>2.1227474906215984E-2</v>
      </c>
      <c r="AN186" s="49">
        <v>1900</v>
      </c>
      <c r="AO186" s="30">
        <f>IFERROR(AN186/AJ185,"-")</f>
        <v>0.27608253414705025</v>
      </c>
      <c r="AP186" s="52">
        <f t="shared" si="174"/>
        <v>76496.531052631573</v>
      </c>
      <c r="AQ186" s="31">
        <f t="shared" si="201"/>
        <v>0.24843096234309622</v>
      </c>
      <c r="AR186" s="176"/>
      <c r="AS186" s="197"/>
      <c r="AT186" s="197"/>
      <c r="AU186" s="66" t="s">
        <v>60</v>
      </c>
      <c r="AV186" s="49">
        <v>104175468</v>
      </c>
      <c r="AW186" s="30">
        <f>IFERROR(AV186/AS185,"-")</f>
        <v>2.053324099477296E-2</v>
      </c>
      <c r="AX186" s="49">
        <v>1401</v>
      </c>
      <c r="AY186" s="30">
        <f>IFERROR(AX186/AT185,"-")</f>
        <v>0.31682496607869742</v>
      </c>
      <c r="AZ186" s="52">
        <f t="shared" si="175"/>
        <v>74357.935760171313</v>
      </c>
      <c r="BA186" s="31">
        <f t="shared" si="202"/>
        <v>0.27272727272727271</v>
      </c>
      <c r="BB186" s="176"/>
      <c r="BC186" s="197"/>
      <c r="BD186" s="197"/>
      <c r="BE186" s="66" t="s">
        <v>60</v>
      </c>
      <c r="BF186" s="49">
        <v>46395211</v>
      </c>
      <c r="BG186" s="30">
        <f>IFERROR(BF186/BC185,"-")</f>
        <v>1.6811470949114952E-2</v>
      </c>
      <c r="BH186" s="49">
        <v>759</v>
      </c>
      <c r="BI186" s="30">
        <f>IFERROR(BH186/BD185,"-")</f>
        <v>0.33187581985133363</v>
      </c>
      <c r="BJ186" s="52">
        <f t="shared" si="176"/>
        <v>61126.760210803688</v>
      </c>
      <c r="BK186" s="31">
        <f t="shared" si="203"/>
        <v>0.27049180327868855</v>
      </c>
      <c r="BL186" s="176"/>
      <c r="BM186" s="197"/>
      <c r="BN186" s="197"/>
      <c r="BO186" s="66" t="s">
        <v>60</v>
      </c>
      <c r="BP186" s="49">
        <v>14537541</v>
      </c>
      <c r="BQ186" s="30">
        <f>IFERROR(BP186/BM185,"-")</f>
        <v>1.4271122966981804E-2</v>
      </c>
      <c r="BR186" s="49">
        <v>237</v>
      </c>
      <c r="BS186" s="30">
        <f>IFERROR(BR186/BN185,"-")</f>
        <v>0.31432360742705573</v>
      </c>
      <c r="BT186" s="52">
        <f t="shared" si="177"/>
        <v>61339.835443037977</v>
      </c>
      <c r="BU186" s="31">
        <f t="shared" si="204"/>
        <v>0.20626631853785901</v>
      </c>
      <c r="BV186" s="176"/>
      <c r="BW186" s="197"/>
      <c r="BX186" s="197"/>
      <c r="BY186" s="66" t="s">
        <v>60</v>
      </c>
      <c r="BZ186" s="49">
        <f t="shared" si="188"/>
        <v>452040114</v>
      </c>
      <c r="CA186" s="30">
        <f>IFERROR(BZ186/BW185,"-")</f>
        <v>2.1113646041793842E-2</v>
      </c>
      <c r="CB186" s="49">
        <f t="shared" si="189"/>
        <v>5942</v>
      </c>
      <c r="CC186" s="30">
        <f>IFERROR(CB186/BX185,"-")</f>
        <v>0.27001726801781334</v>
      </c>
      <c r="CD186" s="52">
        <f t="shared" si="178"/>
        <v>76075.414675193533</v>
      </c>
      <c r="CE186" s="31">
        <f t="shared" si="205"/>
        <v>0.23675193242489442</v>
      </c>
      <c r="CR186" s="173"/>
      <c r="CS186" s="194"/>
      <c r="CT186" s="188"/>
      <c r="CU186" s="191"/>
      <c r="CV186" s="191"/>
      <c r="CW186" s="75" t="s">
        <v>79</v>
      </c>
      <c r="CX186" s="86">
        <v>355407875</v>
      </c>
      <c r="CY186" s="76">
        <v>1.7225623410178709E-2</v>
      </c>
      <c r="CZ186" s="86">
        <v>853</v>
      </c>
      <c r="DA186" s="76">
        <v>4.0041308735858802E-2</v>
      </c>
      <c r="DB186" s="86">
        <v>416656.35990621336</v>
      </c>
      <c r="DC186" s="77">
        <v>3.5422117021718366E-2</v>
      </c>
    </row>
    <row r="187" spans="2:107" s="16" customFormat="1" ht="13.15" customHeight="1">
      <c r="B187" s="224"/>
      <c r="C187" s="194"/>
      <c r="D187" s="176"/>
      <c r="E187" s="197"/>
      <c r="F187" s="197"/>
      <c r="G187" s="67" t="s">
        <v>194</v>
      </c>
      <c r="H187" s="49">
        <v>19489</v>
      </c>
      <c r="I187" s="30">
        <f>IFERROR(H187/E185,"-")</f>
        <v>4.1313808359808528E-4</v>
      </c>
      <c r="J187" s="49">
        <v>3</v>
      </c>
      <c r="K187" s="30">
        <f>IFERROR(J187/F185,"-")</f>
        <v>6.9767441860465115E-2</v>
      </c>
      <c r="L187" s="52">
        <f>IFERROR(H187/J187,"-")</f>
        <v>6496.333333333333</v>
      </c>
      <c r="M187" s="31">
        <f t="shared" si="198"/>
        <v>6.9767441860465115E-2</v>
      </c>
      <c r="N187" s="176"/>
      <c r="O187" s="197"/>
      <c r="P187" s="197"/>
      <c r="Q187" s="67" t="s">
        <v>194</v>
      </c>
      <c r="R187" s="49">
        <v>7273896</v>
      </c>
      <c r="S187" s="30">
        <f>IFERROR(R187/O185,"-")</f>
        <v>2.7913075582544123E-2</v>
      </c>
      <c r="T187" s="49">
        <v>13</v>
      </c>
      <c r="U187" s="30">
        <f>IFERROR(T187/P185,"-")</f>
        <v>0.10655737704918032</v>
      </c>
      <c r="V187" s="52">
        <f>IFERROR(R187/T187,"-")</f>
        <v>559530.4615384615</v>
      </c>
      <c r="W187" s="31">
        <f t="shared" si="199"/>
        <v>9.6296296296296297E-2</v>
      </c>
      <c r="X187" s="176"/>
      <c r="Y187" s="197"/>
      <c r="Z187" s="197"/>
      <c r="AA187" s="67" t="s">
        <v>194</v>
      </c>
      <c r="AB187" s="49">
        <v>82975709</v>
      </c>
      <c r="AC187" s="30">
        <f>IFERROR(AB187/Y185,"-")</f>
        <v>1.5356667023317082E-2</v>
      </c>
      <c r="AD187" s="49">
        <v>565</v>
      </c>
      <c r="AE187" s="30">
        <f>IFERROR(AD187/Z185,"-")</f>
        <v>7.5373532550693706E-2</v>
      </c>
      <c r="AF187" s="52">
        <f>IFERROR(AB187/AD187,"-")</f>
        <v>146859.66194690266</v>
      </c>
      <c r="AG187" s="31">
        <f t="shared" si="200"/>
        <v>6.9070904645476772E-2</v>
      </c>
      <c r="AH187" s="176"/>
      <c r="AI187" s="197"/>
      <c r="AJ187" s="197"/>
      <c r="AK187" s="67" t="s">
        <v>194</v>
      </c>
      <c r="AL187" s="49">
        <v>109128762</v>
      </c>
      <c r="AM187" s="30">
        <f>IFERROR(AL187/AI185,"-")</f>
        <v>1.5938308264817267E-2</v>
      </c>
      <c r="AN187" s="49">
        <v>584</v>
      </c>
      <c r="AO187" s="30">
        <f>IFERROR(AN187/AJ185,"-")</f>
        <v>8.4859052600988083E-2</v>
      </c>
      <c r="AP187" s="52">
        <f>IFERROR(AL187/AN187,"-")</f>
        <v>186864.3184931507</v>
      </c>
      <c r="AQ187" s="31">
        <f t="shared" si="201"/>
        <v>7.6359832635983269E-2</v>
      </c>
      <c r="AR187" s="176"/>
      <c r="AS187" s="197"/>
      <c r="AT187" s="197"/>
      <c r="AU187" s="67" t="s">
        <v>194</v>
      </c>
      <c r="AV187" s="49">
        <v>52033010</v>
      </c>
      <c r="AW187" s="30">
        <f>IFERROR(AV187/AS185,"-")</f>
        <v>1.0255834262375777E-2</v>
      </c>
      <c r="AX187" s="49">
        <v>352</v>
      </c>
      <c r="AY187" s="30">
        <f>IFERROR(AX187/AT185,"-")</f>
        <v>7.9601990049751242E-2</v>
      </c>
      <c r="AZ187" s="52">
        <f>IFERROR(AV187/AX187,"-")</f>
        <v>147821.05113636365</v>
      </c>
      <c r="BA187" s="31">
        <f t="shared" si="202"/>
        <v>6.852248394004283E-2</v>
      </c>
      <c r="BB187" s="176"/>
      <c r="BC187" s="197"/>
      <c r="BD187" s="197"/>
      <c r="BE187" s="67" t="s">
        <v>194</v>
      </c>
      <c r="BF187" s="49">
        <v>23593056</v>
      </c>
      <c r="BG187" s="30">
        <f>IFERROR(BF187/BC185,"-")</f>
        <v>8.5490283802102367E-3</v>
      </c>
      <c r="BH187" s="49">
        <v>153</v>
      </c>
      <c r="BI187" s="30">
        <f>IFERROR(BH187/BD185,"-")</f>
        <v>6.6899868823786623E-2</v>
      </c>
      <c r="BJ187" s="52">
        <f>IFERROR(BF187/BH187,"-")</f>
        <v>154202.98039215687</v>
      </c>
      <c r="BK187" s="31">
        <f t="shared" si="203"/>
        <v>5.4526015680684249E-2</v>
      </c>
      <c r="BL187" s="176"/>
      <c r="BM187" s="197"/>
      <c r="BN187" s="197"/>
      <c r="BO187" s="67" t="s">
        <v>194</v>
      </c>
      <c r="BP187" s="49">
        <v>2503418</v>
      </c>
      <c r="BQ187" s="30">
        <f>IFERROR(BP187/BM185,"-")</f>
        <v>2.4575398353652556E-3</v>
      </c>
      <c r="BR187" s="49">
        <v>40</v>
      </c>
      <c r="BS187" s="30">
        <f>IFERROR(BR187/BN185,"-")</f>
        <v>5.3050397877984087E-2</v>
      </c>
      <c r="BT187" s="52">
        <f>IFERROR(BP187/BR187,"-")</f>
        <v>62585.45</v>
      </c>
      <c r="BU187" s="31">
        <f t="shared" si="204"/>
        <v>3.4812880765883375E-2</v>
      </c>
      <c r="BV187" s="176"/>
      <c r="BW187" s="197"/>
      <c r="BX187" s="197"/>
      <c r="BY187" s="67" t="s">
        <v>194</v>
      </c>
      <c r="BZ187" s="49">
        <f t="shared" ref="BZ187" si="206">SUM(H187,R187,AB187,AL187,AV187,BF187,BP187)</f>
        <v>277527340</v>
      </c>
      <c r="CA187" s="30">
        <f>IFERROR(BZ187/BW185,"-")</f>
        <v>1.2962597438156946E-2</v>
      </c>
      <c r="CB187" s="49">
        <f>SUM(J187,T187,AD187,AN187,AX187,BH187,BR187)</f>
        <v>1710</v>
      </c>
      <c r="CC187" s="30">
        <f>IFERROR(CB187/BX185,"-")</f>
        <v>7.7706080159956378E-2</v>
      </c>
      <c r="CD187" s="52">
        <f>IFERROR(BZ187/CB187,"-")</f>
        <v>162296.69005847952</v>
      </c>
      <c r="CE187" s="31">
        <f t="shared" si="205"/>
        <v>6.8132918957685876E-2</v>
      </c>
      <c r="CR187" s="173"/>
      <c r="CS187" s="194"/>
      <c r="CT187" s="188"/>
      <c r="CU187" s="191"/>
      <c r="CV187" s="191"/>
      <c r="CW187" s="75" t="s">
        <v>81</v>
      </c>
      <c r="CX187" s="86">
        <v>212641150</v>
      </c>
      <c r="CY187" s="76">
        <v>1.0306120457818563E-2</v>
      </c>
      <c r="CZ187" s="86">
        <v>2968</v>
      </c>
      <c r="DA187" s="76">
        <v>0.13932310003285922</v>
      </c>
      <c r="DB187" s="86">
        <v>71644.592318059294</v>
      </c>
      <c r="DC187" s="77">
        <v>0.12325069556912088</v>
      </c>
    </row>
    <row r="188" spans="2:107" s="16" customFormat="1" ht="13.15" customHeight="1">
      <c r="B188" s="224"/>
      <c r="C188" s="194"/>
      <c r="D188" s="176"/>
      <c r="E188" s="197"/>
      <c r="F188" s="197"/>
      <c r="G188" s="67" t="s">
        <v>62</v>
      </c>
      <c r="H188" s="49">
        <v>254344</v>
      </c>
      <c r="I188" s="30">
        <f>IFERROR(H188/E185,"-")</f>
        <v>5.3917180324629995E-3</v>
      </c>
      <c r="J188" s="49">
        <v>7</v>
      </c>
      <c r="K188" s="30">
        <f>IFERROR(J188/F185,"-")</f>
        <v>0.16279069767441862</v>
      </c>
      <c r="L188" s="52">
        <f t="shared" si="171"/>
        <v>36334.857142857145</v>
      </c>
      <c r="M188" s="31">
        <f t="shared" si="198"/>
        <v>0.16279069767441862</v>
      </c>
      <c r="N188" s="176"/>
      <c r="O188" s="197"/>
      <c r="P188" s="197"/>
      <c r="Q188" s="67" t="s">
        <v>62</v>
      </c>
      <c r="R188" s="49">
        <v>599966</v>
      </c>
      <c r="S188" s="30">
        <f>IFERROR(R188/O185,"-")</f>
        <v>2.3023282577805163E-3</v>
      </c>
      <c r="T188" s="49">
        <v>19</v>
      </c>
      <c r="U188" s="30">
        <f>IFERROR(T188/P185,"-")</f>
        <v>0.15573770491803279</v>
      </c>
      <c r="V188" s="52">
        <f t="shared" si="172"/>
        <v>31577.157894736843</v>
      </c>
      <c r="W188" s="31">
        <f t="shared" si="199"/>
        <v>0.14074074074074075</v>
      </c>
      <c r="X188" s="176"/>
      <c r="Y188" s="197"/>
      <c r="Z188" s="197"/>
      <c r="AA188" s="67" t="s">
        <v>62</v>
      </c>
      <c r="AB188" s="49">
        <v>81542714</v>
      </c>
      <c r="AC188" s="30">
        <f>IFERROR(AB188/Y185,"-")</f>
        <v>1.5091456549959413E-2</v>
      </c>
      <c r="AD188" s="49">
        <v>1728</v>
      </c>
      <c r="AE188" s="30">
        <f>IFERROR(AD188/Z185,"-")</f>
        <v>0.23052294557097119</v>
      </c>
      <c r="AF188" s="52">
        <f t="shared" si="173"/>
        <v>47189.070601851854</v>
      </c>
      <c r="AG188" s="31">
        <f t="shared" si="200"/>
        <v>0.21124694376528116</v>
      </c>
      <c r="AH188" s="176"/>
      <c r="AI188" s="197"/>
      <c r="AJ188" s="197"/>
      <c r="AK188" s="67" t="s">
        <v>62</v>
      </c>
      <c r="AL188" s="49">
        <v>105565697</v>
      </c>
      <c r="AM188" s="30">
        <f>IFERROR(AL188/AI185,"-")</f>
        <v>1.5417920904997487E-2</v>
      </c>
      <c r="AN188" s="49">
        <v>1925</v>
      </c>
      <c r="AO188" s="30">
        <f>IFERROR(AN188/AJ185,"-")</f>
        <v>0.27971519907003778</v>
      </c>
      <c r="AP188" s="52">
        <f t="shared" si="174"/>
        <v>54839.323116883119</v>
      </c>
      <c r="AQ188" s="31">
        <f t="shared" si="201"/>
        <v>0.25169979079497906</v>
      </c>
      <c r="AR188" s="176"/>
      <c r="AS188" s="197"/>
      <c r="AT188" s="197"/>
      <c r="AU188" s="67" t="s">
        <v>62</v>
      </c>
      <c r="AV188" s="49">
        <v>77569763</v>
      </c>
      <c r="AW188" s="30">
        <f>IFERROR(AV188/AS185,"-")</f>
        <v>1.5289191094264369E-2</v>
      </c>
      <c r="AX188" s="49">
        <v>1384</v>
      </c>
      <c r="AY188" s="30">
        <f>IFERROR(AX188/AT185,"-")</f>
        <v>0.31298055178652195</v>
      </c>
      <c r="AZ188" s="52">
        <f t="shared" si="175"/>
        <v>56047.516618497109</v>
      </c>
      <c r="BA188" s="31">
        <f t="shared" si="202"/>
        <v>0.26941794821880477</v>
      </c>
      <c r="BB188" s="176"/>
      <c r="BC188" s="197"/>
      <c r="BD188" s="197"/>
      <c r="BE188" s="67" t="s">
        <v>62</v>
      </c>
      <c r="BF188" s="49">
        <v>22462577</v>
      </c>
      <c r="BG188" s="30">
        <f>IFERROR(BF188/BC185,"-")</f>
        <v>8.1393952638292265E-3</v>
      </c>
      <c r="BH188" s="49">
        <v>659</v>
      </c>
      <c r="BI188" s="30">
        <f>IFERROR(BH188/BD185,"-")</f>
        <v>0.2881504153913424</v>
      </c>
      <c r="BJ188" s="52">
        <f t="shared" si="176"/>
        <v>34085.852807283765</v>
      </c>
      <c r="BK188" s="31">
        <f t="shared" si="203"/>
        <v>0.23485388453314326</v>
      </c>
      <c r="BL188" s="176"/>
      <c r="BM188" s="197"/>
      <c r="BN188" s="197"/>
      <c r="BO188" s="67" t="s">
        <v>62</v>
      </c>
      <c r="BP188" s="49">
        <v>4654751</v>
      </c>
      <c r="BQ188" s="30">
        <f>IFERROR(BP188/BM185,"-")</f>
        <v>4.5694470544696327E-3</v>
      </c>
      <c r="BR188" s="49">
        <v>186</v>
      </c>
      <c r="BS188" s="30">
        <f>IFERROR(BR188/BN185,"-")</f>
        <v>0.24668435013262599</v>
      </c>
      <c r="BT188" s="52">
        <f t="shared" si="177"/>
        <v>25025.543010752688</v>
      </c>
      <c r="BU188" s="31">
        <f t="shared" si="204"/>
        <v>0.16187989556135771</v>
      </c>
      <c r="BV188" s="176"/>
      <c r="BW188" s="197"/>
      <c r="BX188" s="197"/>
      <c r="BY188" s="67" t="s">
        <v>62</v>
      </c>
      <c r="BZ188" s="49">
        <f t="shared" si="188"/>
        <v>292649812</v>
      </c>
      <c r="CA188" s="30">
        <f>IFERROR(BZ188/BW185,"-")</f>
        <v>1.3668929710882941E-2</v>
      </c>
      <c r="CB188" s="49">
        <f t="shared" si="189"/>
        <v>5908</v>
      </c>
      <c r="CC188" s="30">
        <f>IFERROR(CB188/BX185,"-")</f>
        <v>0.26847223484504223</v>
      </c>
      <c r="CD188" s="52">
        <f t="shared" si="178"/>
        <v>49534.497630331753</v>
      </c>
      <c r="CE188" s="31">
        <f t="shared" si="205"/>
        <v>0.23539724280819188</v>
      </c>
      <c r="CR188" s="173"/>
      <c r="CS188" s="194"/>
      <c r="CT188" s="188"/>
      <c r="CU188" s="191"/>
      <c r="CV188" s="191"/>
      <c r="CW188" s="75" t="s">
        <v>83</v>
      </c>
      <c r="CX188" s="86">
        <v>404073383</v>
      </c>
      <c r="CY188" s="76">
        <v>1.9584304162182414E-2</v>
      </c>
      <c r="CZ188" s="86">
        <v>3885</v>
      </c>
      <c r="DA188" s="76">
        <v>0.18236868046753979</v>
      </c>
      <c r="DB188" s="86">
        <v>104008.5927927928</v>
      </c>
      <c r="DC188" s="77">
        <v>0.16133050953033512</v>
      </c>
    </row>
    <row r="189" spans="2:107" s="16" customFormat="1" ht="13.15" customHeight="1">
      <c r="B189" s="224"/>
      <c r="C189" s="194"/>
      <c r="D189" s="176"/>
      <c r="E189" s="197"/>
      <c r="F189" s="197"/>
      <c r="G189" s="67" t="s">
        <v>64</v>
      </c>
      <c r="H189" s="49">
        <v>29311</v>
      </c>
      <c r="I189" s="30">
        <f>IFERROR(H189/E185,"-")</f>
        <v>6.2135001120342123E-4</v>
      </c>
      <c r="J189" s="49">
        <v>1</v>
      </c>
      <c r="K189" s="30">
        <f>IFERROR(J189/F185,"-")</f>
        <v>2.3255813953488372E-2</v>
      </c>
      <c r="L189" s="52">
        <f t="shared" si="171"/>
        <v>29311</v>
      </c>
      <c r="M189" s="31">
        <f t="shared" si="198"/>
        <v>2.3255813953488372E-2</v>
      </c>
      <c r="N189" s="176"/>
      <c r="O189" s="197"/>
      <c r="P189" s="197"/>
      <c r="Q189" s="67" t="s">
        <v>64</v>
      </c>
      <c r="R189" s="49">
        <v>22288</v>
      </c>
      <c r="S189" s="30">
        <f>IFERROR(R189/O185,"-")</f>
        <v>8.5528666973482085E-5</v>
      </c>
      <c r="T189" s="49">
        <v>8</v>
      </c>
      <c r="U189" s="30">
        <f>IFERROR(T189/P185,"-")</f>
        <v>6.5573770491803282E-2</v>
      </c>
      <c r="V189" s="52">
        <f t="shared" si="172"/>
        <v>2786</v>
      </c>
      <c r="W189" s="31">
        <f t="shared" si="199"/>
        <v>5.9259259259259262E-2</v>
      </c>
      <c r="X189" s="176"/>
      <c r="Y189" s="197"/>
      <c r="Z189" s="197"/>
      <c r="AA189" s="67" t="s">
        <v>64</v>
      </c>
      <c r="AB189" s="49">
        <v>30932974</v>
      </c>
      <c r="AC189" s="30">
        <f>IFERROR(AB189/Y185,"-")</f>
        <v>5.724896930485098E-3</v>
      </c>
      <c r="AD189" s="49">
        <v>277</v>
      </c>
      <c r="AE189" s="30">
        <f>IFERROR(AD189/Z185,"-")</f>
        <v>3.6953041622198507E-2</v>
      </c>
      <c r="AF189" s="52">
        <f t="shared" si="173"/>
        <v>111671.38628158845</v>
      </c>
      <c r="AG189" s="31">
        <f t="shared" si="200"/>
        <v>3.3863080684596578E-2</v>
      </c>
      <c r="AH189" s="176"/>
      <c r="AI189" s="197"/>
      <c r="AJ189" s="197"/>
      <c r="AK189" s="67" t="s">
        <v>64</v>
      </c>
      <c r="AL189" s="49">
        <v>28271726</v>
      </c>
      <c r="AM189" s="30">
        <f>IFERROR(AL189/AI185,"-")</f>
        <v>4.1290992027056004E-3</v>
      </c>
      <c r="AN189" s="49">
        <v>316</v>
      </c>
      <c r="AO189" s="30">
        <f>IFERROR(AN189/AJ185,"-")</f>
        <v>4.5916884626562043E-2</v>
      </c>
      <c r="AP189" s="52">
        <f t="shared" si="174"/>
        <v>89467.487341772154</v>
      </c>
      <c r="AQ189" s="31">
        <f t="shared" si="201"/>
        <v>4.131799163179916E-2</v>
      </c>
      <c r="AR189" s="176"/>
      <c r="AS189" s="197"/>
      <c r="AT189" s="197"/>
      <c r="AU189" s="67" t="s">
        <v>64</v>
      </c>
      <c r="AV189" s="49">
        <v>13951257</v>
      </c>
      <c r="AW189" s="30">
        <f>IFERROR(AV189/AS185,"-")</f>
        <v>2.7498270721568849E-3</v>
      </c>
      <c r="AX189" s="49">
        <v>210</v>
      </c>
      <c r="AY189" s="30">
        <f>IFERROR(AX189/AT185,"-")</f>
        <v>4.7489823609226593E-2</v>
      </c>
      <c r="AZ189" s="52">
        <f t="shared" si="175"/>
        <v>66434.557142857142</v>
      </c>
      <c r="BA189" s="31">
        <f t="shared" si="202"/>
        <v>4.0879890986957365E-2</v>
      </c>
      <c r="BB189" s="176"/>
      <c r="BC189" s="197"/>
      <c r="BD189" s="197"/>
      <c r="BE189" s="67" t="s">
        <v>64</v>
      </c>
      <c r="BF189" s="49">
        <v>680089</v>
      </c>
      <c r="BG189" s="30">
        <f>IFERROR(BF189/BC185,"-")</f>
        <v>2.4643268604409706E-4</v>
      </c>
      <c r="BH189" s="49">
        <v>74</v>
      </c>
      <c r="BI189" s="30">
        <f>IFERROR(BH189/BD185,"-")</f>
        <v>3.2356799300393528E-2</v>
      </c>
      <c r="BJ189" s="52">
        <f t="shared" si="176"/>
        <v>9190.3918918918916</v>
      </c>
      <c r="BK189" s="31">
        <f t="shared" si="203"/>
        <v>2.6372059871703494E-2</v>
      </c>
      <c r="BL189" s="176"/>
      <c r="BM189" s="197"/>
      <c r="BN189" s="197"/>
      <c r="BO189" s="67" t="s">
        <v>64</v>
      </c>
      <c r="BP189" s="49">
        <v>1999496</v>
      </c>
      <c r="BQ189" s="30">
        <f>IFERROR(BP189/BM185,"-")</f>
        <v>1.9628528158915082E-3</v>
      </c>
      <c r="BR189" s="49">
        <v>25</v>
      </c>
      <c r="BS189" s="30">
        <f>IFERROR(BR189/BN185,"-")</f>
        <v>3.3156498673740056E-2</v>
      </c>
      <c r="BT189" s="52">
        <f t="shared" si="177"/>
        <v>79979.839999999997</v>
      </c>
      <c r="BU189" s="31">
        <f t="shared" si="204"/>
        <v>2.1758050478677109E-2</v>
      </c>
      <c r="BV189" s="176"/>
      <c r="BW189" s="197"/>
      <c r="BX189" s="197"/>
      <c r="BY189" s="67" t="s">
        <v>64</v>
      </c>
      <c r="BZ189" s="49">
        <f t="shared" si="188"/>
        <v>75887141</v>
      </c>
      <c r="CA189" s="30">
        <f>IFERROR(BZ189/BW185,"-")</f>
        <v>3.5444956864994089E-3</v>
      </c>
      <c r="CB189" s="49">
        <f t="shared" si="189"/>
        <v>911</v>
      </c>
      <c r="CC189" s="30">
        <f>IFERROR(CB189/BX185,"-")</f>
        <v>4.1397800599836408E-2</v>
      </c>
      <c r="CD189" s="52">
        <f t="shared" si="178"/>
        <v>83300.923161361148</v>
      </c>
      <c r="CE189" s="31">
        <f t="shared" si="205"/>
        <v>3.6297712965176511E-2</v>
      </c>
      <c r="CR189" s="173"/>
      <c r="CS189" s="194"/>
      <c r="CT189" s="188"/>
      <c r="CU189" s="191"/>
      <c r="CV189" s="191"/>
      <c r="CW189" s="75" t="s">
        <v>87</v>
      </c>
      <c r="CX189" s="86">
        <v>94116726</v>
      </c>
      <c r="CY189" s="76">
        <v>4.5615738781111005E-3</v>
      </c>
      <c r="CZ189" s="86">
        <v>1563</v>
      </c>
      <c r="DA189" s="76">
        <v>7.3369947894662724E-2</v>
      </c>
      <c r="DB189" s="86">
        <v>60215.435700575814</v>
      </c>
      <c r="DC189" s="77">
        <v>6.4905942444250658E-2</v>
      </c>
    </row>
    <row r="190" spans="2:107" s="16" customFormat="1" ht="13.15" customHeight="1">
      <c r="B190" s="224"/>
      <c r="C190" s="194"/>
      <c r="D190" s="176"/>
      <c r="E190" s="197"/>
      <c r="F190" s="197"/>
      <c r="G190" s="67" t="s">
        <v>66</v>
      </c>
      <c r="H190" s="49">
        <v>251632</v>
      </c>
      <c r="I190" s="30">
        <f>IFERROR(H190/E185,"-")</f>
        <v>5.3342276285059977E-3</v>
      </c>
      <c r="J190" s="49">
        <v>10</v>
      </c>
      <c r="K190" s="30">
        <f>IFERROR(J190/F185,"-")</f>
        <v>0.23255813953488372</v>
      </c>
      <c r="L190" s="52">
        <f t="shared" si="171"/>
        <v>25163.200000000001</v>
      </c>
      <c r="M190" s="31">
        <f t="shared" si="198"/>
        <v>0.23255813953488372</v>
      </c>
      <c r="N190" s="176"/>
      <c r="O190" s="197"/>
      <c r="P190" s="197"/>
      <c r="Q190" s="67" t="s">
        <v>66</v>
      </c>
      <c r="R190" s="49">
        <v>956559</v>
      </c>
      <c r="S190" s="30">
        <f>IFERROR(R190/O185,"-")</f>
        <v>3.670729367887969E-3</v>
      </c>
      <c r="T190" s="49">
        <v>31</v>
      </c>
      <c r="U190" s="30">
        <f>IFERROR(T190/P185,"-")</f>
        <v>0.25409836065573771</v>
      </c>
      <c r="V190" s="52">
        <f t="shared" si="172"/>
        <v>30856.741935483871</v>
      </c>
      <c r="W190" s="31">
        <f t="shared" si="199"/>
        <v>0.22962962962962963</v>
      </c>
      <c r="X190" s="176"/>
      <c r="Y190" s="197"/>
      <c r="Z190" s="197"/>
      <c r="AA190" s="67" t="s">
        <v>66</v>
      </c>
      <c r="AB190" s="49">
        <v>79706089</v>
      </c>
      <c r="AC190" s="30">
        <f>IFERROR(AB190/Y185,"-")</f>
        <v>1.4751544557502685E-2</v>
      </c>
      <c r="AD190" s="49">
        <v>1883</v>
      </c>
      <c r="AE190" s="30">
        <f>IFERROR(AD190/Z185,"-")</f>
        <v>0.25120064034151546</v>
      </c>
      <c r="AF190" s="52">
        <f t="shared" si="173"/>
        <v>42329.309081253319</v>
      </c>
      <c r="AG190" s="31">
        <f t="shared" si="200"/>
        <v>0.2301955990220049</v>
      </c>
      <c r="AH190" s="176"/>
      <c r="AI190" s="197"/>
      <c r="AJ190" s="197"/>
      <c r="AK190" s="67" t="s">
        <v>66</v>
      </c>
      <c r="AL190" s="49">
        <v>126902571</v>
      </c>
      <c r="AM190" s="30">
        <f>IFERROR(AL190/AI185,"-")</f>
        <v>1.8534181632115097E-2</v>
      </c>
      <c r="AN190" s="49">
        <v>2174</v>
      </c>
      <c r="AO190" s="30">
        <f>IFERROR(AN190/AJ185,"-")</f>
        <v>0.31589654170299331</v>
      </c>
      <c r="AP190" s="52">
        <f t="shared" si="174"/>
        <v>58372.847746090156</v>
      </c>
      <c r="AQ190" s="31">
        <f t="shared" si="201"/>
        <v>0.28425732217573224</v>
      </c>
      <c r="AR190" s="176"/>
      <c r="AS190" s="197"/>
      <c r="AT190" s="197"/>
      <c r="AU190" s="67" t="s">
        <v>66</v>
      </c>
      <c r="AV190" s="49">
        <v>74571895</v>
      </c>
      <c r="AW190" s="30">
        <f>IFERROR(AV190/AS185,"-")</f>
        <v>1.4698303937275375E-2</v>
      </c>
      <c r="AX190" s="49">
        <v>1527</v>
      </c>
      <c r="AY190" s="30">
        <f>IFERROR(AX190/AT185,"-")</f>
        <v>0.34531886024423336</v>
      </c>
      <c r="AZ190" s="52">
        <f t="shared" si="175"/>
        <v>48835.556647020305</v>
      </c>
      <c r="BA190" s="31">
        <f t="shared" si="202"/>
        <v>0.29725520731944716</v>
      </c>
      <c r="BB190" s="176"/>
      <c r="BC190" s="197"/>
      <c r="BD190" s="197"/>
      <c r="BE190" s="67" t="s">
        <v>66</v>
      </c>
      <c r="BF190" s="49">
        <v>33843515</v>
      </c>
      <c r="BG190" s="30">
        <f>IFERROR(BF190/BC185,"-")</f>
        <v>1.2263318928292752E-2</v>
      </c>
      <c r="BH190" s="49">
        <v>706</v>
      </c>
      <c r="BI190" s="30">
        <f>IFERROR(BH190/BD185,"-")</f>
        <v>0.30870135548753824</v>
      </c>
      <c r="BJ190" s="52">
        <f t="shared" si="176"/>
        <v>47936.990084985839</v>
      </c>
      <c r="BK190" s="31">
        <f t="shared" si="203"/>
        <v>0.25160370634354956</v>
      </c>
      <c r="BL190" s="176"/>
      <c r="BM190" s="197"/>
      <c r="BN190" s="197"/>
      <c r="BO190" s="67" t="s">
        <v>66</v>
      </c>
      <c r="BP190" s="49">
        <v>4204514</v>
      </c>
      <c r="BQ190" s="30">
        <f>IFERROR(BP190/BM185,"-")</f>
        <v>4.1274611923981181E-3</v>
      </c>
      <c r="BR190" s="49">
        <v>164</v>
      </c>
      <c r="BS190" s="30">
        <f>IFERROR(BR190/BN185,"-")</f>
        <v>0.21750663129973474</v>
      </c>
      <c r="BT190" s="52">
        <f t="shared" si="177"/>
        <v>25637.280487804877</v>
      </c>
      <c r="BU190" s="31">
        <f t="shared" si="204"/>
        <v>0.14273281114012185</v>
      </c>
      <c r="BV190" s="176"/>
      <c r="BW190" s="197"/>
      <c r="BX190" s="197"/>
      <c r="BY190" s="67" t="s">
        <v>66</v>
      </c>
      <c r="BZ190" s="49">
        <f t="shared" si="188"/>
        <v>320436775</v>
      </c>
      <c r="CA190" s="30">
        <f>IFERROR(BZ190/BW185,"-")</f>
        <v>1.4966788204384742E-2</v>
      </c>
      <c r="CB190" s="49">
        <f t="shared" si="189"/>
        <v>6495</v>
      </c>
      <c r="CC190" s="30">
        <f>IFERROR(CB190/BX185,"-")</f>
        <v>0.29514677815141327</v>
      </c>
      <c r="CD190" s="52">
        <f t="shared" si="178"/>
        <v>49335.916089299462</v>
      </c>
      <c r="CE190" s="31">
        <f t="shared" si="205"/>
        <v>0.25878556060243846</v>
      </c>
      <c r="CR190" s="173"/>
      <c r="CS190" s="194"/>
      <c r="CT190" s="188"/>
      <c r="CU190" s="191"/>
      <c r="CV190" s="191"/>
      <c r="CW190" s="75" t="s">
        <v>85</v>
      </c>
      <c r="CX190" s="86">
        <v>53891509</v>
      </c>
      <c r="CY190" s="76">
        <v>2.6119703707754268E-3</v>
      </c>
      <c r="CZ190" s="86">
        <v>2551</v>
      </c>
      <c r="DA190" s="76">
        <v>0.11974839224522368</v>
      </c>
      <c r="DB190" s="86">
        <v>21125.640533124264</v>
      </c>
      <c r="DC190" s="77">
        <v>0.10593413894771812</v>
      </c>
    </row>
    <row r="191" spans="2:107" s="16" customFormat="1" ht="13.15" customHeight="1">
      <c r="B191" s="224"/>
      <c r="C191" s="194"/>
      <c r="D191" s="176"/>
      <c r="E191" s="197"/>
      <c r="F191" s="197"/>
      <c r="G191" s="67" t="s">
        <v>68</v>
      </c>
      <c r="H191" s="49">
        <v>173791</v>
      </c>
      <c r="I191" s="30">
        <f>IFERROR(H191/E185,"-")</f>
        <v>3.6841131246649309E-3</v>
      </c>
      <c r="J191" s="49">
        <v>8</v>
      </c>
      <c r="K191" s="30">
        <f>IFERROR(J191/F185,"-")</f>
        <v>0.18604651162790697</v>
      </c>
      <c r="L191" s="52">
        <f t="shared" si="171"/>
        <v>21723.875</v>
      </c>
      <c r="M191" s="31">
        <f t="shared" si="198"/>
        <v>0.18604651162790697</v>
      </c>
      <c r="N191" s="176"/>
      <c r="O191" s="197"/>
      <c r="P191" s="197"/>
      <c r="Q191" s="67" t="s">
        <v>68</v>
      </c>
      <c r="R191" s="49">
        <v>1948321</v>
      </c>
      <c r="S191" s="30">
        <f>IFERROR(R191/O185,"-")</f>
        <v>7.4765478269221818E-3</v>
      </c>
      <c r="T191" s="49">
        <v>39</v>
      </c>
      <c r="U191" s="30">
        <f>IFERROR(T191/P185,"-")</f>
        <v>0.31967213114754101</v>
      </c>
      <c r="V191" s="52">
        <f t="shared" si="172"/>
        <v>49956.948717948719</v>
      </c>
      <c r="W191" s="31">
        <f t="shared" si="199"/>
        <v>0.28888888888888886</v>
      </c>
      <c r="X191" s="176"/>
      <c r="Y191" s="197"/>
      <c r="Z191" s="197"/>
      <c r="AA191" s="67" t="s">
        <v>68</v>
      </c>
      <c r="AB191" s="49">
        <v>130729136</v>
      </c>
      <c r="AC191" s="30">
        <f>IFERROR(AB191/Y185,"-")</f>
        <v>2.4194596659583036E-2</v>
      </c>
      <c r="AD191" s="49">
        <v>2263</v>
      </c>
      <c r="AE191" s="30">
        <f>IFERROR(AD191/Z185,"-")</f>
        <v>0.30189434364994666</v>
      </c>
      <c r="AF191" s="52">
        <f t="shared" si="173"/>
        <v>57768.067167476802</v>
      </c>
      <c r="AG191" s="31">
        <f t="shared" si="200"/>
        <v>0.27665036674816623</v>
      </c>
      <c r="AH191" s="176"/>
      <c r="AI191" s="197"/>
      <c r="AJ191" s="197"/>
      <c r="AK191" s="67" t="s">
        <v>68</v>
      </c>
      <c r="AL191" s="49">
        <v>191360444</v>
      </c>
      <c r="AM191" s="30">
        <f>IFERROR(AL191/AI185,"-")</f>
        <v>2.7948285037489033E-2</v>
      </c>
      <c r="AN191" s="49">
        <v>2809</v>
      </c>
      <c r="AO191" s="30">
        <f>IFERROR(AN191/AJ185,"-")</f>
        <v>0.40816623074687591</v>
      </c>
      <c r="AP191" s="52">
        <f t="shared" si="174"/>
        <v>68124.045567817724</v>
      </c>
      <c r="AQ191" s="31">
        <f t="shared" si="201"/>
        <v>0.36728556485355651</v>
      </c>
      <c r="AR191" s="176"/>
      <c r="AS191" s="197"/>
      <c r="AT191" s="197"/>
      <c r="AU191" s="67" t="s">
        <v>68</v>
      </c>
      <c r="AV191" s="49">
        <v>169713119</v>
      </c>
      <c r="AW191" s="30">
        <f>IFERROR(AV191/AS185,"-")</f>
        <v>3.3450873217114624E-2</v>
      </c>
      <c r="AX191" s="49">
        <v>2032</v>
      </c>
      <c r="AY191" s="30">
        <f>IFERROR(AX191/AT185,"-")</f>
        <v>0.45952057892356402</v>
      </c>
      <c r="AZ191" s="52">
        <f t="shared" si="175"/>
        <v>83520.235728346452</v>
      </c>
      <c r="BA191" s="31">
        <f t="shared" si="202"/>
        <v>0.39556161183570177</v>
      </c>
      <c r="BB191" s="176"/>
      <c r="BC191" s="197"/>
      <c r="BD191" s="197"/>
      <c r="BE191" s="67" t="s">
        <v>68</v>
      </c>
      <c r="BF191" s="49">
        <v>73875809</v>
      </c>
      <c r="BG191" s="30">
        <f>IFERROR(BF191/BC185,"-")</f>
        <v>2.6769164102861065E-2</v>
      </c>
      <c r="BH191" s="49">
        <v>1040</v>
      </c>
      <c r="BI191" s="30">
        <f>IFERROR(BH191/BD185,"-")</f>
        <v>0.45474420638390906</v>
      </c>
      <c r="BJ191" s="52">
        <f t="shared" si="176"/>
        <v>71034.431730769225</v>
      </c>
      <c r="BK191" s="31">
        <f t="shared" si="203"/>
        <v>0.3706343549536707</v>
      </c>
      <c r="BL191" s="176"/>
      <c r="BM191" s="197"/>
      <c r="BN191" s="197"/>
      <c r="BO191" s="67" t="s">
        <v>68</v>
      </c>
      <c r="BP191" s="49">
        <v>29139306</v>
      </c>
      <c r="BQ191" s="30">
        <f>IFERROR(BP191/BM185,"-")</f>
        <v>2.8605292951435921E-2</v>
      </c>
      <c r="BR191" s="49">
        <v>333</v>
      </c>
      <c r="BS191" s="30">
        <f>IFERROR(BR191/BN185,"-")</f>
        <v>0.44164456233421751</v>
      </c>
      <c r="BT191" s="52">
        <f t="shared" si="177"/>
        <v>87505.423423423417</v>
      </c>
      <c r="BU191" s="31">
        <f t="shared" si="204"/>
        <v>0.28981723237597912</v>
      </c>
      <c r="BV191" s="176"/>
      <c r="BW191" s="197"/>
      <c r="BX191" s="197"/>
      <c r="BY191" s="67" t="s">
        <v>68</v>
      </c>
      <c r="BZ191" s="49">
        <f t="shared" si="188"/>
        <v>596939926</v>
      </c>
      <c r="CA191" s="30">
        <f>IFERROR(BZ191/BW185,"-")</f>
        <v>2.7881548374661742E-2</v>
      </c>
      <c r="CB191" s="49">
        <f t="shared" si="189"/>
        <v>8524</v>
      </c>
      <c r="CC191" s="30">
        <f>IFERROR(CB191/BX185,"-")</f>
        <v>0.38734890484413342</v>
      </c>
      <c r="CD191" s="52">
        <f t="shared" si="178"/>
        <v>70030.493430314411</v>
      </c>
      <c r="CE191" s="31">
        <f t="shared" si="205"/>
        <v>0.33962865566977446</v>
      </c>
      <c r="CR191" s="174"/>
      <c r="CS191" s="195"/>
      <c r="CT191" s="189"/>
      <c r="CU191" s="192"/>
      <c r="CV191" s="192"/>
      <c r="CW191" s="18" t="s">
        <v>92</v>
      </c>
      <c r="CX191" s="86">
        <v>3970929665</v>
      </c>
      <c r="CY191" s="76">
        <v>0.19245982942161058</v>
      </c>
      <c r="CZ191" s="86">
        <v>17379</v>
      </c>
      <c r="DA191" s="76">
        <v>0.81580059146599071</v>
      </c>
      <c r="DB191" s="86">
        <v>228490.11249208814</v>
      </c>
      <c r="DC191" s="77">
        <v>0.72168929861716702</v>
      </c>
    </row>
    <row r="192" spans="2:107" s="16" customFormat="1" ht="13.15" customHeight="1">
      <c r="B192" s="224"/>
      <c r="C192" s="194"/>
      <c r="D192" s="176"/>
      <c r="E192" s="197"/>
      <c r="F192" s="197"/>
      <c r="G192" s="67" t="s">
        <v>69</v>
      </c>
      <c r="H192" s="49">
        <v>20946</v>
      </c>
      <c r="I192" s="30">
        <f>IFERROR(H192/E185,"-")</f>
        <v>4.4402433675640076E-4</v>
      </c>
      <c r="J192" s="49">
        <v>3</v>
      </c>
      <c r="K192" s="30">
        <f>IFERROR(J192/F185,"-")</f>
        <v>6.9767441860465115E-2</v>
      </c>
      <c r="L192" s="52">
        <f t="shared" si="171"/>
        <v>6982</v>
      </c>
      <c r="M192" s="31">
        <f t="shared" si="198"/>
        <v>6.9767441860465115E-2</v>
      </c>
      <c r="N192" s="176"/>
      <c r="O192" s="197"/>
      <c r="P192" s="197"/>
      <c r="Q192" s="67" t="s">
        <v>69</v>
      </c>
      <c r="R192" s="49">
        <v>3209277</v>
      </c>
      <c r="S192" s="30">
        <f>IFERROR(R192/O185,"-")</f>
        <v>1.2315379745094026E-2</v>
      </c>
      <c r="T192" s="49">
        <v>18</v>
      </c>
      <c r="U192" s="30">
        <f>IFERROR(T192/P185,"-")</f>
        <v>0.14754098360655737</v>
      </c>
      <c r="V192" s="52">
        <f t="shared" si="172"/>
        <v>178293.16666666666</v>
      </c>
      <c r="W192" s="31">
        <f t="shared" si="199"/>
        <v>0.13333333333333333</v>
      </c>
      <c r="X192" s="176"/>
      <c r="Y192" s="197"/>
      <c r="Z192" s="197"/>
      <c r="AA192" s="67" t="s">
        <v>69</v>
      </c>
      <c r="AB192" s="49">
        <v>100573155</v>
      </c>
      <c r="AC192" s="30">
        <f>IFERROR(AB192/Y185,"-")</f>
        <v>1.8613501125003436E-2</v>
      </c>
      <c r="AD192" s="49">
        <v>646</v>
      </c>
      <c r="AE192" s="30">
        <f>IFERROR(AD192/Z185,"-")</f>
        <v>8.6179295624332977E-2</v>
      </c>
      <c r="AF192" s="52">
        <f t="shared" si="173"/>
        <v>155685.9984520124</v>
      </c>
      <c r="AG192" s="31">
        <f t="shared" si="200"/>
        <v>7.8973105134474322E-2</v>
      </c>
      <c r="AH192" s="176"/>
      <c r="AI192" s="197"/>
      <c r="AJ192" s="197"/>
      <c r="AK192" s="67" t="s">
        <v>69</v>
      </c>
      <c r="AL192" s="49">
        <v>170396370</v>
      </c>
      <c r="AM192" s="30">
        <f>IFERROR(AL192/AI185,"-")</f>
        <v>2.4886471929974438E-2</v>
      </c>
      <c r="AN192" s="49">
        <v>986</v>
      </c>
      <c r="AO192" s="30">
        <f>IFERROR(AN192/AJ185,"-")</f>
        <v>0.14327230456262716</v>
      </c>
      <c r="AP192" s="52">
        <f t="shared" si="174"/>
        <v>172815.79107505071</v>
      </c>
      <c r="AQ192" s="31">
        <f t="shared" si="201"/>
        <v>0.12892259414225943</v>
      </c>
      <c r="AR192" s="176"/>
      <c r="AS192" s="197"/>
      <c r="AT192" s="197"/>
      <c r="AU192" s="67" t="s">
        <v>69</v>
      </c>
      <c r="AV192" s="49">
        <v>252340258</v>
      </c>
      <c r="AW192" s="30">
        <f>IFERROR(AV192/AS185,"-")</f>
        <v>4.9736885561168641E-2</v>
      </c>
      <c r="AX192" s="49">
        <v>836</v>
      </c>
      <c r="AY192" s="30">
        <f>IFERROR(AX192/AT185,"-")</f>
        <v>0.1890547263681592</v>
      </c>
      <c r="AZ192" s="52">
        <f t="shared" si="175"/>
        <v>301842.41387559811</v>
      </c>
      <c r="BA192" s="31">
        <f t="shared" si="202"/>
        <v>0.16274089935760172</v>
      </c>
      <c r="BB192" s="176"/>
      <c r="BC192" s="197"/>
      <c r="BD192" s="197"/>
      <c r="BE192" s="67" t="s">
        <v>69</v>
      </c>
      <c r="BF192" s="49">
        <v>173693269</v>
      </c>
      <c r="BG192" s="30">
        <f>IFERROR(BF192/BC185,"-")</f>
        <v>6.2938378399665179E-2</v>
      </c>
      <c r="BH192" s="49">
        <v>512</v>
      </c>
      <c r="BI192" s="30">
        <f>IFERROR(BH192/BD185,"-")</f>
        <v>0.22387407083515523</v>
      </c>
      <c r="BJ192" s="52">
        <f t="shared" si="176"/>
        <v>339244.666015625</v>
      </c>
      <c r="BK192" s="31">
        <f t="shared" si="203"/>
        <v>0.18246614397719174</v>
      </c>
      <c r="BL192" s="176"/>
      <c r="BM192" s="197"/>
      <c r="BN192" s="197"/>
      <c r="BO192" s="67" t="s">
        <v>69</v>
      </c>
      <c r="BP192" s="49">
        <v>74225542</v>
      </c>
      <c r="BQ192" s="30">
        <f>IFERROR(BP192/BM185,"-")</f>
        <v>7.2865269110702596E-2</v>
      </c>
      <c r="BR192" s="49">
        <v>165</v>
      </c>
      <c r="BS192" s="30">
        <f>IFERROR(BR192/BN185,"-")</f>
        <v>0.21883289124668434</v>
      </c>
      <c r="BT192" s="52">
        <f t="shared" si="177"/>
        <v>449851.76969696971</v>
      </c>
      <c r="BU192" s="31">
        <f t="shared" si="204"/>
        <v>0.14360313315926893</v>
      </c>
      <c r="BV192" s="176"/>
      <c r="BW192" s="197"/>
      <c r="BX192" s="197"/>
      <c r="BY192" s="67" t="s">
        <v>69</v>
      </c>
      <c r="BZ192" s="49">
        <f t="shared" si="188"/>
        <v>774458817</v>
      </c>
      <c r="CA192" s="30">
        <f>IFERROR(BZ192/BW185,"-")</f>
        <v>3.6173005071148158E-2</v>
      </c>
      <c r="CB192" s="49">
        <f t="shared" si="189"/>
        <v>3166</v>
      </c>
      <c r="CC192" s="30">
        <f>IFERROR(CB192/BX185,"-")</f>
        <v>0.14386985367627012</v>
      </c>
      <c r="CD192" s="52">
        <f t="shared" si="178"/>
        <v>244617.44061907771</v>
      </c>
      <c r="CE192" s="31">
        <f t="shared" si="205"/>
        <v>0.12614550960235876</v>
      </c>
      <c r="CR192" s="172">
        <v>12</v>
      </c>
      <c r="CS192" s="193" t="s">
        <v>115</v>
      </c>
      <c r="CT192" s="187">
        <v>12454</v>
      </c>
      <c r="CU192" s="190">
        <v>10388864270</v>
      </c>
      <c r="CV192" s="190">
        <v>10742</v>
      </c>
      <c r="CW192" s="75" t="s">
        <v>58</v>
      </c>
      <c r="CX192" s="86">
        <v>297964729</v>
      </c>
      <c r="CY192" s="76">
        <v>2.8681164875782903E-2</v>
      </c>
      <c r="CZ192" s="86">
        <v>2478</v>
      </c>
      <c r="DA192" s="76">
        <v>0.2306832991994042</v>
      </c>
      <c r="DB192" s="86">
        <v>120244.03914447135</v>
      </c>
      <c r="DC192" s="77">
        <v>0.19897221776136181</v>
      </c>
    </row>
    <row r="193" spans="2:107" s="16" customFormat="1" ht="13.15" customHeight="1">
      <c r="B193" s="224"/>
      <c r="C193" s="194"/>
      <c r="D193" s="176"/>
      <c r="E193" s="197"/>
      <c r="F193" s="197"/>
      <c r="G193" s="67" t="s">
        <v>71</v>
      </c>
      <c r="H193" s="49">
        <v>0</v>
      </c>
      <c r="I193" s="30">
        <f>IFERROR(H193/E185,"-")</f>
        <v>0</v>
      </c>
      <c r="J193" s="49">
        <v>0</v>
      </c>
      <c r="K193" s="30">
        <f>IFERROR(J193/F185,"-")</f>
        <v>0</v>
      </c>
      <c r="L193" s="52" t="str">
        <f t="shared" si="171"/>
        <v>-</v>
      </c>
      <c r="M193" s="31">
        <f t="shared" si="198"/>
        <v>0</v>
      </c>
      <c r="N193" s="176"/>
      <c r="O193" s="197"/>
      <c r="P193" s="197"/>
      <c r="Q193" s="67" t="s">
        <v>71</v>
      </c>
      <c r="R193" s="49">
        <v>0</v>
      </c>
      <c r="S193" s="30">
        <f>IFERROR(R193/O185,"-")</f>
        <v>0</v>
      </c>
      <c r="T193" s="49">
        <v>0</v>
      </c>
      <c r="U193" s="30">
        <f>IFERROR(T193/P185,"-")</f>
        <v>0</v>
      </c>
      <c r="V193" s="52" t="str">
        <f t="shared" si="172"/>
        <v>-</v>
      </c>
      <c r="W193" s="31">
        <f t="shared" si="199"/>
        <v>0</v>
      </c>
      <c r="X193" s="176"/>
      <c r="Y193" s="197"/>
      <c r="Z193" s="197"/>
      <c r="AA193" s="67" t="s">
        <v>71</v>
      </c>
      <c r="AB193" s="49">
        <v>900210</v>
      </c>
      <c r="AC193" s="30">
        <f>IFERROR(AB193/Y185,"-")</f>
        <v>1.6660568963695473E-4</v>
      </c>
      <c r="AD193" s="49">
        <v>3</v>
      </c>
      <c r="AE193" s="30">
        <f>IFERROR(AD193/Z185,"-")</f>
        <v>4.0021344717182497E-4</v>
      </c>
      <c r="AF193" s="52">
        <f t="shared" si="173"/>
        <v>300070</v>
      </c>
      <c r="AG193" s="31">
        <f t="shared" si="200"/>
        <v>3.6674816625916872E-4</v>
      </c>
      <c r="AH193" s="176"/>
      <c r="AI193" s="197"/>
      <c r="AJ193" s="197"/>
      <c r="AK193" s="67" t="s">
        <v>71</v>
      </c>
      <c r="AL193" s="49">
        <v>248115</v>
      </c>
      <c r="AM193" s="30">
        <f>IFERROR(AL193/AI185,"-")</f>
        <v>3.6237315283803329E-5</v>
      </c>
      <c r="AN193" s="49">
        <v>9</v>
      </c>
      <c r="AO193" s="30">
        <f>IFERROR(AN193/AJ185,"-")</f>
        <v>1.3077593722755014E-3</v>
      </c>
      <c r="AP193" s="52">
        <f t="shared" si="174"/>
        <v>27568.333333333332</v>
      </c>
      <c r="AQ193" s="31">
        <f t="shared" si="201"/>
        <v>1.1767782426778243E-3</v>
      </c>
      <c r="AR193" s="176"/>
      <c r="AS193" s="197"/>
      <c r="AT193" s="197"/>
      <c r="AU193" s="67" t="s">
        <v>71</v>
      </c>
      <c r="AV193" s="49">
        <v>7922</v>
      </c>
      <c r="AW193" s="30">
        <f>IFERROR(AV193/AS185,"-")</f>
        <v>1.5614456866235667E-6</v>
      </c>
      <c r="AX193" s="49">
        <v>9</v>
      </c>
      <c r="AY193" s="30">
        <f>IFERROR(AX193/AT185,"-")</f>
        <v>2.0352781546811396E-3</v>
      </c>
      <c r="AZ193" s="52">
        <f t="shared" si="175"/>
        <v>880.22222222222217</v>
      </c>
      <c r="BA193" s="31">
        <f t="shared" si="202"/>
        <v>1.7519953280124587E-3</v>
      </c>
      <c r="BB193" s="176"/>
      <c r="BC193" s="197"/>
      <c r="BD193" s="197"/>
      <c r="BE193" s="67" t="s">
        <v>71</v>
      </c>
      <c r="BF193" s="49">
        <v>0</v>
      </c>
      <c r="BG193" s="30">
        <f>IFERROR(BF193/BC185,"-")</f>
        <v>0</v>
      </c>
      <c r="BH193" s="49">
        <v>0</v>
      </c>
      <c r="BI193" s="30">
        <f>IFERROR(BH193/BD185,"-")</f>
        <v>0</v>
      </c>
      <c r="BJ193" s="52" t="str">
        <f t="shared" si="176"/>
        <v>-</v>
      </c>
      <c r="BK193" s="31">
        <f t="shared" si="203"/>
        <v>0</v>
      </c>
      <c r="BL193" s="176"/>
      <c r="BM193" s="197"/>
      <c r="BN193" s="197"/>
      <c r="BO193" s="67" t="s">
        <v>71</v>
      </c>
      <c r="BP193" s="49">
        <v>0</v>
      </c>
      <c r="BQ193" s="30">
        <f>IFERROR(BP193/BM185,"-")</f>
        <v>0</v>
      </c>
      <c r="BR193" s="49">
        <v>0</v>
      </c>
      <c r="BS193" s="30">
        <f>IFERROR(BR193/BN185,"-")</f>
        <v>0</v>
      </c>
      <c r="BT193" s="52" t="str">
        <f t="shared" si="177"/>
        <v>-</v>
      </c>
      <c r="BU193" s="31">
        <f t="shared" si="204"/>
        <v>0</v>
      </c>
      <c r="BV193" s="176"/>
      <c r="BW193" s="197"/>
      <c r="BX193" s="197"/>
      <c r="BY193" s="67" t="s">
        <v>71</v>
      </c>
      <c r="BZ193" s="49">
        <f t="shared" si="188"/>
        <v>1156247</v>
      </c>
      <c r="CA193" s="30">
        <f>IFERROR(BZ193/BW185,"-")</f>
        <v>5.4005361778326611E-5</v>
      </c>
      <c r="CB193" s="49">
        <f t="shared" si="189"/>
        <v>21</v>
      </c>
      <c r="CC193" s="30">
        <f>IFERROR(CB193/BX185,"-")</f>
        <v>9.5428519494683269E-4</v>
      </c>
      <c r="CD193" s="52">
        <f t="shared" si="178"/>
        <v>55059.380952380954</v>
      </c>
      <c r="CE193" s="31">
        <f t="shared" si="205"/>
        <v>8.367200573750896E-4</v>
      </c>
      <c r="CR193" s="173"/>
      <c r="CS193" s="194"/>
      <c r="CT193" s="188"/>
      <c r="CU193" s="191"/>
      <c r="CV193" s="191"/>
      <c r="CW193" s="75" t="s">
        <v>60</v>
      </c>
      <c r="CX193" s="86">
        <v>184154546</v>
      </c>
      <c r="CY193" s="76">
        <v>1.7726148038316802E-2</v>
      </c>
      <c r="CZ193" s="86">
        <v>2936</v>
      </c>
      <c r="DA193" s="76">
        <v>0.27331967976168309</v>
      </c>
      <c r="DB193" s="86">
        <v>62722.938010899183</v>
      </c>
      <c r="DC193" s="77">
        <v>0.2357475509876345</v>
      </c>
    </row>
    <row r="194" spans="2:107" s="16" customFormat="1" ht="13.15" customHeight="1">
      <c r="B194" s="224"/>
      <c r="C194" s="194"/>
      <c r="D194" s="176"/>
      <c r="E194" s="197"/>
      <c r="F194" s="197"/>
      <c r="G194" s="67" t="s">
        <v>73</v>
      </c>
      <c r="H194" s="49">
        <v>0</v>
      </c>
      <c r="I194" s="30">
        <f>IFERROR(H194/E185,"-")</f>
        <v>0</v>
      </c>
      <c r="J194" s="49">
        <v>0</v>
      </c>
      <c r="K194" s="30">
        <f>IFERROR(J194/F185,"-")</f>
        <v>0</v>
      </c>
      <c r="L194" s="52" t="str">
        <f t="shared" si="171"/>
        <v>-</v>
      </c>
      <c r="M194" s="31">
        <f t="shared" si="198"/>
        <v>0</v>
      </c>
      <c r="N194" s="176"/>
      <c r="O194" s="197"/>
      <c r="P194" s="197"/>
      <c r="Q194" s="67" t="s">
        <v>73</v>
      </c>
      <c r="R194" s="49">
        <v>0</v>
      </c>
      <c r="S194" s="30">
        <f>IFERROR(R194/O185,"-")</f>
        <v>0</v>
      </c>
      <c r="T194" s="49">
        <v>0</v>
      </c>
      <c r="U194" s="30">
        <f>IFERROR(T194/P185,"-")</f>
        <v>0</v>
      </c>
      <c r="V194" s="52" t="str">
        <f t="shared" si="172"/>
        <v>-</v>
      </c>
      <c r="W194" s="31">
        <f t="shared" si="199"/>
        <v>0</v>
      </c>
      <c r="X194" s="176"/>
      <c r="Y194" s="197"/>
      <c r="Z194" s="197"/>
      <c r="AA194" s="67" t="s">
        <v>73</v>
      </c>
      <c r="AB194" s="49">
        <v>1996939</v>
      </c>
      <c r="AC194" s="30">
        <f>IFERROR(AB194/Y185,"-")</f>
        <v>3.6958198560106058E-4</v>
      </c>
      <c r="AD194" s="49">
        <v>59</v>
      </c>
      <c r="AE194" s="30">
        <f>IFERROR(AD194/Z185,"-")</f>
        <v>7.8708644610458907E-3</v>
      </c>
      <c r="AF194" s="52">
        <f t="shared" si="173"/>
        <v>33846.423728813563</v>
      </c>
      <c r="AG194" s="31">
        <f t="shared" si="200"/>
        <v>7.2127139364303178E-3</v>
      </c>
      <c r="AH194" s="176"/>
      <c r="AI194" s="197"/>
      <c r="AJ194" s="197"/>
      <c r="AK194" s="67" t="s">
        <v>73</v>
      </c>
      <c r="AL194" s="49">
        <v>2166437</v>
      </c>
      <c r="AM194" s="30">
        <f>IFERROR(AL194/AI185,"-")</f>
        <v>3.1640916756946191E-4</v>
      </c>
      <c r="AN194" s="49">
        <v>65</v>
      </c>
      <c r="AO194" s="30">
        <f>IFERROR(AN194/AJ185,"-")</f>
        <v>9.4449287997675092E-3</v>
      </c>
      <c r="AP194" s="52">
        <f t="shared" si="174"/>
        <v>33329.800000000003</v>
      </c>
      <c r="AQ194" s="31">
        <f t="shared" si="201"/>
        <v>8.4989539748953971E-3</v>
      </c>
      <c r="AR194" s="176"/>
      <c r="AS194" s="197"/>
      <c r="AT194" s="197"/>
      <c r="AU194" s="67" t="s">
        <v>73</v>
      </c>
      <c r="AV194" s="49">
        <v>692723</v>
      </c>
      <c r="AW194" s="30">
        <f>IFERROR(AV194/AS185,"-")</f>
        <v>1.3653740726772746E-4</v>
      </c>
      <c r="AX194" s="49">
        <v>34</v>
      </c>
      <c r="AY194" s="30">
        <f>IFERROR(AX194/AT185,"-")</f>
        <v>7.6888285843509721E-3</v>
      </c>
      <c r="AZ194" s="52">
        <f t="shared" si="175"/>
        <v>20374.205882352941</v>
      </c>
      <c r="BA194" s="31">
        <f t="shared" si="202"/>
        <v>6.6186490169359551E-3</v>
      </c>
      <c r="BB194" s="176"/>
      <c r="BC194" s="197"/>
      <c r="BD194" s="197"/>
      <c r="BE194" s="67" t="s">
        <v>73</v>
      </c>
      <c r="BF194" s="49">
        <v>537953</v>
      </c>
      <c r="BG194" s="30">
        <f>IFERROR(BF194/BC185,"-")</f>
        <v>1.9492919714255067E-4</v>
      </c>
      <c r="BH194" s="49">
        <v>20</v>
      </c>
      <c r="BI194" s="30">
        <f>IFERROR(BH194/BD185,"-")</f>
        <v>8.7450808919982501E-3</v>
      </c>
      <c r="BJ194" s="52">
        <f t="shared" si="176"/>
        <v>26897.65</v>
      </c>
      <c r="BK194" s="31">
        <f t="shared" si="203"/>
        <v>7.1275837491090524E-3</v>
      </c>
      <c r="BL194" s="176"/>
      <c r="BM194" s="197"/>
      <c r="BN194" s="197"/>
      <c r="BO194" s="67" t="s">
        <v>73</v>
      </c>
      <c r="BP194" s="49">
        <v>226429</v>
      </c>
      <c r="BQ194" s="30">
        <f>IFERROR(BP194/BM185,"-")</f>
        <v>2.2227941453721253E-4</v>
      </c>
      <c r="BR194" s="49">
        <v>6</v>
      </c>
      <c r="BS194" s="30">
        <f>IFERROR(BR194/BN185,"-")</f>
        <v>7.9575596816976128E-3</v>
      </c>
      <c r="BT194" s="52">
        <f t="shared" si="177"/>
        <v>37738.166666666664</v>
      </c>
      <c r="BU194" s="31">
        <f t="shared" si="204"/>
        <v>5.2219321148825066E-3</v>
      </c>
      <c r="BV194" s="176"/>
      <c r="BW194" s="197"/>
      <c r="BX194" s="197"/>
      <c r="BY194" s="67" t="s">
        <v>73</v>
      </c>
      <c r="BZ194" s="49">
        <f t="shared" si="188"/>
        <v>5620481</v>
      </c>
      <c r="CA194" s="30">
        <f>IFERROR(BZ194/BW185,"-")</f>
        <v>2.6251839768943048E-4</v>
      </c>
      <c r="CB194" s="49">
        <f t="shared" si="189"/>
        <v>184</v>
      </c>
      <c r="CC194" s="30">
        <f>IFERROR(CB194/BX185,"-")</f>
        <v>8.3613559938198675E-3</v>
      </c>
      <c r="CD194" s="52">
        <f t="shared" si="178"/>
        <v>30546.092391304348</v>
      </c>
      <c r="CE194" s="31">
        <f t="shared" si="205"/>
        <v>7.3312614550960237E-3</v>
      </c>
      <c r="CR194" s="173"/>
      <c r="CS194" s="194"/>
      <c r="CT194" s="188"/>
      <c r="CU194" s="191"/>
      <c r="CV194" s="191"/>
      <c r="CW194" s="75" t="s">
        <v>62</v>
      </c>
      <c r="CX194" s="86">
        <v>132484712</v>
      </c>
      <c r="CY194" s="76">
        <v>1.2752569343174218E-2</v>
      </c>
      <c r="CZ194" s="86">
        <v>2979</v>
      </c>
      <c r="DA194" s="76">
        <v>0.27732265872277045</v>
      </c>
      <c r="DB194" s="86">
        <v>44472.880832494127</v>
      </c>
      <c r="DC194" s="77">
        <v>0.23920025694555966</v>
      </c>
    </row>
    <row r="195" spans="2:107" s="16" customFormat="1" ht="13.15" customHeight="1">
      <c r="B195" s="224"/>
      <c r="C195" s="194"/>
      <c r="D195" s="176"/>
      <c r="E195" s="197"/>
      <c r="F195" s="197"/>
      <c r="G195" s="67" t="s">
        <v>75</v>
      </c>
      <c r="H195" s="49">
        <v>249739</v>
      </c>
      <c r="I195" s="30">
        <f>IFERROR(H195/E185,"-")</f>
        <v>5.2940988177793734E-3</v>
      </c>
      <c r="J195" s="49">
        <v>2</v>
      </c>
      <c r="K195" s="30">
        <f>IFERROR(J195/F185,"-")</f>
        <v>4.6511627906976744E-2</v>
      </c>
      <c r="L195" s="52">
        <f t="shared" si="171"/>
        <v>124869.5</v>
      </c>
      <c r="M195" s="31">
        <f t="shared" si="198"/>
        <v>4.6511627906976744E-2</v>
      </c>
      <c r="N195" s="176"/>
      <c r="O195" s="197"/>
      <c r="P195" s="197"/>
      <c r="Q195" s="67" t="s">
        <v>75</v>
      </c>
      <c r="R195" s="49">
        <v>228958</v>
      </c>
      <c r="S195" s="30">
        <f>IFERROR(R195/O185,"-")</f>
        <v>8.7861057667419737E-4</v>
      </c>
      <c r="T195" s="49">
        <v>6</v>
      </c>
      <c r="U195" s="30">
        <f>IFERROR(T195/P185,"-")</f>
        <v>4.9180327868852458E-2</v>
      </c>
      <c r="V195" s="52">
        <f t="shared" si="172"/>
        <v>38159.666666666664</v>
      </c>
      <c r="W195" s="31">
        <f t="shared" si="199"/>
        <v>4.4444444444444446E-2</v>
      </c>
      <c r="X195" s="176"/>
      <c r="Y195" s="197"/>
      <c r="Z195" s="197"/>
      <c r="AA195" s="67" t="s">
        <v>75</v>
      </c>
      <c r="AB195" s="49">
        <v>3193779</v>
      </c>
      <c r="AC195" s="30">
        <f>IFERROR(AB195/Y185,"-")</f>
        <v>5.9108624970065165E-4</v>
      </c>
      <c r="AD195" s="49">
        <v>279</v>
      </c>
      <c r="AE195" s="30">
        <f>IFERROR(AD195/Z185,"-")</f>
        <v>3.7219850586979721E-2</v>
      </c>
      <c r="AF195" s="52">
        <f t="shared" si="173"/>
        <v>11447.236559139785</v>
      </c>
      <c r="AG195" s="31">
        <f t="shared" si="200"/>
        <v>3.4107579462102688E-2</v>
      </c>
      <c r="AH195" s="176"/>
      <c r="AI195" s="197"/>
      <c r="AJ195" s="197"/>
      <c r="AK195" s="67" t="s">
        <v>75</v>
      </c>
      <c r="AL195" s="49">
        <v>9243496</v>
      </c>
      <c r="AM195" s="30">
        <f>IFERROR(AL195/AI185,"-")</f>
        <v>1.3500170440181971E-3</v>
      </c>
      <c r="AN195" s="49">
        <v>342</v>
      </c>
      <c r="AO195" s="30">
        <f>IFERROR(AN195/AJ185,"-")</f>
        <v>4.9694856146469048E-2</v>
      </c>
      <c r="AP195" s="52">
        <f t="shared" si="174"/>
        <v>27027.766081871345</v>
      </c>
      <c r="AQ195" s="31">
        <f t="shared" si="201"/>
        <v>4.4717573221757324E-2</v>
      </c>
      <c r="AR195" s="176"/>
      <c r="AS195" s="197"/>
      <c r="AT195" s="197"/>
      <c r="AU195" s="67" t="s">
        <v>75</v>
      </c>
      <c r="AV195" s="49">
        <v>11779336</v>
      </c>
      <c r="AW195" s="30">
        <f>IFERROR(AV195/AS185,"-")</f>
        <v>2.3217361005414918E-3</v>
      </c>
      <c r="AX195" s="49">
        <v>301</v>
      </c>
      <c r="AY195" s="30">
        <f>IFERROR(AX195/AT185,"-")</f>
        <v>6.8068747173224781E-2</v>
      </c>
      <c r="AZ195" s="52">
        <f t="shared" si="175"/>
        <v>39134.006644518275</v>
      </c>
      <c r="BA195" s="31">
        <f t="shared" si="202"/>
        <v>5.8594510414638895E-2</v>
      </c>
      <c r="BB195" s="176"/>
      <c r="BC195" s="197"/>
      <c r="BD195" s="197"/>
      <c r="BE195" s="67" t="s">
        <v>75</v>
      </c>
      <c r="BF195" s="49">
        <v>9600128</v>
      </c>
      <c r="BG195" s="30">
        <f>IFERROR(BF195/BC185,"-")</f>
        <v>3.4786407799672473E-3</v>
      </c>
      <c r="BH195" s="49">
        <v>208</v>
      </c>
      <c r="BI195" s="30">
        <f>IFERROR(BH195/BD185,"-")</f>
        <v>9.0948841276781808E-2</v>
      </c>
      <c r="BJ195" s="52">
        <f t="shared" si="176"/>
        <v>46154.461538461539</v>
      </c>
      <c r="BK195" s="31">
        <f t="shared" si="203"/>
        <v>7.4126870990734145E-2</v>
      </c>
      <c r="BL195" s="176"/>
      <c r="BM195" s="197"/>
      <c r="BN195" s="197"/>
      <c r="BO195" s="67" t="s">
        <v>75</v>
      </c>
      <c r="BP195" s="49">
        <v>3165961</v>
      </c>
      <c r="BQ195" s="30">
        <f>IFERROR(BP195/BM185,"-")</f>
        <v>3.107940933041474E-3</v>
      </c>
      <c r="BR195" s="49">
        <v>80</v>
      </c>
      <c r="BS195" s="30">
        <f>IFERROR(BR195/BN185,"-")</f>
        <v>0.10610079575596817</v>
      </c>
      <c r="BT195" s="52">
        <f t="shared" si="177"/>
        <v>39574.512499999997</v>
      </c>
      <c r="BU195" s="31">
        <f t="shared" si="204"/>
        <v>6.962576153176675E-2</v>
      </c>
      <c r="BV195" s="176"/>
      <c r="BW195" s="197"/>
      <c r="BX195" s="197"/>
      <c r="BY195" s="67" t="s">
        <v>75</v>
      </c>
      <c r="BZ195" s="49">
        <f t="shared" si="188"/>
        <v>37461397</v>
      </c>
      <c r="CA195" s="30">
        <f>IFERROR(BZ195/BW185,"-")</f>
        <v>1.7497267432534044E-3</v>
      </c>
      <c r="CB195" s="49">
        <f t="shared" si="189"/>
        <v>1218</v>
      </c>
      <c r="CC195" s="30">
        <f>IFERROR(CB195/BX185,"-")</f>
        <v>5.5348541306916292E-2</v>
      </c>
      <c r="CD195" s="52">
        <f t="shared" si="178"/>
        <v>30756.483579638752</v>
      </c>
      <c r="CE195" s="31">
        <f t="shared" si="205"/>
        <v>4.8529763327755202E-2</v>
      </c>
      <c r="CR195" s="173"/>
      <c r="CS195" s="194"/>
      <c r="CT195" s="188"/>
      <c r="CU195" s="191"/>
      <c r="CV195" s="191"/>
      <c r="CW195" s="75" t="s">
        <v>64</v>
      </c>
      <c r="CX195" s="86">
        <v>21995955</v>
      </c>
      <c r="CY195" s="76">
        <v>2.1172627178812878E-3</v>
      </c>
      <c r="CZ195" s="86">
        <v>465</v>
      </c>
      <c r="DA195" s="76">
        <v>4.328802830013033E-2</v>
      </c>
      <c r="DB195" s="86">
        <v>47303.129032258068</v>
      </c>
      <c r="DC195" s="77">
        <v>3.7337401638027942E-2</v>
      </c>
    </row>
    <row r="196" spans="2:107" s="16" customFormat="1" ht="13.15" customHeight="1">
      <c r="B196" s="224"/>
      <c r="C196" s="194"/>
      <c r="D196" s="176"/>
      <c r="E196" s="197"/>
      <c r="F196" s="197"/>
      <c r="G196" s="67" t="s">
        <v>77</v>
      </c>
      <c r="H196" s="49">
        <v>522982</v>
      </c>
      <c r="I196" s="30">
        <f>IFERROR(H196/E185,"-")</f>
        <v>1.1086447803186097E-2</v>
      </c>
      <c r="J196" s="49">
        <v>1</v>
      </c>
      <c r="K196" s="30">
        <f>IFERROR(J196/F185,"-")</f>
        <v>2.3255813953488372E-2</v>
      </c>
      <c r="L196" s="52">
        <f t="shared" si="171"/>
        <v>522982</v>
      </c>
      <c r="M196" s="31">
        <f t="shared" si="198"/>
        <v>2.3255813953488372E-2</v>
      </c>
      <c r="N196" s="176"/>
      <c r="O196" s="197"/>
      <c r="P196" s="197"/>
      <c r="Q196" s="67" t="s">
        <v>77</v>
      </c>
      <c r="R196" s="49">
        <v>559049</v>
      </c>
      <c r="S196" s="30">
        <f>IFERROR(R196/O185,"-")</f>
        <v>2.1453120846580305E-3</v>
      </c>
      <c r="T196" s="49">
        <v>3</v>
      </c>
      <c r="U196" s="30">
        <f>IFERROR(T196/P185,"-")</f>
        <v>2.4590163934426229E-2</v>
      </c>
      <c r="V196" s="52">
        <f t="shared" si="172"/>
        <v>186349.66666666666</v>
      </c>
      <c r="W196" s="31">
        <f t="shared" si="199"/>
        <v>2.2222222222222223E-2</v>
      </c>
      <c r="X196" s="176"/>
      <c r="Y196" s="197"/>
      <c r="Z196" s="197"/>
      <c r="AA196" s="67" t="s">
        <v>77</v>
      </c>
      <c r="AB196" s="49">
        <v>3700967</v>
      </c>
      <c r="AC196" s="30">
        <f>IFERROR(AB196/Y185,"-")</f>
        <v>6.8495368787128714E-4</v>
      </c>
      <c r="AD196" s="49">
        <v>56</v>
      </c>
      <c r="AE196" s="30">
        <f>IFERROR(AD196/Z185,"-")</f>
        <v>7.470651013874066E-3</v>
      </c>
      <c r="AF196" s="52">
        <f t="shared" si="173"/>
        <v>66088.696428571435</v>
      </c>
      <c r="AG196" s="31">
        <f t="shared" si="200"/>
        <v>6.8459657701711489E-3</v>
      </c>
      <c r="AH196" s="176"/>
      <c r="AI196" s="197"/>
      <c r="AJ196" s="197"/>
      <c r="AK196" s="67" t="s">
        <v>77</v>
      </c>
      <c r="AL196" s="49">
        <v>14362285</v>
      </c>
      <c r="AM196" s="30">
        <f>IFERROR(AL196/AI185,"-")</f>
        <v>2.0976186435356157E-3</v>
      </c>
      <c r="AN196" s="49">
        <v>102</v>
      </c>
      <c r="AO196" s="30">
        <f>IFERROR(AN196/AJ185,"-")</f>
        <v>1.4821272885789015E-2</v>
      </c>
      <c r="AP196" s="52">
        <f t="shared" si="174"/>
        <v>140806.71568627452</v>
      </c>
      <c r="AQ196" s="31">
        <f t="shared" si="201"/>
        <v>1.3336820083682008E-2</v>
      </c>
      <c r="AR196" s="176"/>
      <c r="AS196" s="197"/>
      <c r="AT196" s="197"/>
      <c r="AU196" s="67" t="s">
        <v>77</v>
      </c>
      <c r="AV196" s="49">
        <v>8727874</v>
      </c>
      <c r="AW196" s="30">
        <f>IFERROR(AV196/AS185,"-")</f>
        <v>1.7202854343213803E-3</v>
      </c>
      <c r="AX196" s="49">
        <v>103</v>
      </c>
      <c r="AY196" s="30">
        <f>IFERROR(AX196/AT185,"-")</f>
        <v>2.3292627770239712E-2</v>
      </c>
      <c r="AZ196" s="52">
        <f t="shared" si="175"/>
        <v>84736.640776699031</v>
      </c>
      <c r="BA196" s="31">
        <f t="shared" si="202"/>
        <v>2.0050613198364806E-2</v>
      </c>
      <c r="BB196" s="176"/>
      <c r="BC196" s="197"/>
      <c r="BD196" s="197"/>
      <c r="BE196" s="67" t="s">
        <v>77</v>
      </c>
      <c r="BF196" s="49">
        <v>9392032</v>
      </c>
      <c r="BG196" s="30">
        <f>IFERROR(BF196/BC185,"-")</f>
        <v>3.4032364487179075E-3</v>
      </c>
      <c r="BH196" s="49">
        <v>83</v>
      </c>
      <c r="BI196" s="30">
        <f>IFERROR(BH196/BD185,"-")</f>
        <v>3.6292085701792744E-2</v>
      </c>
      <c r="BJ196" s="52">
        <f t="shared" si="176"/>
        <v>113157.01204819277</v>
      </c>
      <c r="BK196" s="31">
        <f t="shared" si="203"/>
        <v>2.9579472558802566E-2</v>
      </c>
      <c r="BL196" s="176"/>
      <c r="BM196" s="197"/>
      <c r="BN196" s="197"/>
      <c r="BO196" s="67" t="s">
        <v>77</v>
      </c>
      <c r="BP196" s="49">
        <v>2080374</v>
      </c>
      <c r="BQ196" s="30">
        <f>IFERROR(BP196/BM185,"-")</f>
        <v>2.042248628658162E-3</v>
      </c>
      <c r="BR196" s="49">
        <v>30</v>
      </c>
      <c r="BS196" s="30">
        <f>IFERROR(BR196/BN185,"-")</f>
        <v>3.9787798408488062E-2</v>
      </c>
      <c r="BT196" s="52">
        <f t="shared" si="177"/>
        <v>69345.8</v>
      </c>
      <c r="BU196" s="31">
        <f t="shared" si="204"/>
        <v>2.6109660574412531E-2</v>
      </c>
      <c r="BV196" s="176"/>
      <c r="BW196" s="197"/>
      <c r="BX196" s="197"/>
      <c r="BY196" s="67" t="s">
        <v>77</v>
      </c>
      <c r="BZ196" s="49">
        <f t="shared" si="188"/>
        <v>39345563</v>
      </c>
      <c r="CA196" s="30">
        <f>IFERROR(BZ196/BW185,"-")</f>
        <v>1.8377313534105961E-3</v>
      </c>
      <c r="CB196" s="49">
        <f t="shared" si="189"/>
        <v>378</v>
      </c>
      <c r="CC196" s="30">
        <f>IFERROR(CB196/BX185,"-")</f>
        <v>1.7177133509042989E-2</v>
      </c>
      <c r="CD196" s="52">
        <f t="shared" si="178"/>
        <v>104088.791005291</v>
      </c>
      <c r="CE196" s="31">
        <f t="shared" si="205"/>
        <v>1.5060961032751613E-2</v>
      </c>
      <c r="CR196" s="173"/>
      <c r="CS196" s="194"/>
      <c r="CT196" s="188"/>
      <c r="CU196" s="191"/>
      <c r="CV196" s="191"/>
      <c r="CW196" s="75" t="s">
        <v>66</v>
      </c>
      <c r="CX196" s="86">
        <v>191863537</v>
      </c>
      <c r="CY196" s="76">
        <v>1.8468191711200399E-2</v>
      </c>
      <c r="CZ196" s="86">
        <v>3565</v>
      </c>
      <c r="DA196" s="76">
        <v>0.33187488363433254</v>
      </c>
      <c r="DB196" s="86">
        <v>53818.663955119213</v>
      </c>
      <c r="DC196" s="77">
        <v>0.28625341255821424</v>
      </c>
    </row>
    <row r="197" spans="2:107" s="16" customFormat="1" ht="13.15" customHeight="1">
      <c r="B197" s="224"/>
      <c r="C197" s="194"/>
      <c r="D197" s="176"/>
      <c r="E197" s="197"/>
      <c r="F197" s="197"/>
      <c r="G197" s="67" t="s">
        <v>79</v>
      </c>
      <c r="H197" s="49">
        <v>0</v>
      </c>
      <c r="I197" s="30">
        <f>IFERROR(H197/E185,"-")</f>
        <v>0</v>
      </c>
      <c r="J197" s="49">
        <v>0</v>
      </c>
      <c r="K197" s="30">
        <f>IFERROR(J197/F185,"-")</f>
        <v>0</v>
      </c>
      <c r="L197" s="52" t="str">
        <f t="shared" si="171"/>
        <v>-</v>
      </c>
      <c r="M197" s="31">
        <f t="shared" si="198"/>
        <v>0</v>
      </c>
      <c r="N197" s="176"/>
      <c r="O197" s="197"/>
      <c r="P197" s="197"/>
      <c r="Q197" s="67" t="s">
        <v>79</v>
      </c>
      <c r="R197" s="49">
        <v>4644057</v>
      </c>
      <c r="S197" s="30">
        <f>IFERROR(R197/O185,"-")</f>
        <v>1.7821249307199763E-2</v>
      </c>
      <c r="T197" s="49">
        <v>4</v>
      </c>
      <c r="U197" s="30">
        <f>IFERROR(T197/P185,"-")</f>
        <v>3.2786885245901641E-2</v>
      </c>
      <c r="V197" s="52">
        <f t="shared" si="172"/>
        <v>1161014.25</v>
      </c>
      <c r="W197" s="31">
        <f t="shared" si="199"/>
        <v>2.9629629629629631E-2</v>
      </c>
      <c r="X197" s="176"/>
      <c r="Y197" s="197"/>
      <c r="Z197" s="197"/>
      <c r="AA197" s="67" t="s">
        <v>79</v>
      </c>
      <c r="AB197" s="49">
        <v>38703036</v>
      </c>
      <c r="AC197" s="30">
        <f>IFERROR(AB197/Y185,"-")</f>
        <v>7.1629353193409153E-3</v>
      </c>
      <c r="AD197" s="49">
        <v>111</v>
      </c>
      <c r="AE197" s="30">
        <f>IFERROR(AD197/Z185,"-")</f>
        <v>1.4807897545357523E-2</v>
      </c>
      <c r="AF197" s="52">
        <f t="shared" si="173"/>
        <v>348676</v>
      </c>
      <c r="AG197" s="31">
        <f t="shared" si="200"/>
        <v>1.3569682151589242E-2</v>
      </c>
      <c r="AH197" s="176"/>
      <c r="AI197" s="197"/>
      <c r="AJ197" s="197"/>
      <c r="AK197" s="67" t="s">
        <v>79</v>
      </c>
      <c r="AL197" s="49">
        <v>101065601</v>
      </c>
      <c r="AM197" s="30">
        <f>IFERROR(AL197/AI185,"-")</f>
        <v>1.4760679716196398E-2</v>
      </c>
      <c r="AN197" s="49">
        <v>198</v>
      </c>
      <c r="AO197" s="30">
        <f>IFERROR(AN197/AJ185,"-")</f>
        <v>2.8770706190061029E-2</v>
      </c>
      <c r="AP197" s="52">
        <f t="shared" si="174"/>
        <v>510432.32828282827</v>
      </c>
      <c r="AQ197" s="31">
        <f t="shared" si="201"/>
        <v>2.5889121338912136E-2</v>
      </c>
      <c r="AR197" s="176"/>
      <c r="AS197" s="197"/>
      <c r="AT197" s="197"/>
      <c r="AU197" s="67" t="s">
        <v>79</v>
      </c>
      <c r="AV197" s="49">
        <v>127184093</v>
      </c>
      <c r="AW197" s="30">
        <f>IFERROR(AV197/AS185,"-")</f>
        <v>2.5068297579144225E-2</v>
      </c>
      <c r="AX197" s="49">
        <v>248</v>
      </c>
      <c r="AY197" s="30">
        <f>IFERROR(AX197/AT185,"-")</f>
        <v>5.6083220262324741E-2</v>
      </c>
      <c r="AZ197" s="52">
        <f t="shared" si="175"/>
        <v>512839.08467741933</v>
      </c>
      <c r="BA197" s="31">
        <f t="shared" si="202"/>
        <v>4.8277204594121083E-2</v>
      </c>
      <c r="BB197" s="176"/>
      <c r="BC197" s="197"/>
      <c r="BD197" s="197"/>
      <c r="BE197" s="67" t="s">
        <v>79</v>
      </c>
      <c r="BF197" s="49">
        <v>89890050</v>
      </c>
      <c r="BG197" s="30">
        <f>IFERROR(BF197/BC185,"-")</f>
        <v>3.2571981711420395E-2</v>
      </c>
      <c r="BH197" s="49">
        <v>207</v>
      </c>
      <c r="BI197" s="30">
        <f>IFERROR(BH197/BD185,"-")</f>
        <v>9.0511587232181903E-2</v>
      </c>
      <c r="BJ197" s="52">
        <f t="shared" si="176"/>
        <v>434251.44927536231</v>
      </c>
      <c r="BK197" s="31">
        <f t="shared" si="203"/>
        <v>7.3770491803278687E-2</v>
      </c>
      <c r="BL197" s="176"/>
      <c r="BM197" s="197"/>
      <c r="BN197" s="197"/>
      <c r="BO197" s="67" t="s">
        <v>79</v>
      </c>
      <c r="BP197" s="49">
        <v>57489542</v>
      </c>
      <c r="BQ197" s="30">
        <f>IFERROR(BP197/BM185,"-")</f>
        <v>5.6435976565601093E-2</v>
      </c>
      <c r="BR197" s="49">
        <v>118</v>
      </c>
      <c r="BS197" s="30">
        <f>IFERROR(BR197/BN185,"-")</f>
        <v>0.15649867374005305</v>
      </c>
      <c r="BT197" s="52">
        <f t="shared" si="177"/>
        <v>487199.50847457629</v>
      </c>
      <c r="BU197" s="31">
        <f t="shared" si="204"/>
        <v>0.10269799825935597</v>
      </c>
      <c r="BV197" s="176"/>
      <c r="BW197" s="197"/>
      <c r="BX197" s="197"/>
      <c r="BY197" s="67" t="s">
        <v>79</v>
      </c>
      <c r="BZ197" s="49">
        <f t="shared" si="188"/>
        <v>418976379</v>
      </c>
      <c r="CA197" s="30">
        <f>IFERROR(BZ197/BW185,"-")</f>
        <v>1.956932292535097E-2</v>
      </c>
      <c r="CB197" s="49">
        <f t="shared" si="189"/>
        <v>886</v>
      </c>
      <c r="CC197" s="30">
        <f>IFERROR(CB197/BX185,"-")</f>
        <v>4.0261746796328275E-2</v>
      </c>
      <c r="CD197" s="52">
        <f t="shared" si="178"/>
        <v>472885.30361173814</v>
      </c>
      <c r="CE197" s="31">
        <f t="shared" si="205"/>
        <v>3.5301617658777588E-2</v>
      </c>
      <c r="CR197" s="173"/>
      <c r="CS197" s="194"/>
      <c r="CT197" s="188"/>
      <c r="CU197" s="191"/>
      <c r="CV197" s="191"/>
      <c r="CW197" s="75" t="s">
        <v>68</v>
      </c>
      <c r="CX197" s="86">
        <v>274135503</v>
      </c>
      <c r="CY197" s="76">
        <v>2.6387437151491441E-2</v>
      </c>
      <c r="CZ197" s="86">
        <v>4155</v>
      </c>
      <c r="DA197" s="76">
        <v>0.38679947868180969</v>
      </c>
      <c r="DB197" s="86">
        <v>65977.257039711185</v>
      </c>
      <c r="DC197" s="77">
        <v>0.33362775012044321</v>
      </c>
    </row>
    <row r="198" spans="2:107" s="16" customFormat="1" ht="13.15" customHeight="1">
      <c r="B198" s="224"/>
      <c r="C198" s="194"/>
      <c r="D198" s="176"/>
      <c r="E198" s="197"/>
      <c r="F198" s="197"/>
      <c r="G198" s="67" t="s">
        <v>81</v>
      </c>
      <c r="H198" s="49">
        <v>424384</v>
      </c>
      <c r="I198" s="30">
        <f>IFERROR(H198/E185,"-")</f>
        <v>8.9963154841033316E-3</v>
      </c>
      <c r="J198" s="49">
        <v>4</v>
      </c>
      <c r="K198" s="30">
        <f>IFERROR(J198/F185,"-")</f>
        <v>9.3023255813953487E-2</v>
      </c>
      <c r="L198" s="52">
        <f t="shared" si="171"/>
        <v>106096</v>
      </c>
      <c r="M198" s="31">
        <f t="shared" si="198"/>
        <v>9.3023255813953487E-2</v>
      </c>
      <c r="N198" s="176"/>
      <c r="O198" s="197"/>
      <c r="P198" s="197"/>
      <c r="Q198" s="67" t="s">
        <v>81</v>
      </c>
      <c r="R198" s="49">
        <v>7465887</v>
      </c>
      <c r="S198" s="30">
        <f>IFERROR(R198/O185,"-")</f>
        <v>2.8649827839404576E-2</v>
      </c>
      <c r="T198" s="49">
        <v>30</v>
      </c>
      <c r="U198" s="30">
        <f>IFERROR(T198/P185,"-")</f>
        <v>0.24590163934426229</v>
      </c>
      <c r="V198" s="52">
        <f t="shared" si="172"/>
        <v>248862.9</v>
      </c>
      <c r="W198" s="31">
        <f t="shared" si="199"/>
        <v>0.22222222222222221</v>
      </c>
      <c r="X198" s="176"/>
      <c r="Y198" s="197"/>
      <c r="Z198" s="197"/>
      <c r="AA198" s="67" t="s">
        <v>81</v>
      </c>
      <c r="AB198" s="49">
        <v>41851420</v>
      </c>
      <c r="AC198" s="30">
        <f>IFERROR(AB198/Y185,"-")</f>
        <v>7.7456201235110026E-3</v>
      </c>
      <c r="AD198" s="49">
        <v>846</v>
      </c>
      <c r="AE198" s="30">
        <f>IFERROR(AD198/Z185,"-")</f>
        <v>0.11286019210245464</v>
      </c>
      <c r="AF198" s="52">
        <f t="shared" si="173"/>
        <v>49469.763593380616</v>
      </c>
      <c r="AG198" s="31">
        <f t="shared" si="200"/>
        <v>0.10342298288508557</v>
      </c>
      <c r="AH198" s="176"/>
      <c r="AI198" s="197"/>
      <c r="AJ198" s="197"/>
      <c r="AK198" s="67" t="s">
        <v>81</v>
      </c>
      <c r="AL198" s="49">
        <v>59815994</v>
      </c>
      <c r="AM198" s="30">
        <f>IFERROR(AL198/AI185,"-")</f>
        <v>8.7361547411163708E-3</v>
      </c>
      <c r="AN198" s="49">
        <v>1016</v>
      </c>
      <c r="AO198" s="30">
        <f>IFERROR(AN198/AJ185,"-")</f>
        <v>0.14763150247021214</v>
      </c>
      <c r="AP198" s="52">
        <f t="shared" si="174"/>
        <v>58874.009842519685</v>
      </c>
      <c r="AQ198" s="31">
        <f t="shared" si="201"/>
        <v>0.13284518828451883</v>
      </c>
      <c r="AR198" s="176"/>
      <c r="AS198" s="197"/>
      <c r="AT198" s="197"/>
      <c r="AU198" s="67" t="s">
        <v>81</v>
      </c>
      <c r="AV198" s="49">
        <v>53075090</v>
      </c>
      <c r="AW198" s="30">
        <f>IFERROR(AV198/AS185,"-")</f>
        <v>1.0461230793695733E-2</v>
      </c>
      <c r="AX198" s="49">
        <v>723</v>
      </c>
      <c r="AY198" s="30">
        <f>IFERROR(AX198/AT185,"-")</f>
        <v>0.16350067842605157</v>
      </c>
      <c r="AZ198" s="52">
        <f t="shared" si="175"/>
        <v>73409.529737206089</v>
      </c>
      <c r="BA198" s="31">
        <f t="shared" si="202"/>
        <v>0.14074362468366752</v>
      </c>
      <c r="BB198" s="176"/>
      <c r="BC198" s="197"/>
      <c r="BD198" s="197"/>
      <c r="BE198" s="67" t="s">
        <v>81</v>
      </c>
      <c r="BF198" s="49">
        <v>39444311</v>
      </c>
      <c r="BG198" s="30">
        <f>IFERROR(BF198/BC185,"-")</f>
        <v>1.4292787427658327E-2</v>
      </c>
      <c r="BH198" s="49">
        <v>361</v>
      </c>
      <c r="BI198" s="30">
        <f>IFERROR(BH198/BD185,"-")</f>
        <v>0.15784871010056842</v>
      </c>
      <c r="BJ198" s="52">
        <f t="shared" si="176"/>
        <v>109264.01939058171</v>
      </c>
      <c r="BK198" s="31">
        <f t="shared" si="203"/>
        <v>0.12865288667141839</v>
      </c>
      <c r="BL198" s="176"/>
      <c r="BM198" s="197"/>
      <c r="BN198" s="197"/>
      <c r="BO198" s="67" t="s">
        <v>81</v>
      </c>
      <c r="BP198" s="49">
        <v>11060911</v>
      </c>
      <c r="BQ198" s="30">
        <f>IFERROR(BP198/BM185,"-")</f>
        <v>1.0858206419355356E-2</v>
      </c>
      <c r="BR198" s="49">
        <v>132</v>
      </c>
      <c r="BS198" s="30">
        <f>IFERROR(BR198/BN185,"-")</f>
        <v>0.17506631299734748</v>
      </c>
      <c r="BT198" s="52">
        <f t="shared" si="177"/>
        <v>83794.780303030304</v>
      </c>
      <c r="BU198" s="31">
        <f t="shared" si="204"/>
        <v>0.11488250652741515</v>
      </c>
      <c r="BV198" s="176"/>
      <c r="BW198" s="197"/>
      <c r="BX198" s="197"/>
      <c r="BY198" s="67" t="s">
        <v>81</v>
      </c>
      <c r="BZ198" s="49">
        <f t="shared" si="188"/>
        <v>213137997</v>
      </c>
      <c r="CA198" s="30">
        <f>IFERROR(BZ198/BW185,"-")</f>
        <v>9.9551347045163281E-3</v>
      </c>
      <c r="CB198" s="49">
        <f t="shared" si="189"/>
        <v>3112</v>
      </c>
      <c r="CC198" s="30">
        <f>IFERROR(CB198/BX185,"-")</f>
        <v>0.14141597746069254</v>
      </c>
      <c r="CD198" s="52">
        <f t="shared" si="178"/>
        <v>68489.073586118247</v>
      </c>
      <c r="CE198" s="31">
        <f t="shared" si="205"/>
        <v>0.1239939437405371</v>
      </c>
      <c r="CR198" s="173"/>
      <c r="CS198" s="194"/>
      <c r="CT198" s="188"/>
      <c r="CU198" s="191"/>
      <c r="CV198" s="191"/>
      <c r="CW198" s="75" t="s">
        <v>69</v>
      </c>
      <c r="CX198" s="86">
        <v>345054581</v>
      </c>
      <c r="CY198" s="76">
        <v>3.3213888643864244E-2</v>
      </c>
      <c r="CZ198" s="86">
        <v>1562</v>
      </c>
      <c r="DA198" s="76">
        <v>0.14541053807484638</v>
      </c>
      <c r="DB198" s="86">
        <v>220905.62163892447</v>
      </c>
      <c r="DC198" s="77">
        <v>0.12542155130881644</v>
      </c>
    </row>
    <row r="199" spans="2:107" s="16" customFormat="1" ht="13.15" customHeight="1">
      <c r="B199" s="224"/>
      <c r="C199" s="194"/>
      <c r="D199" s="176"/>
      <c r="E199" s="197"/>
      <c r="F199" s="197"/>
      <c r="G199" s="67" t="s">
        <v>83</v>
      </c>
      <c r="H199" s="49">
        <v>60256</v>
      </c>
      <c r="I199" s="30">
        <f>IFERROR(H199/E185,"-")</f>
        <v>1.2773384147614667E-3</v>
      </c>
      <c r="J199" s="49">
        <v>2</v>
      </c>
      <c r="K199" s="30">
        <f>IFERROR(J199/F185,"-")</f>
        <v>4.6511627906976744E-2</v>
      </c>
      <c r="L199" s="52">
        <f t="shared" si="171"/>
        <v>30128</v>
      </c>
      <c r="M199" s="31">
        <f t="shared" si="198"/>
        <v>4.6511627906976744E-2</v>
      </c>
      <c r="N199" s="176"/>
      <c r="O199" s="197"/>
      <c r="P199" s="197"/>
      <c r="Q199" s="67" t="s">
        <v>83</v>
      </c>
      <c r="R199" s="49">
        <v>5426623</v>
      </c>
      <c r="S199" s="30">
        <f>IFERROR(R199/O185,"-")</f>
        <v>2.0824292505278098E-2</v>
      </c>
      <c r="T199" s="49">
        <v>10</v>
      </c>
      <c r="U199" s="30">
        <f>IFERROR(T199/P185,"-")</f>
        <v>8.1967213114754092E-2</v>
      </c>
      <c r="V199" s="52">
        <f t="shared" si="172"/>
        <v>542662.30000000005</v>
      </c>
      <c r="W199" s="31">
        <f t="shared" si="199"/>
        <v>7.407407407407407E-2</v>
      </c>
      <c r="X199" s="176"/>
      <c r="Y199" s="197"/>
      <c r="Z199" s="197"/>
      <c r="AA199" s="67" t="s">
        <v>83</v>
      </c>
      <c r="AB199" s="49">
        <v>41484337</v>
      </c>
      <c r="AC199" s="30">
        <f>IFERROR(AB199/Y185,"-")</f>
        <v>7.6776825129879003E-3</v>
      </c>
      <c r="AD199" s="49">
        <v>529</v>
      </c>
      <c r="AE199" s="30">
        <f>IFERROR(AD199/Z185,"-")</f>
        <v>7.0570971184631806E-2</v>
      </c>
      <c r="AF199" s="52">
        <f t="shared" si="173"/>
        <v>78420.296786389416</v>
      </c>
      <c r="AG199" s="31">
        <f t="shared" si="200"/>
        <v>6.4669926650366749E-2</v>
      </c>
      <c r="AH199" s="176"/>
      <c r="AI199" s="197"/>
      <c r="AJ199" s="197"/>
      <c r="AK199" s="67" t="s">
        <v>83</v>
      </c>
      <c r="AL199" s="49">
        <v>114977674</v>
      </c>
      <c r="AM199" s="30">
        <f>IFERROR(AL199/AI185,"-")</f>
        <v>1.6792544680234396E-2</v>
      </c>
      <c r="AN199" s="49">
        <v>1063</v>
      </c>
      <c r="AO199" s="30">
        <f>IFERROR(AN199/AJ185,"-")</f>
        <v>0.15446091252542865</v>
      </c>
      <c r="AP199" s="52">
        <f t="shared" si="174"/>
        <v>108163.3809971778</v>
      </c>
      <c r="AQ199" s="31">
        <f t="shared" si="201"/>
        <v>0.13899058577405857</v>
      </c>
      <c r="AR199" s="176"/>
      <c r="AS199" s="197"/>
      <c r="AT199" s="197"/>
      <c r="AU199" s="67" t="s">
        <v>83</v>
      </c>
      <c r="AV199" s="49">
        <v>107165962</v>
      </c>
      <c r="AW199" s="30">
        <f>IFERROR(AV199/AS185,"-")</f>
        <v>2.1122674718223308E-2</v>
      </c>
      <c r="AX199" s="49">
        <v>1216</v>
      </c>
      <c r="AY199" s="30">
        <f>IFERROR(AX199/AT185,"-")</f>
        <v>0.27498869289914069</v>
      </c>
      <c r="AZ199" s="52">
        <f t="shared" si="175"/>
        <v>88129.90296052632</v>
      </c>
      <c r="BA199" s="31">
        <f t="shared" si="202"/>
        <v>0.23671403542923886</v>
      </c>
      <c r="BB199" s="176"/>
      <c r="BC199" s="197"/>
      <c r="BD199" s="197"/>
      <c r="BE199" s="67" t="s">
        <v>83</v>
      </c>
      <c r="BF199" s="49">
        <v>85260213</v>
      </c>
      <c r="BG199" s="30">
        <f>IFERROR(BF199/BC185,"-")</f>
        <v>3.0894343684843957E-2</v>
      </c>
      <c r="BH199" s="49">
        <v>864</v>
      </c>
      <c r="BI199" s="30">
        <f>IFERROR(BH199/BD185,"-")</f>
        <v>0.37778749453432442</v>
      </c>
      <c r="BJ199" s="52">
        <f t="shared" si="176"/>
        <v>98680.802083333328</v>
      </c>
      <c r="BK199" s="31">
        <f t="shared" si="203"/>
        <v>0.30791161796151106</v>
      </c>
      <c r="BL199" s="176"/>
      <c r="BM199" s="197"/>
      <c r="BN199" s="197"/>
      <c r="BO199" s="67" t="s">
        <v>83</v>
      </c>
      <c r="BP199" s="49">
        <v>34620092</v>
      </c>
      <c r="BQ199" s="30">
        <f>IFERROR(BP199/BM185,"-")</f>
        <v>3.3985636914814071E-2</v>
      </c>
      <c r="BR199" s="49">
        <v>341</v>
      </c>
      <c r="BS199" s="30">
        <f>IFERROR(BR199/BN185,"-")</f>
        <v>0.45225464190981435</v>
      </c>
      <c r="BT199" s="52">
        <f t="shared" si="177"/>
        <v>101525.19648093842</v>
      </c>
      <c r="BU199" s="31">
        <f t="shared" si="204"/>
        <v>0.29677980852915581</v>
      </c>
      <c r="BV199" s="176"/>
      <c r="BW199" s="197"/>
      <c r="BX199" s="197"/>
      <c r="BY199" s="67" t="s">
        <v>83</v>
      </c>
      <c r="BZ199" s="49">
        <f t="shared" si="188"/>
        <v>388995157</v>
      </c>
      <c r="CA199" s="30">
        <f>IFERROR(BZ199/BW185,"-")</f>
        <v>1.816897616495607E-2</v>
      </c>
      <c r="CB199" s="49">
        <f t="shared" si="189"/>
        <v>4025</v>
      </c>
      <c r="CC199" s="30">
        <f>IFERROR(CB199/BX185,"-")</f>
        <v>0.18290466236480959</v>
      </c>
      <c r="CD199" s="52">
        <f t="shared" si="178"/>
        <v>96644.759503105597</v>
      </c>
      <c r="CE199" s="31">
        <f t="shared" si="205"/>
        <v>0.16037134433022551</v>
      </c>
      <c r="CR199" s="173"/>
      <c r="CS199" s="194"/>
      <c r="CT199" s="188"/>
      <c r="CU199" s="191"/>
      <c r="CV199" s="191"/>
      <c r="CW199" s="75" t="s">
        <v>70</v>
      </c>
      <c r="CX199" s="86">
        <v>22860</v>
      </c>
      <c r="CY199" s="76">
        <v>2.2004330219245419E-6</v>
      </c>
      <c r="CZ199" s="86">
        <v>12</v>
      </c>
      <c r="DA199" s="76">
        <v>1.1171104077452988E-3</v>
      </c>
      <c r="DB199" s="86">
        <v>1905</v>
      </c>
      <c r="DC199" s="77">
        <v>9.6354584872330171E-4</v>
      </c>
    </row>
    <row r="200" spans="2:107" s="16" customFormat="1" ht="13.15" customHeight="1">
      <c r="B200" s="224"/>
      <c r="C200" s="194"/>
      <c r="D200" s="176"/>
      <c r="E200" s="197"/>
      <c r="F200" s="197"/>
      <c r="G200" s="67" t="s">
        <v>87</v>
      </c>
      <c r="H200" s="49">
        <v>693033</v>
      </c>
      <c r="I200" s="30">
        <f>IFERROR(H200/E185,"-")</f>
        <v>1.4691278438618288E-2</v>
      </c>
      <c r="J200" s="49">
        <v>7</v>
      </c>
      <c r="K200" s="30">
        <f>IFERROR(J200/F185,"-")</f>
        <v>0.16279069767441862</v>
      </c>
      <c r="L200" s="52">
        <f t="shared" si="171"/>
        <v>99004.71428571429</v>
      </c>
      <c r="M200" s="31">
        <f t="shared" si="198"/>
        <v>0.16279069767441862</v>
      </c>
      <c r="N200" s="176"/>
      <c r="O200" s="197"/>
      <c r="P200" s="197"/>
      <c r="Q200" s="67" t="s">
        <v>87</v>
      </c>
      <c r="R200" s="49">
        <v>319062</v>
      </c>
      <c r="S200" s="30">
        <f>IFERROR(R200/O185,"-")</f>
        <v>1.2243784790870935E-3</v>
      </c>
      <c r="T200" s="49">
        <v>14</v>
      </c>
      <c r="U200" s="30">
        <f>IFERROR(T200/P185,"-")</f>
        <v>0.11475409836065574</v>
      </c>
      <c r="V200" s="52">
        <f t="shared" si="172"/>
        <v>22790.142857142859</v>
      </c>
      <c r="W200" s="31">
        <f t="shared" si="199"/>
        <v>0.1037037037037037</v>
      </c>
      <c r="X200" s="176"/>
      <c r="Y200" s="197"/>
      <c r="Z200" s="197"/>
      <c r="AA200" s="67" t="s">
        <v>87</v>
      </c>
      <c r="AB200" s="49">
        <v>21447725</v>
      </c>
      <c r="AC200" s="30">
        <f>IFERROR(AB200/Y185,"-")</f>
        <v>3.9694215958151488E-3</v>
      </c>
      <c r="AD200" s="49">
        <v>444</v>
      </c>
      <c r="AE200" s="30">
        <f>IFERROR(AD200/Z185,"-")</f>
        <v>5.9231590181430094E-2</v>
      </c>
      <c r="AF200" s="52">
        <f t="shared" si="173"/>
        <v>48305.686936936938</v>
      </c>
      <c r="AG200" s="31">
        <f t="shared" si="200"/>
        <v>5.427872860635697E-2</v>
      </c>
      <c r="AH200" s="176"/>
      <c r="AI200" s="197"/>
      <c r="AJ200" s="197"/>
      <c r="AK200" s="67" t="s">
        <v>87</v>
      </c>
      <c r="AL200" s="49">
        <v>30129448</v>
      </c>
      <c r="AM200" s="30">
        <f>IFERROR(AL200/AI185,"-")</f>
        <v>4.4004203957961341E-3</v>
      </c>
      <c r="AN200" s="49">
        <v>478</v>
      </c>
      <c r="AO200" s="30">
        <f>IFERROR(AN200/AJ185,"-")</f>
        <v>6.945655332752107E-2</v>
      </c>
      <c r="AP200" s="52">
        <f t="shared" si="174"/>
        <v>63032.317991631797</v>
      </c>
      <c r="AQ200" s="31">
        <f t="shared" si="201"/>
        <v>6.25E-2</v>
      </c>
      <c r="AR200" s="176"/>
      <c r="AS200" s="197"/>
      <c r="AT200" s="197"/>
      <c r="AU200" s="67" t="s">
        <v>87</v>
      </c>
      <c r="AV200" s="49">
        <v>17921345</v>
      </c>
      <c r="AW200" s="30">
        <f>IFERROR(AV200/AS185,"-")</f>
        <v>3.5323411826234312E-3</v>
      </c>
      <c r="AX200" s="49">
        <v>364</v>
      </c>
      <c r="AY200" s="30">
        <f>IFERROR(AX200/AT185,"-")</f>
        <v>8.2315694255992763E-2</v>
      </c>
      <c r="AZ200" s="52">
        <f t="shared" si="175"/>
        <v>49234.464285714283</v>
      </c>
      <c r="BA200" s="31">
        <f t="shared" si="202"/>
        <v>7.0858477710726106E-2</v>
      </c>
      <c r="BB200" s="176"/>
      <c r="BC200" s="197"/>
      <c r="BD200" s="197"/>
      <c r="BE200" s="67" t="s">
        <v>87</v>
      </c>
      <c r="BF200" s="49">
        <v>9857797</v>
      </c>
      <c r="BG200" s="30">
        <f>IFERROR(BF200/BC185,"-")</f>
        <v>3.5720080653965022E-3</v>
      </c>
      <c r="BH200" s="49">
        <v>203</v>
      </c>
      <c r="BI200" s="30">
        <f>IFERROR(BH200/BD185,"-")</f>
        <v>8.8762571053782241E-2</v>
      </c>
      <c r="BJ200" s="52">
        <f t="shared" si="176"/>
        <v>48560.576354679804</v>
      </c>
      <c r="BK200" s="31">
        <f t="shared" si="203"/>
        <v>7.2344975053456884E-2</v>
      </c>
      <c r="BL200" s="176"/>
      <c r="BM200" s="197"/>
      <c r="BN200" s="197"/>
      <c r="BO200" s="67" t="s">
        <v>87</v>
      </c>
      <c r="BP200" s="49">
        <v>2899061</v>
      </c>
      <c r="BQ200" s="30">
        <f>IFERROR(BP200/BM185,"-")</f>
        <v>2.8459321985596629E-3</v>
      </c>
      <c r="BR200" s="49">
        <v>78</v>
      </c>
      <c r="BS200" s="30">
        <f>IFERROR(BR200/BN185,"-")</f>
        <v>0.10344827586206896</v>
      </c>
      <c r="BT200" s="52">
        <f t="shared" si="177"/>
        <v>37167.448717948719</v>
      </c>
      <c r="BU200" s="31">
        <f t="shared" si="204"/>
        <v>6.7885117493472591E-2</v>
      </c>
      <c r="BV200" s="176"/>
      <c r="BW200" s="197"/>
      <c r="BX200" s="197"/>
      <c r="BY200" s="67" t="s">
        <v>87</v>
      </c>
      <c r="BZ200" s="49">
        <f t="shared" si="188"/>
        <v>83267471</v>
      </c>
      <c r="CA200" s="30">
        <f>IFERROR(BZ200/BW185,"-")</f>
        <v>3.88921216290405E-3</v>
      </c>
      <c r="CB200" s="49">
        <f t="shared" si="189"/>
        <v>1588</v>
      </c>
      <c r="CC200" s="30">
        <f>IFERROR(CB200/BX185,"-")</f>
        <v>7.2162137598836676E-2</v>
      </c>
      <c r="CD200" s="52">
        <f t="shared" si="178"/>
        <v>52435.43513853904</v>
      </c>
      <c r="CE200" s="31">
        <f t="shared" si="205"/>
        <v>6.3271973862459155E-2</v>
      </c>
      <c r="CR200" s="173"/>
      <c r="CS200" s="194"/>
      <c r="CT200" s="188"/>
      <c r="CU200" s="191"/>
      <c r="CV200" s="191"/>
      <c r="CW200" s="75" t="s">
        <v>73</v>
      </c>
      <c r="CX200" s="86">
        <v>1711129</v>
      </c>
      <c r="CY200" s="76">
        <v>1.6470799459198247E-4</v>
      </c>
      <c r="CZ200" s="86">
        <v>84</v>
      </c>
      <c r="DA200" s="76">
        <v>7.819772854217092E-3</v>
      </c>
      <c r="DB200" s="86">
        <v>20370.583333333332</v>
      </c>
      <c r="DC200" s="77">
        <v>6.7448209410631123E-3</v>
      </c>
    </row>
    <row r="201" spans="2:107" s="16" customFormat="1" ht="13.15" customHeight="1">
      <c r="B201" s="224"/>
      <c r="C201" s="194"/>
      <c r="D201" s="176"/>
      <c r="E201" s="197"/>
      <c r="F201" s="197"/>
      <c r="G201" s="68" t="s">
        <v>85</v>
      </c>
      <c r="H201" s="50">
        <v>7653</v>
      </c>
      <c r="I201" s="32">
        <f>IFERROR(H201/E185,"-")</f>
        <v>1.622323235556543E-4</v>
      </c>
      <c r="J201" s="50">
        <v>2</v>
      </c>
      <c r="K201" s="32">
        <f>IFERROR(J201/F185,"-")</f>
        <v>4.6511627906976744E-2</v>
      </c>
      <c r="L201" s="53">
        <f t="shared" si="171"/>
        <v>3826.5</v>
      </c>
      <c r="M201" s="33">
        <f t="shared" si="198"/>
        <v>4.6511627906976744E-2</v>
      </c>
      <c r="N201" s="176"/>
      <c r="O201" s="197"/>
      <c r="P201" s="197"/>
      <c r="Q201" s="68" t="s">
        <v>85</v>
      </c>
      <c r="R201" s="50">
        <v>376306</v>
      </c>
      <c r="S201" s="32">
        <f>IFERROR(R201/O185,"-")</f>
        <v>1.4440483916961211E-3</v>
      </c>
      <c r="T201" s="50">
        <v>25</v>
      </c>
      <c r="U201" s="32">
        <f>IFERROR(T201/P185,"-")</f>
        <v>0.20491803278688525</v>
      </c>
      <c r="V201" s="53">
        <f t="shared" si="172"/>
        <v>15052.24</v>
      </c>
      <c r="W201" s="33">
        <f t="shared" si="199"/>
        <v>0.18518518518518517</v>
      </c>
      <c r="X201" s="176"/>
      <c r="Y201" s="197"/>
      <c r="Z201" s="197"/>
      <c r="AA201" s="68" t="s">
        <v>85</v>
      </c>
      <c r="AB201" s="50">
        <v>7724009</v>
      </c>
      <c r="AC201" s="32">
        <f>IFERROR(AB201/Y185,"-")</f>
        <v>1.4295151644694516E-3</v>
      </c>
      <c r="AD201" s="50">
        <v>533</v>
      </c>
      <c r="AE201" s="32">
        <f>IFERROR(AD201/Z185,"-")</f>
        <v>7.1104589114194233E-2</v>
      </c>
      <c r="AF201" s="53">
        <f t="shared" si="173"/>
        <v>14491.574108818011</v>
      </c>
      <c r="AG201" s="33">
        <f t="shared" si="200"/>
        <v>6.5158924205378971E-2</v>
      </c>
      <c r="AH201" s="176"/>
      <c r="AI201" s="197"/>
      <c r="AJ201" s="197"/>
      <c r="AK201" s="68" t="s">
        <v>85</v>
      </c>
      <c r="AL201" s="50">
        <v>12965609</v>
      </c>
      <c r="AM201" s="32">
        <f>IFERROR(AL201/AI185,"-")</f>
        <v>1.893633440862173E-3</v>
      </c>
      <c r="AN201" s="50">
        <v>764</v>
      </c>
      <c r="AO201" s="32">
        <f>IFERROR(AN201/AJ185,"-")</f>
        <v>0.11101424004649811</v>
      </c>
      <c r="AP201" s="53">
        <f t="shared" si="174"/>
        <v>16970.692408376963</v>
      </c>
      <c r="AQ201" s="33">
        <f t="shared" si="201"/>
        <v>9.9895397489539753E-2</v>
      </c>
      <c r="AR201" s="176"/>
      <c r="AS201" s="197"/>
      <c r="AT201" s="197"/>
      <c r="AU201" s="68" t="s">
        <v>85</v>
      </c>
      <c r="AV201" s="50">
        <v>13091357</v>
      </c>
      <c r="AW201" s="32">
        <f>IFERROR(AV201/AS185,"-")</f>
        <v>2.5803386669653165E-3</v>
      </c>
      <c r="AX201" s="50">
        <v>684</v>
      </c>
      <c r="AY201" s="32">
        <f>IFERROR(AX201/AT185,"-")</f>
        <v>0.15468113975576661</v>
      </c>
      <c r="AZ201" s="53">
        <f t="shared" si="175"/>
        <v>19139.410818713452</v>
      </c>
      <c r="BA201" s="33">
        <f t="shared" si="202"/>
        <v>0.13315164492894685</v>
      </c>
      <c r="BB201" s="176"/>
      <c r="BC201" s="197"/>
      <c r="BD201" s="197"/>
      <c r="BE201" s="68" t="s">
        <v>85</v>
      </c>
      <c r="BF201" s="50">
        <v>10572044</v>
      </c>
      <c r="BG201" s="32">
        <f>IFERROR(BF201/BC185,"-")</f>
        <v>3.8308180251355041E-3</v>
      </c>
      <c r="BH201" s="50">
        <v>447</v>
      </c>
      <c r="BI201" s="32">
        <f>IFERROR(BH201/BD185,"-")</f>
        <v>0.1954525579361609</v>
      </c>
      <c r="BJ201" s="53">
        <f t="shared" si="176"/>
        <v>23651.105145413869</v>
      </c>
      <c r="BK201" s="33">
        <f t="shared" si="203"/>
        <v>0.15930149679258732</v>
      </c>
      <c r="BL201" s="176"/>
      <c r="BM201" s="197"/>
      <c r="BN201" s="197"/>
      <c r="BO201" s="68" t="s">
        <v>85</v>
      </c>
      <c r="BP201" s="50">
        <v>6095547</v>
      </c>
      <c r="BQ201" s="32">
        <f>IFERROR(BP201/BM185,"-")</f>
        <v>5.9838387240329733E-3</v>
      </c>
      <c r="BR201" s="50">
        <v>173</v>
      </c>
      <c r="BS201" s="32">
        <f>IFERROR(BR201/BN185,"-")</f>
        <v>0.22944297082228116</v>
      </c>
      <c r="BT201" s="53">
        <f t="shared" si="177"/>
        <v>35234.375722543351</v>
      </c>
      <c r="BU201" s="33">
        <f t="shared" si="204"/>
        <v>0.15056570931244562</v>
      </c>
      <c r="BV201" s="176"/>
      <c r="BW201" s="197"/>
      <c r="BX201" s="197"/>
      <c r="BY201" s="68" t="s">
        <v>85</v>
      </c>
      <c r="BZ201" s="50">
        <f t="shared" si="188"/>
        <v>50832525</v>
      </c>
      <c r="CA201" s="32">
        <f>IFERROR(BZ201/BW185,"-")</f>
        <v>2.3742581842208731E-3</v>
      </c>
      <c r="CB201" s="50">
        <f t="shared" si="189"/>
        <v>2628</v>
      </c>
      <c r="CC201" s="32">
        <f>IFERROR(CB201/BX185,"-")</f>
        <v>0.11942197582477507</v>
      </c>
      <c r="CD201" s="53">
        <f t="shared" si="178"/>
        <v>19342.665525114156</v>
      </c>
      <c r="CE201" s="33">
        <f t="shared" si="205"/>
        <v>0.10470953860865408</v>
      </c>
      <c r="CR201" s="173"/>
      <c r="CS201" s="194"/>
      <c r="CT201" s="188"/>
      <c r="CU201" s="191"/>
      <c r="CV201" s="191"/>
      <c r="CW201" s="75" t="s">
        <v>75</v>
      </c>
      <c r="CX201" s="86">
        <v>14600449</v>
      </c>
      <c r="CY201" s="76">
        <v>1.4053941432425703E-3</v>
      </c>
      <c r="CZ201" s="86">
        <v>523</v>
      </c>
      <c r="DA201" s="76">
        <v>4.8687395270899277E-2</v>
      </c>
      <c r="DB201" s="86">
        <v>27916.728489483747</v>
      </c>
      <c r="DC201" s="77">
        <v>4.1994539906857233E-2</v>
      </c>
    </row>
    <row r="202" spans="2:107" s="16" customFormat="1" ht="13.15" customHeight="1">
      <c r="B202" s="224"/>
      <c r="C202" s="195"/>
      <c r="D202" s="177"/>
      <c r="E202" s="198"/>
      <c r="F202" s="198"/>
      <c r="G202" s="18" t="s">
        <v>92</v>
      </c>
      <c r="H202" s="48">
        <f>SUM(H185:H201)</f>
        <v>4889434</v>
      </c>
      <c r="I202" s="32">
        <f>IFERROR(H202/E185,"-")</f>
        <v>0.10364879637946126</v>
      </c>
      <c r="J202" s="50">
        <v>31</v>
      </c>
      <c r="K202" s="32">
        <f>IFERROR(J202/F185,"-")</f>
        <v>0.72093023255813948</v>
      </c>
      <c r="L202" s="53">
        <f t="shared" si="171"/>
        <v>157723.67741935485</v>
      </c>
      <c r="M202" s="34">
        <f t="shared" si="198"/>
        <v>0.72093023255813948</v>
      </c>
      <c r="N202" s="177"/>
      <c r="O202" s="198"/>
      <c r="P202" s="198"/>
      <c r="Q202" s="18" t="s">
        <v>92</v>
      </c>
      <c r="R202" s="48">
        <f>SUM(R185:R201)</f>
        <v>38102328</v>
      </c>
      <c r="S202" s="32">
        <f>IFERROR(R202/O185,"-")</f>
        <v>0.14621506292293529</v>
      </c>
      <c r="T202" s="50">
        <v>102</v>
      </c>
      <c r="U202" s="32">
        <f>IFERROR(T202/P185,"-")</f>
        <v>0.83606557377049184</v>
      </c>
      <c r="V202" s="53">
        <f t="shared" si="172"/>
        <v>373552.23529411765</v>
      </c>
      <c r="W202" s="34">
        <f t="shared" si="199"/>
        <v>0.75555555555555554</v>
      </c>
      <c r="X202" s="177"/>
      <c r="Y202" s="198"/>
      <c r="Z202" s="198"/>
      <c r="AA202" s="18" t="s">
        <v>92</v>
      </c>
      <c r="AB202" s="48">
        <f>SUM(AB185:AB201)</f>
        <v>938341584</v>
      </c>
      <c r="AC202" s="32">
        <f>IFERROR(AB202/Y185,"-")</f>
        <v>0.17366286390659122</v>
      </c>
      <c r="AD202" s="50">
        <v>5389</v>
      </c>
      <c r="AE202" s="32">
        <f>IFERROR(AD202/Z185,"-")</f>
        <v>0.71891675560298829</v>
      </c>
      <c r="AF202" s="53">
        <f t="shared" si="173"/>
        <v>174121.65225459269</v>
      </c>
      <c r="AG202" s="34">
        <f t="shared" si="200"/>
        <v>0.65880195599022007</v>
      </c>
      <c r="AH202" s="177"/>
      <c r="AI202" s="198"/>
      <c r="AJ202" s="198"/>
      <c r="AK202" s="18" t="s">
        <v>92</v>
      </c>
      <c r="AL202" s="48">
        <f>SUM(AL185:AL201)</f>
        <v>1449357529</v>
      </c>
      <c r="AM202" s="32">
        <f>IFERROR(AL202/AI185,"-")</f>
        <v>0.21167936536415424</v>
      </c>
      <c r="AN202" s="50">
        <v>5754</v>
      </c>
      <c r="AO202" s="32">
        <f>IFERROR(AN202/AJ185,"-")</f>
        <v>0.83609415867480386</v>
      </c>
      <c r="AP202" s="53">
        <f t="shared" si="174"/>
        <v>251886.95324991312</v>
      </c>
      <c r="AQ202" s="34">
        <f t="shared" si="201"/>
        <v>0.75235355648535562</v>
      </c>
      <c r="AR202" s="177"/>
      <c r="AS202" s="198"/>
      <c r="AT202" s="198"/>
      <c r="AU202" s="18" t="s">
        <v>92</v>
      </c>
      <c r="AV202" s="48">
        <f>SUM(AV185:AV201)</f>
        <v>1243182455</v>
      </c>
      <c r="AW202" s="32">
        <f>IFERROR(AV202/AS185,"-")</f>
        <v>0.24503431987450722</v>
      </c>
      <c r="AX202" s="50">
        <v>3942</v>
      </c>
      <c r="AY202" s="32">
        <f>IFERROR(AX202/AT185,"-")</f>
        <v>0.89145183175033926</v>
      </c>
      <c r="AZ202" s="53">
        <f t="shared" si="175"/>
        <v>315368.4563673262</v>
      </c>
      <c r="BA202" s="34">
        <f t="shared" si="202"/>
        <v>0.76737395366945693</v>
      </c>
      <c r="BB202" s="177"/>
      <c r="BC202" s="198"/>
      <c r="BD202" s="198"/>
      <c r="BE202" s="18" t="s">
        <v>92</v>
      </c>
      <c r="BF202" s="48">
        <f>SUM(BF185:BF201)</f>
        <v>743235413</v>
      </c>
      <c r="BG202" s="32">
        <f>IFERROR(BF202/BC185,"-")</f>
        <v>0.26931401506079911</v>
      </c>
      <c r="BH202" s="50">
        <v>2079</v>
      </c>
      <c r="BI202" s="32">
        <f>IFERROR(BH202/BD185,"-")</f>
        <v>0.90905115872321818</v>
      </c>
      <c r="BJ202" s="53">
        <f t="shared" si="176"/>
        <v>357496.59114959114</v>
      </c>
      <c r="BK202" s="34">
        <f t="shared" si="203"/>
        <v>0.74091233071988594</v>
      </c>
      <c r="BL202" s="177"/>
      <c r="BM202" s="198"/>
      <c r="BN202" s="198"/>
      <c r="BO202" s="18" t="s">
        <v>92</v>
      </c>
      <c r="BP202" s="48">
        <f>SUM(BP185:BP201)</f>
        <v>285680049</v>
      </c>
      <c r="BQ202" s="32">
        <f>IFERROR(BP202/BM185,"-")</f>
        <v>0.28044461635515849</v>
      </c>
      <c r="BR202" s="50">
        <v>684</v>
      </c>
      <c r="BS202" s="32">
        <f>IFERROR(BR202/BN185,"-")</f>
        <v>0.90716180371352784</v>
      </c>
      <c r="BT202" s="53">
        <f t="shared" si="177"/>
        <v>417660.89035087719</v>
      </c>
      <c r="BU202" s="34">
        <f t="shared" si="204"/>
        <v>0.59530026109660572</v>
      </c>
      <c r="BV202" s="177"/>
      <c r="BW202" s="198"/>
      <c r="BX202" s="198"/>
      <c r="BY202" s="18" t="s">
        <v>92</v>
      </c>
      <c r="BZ202" s="48">
        <f t="shared" si="188"/>
        <v>4702788792</v>
      </c>
      <c r="CA202" s="32">
        <f>IFERROR(BZ202/BW185,"-")</f>
        <v>0.21965532457945366</v>
      </c>
      <c r="CB202" s="50">
        <f t="shared" si="189"/>
        <v>17981</v>
      </c>
      <c r="CC202" s="32">
        <f>IFERROR(CB202/BX185,"-")</f>
        <v>0.81709533763519038</v>
      </c>
      <c r="CD202" s="53">
        <f t="shared" si="178"/>
        <v>261542.11623380234</v>
      </c>
      <c r="CE202" s="34">
        <f t="shared" si="205"/>
        <v>0.71643158817435648</v>
      </c>
      <c r="CR202" s="173"/>
      <c r="CS202" s="194"/>
      <c r="CT202" s="188"/>
      <c r="CU202" s="191"/>
      <c r="CV202" s="191"/>
      <c r="CW202" s="75" t="s">
        <v>77</v>
      </c>
      <c r="CX202" s="86">
        <v>20278632</v>
      </c>
      <c r="CY202" s="76">
        <v>1.951958507972691E-3</v>
      </c>
      <c r="CZ202" s="86">
        <v>229</v>
      </c>
      <c r="DA202" s="76">
        <v>2.1318190281139453E-2</v>
      </c>
      <c r="DB202" s="86">
        <v>88552.978165938868</v>
      </c>
      <c r="DC202" s="77">
        <v>1.8387666613136341E-2</v>
      </c>
    </row>
    <row r="203" spans="2:107" s="16" customFormat="1" ht="13.15" customHeight="1">
      <c r="B203" s="224">
        <v>12</v>
      </c>
      <c r="C203" s="193" t="s">
        <v>115</v>
      </c>
      <c r="D203" s="175">
        <f>CI16</f>
        <v>24</v>
      </c>
      <c r="E203" s="196">
        <v>19529890</v>
      </c>
      <c r="F203" s="196">
        <v>19</v>
      </c>
      <c r="G203" s="65" t="s">
        <v>58</v>
      </c>
      <c r="H203" s="54">
        <v>8356</v>
      </c>
      <c r="I203" s="28">
        <f>IFERROR(H203/E203,"-")</f>
        <v>4.2785699253810439E-4</v>
      </c>
      <c r="J203" s="54">
        <v>4</v>
      </c>
      <c r="K203" s="28">
        <f>IFERROR(J203/F203,"-")</f>
        <v>0.21052631578947367</v>
      </c>
      <c r="L203" s="51">
        <f t="shared" si="171"/>
        <v>2089</v>
      </c>
      <c r="M203" s="29">
        <f t="shared" ref="M203:M220" si="207">IFERROR(J203/$CI$16,"-")</f>
        <v>0.16666666666666666</v>
      </c>
      <c r="N203" s="175">
        <f>CJ16</f>
        <v>75</v>
      </c>
      <c r="O203" s="196">
        <v>151877320</v>
      </c>
      <c r="P203" s="196">
        <v>64</v>
      </c>
      <c r="Q203" s="65" t="s">
        <v>58</v>
      </c>
      <c r="R203" s="54">
        <v>730629</v>
      </c>
      <c r="S203" s="28">
        <f>IFERROR(R203/O203,"-")</f>
        <v>4.810652439745447E-3</v>
      </c>
      <c r="T203" s="54">
        <v>15</v>
      </c>
      <c r="U203" s="28">
        <f>IFERROR(T203/P203,"-")</f>
        <v>0.234375</v>
      </c>
      <c r="V203" s="51">
        <f t="shared" si="172"/>
        <v>48708.6</v>
      </c>
      <c r="W203" s="29">
        <f t="shared" ref="W203:W220" si="208">IFERROR(T203/$CJ$16,"-")</f>
        <v>0.2</v>
      </c>
      <c r="X203" s="175">
        <f>CK16</f>
        <v>4104</v>
      </c>
      <c r="Y203" s="196">
        <v>2658570050</v>
      </c>
      <c r="Z203" s="196">
        <v>3716</v>
      </c>
      <c r="AA203" s="65" t="s">
        <v>58</v>
      </c>
      <c r="AB203" s="54">
        <v>83964304</v>
      </c>
      <c r="AC203" s="28">
        <f>IFERROR(AB203/Y203,"-")</f>
        <v>3.1582505791036053E-2</v>
      </c>
      <c r="AD203" s="54">
        <v>649</v>
      </c>
      <c r="AE203" s="28">
        <f>IFERROR(AD203/Z203,"-")</f>
        <v>0.17465016146393972</v>
      </c>
      <c r="AF203" s="51">
        <f t="shared" si="173"/>
        <v>129374.8906009245</v>
      </c>
      <c r="AG203" s="29">
        <f t="shared" ref="AG203:AG220" si="209">IFERROR(AD203/$CK$16,"-")</f>
        <v>0.15813840155945419</v>
      </c>
      <c r="AH203" s="175">
        <f>CL16</f>
        <v>3613</v>
      </c>
      <c r="AI203" s="196">
        <v>3149963540</v>
      </c>
      <c r="AJ203" s="196">
        <v>3172</v>
      </c>
      <c r="AK203" s="65" t="s">
        <v>58</v>
      </c>
      <c r="AL203" s="54">
        <v>68170102</v>
      </c>
      <c r="AM203" s="28">
        <f>IFERROR(AL203/AI203,"-")</f>
        <v>2.1641552714606976E-2</v>
      </c>
      <c r="AN203" s="54">
        <v>791</v>
      </c>
      <c r="AO203" s="28">
        <f>IFERROR(AN203/AJ203,"-")</f>
        <v>0.24936948297604036</v>
      </c>
      <c r="AP203" s="51">
        <f t="shared" si="174"/>
        <v>86182.176991150438</v>
      </c>
      <c r="AQ203" s="29">
        <f t="shared" ref="AQ203:AQ220" si="210">IFERROR(AN203/$CL$16,"-")</f>
        <v>0.21893163575975644</v>
      </c>
      <c r="AR203" s="175">
        <f>CM16</f>
        <v>2784</v>
      </c>
      <c r="AS203" s="196">
        <v>2749486730</v>
      </c>
      <c r="AT203" s="196">
        <v>2314</v>
      </c>
      <c r="AU203" s="65" t="s">
        <v>58</v>
      </c>
      <c r="AV203" s="54">
        <v>114130054</v>
      </c>
      <c r="AW203" s="28">
        <f>IFERROR(AV203/AS203,"-")</f>
        <v>4.1509585318129538E-2</v>
      </c>
      <c r="AX203" s="54">
        <v>636</v>
      </c>
      <c r="AY203" s="28">
        <f>IFERROR(AX203/AT203,"-")</f>
        <v>0.27484874675885912</v>
      </c>
      <c r="AZ203" s="51">
        <f t="shared" si="175"/>
        <v>179449.77044025157</v>
      </c>
      <c r="BA203" s="29">
        <f t="shared" ref="BA203:BA220" si="211">IFERROR(AX203/$CM$16,"-")</f>
        <v>0.22844827586206898</v>
      </c>
      <c r="BB203" s="175">
        <f>CN16</f>
        <v>1627</v>
      </c>
      <c r="BC203" s="196">
        <v>1483648770</v>
      </c>
      <c r="BD203" s="196">
        <v>1268</v>
      </c>
      <c r="BE203" s="65" t="s">
        <v>58</v>
      </c>
      <c r="BF203" s="54">
        <v>49398292</v>
      </c>
      <c r="BG203" s="28">
        <f>IFERROR(BF203/BC203,"-")</f>
        <v>3.3295138983601896E-2</v>
      </c>
      <c r="BH203" s="54">
        <v>345</v>
      </c>
      <c r="BI203" s="28">
        <f>IFERROR(BH203/BD203,"-")</f>
        <v>0.27208201892744477</v>
      </c>
      <c r="BJ203" s="51">
        <f t="shared" si="176"/>
        <v>143183.45507246378</v>
      </c>
      <c r="BK203" s="29">
        <f t="shared" ref="BK203:BK220" si="212">IFERROR(BH203/$CN$16,"-")</f>
        <v>0.21204671173939765</v>
      </c>
      <c r="BL203" s="175">
        <f>CO16</f>
        <v>745</v>
      </c>
      <c r="BM203" s="196">
        <v>571559330</v>
      </c>
      <c r="BN203" s="196">
        <v>469</v>
      </c>
      <c r="BO203" s="65" t="s">
        <v>58</v>
      </c>
      <c r="BP203" s="54">
        <v>17841554</v>
      </c>
      <c r="BQ203" s="28">
        <f>IFERROR(BP203/BM203,"-")</f>
        <v>3.1215576517664403E-2</v>
      </c>
      <c r="BR203" s="54">
        <v>128</v>
      </c>
      <c r="BS203" s="28">
        <f>IFERROR(BR203/BN203,"-")</f>
        <v>0.27292110874200426</v>
      </c>
      <c r="BT203" s="51">
        <f t="shared" si="177"/>
        <v>139387.140625</v>
      </c>
      <c r="BU203" s="29">
        <f t="shared" ref="BU203:BU220" si="213">IFERROR(BR203/$CO$16,"-")</f>
        <v>0.17181208053691274</v>
      </c>
      <c r="BV203" s="175">
        <f>CP16</f>
        <v>12972</v>
      </c>
      <c r="BW203" s="196">
        <f>SUM(E203,O203,Y203,AI203,AS203,BC203,BM203)</f>
        <v>10784635630</v>
      </c>
      <c r="BX203" s="196">
        <f>SUM(F203,P203,Z203,AJ203,AT203,BD203,BN203)</f>
        <v>11022</v>
      </c>
      <c r="BY203" s="65" t="s">
        <v>58</v>
      </c>
      <c r="BZ203" s="54">
        <f t="shared" si="188"/>
        <v>334243291</v>
      </c>
      <c r="CA203" s="28">
        <f>IFERROR(BZ203/BW203,"-")</f>
        <v>3.0992543695238409E-2</v>
      </c>
      <c r="CB203" s="54">
        <f t="shared" si="189"/>
        <v>2568</v>
      </c>
      <c r="CC203" s="28">
        <f>IFERROR(CB203/BX203,"-")</f>
        <v>0.23298856831790962</v>
      </c>
      <c r="CD203" s="51">
        <f t="shared" si="178"/>
        <v>130157.04478193146</v>
      </c>
      <c r="CE203" s="29">
        <f t="shared" ref="CE203:CE220" si="214">IFERROR(CB203/$CP$16,"-")</f>
        <v>0.19796484736355227</v>
      </c>
      <c r="CR203" s="173"/>
      <c r="CS203" s="194"/>
      <c r="CT203" s="188"/>
      <c r="CU203" s="191"/>
      <c r="CV203" s="191"/>
      <c r="CW203" s="75" t="s">
        <v>79</v>
      </c>
      <c r="CX203" s="86">
        <v>162291606</v>
      </c>
      <c r="CY203" s="76">
        <v>1.5621688933664354E-2</v>
      </c>
      <c r="CZ203" s="86">
        <v>407</v>
      </c>
      <c r="DA203" s="76">
        <v>3.7888661329361382E-2</v>
      </c>
      <c r="DB203" s="86">
        <v>398750.87469287467</v>
      </c>
      <c r="DC203" s="77">
        <v>3.2680263369198652E-2</v>
      </c>
    </row>
    <row r="204" spans="2:107" s="16" customFormat="1" ht="13.15" customHeight="1">
      <c r="B204" s="224"/>
      <c r="C204" s="194"/>
      <c r="D204" s="176"/>
      <c r="E204" s="197"/>
      <c r="F204" s="197"/>
      <c r="G204" s="66" t="s">
        <v>60</v>
      </c>
      <c r="H204" s="49">
        <v>68004</v>
      </c>
      <c r="I204" s="30">
        <f>IFERROR(H204/E203,"-")</f>
        <v>3.4820472619149418E-3</v>
      </c>
      <c r="J204" s="49">
        <v>3</v>
      </c>
      <c r="K204" s="30">
        <f>IFERROR(J204/F203,"-")</f>
        <v>0.15789473684210525</v>
      </c>
      <c r="L204" s="52">
        <f t="shared" si="171"/>
        <v>22668</v>
      </c>
      <c r="M204" s="31">
        <f t="shared" si="207"/>
        <v>0.125</v>
      </c>
      <c r="N204" s="176"/>
      <c r="O204" s="197"/>
      <c r="P204" s="197"/>
      <c r="Q204" s="66" t="s">
        <v>60</v>
      </c>
      <c r="R204" s="49">
        <v>2731902</v>
      </c>
      <c r="S204" s="30">
        <f>IFERROR(R204/O203,"-")</f>
        <v>1.7987557325873278E-2</v>
      </c>
      <c r="T204" s="49">
        <v>23</v>
      </c>
      <c r="U204" s="30">
        <f>IFERROR(T204/P203,"-")</f>
        <v>0.359375</v>
      </c>
      <c r="V204" s="52">
        <f t="shared" si="172"/>
        <v>118778.34782608696</v>
      </c>
      <c r="W204" s="31">
        <f t="shared" si="208"/>
        <v>0.30666666666666664</v>
      </c>
      <c r="X204" s="176"/>
      <c r="Y204" s="197"/>
      <c r="Z204" s="197"/>
      <c r="AA204" s="66" t="s">
        <v>60</v>
      </c>
      <c r="AB204" s="49">
        <v>49777536</v>
      </c>
      <c r="AC204" s="30">
        <f>IFERROR(AB204/Y203,"-")</f>
        <v>1.8723424647020304E-2</v>
      </c>
      <c r="AD204" s="49">
        <v>770</v>
      </c>
      <c r="AE204" s="30">
        <f>IFERROR(AD204/Z203,"-")</f>
        <v>0.20721205597416578</v>
      </c>
      <c r="AF204" s="52">
        <f t="shared" si="173"/>
        <v>64646.150649350646</v>
      </c>
      <c r="AG204" s="31">
        <f t="shared" si="209"/>
        <v>0.18762183235867447</v>
      </c>
      <c r="AH204" s="176"/>
      <c r="AI204" s="197"/>
      <c r="AJ204" s="197"/>
      <c r="AK204" s="66" t="s">
        <v>60</v>
      </c>
      <c r="AL204" s="49">
        <v>53584322</v>
      </c>
      <c r="AM204" s="30">
        <f>IFERROR(AL204/AI203,"-")</f>
        <v>1.7011092769664247E-2</v>
      </c>
      <c r="AN204" s="49">
        <v>875</v>
      </c>
      <c r="AO204" s="30">
        <f>IFERROR(AN204/AJ203,"-")</f>
        <v>0.27585119798234553</v>
      </c>
      <c r="AP204" s="52">
        <f t="shared" si="174"/>
        <v>61239.22514285714</v>
      </c>
      <c r="AQ204" s="31">
        <f t="shared" si="210"/>
        <v>0.24218101300858014</v>
      </c>
      <c r="AR204" s="176"/>
      <c r="AS204" s="197"/>
      <c r="AT204" s="197"/>
      <c r="AU204" s="66" t="s">
        <v>60</v>
      </c>
      <c r="AV204" s="49">
        <v>38307159</v>
      </c>
      <c r="AW204" s="30">
        <f>IFERROR(AV204/AS203,"-")</f>
        <v>1.393247640806035E-2</v>
      </c>
      <c r="AX204" s="49">
        <v>728</v>
      </c>
      <c r="AY204" s="30">
        <f>IFERROR(AX204/AT203,"-")</f>
        <v>0.3146067415730337</v>
      </c>
      <c r="AZ204" s="52">
        <f t="shared" si="175"/>
        <v>52619.7239010989</v>
      </c>
      <c r="BA204" s="31">
        <f t="shared" si="211"/>
        <v>0.2614942528735632</v>
      </c>
      <c r="BB204" s="176"/>
      <c r="BC204" s="197"/>
      <c r="BD204" s="197"/>
      <c r="BE204" s="66" t="s">
        <v>60</v>
      </c>
      <c r="BF204" s="49">
        <v>23537137</v>
      </c>
      <c r="BG204" s="30">
        <f>IFERROR(BF204/BC203,"-")</f>
        <v>1.5864359190618949E-2</v>
      </c>
      <c r="BH204" s="49">
        <v>392</v>
      </c>
      <c r="BI204" s="30">
        <f>IFERROR(BH204/BD203,"-")</f>
        <v>0.30914826498422715</v>
      </c>
      <c r="BJ204" s="52">
        <f t="shared" si="176"/>
        <v>60043.716836734697</v>
      </c>
      <c r="BK204" s="31">
        <f t="shared" si="212"/>
        <v>0.24093423478795328</v>
      </c>
      <c r="BL204" s="176"/>
      <c r="BM204" s="197"/>
      <c r="BN204" s="197"/>
      <c r="BO204" s="66" t="s">
        <v>60</v>
      </c>
      <c r="BP204" s="49">
        <v>8704001</v>
      </c>
      <c r="BQ204" s="30">
        <f>IFERROR(BP204/BM203,"-")</f>
        <v>1.5228517046515538E-2</v>
      </c>
      <c r="BR204" s="49">
        <v>140</v>
      </c>
      <c r="BS204" s="30">
        <f>IFERROR(BR204/BN203,"-")</f>
        <v>0.29850746268656714</v>
      </c>
      <c r="BT204" s="52">
        <f t="shared" si="177"/>
        <v>62171.435714285712</v>
      </c>
      <c r="BU204" s="31">
        <f t="shared" si="213"/>
        <v>0.18791946308724833</v>
      </c>
      <c r="BV204" s="176"/>
      <c r="BW204" s="197"/>
      <c r="BX204" s="197"/>
      <c r="BY204" s="66" t="s">
        <v>60</v>
      </c>
      <c r="BZ204" s="49">
        <f t="shared" si="188"/>
        <v>176710061</v>
      </c>
      <c r="CA204" s="30">
        <f>IFERROR(BZ204/BW203,"-")</f>
        <v>1.6385352928237965E-2</v>
      </c>
      <c r="CB204" s="49">
        <f t="shared" si="189"/>
        <v>2931</v>
      </c>
      <c r="CC204" s="30">
        <f>IFERROR(CB204/BX203,"-")</f>
        <v>0.26592270005443658</v>
      </c>
      <c r="CD204" s="52">
        <f t="shared" si="178"/>
        <v>60290.024223814398</v>
      </c>
      <c r="CE204" s="31">
        <f t="shared" si="214"/>
        <v>0.22594819611470859</v>
      </c>
      <c r="CR204" s="173"/>
      <c r="CS204" s="194"/>
      <c r="CT204" s="188"/>
      <c r="CU204" s="191"/>
      <c r="CV204" s="191"/>
      <c r="CW204" s="75" t="s">
        <v>81</v>
      </c>
      <c r="CX204" s="86">
        <v>102140854</v>
      </c>
      <c r="CY204" s="76">
        <v>9.8317632558693538E-3</v>
      </c>
      <c r="CZ204" s="86">
        <v>1520</v>
      </c>
      <c r="DA204" s="76">
        <v>0.14150065164773784</v>
      </c>
      <c r="DB204" s="86">
        <v>67197.93026315789</v>
      </c>
      <c r="DC204" s="77">
        <v>0.12204914083828489</v>
      </c>
    </row>
    <row r="205" spans="2:107" s="16" customFormat="1" ht="13.15" customHeight="1">
      <c r="B205" s="224"/>
      <c r="C205" s="194"/>
      <c r="D205" s="176"/>
      <c r="E205" s="197"/>
      <c r="F205" s="197"/>
      <c r="G205" s="67" t="s">
        <v>194</v>
      </c>
      <c r="H205" s="49">
        <v>8711</v>
      </c>
      <c r="I205" s="30">
        <f>IFERROR(H205/E203,"-")</f>
        <v>4.4603425825747101E-4</v>
      </c>
      <c r="J205" s="49">
        <v>2</v>
      </c>
      <c r="K205" s="30">
        <f>IFERROR(J205/F203,"-")</f>
        <v>0.10526315789473684</v>
      </c>
      <c r="L205" s="52">
        <f>IFERROR(H205/J205,"-")</f>
        <v>4355.5</v>
      </c>
      <c r="M205" s="31">
        <f t="shared" si="207"/>
        <v>8.3333333333333329E-2</v>
      </c>
      <c r="N205" s="176"/>
      <c r="O205" s="197"/>
      <c r="P205" s="197"/>
      <c r="Q205" s="67" t="s">
        <v>194</v>
      </c>
      <c r="R205" s="49">
        <v>1982059</v>
      </c>
      <c r="S205" s="30">
        <f>IFERROR(R205/O203,"-")</f>
        <v>1.3050394884502834E-2</v>
      </c>
      <c r="T205" s="49">
        <v>6</v>
      </c>
      <c r="U205" s="30">
        <f>IFERROR(T205/P203,"-")</f>
        <v>9.375E-2</v>
      </c>
      <c r="V205" s="52">
        <f>IFERROR(R205/T205,"-")</f>
        <v>330343.16666666669</v>
      </c>
      <c r="W205" s="31">
        <f t="shared" si="208"/>
        <v>0.08</v>
      </c>
      <c r="X205" s="176"/>
      <c r="Y205" s="197"/>
      <c r="Z205" s="197"/>
      <c r="AA205" s="67" t="s">
        <v>194</v>
      </c>
      <c r="AB205" s="49">
        <v>33138905</v>
      </c>
      <c r="AC205" s="30">
        <f>IFERROR(AB205/Y203,"-")</f>
        <v>1.2464935802613137E-2</v>
      </c>
      <c r="AD205" s="49">
        <v>244</v>
      </c>
      <c r="AE205" s="30">
        <f>IFERROR(AD205/Z203,"-")</f>
        <v>6.5662002152852533E-2</v>
      </c>
      <c r="AF205" s="52">
        <f>IFERROR(AB205/AD205,"-")</f>
        <v>135815.18442622951</v>
      </c>
      <c r="AG205" s="31">
        <f t="shared" si="209"/>
        <v>5.9454191033138398E-2</v>
      </c>
      <c r="AH205" s="176"/>
      <c r="AI205" s="197"/>
      <c r="AJ205" s="197"/>
      <c r="AK205" s="67" t="s">
        <v>194</v>
      </c>
      <c r="AL205" s="49">
        <v>40338164</v>
      </c>
      <c r="AM205" s="30">
        <f>IFERROR(AL205/AI203,"-")</f>
        <v>1.2805914572585815E-2</v>
      </c>
      <c r="AN205" s="49">
        <v>256</v>
      </c>
      <c r="AO205" s="30">
        <f>IFERROR(AN205/AJ203,"-")</f>
        <v>8.0706179066834804E-2</v>
      </c>
      <c r="AP205" s="52">
        <f>IFERROR(AL205/AN205,"-")</f>
        <v>157570.953125</v>
      </c>
      <c r="AQ205" s="31">
        <f t="shared" si="210"/>
        <v>7.0855244948796012E-2</v>
      </c>
      <c r="AR205" s="176"/>
      <c r="AS205" s="197"/>
      <c r="AT205" s="197"/>
      <c r="AU205" s="67" t="s">
        <v>194</v>
      </c>
      <c r="AV205" s="49">
        <v>15812437</v>
      </c>
      <c r="AW205" s="30">
        <f>IFERROR(AV205/AS203,"-")</f>
        <v>5.7510504878850602E-3</v>
      </c>
      <c r="AX205" s="49">
        <v>187</v>
      </c>
      <c r="AY205" s="30">
        <f>IFERROR(AX205/AT203,"-")</f>
        <v>8.0812445980985304E-2</v>
      </c>
      <c r="AZ205" s="52">
        <f>IFERROR(AV205/AX205,"-")</f>
        <v>84558.486631016043</v>
      </c>
      <c r="BA205" s="31">
        <f t="shared" si="211"/>
        <v>6.7169540229885055E-2</v>
      </c>
      <c r="BB205" s="176"/>
      <c r="BC205" s="197"/>
      <c r="BD205" s="197"/>
      <c r="BE205" s="67" t="s">
        <v>194</v>
      </c>
      <c r="BF205" s="49">
        <v>7940983</v>
      </c>
      <c r="BG205" s="30">
        <f>IFERROR(BF205/BC203,"-")</f>
        <v>5.3523334906279739E-3</v>
      </c>
      <c r="BH205" s="49">
        <v>67</v>
      </c>
      <c r="BI205" s="30">
        <f>IFERROR(BH205/BD203,"-")</f>
        <v>5.28391167192429E-2</v>
      </c>
      <c r="BJ205" s="52">
        <f>IFERROR(BF205/BH205,"-")</f>
        <v>118522.13432835821</v>
      </c>
      <c r="BK205" s="31">
        <f t="shared" si="212"/>
        <v>4.1180086047940996E-2</v>
      </c>
      <c r="BL205" s="176"/>
      <c r="BM205" s="197"/>
      <c r="BN205" s="197"/>
      <c r="BO205" s="67" t="s">
        <v>194</v>
      </c>
      <c r="BP205" s="49">
        <v>1045643</v>
      </c>
      <c r="BQ205" s="30">
        <f>IFERROR(BP205/BM203,"-")</f>
        <v>1.8294566200152834E-3</v>
      </c>
      <c r="BR205" s="49">
        <v>17</v>
      </c>
      <c r="BS205" s="30">
        <f>IFERROR(BR205/BN203,"-")</f>
        <v>3.6247334754797439E-2</v>
      </c>
      <c r="BT205" s="52">
        <f>IFERROR(BP205/BR205,"-")</f>
        <v>61508.411764705881</v>
      </c>
      <c r="BU205" s="31">
        <f t="shared" si="213"/>
        <v>2.2818791946308724E-2</v>
      </c>
      <c r="BV205" s="176"/>
      <c r="BW205" s="197"/>
      <c r="BX205" s="197"/>
      <c r="BY205" s="67" t="s">
        <v>194</v>
      </c>
      <c r="BZ205" s="49">
        <f t="shared" si="188"/>
        <v>100266902</v>
      </c>
      <c r="CA205" s="30">
        <f>IFERROR(BZ205/BW203,"-")</f>
        <v>9.2971988521414698E-3</v>
      </c>
      <c r="CB205" s="49">
        <f>SUM(J205,T205,AD205,AN205,AX205,BH205,BR205)</f>
        <v>779</v>
      </c>
      <c r="CC205" s="30">
        <f>IFERROR(CB205/BX203,"-")</f>
        <v>7.0676828161858107E-2</v>
      </c>
      <c r="CD205" s="52">
        <f>IFERROR(BZ205/CB205,"-")</f>
        <v>128712.32605905006</v>
      </c>
      <c r="CE205" s="31">
        <f t="shared" si="214"/>
        <v>6.0052420598211531E-2</v>
      </c>
      <c r="CR205" s="173"/>
      <c r="CS205" s="194"/>
      <c r="CT205" s="188"/>
      <c r="CU205" s="191"/>
      <c r="CV205" s="191"/>
      <c r="CW205" s="75" t="s">
        <v>83</v>
      </c>
      <c r="CX205" s="86">
        <v>191659741</v>
      </c>
      <c r="CY205" s="76">
        <v>1.8448574937441165E-2</v>
      </c>
      <c r="CZ205" s="86">
        <v>1836</v>
      </c>
      <c r="DA205" s="76">
        <v>0.17091789238503072</v>
      </c>
      <c r="DB205" s="86">
        <v>104389.8371459695</v>
      </c>
      <c r="DC205" s="77">
        <v>0.14742251485466518</v>
      </c>
    </row>
    <row r="206" spans="2:107" s="16" customFormat="1" ht="13.15" customHeight="1">
      <c r="B206" s="224"/>
      <c r="C206" s="194"/>
      <c r="D206" s="176"/>
      <c r="E206" s="197"/>
      <c r="F206" s="197"/>
      <c r="G206" s="67" t="s">
        <v>62</v>
      </c>
      <c r="H206" s="49">
        <v>50421</v>
      </c>
      <c r="I206" s="30">
        <f>IFERROR(H206/E203,"-")</f>
        <v>2.5817349713695265E-3</v>
      </c>
      <c r="J206" s="49">
        <v>4</v>
      </c>
      <c r="K206" s="30">
        <f>IFERROR(J206/F203,"-")</f>
        <v>0.21052631578947367</v>
      </c>
      <c r="L206" s="52">
        <f t="shared" si="171"/>
        <v>12605.25</v>
      </c>
      <c r="M206" s="31">
        <f t="shared" si="207"/>
        <v>0.16666666666666666</v>
      </c>
      <c r="N206" s="176"/>
      <c r="O206" s="197"/>
      <c r="P206" s="197"/>
      <c r="Q206" s="67" t="s">
        <v>62</v>
      </c>
      <c r="R206" s="49">
        <v>99626</v>
      </c>
      <c r="S206" s="30">
        <f>IFERROR(R206/O203,"-")</f>
        <v>6.5596364223440343E-4</v>
      </c>
      <c r="T206" s="49">
        <v>10</v>
      </c>
      <c r="U206" s="30">
        <f>IFERROR(T206/P203,"-")</f>
        <v>0.15625</v>
      </c>
      <c r="V206" s="52">
        <f t="shared" si="172"/>
        <v>9962.6</v>
      </c>
      <c r="W206" s="31">
        <f t="shared" si="208"/>
        <v>0.13333333333333333</v>
      </c>
      <c r="X206" s="176"/>
      <c r="Y206" s="197"/>
      <c r="Z206" s="197"/>
      <c r="AA206" s="67" t="s">
        <v>62</v>
      </c>
      <c r="AB206" s="49">
        <v>45286784</v>
      </c>
      <c r="AC206" s="30">
        <f>IFERROR(AB206/Y203,"-")</f>
        <v>1.7034263964569977E-2</v>
      </c>
      <c r="AD206" s="49">
        <v>851</v>
      </c>
      <c r="AE206" s="30">
        <f>IFERROR(AD206/Z203,"-")</f>
        <v>0.2290096878363832</v>
      </c>
      <c r="AF206" s="52">
        <f t="shared" si="173"/>
        <v>53215.962397179792</v>
      </c>
      <c r="AG206" s="31">
        <f t="shared" si="209"/>
        <v>0.20735867446393763</v>
      </c>
      <c r="AH206" s="176"/>
      <c r="AI206" s="197"/>
      <c r="AJ206" s="197"/>
      <c r="AK206" s="67" t="s">
        <v>62</v>
      </c>
      <c r="AL206" s="49">
        <v>56270908</v>
      </c>
      <c r="AM206" s="30">
        <f>IFERROR(AL206/AI203,"-")</f>
        <v>1.7863987086021955E-2</v>
      </c>
      <c r="AN206" s="49">
        <v>962</v>
      </c>
      <c r="AO206" s="30">
        <f>IFERROR(AN206/AJ203,"-")</f>
        <v>0.30327868852459017</v>
      </c>
      <c r="AP206" s="52">
        <f t="shared" si="174"/>
        <v>58493.667359667357</v>
      </c>
      <c r="AQ206" s="31">
        <f t="shared" si="210"/>
        <v>0.2662607251591475</v>
      </c>
      <c r="AR206" s="176"/>
      <c r="AS206" s="197"/>
      <c r="AT206" s="197"/>
      <c r="AU206" s="67" t="s">
        <v>62</v>
      </c>
      <c r="AV206" s="49">
        <v>33775615</v>
      </c>
      <c r="AW206" s="30">
        <f>IFERROR(AV206/AS203,"-")</f>
        <v>1.2284334611063935E-2</v>
      </c>
      <c r="AX206" s="49">
        <v>758</v>
      </c>
      <c r="AY206" s="30">
        <f>IFERROR(AX206/AT203,"-")</f>
        <v>0.32757130509939497</v>
      </c>
      <c r="AZ206" s="52">
        <f t="shared" si="175"/>
        <v>44558.858839050132</v>
      </c>
      <c r="BA206" s="31">
        <f t="shared" si="211"/>
        <v>0.27227011494252873</v>
      </c>
      <c r="BB206" s="176"/>
      <c r="BC206" s="197"/>
      <c r="BD206" s="197"/>
      <c r="BE206" s="67" t="s">
        <v>62</v>
      </c>
      <c r="BF206" s="49">
        <v>13568631</v>
      </c>
      <c r="BG206" s="30">
        <f>IFERROR(BF206/BC203,"-")</f>
        <v>9.1454468701510794E-3</v>
      </c>
      <c r="BH206" s="49">
        <v>374</v>
      </c>
      <c r="BI206" s="30">
        <f>IFERROR(BH206/BD203,"-")</f>
        <v>0.29495268138801262</v>
      </c>
      <c r="BJ206" s="52">
        <f t="shared" si="176"/>
        <v>36279.762032085564</v>
      </c>
      <c r="BK206" s="31">
        <f t="shared" si="212"/>
        <v>0.22987092808850645</v>
      </c>
      <c r="BL206" s="176"/>
      <c r="BM206" s="197"/>
      <c r="BN206" s="197"/>
      <c r="BO206" s="67" t="s">
        <v>62</v>
      </c>
      <c r="BP206" s="49">
        <v>4351778</v>
      </c>
      <c r="BQ206" s="30">
        <f>IFERROR(BP206/BM203,"-")</f>
        <v>7.6138692373370932E-3</v>
      </c>
      <c r="BR206" s="49">
        <v>130</v>
      </c>
      <c r="BS206" s="30">
        <f>IFERROR(BR206/BN203,"-")</f>
        <v>0.27718550106609807</v>
      </c>
      <c r="BT206" s="52">
        <f t="shared" si="177"/>
        <v>33475.215384615381</v>
      </c>
      <c r="BU206" s="31">
        <f t="shared" si="213"/>
        <v>0.17449664429530201</v>
      </c>
      <c r="BV206" s="176"/>
      <c r="BW206" s="197"/>
      <c r="BX206" s="197"/>
      <c r="BY206" s="67" t="s">
        <v>62</v>
      </c>
      <c r="BZ206" s="49">
        <f t="shared" si="188"/>
        <v>153403763</v>
      </c>
      <c r="CA206" s="30">
        <f>IFERROR(BZ206/BW203,"-")</f>
        <v>1.4224287983663663E-2</v>
      </c>
      <c r="CB206" s="49">
        <f t="shared" si="189"/>
        <v>3089</v>
      </c>
      <c r="CC206" s="30">
        <f>IFERROR(CB206/BX203,"-")</f>
        <v>0.28025766648521139</v>
      </c>
      <c r="CD206" s="52">
        <f t="shared" si="178"/>
        <v>49661.302363224342</v>
      </c>
      <c r="CE206" s="31">
        <f t="shared" si="214"/>
        <v>0.23812827628738822</v>
      </c>
      <c r="CR206" s="173"/>
      <c r="CS206" s="194"/>
      <c r="CT206" s="188"/>
      <c r="CU206" s="191"/>
      <c r="CV206" s="191"/>
      <c r="CW206" s="75" t="s">
        <v>87</v>
      </c>
      <c r="CX206" s="86">
        <v>36464663</v>
      </c>
      <c r="CY206" s="76">
        <v>3.5099758792016635E-3</v>
      </c>
      <c r="CZ206" s="86">
        <v>763</v>
      </c>
      <c r="DA206" s="76">
        <v>7.1029603425805249E-2</v>
      </c>
      <c r="DB206" s="86">
        <v>47791.170380078634</v>
      </c>
      <c r="DC206" s="77">
        <v>6.1265456881323267E-2</v>
      </c>
    </row>
    <row r="207" spans="2:107" s="16" customFormat="1" ht="13.15" customHeight="1">
      <c r="B207" s="224"/>
      <c r="C207" s="194"/>
      <c r="D207" s="176"/>
      <c r="E207" s="197"/>
      <c r="F207" s="197"/>
      <c r="G207" s="67" t="s">
        <v>64</v>
      </c>
      <c r="H207" s="49">
        <v>1244</v>
      </c>
      <c r="I207" s="30">
        <f>IFERROR(H207/E203,"-")</f>
        <v>6.3697235365892991E-5</v>
      </c>
      <c r="J207" s="49">
        <v>1</v>
      </c>
      <c r="K207" s="30">
        <f>IFERROR(J207/F203,"-")</f>
        <v>5.2631578947368418E-2</v>
      </c>
      <c r="L207" s="52">
        <f t="shared" si="171"/>
        <v>1244</v>
      </c>
      <c r="M207" s="31">
        <f t="shared" si="207"/>
        <v>4.1666666666666664E-2</v>
      </c>
      <c r="N207" s="176"/>
      <c r="O207" s="197"/>
      <c r="P207" s="197"/>
      <c r="Q207" s="67" t="s">
        <v>64</v>
      </c>
      <c r="R207" s="49">
        <v>8222</v>
      </c>
      <c r="S207" s="30">
        <f>IFERROR(R207/O203,"-")</f>
        <v>5.4135798551093736E-5</v>
      </c>
      <c r="T207" s="49">
        <v>2</v>
      </c>
      <c r="U207" s="30">
        <f>IFERROR(T207/P203,"-")</f>
        <v>3.125E-2</v>
      </c>
      <c r="V207" s="52">
        <f t="shared" si="172"/>
        <v>4111</v>
      </c>
      <c r="W207" s="31">
        <f t="shared" si="208"/>
        <v>2.6666666666666668E-2</v>
      </c>
      <c r="X207" s="176"/>
      <c r="Y207" s="197"/>
      <c r="Z207" s="197"/>
      <c r="AA207" s="67" t="s">
        <v>64</v>
      </c>
      <c r="AB207" s="49">
        <v>5171739</v>
      </c>
      <c r="AC207" s="30">
        <f>IFERROR(AB207/Y203,"-")</f>
        <v>1.945308531554397E-3</v>
      </c>
      <c r="AD207" s="49">
        <v>142</v>
      </c>
      <c r="AE207" s="30">
        <f>IFERROR(AD207/Z203,"-")</f>
        <v>3.8213132400430568E-2</v>
      </c>
      <c r="AF207" s="52">
        <f t="shared" si="173"/>
        <v>36420.697183098593</v>
      </c>
      <c r="AG207" s="31">
        <f t="shared" si="209"/>
        <v>3.4600389863547756E-2</v>
      </c>
      <c r="AH207" s="176"/>
      <c r="AI207" s="197"/>
      <c r="AJ207" s="197"/>
      <c r="AK207" s="67" t="s">
        <v>64</v>
      </c>
      <c r="AL207" s="49">
        <v>3898378</v>
      </c>
      <c r="AM207" s="30">
        <f>IFERROR(AL207/AI203,"-")</f>
        <v>1.2375946421271911E-3</v>
      </c>
      <c r="AN207" s="49">
        <v>128</v>
      </c>
      <c r="AO207" s="30">
        <f>IFERROR(AN207/AJ203,"-")</f>
        <v>4.0353089533417402E-2</v>
      </c>
      <c r="AP207" s="52">
        <f t="shared" si="174"/>
        <v>30456.078125</v>
      </c>
      <c r="AQ207" s="31">
        <f t="shared" si="210"/>
        <v>3.5427622474398006E-2</v>
      </c>
      <c r="AR207" s="176"/>
      <c r="AS207" s="197"/>
      <c r="AT207" s="197"/>
      <c r="AU207" s="67" t="s">
        <v>64</v>
      </c>
      <c r="AV207" s="49">
        <v>11813573</v>
      </c>
      <c r="AW207" s="30">
        <f>IFERROR(AV207/AS203,"-")</f>
        <v>4.2966466690312049E-3</v>
      </c>
      <c r="AX207" s="49">
        <v>119</v>
      </c>
      <c r="AY207" s="30">
        <f>IFERROR(AX207/AT203,"-")</f>
        <v>5.1426101987899743E-2</v>
      </c>
      <c r="AZ207" s="52">
        <f t="shared" si="175"/>
        <v>99273.722689075628</v>
      </c>
      <c r="BA207" s="31">
        <f t="shared" si="211"/>
        <v>4.2744252873563218E-2</v>
      </c>
      <c r="BB207" s="176"/>
      <c r="BC207" s="197"/>
      <c r="BD207" s="197"/>
      <c r="BE207" s="67" t="s">
        <v>64</v>
      </c>
      <c r="BF207" s="49">
        <v>3760769</v>
      </c>
      <c r="BG207" s="30">
        <f>IFERROR(BF207/BC203,"-")</f>
        <v>2.5348108501448089E-3</v>
      </c>
      <c r="BH207" s="49">
        <v>70</v>
      </c>
      <c r="BI207" s="30">
        <f>IFERROR(BH207/BD203,"-")</f>
        <v>5.5205047318611984E-2</v>
      </c>
      <c r="BJ207" s="52">
        <f t="shared" si="176"/>
        <v>53725.271428571432</v>
      </c>
      <c r="BK207" s="31">
        <f t="shared" si="212"/>
        <v>4.3023970497848799E-2</v>
      </c>
      <c r="BL207" s="176"/>
      <c r="BM207" s="197"/>
      <c r="BN207" s="197"/>
      <c r="BO207" s="67" t="s">
        <v>64</v>
      </c>
      <c r="BP207" s="49">
        <v>1378339</v>
      </c>
      <c r="BQ207" s="30">
        <f>IFERROR(BP207/BM203,"-")</f>
        <v>2.4115414230050274E-3</v>
      </c>
      <c r="BR207" s="49">
        <v>33</v>
      </c>
      <c r="BS207" s="30">
        <f>IFERROR(BR207/BN203,"-")</f>
        <v>7.0362473347547971E-2</v>
      </c>
      <c r="BT207" s="52">
        <f t="shared" si="177"/>
        <v>41767.848484848488</v>
      </c>
      <c r="BU207" s="31">
        <f t="shared" si="213"/>
        <v>4.429530201342282E-2</v>
      </c>
      <c r="BV207" s="176"/>
      <c r="BW207" s="197"/>
      <c r="BX207" s="197"/>
      <c r="BY207" s="67" t="s">
        <v>64</v>
      </c>
      <c r="BZ207" s="49">
        <f t="shared" si="188"/>
        <v>26032264</v>
      </c>
      <c r="CA207" s="30">
        <f>IFERROR(BZ207/BW203,"-")</f>
        <v>2.4138287924707568E-3</v>
      </c>
      <c r="CB207" s="49">
        <f t="shared" si="189"/>
        <v>495</v>
      </c>
      <c r="CC207" s="30">
        <f>IFERROR(CB207/BX203,"-")</f>
        <v>4.4910179640718563E-2</v>
      </c>
      <c r="CD207" s="52">
        <f t="shared" si="178"/>
        <v>52590.432323232322</v>
      </c>
      <c r="CE207" s="31">
        <f t="shared" si="214"/>
        <v>3.8159111933395003E-2</v>
      </c>
      <c r="CR207" s="173"/>
      <c r="CS207" s="194"/>
      <c r="CT207" s="188"/>
      <c r="CU207" s="191"/>
      <c r="CV207" s="191"/>
      <c r="CW207" s="75" t="s">
        <v>85</v>
      </c>
      <c r="CX207" s="86">
        <v>30184207</v>
      </c>
      <c r="CY207" s="76">
        <v>2.9054385749521395E-3</v>
      </c>
      <c r="CZ207" s="86">
        <v>1495</v>
      </c>
      <c r="DA207" s="76">
        <v>0.13917333829826847</v>
      </c>
      <c r="DB207" s="86">
        <v>20190.105016722409</v>
      </c>
      <c r="DC207" s="77">
        <v>0.12004175365344467</v>
      </c>
    </row>
    <row r="208" spans="2:107" s="16" customFormat="1" ht="13.15" customHeight="1">
      <c r="B208" s="224"/>
      <c r="C208" s="194"/>
      <c r="D208" s="176"/>
      <c r="E208" s="197"/>
      <c r="F208" s="197"/>
      <c r="G208" s="67" t="s">
        <v>66</v>
      </c>
      <c r="H208" s="49">
        <v>25920</v>
      </c>
      <c r="I208" s="30">
        <f>IFERROR(H208/E203,"-")</f>
        <v>1.3271964153407931E-3</v>
      </c>
      <c r="J208" s="49">
        <v>3</v>
      </c>
      <c r="K208" s="30">
        <f>IFERROR(J208/F203,"-")</f>
        <v>0.15789473684210525</v>
      </c>
      <c r="L208" s="52">
        <f t="shared" si="171"/>
        <v>8640</v>
      </c>
      <c r="M208" s="31">
        <f t="shared" si="207"/>
        <v>0.125</v>
      </c>
      <c r="N208" s="176"/>
      <c r="O208" s="197"/>
      <c r="P208" s="197"/>
      <c r="Q208" s="67" t="s">
        <v>66</v>
      </c>
      <c r="R208" s="49">
        <v>1314196</v>
      </c>
      <c r="S208" s="30">
        <f>IFERROR(R208/O203,"-")</f>
        <v>8.6530102058687899E-3</v>
      </c>
      <c r="T208" s="49">
        <v>16</v>
      </c>
      <c r="U208" s="30">
        <f>IFERROR(T208/P203,"-")</f>
        <v>0.25</v>
      </c>
      <c r="V208" s="52">
        <f t="shared" si="172"/>
        <v>82137.25</v>
      </c>
      <c r="W208" s="31">
        <f t="shared" si="208"/>
        <v>0.21333333333333335</v>
      </c>
      <c r="X208" s="176"/>
      <c r="Y208" s="197"/>
      <c r="Z208" s="197"/>
      <c r="AA208" s="67" t="s">
        <v>66</v>
      </c>
      <c r="AB208" s="49">
        <v>49045324</v>
      </c>
      <c r="AC208" s="30">
        <f>IFERROR(AB208/Y203,"-")</f>
        <v>1.8448008921186785E-2</v>
      </c>
      <c r="AD208" s="49">
        <v>1091</v>
      </c>
      <c r="AE208" s="30">
        <f>IFERROR(AD208/Z203,"-")</f>
        <v>0.2935952637244349</v>
      </c>
      <c r="AF208" s="52">
        <f t="shared" si="173"/>
        <v>44954.467461044915</v>
      </c>
      <c r="AG208" s="31">
        <f t="shared" si="209"/>
        <v>0.26583820662768032</v>
      </c>
      <c r="AH208" s="176"/>
      <c r="AI208" s="197"/>
      <c r="AJ208" s="197"/>
      <c r="AK208" s="67" t="s">
        <v>66</v>
      </c>
      <c r="AL208" s="49">
        <v>70571319</v>
      </c>
      <c r="AM208" s="30">
        <f>IFERROR(AL208/AI203,"-")</f>
        <v>2.2403852649037329E-2</v>
      </c>
      <c r="AN208" s="49">
        <v>1185</v>
      </c>
      <c r="AO208" s="30">
        <f>IFERROR(AN208/AJ203,"-")</f>
        <v>0.37358133669609078</v>
      </c>
      <c r="AP208" s="52">
        <f t="shared" si="174"/>
        <v>59553.855696202532</v>
      </c>
      <c r="AQ208" s="31">
        <f t="shared" si="210"/>
        <v>0.32798228618876279</v>
      </c>
      <c r="AR208" s="176"/>
      <c r="AS208" s="197"/>
      <c r="AT208" s="197"/>
      <c r="AU208" s="67" t="s">
        <v>66</v>
      </c>
      <c r="AV208" s="49">
        <v>51715480</v>
      </c>
      <c r="AW208" s="30">
        <f>IFERROR(AV208/AS203,"-")</f>
        <v>1.8809139697139036E-2</v>
      </c>
      <c r="AX208" s="49">
        <v>929</v>
      </c>
      <c r="AY208" s="30">
        <f>IFERROR(AX208/AT203,"-")</f>
        <v>0.40146931719965429</v>
      </c>
      <c r="AZ208" s="52">
        <f t="shared" si="175"/>
        <v>55667.900968783637</v>
      </c>
      <c r="BA208" s="31">
        <f t="shared" si="211"/>
        <v>0.33369252873563221</v>
      </c>
      <c r="BB208" s="176"/>
      <c r="BC208" s="197"/>
      <c r="BD208" s="197"/>
      <c r="BE208" s="67" t="s">
        <v>66</v>
      </c>
      <c r="BF208" s="49">
        <v>24287666</v>
      </c>
      <c r="BG208" s="30">
        <f>IFERROR(BF208/BC203,"-")</f>
        <v>1.6370226222746777E-2</v>
      </c>
      <c r="BH208" s="49">
        <v>457</v>
      </c>
      <c r="BI208" s="30">
        <f>IFERROR(BH208/BD203,"-")</f>
        <v>0.36041009463722395</v>
      </c>
      <c r="BJ208" s="52">
        <f t="shared" si="176"/>
        <v>53145.877461706783</v>
      </c>
      <c r="BK208" s="31">
        <f t="shared" si="212"/>
        <v>0.28088506453595574</v>
      </c>
      <c r="BL208" s="176"/>
      <c r="BM208" s="197"/>
      <c r="BN208" s="197"/>
      <c r="BO208" s="67" t="s">
        <v>66</v>
      </c>
      <c r="BP208" s="49">
        <v>8177338</v>
      </c>
      <c r="BQ208" s="30">
        <f>IFERROR(BP208/BM203,"-")</f>
        <v>1.4307067649477439E-2</v>
      </c>
      <c r="BR208" s="49">
        <v>147</v>
      </c>
      <c r="BS208" s="30">
        <f>IFERROR(BR208/BN203,"-")</f>
        <v>0.31343283582089554</v>
      </c>
      <c r="BT208" s="52">
        <f t="shared" si="177"/>
        <v>55628.149659863942</v>
      </c>
      <c r="BU208" s="31">
        <f t="shared" si="213"/>
        <v>0.19731543624161074</v>
      </c>
      <c r="BV208" s="176"/>
      <c r="BW208" s="197"/>
      <c r="BX208" s="197"/>
      <c r="BY208" s="67" t="s">
        <v>66</v>
      </c>
      <c r="BZ208" s="49">
        <f t="shared" si="188"/>
        <v>205137243</v>
      </c>
      <c r="CA208" s="30">
        <f>IFERROR(BZ208/BW203,"-")</f>
        <v>1.9021249306686128E-2</v>
      </c>
      <c r="CB208" s="49">
        <f t="shared" si="189"/>
        <v>3828</v>
      </c>
      <c r="CC208" s="30">
        <f>IFERROR(CB208/BX203,"-")</f>
        <v>0.3473053892215569</v>
      </c>
      <c r="CD208" s="52">
        <f t="shared" si="178"/>
        <v>53588.621473354229</v>
      </c>
      <c r="CE208" s="31">
        <f t="shared" si="214"/>
        <v>0.29509713228492135</v>
      </c>
      <c r="CR208" s="174"/>
      <c r="CS208" s="195"/>
      <c r="CT208" s="189"/>
      <c r="CU208" s="192"/>
      <c r="CV208" s="192"/>
      <c r="CW208" s="18" t="s">
        <v>92</v>
      </c>
      <c r="CX208" s="86">
        <v>2007007704</v>
      </c>
      <c r="CY208" s="76">
        <v>0.19318836514166915</v>
      </c>
      <c r="CZ208" s="86">
        <v>8856</v>
      </c>
      <c r="DA208" s="76">
        <v>0.82442748091603058</v>
      </c>
      <c r="DB208" s="86">
        <v>226626.88617886178</v>
      </c>
      <c r="DC208" s="77">
        <v>0.71109683635779675</v>
      </c>
    </row>
    <row r="209" spans="2:107" s="16" customFormat="1" ht="13.15" customHeight="1">
      <c r="B209" s="224"/>
      <c r="C209" s="194"/>
      <c r="D209" s="176"/>
      <c r="E209" s="197"/>
      <c r="F209" s="197"/>
      <c r="G209" s="67" t="s">
        <v>68</v>
      </c>
      <c r="H209" s="49">
        <v>103797</v>
      </c>
      <c r="I209" s="30">
        <f>IFERROR(H209/E203,"-")</f>
        <v>5.3147764785157524E-3</v>
      </c>
      <c r="J209" s="49">
        <v>5</v>
      </c>
      <c r="K209" s="30">
        <f>IFERROR(J209/F203,"-")</f>
        <v>0.26315789473684209</v>
      </c>
      <c r="L209" s="52">
        <f t="shared" si="171"/>
        <v>20759.400000000001</v>
      </c>
      <c r="M209" s="31">
        <f t="shared" si="207"/>
        <v>0.20833333333333334</v>
      </c>
      <c r="N209" s="176"/>
      <c r="O209" s="197"/>
      <c r="P209" s="197"/>
      <c r="Q209" s="67" t="s">
        <v>68</v>
      </c>
      <c r="R209" s="49">
        <v>1266701</v>
      </c>
      <c r="S209" s="30">
        <f>IFERROR(R209/O203,"-")</f>
        <v>8.3402907030490133E-3</v>
      </c>
      <c r="T209" s="49">
        <v>24</v>
      </c>
      <c r="U209" s="30">
        <f>IFERROR(T209/P203,"-")</f>
        <v>0.375</v>
      </c>
      <c r="V209" s="52">
        <f t="shared" si="172"/>
        <v>52779.208333333336</v>
      </c>
      <c r="W209" s="31">
        <f t="shared" si="208"/>
        <v>0.32</v>
      </c>
      <c r="X209" s="176"/>
      <c r="Y209" s="197"/>
      <c r="Z209" s="197"/>
      <c r="AA209" s="67" t="s">
        <v>68</v>
      </c>
      <c r="AB209" s="49">
        <v>62087526</v>
      </c>
      <c r="AC209" s="30">
        <f>IFERROR(AB209/Y203,"-")</f>
        <v>2.3353729573535216E-2</v>
      </c>
      <c r="AD209" s="49">
        <v>1147</v>
      </c>
      <c r="AE209" s="30">
        <f>IFERROR(AD209/Z203,"-")</f>
        <v>0.30866523143164692</v>
      </c>
      <c r="AF209" s="52">
        <f t="shared" si="173"/>
        <v>54130.362685265914</v>
      </c>
      <c r="AG209" s="31">
        <f t="shared" si="209"/>
        <v>0.27948343079922028</v>
      </c>
      <c r="AH209" s="176"/>
      <c r="AI209" s="197"/>
      <c r="AJ209" s="197"/>
      <c r="AK209" s="67" t="s">
        <v>68</v>
      </c>
      <c r="AL209" s="49">
        <v>95670021</v>
      </c>
      <c r="AM209" s="30">
        <f>IFERROR(AL209/AI203,"-")</f>
        <v>3.0371786779474913E-2</v>
      </c>
      <c r="AN209" s="49">
        <v>1358</v>
      </c>
      <c r="AO209" s="30">
        <f>IFERROR(AN209/AJ203,"-")</f>
        <v>0.42812105926860028</v>
      </c>
      <c r="AP209" s="52">
        <f t="shared" si="174"/>
        <v>70449.205449189991</v>
      </c>
      <c r="AQ209" s="31">
        <f t="shared" si="210"/>
        <v>0.37586493218931638</v>
      </c>
      <c r="AR209" s="176"/>
      <c r="AS209" s="197"/>
      <c r="AT209" s="197"/>
      <c r="AU209" s="67" t="s">
        <v>68</v>
      </c>
      <c r="AV209" s="49">
        <v>90859150</v>
      </c>
      <c r="AW209" s="30">
        <f>IFERROR(AV209/AS203,"-")</f>
        <v>3.3045858708326992E-2</v>
      </c>
      <c r="AX209" s="49">
        <v>1080</v>
      </c>
      <c r="AY209" s="30">
        <f>IFERROR(AX209/AT203,"-")</f>
        <v>0.46672428694900603</v>
      </c>
      <c r="AZ209" s="52">
        <f t="shared" si="175"/>
        <v>84128.842592592599</v>
      </c>
      <c r="BA209" s="31">
        <f t="shared" si="211"/>
        <v>0.38793103448275862</v>
      </c>
      <c r="BB209" s="176"/>
      <c r="BC209" s="197"/>
      <c r="BD209" s="197"/>
      <c r="BE209" s="67" t="s">
        <v>68</v>
      </c>
      <c r="BF209" s="49">
        <v>51930731</v>
      </c>
      <c r="BG209" s="30">
        <f>IFERROR(BF209/BC203,"-")</f>
        <v>3.5002038251950966E-2</v>
      </c>
      <c r="BH209" s="49">
        <v>575</v>
      </c>
      <c r="BI209" s="30">
        <f>IFERROR(BH209/BD203,"-")</f>
        <v>0.45347003154574134</v>
      </c>
      <c r="BJ209" s="52">
        <f t="shared" si="176"/>
        <v>90314.314782608693</v>
      </c>
      <c r="BK209" s="31">
        <f t="shared" si="212"/>
        <v>0.35341118623232942</v>
      </c>
      <c r="BL209" s="176"/>
      <c r="BM209" s="197"/>
      <c r="BN209" s="197"/>
      <c r="BO209" s="67" t="s">
        <v>68</v>
      </c>
      <c r="BP209" s="49">
        <v>15581729</v>
      </c>
      <c r="BQ209" s="30">
        <f>IFERROR(BP209/BM203,"-")</f>
        <v>2.7261787503320083E-2</v>
      </c>
      <c r="BR209" s="49">
        <v>196</v>
      </c>
      <c r="BS209" s="30">
        <f>IFERROR(BR209/BN203,"-")</f>
        <v>0.41791044776119401</v>
      </c>
      <c r="BT209" s="52">
        <f t="shared" si="177"/>
        <v>79498.617346938772</v>
      </c>
      <c r="BU209" s="31">
        <f t="shared" si="213"/>
        <v>0.26308724832214764</v>
      </c>
      <c r="BV209" s="176"/>
      <c r="BW209" s="197"/>
      <c r="BX209" s="197"/>
      <c r="BY209" s="67" t="s">
        <v>68</v>
      </c>
      <c r="BZ209" s="49">
        <f t="shared" si="188"/>
        <v>317499655</v>
      </c>
      <c r="CA209" s="30">
        <f>IFERROR(BZ209/BW203,"-")</f>
        <v>2.9439998335854766E-2</v>
      </c>
      <c r="CB209" s="49">
        <f t="shared" si="189"/>
        <v>4385</v>
      </c>
      <c r="CC209" s="30">
        <f>IFERROR(CB209/BX203,"-")</f>
        <v>0.39784068227182001</v>
      </c>
      <c r="CD209" s="52">
        <f t="shared" si="178"/>
        <v>72405.850627137974</v>
      </c>
      <c r="CE209" s="31">
        <f t="shared" si="214"/>
        <v>0.33803576934936785</v>
      </c>
      <c r="CR209" s="172">
        <v>13</v>
      </c>
      <c r="CS209" s="193" t="s">
        <v>116</v>
      </c>
      <c r="CT209" s="187">
        <v>21368</v>
      </c>
      <c r="CU209" s="190">
        <v>18446820170</v>
      </c>
      <c r="CV209" s="190">
        <v>18715</v>
      </c>
      <c r="CW209" s="75" t="s">
        <v>58</v>
      </c>
      <c r="CX209" s="86">
        <v>609960757</v>
      </c>
      <c r="CY209" s="76">
        <v>3.3065902490445324E-2</v>
      </c>
      <c r="CZ209" s="86">
        <v>4031</v>
      </c>
      <c r="DA209" s="76">
        <v>0.21538872562115949</v>
      </c>
      <c r="DB209" s="86">
        <v>151317.47878938229</v>
      </c>
      <c r="DC209" s="77">
        <v>0.18864657431673532</v>
      </c>
    </row>
    <row r="210" spans="2:107" s="16" customFormat="1" ht="13.15" customHeight="1">
      <c r="B210" s="224"/>
      <c r="C210" s="194"/>
      <c r="D210" s="176"/>
      <c r="E210" s="197"/>
      <c r="F210" s="197"/>
      <c r="G210" s="67" t="s">
        <v>69</v>
      </c>
      <c r="H210" s="49">
        <v>19140</v>
      </c>
      <c r="I210" s="30">
        <f>IFERROR(H210/E203,"-")</f>
        <v>9.8003624188359485E-4</v>
      </c>
      <c r="J210" s="49">
        <v>1</v>
      </c>
      <c r="K210" s="30">
        <f>IFERROR(J210/F203,"-")</f>
        <v>5.2631578947368418E-2</v>
      </c>
      <c r="L210" s="52">
        <f t="shared" ref="L210:L276" si="215">IFERROR(H210/J210,"-")</f>
        <v>19140</v>
      </c>
      <c r="M210" s="31">
        <f t="shared" si="207"/>
        <v>4.1666666666666664E-2</v>
      </c>
      <c r="N210" s="176"/>
      <c r="O210" s="197"/>
      <c r="P210" s="197"/>
      <c r="Q210" s="67" t="s">
        <v>69</v>
      </c>
      <c r="R210" s="49">
        <v>6117</v>
      </c>
      <c r="S210" s="30">
        <f>IFERROR(R210/O203,"-")</f>
        <v>4.0275927966071562E-5</v>
      </c>
      <c r="T210" s="49">
        <v>2</v>
      </c>
      <c r="U210" s="30">
        <f>IFERROR(T210/P203,"-")</f>
        <v>3.125E-2</v>
      </c>
      <c r="V210" s="52">
        <f t="shared" ref="V210:V276" si="216">IFERROR(R210/T210,"-")</f>
        <v>3058.5</v>
      </c>
      <c r="W210" s="31">
        <f t="shared" si="208"/>
        <v>2.6666666666666668E-2</v>
      </c>
      <c r="X210" s="176"/>
      <c r="Y210" s="197"/>
      <c r="Z210" s="197"/>
      <c r="AA210" s="67" t="s">
        <v>69</v>
      </c>
      <c r="AB210" s="49">
        <v>44500482</v>
      </c>
      <c r="AC210" s="30">
        <f>IFERROR(AB210/Y203,"-")</f>
        <v>1.6738502715021558E-2</v>
      </c>
      <c r="AD210" s="49">
        <v>343</v>
      </c>
      <c r="AE210" s="30">
        <f>IFERROR(AD210/Z203,"-")</f>
        <v>9.2303552206673842E-2</v>
      </c>
      <c r="AF210" s="52">
        <f t="shared" ref="AF210:AF276" si="217">IFERROR(AB210/AD210,"-")</f>
        <v>129739.01457725947</v>
      </c>
      <c r="AG210" s="31">
        <f t="shared" si="209"/>
        <v>8.3576998050682264E-2</v>
      </c>
      <c r="AH210" s="176"/>
      <c r="AI210" s="197"/>
      <c r="AJ210" s="197"/>
      <c r="AK210" s="67" t="s">
        <v>69</v>
      </c>
      <c r="AL210" s="49">
        <v>88019724</v>
      </c>
      <c r="AM210" s="30">
        <f>IFERROR(AL210/AI203,"-")</f>
        <v>2.7943092954021937E-2</v>
      </c>
      <c r="AN210" s="49">
        <v>467</v>
      </c>
      <c r="AO210" s="30">
        <f>IFERROR(AN210/AJ203,"-")</f>
        <v>0.14722572509457754</v>
      </c>
      <c r="AP210" s="52">
        <f t="shared" ref="AP210:AP276" si="218">IFERROR(AL210/AN210,"-")</f>
        <v>188479.06638115633</v>
      </c>
      <c r="AQ210" s="31">
        <f t="shared" si="210"/>
        <v>0.12925546637143648</v>
      </c>
      <c r="AR210" s="176"/>
      <c r="AS210" s="197"/>
      <c r="AT210" s="197"/>
      <c r="AU210" s="67" t="s">
        <v>69</v>
      </c>
      <c r="AV210" s="49">
        <v>117255640</v>
      </c>
      <c r="AW210" s="30">
        <f>IFERROR(AV210/AS203,"-")</f>
        <v>4.2646374219816659E-2</v>
      </c>
      <c r="AX210" s="49">
        <v>440</v>
      </c>
      <c r="AY210" s="30">
        <f>IFERROR(AX210/AT203,"-")</f>
        <v>0.19014693171996544</v>
      </c>
      <c r="AZ210" s="52">
        <f t="shared" ref="AZ210:AZ276" si="219">IFERROR(AV210/AX210,"-")</f>
        <v>266490.09090909088</v>
      </c>
      <c r="BA210" s="31">
        <f t="shared" si="211"/>
        <v>0.15804597701149425</v>
      </c>
      <c r="BB210" s="176"/>
      <c r="BC210" s="197"/>
      <c r="BD210" s="197"/>
      <c r="BE210" s="67" t="s">
        <v>69</v>
      </c>
      <c r="BF210" s="49">
        <v>100662655</v>
      </c>
      <c r="BG210" s="30">
        <f>IFERROR(BF210/BC203,"-")</f>
        <v>6.7848035893292996E-2</v>
      </c>
      <c r="BH210" s="49">
        <v>292</v>
      </c>
      <c r="BI210" s="30">
        <f>IFERROR(BH210/BD203,"-")</f>
        <v>0.2302839116719243</v>
      </c>
      <c r="BJ210" s="52">
        <f t="shared" ref="BJ210:BJ276" si="220">IFERROR(BF210/BH210,"-")</f>
        <v>344735.11986301368</v>
      </c>
      <c r="BK210" s="31">
        <f t="shared" si="212"/>
        <v>0.17947141979102643</v>
      </c>
      <c r="BL210" s="176"/>
      <c r="BM210" s="197"/>
      <c r="BN210" s="197"/>
      <c r="BO210" s="67" t="s">
        <v>69</v>
      </c>
      <c r="BP210" s="49">
        <v>44778842</v>
      </c>
      <c r="BQ210" s="30">
        <f>IFERROR(BP210/BM203,"-")</f>
        <v>7.8345045998986673E-2</v>
      </c>
      <c r="BR210" s="49">
        <v>118</v>
      </c>
      <c r="BS210" s="30">
        <f>IFERROR(BR210/BN203,"-")</f>
        <v>0.25159914712153519</v>
      </c>
      <c r="BT210" s="52">
        <f t="shared" ref="BT210:BT276" si="221">IFERROR(BP210/BR210,"-")</f>
        <v>379481.71186440677</v>
      </c>
      <c r="BU210" s="31">
        <f t="shared" si="213"/>
        <v>0.15838926174496645</v>
      </c>
      <c r="BV210" s="176"/>
      <c r="BW210" s="197"/>
      <c r="BX210" s="197"/>
      <c r="BY210" s="67" t="s">
        <v>69</v>
      </c>
      <c r="BZ210" s="49">
        <f t="shared" si="188"/>
        <v>395242600</v>
      </c>
      <c r="CA210" s="30">
        <f>IFERROR(BZ210/BW203,"-")</f>
        <v>3.664867442535933E-2</v>
      </c>
      <c r="CB210" s="49">
        <f t="shared" si="189"/>
        <v>1663</v>
      </c>
      <c r="CC210" s="30">
        <f>IFERROR(CB210/BX203,"-")</f>
        <v>0.1508800580656868</v>
      </c>
      <c r="CD210" s="52">
        <f t="shared" ref="CD210:CD276" si="222">IFERROR(BZ210/CB210,"-")</f>
        <v>237668.43054720384</v>
      </c>
      <c r="CE210" s="31">
        <f t="shared" si="214"/>
        <v>0.12819919827320383</v>
      </c>
      <c r="CR210" s="173"/>
      <c r="CS210" s="194"/>
      <c r="CT210" s="188"/>
      <c r="CU210" s="191"/>
      <c r="CV210" s="191"/>
      <c r="CW210" s="75" t="s">
        <v>60</v>
      </c>
      <c r="CX210" s="86">
        <v>272097459</v>
      </c>
      <c r="CY210" s="76">
        <v>1.4750371960719341E-2</v>
      </c>
      <c r="CZ210" s="86">
        <v>5095</v>
      </c>
      <c r="DA210" s="76">
        <v>0.27224151749933206</v>
      </c>
      <c r="DB210" s="86">
        <v>53404.800588812563</v>
      </c>
      <c r="DC210" s="77">
        <v>0.23844065892923999</v>
      </c>
    </row>
    <row r="211" spans="2:107" s="16" customFormat="1" ht="13.15" customHeight="1">
      <c r="B211" s="224"/>
      <c r="C211" s="194"/>
      <c r="D211" s="176"/>
      <c r="E211" s="197"/>
      <c r="F211" s="197"/>
      <c r="G211" s="67" t="s">
        <v>71</v>
      </c>
      <c r="H211" s="49">
        <v>0</v>
      </c>
      <c r="I211" s="30">
        <f>IFERROR(H211/E203,"-")</f>
        <v>0</v>
      </c>
      <c r="J211" s="49">
        <v>0</v>
      </c>
      <c r="K211" s="30">
        <f>IFERROR(J211/F203,"-")</f>
        <v>0</v>
      </c>
      <c r="L211" s="52" t="str">
        <f t="shared" si="215"/>
        <v>-</v>
      </c>
      <c r="M211" s="31">
        <f t="shared" si="207"/>
        <v>0</v>
      </c>
      <c r="N211" s="176"/>
      <c r="O211" s="197"/>
      <c r="P211" s="197"/>
      <c r="Q211" s="67" t="s">
        <v>71</v>
      </c>
      <c r="R211" s="49">
        <v>0</v>
      </c>
      <c r="S211" s="30">
        <f>IFERROR(R211/O203,"-")</f>
        <v>0</v>
      </c>
      <c r="T211" s="49">
        <v>0</v>
      </c>
      <c r="U211" s="30">
        <f>IFERROR(T211/P203,"-")</f>
        <v>0</v>
      </c>
      <c r="V211" s="52" t="str">
        <f t="shared" si="216"/>
        <v>-</v>
      </c>
      <c r="W211" s="31">
        <f t="shared" si="208"/>
        <v>0</v>
      </c>
      <c r="X211" s="176"/>
      <c r="Y211" s="197"/>
      <c r="Z211" s="197"/>
      <c r="AA211" s="67" t="s">
        <v>71</v>
      </c>
      <c r="AB211" s="49">
        <v>22028</v>
      </c>
      <c r="AC211" s="30">
        <f>IFERROR(AB211/Y203,"-")</f>
        <v>8.2856571712300752E-6</v>
      </c>
      <c r="AD211" s="49">
        <v>4</v>
      </c>
      <c r="AE211" s="30">
        <f>IFERROR(AD211/Z203,"-")</f>
        <v>1.076426264800861E-3</v>
      </c>
      <c r="AF211" s="52">
        <f t="shared" si="217"/>
        <v>5507</v>
      </c>
      <c r="AG211" s="31">
        <f t="shared" si="209"/>
        <v>9.7465886939571145E-4</v>
      </c>
      <c r="AH211" s="176"/>
      <c r="AI211" s="197"/>
      <c r="AJ211" s="197"/>
      <c r="AK211" s="67" t="s">
        <v>71</v>
      </c>
      <c r="AL211" s="49">
        <v>13361</v>
      </c>
      <c r="AM211" s="30">
        <f>IFERROR(AL211/AI203,"-")</f>
        <v>4.2416363968454063E-6</v>
      </c>
      <c r="AN211" s="49">
        <v>5</v>
      </c>
      <c r="AO211" s="30">
        <f>IFERROR(AN211/AJ203,"-")</f>
        <v>1.5762925598991173E-3</v>
      </c>
      <c r="AP211" s="52">
        <f t="shared" si="218"/>
        <v>2672.2</v>
      </c>
      <c r="AQ211" s="31">
        <f t="shared" si="210"/>
        <v>1.3838915029061722E-3</v>
      </c>
      <c r="AR211" s="176"/>
      <c r="AS211" s="197"/>
      <c r="AT211" s="197"/>
      <c r="AU211" s="67" t="s">
        <v>71</v>
      </c>
      <c r="AV211" s="49">
        <v>6805</v>
      </c>
      <c r="AW211" s="30">
        <f>IFERROR(AV211/AS203,"-")</f>
        <v>2.4750073989264173E-6</v>
      </c>
      <c r="AX211" s="49">
        <v>3</v>
      </c>
      <c r="AY211" s="30">
        <f>IFERROR(AX211/AT203,"-")</f>
        <v>1.2964563526361278E-3</v>
      </c>
      <c r="AZ211" s="52">
        <f t="shared" si="219"/>
        <v>2268.3333333333335</v>
      </c>
      <c r="BA211" s="31">
        <f t="shared" si="211"/>
        <v>1.0775862068965517E-3</v>
      </c>
      <c r="BB211" s="176"/>
      <c r="BC211" s="197"/>
      <c r="BD211" s="197"/>
      <c r="BE211" s="67" t="s">
        <v>71</v>
      </c>
      <c r="BF211" s="49">
        <v>2777</v>
      </c>
      <c r="BG211" s="30">
        <f>IFERROR(BF211/BC203,"-")</f>
        <v>1.8717367992695468E-6</v>
      </c>
      <c r="BH211" s="49">
        <v>3</v>
      </c>
      <c r="BI211" s="30">
        <f>IFERROR(BH211/BD203,"-")</f>
        <v>2.3659305993690852E-3</v>
      </c>
      <c r="BJ211" s="52">
        <f t="shared" si="220"/>
        <v>925.66666666666663</v>
      </c>
      <c r="BK211" s="31">
        <f t="shared" si="212"/>
        <v>1.8438844499078057E-3</v>
      </c>
      <c r="BL211" s="176"/>
      <c r="BM211" s="197"/>
      <c r="BN211" s="197"/>
      <c r="BO211" s="67" t="s">
        <v>71</v>
      </c>
      <c r="BP211" s="49">
        <v>0</v>
      </c>
      <c r="BQ211" s="30">
        <f>IFERROR(BP211/BM203,"-")</f>
        <v>0</v>
      </c>
      <c r="BR211" s="49">
        <v>0</v>
      </c>
      <c r="BS211" s="30">
        <f>IFERROR(BR211/BN203,"-")</f>
        <v>0</v>
      </c>
      <c r="BT211" s="52" t="str">
        <f t="shared" si="221"/>
        <v>-</v>
      </c>
      <c r="BU211" s="31">
        <f t="shared" si="213"/>
        <v>0</v>
      </c>
      <c r="BV211" s="176"/>
      <c r="BW211" s="197"/>
      <c r="BX211" s="197"/>
      <c r="BY211" s="67" t="s">
        <v>71</v>
      </c>
      <c r="BZ211" s="49">
        <f t="shared" si="188"/>
        <v>44971</v>
      </c>
      <c r="CA211" s="30">
        <f>IFERROR(BZ211/BW203,"-")</f>
        <v>4.1699137126990727E-6</v>
      </c>
      <c r="CB211" s="49">
        <f t="shared" si="189"/>
        <v>15</v>
      </c>
      <c r="CC211" s="30">
        <f>IFERROR(CB211/BX203,"-")</f>
        <v>1.3609145345672292E-3</v>
      </c>
      <c r="CD211" s="52">
        <f t="shared" si="222"/>
        <v>2998.0666666666666</v>
      </c>
      <c r="CE211" s="31">
        <f t="shared" si="214"/>
        <v>1.1563367252543941E-3</v>
      </c>
      <c r="CR211" s="173"/>
      <c r="CS211" s="194"/>
      <c r="CT211" s="188"/>
      <c r="CU211" s="191"/>
      <c r="CV211" s="191"/>
      <c r="CW211" s="75" t="s">
        <v>62</v>
      </c>
      <c r="CX211" s="86">
        <v>277958770</v>
      </c>
      <c r="CY211" s="76">
        <v>1.5068112955968606E-2</v>
      </c>
      <c r="CZ211" s="86">
        <v>5785</v>
      </c>
      <c r="DA211" s="76">
        <v>0.30911033930002674</v>
      </c>
      <c r="DB211" s="86">
        <v>48048.188418323247</v>
      </c>
      <c r="DC211" s="77">
        <v>0.27073193560464248</v>
      </c>
    </row>
    <row r="212" spans="2:107" s="16" customFormat="1" ht="13.15" customHeight="1">
      <c r="B212" s="224"/>
      <c r="C212" s="194"/>
      <c r="D212" s="176"/>
      <c r="E212" s="197"/>
      <c r="F212" s="197"/>
      <c r="G212" s="67" t="s">
        <v>73</v>
      </c>
      <c r="H212" s="49">
        <v>6497</v>
      </c>
      <c r="I212" s="30">
        <f>IFERROR(H212/E203,"-")</f>
        <v>3.3266956444711156E-4</v>
      </c>
      <c r="J212" s="49">
        <v>1</v>
      </c>
      <c r="K212" s="30">
        <f>IFERROR(J212/F203,"-")</f>
        <v>5.2631578947368418E-2</v>
      </c>
      <c r="L212" s="52">
        <f t="shared" si="215"/>
        <v>6497</v>
      </c>
      <c r="M212" s="31">
        <f t="shared" si="207"/>
        <v>4.1666666666666664E-2</v>
      </c>
      <c r="N212" s="176"/>
      <c r="O212" s="197"/>
      <c r="P212" s="197"/>
      <c r="Q212" s="67" t="s">
        <v>73</v>
      </c>
      <c r="R212" s="49">
        <v>0</v>
      </c>
      <c r="S212" s="30">
        <f>IFERROR(R212/O203,"-")</f>
        <v>0</v>
      </c>
      <c r="T212" s="49">
        <v>0</v>
      </c>
      <c r="U212" s="30">
        <f>IFERROR(T212/P203,"-")</f>
        <v>0</v>
      </c>
      <c r="V212" s="52" t="str">
        <f t="shared" si="216"/>
        <v>-</v>
      </c>
      <c r="W212" s="31">
        <f t="shared" si="208"/>
        <v>0</v>
      </c>
      <c r="X212" s="176"/>
      <c r="Y212" s="197"/>
      <c r="Z212" s="197"/>
      <c r="AA212" s="67" t="s">
        <v>73</v>
      </c>
      <c r="AB212" s="49">
        <v>342039</v>
      </c>
      <c r="AC212" s="30">
        <f>IFERROR(AB212/Y203,"-")</f>
        <v>1.2865525209689323E-4</v>
      </c>
      <c r="AD212" s="49">
        <v>25</v>
      </c>
      <c r="AE212" s="30">
        <f>IFERROR(AD212/Z203,"-")</f>
        <v>6.7276641550053822E-3</v>
      </c>
      <c r="AF212" s="52">
        <f t="shared" si="217"/>
        <v>13681.56</v>
      </c>
      <c r="AG212" s="31">
        <f t="shared" si="209"/>
        <v>6.0916179337231965E-3</v>
      </c>
      <c r="AH212" s="176"/>
      <c r="AI212" s="197"/>
      <c r="AJ212" s="197"/>
      <c r="AK212" s="67" t="s">
        <v>73</v>
      </c>
      <c r="AL212" s="49">
        <v>813644</v>
      </c>
      <c r="AM212" s="30">
        <f>IFERROR(AL212/AI203,"-")</f>
        <v>2.5830267229061323E-4</v>
      </c>
      <c r="AN212" s="49">
        <v>31</v>
      </c>
      <c r="AO212" s="30">
        <f>IFERROR(AN212/AJ203,"-")</f>
        <v>9.7730138713745269E-3</v>
      </c>
      <c r="AP212" s="52">
        <f t="shared" si="218"/>
        <v>26246.580645161292</v>
      </c>
      <c r="AQ212" s="31">
        <f t="shared" si="210"/>
        <v>8.5801273180182679E-3</v>
      </c>
      <c r="AR212" s="176"/>
      <c r="AS212" s="197"/>
      <c r="AT212" s="197"/>
      <c r="AU212" s="67" t="s">
        <v>73</v>
      </c>
      <c r="AV212" s="49">
        <v>669930</v>
      </c>
      <c r="AW212" s="30">
        <f>IFERROR(AV212/AS203,"-")</f>
        <v>2.4365638600481625E-4</v>
      </c>
      <c r="AX212" s="49">
        <v>21</v>
      </c>
      <c r="AY212" s="30">
        <f>IFERROR(AX212/AT203,"-")</f>
        <v>9.0751944684528962E-3</v>
      </c>
      <c r="AZ212" s="52">
        <f t="shared" si="219"/>
        <v>31901.428571428572</v>
      </c>
      <c r="BA212" s="31">
        <f t="shared" si="211"/>
        <v>7.5431034482758624E-3</v>
      </c>
      <c r="BB212" s="176"/>
      <c r="BC212" s="197"/>
      <c r="BD212" s="197"/>
      <c r="BE212" s="67" t="s">
        <v>73</v>
      </c>
      <c r="BF212" s="49">
        <v>158579</v>
      </c>
      <c r="BG212" s="30">
        <f>IFERROR(BF212/BC203,"-")</f>
        <v>1.0688446161014241E-4</v>
      </c>
      <c r="BH212" s="49">
        <v>10</v>
      </c>
      <c r="BI212" s="30">
        <f>IFERROR(BH212/BD203,"-")</f>
        <v>7.8864353312302835E-3</v>
      </c>
      <c r="BJ212" s="52">
        <f t="shared" si="220"/>
        <v>15857.9</v>
      </c>
      <c r="BK212" s="31">
        <f t="shared" si="212"/>
        <v>6.1462814996926856E-3</v>
      </c>
      <c r="BL212" s="176"/>
      <c r="BM212" s="197"/>
      <c r="BN212" s="197"/>
      <c r="BO212" s="67" t="s">
        <v>73</v>
      </c>
      <c r="BP212" s="49">
        <v>35637</v>
      </c>
      <c r="BQ212" s="30">
        <f>IFERROR(BP212/BM203,"-")</f>
        <v>6.2350482494966884E-5</v>
      </c>
      <c r="BR212" s="49">
        <v>2</v>
      </c>
      <c r="BS212" s="30">
        <f>IFERROR(BR212/BN203,"-")</f>
        <v>4.2643923240938165E-3</v>
      </c>
      <c r="BT212" s="52">
        <f t="shared" si="221"/>
        <v>17818.5</v>
      </c>
      <c r="BU212" s="31">
        <f t="shared" si="213"/>
        <v>2.6845637583892616E-3</v>
      </c>
      <c r="BV212" s="176"/>
      <c r="BW212" s="197"/>
      <c r="BX212" s="197"/>
      <c r="BY212" s="67" t="s">
        <v>73</v>
      </c>
      <c r="BZ212" s="49">
        <f t="shared" si="188"/>
        <v>2026326</v>
      </c>
      <c r="CA212" s="30">
        <f>IFERROR(BZ212/BW203,"-")</f>
        <v>1.8789007524401639E-4</v>
      </c>
      <c r="CB212" s="49">
        <f t="shared" si="189"/>
        <v>90</v>
      </c>
      <c r="CC212" s="30">
        <f>IFERROR(CB212/BX203,"-")</f>
        <v>8.1654872074033748E-3</v>
      </c>
      <c r="CD212" s="52">
        <f t="shared" si="222"/>
        <v>22514.733333333334</v>
      </c>
      <c r="CE212" s="31">
        <f t="shared" si="214"/>
        <v>6.938020351526364E-3</v>
      </c>
      <c r="CR212" s="173"/>
      <c r="CS212" s="194"/>
      <c r="CT212" s="188"/>
      <c r="CU212" s="191"/>
      <c r="CV212" s="191"/>
      <c r="CW212" s="75" t="s">
        <v>64</v>
      </c>
      <c r="CX212" s="86">
        <v>30995839</v>
      </c>
      <c r="CY212" s="76">
        <v>1.6802808676157871E-3</v>
      </c>
      <c r="CZ212" s="86">
        <v>740</v>
      </c>
      <c r="DA212" s="76">
        <v>3.9540475554368154E-2</v>
      </c>
      <c r="DB212" s="86">
        <v>41886.268918918919</v>
      </c>
      <c r="DC212" s="77">
        <v>3.4631224260576562E-2</v>
      </c>
    </row>
    <row r="213" spans="2:107" s="16" customFormat="1" ht="13.15" customHeight="1">
      <c r="B213" s="224"/>
      <c r="C213" s="194"/>
      <c r="D213" s="176"/>
      <c r="E213" s="197"/>
      <c r="F213" s="197"/>
      <c r="G213" s="67" t="s">
        <v>75</v>
      </c>
      <c r="H213" s="49">
        <v>0</v>
      </c>
      <c r="I213" s="30">
        <f>IFERROR(H213/E203,"-")</f>
        <v>0</v>
      </c>
      <c r="J213" s="49">
        <v>0</v>
      </c>
      <c r="K213" s="30">
        <f>IFERROR(J213/F203,"-")</f>
        <v>0</v>
      </c>
      <c r="L213" s="52" t="str">
        <f t="shared" si="215"/>
        <v>-</v>
      </c>
      <c r="M213" s="31">
        <f t="shared" si="207"/>
        <v>0</v>
      </c>
      <c r="N213" s="176"/>
      <c r="O213" s="197"/>
      <c r="P213" s="197"/>
      <c r="Q213" s="67" t="s">
        <v>75</v>
      </c>
      <c r="R213" s="49">
        <v>208178</v>
      </c>
      <c r="S213" s="30">
        <f>IFERROR(R213/O203,"-")</f>
        <v>1.3706984031585494E-3</v>
      </c>
      <c r="T213" s="49">
        <v>4</v>
      </c>
      <c r="U213" s="30">
        <f>IFERROR(T213/P203,"-")</f>
        <v>6.25E-2</v>
      </c>
      <c r="V213" s="52">
        <f t="shared" si="216"/>
        <v>52044.5</v>
      </c>
      <c r="W213" s="31">
        <f t="shared" si="208"/>
        <v>5.3333333333333337E-2</v>
      </c>
      <c r="X213" s="176"/>
      <c r="Y213" s="197"/>
      <c r="Z213" s="197"/>
      <c r="AA213" s="67" t="s">
        <v>75</v>
      </c>
      <c r="AB213" s="49">
        <v>1766603</v>
      </c>
      <c r="AC213" s="30">
        <f>IFERROR(AB213/Y203,"-")</f>
        <v>6.6449368148114056E-4</v>
      </c>
      <c r="AD213" s="49">
        <v>102</v>
      </c>
      <c r="AE213" s="30">
        <f>IFERROR(AD213/Z203,"-")</f>
        <v>2.7448869752421959E-2</v>
      </c>
      <c r="AF213" s="52">
        <f t="shared" si="217"/>
        <v>17319.637254901962</v>
      </c>
      <c r="AG213" s="31">
        <f t="shared" si="209"/>
        <v>2.4853801169590642E-2</v>
      </c>
      <c r="AH213" s="176"/>
      <c r="AI213" s="197"/>
      <c r="AJ213" s="197"/>
      <c r="AK213" s="67" t="s">
        <v>75</v>
      </c>
      <c r="AL213" s="49">
        <v>3356605</v>
      </c>
      <c r="AM213" s="30">
        <f>IFERROR(AL213/AI203,"-")</f>
        <v>1.0656012228001852E-3</v>
      </c>
      <c r="AN213" s="49">
        <v>139</v>
      </c>
      <c r="AO213" s="30">
        <f>IFERROR(AN213/AJ203,"-")</f>
        <v>4.3820933165195461E-2</v>
      </c>
      <c r="AP213" s="52">
        <f t="shared" si="218"/>
        <v>24148.237410071943</v>
      </c>
      <c r="AQ213" s="31">
        <f t="shared" si="210"/>
        <v>3.8472183780791584E-2</v>
      </c>
      <c r="AR213" s="176"/>
      <c r="AS213" s="197"/>
      <c r="AT213" s="197"/>
      <c r="AU213" s="67" t="s">
        <v>75</v>
      </c>
      <c r="AV213" s="49">
        <v>7444812</v>
      </c>
      <c r="AW213" s="30">
        <f>IFERROR(AV213/AS203,"-")</f>
        <v>2.7077097404285344E-3</v>
      </c>
      <c r="AX213" s="49">
        <v>140</v>
      </c>
      <c r="AY213" s="30">
        <f>IFERROR(AX213/AT203,"-")</f>
        <v>6.0501296456352639E-2</v>
      </c>
      <c r="AZ213" s="52">
        <f t="shared" si="219"/>
        <v>53177.228571428568</v>
      </c>
      <c r="BA213" s="31">
        <f t="shared" si="211"/>
        <v>5.0287356321839081E-2</v>
      </c>
      <c r="BB213" s="176"/>
      <c r="BC213" s="197"/>
      <c r="BD213" s="197"/>
      <c r="BE213" s="67" t="s">
        <v>75</v>
      </c>
      <c r="BF213" s="49">
        <v>3012805</v>
      </c>
      <c r="BG213" s="30">
        <f>IFERROR(BF213/BC203,"-")</f>
        <v>2.0306726638542627E-3</v>
      </c>
      <c r="BH213" s="49">
        <v>93</v>
      </c>
      <c r="BI213" s="30">
        <f>IFERROR(BH213/BD203,"-")</f>
        <v>7.3343848580441642E-2</v>
      </c>
      <c r="BJ213" s="52">
        <f t="shared" si="220"/>
        <v>32395.752688172044</v>
      </c>
      <c r="BK213" s="31">
        <f t="shared" si="212"/>
        <v>5.7160417947141981E-2</v>
      </c>
      <c r="BL213" s="176"/>
      <c r="BM213" s="197"/>
      <c r="BN213" s="197"/>
      <c r="BO213" s="67" t="s">
        <v>75</v>
      </c>
      <c r="BP213" s="49">
        <v>2323549</v>
      </c>
      <c r="BQ213" s="30">
        <f>IFERROR(BP213/BM203,"-")</f>
        <v>4.0652805020259227E-3</v>
      </c>
      <c r="BR213" s="49">
        <v>51</v>
      </c>
      <c r="BS213" s="30">
        <f>IFERROR(BR213/BN203,"-")</f>
        <v>0.10874200426439233</v>
      </c>
      <c r="BT213" s="52">
        <f t="shared" si="221"/>
        <v>45559.784313725489</v>
      </c>
      <c r="BU213" s="31">
        <f t="shared" si="213"/>
        <v>6.8456375838926178E-2</v>
      </c>
      <c r="BV213" s="176"/>
      <c r="BW213" s="197"/>
      <c r="BX213" s="197"/>
      <c r="BY213" s="67" t="s">
        <v>75</v>
      </c>
      <c r="BZ213" s="49">
        <f t="shared" si="188"/>
        <v>18112552</v>
      </c>
      <c r="CA213" s="30">
        <f>IFERROR(BZ213/BW203,"-")</f>
        <v>1.6794774178198173E-3</v>
      </c>
      <c r="CB213" s="49">
        <f t="shared" si="189"/>
        <v>529</v>
      </c>
      <c r="CC213" s="30">
        <f>IFERROR(CB213/BX203,"-")</f>
        <v>4.7994919252404282E-2</v>
      </c>
      <c r="CD213" s="52">
        <f t="shared" si="222"/>
        <v>34239.228733459357</v>
      </c>
      <c r="CE213" s="31">
        <f t="shared" si="214"/>
        <v>4.0780141843971635E-2</v>
      </c>
      <c r="CR213" s="173"/>
      <c r="CS213" s="194"/>
      <c r="CT213" s="188"/>
      <c r="CU213" s="191"/>
      <c r="CV213" s="191"/>
      <c r="CW213" s="75" t="s">
        <v>66</v>
      </c>
      <c r="CX213" s="86">
        <v>405327154</v>
      </c>
      <c r="CY213" s="76">
        <v>2.1972738405027777E-2</v>
      </c>
      <c r="CZ213" s="86">
        <v>6103</v>
      </c>
      <c r="DA213" s="76">
        <v>0.3261020571733903</v>
      </c>
      <c r="DB213" s="86">
        <v>66414.411600852036</v>
      </c>
      <c r="DC213" s="77">
        <v>0.2856140022463497</v>
      </c>
    </row>
    <row r="214" spans="2:107" s="16" customFormat="1" ht="13.15" customHeight="1">
      <c r="B214" s="224"/>
      <c r="C214" s="194"/>
      <c r="D214" s="176"/>
      <c r="E214" s="197"/>
      <c r="F214" s="197"/>
      <c r="G214" s="67" t="s">
        <v>77</v>
      </c>
      <c r="H214" s="49">
        <v>0</v>
      </c>
      <c r="I214" s="30">
        <f>IFERROR(H214/E203,"-")</f>
        <v>0</v>
      </c>
      <c r="J214" s="49">
        <v>0</v>
      </c>
      <c r="K214" s="30">
        <f>IFERROR(J214/F203,"-")</f>
        <v>0</v>
      </c>
      <c r="L214" s="52" t="str">
        <f t="shared" si="215"/>
        <v>-</v>
      </c>
      <c r="M214" s="31">
        <f t="shared" si="207"/>
        <v>0</v>
      </c>
      <c r="N214" s="176"/>
      <c r="O214" s="197"/>
      <c r="P214" s="197"/>
      <c r="Q214" s="67" t="s">
        <v>77</v>
      </c>
      <c r="R214" s="49">
        <v>0</v>
      </c>
      <c r="S214" s="30">
        <f>IFERROR(R214/O203,"-")</f>
        <v>0</v>
      </c>
      <c r="T214" s="49">
        <v>0</v>
      </c>
      <c r="U214" s="30">
        <f>IFERROR(T214/P203,"-")</f>
        <v>0</v>
      </c>
      <c r="V214" s="52" t="str">
        <f t="shared" si="216"/>
        <v>-</v>
      </c>
      <c r="W214" s="31">
        <f t="shared" si="208"/>
        <v>0</v>
      </c>
      <c r="X214" s="176"/>
      <c r="Y214" s="197"/>
      <c r="Z214" s="197"/>
      <c r="AA214" s="67" t="s">
        <v>77</v>
      </c>
      <c r="AB214" s="49">
        <v>2112222</v>
      </c>
      <c r="AC214" s="30">
        <f>IFERROR(AB214/Y203,"-")</f>
        <v>7.9449552213228314E-4</v>
      </c>
      <c r="AD214" s="49">
        <v>37</v>
      </c>
      <c r="AE214" s="30">
        <f>IFERROR(AD214/Z203,"-")</f>
        <v>9.9569429494079653E-3</v>
      </c>
      <c r="AF214" s="52">
        <f t="shared" si="217"/>
        <v>57087.08108108108</v>
      </c>
      <c r="AG214" s="31">
        <f t="shared" si="209"/>
        <v>9.0155945419103309E-3</v>
      </c>
      <c r="AH214" s="176"/>
      <c r="AI214" s="197"/>
      <c r="AJ214" s="197"/>
      <c r="AK214" s="67" t="s">
        <v>77</v>
      </c>
      <c r="AL214" s="49">
        <v>3889452</v>
      </c>
      <c r="AM214" s="30">
        <f>IFERROR(AL214/AI203,"-")</f>
        <v>1.2347609585347773E-3</v>
      </c>
      <c r="AN214" s="49">
        <v>47</v>
      </c>
      <c r="AO214" s="30">
        <f>IFERROR(AN214/AJ203,"-")</f>
        <v>1.4817150063051702E-2</v>
      </c>
      <c r="AP214" s="52">
        <f t="shared" si="218"/>
        <v>82754.297872340423</v>
      </c>
      <c r="AQ214" s="31">
        <f t="shared" si="210"/>
        <v>1.3008580127318018E-2</v>
      </c>
      <c r="AR214" s="176"/>
      <c r="AS214" s="197"/>
      <c r="AT214" s="197"/>
      <c r="AU214" s="67" t="s">
        <v>77</v>
      </c>
      <c r="AV214" s="49">
        <v>9998758</v>
      </c>
      <c r="AW214" s="30">
        <f>IFERROR(AV214/AS203,"-")</f>
        <v>3.6365907465208971E-3</v>
      </c>
      <c r="AX214" s="49">
        <v>79</v>
      </c>
      <c r="AY214" s="30">
        <f>IFERROR(AX214/AT203,"-")</f>
        <v>3.4140017286084699E-2</v>
      </c>
      <c r="AZ214" s="52">
        <f t="shared" si="219"/>
        <v>126566.55696202532</v>
      </c>
      <c r="BA214" s="31">
        <f t="shared" si="211"/>
        <v>2.8376436781609195E-2</v>
      </c>
      <c r="BB214" s="176"/>
      <c r="BC214" s="197"/>
      <c r="BD214" s="197"/>
      <c r="BE214" s="67" t="s">
        <v>77</v>
      </c>
      <c r="BF214" s="49">
        <v>8268288</v>
      </c>
      <c r="BG214" s="30">
        <f>IFERROR(BF214/BC203,"-")</f>
        <v>5.5729416336185817E-3</v>
      </c>
      <c r="BH214" s="49">
        <v>60</v>
      </c>
      <c r="BI214" s="30">
        <f>IFERROR(BH214/BD203,"-")</f>
        <v>4.7318611987381701E-2</v>
      </c>
      <c r="BJ214" s="52">
        <f t="shared" si="220"/>
        <v>137804.79999999999</v>
      </c>
      <c r="BK214" s="31">
        <f t="shared" si="212"/>
        <v>3.6877688998156119E-2</v>
      </c>
      <c r="BL214" s="176"/>
      <c r="BM214" s="197"/>
      <c r="BN214" s="197"/>
      <c r="BO214" s="67" t="s">
        <v>77</v>
      </c>
      <c r="BP214" s="49">
        <v>2133328</v>
      </c>
      <c r="BQ214" s="30">
        <f>IFERROR(BP214/BM203,"-")</f>
        <v>3.7324699082420718E-3</v>
      </c>
      <c r="BR214" s="49">
        <v>29</v>
      </c>
      <c r="BS214" s="30">
        <f>IFERROR(BR214/BN203,"-")</f>
        <v>6.1833688699360338E-2</v>
      </c>
      <c r="BT214" s="52">
        <f t="shared" si="221"/>
        <v>73563.034482758623</v>
      </c>
      <c r="BU214" s="31">
        <f t="shared" si="213"/>
        <v>3.8926174496644296E-2</v>
      </c>
      <c r="BV214" s="176"/>
      <c r="BW214" s="197"/>
      <c r="BX214" s="197"/>
      <c r="BY214" s="67" t="s">
        <v>77</v>
      </c>
      <c r="BZ214" s="49">
        <f t="shared" si="188"/>
        <v>26402048</v>
      </c>
      <c r="CA214" s="30">
        <f>IFERROR(BZ214/BW203,"-")</f>
        <v>2.4481168308140605E-3</v>
      </c>
      <c r="CB214" s="49">
        <f t="shared" si="189"/>
        <v>252</v>
      </c>
      <c r="CC214" s="30">
        <f>IFERROR(CB214/BX203,"-")</f>
        <v>2.2863364180729449E-2</v>
      </c>
      <c r="CD214" s="52">
        <f t="shared" si="222"/>
        <v>104770.03174603175</v>
      </c>
      <c r="CE214" s="31">
        <f t="shared" si="214"/>
        <v>1.942645698427382E-2</v>
      </c>
      <c r="CR214" s="173"/>
      <c r="CS214" s="194"/>
      <c r="CT214" s="188"/>
      <c r="CU214" s="191"/>
      <c r="CV214" s="191"/>
      <c r="CW214" s="75" t="s">
        <v>68</v>
      </c>
      <c r="CX214" s="86">
        <v>509018782</v>
      </c>
      <c r="CY214" s="76">
        <v>2.7593849634194163E-2</v>
      </c>
      <c r="CZ214" s="86">
        <v>7371</v>
      </c>
      <c r="DA214" s="76">
        <v>0.39385519636655092</v>
      </c>
      <c r="DB214" s="86">
        <v>69056.950481617154</v>
      </c>
      <c r="DC214" s="77">
        <v>0.34495507300636463</v>
      </c>
    </row>
    <row r="215" spans="2:107" s="16" customFormat="1" ht="13.15" customHeight="1">
      <c r="B215" s="224"/>
      <c r="C215" s="194"/>
      <c r="D215" s="176"/>
      <c r="E215" s="197"/>
      <c r="F215" s="197"/>
      <c r="G215" s="67" t="s">
        <v>79</v>
      </c>
      <c r="H215" s="49">
        <v>0</v>
      </c>
      <c r="I215" s="30">
        <f>IFERROR(H215/E203,"-")</f>
        <v>0</v>
      </c>
      <c r="J215" s="49">
        <v>0</v>
      </c>
      <c r="K215" s="30">
        <f>IFERROR(J215/F203,"-")</f>
        <v>0</v>
      </c>
      <c r="L215" s="52" t="str">
        <f t="shared" si="215"/>
        <v>-</v>
      </c>
      <c r="M215" s="31">
        <f t="shared" si="207"/>
        <v>0</v>
      </c>
      <c r="N215" s="176"/>
      <c r="O215" s="197"/>
      <c r="P215" s="197"/>
      <c r="Q215" s="67" t="s">
        <v>79</v>
      </c>
      <c r="R215" s="49">
        <v>1996169</v>
      </c>
      <c r="S215" s="30">
        <f>IFERROR(R215/O203,"-")</f>
        <v>1.3143298815122627E-2</v>
      </c>
      <c r="T215" s="49">
        <v>1</v>
      </c>
      <c r="U215" s="30">
        <f>IFERROR(T215/P203,"-")</f>
        <v>1.5625E-2</v>
      </c>
      <c r="V215" s="52">
        <f t="shared" si="216"/>
        <v>1996169</v>
      </c>
      <c r="W215" s="31">
        <f t="shared" si="208"/>
        <v>1.3333333333333334E-2</v>
      </c>
      <c r="X215" s="176"/>
      <c r="Y215" s="197"/>
      <c r="Z215" s="197"/>
      <c r="AA215" s="67" t="s">
        <v>79</v>
      </c>
      <c r="AB215" s="49">
        <v>19046082</v>
      </c>
      <c r="AC215" s="30">
        <f>IFERROR(AB215/Y203,"-")</f>
        <v>7.1640324090764505E-3</v>
      </c>
      <c r="AD215" s="49">
        <v>46</v>
      </c>
      <c r="AE215" s="30">
        <f>IFERROR(AD215/Z203,"-")</f>
        <v>1.2378902045209902E-2</v>
      </c>
      <c r="AF215" s="52">
        <f t="shared" si="217"/>
        <v>414045.26086956525</v>
      </c>
      <c r="AG215" s="31">
        <f t="shared" si="209"/>
        <v>1.1208576998050682E-2</v>
      </c>
      <c r="AH215" s="176"/>
      <c r="AI215" s="197"/>
      <c r="AJ215" s="197"/>
      <c r="AK215" s="67" t="s">
        <v>79</v>
      </c>
      <c r="AL215" s="49">
        <v>34787664</v>
      </c>
      <c r="AM215" s="30">
        <f>IFERROR(AL215/AI203,"-")</f>
        <v>1.1043830685100564E-2</v>
      </c>
      <c r="AN215" s="49">
        <v>72</v>
      </c>
      <c r="AO215" s="30">
        <f>IFERROR(AN215/AJ203,"-")</f>
        <v>2.269861286254729E-2</v>
      </c>
      <c r="AP215" s="52">
        <f t="shared" si="218"/>
        <v>483162</v>
      </c>
      <c r="AQ215" s="31">
        <f t="shared" si="210"/>
        <v>1.9928037641848879E-2</v>
      </c>
      <c r="AR215" s="176"/>
      <c r="AS215" s="197"/>
      <c r="AT215" s="197"/>
      <c r="AU215" s="67" t="s">
        <v>79</v>
      </c>
      <c r="AV215" s="49">
        <v>61279770</v>
      </c>
      <c r="AW215" s="30">
        <f>IFERROR(AV215/AS203,"-")</f>
        <v>2.2287712586996192E-2</v>
      </c>
      <c r="AX215" s="49">
        <v>121</v>
      </c>
      <c r="AY215" s="30">
        <f>IFERROR(AX215/AT203,"-")</f>
        <v>5.2290406222990492E-2</v>
      </c>
      <c r="AZ215" s="52">
        <f t="shared" si="219"/>
        <v>506444.38016528927</v>
      </c>
      <c r="BA215" s="31">
        <f t="shared" si="211"/>
        <v>4.3462643678160919E-2</v>
      </c>
      <c r="BB215" s="176"/>
      <c r="BC215" s="197"/>
      <c r="BD215" s="197"/>
      <c r="BE215" s="67" t="s">
        <v>79</v>
      </c>
      <c r="BF215" s="49">
        <v>51972673</v>
      </c>
      <c r="BG215" s="30">
        <f>IFERROR(BF215/BC203,"-")</f>
        <v>3.5030307745949875E-2</v>
      </c>
      <c r="BH215" s="49">
        <v>111</v>
      </c>
      <c r="BI215" s="30">
        <f>IFERROR(BH215/BD203,"-")</f>
        <v>8.7539432176656148E-2</v>
      </c>
      <c r="BJ215" s="52">
        <f t="shared" si="220"/>
        <v>468222.27927927929</v>
      </c>
      <c r="BK215" s="31">
        <f t="shared" si="212"/>
        <v>6.822372464658881E-2</v>
      </c>
      <c r="BL215" s="176"/>
      <c r="BM215" s="197"/>
      <c r="BN215" s="197"/>
      <c r="BO215" s="67" t="s">
        <v>79</v>
      </c>
      <c r="BP215" s="49">
        <v>15815386</v>
      </c>
      <c r="BQ215" s="30">
        <f>IFERROR(BP215/BM203,"-")</f>
        <v>2.7670593707218461E-2</v>
      </c>
      <c r="BR215" s="49">
        <v>46</v>
      </c>
      <c r="BS215" s="30">
        <f>IFERROR(BR215/BN203,"-")</f>
        <v>9.8081023454157784E-2</v>
      </c>
      <c r="BT215" s="52">
        <f t="shared" si="221"/>
        <v>343812.73913043475</v>
      </c>
      <c r="BU215" s="31">
        <f t="shared" si="213"/>
        <v>6.174496644295302E-2</v>
      </c>
      <c r="BV215" s="176"/>
      <c r="BW215" s="197"/>
      <c r="BX215" s="197"/>
      <c r="BY215" s="67" t="s">
        <v>79</v>
      </c>
      <c r="BZ215" s="49">
        <f t="shared" si="188"/>
        <v>184897744</v>
      </c>
      <c r="CA215" s="30">
        <f>IFERROR(BZ215/BW203,"-")</f>
        <v>1.7144551781208394E-2</v>
      </c>
      <c r="CB215" s="49">
        <f t="shared" si="189"/>
        <v>397</v>
      </c>
      <c r="CC215" s="30">
        <f>IFERROR(CB215/BX203,"-")</f>
        <v>3.6018871348212668E-2</v>
      </c>
      <c r="CD215" s="52">
        <f t="shared" si="222"/>
        <v>465737.3904282116</v>
      </c>
      <c r="CE215" s="31">
        <f t="shared" si="214"/>
        <v>3.0604378661732962E-2</v>
      </c>
      <c r="CR215" s="173"/>
      <c r="CS215" s="194"/>
      <c r="CT215" s="188"/>
      <c r="CU215" s="191"/>
      <c r="CV215" s="191"/>
      <c r="CW215" s="75" t="s">
        <v>69</v>
      </c>
      <c r="CX215" s="86">
        <v>613120643</v>
      </c>
      <c r="CY215" s="76">
        <v>3.3237199547113058E-2</v>
      </c>
      <c r="CZ215" s="86">
        <v>2626</v>
      </c>
      <c r="DA215" s="76">
        <v>0.14031525514293347</v>
      </c>
      <c r="DB215" s="86">
        <v>233480.82368621478</v>
      </c>
      <c r="DC215" s="77">
        <v>0.12289404717334332</v>
      </c>
    </row>
    <row r="216" spans="2:107" s="16" customFormat="1" ht="13.15" customHeight="1">
      <c r="B216" s="224"/>
      <c r="C216" s="194"/>
      <c r="D216" s="176"/>
      <c r="E216" s="197"/>
      <c r="F216" s="197"/>
      <c r="G216" s="67" t="s">
        <v>81</v>
      </c>
      <c r="H216" s="49">
        <v>11229</v>
      </c>
      <c r="I216" s="30">
        <f>IFERROR(H216/E203,"-")</f>
        <v>5.74964835951457E-4</v>
      </c>
      <c r="J216" s="49">
        <v>2</v>
      </c>
      <c r="K216" s="30">
        <f>IFERROR(J216/F203,"-")</f>
        <v>0.10526315789473684</v>
      </c>
      <c r="L216" s="52">
        <f t="shared" si="215"/>
        <v>5614.5</v>
      </c>
      <c r="M216" s="31">
        <f t="shared" si="207"/>
        <v>8.3333333333333329E-2</v>
      </c>
      <c r="N216" s="176"/>
      <c r="O216" s="197"/>
      <c r="P216" s="197"/>
      <c r="Q216" s="67" t="s">
        <v>81</v>
      </c>
      <c r="R216" s="49">
        <v>169594</v>
      </c>
      <c r="S216" s="30">
        <f>IFERROR(R216/O203,"-")</f>
        <v>1.1166512551051071E-3</v>
      </c>
      <c r="T216" s="49">
        <v>13</v>
      </c>
      <c r="U216" s="30">
        <f>IFERROR(T216/P203,"-")</f>
        <v>0.203125</v>
      </c>
      <c r="V216" s="52">
        <f t="shared" si="216"/>
        <v>13045.692307692309</v>
      </c>
      <c r="W216" s="31">
        <f t="shared" si="208"/>
        <v>0.17333333333333334</v>
      </c>
      <c r="X216" s="176"/>
      <c r="Y216" s="197"/>
      <c r="Z216" s="197"/>
      <c r="AA216" s="67" t="s">
        <v>81</v>
      </c>
      <c r="AB216" s="49">
        <v>29486946</v>
      </c>
      <c r="AC216" s="30">
        <f>IFERROR(AB216/Y203,"-")</f>
        <v>1.1091280442281368E-2</v>
      </c>
      <c r="AD216" s="49">
        <v>436</v>
      </c>
      <c r="AE216" s="30">
        <f>IFERROR(AD216/Z203,"-")</f>
        <v>0.11733046286329386</v>
      </c>
      <c r="AF216" s="52">
        <f t="shared" si="217"/>
        <v>67630.610091743118</v>
      </c>
      <c r="AG216" s="31">
        <f t="shared" si="209"/>
        <v>0.10623781676413255</v>
      </c>
      <c r="AH216" s="176"/>
      <c r="AI216" s="197"/>
      <c r="AJ216" s="197"/>
      <c r="AK216" s="67" t="s">
        <v>81</v>
      </c>
      <c r="AL216" s="49">
        <v>32621272</v>
      </c>
      <c r="AM216" s="30">
        <f>IFERROR(AL216/AI203,"-")</f>
        <v>1.0356079232586928E-2</v>
      </c>
      <c r="AN216" s="49">
        <v>473</v>
      </c>
      <c r="AO216" s="30">
        <f>IFERROR(AN216/AJ203,"-")</f>
        <v>0.14911727616645648</v>
      </c>
      <c r="AP216" s="52">
        <f t="shared" si="218"/>
        <v>68966.748414376329</v>
      </c>
      <c r="AQ216" s="31">
        <f t="shared" si="210"/>
        <v>0.1309161361749239</v>
      </c>
      <c r="AR216" s="176"/>
      <c r="AS216" s="197"/>
      <c r="AT216" s="197"/>
      <c r="AU216" s="67" t="s">
        <v>81</v>
      </c>
      <c r="AV216" s="49">
        <v>25788465</v>
      </c>
      <c r="AW216" s="30">
        <f>IFERROR(AV216/AS203,"-")</f>
        <v>9.3793742368780235E-3</v>
      </c>
      <c r="AX216" s="49">
        <v>338</v>
      </c>
      <c r="AY216" s="30">
        <f>IFERROR(AX216/AT203,"-")</f>
        <v>0.14606741573033707</v>
      </c>
      <c r="AZ216" s="52">
        <f t="shared" si="219"/>
        <v>76297.233727810657</v>
      </c>
      <c r="BA216" s="31">
        <f t="shared" si="211"/>
        <v>0.12140804597701149</v>
      </c>
      <c r="BB216" s="176"/>
      <c r="BC216" s="197"/>
      <c r="BD216" s="197"/>
      <c r="BE216" s="67" t="s">
        <v>81</v>
      </c>
      <c r="BF216" s="49">
        <v>17471459</v>
      </c>
      <c r="BG216" s="30">
        <f>IFERROR(BF216/BC203,"-")</f>
        <v>1.1776007471094389E-2</v>
      </c>
      <c r="BH216" s="49">
        <v>213</v>
      </c>
      <c r="BI216" s="30">
        <f>IFERROR(BH216/BD203,"-")</f>
        <v>0.16798107255520506</v>
      </c>
      <c r="BJ216" s="52">
        <f t="shared" si="220"/>
        <v>82025.629107981222</v>
      </c>
      <c r="BK216" s="31">
        <f t="shared" si="212"/>
        <v>0.13091579594345421</v>
      </c>
      <c r="BL216" s="176"/>
      <c r="BM216" s="197"/>
      <c r="BN216" s="197"/>
      <c r="BO216" s="67" t="s">
        <v>81</v>
      </c>
      <c r="BP216" s="49">
        <v>6286902</v>
      </c>
      <c r="BQ216" s="30">
        <f>IFERROR(BP216/BM203,"-")</f>
        <v>1.0999561497841353E-2</v>
      </c>
      <c r="BR216" s="49">
        <v>72</v>
      </c>
      <c r="BS216" s="30">
        <f>IFERROR(BR216/BN203,"-")</f>
        <v>0.15351812366737741</v>
      </c>
      <c r="BT216" s="52">
        <f t="shared" si="221"/>
        <v>87318.083333333328</v>
      </c>
      <c r="BU216" s="31">
        <f t="shared" si="213"/>
        <v>9.6644295302013419E-2</v>
      </c>
      <c r="BV216" s="176"/>
      <c r="BW216" s="197"/>
      <c r="BX216" s="197"/>
      <c r="BY216" s="67" t="s">
        <v>81</v>
      </c>
      <c r="BZ216" s="49">
        <f t="shared" si="188"/>
        <v>111835867</v>
      </c>
      <c r="CA216" s="30">
        <f>IFERROR(BZ216/BW203,"-")</f>
        <v>1.0369925404702801E-2</v>
      </c>
      <c r="CB216" s="49">
        <f t="shared" si="189"/>
        <v>1547</v>
      </c>
      <c r="CC216" s="30">
        <f>IFERROR(CB216/BX203,"-")</f>
        <v>0.14035565233170025</v>
      </c>
      <c r="CD216" s="52">
        <f t="shared" si="222"/>
        <v>72292.092436974795</v>
      </c>
      <c r="CE216" s="31">
        <f t="shared" si="214"/>
        <v>0.11925686093123651</v>
      </c>
      <c r="CR216" s="173"/>
      <c r="CS216" s="194"/>
      <c r="CT216" s="188"/>
      <c r="CU216" s="191"/>
      <c r="CV216" s="191"/>
      <c r="CW216" s="75" t="s">
        <v>70</v>
      </c>
      <c r="CX216" s="86">
        <v>859141</v>
      </c>
      <c r="CY216" s="76">
        <v>4.6573934807323492E-5</v>
      </c>
      <c r="CZ216" s="86">
        <v>18</v>
      </c>
      <c r="DA216" s="76">
        <v>9.6179535132246861E-4</v>
      </c>
      <c r="DB216" s="86">
        <v>47730.055555555555</v>
      </c>
      <c r="DC216" s="77">
        <v>8.4238113066267318E-4</v>
      </c>
    </row>
    <row r="217" spans="2:107" s="16" customFormat="1" ht="13.15" customHeight="1">
      <c r="B217" s="224"/>
      <c r="C217" s="194"/>
      <c r="D217" s="176"/>
      <c r="E217" s="197"/>
      <c r="F217" s="197"/>
      <c r="G217" s="67" t="s">
        <v>83</v>
      </c>
      <c r="H217" s="49">
        <v>55691</v>
      </c>
      <c r="I217" s="30">
        <f>IFERROR(H217/E203,"-")</f>
        <v>2.8515777610626583E-3</v>
      </c>
      <c r="J217" s="49">
        <v>1</v>
      </c>
      <c r="K217" s="30">
        <f>IFERROR(J217/F203,"-")</f>
        <v>5.2631578947368418E-2</v>
      </c>
      <c r="L217" s="52">
        <f t="shared" si="215"/>
        <v>55691</v>
      </c>
      <c r="M217" s="31">
        <f t="shared" si="207"/>
        <v>4.1666666666666664E-2</v>
      </c>
      <c r="N217" s="176"/>
      <c r="O217" s="197"/>
      <c r="P217" s="197"/>
      <c r="Q217" s="67" t="s">
        <v>83</v>
      </c>
      <c r="R217" s="49">
        <v>299436</v>
      </c>
      <c r="S217" s="30">
        <f>IFERROR(R217/O203,"-")</f>
        <v>1.9715649446540142E-3</v>
      </c>
      <c r="T217" s="49">
        <v>6</v>
      </c>
      <c r="U217" s="30">
        <f>IFERROR(T217/P203,"-")</f>
        <v>9.375E-2</v>
      </c>
      <c r="V217" s="52">
        <f t="shared" si="216"/>
        <v>49906</v>
      </c>
      <c r="W217" s="31">
        <f t="shared" si="208"/>
        <v>0.08</v>
      </c>
      <c r="X217" s="176"/>
      <c r="Y217" s="197"/>
      <c r="Z217" s="197"/>
      <c r="AA217" s="67" t="s">
        <v>83</v>
      </c>
      <c r="AB217" s="49">
        <v>25449951</v>
      </c>
      <c r="AC217" s="30">
        <f>IFERROR(AB217/Y203,"-")</f>
        <v>9.5727968499457073E-3</v>
      </c>
      <c r="AD217" s="49">
        <v>254</v>
      </c>
      <c r="AE217" s="30">
        <f>IFERROR(AD217/Z203,"-")</f>
        <v>6.8353067814854687E-2</v>
      </c>
      <c r="AF217" s="52">
        <f t="shared" si="217"/>
        <v>100196.65748031496</v>
      </c>
      <c r="AG217" s="31">
        <f t="shared" si="209"/>
        <v>6.1890838206627677E-2</v>
      </c>
      <c r="AH217" s="176"/>
      <c r="AI217" s="197"/>
      <c r="AJ217" s="197"/>
      <c r="AK217" s="67" t="s">
        <v>83</v>
      </c>
      <c r="AL217" s="49">
        <v>53216273</v>
      </c>
      <c r="AM217" s="30">
        <f>IFERROR(AL217/AI203,"-")</f>
        <v>1.6894250464879985E-2</v>
      </c>
      <c r="AN217" s="49">
        <v>498</v>
      </c>
      <c r="AO217" s="30">
        <f>IFERROR(AN217/AJ203,"-")</f>
        <v>0.15699873896595207</v>
      </c>
      <c r="AP217" s="52">
        <f t="shared" si="218"/>
        <v>106859.9859437751</v>
      </c>
      <c r="AQ217" s="31">
        <f t="shared" si="210"/>
        <v>0.13783559368945475</v>
      </c>
      <c r="AR217" s="176"/>
      <c r="AS217" s="197"/>
      <c r="AT217" s="197"/>
      <c r="AU217" s="67" t="s">
        <v>83</v>
      </c>
      <c r="AV217" s="49">
        <v>71940032</v>
      </c>
      <c r="AW217" s="30">
        <f>IFERROR(AV217/AS203,"-")</f>
        <v>2.6164895147539047E-2</v>
      </c>
      <c r="AX217" s="49">
        <v>575</v>
      </c>
      <c r="AY217" s="30">
        <f>IFERROR(AX217/AT203,"-")</f>
        <v>0.24848746758859119</v>
      </c>
      <c r="AZ217" s="52">
        <f t="shared" si="219"/>
        <v>125113.09913043478</v>
      </c>
      <c r="BA217" s="31">
        <f t="shared" si="211"/>
        <v>0.20653735632183909</v>
      </c>
      <c r="BB217" s="176"/>
      <c r="BC217" s="197"/>
      <c r="BD217" s="197"/>
      <c r="BE217" s="67" t="s">
        <v>83</v>
      </c>
      <c r="BF217" s="49">
        <v>51578133</v>
      </c>
      <c r="BG217" s="30">
        <f>IFERROR(BF217/BC203,"-")</f>
        <v>3.4764382273575437E-2</v>
      </c>
      <c r="BH217" s="49">
        <v>398</v>
      </c>
      <c r="BI217" s="30">
        <f>IFERROR(BH217/BD203,"-")</f>
        <v>0.31388012618296529</v>
      </c>
      <c r="BJ217" s="52">
        <f t="shared" si="220"/>
        <v>129593.29899497487</v>
      </c>
      <c r="BK217" s="31">
        <f t="shared" si="212"/>
        <v>0.2446220036877689</v>
      </c>
      <c r="BL217" s="176"/>
      <c r="BM217" s="197"/>
      <c r="BN217" s="197"/>
      <c r="BO217" s="67" t="s">
        <v>83</v>
      </c>
      <c r="BP217" s="49">
        <v>19789293</v>
      </c>
      <c r="BQ217" s="30">
        <f>IFERROR(BP217/BM203,"-")</f>
        <v>3.4623339977671259E-2</v>
      </c>
      <c r="BR217" s="49">
        <v>159</v>
      </c>
      <c r="BS217" s="30">
        <f>IFERROR(BR217/BN203,"-")</f>
        <v>0.33901918976545842</v>
      </c>
      <c r="BT217" s="52">
        <f t="shared" si="221"/>
        <v>124460.96226415095</v>
      </c>
      <c r="BU217" s="31">
        <f t="shared" si="213"/>
        <v>0.2134228187919463</v>
      </c>
      <c r="BV217" s="176"/>
      <c r="BW217" s="197"/>
      <c r="BX217" s="197"/>
      <c r="BY217" s="67" t="s">
        <v>83</v>
      </c>
      <c r="BZ217" s="49">
        <f t="shared" si="188"/>
        <v>222328809</v>
      </c>
      <c r="CA217" s="30">
        <f>IFERROR(BZ217/BW203,"-")</f>
        <v>2.0615328753577928E-2</v>
      </c>
      <c r="CB217" s="49">
        <f t="shared" si="189"/>
        <v>1891</v>
      </c>
      <c r="CC217" s="30">
        <f>IFERROR(CB217/BX203,"-")</f>
        <v>0.17156595899110869</v>
      </c>
      <c r="CD217" s="52">
        <f t="shared" si="222"/>
        <v>117572.08302485457</v>
      </c>
      <c r="CE217" s="31">
        <f t="shared" si="214"/>
        <v>0.1457755164970706</v>
      </c>
      <c r="CR217" s="173"/>
      <c r="CS217" s="194"/>
      <c r="CT217" s="188"/>
      <c r="CU217" s="191"/>
      <c r="CV217" s="191"/>
      <c r="CW217" s="75" t="s">
        <v>73</v>
      </c>
      <c r="CX217" s="86">
        <v>2467862</v>
      </c>
      <c r="CY217" s="76">
        <v>1.3378251521167184E-4</v>
      </c>
      <c r="CZ217" s="86">
        <v>144</v>
      </c>
      <c r="DA217" s="76">
        <v>7.6943628105797489E-3</v>
      </c>
      <c r="DB217" s="86">
        <v>17137.930555555555</v>
      </c>
      <c r="DC217" s="77">
        <v>6.7390490453013855E-3</v>
      </c>
    </row>
    <row r="218" spans="2:107" s="16" customFormat="1" ht="13.15" customHeight="1">
      <c r="B218" s="224"/>
      <c r="C218" s="194"/>
      <c r="D218" s="176"/>
      <c r="E218" s="197"/>
      <c r="F218" s="197"/>
      <c r="G218" s="67" t="s">
        <v>87</v>
      </c>
      <c r="H218" s="49">
        <v>264253</v>
      </c>
      <c r="I218" s="30">
        <f>IFERROR(H218/E203,"-")</f>
        <v>1.3530695769407816E-2</v>
      </c>
      <c r="J218" s="49">
        <v>4</v>
      </c>
      <c r="K218" s="30">
        <f>IFERROR(J218/F203,"-")</f>
        <v>0.21052631578947367</v>
      </c>
      <c r="L218" s="52">
        <f t="shared" si="215"/>
        <v>66063.25</v>
      </c>
      <c r="M218" s="31">
        <f t="shared" si="207"/>
        <v>0.16666666666666666</v>
      </c>
      <c r="N218" s="176"/>
      <c r="O218" s="197"/>
      <c r="P218" s="197"/>
      <c r="Q218" s="67" t="s">
        <v>87</v>
      </c>
      <c r="R218" s="49">
        <v>1405130</v>
      </c>
      <c r="S218" s="30">
        <f>IFERROR(R218/O203,"-")</f>
        <v>9.2517434466186255E-3</v>
      </c>
      <c r="T218" s="49">
        <v>7</v>
      </c>
      <c r="U218" s="30">
        <f>IFERROR(T218/P203,"-")</f>
        <v>0.109375</v>
      </c>
      <c r="V218" s="52">
        <f t="shared" si="216"/>
        <v>200732.85714285713</v>
      </c>
      <c r="W218" s="31">
        <f t="shared" si="208"/>
        <v>9.3333333333333338E-2</v>
      </c>
      <c r="X218" s="176"/>
      <c r="Y218" s="197"/>
      <c r="Z218" s="197"/>
      <c r="AA218" s="67" t="s">
        <v>87</v>
      </c>
      <c r="AB218" s="49">
        <v>11475576</v>
      </c>
      <c r="AC218" s="30">
        <f>IFERROR(AB218/Y203,"-")</f>
        <v>4.3164467304519583E-3</v>
      </c>
      <c r="AD218" s="49">
        <v>217</v>
      </c>
      <c r="AE218" s="30">
        <f>IFERROR(AD218/Z203,"-")</f>
        <v>5.8396124865446715E-2</v>
      </c>
      <c r="AF218" s="52">
        <f t="shared" si="217"/>
        <v>52882.838709677417</v>
      </c>
      <c r="AG218" s="31">
        <f t="shared" si="209"/>
        <v>5.2875243664717346E-2</v>
      </c>
      <c r="AH218" s="176"/>
      <c r="AI218" s="197"/>
      <c r="AJ218" s="197"/>
      <c r="AK218" s="67" t="s">
        <v>87</v>
      </c>
      <c r="AL218" s="49">
        <v>10845296</v>
      </c>
      <c r="AM218" s="30">
        <f>IFERROR(AL218/AI203,"-")</f>
        <v>3.4429909623652343E-3</v>
      </c>
      <c r="AN218" s="49">
        <v>217</v>
      </c>
      <c r="AO218" s="30">
        <f>IFERROR(AN218/AJ203,"-")</f>
        <v>6.841109709962169E-2</v>
      </c>
      <c r="AP218" s="52">
        <f t="shared" si="218"/>
        <v>49978.322580645159</v>
      </c>
      <c r="AQ218" s="31">
        <f t="shared" si="210"/>
        <v>6.0060891226127872E-2</v>
      </c>
      <c r="AR218" s="176"/>
      <c r="AS218" s="197"/>
      <c r="AT218" s="197"/>
      <c r="AU218" s="67" t="s">
        <v>87</v>
      </c>
      <c r="AV218" s="49">
        <v>8533724</v>
      </c>
      <c r="AW218" s="30">
        <f>IFERROR(AV218/AS203,"-")</f>
        <v>3.1037516591323937E-3</v>
      </c>
      <c r="AX218" s="49">
        <v>182</v>
      </c>
      <c r="AY218" s="30">
        <f>IFERROR(AX218/AT203,"-")</f>
        <v>7.8651685393258425E-2</v>
      </c>
      <c r="AZ218" s="52">
        <f t="shared" si="219"/>
        <v>46888.593406593405</v>
      </c>
      <c r="BA218" s="31">
        <f t="shared" si="211"/>
        <v>6.5373563218390801E-2</v>
      </c>
      <c r="BB218" s="176"/>
      <c r="BC218" s="197"/>
      <c r="BD218" s="197"/>
      <c r="BE218" s="67" t="s">
        <v>87</v>
      </c>
      <c r="BF218" s="49">
        <v>3944308</v>
      </c>
      <c r="BG218" s="30">
        <f>IFERROR(BF218/BC203,"-")</f>
        <v>2.6585187004873126E-3</v>
      </c>
      <c r="BH218" s="49">
        <v>123</v>
      </c>
      <c r="BI218" s="30">
        <f>IFERROR(BH218/BD203,"-")</f>
        <v>9.7003154574132486E-2</v>
      </c>
      <c r="BJ218" s="52">
        <f t="shared" si="220"/>
        <v>32067.544715447155</v>
      </c>
      <c r="BK218" s="31">
        <f t="shared" si="212"/>
        <v>7.5599262446220034E-2</v>
      </c>
      <c r="BL218" s="176"/>
      <c r="BM218" s="197"/>
      <c r="BN218" s="197"/>
      <c r="BO218" s="67" t="s">
        <v>87</v>
      </c>
      <c r="BP218" s="49">
        <v>1264837</v>
      </c>
      <c r="BQ218" s="30">
        <f>IFERROR(BP218/BM203,"-")</f>
        <v>2.2129583642698999E-3</v>
      </c>
      <c r="BR218" s="49">
        <v>40</v>
      </c>
      <c r="BS218" s="30">
        <f>IFERROR(BR218/BN203,"-")</f>
        <v>8.5287846481876331E-2</v>
      </c>
      <c r="BT218" s="52">
        <f t="shared" si="221"/>
        <v>31620.924999999999</v>
      </c>
      <c r="BU218" s="31">
        <f t="shared" si="213"/>
        <v>5.3691275167785234E-2</v>
      </c>
      <c r="BV218" s="176"/>
      <c r="BW218" s="197"/>
      <c r="BX218" s="197"/>
      <c r="BY218" s="67" t="s">
        <v>87</v>
      </c>
      <c r="BZ218" s="49">
        <f t="shared" si="188"/>
        <v>37733124</v>
      </c>
      <c r="CA218" s="30">
        <f>IFERROR(BZ218/BW203,"-")</f>
        <v>3.4987852436142064E-3</v>
      </c>
      <c r="CB218" s="49">
        <f t="shared" si="189"/>
        <v>790</v>
      </c>
      <c r="CC218" s="30">
        <f>IFERROR(CB218/BX203,"-")</f>
        <v>7.1674832153874074E-2</v>
      </c>
      <c r="CD218" s="52">
        <f t="shared" si="222"/>
        <v>47763.448101265822</v>
      </c>
      <c r="CE218" s="31">
        <f t="shared" si="214"/>
        <v>6.090040086339809E-2</v>
      </c>
      <c r="CR218" s="173"/>
      <c r="CS218" s="194"/>
      <c r="CT218" s="188"/>
      <c r="CU218" s="191"/>
      <c r="CV218" s="191"/>
      <c r="CW218" s="75" t="s">
        <v>75</v>
      </c>
      <c r="CX218" s="86">
        <v>25222709</v>
      </c>
      <c r="CY218" s="76">
        <v>1.3673201542355579E-3</v>
      </c>
      <c r="CZ218" s="86">
        <v>955</v>
      </c>
      <c r="DA218" s="76">
        <v>5.1028586695164309E-2</v>
      </c>
      <c r="DB218" s="86">
        <v>26411.213612565443</v>
      </c>
      <c r="DC218" s="77">
        <v>4.4692998876825159E-2</v>
      </c>
    </row>
    <row r="219" spans="2:107" s="16" customFormat="1" ht="13.15" customHeight="1">
      <c r="B219" s="224"/>
      <c r="C219" s="194"/>
      <c r="D219" s="176"/>
      <c r="E219" s="197"/>
      <c r="F219" s="197"/>
      <c r="G219" s="68" t="s">
        <v>85</v>
      </c>
      <c r="H219" s="50">
        <v>61526</v>
      </c>
      <c r="I219" s="32">
        <f>IFERROR(H219/E203,"-")</f>
        <v>3.1503505652105569E-3</v>
      </c>
      <c r="J219" s="50">
        <v>3</v>
      </c>
      <c r="K219" s="32">
        <f>IFERROR(J219/F203,"-")</f>
        <v>0.15789473684210525</v>
      </c>
      <c r="L219" s="53">
        <f t="shared" si="215"/>
        <v>20508.666666666668</v>
      </c>
      <c r="M219" s="33">
        <f t="shared" si="207"/>
        <v>0.125</v>
      </c>
      <c r="N219" s="176"/>
      <c r="O219" s="197"/>
      <c r="P219" s="197"/>
      <c r="Q219" s="68" t="s">
        <v>85</v>
      </c>
      <c r="R219" s="50">
        <v>262008</v>
      </c>
      <c r="S219" s="32">
        <f>IFERROR(R219/O203,"-")</f>
        <v>1.7251292029646032E-3</v>
      </c>
      <c r="T219" s="50">
        <v>19</v>
      </c>
      <c r="U219" s="32">
        <f>IFERROR(T219/P203,"-")</f>
        <v>0.296875</v>
      </c>
      <c r="V219" s="53">
        <f t="shared" si="216"/>
        <v>13789.894736842105</v>
      </c>
      <c r="W219" s="33">
        <f t="shared" si="208"/>
        <v>0.25333333333333335</v>
      </c>
      <c r="X219" s="176"/>
      <c r="Y219" s="197"/>
      <c r="Z219" s="197"/>
      <c r="AA219" s="68" t="s">
        <v>85</v>
      </c>
      <c r="AB219" s="50">
        <v>3791625</v>
      </c>
      <c r="AC219" s="32">
        <f>IFERROR(AB219/Y203,"-")</f>
        <v>1.4261896164819881E-3</v>
      </c>
      <c r="AD219" s="50">
        <v>345</v>
      </c>
      <c r="AE219" s="32">
        <f>IFERROR(AD219/Z203,"-")</f>
        <v>9.2841765339074275E-2</v>
      </c>
      <c r="AF219" s="53">
        <f t="shared" si="217"/>
        <v>10990.217391304348</v>
      </c>
      <c r="AG219" s="33">
        <f t="shared" si="209"/>
        <v>8.4064327485380119E-2</v>
      </c>
      <c r="AH219" s="176"/>
      <c r="AI219" s="197"/>
      <c r="AJ219" s="197"/>
      <c r="AK219" s="68" t="s">
        <v>85</v>
      </c>
      <c r="AL219" s="50">
        <v>7293405</v>
      </c>
      <c r="AM219" s="32">
        <f>IFERROR(AL219/AI203,"-")</f>
        <v>2.3153934664272334E-3</v>
      </c>
      <c r="AN219" s="50">
        <v>418</v>
      </c>
      <c r="AO219" s="32">
        <f>IFERROR(AN219/AJ203,"-")</f>
        <v>0.1317780580075662</v>
      </c>
      <c r="AP219" s="53">
        <f t="shared" si="218"/>
        <v>17448.337320574163</v>
      </c>
      <c r="AQ219" s="33">
        <f t="shared" si="210"/>
        <v>0.11569332964295599</v>
      </c>
      <c r="AR219" s="176"/>
      <c r="AS219" s="197"/>
      <c r="AT219" s="197"/>
      <c r="AU219" s="68" t="s">
        <v>85</v>
      </c>
      <c r="AV219" s="50">
        <v>12430197</v>
      </c>
      <c r="AW219" s="32">
        <f>IFERROR(AV219/AS203,"-")</f>
        <v>4.5209154364603899E-3</v>
      </c>
      <c r="AX219" s="50">
        <v>429</v>
      </c>
      <c r="AY219" s="32">
        <f>IFERROR(AX219/AT203,"-")</f>
        <v>0.1853932584269663</v>
      </c>
      <c r="AZ219" s="53">
        <f t="shared" si="219"/>
        <v>28974.81818181818</v>
      </c>
      <c r="BA219" s="33">
        <f t="shared" si="211"/>
        <v>0.15409482758620691</v>
      </c>
      <c r="BB219" s="176"/>
      <c r="BC219" s="197"/>
      <c r="BD219" s="197"/>
      <c r="BE219" s="68" t="s">
        <v>85</v>
      </c>
      <c r="BF219" s="50">
        <v>6489428</v>
      </c>
      <c r="BG219" s="32">
        <f>IFERROR(BF219/BC203,"-")</f>
        <v>4.3739651400108662E-3</v>
      </c>
      <c r="BH219" s="50">
        <v>251</v>
      </c>
      <c r="BI219" s="32">
        <f>IFERROR(BH219/BD203,"-")</f>
        <v>0.19794952681388012</v>
      </c>
      <c r="BJ219" s="53">
        <f t="shared" si="220"/>
        <v>25854.294820717132</v>
      </c>
      <c r="BK219" s="33">
        <f t="shared" si="212"/>
        <v>0.15427166564228642</v>
      </c>
      <c r="BL219" s="176"/>
      <c r="BM219" s="197"/>
      <c r="BN219" s="197"/>
      <c r="BO219" s="68" t="s">
        <v>85</v>
      </c>
      <c r="BP219" s="50">
        <v>3378074</v>
      </c>
      <c r="BQ219" s="32">
        <f>IFERROR(BP219/BM203,"-")</f>
        <v>5.9102770660746625E-3</v>
      </c>
      <c r="BR219" s="50">
        <v>107</v>
      </c>
      <c r="BS219" s="32">
        <f>IFERROR(BR219/BN203,"-")</f>
        <v>0.22814498933901919</v>
      </c>
      <c r="BT219" s="53">
        <f t="shared" si="221"/>
        <v>31570.785046728972</v>
      </c>
      <c r="BU219" s="33">
        <f t="shared" si="213"/>
        <v>0.1436241610738255</v>
      </c>
      <c r="BV219" s="176"/>
      <c r="BW219" s="197"/>
      <c r="BX219" s="197"/>
      <c r="BY219" s="68" t="s">
        <v>85</v>
      </c>
      <c r="BZ219" s="50">
        <f t="shared" si="188"/>
        <v>33706263</v>
      </c>
      <c r="CA219" s="32">
        <f>IFERROR(BZ219/BW203,"-")</f>
        <v>3.1253965508336789E-3</v>
      </c>
      <c r="CB219" s="50">
        <f t="shared" si="189"/>
        <v>1572</v>
      </c>
      <c r="CC219" s="32">
        <f>IFERROR(CB219/BX203,"-")</f>
        <v>0.14262384322264562</v>
      </c>
      <c r="CD219" s="53">
        <f t="shared" si="222"/>
        <v>21441.643129770993</v>
      </c>
      <c r="CE219" s="33">
        <f t="shared" si="214"/>
        <v>0.1211840888066605</v>
      </c>
      <c r="CR219" s="173"/>
      <c r="CS219" s="194"/>
      <c r="CT219" s="188"/>
      <c r="CU219" s="191"/>
      <c r="CV219" s="191"/>
      <c r="CW219" s="75" t="s">
        <v>77</v>
      </c>
      <c r="CX219" s="86">
        <v>39233605</v>
      </c>
      <c r="CY219" s="76">
        <v>2.1268492151186834E-3</v>
      </c>
      <c r="CZ219" s="86">
        <v>307</v>
      </c>
      <c r="DA219" s="76">
        <v>1.6403954047555437E-2</v>
      </c>
      <c r="DB219" s="86">
        <v>127796.75895765472</v>
      </c>
      <c r="DC219" s="77">
        <v>1.4367278172968926E-2</v>
      </c>
    </row>
    <row r="220" spans="2:107" s="16" customFormat="1" ht="13.15" customHeight="1">
      <c r="B220" s="224"/>
      <c r="C220" s="195"/>
      <c r="D220" s="177"/>
      <c r="E220" s="198"/>
      <c r="F220" s="198"/>
      <c r="G220" s="18" t="s">
        <v>92</v>
      </c>
      <c r="H220" s="48">
        <f>SUM(H203:H219)</f>
        <v>684789</v>
      </c>
      <c r="I220" s="32">
        <f>IFERROR(H220/E203,"-")</f>
        <v>3.5063638351265677E-2</v>
      </c>
      <c r="J220" s="50">
        <v>16</v>
      </c>
      <c r="K220" s="32">
        <f>IFERROR(J220/F203,"-")</f>
        <v>0.84210526315789469</v>
      </c>
      <c r="L220" s="53">
        <f t="shared" si="215"/>
        <v>42799.3125</v>
      </c>
      <c r="M220" s="34">
        <f t="shared" si="207"/>
        <v>0.66666666666666663</v>
      </c>
      <c r="N220" s="177"/>
      <c r="O220" s="198"/>
      <c r="P220" s="198"/>
      <c r="Q220" s="18" t="s">
        <v>92</v>
      </c>
      <c r="R220" s="48">
        <f>SUM(R203:R219)</f>
        <v>12479967</v>
      </c>
      <c r="S220" s="32">
        <f>IFERROR(R220/O203,"-")</f>
        <v>8.2171366995414455E-2</v>
      </c>
      <c r="T220" s="50">
        <v>54</v>
      </c>
      <c r="U220" s="32">
        <f>IFERROR(T220/P203,"-")</f>
        <v>0.84375</v>
      </c>
      <c r="V220" s="53">
        <f t="shared" si="216"/>
        <v>231110.5</v>
      </c>
      <c r="W220" s="34">
        <f t="shared" si="208"/>
        <v>0.72</v>
      </c>
      <c r="X220" s="177"/>
      <c r="Y220" s="198"/>
      <c r="Z220" s="198"/>
      <c r="AA220" s="18" t="s">
        <v>92</v>
      </c>
      <c r="AB220" s="48">
        <f>SUM(AB203:AB219)</f>
        <v>466465672</v>
      </c>
      <c r="AC220" s="32">
        <f>IFERROR(AB220/Y203,"-")</f>
        <v>0.17545735610765645</v>
      </c>
      <c r="AD220" s="50">
        <v>2736</v>
      </c>
      <c r="AE220" s="32">
        <f>IFERROR(AD220/Z203,"-")</f>
        <v>0.736275565123789</v>
      </c>
      <c r="AF220" s="53">
        <f t="shared" si="217"/>
        <v>170491.83918128654</v>
      </c>
      <c r="AG220" s="34">
        <f t="shared" si="209"/>
        <v>0.66666666666666663</v>
      </c>
      <c r="AH220" s="177"/>
      <c r="AI220" s="198"/>
      <c r="AJ220" s="198"/>
      <c r="AK220" s="18" t="s">
        <v>92</v>
      </c>
      <c r="AL220" s="48">
        <f>SUM(AL203:AL219)</f>
        <v>623359910</v>
      </c>
      <c r="AM220" s="32">
        <f>IFERROR(AL220/AI203,"-")</f>
        <v>0.19789432546892272</v>
      </c>
      <c r="AN220" s="50">
        <v>2718</v>
      </c>
      <c r="AO220" s="32">
        <f>IFERROR(AN220/AJ203,"-")</f>
        <v>0.85687263556116011</v>
      </c>
      <c r="AP220" s="53">
        <f t="shared" si="218"/>
        <v>229345.07358351728</v>
      </c>
      <c r="AQ220" s="34">
        <f t="shared" si="210"/>
        <v>0.75228342097979517</v>
      </c>
      <c r="AR220" s="177"/>
      <c r="AS220" s="198"/>
      <c r="AT220" s="198"/>
      <c r="AU220" s="18" t="s">
        <v>92</v>
      </c>
      <c r="AV220" s="48">
        <f>SUM(AV203:AV219)</f>
        <v>671761601</v>
      </c>
      <c r="AW220" s="32">
        <f>IFERROR(AV220/AS203,"-")</f>
        <v>0.244322547066812</v>
      </c>
      <c r="AX220" s="50">
        <v>2073</v>
      </c>
      <c r="AY220" s="32">
        <f>IFERROR(AX220/AT203,"-")</f>
        <v>0.89585133967156438</v>
      </c>
      <c r="AZ220" s="53">
        <f t="shared" si="219"/>
        <v>324052.87071876507</v>
      </c>
      <c r="BA220" s="34">
        <f t="shared" si="211"/>
        <v>0.74461206896551724</v>
      </c>
      <c r="BB220" s="177"/>
      <c r="BC220" s="198"/>
      <c r="BD220" s="198"/>
      <c r="BE220" s="18" t="s">
        <v>92</v>
      </c>
      <c r="BF220" s="48">
        <f>SUM(BF203:BF219)</f>
        <v>417985314</v>
      </c>
      <c r="BG220" s="32">
        <f>IFERROR(BF220/BC203,"-")</f>
        <v>0.28172794158013559</v>
      </c>
      <c r="BH220" s="50">
        <v>1157</v>
      </c>
      <c r="BI220" s="32">
        <f>IFERROR(BH220/BD203,"-")</f>
        <v>0.91246056782334384</v>
      </c>
      <c r="BJ220" s="53">
        <f t="shared" si="220"/>
        <v>361266.47709593776</v>
      </c>
      <c r="BK220" s="34">
        <f t="shared" si="212"/>
        <v>0.71112476951444381</v>
      </c>
      <c r="BL220" s="177"/>
      <c r="BM220" s="198"/>
      <c r="BN220" s="198"/>
      <c r="BO220" s="18" t="s">
        <v>92</v>
      </c>
      <c r="BP220" s="48">
        <f>SUM(BP203:BP219)</f>
        <v>152886230</v>
      </c>
      <c r="BQ220" s="32">
        <f>IFERROR(BP220/BM203,"-")</f>
        <v>0.26748969350216012</v>
      </c>
      <c r="BR220" s="50">
        <v>418</v>
      </c>
      <c r="BS220" s="32">
        <f>IFERROR(BR220/BN203,"-")</f>
        <v>0.89125799573560771</v>
      </c>
      <c r="BT220" s="53">
        <f t="shared" si="221"/>
        <v>365756.53110047849</v>
      </c>
      <c r="BU220" s="34">
        <f t="shared" si="213"/>
        <v>0.56107382550335572</v>
      </c>
      <c r="BV220" s="177"/>
      <c r="BW220" s="198"/>
      <c r="BX220" s="198"/>
      <c r="BY220" s="18" t="s">
        <v>92</v>
      </c>
      <c r="BZ220" s="48">
        <f t="shared" si="188"/>
        <v>2345623483</v>
      </c>
      <c r="CA220" s="32">
        <f>IFERROR(BZ220/BW203,"-")</f>
        <v>0.21749677629118008</v>
      </c>
      <c r="CB220" s="50">
        <f t="shared" si="189"/>
        <v>9172</v>
      </c>
      <c r="CC220" s="32">
        <f>IFERROR(CB220/BX203,"-")</f>
        <v>0.83215387407004171</v>
      </c>
      <c r="CD220" s="53">
        <f t="shared" si="222"/>
        <v>255737.40547317924</v>
      </c>
      <c r="CE220" s="34">
        <f t="shared" si="214"/>
        <v>0.70706136293555355</v>
      </c>
      <c r="CR220" s="173"/>
      <c r="CS220" s="194"/>
      <c r="CT220" s="188"/>
      <c r="CU220" s="191"/>
      <c r="CV220" s="191"/>
      <c r="CW220" s="75" t="s">
        <v>79</v>
      </c>
      <c r="CX220" s="86">
        <v>242890657</v>
      </c>
      <c r="CY220" s="76">
        <v>1.3167074583131256E-2</v>
      </c>
      <c r="CZ220" s="86">
        <v>635</v>
      </c>
      <c r="DA220" s="76">
        <v>3.3930002671653754E-2</v>
      </c>
      <c r="DB220" s="86">
        <v>382504.9716535433</v>
      </c>
      <c r="DC220" s="77">
        <v>2.9717334331710969E-2</v>
      </c>
    </row>
    <row r="221" spans="2:107" s="16" customFormat="1" ht="13.15" customHeight="1">
      <c r="B221" s="224">
        <v>13</v>
      </c>
      <c r="C221" s="193" t="s">
        <v>116</v>
      </c>
      <c r="D221" s="175">
        <f>CI17</f>
        <v>40</v>
      </c>
      <c r="E221" s="196">
        <v>52711670</v>
      </c>
      <c r="F221" s="196">
        <v>35</v>
      </c>
      <c r="G221" s="65" t="s">
        <v>58</v>
      </c>
      <c r="H221" s="54">
        <v>1084817</v>
      </c>
      <c r="I221" s="28">
        <f>IFERROR(H221/E221,"-")</f>
        <v>2.0580205483908973E-2</v>
      </c>
      <c r="J221" s="54">
        <v>8</v>
      </c>
      <c r="K221" s="28">
        <f>IFERROR(J221/F221,"-")</f>
        <v>0.22857142857142856</v>
      </c>
      <c r="L221" s="51">
        <f t="shared" si="215"/>
        <v>135602.125</v>
      </c>
      <c r="M221" s="29">
        <f t="shared" ref="M221:M238" si="223">IFERROR(J221/$CI$17,"-")</f>
        <v>0.2</v>
      </c>
      <c r="N221" s="175">
        <f>CJ17</f>
        <v>148</v>
      </c>
      <c r="O221" s="196">
        <v>359035140</v>
      </c>
      <c r="P221" s="196">
        <v>131</v>
      </c>
      <c r="Q221" s="65" t="s">
        <v>58</v>
      </c>
      <c r="R221" s="54">
        <v>6459718</v>
      </c>
      <c r="S221" s="28">
        <f>IFERROR(R221/O221,"-")</f>
        <v>1.7991882354468147E-2</v>
      </c>
      <c r="T221" s="54">
        <v>40</v>
      </c>
      <c r="U221" s="28">
        <f>IFERROR(T221/P221,"-")</f>
        <v>0.30534351145038169</v>
      </c>
      <c r="V221" s="51">
        <f t="shared" si="216"/>
        <v>161492.95000000001</v>
      </c>
      <c r="W221" s="29">
        <f t="shared" ref="W221:W238" si="224">IFERROR(T221/$CJ$17,"-")</f>
        <v>0.27027027027027029</v>
      </c>
      <c r="X221" s="175">
        <f>CK17</f>
        <v>6798</v>
      </c>
      <c r="Y221" s="196">
        <v>4715296960</v>
      </c>
      <c r="Z221" s="196">
        <v>6177</v>
      </c>
      <c r="AA221" s="65" t="s">
        <v>58</v>
      </c>
      <c r="AB221" s="54">
        <v>115205578</v>
      </c>
      <c r="AC221" s="28">
        <f>IFERROR(AB221/Y221,"-")</f>
        <v>2.4432305955975252E-2</v>
      </c>
      <c r="AD221" s="54">
        <v>986</v>
      </c>
      <c r="AE221" s="28">
        <f>IFERROR(AD221/Z221,"-")</f>
        <v>0.15962441314553991</v>
      </c>
      <c r="AF221" s="51">
        <f t="shared" si="217"/>
        <v>116841.3569979716</v>
      </c>
      <c r="AG221" s="29">
        <f t="shared" ref="AG221:AG238" si="225">IFERROR(AD221/$CK$17,"-")</f>
        <v>0.1450426596057664</v>
      </c>
      <c r="AH221" s="175">
        <f>CL17</f>
        <v>6583</v>
      </c>
      <c r="AI221" s="196">
        <v>5850478370</v>
      </c>
      <c r="AJ221" s="196">
        <v>5833</v>
      </c>
      <c r="AK221" s="65" t="s">
        <v>58</v>
      </c>
      <c r="AL221" s="54">
        <v>170329744</v>
      </c>
      <c r="AM221" s="28">
        <f>IFERROR(AL221/AI221,"-")</f>
        <v>2.9113814841776775E-2</v>
      </c>
      <c r="AN221" s="54">
        <v>1303</v>
      </c>
      <c r="AO221" s="28">
        <f>IFERROR(AN221/AJ221,"-")</f>
        <v>0.223384193382479</v>
      </c>
      <c r="AP221" s="51">
        <f t="shared" si="218"/>
        <v>130721.21565617806</v>
      </c>
      <c r="AQ221" s="29">
        <f t="shared" ref="AQ221:AQ238" si="226">IFERROR(AN221/$CL$17,"-")</f>
        <v>0.19793407261127147</v>
      </c>
      <c r="AR221" s="175">
        <f>CM17</f>
        <v>4727</v>
      </c>
      <c r="AS221" s="196">
        <v>4700536930</v>
      </c>
      <c r="AT221" s="196">
        <v>4050</v>
      </c>
      <c r="AU221" s="65" t="s">
        <v>58</v>
      </c>
      <c r="AV221" s="54">
        <v>200488388</v>
      </c>
      <c r="AW221" s="28">
        <f>IFERROR(AV221/AS221,"-")</f>
        <v>4.2652231220742694E-2</v>
      </c>
      <c r="AX221" s="54">
        <v>1024</v>
      </c>
      <c r="AY221" s="28">
        <f>IFERROR(AX221/AT221,"-")</f>
        <v>0.25283950617283951</v>
      </c>
      <c r="AZ221" s="51">
        <f t="shared" si="219"/>
        <v>195789.44140625</v>
      </c>
      <c r="BA221" s="29">
        <f t="shared" ref="BA221:BA238" si="227">IFERROR(AX221/$CM$17,"-")</f>
        <v>0.21662788237782948</v>
      </c>
      <c r="BB221" s="175">
        <f>CN17</f>
        <v>2578</v>
      </c>
      <c r="BC221" s="196">
        <v>2556613440</v>
      </c>
      <c r="BD221" s="196">
        <v>2046</v>
      </c>
      <c r="BE221" s="65" t="s">
        <v>58</v>
      </c>
      <c r="BF221" s="54">
        <v>94190631</v>
      </c>
      <c r="BG221" s="28">
        <f>IFERROR(BF221/BC221,"-")</f>
        <v>3.6841952532331211E-2</v>
      </c>
      <c r="BH221" s="54">
        <v>591</v>
      </c>
      <c r="BI221" s="28">
        <f>IFERROR(BH221/BD221,"-")</f>
        <v>0.28885630498533726</v>
      </c>
      <c r="BJ221" s="51">
        <f t="shared" si="220"/>
        <v>159375.01015228426</v>
      </c>
      <c r="BK221" s="29">
        <f t="shared" ref="BK221:BK238" si="228">IFERROR(BH221/$CN$17,"-")</f>
        <v>0.22924747866563228</v>
      </c>
      <c r="BL221" s="175">
        <f>CO17</f>
        <v>1153</v>
      </c>
      <c r="BM221" s="196">
        <v>954761870</v>
      </c>
      <c r="BN221" s="196">
        <v>745</v>
      </c>
      <c r="BO221" s="65" t="s">
        <v>58</v>
      </c>
      <c r="BP221" s="54">
        <v>50284257</v>
      </c>
      <c r="BQ221" s="28">
        <f>IFERROR(BP221/BM221,"-")</f>
        <v>5.266680476043728E-2</v>
      </c>
      <c r="BR221" s="54">
        <v>168</v>
      </c>
      <c r="BS221" s="28">
        <f>IFERROR(BR221/BN221,"-")</f>
        <v>0.22550335570469798</v>
      </c>
      <c r="BT221" s="51">
        <f t="shared" si="221"/>
        <v>299311.05357142858</v>
      </c>
      <c r="BU221" s="29">
        <f t="shared" ref="BU221:BU238" si="229">IFERROR(BR221/$CO$17,"-")</f>
        <v>0.14570685169124023</v>
      </c>
      <c r="BV221" s="175">
        <f>CP17</f>
        <v>22027</v>
      </c>
      <c r="BW221" s="196">
        <f>SUM(E221,O221,Y221,AI221,AS221,BC221,BM221)</f>
        <v>19189434380</v>
      </c>
      <c r="BX221" s="196">
        <f>SUM(F221,P221,Z221,AJ221,AT221,BD221,BN221)</f>
        <v>19017</v>
      </c>
      <c r="BY221" s="65" t="s">
        <v>58</v>
      </c>
      <c r="BZ221" s="54">
        <f t="shared" si="188"/>
        <v>638043133</v>
      </c>
      <c r="CA221" s="28">
        <f>IFERROR(BZ221/BW221,"-")</f>
        <v>3.3249710250188205E-2</v>
      </c>
      <c r="CB221" s="54">
        <f t="shared" si="189"/>
        <v>4120</v>
      </c>
      <c r="CC221" s="28">
        <f>IFERROR(CB221/BX221,"-")</f>
        <v>0.21664826208129567</v>
      </c>
      <c r="CD221" s="51">
        <f t="shared" si="222"/>
        <v>154864.83810679612</v>
      </c>
      <c r="CE221" s="29">
        <f t="shared" ref="CE221:CE238" si="230">IFERROR(CB221/$CP$17,"-")</f>
        <v>0.18704317428610343</v>
      </c>
      <c r="CR221" s="173"/>
      <c r="CS221" s="194"/>
      <c r="CT221" s="188"/>
      <c r="CU221" s="191"/>
      <c r="CV221" s="191"/>
      <c r="CW221" s="75" t="s">
        <v>81</v>
      </c>
      <c r="CX221" s="86">
        <v>199626368</v>
      </c>
      <c r="CY221" s="76">
        <v>1.082172245190809E-2</v>
      </c>
      <c r="CZ221" s="86">
        <v>2615</v>
      </c>
      <c r="DA221" s="76">
        <v>0.13972749131712531</v>
      </c>
      <c r="DB221" s="86">
        <v>76338.955258126196</v>
      </c>
      <c r="DC221" s="77">
        <v>0.12237925870460502</v>
      </c>
    </row>
    <row r="222" spans="2:107" s="16" customFormat="1" ht="13.15" customHeight="1">
      <c r="B222" s="224"/>
      <c r="C222" s="194"/>
      <c r="D222" s="176"/>
      <c r="E222" s="197"/>
      <c r="F222" s="197"/>
      <c r="G222" s="66" t="s">
        <v>60</v>
      </c>
      <c r="H222" s="49">
        <v>150179</v>
      </c>
      <c r="I222" s="30">
        <f>IFERROR(H222/E221,"-")</f>
        <v>2.8490654915695138E-3</v>
      </c>
      <c r="J222" s="49">
        <v>7</v>
      </c>
      <c r="K222" s="30">
        <f>IFERROR(J222/F221,"-")</f>
        <v>0.2</v>
      </c>
      <c r="L222" s="52">
        <f t="shared" si="215"/>
        <v>21454.142857142859</v>
      </c>
      <c r="M222" s="31">
        <f t="shared" si="223"/>
        <v>0.17499999999999999</v>
      </c>
      <c r="N222" s="176"/>
      <c r="O222" s="197"/>
      <c r="P222" s="197"/>
      <c r="Q222" s="66" t="s">
        <v>60</v>
      </c>
      <c r="R222" s="49">
        <v>8068417</v>
      </c>
      <c r="S222" s="30">
        <f>IFERROR(R222/O221,"-")</f>
        <v>2.2472499488490179E-2</v>
      </c>
      <c r="T222" s="49">
        <v>39</v>
      </c>
      <c r="U222" s="30">
        <f>IFERROR(T222/P221,"-")</f>
        <v>0.29770992366412213</v>
      </c>
      <c r="V222" s="52">
        <f t="shared" si="216"/>
        <v>206882.48717948719</v>
      </c>
      <c r="W222" s="31">
        <f t="shared" si="224"/>
        <v>0.26351351351351349</v>
      </c>
      <c r="X222" s="176"/>
      <c r="Y222" s="197"/>
      <c r="Z222" s="197"/>
      <c r="AA222" s="66" t="s">
        <v>60</v>
      </c>
      <c r="AB222" s="49">
        <v>95438260</v>
      </c>
      <c r="AC222" s="30">
        <f>IFERROR(AB222/Y221,"-")</f>
        <v>2.0240137749457883E-2</v>
      </c>
      <c r="AD222" s="49">
        <v>1341</v>
      </c>
      <c r="AE222" s="30">
        <f>IFERROR(AD222/Z221,"-")</f>
        <v>0.21709567751335601</v>
      </c>
      <c r="AF222" s="52">
        <f t="shared" si="217"/>
        <v>71169.470544369877</v>
      </c>
      <c r="AG222" s="31">
        <f t="shared" si="225"/>
        <v>0.19726390114739628</v>
      </c>
      <c r="AH222" s="176"/>
      <c r="AI222" s="197"/>
      <c r="AJ222" s="197"/>
      <c r="AK222" s="66" t="s">
        <v>60</v>
      </c>
      <c r="AL222" s="49">
        <v>106527864</v>
      </c>
      <c r="AM222" s="30">
        <f>IFERROR(AL222/AI221,"-")</f>
        <v>1.820840233274805E-2</v>
      </c>
      <c r="AN222" s="49">
        <v>1613</v>
      </c>
      <c r="AO222" s="30">
        <f>IFERROR(AN222/AJ221,"-")</f>
        <v>0.27653008743356761</v>
      </c>
      <c r="AP222" s="52">
        <f t="shared" si="218"/>
        <v>66043.313081215121</v>
      </c>
      <c r="AQ222" s="31">
        <f t="shared" si="226"/>
        <v>0.2450250645602309</v>
      </c>
      <c r="AR222" s="176"/>
      <c r="AS222" s="197"/>
      <c r="AT222" s="197"/>
      <c r="AU222" s="66" t="s">
        <v>60</v>
      </c>
      <c r="AV222" s="49">
        <v>86726647</v>
      </c>
      <c r="AW222" s="30">
        <f>IFERROR(AV222/AS221,"-")</f>
        <v>1.8450370306951295E-2</v>
      </c>
      <c r="AX222" s="49">
        <v>1256</v>
      </c>
      <c r="AY222" s="30">
        <f>IFERROR(AX222/AT221,"-")</f>
        <v>0.31012345679012343</v>
      </c>
      <c r="AZ222" s="52">
        <f t="shared" si="219"/>
        <v>69049.87818471338</v>
      </c>
      <c r="BA222" s="31">
        <f t="shared" si="227"/>
        <v>0.26570763697905647</v>
      </c>
      <c r="BB222" s="176"/>
      <c r="BC222" s="197"/>
      <c r="BD222" s="197"/>
      <c r="BE222" s="66" t="s">
        <v>60</v>
      </c>
      <c r="BF222" s="49">
        <v>24937666</v>
      </c>
      <c r="BG222" s="30">
        <f>IFERROR(BF222/BC221,"-")</f>
        <v>9.7541793412460505E-3</v>
      </c>
      <c r="BH222" s="49">
        <v>664</v>
      </c>
      <c r="BI222" s="30">
        <f>IFERROR(BH222/BD221,"-")</f>
        <v>0.32453567937438904</v>
      </c>
      <c r="BJ222" s="52">
        <f t="shared" si="220"/>
        <v>37556.725903614461</v>
      </c>
      <c r="BK222" s="31">
        <f t="shared" si="228"/>
        <v>0.25756400310318078</v>
      </c>
      <c r="BL222" s="176"/>
      <c r="BM222" s="197"/>
      <c r="BN222" s="197"/>
      <c r="BO222" s="66" t="s">
        <v>60</v>
      </c>
      <c r="BP222" s="49">
        <v>9608429</v>
      </c>
      <c r="BQ222" s="30">
        <f>IFERROR(BP222/BM221,"-")</f>
        <v>1.0063691588353858E-2</v>
      </c>
      <c r="BR222" s="49">
        <v>220</v>
      </c>
      <c r="BS222" s="30">
        <f>IFERROR(BR222/BN221,"-")</f>
        <v>0.29530201342281881</v>
      </c>
      <c r="BT222" s="52">
        <f t="shared" si="221"/>
        <v>43674.677272727269</v>
      </c>
      <c r="BU222" s="31">
        <f t="shared" si="229"/>
        <v>0.19080659150043366</v>
      </c>
      <c r="BV222" s="176"/>
      <c r="BW222" s="197"/>
      <c r="BX222" s="197"/>
      <c r="BY222" s="66" t="s">
        <v>60</v>
      </c>
      <c r="BZ222" s="49">
        <f t="shared" si="188"/>
        <v>331457462</v>
      </c>
      <c r="CA222" s="30">
        <f>IFERROR(BZ222/BW221,"-")</f>
        <v>1.7272914638143701E-2</v>
      </c>
      <c r="CB222" s="49">
        <f t="shared" si="189"/>
        <v>5140</v>
      </c>
      <c r="CC222" s="30">
        <f>IFERROR(CB222/BX221,"-")</f>
        <v>0.27028448230530577</v>
      </c>
      <c r="CD222" s="52">
        <f t="shared" si="222"/>
        <v>64485.887548638129</v>
      </c>
      <c r="CE222" s="31">
        <f t="shared" si="230"/>
        <v>0.23334997957052708</v>
      </c>
      <c r="CR222" s="173"/>
      <c r="CS222" s="194"/>
      <c r="CT222" s="188"/>
      <c r="CU222" s="191"/>
      <c r="CV222" s="191"/>
      <c r="CW222" s="75" t="s">
        <v>83</v>
      </c>
      <c r="CX222" s="86">
        <v>398452479</v>
      </c>
      <c r="CY222" s="76">
        <v>2.1600063063877094E-2</v>
      </c>
      <c r="CZ222" s="86">
        <v>3339</v>
      </c>
      <c r="DA222" s="76">
        <v>0.17841303767031794</v>
      </c>
      <c r="DB222" s="86">
        <v>119332.87780772687</v>
      </c>
      <c r="DC222" s="77">
        <v>0.15626169973792586</v>
      </c>
    </row>
    <row r="223" spans="2:107" s="16" customFormat="1" ht="13.15" customHeight="1">
      <c r="B223" s="224"/>
      <c r="C223" s="194"/>
      <c r="D223" s="176"/>
      <c r="E223" s="197"/>
      <c r="F223" s="197"/>
      <c r="G223" s="67" t="s">
        <v>194</v>
      </c>
      <c r="H223" s="49">
        <v>487</v>
      </c>
      <c r="I223" s="30">
        <f>IFERROR(H223/E221,"-")</f>
        <v>9.238940826575975E-6</v>
      </c>
      <c r="J223" s="49">
        <v>1</v>
      </c>
      <c r="K223" s="30">
        <f>IFERROR(J223/F221,"-")</f>
        <v>2.8571428571428571E-2</v>
      </c>
      <c r="L223" s="52">
        <f>IFERROR(H223/J223,"-")</f>
        <v>487</v>
      </c>
      <c r="M223" s="31">
        <f t="shared" si="223"/>
        <v>2.5000000000000001E-2</v>
      </c>
      <c r="N223" s="176"/>
      <c r="O223" s="197"/>
      <c r="P223" s="197"/>
      <c r="Q223" s="67" t="s">
        <v>194</v>
      </c>
      <c r="R223" s="49">
        <v>6277197</v>
      </c>
      <c r="S223" s="30">
        <f>IFERROR(R223/O221,"-")</f>
        <v>1.7483517073008509E-2</v>
      </c>
      <c r="T223" s="49">
        <v>10</v>
      </c>
      <c r="U223" s="30">
        <f>IFERROR(T223/P221,"-")</f>
        <v>7.6335877862595422E-2</v>
      </c>
      <c r="V223" s="52">
        <f>IFERROR(R223/T223,"-")</f>
        <v>627719.69999999995</v>
      </c>
      <c r="W223" s="31">
        <f t="shared" si="224"/>
        <v>6.7567567567567571E-2</v>
      </c>
      <c r="X223" s="176"/>
      <c r="Y223" s="197"/>
      <c r="Z223" s="197"/>
      <c r="AA223" s="67" t="s">
        <v>194</v>
      </c>
      <c r="AB223" s="49">
        <v>65352851</v>
      </c>
      <c r="AC223" s="30">
        <f>IFERROR(AB223/Y221,"-")</f>
        <v>1.3859752960288635E-2</v>
      </c>
      <c r="AD223" s="49">
        <v>364</v>
      </c>
      <c r="AE223" s="30">
        <f>IFERROR(AD223/Z221,"-")</f>
        <v>5.8928282337704384E-2</v>
      </c>
      <c r="AF223" s="52">
        <f>IFERROR(AB223/AD223,"-")</f>
        <v>179540.79945054944</v>
      </c>
      <c r="AG223" s="31">
        <f t="shared" si="225"/>
        <v>5.3545160341276848E-2</v>
      </c>
      <c r="AH223" s="176"/>
      <c r="AI223" s="197"/>
      <c r="AJ223" s="197"/>
      <c r="AK223" s="67" t="s">
        <v>194</v>
      </c>
      <c r="AL223" s="49">
        <v>49498344</v>
      </c>
      <c r="AM223" s="30">
        <f>IFERROR(AL223/AI221,"-")</f>
        <v>8.4605635419176834E-3</v>
      </c>
      <c r="AN223" s="49">
        <v>380</v>
      </c>
      <c r="AO223" s="30">
        <f>IFERROR(AN223/AJ221,"-")</f>
        <v>6.5146579804560262E-2</v>
      </c>
      <c r="AP223" s="52">
        <f>IFERROR(AL223/AN223,"-")</f>
        <v>130258.8</v>
      </c>
      <c r="AQ223" s="31">
        <f t="shared" si="226"/>
        <v>5.7724441743885767E-2</v>
      </c>
      <c r="AR223" s="176"/>
      <c r="AS223" s="197"/>
      <c r="AT223" s="197"/>
      <c r="AU223" s="67" t="s">
        <v>194</v>
      </c>
      <c r="AV223" s="49">
        <v>34515701</v>
      </c>
      <c r="AW223" s="30">
        <f>IFERROR(AV223/AS221,"-")</f>
        <v>7.3429273110720995E-3</v>
      </c>
      <c r="AX223" s="49">
        <v>240</v>
      </c>
      <c r="AY223" s="30">
        <f>IFERROR(AX223/AT221,"-")</f>
        <v>5.9259259259259262E-2</v>
      </c>
      <c r="AZ223" s="52">
        <f>IFERROR(AV223/AX223,"-")</f>
        <v>143815.42083333334</v>
      </c>
      <c r="BA223" s="31">
        <f t="shared" si="227"/>
        <v>5.0772159932303787E-2</v>
      </c>
      <c r="BB223" s="176"/>
      <c r="BC223" s="197"/>
      <c r="BD223" s="197"/>
      <c r="BE223" s="67" t="s">
        <v>194</v>
      </c>
      <c r="BF223" s="49">
        <v>11286903</v>
      </c>
      <c r="BG223" s="30">
        <f>IFERROR(BF223/BC221,"-")</f>
        <v>4.4147866953245778E-3</v>
      </c>
      <c r="BH223" s="49">
        <v>107</v>
      </c>
      <c r="BI223" s="30">
        <f>IFERROR(BH223/BD221,"-")</f>
        <v>5.2297165200391009E-2</v>
      </c>
      <c r="BJ223" s="52">
        <f>IFERROR(BF223/BH223,"-")</f>
        <v>105485.07476635514</v>
      </c>
      <c r="BK223" s="31">
        <f t="shared" si="228"/>
        <v>4.1505042668735455E-2</v>
      </c>
      <c r="BL223" s="176"/>
      <c r="BM223" s="197"/>
      <c r="BN223" s="197"/>
      <c r="BO223" s="67" t="s">
        <v>194</v>
      </c>
      <c r="BP223" s="49">
        <v>2344674</v>
      </c>
      <c r="BQ223" s="30">
        <f>IFERROR(BP223/BM221,"-")</f>
        <v>2.455768368713761E-3</v>
      </c>
      <c r="BR223" s="49">
        <v>30</v>
      </c>
      <c r="BS223" s="30">
        <f>IFERROR(BR223/BN221,"-")</f>
        <v>4.0268456375838924E-2</v>
      </c>
      <c r="BT223" s="52">
        <f>IFERROR(BP223/BR223,"-")</f>
        <v>78155.8</v>
      </c>
      <c r="BU223" s="31">
        <f t="shared" si="229"/>
        <v>2.6019080659150044E-2</v>
      </c>
      <c r="BV223" s="176"/>
      <c r="BW223" s="197"/>
      <c r="BX223" s="197"/>
      <c r="BY223" s="67" t="s">
        <v>194</v>
      </c>
      <c r="BZ223" s="49">
        <f t="shared" ref="BZ223" si="231">SUM(H223,R223,AB223,AL223,AV223,BF223,BP223)</f>
        <v>169276157</v>
      </c>
      <c r="CA223" s="30">
        <f>IFERROR(BZ223/BW221,"-")</f>
        <v>8.8213208189411984E-3</v>
      </c>
      <c r="CB223" s="49">
        <f>SUM(J223,T223,AD223,AN223,AX223,BH223,BR223)</f>
        <v>1132</v>
      </c>
      <c r="CC223" s="30">
        <f>IFERROR(CB223/BX221,"-")</f>
        <v>5.9525687542724928E-2</v>
      </c>
      <c r="CD223" s="52">
        <f>IFERROR(BZ223/CB223,"-")</f>
        <v>149537.24116607773</v>
      </c>
      <c r="CE223" s="31">
        <f t="shared" si="230"/>
        <v>5.1391474099968221E-2</v>
      </c>
      <c r="CR223" s="173"/>
      <c r="CS223" s="194"/>
      <c r="CT223" s="188"/>
      <c r="CU223" s="191"/>
      <c r="CV223" s="191"/>
      <c r="CW223" s="75" t="s">
        <v>87</v>
      </c>
      <c r="CX223" s="86">
        <v>72340642</v>
      </c>
      <c r="CY223" s="76">
        <v>3.9215778835231087E-3</v>
      </c>
      <c r="CZ223" s="86">
        <v>1581</v>
      </c>
      <c r="DA223" s="76">
        <v>8.447769169115682E-2</v>
      </c>
      <c r="DB223" s="86">
        <v>45756.256799493989</v>
      </c>
      <c r="DC223" s="77">
        <v>7.3989142643204789E-2</v>
      </c>
    </row>
    <row r="224" spans="2:107" s="16" customFormat="1" ht="13.15" customHeight="1">
      <c r="B224" s="224"/>
      <c r="C224" s="194"/>
      <c r="D224" s="176"/>
      <c r="E224" s="197"/>
      <c r="F224" s="197"/>
      <c r="G224" s="67" t="s">
        <v>62</v>
      </c>
      <c r="H224" s="49">
        <v>192976</v>
      </c>
      <c r="I224" s="30">
        <f>IFERROR(H224/E221,"-")</f>
        <v>3.6609729875756165E-3</v>
      </c>
      <c r="J224" s="49">
        <v>8</v>
      </c>
      <c r="K224" s="30">
        <f>IFERROR(J224/F221,"-")</f>
        <v>0.22857142857142856</v>
      </c>
      <c r="L224" s="52">
        <f t="shared" si="215"/>
        <v>24122</v>
      </c>
      <c r="M224" s="31">
        <f t="shared" si="223"/>
        <v>0.2</v>
      </c>
      <c r="N224" s="176"/>
      <c r="O224" s="197"/>
      <c r="P224" s="197"/>
      <c r="Q224" s="67" t="s">
        <v>62</v>
      </c>
      <c r="R224" s="49">
        <v>3316207</v>
      </c>
      <c r="S224" s="30">
        <f>IFERROR(R224/O221,"-")</f>
        <v>9.2364413132374739E-3</v>
      </c>
      <c r="T224" s="49">
        <v>33</v>
      </c>
      <c r="U224" s="30">
        <f>IFERROR(T224/P221,"-")</f>
        <v>0.25190839694656486</v>
      </c>
      <c r="V224" s="52">
        <f t="shared" si="216"/>
        <v>100491.12121212122</v>
      </c>
      <c r="W224" s="31">
        <f t="shared" si="224"/>
        <v>0.22297297297297297</v>
      </c>
      <c r="X224" s="176"/>
      <c r="Y224" s="197"/>
      <c r="Z224" s="197"/>
      <c r="AA224" s="67" t="s">
        <v>62</v>
      </c>
      <c r="AB224" s="49">
        <v>99967723</v>
      </c>
      <c r="AC224" s="30">
        <f>IFERROR(AB224/Y221,"-")</f>
        <v>2.1200726878503957E-2</v>
      </c>
      <c r="AD224" s="49">
        <v>1643</v>
      </c>
      <c r="AE224" s="30">
        <f>IFERROR(AD224/Z221,"-")</f>
        <v>0.26598672494738546</v>
      </c>
      <c r="AF224" s="52">
        <f t="shared" si="217"/>
        <v>60844.627510651248</v>
      </c>
      <c r="AG224" s="31">
        <f t="shared" si="225"/>
        <v>0.2416887319799941</v>
      </c>
      <c r="AH224" s="176"/>
      <c r="AI224" s="197"/>
      <c r="AJ224" s="197"/>
      <c r="AK224" s="67" t="s">
        <v>62</v>
      </c>
      <c r="AL224" s="49">
        <v>93579620</v>
      </c>
      <c r="AM224" s="30">
        <f>IFERROR(AL224/AI221,"-")</f>
        <v>1.5995208268755636E-2</v>
      </c>
      <c r="AN224" s="49">
        <v>1888</v>
      </c>
      <c r="AO224" s="30">
        <f>IFERROR(AN224/AJ221,"-")</f>
        <v>0.32367563860792048</v>
      </c>
      <c r="AP224" s="52">
        <f t="shared" si="218"/>
        <v>49565.476694915254</v>
      </c>
      <c r="AQ224" s="31">
        <f t="shared" si="226"/>
        <v>0.28679933161172716</v>
      </c>
      <c r="AR224" s="176"/>
      <c r="AS224" s="197"/>
      <c r="AT224" s="197"/>
      <c r="AU224" s="67" t="s">
        <v>62</v>
      </c>
      <c r="AV224" s="49">
        <v>70251402</v>
      </c>
      <c r="AW224" s="30">
        <f>IFERROR(AV224/AS221,"-")</f>
        <v>1.49453994397189E-2</v>
      </c>
      <c r="AX224" s="49">
        <v>1401</v>
      </c>
      <c r="AY224" s="30">
        <f>IFERROR(AX224/AT221,"-")</f>
        <v>0.34592592592592591</v>
      </c>
      <c r="AZ224" s="52">
        <f t="shared" si="219"/>
        <v>50143.755888650965</v>
      </c>
      <c r="BA224" s="31">
        <f t="shared" si="227"/>
        <v>0.29638248360482333</v>
      </c>
      <c r="BB224" s="176"/>
      <c r="BC224" s="197"/>
      <c r="BD224" s="197"/>
      <c r="BE224" s="67" t="s">
        <v>62</v>
      </c>
      <c r="BF224" s="49">
        <v>31560276</v>
      </c>
      <c r="BG224" s="30">
        <f>IFERROR(BF224/BC221,"-")</f>
        <v>1.2344563126445897E-2</v>
      </c>
      <c r="BH224" s="49">
        <v>674</v>
      </c>
      <c r="BI224" s="30">
        <f>IFERROR(BH224/BD221,"-")</f>
        <v>0.32942326490713586</v>
      </c>
      <c r="BJ224" s="52">
        <f t="shared" si="220"/>
        <v>46825.3353115727</v>
      </c>
      <c r="BK224" s="31">
        <f t="shared" si="228"/>
        <v>0.26144297905352987</v>
      </c>
      <c r="BL224" s="176"/>
      <c r="BM224" s="197"/>
      <c r="BN224" s="197"/>
      <c r="BO224" s="67" t="s">
        <v>62</v>
      </c>
      <c r="BP224" s="49">
        <v>7059062</v>
      </c>
      <c r="BQ224" s="30">
        <f>IFERROR(BP224/BM221,"-")</f>
        <v>7.3935315410113729E-3</v>
      </c>
      <c r="BR224" s="49">
        <v>219</v>
      </c>
      <c r="BS224" s="30">
        <f>IFERROR(BR224/BN221,"-")</f>
        <v>0.29395973154362415</v>
      </c>
      <c r="BT224" s="52">
        <f t="shared" si="221"/>
        <v>32233.159817351599</v>
      </c>
      <c r="BU224" s="31">
        <f t="shared" si="229"/>
        <v>0.18993928881179531</v>
      </c>
      <c r="BV224" s="176"/>
      <c r="BW224" s="197"/>
      <c r="BX224" s="197"/>
      <c r="BY224" s="67" t="s">
        <v>62</v>
      </c>
      <c r="BZ224" s="49">
        <f t="shared" si="188"/>
        <v>305927266</v>
      </c>
      <c r="CA224" s="30">
        <f>IFERROR(BZ224/BW221,"-")</f>
        <v>1.5942484803973676E-2</v>
      </c>
      <c r="CB224" s="49">
        <f t="shared" si="189"/>
        <v>5866</v>
      </c>
      <c r="CC224" s="30">
        <f>IFERROR(CB224/BX221,"-")</f>
        <v>0.30846085081768942</v>
      </c>
      <c r="CD224" s="52">
        <f t="shared" si="222"/>
        <v>52152.619502216163</v>
      </c>
      <c r="CE224" s="31">
        <f t="shared" si="230"/>
        <v>0.2663095292141463</v>
      </c>
      <c r="CR224" s="173"/>
      <c r="CS224" s="194"/>
      <c r="CT224" s="188"/>
      <c r="CU224" s="191"/>
      <c r="CV224" s="191"/>
      <c r="CW224" s="75" t="s">
        <v>85</v>
      </c>
      <c r="CX224" s="86">
        <v>68159287</v>
      </c>
      <c r="CY224" s="76">
        <v>3.6949071098360473E-3</v>
      </c>
      <c r="CZ224" s="86">
        <v>2520</v>
      </c>
      <c r="DA224" s="76">
        <v>0.1346513491851456</v>
      </c>
      <c r="DB224" s="86">
        <v>27047.336111111112</v>
      </c>
      <c r="DC224" s="77">
        <v>0.11793335829277424</v>
      </c>
    </row>
    <row r="225" spans="2:107" s="16" customFormat="1" ht="13.15" customHeight="1">
      <c r="B225" s="224"/>
      <c r="C225" s="194"/>
      <c r="D225" s="176"/>
      <c r="E225" s="197"/>
      <c r="F225" s="197"/>
      <c r="G225" s="67" t="s">
        <v>64</v>
      </c>
      <c r="H225" s="49">
        <v>0</v>
      </c>
      <c r="I225" s="30">
        <f>IFERROR(H225/E221,"-")</f>
        <v>0</v>
      </c>
      <c r="J225" s="49">
        <v>0</v>
      </c>
      <c r="K225" s="30">
        <f>IFERROR(J225/F221,"-")</f>
        <v>0</v>
      </c>
      <c r="L225" s="52" t="str">
        <f t="shared" si="215"/>
        <v>-</v>
      </c>
      <c r="M225" s="31">
        <f t="shared" si="223"/>
        <v>0</v>
      </c>
      <c r="N225" s="176"/>
      <c r="O225" s="197"/>
      <c r="P225" s="197"/>
      <c r="Q225" s="67" t="s">
        <v>64</v>
      </c>
      <c r="R225" s="49">
        <v>108309</v>
      </c>
      <c r="S225" s="30">
        <f>IFERROR(R225/O221,"-")</f>
        <v>3.0166685077120866E-4</v>
      </c>
      <c r="T225" s="49">
        <v>7</v>
      </c>
      <c r="U225" s="30">
        <f>IFERROR(T225/P221,"-")</f>
        <v>5.3435114503816793E-2</v>
      </c>
      <c r="V225" s="52">
        <f t="shared" si="216"/>
        <v>15472.714285714286</v>
      </c>
      <c r="W225" s="31">
        <f t="shared" si="224"/>
        <v>4.72972972972973E-2</v>
      </c>
      <c r="X225" s="176"/>
      <c r="Y225" s="197"/>
      <c r="Z225" s="197"/>
      <c r="AA225" s="67" t="s">
        <v>64</v>
      </c>
      <c r="AB225" s="49">
        <v>23827264</v>
      </c>
      <c r="AC225" s="30">
        <f>IFERROR(AB225/Y221,"-")</f>
        <v>5.0531841795177198E-3</v>
      </c>
      <c r="AD225" s="49">
        <v>180</v>
      </c>
      <c r="AE225" s="30">
        <f>IFERROR(AD225/Z221,"-")</f>
        <v>2.9140359397765905E-2</v>
      </c>
      <c r="AF225" s="52">
        <f t="shared" si="217"/>
        <v>132373.68888888889</v>
      </c>
      <c r="AG225" s="31">
        <f t="shared" si="225"/>
        <v>2.6478375992939101E-2</v>
      </c>
      <c r="AH225" s="176"/>
      <c r="AI225" s="197"/>
      <c r="AJ225" s="197"/>
      <c r="AK225" s="67" t="s">
        <v>64</v>
      </c>
      <c r="AL225" s="49">
        <v>16224082</v>
      </c>
      <c r="AM225" s="30">
        <f>IFERROR(AL225/AI221,"-")</f>
        <v>2.7731205850095295E-3</v>
      </c>
      <c r="AN225" s="49">
        <v>243</v>
      </c>
      <c r="AO225" s="30">
        <f>IFERROR(AN225/AJ221,"-")</f>
        <v>4.1659523401337217E-2</v>
      </c>
      <c r="AP225" s="52">
        <f t="shared" si="218"/>
        <v>66765.769547325108</v>
      </c>
      <c r="AQ225" s="31">
        <f t="shared" si="226"/>
        <v>3.6913261430958529E-2</v>
      </c>
      <c r="AR225" s="176"/>
      <c r="AS225" s="197"/>
      <c r="AT225" s="197"/>
      <c r="AU225" s="67" t="s">
        <v>64</v>
      </c>
      <c r="AV225" s="49">
        <v>7440579</v>
      </c>
      <c r="AW225" s="30">
        <f>IFERROR(AV225/AS221,"-")</f>
        <v>1.5829210813157041E-3</v>
      </c>
      <c r="AX225" s="49">
        <v>194</v>
      </c>
      <c r="AY225" s="30">
        <f>IFERROR(AX225/AT221,"-")</f>
        <v>4.7901234567901234E-2</v>
      </c>
      <c r="AZ225" s="52">
        <f t="shared" si="219"/>
        <v>38353.5</v>
      </c>
      <c r="BA225" s="31">
        <f t="shared" si="227"/>
        <v>4.1040829278612224E-2</v>
      </c>
      <c r="BB225" s="176"/>
      <c r="BC225" s="197"/>
      <c r="BD225" s="197"/>
      <c r="BE225" s="67" t="s">
        <v>64</v>
      </c>
      <c r="BF225" s="49">
        <v>9018878</v>
      </c>
      <c r="BG225" s="30">
        <f>IFERROR(BF225/BC221,"-")</f>
        <v>3.5276658797506752E-3</v>
      </c>
      <c r="BH225" s="49">
        <v>104</v>
      </c>
      <c r="BI225" s="30">
        <f>IFERROR(BH225/BD221,"-")</f>
        <v>5.0830889540566963E-2</v>
      </c>
      <c r="BJ225" s="52">
        <f t="shared" si="220"/>
        <v>86719.980769230766</v>
      </c>
      <c r="BK225" s="31">
        <f t="shared" si="228"/>
        <v>4.0341349883630723E-2</v>
      </c>
      <c r="BL225" s="176"/>
      <c r="BM225" s="197"/>
      <c r="BN225" s="197"/>
      <c r="BO225" s="67" t="s">
        <v>64</v>
      </c>
      <c r="BP225" s="49">
        <v>771636</v>
      </c>
      <c r="BQ225" s="30">
        <f>IFERROR(BP225/BM221,"-")</f>
        <v>8.0819733615880573E-4</v>
      </c>
      <c r="BR225" s="49">
        <v>30</v>
      </c>
      <c r="BS225" s="30">
        <f>IFERROR(BR225/BN221,"-")</f>
        <v>4.0268456375838924E-2</v>
      </c>
      <c r="BT225" s="52">
        <f t="shared" si="221"/>
        <v>25721.200000000001</v>
      </c>
      <c r="BU225" s="31">
        <f t="shared" si="229"/>
        <v>2.6019080659150044E-2</v>
      </c>
      <c r="BV225" s="176"/>
      <c r="BW225" s="197"/>
      <c r="BX225" s="197"/>
      <c r="BY225" s="67" t="s">
        <v>64</v>
      </c>
      <c r="BZ225" s="49">
        <f t="shared" si="188"/>
        <v>57390748</v>
      </c>
      <c r="CA225" s="30">
        <f>IFERROR(BZ225/BW221,"-")</f>
        <v>2.9907472447345787E-3</v>
      </c>
      <c r="CB225" s="49">
        <f t="shared" si="189"/>
        <v>758</v>
      </c>
      <c r="CC225" s="30">
        <f>IFERROR(CB225/BX221,"-")</f>
        <v>3.9859073460587896E-2</v>
      </c>
      <c r="CD225" s="52">
        <f t="shared" si="222"/>
        <v>75713.387862796837</v>
      </c>
      <c r="CE225" s="31">
        <f t="shared" si="230"/>
        <v>3.4412312162346213E-2</v>
      </c>
      <c r="CR225" s="174"/>
      <c r="CS225" s="195"/>
      <c r="CT225" s="189"/>
      <c r="CU225" s="192"/>
      <c r="CV225" s="192"/>
      <c r="CW225" s="18" t="s">
        <v>92</v>
      </c>
      <c r="CX225" s="86">
        <v>3767732154</v>
      </c>
      <c r="CY225" s="76">
        <v>0.20424832677273289</v>
      </c>
      <c r="CZ225" s="86">
        <v>15430</v>
      </c>
      <c r="DA225" s="76">
        <v>0.82447234838364947</v>
      </c>
      <c r="DB225" s="86">
        <v>244182.25236552171</v>
      </c>
      <c r="DC225" s="77">
        <v>0.72210782478472479</v>
      </c>
    </row>
    <row r="226" spans="2:107" s="16" customFormat="1" ht="13.15" customHeight="1">
      <c r="B226" s="224"/>
      <c r="C226" s="194"/>
      <c r="D226" s="176"/>
      <c r="E226" s="197"/>
      <c r="F226" s="197"/>
      <c r="G226" s="67" t="s">
        <v>66</v>
      </c>
      <c r="H226" s="49">
        <v>270865</v>
      </c>
      <c r="I226" s="30">
        <f>IFERROR(H226/E221,"-")</f>
        <v>5.13861541476489E-3</v>
      </c>
      <c r="J226" s="49">
        <v>10</v>
      </c>
      <c r="K226" s="30">
        <f>IFERROR(J226/F221,"-")</f>
        <v>0.2857142857142857</v>
      </c>
      <c r="L226" s="52">
        <f t="shared" si="215"/>
        <v>27086.5</v>
      </c>
      <c r="M226" s="31">
        <f t="shared" si="223"/>
        <v>0.25</v>
      </c>
      <c r="N226" s="176"/>
      <c r="O226" s="197"/>
      <c r="P226" s="197"/>
      <c r="Q226" s="67" t="s">
        <v>66</v>
      </c>
      <c r="R226" s="49">
        <v>1044358</v>
      </c>
      <c r="S226" s="30">
        <f>IFERROR(R226/O221,"-")</f>
        <v>2.9087904877500292E-3</v>
      </c>
      <c r="T226" s="49">
        <v>43</v>
      </c>
      <c r="U226" s="30">
        <f>IFERROR(T226/P221,"-")</f>
        <v>0.3282442748091603</v>
      </c>
      <c r="V226" s="52">
        <f t="shared" si="216"/>
        <v>24287.39534883721</v>
      </c>
      <c r="W226" s="31">
        <f t="shared" si="224"/>
        <v>0.29054054054054052</v>
      </c>
      <c r="X226" s="176"/>
      <c r="Y226" s="197"/>
      <c r="Z226" s="197"/>
      <c r="AA226" s="67" t="s">
        <v>66</v>
      </c>
      <c r="AB226" s="49">
        <v>113282918</v>
      </c>
      <c r="AC226" s="30">
        <f>IFERROR(AB226/Y221,"-")</f>
        <v>2.4024556451265371E-2</v>
      </c>
      <c r="AD226" s="49">
        <v>1767</v>
      </c>
      <c r="AE226" s="30">
        <f>IFERROR(AD226/Z221,"-")</f>
        <v>0.28606119475473529</v>
      </c>
      <c r="AF226" s="52">
        <f t="shared" si="217"/>
        <v>64110.310130164122</v>
      </c>
      <c r="AG226" s="31">
        <f t="shared" si="225"/>
        <v>0.25992939099735218</v>
      </c>
      <c r="AH226" s="176"/>
      <c r="AI226" s="197"/>
      <c r="AJ226" s="197"/>
      <c r="AK226" s="67" t="s">
        <v>66</v>
      </c>
      <c r="AL226" s="49">
        <v>142875780</v>
      </c>
      <c r="AM226" s="30">
        <f>IFERROR(AL226/AI221,"-")</f>
        <v>2.4421213269095465E-2</v>
      </c>
      <c r="AN226" s="49">
        <v>2125</v>
      </c>
      <c r="AO226" s="30">
        <f>IFERROR(AN226/AJ221,"-")</f>
        <v>0.36430653180181727</v>
      </c>
      <c r="AP226" s="52">
        <f t="shared" si="218"/>
        <v>67235.661176470589</v>
      </c>
      <c r="AQ226" s="31">
        <f t="shared" si="226"/>
        <v>0.3228011544888349</v>
      </c>
      <c r="AR226" s="176"/>
      <c r="AS226" s="197"/>
      <c r="AT226" s="197"/>
      <c r="AU226" s="67" t="s">
        <v>66</v>
      </c>
      <c r="AV226" s="49">
        <v>104129166</v>
      </c>
      <c r="AW226" s="30">
        <f>IFERROR(AV226/AS221,"-")</f>
        <v>2.2152610978422842E-2</v>
      </c>
      <c r="AX226" s="49">
        <v>1543</v>
      </c>
      <c r="AY226" s="30">
        <f>IFERROR(AX226/AT221,"-")</f>
        <v>0.38098765432098763</v>
      </c>
      <c r="AZ226" s="52">
        <f t="shared" si="219"/>
        <v>67484.877511341547</v>
      </c>
      <c r="BA226" s="31">
        <f t="shared" si="227"/>
        <v>0.32642267823143645</v>
      </c>
      <c r="BB226" s="176"/>
      <c r="BC226" s="197"/>
      <c r="BD226" s="197"/>
      <c r="BE226" s="67" t="s">
        <v>66</v>
      </c>
      <c r="BF226" s="49">
        <v>52219349</v>
      </c>
      <c r="BG226" s="30">
        <f>IFERROR(BF226/BC221,"-")</f>
        <v>2.04252031938E-2</v>
      </c>
      <c r="BH226" s="49">
        <v>723</v>
      </c>
      <c r="BI226" s="30">
        <f>IFERROR(BH226/BD221,"-")</f>
        <v>0.35337243401759533</v>
      </c>
      <c r="BJ226" s="52">
        <f t="shared" si="220"/>
        <v>72225.932226832636</v>
      </c>
      <c r="BK226" s="31">
        <f t="shared" si="228"/>
        <v>0.28044996121024052</v>
      </c>
      <c r="BL226" s="176"/>
      <c r="BM226" s="197"/>
      <c r="BN226" s="197"/>
      <c r="BO226" s="67" t="s">
        <v>66</v>
      </c>
      <c r="BP226" s="49">
        <v>13456730</v>
      </c>
      <c r="BQ226" s="30">
        <f>IFERROR(BP226/BM221,"-")</f>
        <v>1.4094331186476896E-2</v>
      </c>
      <c r="BR226" s="49">
        <v>206</v>
      </c>
      <c r="BS226" s="30">
        <f>IFERROR(BR226/BN221,"-")</f>
        <v>0.27651006711409398</v>
      </c>
      <c r="BT226" s="52">
        <f t="shared" si="221"/>
        <v>65323.932038834952</v>
      </c>
      <c r="BU226" s="31">
        <f t="shared" si="229"/>
        <v>0.17866435385949697</v>
      </c>
      <c r="BV226" s="176"/>
      <c r="BW226" s="197"/>
      <c r="BX226" s="197"/>
      <c r="BY226" s="67" t="s">
        <v>66</v>
      </c>
      <c r="BZ226" s="49">
        <f t="shared" si="188"/>
        <v>427279166</v>
      </c>
      <c r="CA226" s="30">
        <f>IFERROR(BZ226/BW221,"-")</f>
        <v>2.2266376253660063E-2</v>
      </c>
      <c r="CB226" s="49">
        <f t="shared" si="189"/>
        <v>6417</v>
      </c>
      <c r="CC226" s="30">
        <f>IFERROR(CB226/BX221,"-")</f>
        <v>0.33743492664458119</v>
      </c>
      <c r="CD226" s="52">
        <f t="shared" si="222"/>
        <v>66585.501947950761</v>
      </c>
      <c r="CE226" s="31">
        <f t="shared" si="230"/>
        <v>0.29132428383347708</v>
      </c>
      <c r="CR226" s="172">
        <v>14</v>
      </c>
      <c r="CS226" s="193" t="s">
        <v>117</v>
      </c>
      <c r="CT226" s="187">
        <v>16265</v>
      </c>
      <c r="CU226" s="190">
        <v>13308457610</v>
      </c>
      <c r="CV226" s="190">
        <v>14249</v>
      </c>
      <c r="CW226" s="75" t="s">
        <v>58</v>
      </c>
      <c r="CX226" s="86">
        <v>338627832</v>
      </c>
      <c r="CY226" s="76">
        <v>2.5444558785351234E-2</v>
      </c>
      <c r="CZ226" s="86">
        <v>2819</v>
      </c>
      <c r="DA226" s="76">
        <v>0.19783844480314408</v>
      </c>
      <c r="DB226" s="86">
        <v>120123.38843561546</v>
      </c>
      <c r="DC226" s="77">
        <v>0.17331693821088226</v>
      </c>
    </row>
    <row r="227" spans="2:107" s="16" customFormat="1" ht="13.15" customHeight="1">
      <c r="B227" s="224"/>
      <c r="C227" s="194"/>
      <c r="D227" s="176"/>
      <c r="E227" s="197"/>
      <c r="F227" s="197"/>
      <c r="G227" s="67" t="s">
        <v>68</v>
      </c>
      <c r="H227" s="49">
        <v>252246</v>
      </c>
      <c r="I227" s="30">
        <f>IFERROR(H227/E221,"-")</f>
        <v>4.7853919255451405E-3</v>
      </c>
      <c r="J227" s="49">
        <v>10</v>
      </c>
      <c r="K227" s="30">
        <f>IFERROR(J227/F221,"-")</f>
        <v>0.2857142857142857</v>
      </c>
      <c r="L227" s="52">
        <f t="shared" si="215"/>
        <v>25224.6</v>
      </c>
      <c r="M227" s="31">
        <f t="shared" si="223"/>
        <v>0.25</v>
      </c>
      <c r="N227" s="176"/>
      <c r="O227" s="197"/>
      <c r="P227" s="197"/>
      <c r="Q227" s="67" t="s">
        <v>68</v>
      </c>
      <c r="R227" s="49">
        <v>1594047</v>
      </c>
      <c r="S227" s="30">
        <f>IFERROR(R227/O221,"-")</f>
        <v>4.4398077580929821E-3</v>
      </c>
      <c r="T227" s="49">
        <v>51</v>
      </c>
      <c r="U227" s="30">
        <f>IFERROR(T227/P221,"-")</f>
        <v>0.38931297709923662</v>
      </c>
      <c r="V227" s="52">
        <f t="shared" si="216"/>
        <v>31255.823529411766</v>
      </c>
      <c r="W227" s="31">
        <f t="shared" si="224"/>
        <v>0.34459459459459457</v>
      </c>
      <c r="X227" s="176"/>
      <c r="Y227" s="197"/>
      <c r="Z227" s="197"/>
      <c r="AA227" s="67" t="s">
        <v>68</v>
      </c>
      <c r="AB227" s="49">
        <v>112096459</v>
      </c>
      <c r="AC227" s="30">
        <f>IFERROR(AB227/Y221,"-")</f>
        <v>2.3772937304037792E-2</v>
      </c>
      <c r="AD227" s="49">
        <v>1958</v>
      </c>
      <c r="AE227" s="30">
        <f>IFERROR(AD227/Z221,"-")</f>
        <v>0.31698235389347579</v>
      </c>
      <c r="AF227" s="52">
        <f t="shared" si="217"/>
        <v>57250.489785495403</v>
      </c>
      <c r="AG227" s="31">
        <f t="shared" si="225"/>
        <v>0.28802588996763756</v>
      </c>
      <c r="AH227" s="176"/>
      <c r="AI227" s="197"/>
      <c r="AJ227" s="197"/>
      <c r="AK227" s="67" t="s">
        <v>68</v>
      </c>
      <c r="AL227" s="49">
        <v>192294447</v>
      </c>
      <c r="AM227" s="30">
        <f>IFERROR(AL227/AI221,"-")</f>
        <v>3.2868157924665568E-2</v>
      </c>
      <c r="AN227" s="49">
        <v>2466</v>
      </c>
      <c r="AO227" s="30">
        <f>IFERROR(AN227/AJ221,"-")</f>
        <v>0.42276701525801474</v>
      </c>
      <c r="AP227" s="52">
        <f t="shared" si="218"/>
        <v>77978.283454987832</v>
      </c>
      <c r="AQ227" s="31">
        <f t="shared" si="226"/>
        <v>0.37460124563269026</v>
      </c>
      <c r="AR227" s="176"/>
      <c r="AS227" s="197"/>
      <c r="AT227" s="197"/>
      <c r="AU227" s="67" t="s">
        <v>68</v>
      </c>
      <c r="AV227" s="49">
        <v>179802173</v>
      </c>
      <c r="AW227" s="30">
        <f>IFERROR(AV227/AS221,"-")</f>
        <v>3.8251411631819686E-2</v>
      </c>
      <c r="AX227" s="49">
        <v>1866</v>
      </c>
      <c r="AY227" s="30">
        <f>IFERROR(AX227/AT221,"-")</f>
        <v>0.46074074074074073</v>
      </c>
      <c r="AZ227" s="52">
        <f t="shared" si="219"/>
        <v>96357.00589496248</v>
      </c>
      <c r="BA227" s="31">
        <f t="shared" si="227"/>
        <v>0.39475354347366193</v>
      </c>
      <c r="BB227" s="176"/>
      <c r="BC227" s="197"/>
      <c r="BD227" s="197"/>
      <c r="BE227" s="67" t="s">
        <v>68</v>
      </c>
      <c r="BF227" s="49">
        <v>94083461</v>
      </c>
      <c r="BG227" s="30">
        <f>IFERROR(BF227/BC221,"-")</f>
        <v>3.6800033797835315E-2</v>
      </c>
      <c r="BH227" s="49">
        <v>969</v>
      </c>
      <c r="BI227" s="30">
        <f>IFERROR(BH227/BD221,"-")</f>
        <v>0.47360703812316718</v>
      </c>
      <c r="BJ227" s="52">
        <f t="shared" si="220"/>
        <v>97093.35500515996</v>
      </c>
      <c r="BK227" s="31">
        <f t="shared" si="228"/>
        <v>0.37587276958882854</v>
      </c>
      <c r="BL227" s="176"/>
      <c r="BM227" s="197"/>
      <c r="BN227" s="197"/>
      <c r="BO227" s="67" t="s">
        <v>68</v>
      </c>
      <c r="BP227" s="49">
        <v>29291141</v>
      </c>
      <c r="BQ227" s="30">
        <f>IFERROR(BP227/BM221,"-")</f>
        <v>3.0679001665619512E-2</v>
      </c>
      <c r="BR227" s="49">
        <v>321</v>
      </c>
      <c r="BS227" s="30">
        <f>IFERROR(BR227/BN221,"-")</f>
        <v>0.43087248322147653</v>
      </c>
      <c r="BT227" s="52">
        <f t="shared" si="221"/>
        <v>91249.66043613707</v>
      </c>
      <c r="BU227" s="31">
        <f t="shared" si="229"/>
        <v>0.27840416305290544</v>
      </c>
      <c r="BV227" s="176"/>
      <c r="BW227" s="197"/>
      <c r="BX227" s="197"/>
      <c r="BY227" s="67" t="s">
        <v>68</v>
      </c>
      <c r="BZ227" s="49">
        <f t="shared" ref="BZ227:BZ293" si="232">SUM(H227,R227,AB227,AL227,AV227,BF227,BP227)</f>
        <v>609413974</v>
      </c>
      <c r="CA227" s="30">
        <f>IFERROR(BZ227/BW221,"-")</f>
        <v>3.1757787224575819E-2</v>
      </c>
      <c r="CB227" s="49">
        <f t="shared" ref="CB227:CB293" si="233">SUM(J227,T227,AD227,AN227,AX227,BH227,BR227)</f>
        <v>7641</v>
      </c>
      <c r="CC227" s="30">
        <f>IFERROR(CB227/BX221,"-")</f>
        <v>0.40179839091339326</v>
      </c>
      <c r="CD227" s="52">
        <f t="shared" si="222"/>
        <v>79755.787724119873</v>
      </c>
      <c r="CE227" s="31">
        <f t="shared" si="230"/>
        <v>0.34689245017478548</v>
      </c>
      <c r="CR227" s="173"/>
      <c r="CS227" s="194"/>
      <c r="CT227" s="188"/>
      <c r="CU227" s="191"/>
      <c r="CV227" s="191"/>
      <c r="CW227" s="75" t="s">
        <v>60</v>
      </c>
      <c r="CX227" s="86">
        <v>221428459</v>
      </c>
      <c r="CY227" s="76">
        <v>1.6638175924580337E-2</v>
      </c>
      <c r="CZ227" s="86">
        <v>3899</v>
      </c>
      <c r="DA227" s="76">
        <v>0.27363323742016982</v>
      </c>
      <c r="DB227" s="86">
        <v>56791.089766606819</v>
      </c>
      <c r="DC227" s="77">
        <v>0.23971718413771903</v>
      </c>
    </row>
    <row r="228" spans="2:107" s="16" customFormat="1" ht="13.15" customHeight="1">
      <c r="B228" s="224"/>
      <c r="C228" s="194"/>
      <c r="D228" s="176"/>
      <c r="E228" s="197"/>
      <c r="F228" s="197"/>
      <c r="G228" s="67" t="s">
        <v>69</v>
      </c>
      <c r="H228" s="49">
        <v>18744</v>
      </c>
      <c r="I228" s="30">
        <f>IFERROR(H228/E221,"-")</f>
        <v>3.5559488060234098E-4</v>
      </c>
      <c r="J228" s="49">
        <v>3</v>
      </c>
      <c r="K228" s="30">
        <f>IFERROR(J228/F221,"-")</f>
        <v>8.5714285714285715E-2</v>
      </c>
      <c r="L228" s="52">
        <f t="shared" si="215"/>
        <v>6248</v>
      </c>
      <c r="M228" s="31">
        <f t="shared" si="223"/>
        <v>7.4999999999999997E-2</v>
      </c>
      <c r="N228" s="176"/>
      <c r="O228" s="197"/>
      <c r="P228" s="197"/>
      <c r="Q228" s="67" t="s">
        <v>69</v>
      </c>
      <c r="R228" s="49">
        <v>4345523</v>
      </c>
      <c r="S228" s="30">
        <f>IFERROR(R228/O221,"-")</f>
        <v>1.2103336180408413E-2</v>
      </c>
      <c r="T228" s="49">
        <v>17</v>
      </c>
      <c r="U228" s="30">
        <f>IFERROR(T228/P221,"-")</f>
        <v>0.12977099236641221</v>
      </c>
      <c r="V228" s="52">
        <f t="shared" si="216"/>
        <v>255619</v>
      </c>
      <c r="W228" s="31">
        <f t="shared" si="224"/>
        <v>0.11486486486486487</v>
      </c>
      <c r="X228" s="176"/>
      <c r="Y228" s="197"/>
      <c r="Z228" s="197"/>
      <c r="AA228" s="67" t="s">
        <v>69</v>
      </c>
      <c r="AB228" s="49">
        <v>76160311</v>
      </c>
      <c r="AC228" s="30">
        <f>IFERROR(AB228/Y221,"-")</f>
        <v>1.6151752826188914E-2</v>
      </c>
      <c r="AD228" s="49">
        <v>603</v>
      </c>
      <c r="AE228" s="30">
        <f>IFERROR(AD228/Z221,"-")</f>
        <v>9.762020398251578E-2</v>
      </c>
      <c r="AF228" s="52">
        <f t="shared" si="217"/>
        <v>126302.3399668325</v>
      </c>
      <c r="AG228" s="31">
        <f t="shared" si="225"/>
        <v>8.8702559576345985E-2</v>
      </c>
      <c r="AH228" s="176"/>
      <c r="AI228" s="197"/>
      <c r="AJ228" s="197"/>
      <c r="AK228" s="67" t="s">
        <v>69</v>
      </c>
      <c r="AL228" s="49">
        <v>151643992</v>
      </c>
      <c r="AM228" s="30">
        <f>IFERROR(AL228/AI221,"-")</f>
        <v>2.5919930373146563E-2</v>
      </c>
      <c r="AN228" s="49">
        <v>866</v>
      </c>
      <c r="AO228" s="30">
        <f>IFERROR(AN228/AJ221,"-")</f>
        <v>0.1484656266072347</v>
      </c>
      <c r="AP228" s="52">
        <f t="shared" si="218"/>
        <v>175108.53579676675</v>
      </c>
      <c r="AQ228" s="31">
        <f t="shared" si="226"/>
        <v>0.13155096460580282</v>
      </c>
      <c r="AR228" s="176"/>
      <c r="AS228" s="197"/>
      <c r="AT228" s="197"/>
      <c r="AU228" s="67" t="s">
        <v>69</v>
      </c>
      <c r="AV228" s="49">
        <v>198950265</v>
      </c>
      <c r="AW228" s="30">
        <f>IFERROR(AV228/AS221,"-")</f>
        <v>4.2325008390052155E-2</v>
      </c>
      <c r="AX228" s="49">
        <v>772</v>
      </c>
      <c r="AY228" s="30">
        <f>IFERROR(AX228/AT221,"-")</f>
        <v>0.19061728395061728</v>
      </c>
      <c r="AZ228" s="52">
        <f t="shared" si="219"/>
        <v>257707.59715025907</v>
      </c>
      <c r="BA228" s="31">
        <f t="shared" si="227"/>
        <v>0.16331711444891051</v>
      </c>
      <c r="BB228" s="176"/>
      <c r="BC228" s="197"/>
      <c r="BD228" s="197"/>
      <c r="BE228" s="67" t="s">
        <v>69</v>
      </c>
      <c r="BF228" s="49">
        <v>138535161</v>
      </c>
      <c r="BG228" s="30">
        <f>IFERROR(BF228/BC221,"-")</f>
        <v>5.4186979866616053E-2</v>
      </c>
      <c r="BH228" s="49">
        <v>478</v>
      </c>
      <c r="BI228" s="30">
        <f>IFERROR(BH228/BD221,"-")</f>
        <v>0.23362658846529813</v>
      </c>
      <c r="BJ228" s="52">
        <f t="shared" si="220"/>
        <v>289822.51255230128</v>
      </c>
      <c r="BK228" s="31">
        <f t="shared" si="228"/>
        <v>0.18541505042668735</v>
      </c>
      <c r="BL228" s="176"/>
      <c r="BM228" s="197"/>
      <c r="BN228" s="197"/>
      <c r="BO228" s="67" t="s">
        <v>69</v>
      </c>
      <c r="BP228" s="49">
        <v>47404786</v>
      </c>
      <c r="BQ228" s="30">
        <f>IFERROR(BP228/BM221,"-")</f>
        <v>4.9650899862601343E-2</v>
      </c>
      <c r="BR228" s="49">
        <v>179</v>
      </c>
      <c r="BS228" s="30">
        <f>IFERROR(BR228/BN221,"-")</f>
        <v>0.24026845637583893</v>
      </c>
      <c r="BT228" s="52">
        <f t="shared" si="221"/>
        <v>264831.2067039106</v>
      </c>
      <c r="BU228" s="31">
        <f t="shared" si="229"/>
        <v>0.15524718126626191</v>
      </c>
      <c r="BV228" s="176"/>
      <c r="BW228" s="197"/>
      <c r="BX228" s="197"/>
      <c r="BY228" s="67" t="s">
        <v>69</v>
      </c>
      <c r="BZ228" s="49">
        <f t="shared" si="232"/>
        <v>617058782</v>
      </c>
      <c r="CA228" s="30">
        <f>IFERROR(BZ228/BW221,"-")</f>
        <v>3.2156173536991975E-2</v>
      </c>
      <c r="CB228" s="49">
        <f t="shared" si="233"/>
        <v>2918</v>
      </c>
      <c r="CC228" s="30">
        <f>IFERROR(CB228/BX221,"-")</f>
        <v>0.15344165746437399</v>
      </c>
      <c r="CD228" s="52">
        <f t="shared" si="222"/>
        <v>211466.3406442769</v>
      </c>
      <c r="CE228" s="31">
        <f t="shared" si="230"/>
        <v>0.13247378217641984</v>
      </c>
      <c r="CR228" s="173"/>
      <c r="CS228" s="194"/>
      <c r="CT228" s="188"/>
      <c r="CU228" s="191"/>
      <c r="CV228" s="191"/>
      <c r="CW228" s="75" t="s">
        <v>62</v>
      </c>
      <c r="CX228" s="86">
        <v>189920691</v>
      </c>
      <c r="CY228" s="76">
        <v>1.4270676329711809E-2</v>
      </c>
      <c r="CZ228" s="86">
        <v>3608</v>
      </c>
      <c r="DA228" s="76">
        <v>0.25321075163169343</v>
      </c>
      <c r="DB228" s="86">
        <v>52638.772450110868</v>
      </c>
      <c r="DC228" s="77">
        <v>0.221826006762988</v>
      </c>
    </row>
    <row r="229" spans="2:107" s="16" customFormat="1" ht="13.15" customHeight="1">
      <c r="B229" s="224"/>
      <c r="C229" s="194"/>
      <c r="D229" s="176"/>
      <c r="E229" s="197"/>
      <c r="F229" s="197"/>
      <c r="G229" s="67" t="s">
        <v>71</v>
      </c>
      <c r="H229" s="49">
        <v>0</v>
      </c>
      <c r="I229" s="30">
        <f>IFERROR(H229/E221,"-")</f>
        <v>0</v>
      </c>
      <c r="J229" s="49">
        <v>0</v>
      </c>
      <c r="K229" s="30">
        <f>IFERROR(J229/F221,"-")</f>
        <v>0</v>
      </c>
      <c r="L229" s="52" t="str">
        <f t="shared" si="215"/>
        <v>-</v>
      </c>
      <c r="M229" s="31">
        <f t="shared" si="223"/>
        <v>0</v>
      </c>
      <c r="N229" s="176"/>
      <c r="O229" s="197"/>
      <c r="P229" s="197"/>
      <c r="Q229" s="67" t="s">
        <v>71</v>
      </c>
      <c r="R229" s="49">
        <v>0</v>
      </c>
      <c r="S229" s="30">
        <f>IFERROR(R229/O221,"-")</f>
        <v>0</v>
      </c>
      <c r="T229" s="49">
        <v>0</v>
      </c>
      <c r="U229" s="30">
        <f>IFERROR(T229/P221,"-")</f>
        <v>0</v>
      </c>
      <c r="V229" s="52" t="str">
        <f t="shared" si="216"/>
        <v>-</v>
      </c>
      <c r="W229" s="31">
        <f t="shared" si="224"/>
        <v>0</v>
      </c>
      <c r="X229" s="176"/>
      <c r="Y229" s="197"/>
      <c r="Z229" s="197"/>
      <c r="AA229" s="67" t="s">
        <v>71</v>
      </c>
      <c r="AB229" s="49">
        <v>29395</v>
      </c>
      <c r="AC229" s="30">
        <f>IFERROR(AB229/Y221,"-")</f>
        <v>6.2339658030784976E-6</v>
      </c>
      <c r="AD229" s="49">
        <v>5</v>
      </c>
      <c r="AE229" s="30">
        <f>IFERROR(AD229/Z221,"-")</f>
        <v>8.0945442771571965E-4</v>
      </c>
      <c r="AF229" s="52">
        <f t="shared" si="217"/>
        <v>5879</v>
      </c>
      <c r="AG229" s="31">
        <f t="shared" si="225"/>
        <v>7.3551044424830837E-4</v>
      </c>
      <c r="AH229" s="176"/>
      <c r="AI229" s="197"/>
      <c r="AJ229" s="197"/>
      <c r="AK229" s="67" t="s">
        <v>71</v>
      </c>
      <c r="AL229" s="49">
        <v>944950</v>
      </c>
      <c r="AM229" s="30">
        <f>IFERROR(AL229/AI221,"-")</f>
        <v>1.6151670688084263E-4</v>
      </c>
      <c r="AN229" s="49">
        <v>10</v>
      </c>
      <c r="AO229" s="30">
        <f>IFERROR(AN229/AJ221,"-")</f>
        <v>1.7143836790673753E-3</v>
      </c>
      <c r="AP229" s="52">
        <f t="shared" si="218"/>
        <v>94495</v>
      </c>
      <c r="AQ229" s="31">
        <f t="shared" si="226"/>
        <v>1.5190642564180464E-3</v>
      </c>
      <c r="AR229" s="176"/>
      <c r="AS229" s="197"/>
      <c r="AT229" s="197"/>
      <c r="AU229" s="67" t="s">
        <v>71</v>
      </c>
      <c r="AV229" s="49">
        <v>743452</v>
      </c>
      <c r="AW229" s="30">
        <f>IFERROR(AV229/AS221,"-")</f>
        <v>1.5816320796356343E-4</v>
      </c>
      <c r="AX229" s="49">
        <v>6</v>
      </c>
      <c r="AY229" s="30">
        <f>IFERROR(AX229/AT221,"-")</f>
        <v>1.4814814814814814E-3</v>
      </c>
      <c r="AZ229" s="52">
        <f t="shared" si="219"/>
        <v>123908.66666666667</v>
      </c>
      <c r="BA229" s="31">
        <f t="shared" si="227"/>
        <v>1.2693039983075946E-3</v>
      </c>
      <c r="BB229" s="176"/>
      <c r="BC229" s="197"/>
      <c r="BD229" s="197"/>
      <c r="BE229" s="67" t="s">
        <v>71</v>
      </c>
      <c r="BF229" s="49">
        <v>190464</v>
      </c>
      <c r="BG229" s="30">
        <f>IFERROR(BF229/BC221,"-")</f>
        <v>7.4498552272337268E-5</v>
      </c>
      <c r="BH229" s="49">
        <v>5</v>
      </c>
      <c r="BI229" s="30">
        <f>IFERROR(BH229/BD221,"-")</f>
        <v>2.4437927663734115E-3</v>
      </c>
      <c r="BJ229" s="52">
        <f t="shared" si="220"/>
        <v>38092.800000000003</v>
      </c>
      <c r="BK229" s="31">
        <f t="shared" si="228"/>
        <v>1.9394879751745539E-3</v>
      </c>
      <c r="BL229" s="176"/>
      <c r="BM229" s="197"/>
      <c r="BN229" s="197"/>
      <c r="BO229" s="67" t="s">
        <v>71</v>
      </c>
      <c r="BP229" s="49">
        <v>9038</v>
      </c>
      <c r="BQ229" s="30">
        <f>IFERROR(BP229/BM221,"-")</f>
        <v>9.4662347586210159E-6</v>
      </c>
      <c r="BR229" s="49">
        <v>3</v>
      </c>
      <c r="BS229" s="30">
        <f>IFERROR(BR229/BN221,"-")</f>
        <v>4.0268456375838931E-3</v>
      </c>
      <c r="BT229" s="52">
        <f t="shared" si="221"/>
        <v>3012.6666666666665</v>
      </c>
      <c r="BU229" s="31">
        <f t="shared" si="229"/>
        <v>2.6019080659150044E-3</v>
      </c>
      <c r="BV229" s="176"/>
      <c r="BW229" s="197"/>
      <c r="BX229" s="197"/>
      <c r="BY229" s="67" t="s">
        <v>71</v>
      </c>
      <c r="BZ229" s="49">
        <f t="shared" si="232"/>
        <v>1917299</v>
      </c>
      <c r="CA229" s="30">
        <f>IFERROR(BZ229/BW221,"-")</f>
        <v>9.9914305030182962E-5</v>
      </c>
      <c r="CB229" s="49">
        <f t="shared" si="233"/>
        <v>29</v>
      </c>
      <c r="CC229" s="30">
        <f>IFERROR(CB229/BX221,"-")</f>
        <v>1.5249513593100909E-3</v>
      </c>
      <c r="CD229" s="52">
        <f t="shared" si="222"/>
        <v>66113.758620689652</v>
      </c>
      <c r="CE229" s="31">
        <f t="shared" si="230"/>
        <v>1.3165660325963589E-3</v>
      </c>
      <c r="CR229" s="173"/>
      <c r="CS229" s="194"/>
      <c r="CT229" s="188"/>
      <c r="CU229" s="191"/>
      <c r="CV229" s="191"/>
      <c r="CW229" s="75" t="s">
        <v>64</v>
      </c>
      <c r="CX229" s="86">
        <v>29593489</v>
      </c>
      <c r="CY229" s="76">
        <v>2.2236603119029658E-3</v>
      </c>
      <c r="CZ229" s="86">
        <v>697</v>
      </c>
      <c r="DA229" s="76">
        <v>4.8915713383395329E-2</v>
      </c>
      <c r="DB229" s="86">
        <v>42458.377331420372</v>
      </c>
      <c r="DC229" s="77">
        <v>4.2852751306486317E-2</v>
      </c>
    </row>
    <row r="230" spans="2:107" s="16" customFormat="1" ht="13.15" customHeight="1">
      <c r="B230" s="224"/>
      <c r="C230" s="194"/>
      <c r="D230" s="176"/>
      <c r="E230" s="197"/>
      <c r="F230" s="197"/>
      <c r="G230" s="67" t="s">
        <v>73</v>
      </c>
      <c r="H230" s="49">
        <v>14235</v>
      </c>
      <c r="I230" s="30">
        <f>IFERROR(H230/E221,"-")</f>
        <v>2.7005405064950514E-4</v>
      </c>
      <c r="J230" s="49">
        <v>1</v>
      </c>
      <c r="K230" s="30">
        <f>IFERROR(J230/F221,"-")</f>
        <v>2.8571428571428571E-2</v>
      </c>
      <c r="L230" s="52">
        <f t="shared" si="215"/>
        <v>14235</v>
      </c>
      <c r="M230" s="31">
        <f t="shared" si="223"/>
        <v>2.5000000000000001E-2</v>
      </c>
      <c r="N230" s="176"/>
      <c r="O230" s="197"/>
      <c r="P230" s="197"/>
      <c r="Q230" s="67" t="s">
        <v>73</v>
      </c>
      <c r="R230" s="49">
        <v>0</v>
      </c>
      <c r="S230" s="30">
        <f>IFERROR(R230/O221,"-")</f>
        <v>0</v>
      </c>
      <c r="T230" s="49">
        <v>0</v>
      </c>
      <c r="U230" s="30">
        <f>IFERROR(T230/P221,"-")</f>
        <v>0</v>
      </c>
      <c r="V230" s="52" t="str">
        <f t="shared" si="216"/>
        <v>-</v>
      </c>
      <c r="W230" s="31">
        <f t="shared" si="224"/>
        <v>0</v>
      </c>
      <c r="X230" s="176"/>
      <c r="Y230" s="197"/>
      <c r="Z230" s="197"/>
      <c r="AA230" s="67" t="s">
        <v>73</v>
      </c>
      <c r="AB230" s="49">
        <v>1491490</v>
      </c>
      <c r="AC230" s="30">
        <f>IFERROR(AB230/Y221,"-")</f>
        <v>3.1630881631684128E-4</v>
      </c>
      <c r="AD230" s="49">
        <v>48</v>
      </c>
      <c r="AE230" s="30">
        <f>IFERROR(AD230/Z221,"-")</f>
        <v>7.7707625060709079E-3</v>
      </c>
      <c r="AF230" s="52">
        <f t="shared" si="217"/>
        <v>31072.708333333332</v>
      </c>
      <c r="AG230" s="31">
        <f t="shared" si="225"/>
        <v>7.0609002647837602E-3</v>
      </c>
      <c r="AH230" s="176"/>
      <c r="AI230" s="197"/>
      <c r="AJ230" s="197"/>
      <c r="AK230" s="67" t="s">
        <v>73</v>
      </c>
      <c r="AL230" s="49">
        <v>2168929</v>
      </c>
      <c r="AM230" s="30">
        <f>IFERROR(AL230/AI221,"-")</f>
        <v>3.7072677870613168E-4</v>
      </c>
      <c r="AN230" s="49">
        <v>45</v>
      </c>
      <c r="AO230" s="30">
        <f>IFERROR(AN230/AJ221,"-")</f>
        <v>7.7147265558031889E-3</v>
      </c>
      <c r="AP230" s="52">
        <f t="shared" si="218"/>
        <v>48198.422222222223</v>
      </c>
      <c r="AQ230" s="31">
        <f t="shared" si="226"/>
        <v>6.8357891538812091E-3</v>
      </c>
      <c r="AR230" s="176"/>
      <c r="AS230" s="197"/>
      <c r="AT230" s="197"/>
      <c r="AU230" s="67" t="s">
        <v>73</v>
      </c>
      <c r="AV230" s="49">
        <v>523404</v>
      </c>
      <c r="AW230" s="30">
        <f>IFERROR(AV230/AS221,"-")</f>
        <v>1.1134983253923717E-4</v>
      </c>
      <c r="AX230" s="49">
        <v>27</v>
      </c>
      <c r="AY230" s="30">
        <f>IFERROR(AX230/AT221,"-")</f>
        <v>6.6666666666666671E-3</v>
      </c>
      <c r="AZ230" s="52">
        <f t="shared" si="219"/>
        <v>19385.333333333332</v>
      </c>
      <c r="BA230" s="31">
        <f t="shared" si="227"/>
        <v>5.7118679923841764E-3</v>
      </c>
      <c r="BB230" s="176"/>
      <c r="BC230" s="197"/>
      <c r="BD230" s="197"/>
      <c r="BE230" s="67" t="s">
        <v>73</v>
      </c>
      <c r="BF230" s="49">
        <v>303008</v>
      </c>
      <c r="BG230" s="30">
        <f>IFERROR(BF230/BC221,"-")</f>
        <v>1.185192862007328E-4</v>
      </c>
      <c r="BH230" s="49">
        <v>14</v>
      </c>
      <c r="BI230" s="30">
        <f>IFERROR(BH230/BD221,"-")</f>
        <v>6.8426197458455523E-3</v>
      </c>
      <c r="BJ230" s="52">
        <f t="shared" si="220"/>
        <v>21643.428571428572</v>
      </c>
      <c r="BK230" s="31">
        <f t="shared" si="228"/>
        <v>5.4305663304887513E-3</v>
      </c>
      <c r="BL230" s="176"/>
      <c r="BM230" s="197"/>
      <c r="BN230" s="197"/>
      <c r="BO230" s="67" t="s">
        <v>73</v>
      </c>
      <c r="BP230" s="49">
        <v>27827</v>
      </c>
      <c r="BQ230" s="30">
        <f>IFERROR(BP230/BM221,"-")</f>
        <v>2.9145487345446672E-5</v>
      </c>
      <c r="BR230" s="49">
        <v>2</v>
      </c>
      <c r="BS230" s="30">
        <f>IFERROR(BR230/BN221,"-")</f>
        <v>2.6845637583892616E-3</v>
      </c>
      <c r="BT230" s="52">
        <f t="shared" si="221"/>
        <v>13913.5</v>
      </c>
      <c r="BU230" s="31">
        <f t="shared" si="229"/>
        <v>1.7346053772766695E-3</v>
      </c>
      <c r="BV230" s="176"/>
      <c r="BW230" s="197"/>
      <c r="BX230" s="197"/>
      <c r="BY230" s="67" t="s">
        <v>73</v>
      </c>
      <c r="BZ230" s="49">
        <f t="shared" si="232"/>
        <v>4528893</v>
      </c>
      <c r="CA230" s="30">
        <f>IFERROR(BZ230/BW221,"-")</f>
        <v>2.3600971817700861E-4</v>
      </c>
      <c r="CB230" s="49">
        <f t="shared" si="233"/>
        <v>137</v>
      </c>
      <c r="CC230" s="30">
        <f>IFERROR(CB230/BX221,"-")</f>
        <v>7.2040805594993955E-3</v>
      </c>
      <c r="CD230" s="52">
        <f t="shared" si="222"/>
        <v>33057.613138686131</v>
      </c>
      <c r="CE230" s="31">
        <f t="shared" si="230"/>
        <v>6.2196395333000412E-3</v>
      </c>
      <c r="CR230" s="173"/>
      <c r="CS230" s="194"/>
      <c r="CT230" s="188"/>
      <c r="CU230" s="191"/>
      <c r="CV230" s="191"/>
      <c r="CW230" s="75" t="s">
        <v>66</v>
      </c>
      <c r="CX230" s="86">
        <v>283652735</v>
      </c>
      <c r="CY230" s="76">
        <v>2.1313719689565139E-2</v>
      </c>
      <c r="CZ230" s="86">
        <v>4377</v>
      </c>
      <c r="DA230" s="76">
        <v>0.30717945118955714</v>
      </c>
      <c r="DB230" s="86">
        <v>64805.285583733152</v>
      </c>
      <c r="DC230" s="77">
        <v>0.26910544113126345</v>
      </c>
    </row>
    <row r="231" spans="2:107" s="16" customFormat="1" ht="13.15" customHeight="1">
      <c r="B231" s="224"/>
      <c r="C231" s="194"/>
      <c r="D231" s="176"/>
      <c r="E231" s="197"/>
      <c r="F231" s="197"/>
      <c r="G231" s="67" t="s">
        <v>75</v>
      </c>
      <c r="H231" s="49">
        <v>93497</v>
      </c>
      <c r="I231" s="30">
        <f>IFERROR(H231/E221,"-")</f>
        <v>1.7737438407851619E-3</v>
      </c>
      <c r="J231" s="49">
        <v>1</v>
      </c>
      <c r="K231" s="30">
        <f>IFERROR(J231/F221,"-")</f>
        <v>2.8571428571428571E-2</v>
      </c>
      <c r="L231" s="52">
        <f t="shared" si="215"/>
        <v>93497</v>
      </c>
      <c r="M231" s="31">
        <f t="shared" si="223"/>
        <v>2.5000000000000001E-2</v>
      </c>
      <c r="N231" s="176"/>
      <c r="O231" s="197"/>
      <c r="P231" s="197"/>
      <c r="Q231" s="67" t="s">
        <v>75</v>
      </c>
      <c r="R231" s="49">
        <v>75655</v>
      </c>
      <c r="S231" s="30">
        <f>IFERROR(R231/O221,"-")</f>
        <v>2.1071753589356183E-4</v>
      </c>
      <c r="T231" s="49">
        <v>10</v>
      </c>
      <c r="U231" s="30">
        <f>IFERROR(T231/P221,"-")</f>
        <v>7.6335877862595422E-2</v>
      </c>
      <c r="V231" s="52">
        <f t="shared" si="216"/>
        <v>7565.5</v>
      </c>
      <c r="W231" s="31">
        <f t="shared" si="224"/>
        <v>6.7567567567567571E-2</v>
      </c>
      <c r="X231" s="176"/>
      <c r="Y231" s="197"/>
      <c r="Z231" s="197"/>
      <c r="AA231" s="67" t="s">
        <v>75</v>
      </c>
      <c r="AB231" s="49">
        <v>3940081</v>
      </c>
      <c r="AC231" s="30">
        <f>IFERROR(AB231/Y221,"-")</f>
        <v>8.355955167667743E-4</v>
      </c>
      <c r="AD231" s="49">
        <v>218</v>
      </c>
      <c r="AE231" s="30">
        <f>IFERROR(AD231/Z221,"-")</f>
        <v>3.5292213048405373E-2</v>
      </c>
      <c r="AF231" s="52">
        <f t="shared" si="217"/>
        <v>18073.766055045871</v>
      </c>
      <c r="AG231" s="31">
        <f t="shared" si="225"/>
        <v>3.2068255369226244E-2</v>
      </c>
      <c r="AH231" s="176"/>
      <c r="AI231" s="197"/>
      <c r="AJ231" s="197"/>
      <c r="AK231" s="67" t="s">
        <v>75</v>
      </c>
      <c r="AL231" s="49">
        <v>10011423</v>
      </c>
      <c r="AM231" s="30">
        <f>IFERROR(AL231/AI221,"-")</f>
        <v>1.7112144284365588E-3</v>
      </c>
      <c r="AN231" s="49">
        <v>342</v>
      </c>
      <c r="AO231" s="30">
        <f>IFERROR(AN231/AJ221,"-")</f>
        <v>5.8631921824104233E-2</v>
      </c>
      <c r="AP231" s="52">
        <f t="shared" si="218"/>
        <v>29273.166666666668</v>
      </c>
      <c r="AQ231" s="31">
        <f t="shared" si="226"/>
        <v>5.1951997569497192E-2</v>
      </c>
      <c r="AR231" s="176"/>
      <c r="AS231" s="197"/>
      <c r="AT231" s="197"/>
      <c r="AU231" s="67" t="s">
        <v>75</v>
      </c>
      <c r="AV231" s="49">
        <v>9220654</v>
      </c>
      <c r="AW231" s="30">
        <f>IFERROR(AV231/AS221,"-")</f>
        <v>1.9616171806143006E-3</v>
      </c>
      <c r="AX231" s="49">
        <v>282</v>
      </c>
      <c r="AY231" s="30">
        <f>IFERROR(AX231/AT221,"-")</f>
        <v>6.9629629629629625E-2</v>
      </c>
      <c r="AZ231" s="52">
        <f t="shared" si="219"/>
        <v>32697.35460992908</v>
      </c>
      <c r="BA231" s="31">
        <f t="shared" si="227"/>
        <v>5.965728792045695E-2</v>
      </c>
      <c r="BB231" s="176"/>
      <c r="BC231" s="197"/>
      <c r="BD231" s="197"/>
      <c r="BE231" s="67" t="s">
        <v>75</v>
      </c>
      <c r="BF231" s="49">
        <v>5645227</v>
      </c>
      <c r="BG231" s="30">
        <f>IFERROR(BF231/BC221,"-")</f>
        <v>2.208087821051273E-3</v>
      </c>
      <c r="BH231" s="49">
        <v>181</v>
      </c>
      <c r="BI231" s="30">
        <f>IFERROR(BH231/BD221,"-")</f>
        <v>8.8465298142717502E-2</v>
      </c>
      <c r="BJ231" s="52">
        <f t="shared" si="220"/>
        <v>31189.09944751381</v>
      </c>
      <c r="BK231" s="31">
        <f t="shared" si="228"/>
        <v>7.0209464701318849E-2</v>
      </c>
      <c r="BL231" s="176"/>
      <c r="BM231" s="197"/>
      <c r="BN231" s="197"/>
      <c r="BO231" s="67" t="s">
        <v>75</v>
      </c>
      <c r="BP231" s="49">
        <v>3687875</v>
      </c>
      <c r="BQ231" s="30">
        <f>IFERROR(BP231/BM221,"-")</f>
        <v>3.8626123600851384E-3</v>
      </c>
      <c r="BR231" s="49">
        <v>79</v>
      </c>
      <c r="BS231" s="30">
        <f>IFERROR(BR231/BN221,"-")</f>
        <v>0.10604026845637583</v>
      </c>
      <c r="BT231" s="52">
        <f t="shared" si="221"/>
        <v>46681.962025316454</v>
      </c>
      <c r="BU231" s="31">
        <f t="shared" si="229"/>
        <v>6.8516912402428451E-2</v>
      </c>
      <c r="BV231" s="176"/>
      <c r="BW231" s="197"/>
      <c r="BX231" s="197"/>
      <c r="BY231" s="67" t="s">
        <v>75</v>
      </c>
      <c r="BZ231" s="49">
        <f t="shared" si="232"/>
        <v>32674412</v>
      </c>
      <c r="CA231" s="30">
        <f>IFERROR(BZ231/BW221,"-")</f>
        <v>1.7027292911798685E-3</v>
      </c>
      <c r="CB231" s="49">
        <f t="shared" si="233"/>
        <v>1113</v>
      </c>
      <c r="CC231" s="30">
        <f>IFERROR(CB231/BX221,"-")</f>
        <v>5.8526581479728661E-2</v>
      </c>
      <c r="CD231" s="52">
        <f t="shared" si="222"/>
        <v>29357.063791554359</v>
      </c>
      <c r="CE231" s="31">
        <f t="shared" si="230"/>
        <v>5.0528896354474058E-2</v>
      </c>
      <c r="CR231" s="173"/>
      <c r="CS231" s="194"/>
      <c r="CT231" s="188"/>
      <c r="CU231" s="191"/>
      <c r="CV231" s="191"/>
      <c r="CW231" s="75" t="s">
        <v>68</v>
      </c>
      <c r="CX231" s="86">
        <v>367585855</v>
      </c>
      <c r="CY231" s="76">
        <v>2.7620470062871546E-2</v>
      </c>
      <c r="CZ231" s="86">
        <v>5403</v>
      </c>
      <c r="DA231" s="76">
        <v>0.37918450417573163</v>
      </c>
      <c r="DB231" s="86">
        <v>68033.658152878037</v>
      </c>
      <c r="DC231" s="77">
        <v>0.33218567476175836</v>
      </c>
    </row>
    <row r="232" spans="2:107" s="16" customFormat="1" ht="13.15" customHeight="1">
      <c r="B232" s="224"/>
      <c r="C232" s="194"/>
      <c r="D232" s="176"/>
      <c r="E232" s="197"/>
      <c r="F232" s="197"/>
      <c r="G232" s="67" t="s">
        <v>77</v>
      </c>
      <c r="H232" s="49">
        <v>0</v>
      </c>
      <c r="I232" s="30">
        <f>IFERROR(H232/E221,"-")</f>
        <v>0</v>
      </c>
      <c r="J232" s="49">
        <v>0</v>
      </c>
      <c r="K232" s="30">
        <f>IFERROR(J232/F221,"-")</f>
        <v>0</v>
      </c>
      <c r="L232" s="52" t="str">
        <f t="shared" si="215"/>
        <v>-</v>
      </c>
      <c r="M232" s="31">
        <f t="shared" si="223"/>
        <v>0</v>
      </c>
      <c r="N232" s="176"/>
      <c r="O232" s="197"/>
      <c r="P232" s="197"/>
      <c r="Q232" s="67" t="s">
        <v>77</v>
      </c>
      <c r="R232" s="49">
        <v>749320</v>
      </c>
      <c r="S232" s="30">
        <f>IFERROR(R232/O221,"-")</f>
        <v>2.0870380542695626E-3</v>
      </c>
      <c r="T232" s="49">
        <v>8</v>
      </c>
      <c r="U232" s="30">
        <f>IFERROR(T232/P221,"-")</f>
        <v>6.1068702290076333E-2</v>
      </c>
      <c r="V232" s="52">
        <f t="shared" si="216"/>
        <v>93665</v>
      </c>
      <c r="W232" s="31">
        <f t="shared" si="224"/>
        <v>5.4054054054054057E-2</v>
      </c>
      <c r="X232" s="176"/>
      <c r="Y232" s="197"/>
      <c r="Z232" s="197"/>
      <c r="AA232" s="67" t="s">
        <v>77</v>
      </c>
      <c r="AB232" s="49">
        <v>6905383</v>
      </c>
      <c r="AC232" s="30">
        <f>IFERROR(AB232/Y221,"-")</f>
        <v>1.4644640748140707E-3</v>
      </c>
      <c r="AD232" s="49">
        <v>55</v>
      </c>
      <c r="AE232" s="30">
        <f>IFERROR(AD232/Z221,"-")</f>
        <v>8.903998704872915E-3</v>
      </c>
      <c r="AF232" s="52">
        <f t="shared" si="217"/>
        <v>125552.41818181818</v>
      </c>
      <c r="AG232" s="31">
        <f t="shared" si="225"/>
        <v>8.0906148867313909E-3</v>
      </c>
      <c r="AH232" s="176"/>
      <c r="AI232" s="197"/>
      <c r="AJ232" s="197"/>
      <c r="AK232" s="67" t="s">
        <v>77</v>
      </c>
      <c r="AL232" s="49">
        <v>4736685</v>
      </c>
      <c r="AM232" s="30">
        <f>IFERROR(AL232/AI221,"-")</f>
        <v>8.0962353852784177E-4</v>
      </c>
      <c r="AN232" s="49">
        <v>76</v>
      </c>
      <c r="AO232" s="30">
        <f>IFERROR(AN232/AJ221,"-")</f>
        <v>1.3029315960912053E-2</v>
      </c>
      <c r="AP232" s="52">
        <f t="shared" si="218"/>
        <v>62324.802631578947</v>
      </c>
      <c r="AQ232" s="31">
        <f t="shared" si="226"/>
        <v>1.1544888348777153E-2</v>
      </c>
      <c r="AR232" s="176"/>
      <c r="AS232" s="197"/>
      <c r="AT232" s="197"/>
      <c r="AU232" s="67" t="s">
        <v>77</v>
      </c>
      <c r="AV232" s="49">
        <v>12071902</v>
      </c>
      <c r="AW232" s="30">
        <f>IFERROR(AV232/AS221,"-")</f>
        <v>2.5681963953849843E-3</v>
      </c>
      <c r="AX232" s="49">
        <v>87</v>
      </c>
      <c r="AY232" s="30">
        <f>IFERROR(AX232/AT221,"-")</f>
        <v>2.148148148148148E-2</v>
      </c>
      <c r="AZ232" s="52">
        <f t="shared" si="219"/>
        <v>138757.49425287356</v>
      </c>
      <c r="BA232" s="31">
        <f t="shared" si="227"/>
        <v>1.8404907975460124E-2</v>
      </c>
      <c r="BB232" s="176"/>
      <c r="BC232" s="197"/>
      <c r="BD232" s="197"/>
      <c r="BE232" s="67" t="s">
        <v>77</v>
      </c>
      <c r="BF232" s="49">
        <v>5641630</v>
      </c>
      <c r="BG232" s="30">
        <f>IFERROR(BF232/BC221,"-")</f>
        <v>2.2066808817214072E-3</v>
      </c>
      <c r="BH232" s="49">
        <v>48</v>
      </c>
      <c r="BI232" s="30">
        <f>IFERROR(BH232/BD221,"-")</f>
        <v>2.3460410557184751E-2</v>
      </c>
      <c r="BJ232" s="52">
        <f t="shared" si="220"/>
        <v>117533.95833333333</v>
      </c>
      <c r="BK232" s="31">
        <f t="shared" si="228"/>
        <v>1.8619084561675717E-2</v>
      </c>
      <c r="BL232" s="176"/>
      <c r="BM232" s="197"/>
      <c r="BN232" s="197"/>
      <c r="BO232" s="67" t="s">
        <v>77</v>
      </c>
      <c r="BP232" s="49">
        <v>2980008</v>
      </c>
      <c r="BQ232" s="30">
        <f>IFERROR(BP232/BM221,"-")</f>
        <v>3.1212055001735668E-3</v>
      </c>
      <c r="BR232" s="49">
        <v>25</v>
      </c>
      <c r="BS232" s="30">
        <f>IFERROR(BR232/BN221,"-")</f>
        <v>3.3557046979865772E-2</v>
      </c>
      <c r="BT232" s="52">
        <f t="shared" si="221"/>
        <v>119200.32000000001</v>
      </c>
      <c r="BU232" s="31">
        <f t="shared" si="229"/>
        <v>2.1682567215958369E-2</v>
      </c>
      <c r="BV232" s="176"/>
      <c r="BW232" s="197"/>
      <c r="BX232" s="197"/>
      <c r="BY232" s="67" t="s">
        <v>77</v>
      </c>
      <c r="BZ232" s="49">
        <f t="shared" si="232"/>
        <v>33084928</v>
      </c>
      <c r="CA232" s="30">
        <f>IFERROR(BZ232/BW221,"-")</f>
        <v>1.724122105156077E-3</v>
      </c>
      <c r="CB232" s="49">
        <f t="shared" si="233"/>
        <v>299</v>
      </c>
      <c r="CC232" s="30">
        <f>IFERROR(CB232/BX221,"-")</f>
        <v>1.5722774359783351E-2</v>
      </c>
      <c r="CD232" s="52">
        <f t="shared" si="222"/>
        <v>110651.9331103679</v>
      </c>
      <c r="CE232" s="31">
        <f t="shared" si="230"/>
        <v>1.3574249784355563E-2</v>
      </c>
      <c r="CR232" s="173"/>
      <c r="CS232" s="194"/>
      <c r="CT232" s="188"/>
      <c r="CU232" s="191"/>
      <c r="CV232" s="191"/>
      <c r="CW232" s="75" t="s">
        <v>69</v>
      </c>
      <c r="CX232" s="86">
        <v>458494620</v>
      </c>
      <c r="CY232" s="76">
        <v>3.4451371709332136E-2</v>
      </c>
      <c r="CZ232" s="86">
        <v>1989</v>
      </c>
      <c r="DA232" s="76">
        <v>0.1395887430696891</v>
      </c>
      <c r="DB232" s="86">
        <v>230515.14328808445</v>
      </c>
      <c r="DC232" s="77">
        <v>0.12228711958192438</v>
      </c>
    </row>
    <row r="233" spans="2:107" s="16" customFormat="1" ht="13.15" customHeight="1">
      <c r="B233" s="224"/>
      <c r="C233" s="194"/>
      <c r="D233" s="176"/>
      <c r="E233" s="197"/>
      <c r="F233" s="197"/>
      <c r="G233" s="67" t="s">
        <v>79</v>
      </c>
      <c r="H233" s="49">
        <v>0</v>
      </c>
      <c r="I233" s="30">
        <f>IFERROR(H233/E221,"-")</f>
        <v>0</v>
      </c>
      <c r="J233" s="49">
        <v>0</v>
      </c>
      <c r="K233" s="30">
        <f>IFERROR(J233/F221,"-")</f>
        <v>0</v>
      </c>
      <c r="L233" s="52" t="str">
        <f t="shared" si="215"/>
        <v>-</v>
      </c>
      <c r="M233" s="31">
        <f t="shared" si="223"/>
        <v>0</v>
      </c>
      <c r="N233" s="176"/>
      <c r="O233" s="197"/>
      <c r="P233" s="197"/>
      <c r="Q233" s="67" t="s">
        <v>79</v>
      </c>
      <c r="R233" s="49">
        <v>1247685</v>
      </c>
      <c r="S233" s="30">
        <f>IFERROR(R233/O221,"-")</f>
        <v>3.4751055286677511E-3</v>
      </c>
      <c r="T233" s="49">
        <v>8</v>
      </c>
      <c r="U233" s="30">
        <f>IFERROR(T233/P221,"-")</f>
        <v>6.1068702290076333E-2</v>
      </c>
      <c r="V233" s="52">
        <f t="shared" si="216"/>
        <v>155960.625</v>
      </c>
      <c r="W233" s="31">
        <f t="shared" si="224"/>
        <v>5.4054054054054057E-2</v>
      </c>
      <c r="X233" s="176"/>
      <c r="Y233" s="197"/>
      <c r="Z233" s="197"/>
      <c r="AA233" s="67" t="s">
        <v>79</v>
      </c>
      <c r="AB233" s="49">
        <v>22088304</v>
      </c>
      <c r="AC233" s="30">
        <f>IFERROR(AB233/Y221,"-")</f>
        <v>4.6843929846573226E-3</v>
      </c>
      <c r="AD233" s="49">
        <v>67</v>
      </c>
      <c r="AE233" s="30">
        <f>IFERROR(AD233/Z221,"-")</f>
        <v>1.0846689331390642E-2</v>
      </c>
      <c r="AF233" s="52">
        <f t="shared" si="217"/>
        <v>329676.17910447763</v>
      </c>
      <c r="AG233" s="31">
        <f t="shared" si="225"/>
        <v>9.8558399529273307E-3</v>
      </c>
      <c r="AH233" s="176"/>
      <c r="AI233" s="197"/>
      <c r="AJ233" s="197"/>
      <c r="AK233" s="67" t="s">
        <v>79</v>
      </c>
      <c r="AL233" s="49">
        <v>72327629</v>
      </c>
      <c r="AM233" s="30">
        <f>IFERROR(AL233/AI221,"-")</f>
        <v>1.2362686335339788E-2</v>
      </c>
      <c r="AN233" s="49">
        <v>153</v>
      </c>
      <c r="AO233" s="30">
        <f>IFERROR(AN233/AJ221,"-")</f>
        <v>2.6230070289730841E-2</v>
      </c>
      <c r="AP233" s="52">
        <f t="shared" si="218"/>
        <v>472729.60130718956</v>
      </c>
      <c r="AQ233" s="31">
        <f t="shared" si="226"/>
        <v>2.3241683123196112E-2</v>
      </c>
      <c r="AR233" s="176"/>
      <c r="AS233" s="197"/>
      <c r="AT233" s="197"/>
      <c r="AU233" s="67" t="s">
        <v>79</v>
      </c>
      <c r="AV233" s="49">
        <v>90030089</v>
      </c>
      <c r="AW233" s="30">
        <f>IFERROR(AV233/AS221,"-")</f>
        <v>1.9153150021097697E-2</v>
      </c>
      <c r="AX233" s="49">
        <v>187</v>
      </c>
      <c r="AY233" s="30">
        <f>IFERROR(AX233/AT221,"-")</f>
        <v>4.617283950617284E-2</v>
      </c>
      <c r="AZ233" s="52">
        <f t="shared" si="219"/>
        <v>481444.32620320853</v>
      </c>
      <c r="BA233" s="31">
        <f t="shared" si="227"/>
        <v>3.9559974613920031E-2</v>
      </c>
      <c r="BB233" s="176"/>
      <c r="BC233" s="197"/>
      <c r="BD233" s="197"/>
      <c r="BE233" s="67" t="s">
        <v>79</v>
      </c>
      <c r="BF233" s="49">
        <v>58472111</v>
      </c>
      <c r="BG233" s="30">
        <f>IFERROR(BF233/BC221,"-")</f>
        <v>2.2870923732607774E-2</v>
      </c>
      <c r="BH233" s="49">
        <v>160</v>
      </c>
      <c r="BI233" s="30">
        <f>IFERROR(BH233/BD221,"-")</f>
        <v>7.8201368523949169E-2</v>
      </c>
      <c r="BJ233" s="52">
        <f t="shared" si="220"/>
        <v>365450.69374999998</v>
      </c>
      <c r="BK233" s="31">
        <f t="shared" si="228"/>
        <v>6.2063615205585725E-2</v>
      </c>
      <c r="BL233" s="176"/>
      <c r="BM233" s="197"/>
      <c r="BN233" s="197"/>
      <c r="BO233" s="67" t="s">
        <v>79</v>
      </c>
      <c r="BP233" s="49">
        <v>30717312</v>
      </c>
      <c r="BQ233" s="30">
        <f>IFERROR(BP233/BM221,"-")</f>
        <v>3.2172746907037669E-2</v>
      </c>
      <c r="BR233" s="49">
        <v>94</v>
      </c>
      <c r="BS233" s="30">
        <f>IFERROR(BR233/BN221,"-")</f>
        <v>0.12617449664429531</v>
      </c>
      <c r="BT233" s="52">
        <f t="shared" si="221"/>
        <v>326779.91489361704</v>
      </c>
      <c r="BU233" s="31">
        <f t="shared" si="229"/>
        <v>8.1526452732003471E-2</v>
      </c>
      <c r="BV233" s="176"/>
      <c r="BW233" s="197"/>
      <c r="BX233" s="197"/>
      <c r="BY233" s="67" t="s">
        <v>79</v>
      </c>
      <c r="BZ233" s="49">
        <f t="shared" si="232"/>
        <v>274883130</v>
      </c>
      <c r="CA233" s="30">
        <f>IFERROR(BZ233/BW221,"-")</f>
        <v>1.432471247232249E-2</v>
      </c>
      <c r="CB233" s="49">
        <f t="shared" si="233"/>
        <v>669</v>
      </c>
      <c r="CC233" s="30">
        <f>IFERROR(CB233/BX221,"-")</f>
        <v>3.5179050323394856E-2</v>
      </c>
      <c r="CD233" s="52">
        <f t="shared" si="222"/>
        <v>410886.59192825115</v>
      </c>
      <c r="CE233" s="31">
        <f t="shared" si="230"/>
        <v>3.0371816407136695E-2</v>
      </c>
      <c r="CR233" s="173"/>
      <c r="CS233" s="194"/>
      <c r="CT233" s="188"/>
      <c r="CU233" s="191"/>
      <c r="CV233" s="191"/>
      <c r="CW233" s="75" t="s">
        <v>70</v>
      </c>
      <c r="CX233" s="86">
        <v>16194</v>
      </c>
      <c r="CY233" s="76">
        <v>1.2168201961910145E-6</v>
      </c>
      <c r="CZ233" s="86">
        <v>13</v>
      </c>
      <c r="DA233" s="76">
        <v>9.1234472594568035E-4</v>
      </c>
      <c r="DB233" s="86">
        <v>1245.6923076923076</v>
      </c>
      <c r="DC233" s="77">
        <v>7.9926221948970182E-4</v>
      </c>
    </row>
    <row r="234" spans="2:107" s="16" customFormat="1" ht="13.15" customHeight="1">
      <c r="B234" s="224"/>
      <c r="C234" s="194"/>
      <c r="D234" s="176"/>
      <c r="E234" s="197"/>
      <c r="F234" s="197"/>
      <c r="G234" s="67" t="s">
        <v>81</v>
      </c>
      <c r="H234" s="49">
        <v>94145</v>
      </c>
      <c r="I234" s="30">
        <f>IFERROR(H234/E221,"-")</f>
        <v>1.7860371337125158E-3</v>
      </c>
      <c r="J234" s="49">
        <v>3</v>
      </c>
      <c r="K234" s="30">
        <f>IFERROR(J234/F221,"-")</f>
        <v>8.5714285714285715E-2</v>
      </c>
      <c r="L234" s="52">
        <f t="shared" si="215"/>
        <v>31381.666666666668</v>
      </c>
      <c r="M234" s="31">
        <f t="shared" si="223"/>
        <v>7.4999999999999997E-2</v>
      </c>
      <c r="N234" s="176"/>
      <c r="O234" s="197"/>
      <c r="P234" s="197"/>
      <c r="Q234" s="67" t="s">
        <v>81</v>
      </c>
      <c r="R234" s="49">
        <v>4591037</v>
      </c>
      <c r="S234" s="30">
        <f>IFERROR(R234/O221,"-")</f>
        <v>1.2787152254790437E-2</v>
      </c>
      <c r="T234" s="49">
        <v>27</v>
      </c>
      <c r="U234" s="30">
        <f>IFERROR(T234/P221,"-")</f>
        <v>0.20610687022900764</v>
      </c>
      <c r="V234" s="52">
        <f t="shared" si="216"/>
        <v>170038.40740740742</v>
      </c>
      <c r="W234" s="31">
        <f t="shared" si="224"/>
        <v>0.18243243243243243</v>
      </c>
      <c r="X234" s="176"/>
      <c r="Y234" s="197"/>
      <c r="Z234" s="197"/>
      <c r="AA234" s="67" t="s">
        <v>81</v>
      </c>
      <c r="AB234" s="49">
        <v>48327423</v>
      </c>
      <c r="AC234" s="30">
        <f>IFERROR(AB234/Y221,"-")</f>
        <v>1.0249073050957961E-2</v>
      </c>
      <c r="AD234" s="49">
        <v>747</v>
      </c>
      <c r="AE234" s="30">
        <f>IFERROR(AD234/Z221,"-")</f>
        <v>0.1209324915007285</v>
      </c>
      <c r="AF234" s="52">
        <f t="shared" si="217"/>
        <v>64695.345381526102</v>
      </c>
      <c r="AG234" s="31">
        <f t="shared" si="225"/>
        <v>0.10988526037069726</v>
      </c>
      <c r="AH234" s="176"/>
      <c r="AI234" s="197"/>
      <c r="AJ234" s="197"/>
      <c r="AK234" s="67" t="s">
        <v>81</v>
      </c>
      <c r="AL234" s="49">
        <v>57964633</v>
      </c>
      <c r="AM234" s="30">
        <f>IFERROR(AL234/AI221,"-")</f>
        <v>9.9076740967422808E-3</v>
      </c>
      <c r="AN234" s="49">
        <v>871</v>
      </c>
      <c r="AO234" s="30">
        <f>IFERROR(AN234/AJ221,"-")</f>
        <v>0.1493228184467684</v>
      </c>
      <c r="AP234" s="52">
        <f t="shared" si="218"/>
        <v>66549.521239954076</v>
      </c>
      <c r="AQ234" s="31">
        <f t="shared" si="226"/>
        <v>0.13231049673401185</v>
      </c>
      <c r="AR234" s="176"/>
      <c r="AS234" s="197"/>
      <c r="AT234" s="197"/>
      <c r="AU234" s="67" t="s">
        <v>81</v>
      </c>
      <c r="AV234" s="49">
        <v>53418760</v>
      </c>
      <c r="AW234" s="30">
        <f>IFERROR(AV234/AS221,"-")</f>
        <v>1.1364395343661304E-2</v>
      </c>
      <c r="AX234" s="49">
        <v>673</v>
      </c>
      <c r="AY234" s="30">
        <f>IFERROR(AX234/AT221,"-")</f>
        <v>0.16617283950617284</v>
      </c>
      <c r="AZ234" s="52">
        <f t="shared" si="219"/>
        <v>79374.08618127786</v>
      </c>
      <c r="BA234" s="31">
        <f t="shared" si="227"/>
        <v>0.1423735984768352</v>
      </c>
      <c r="BB234" s="176"/>
      <c r="BC234" s="197"/>
      <c r="BD234" s="197"/>
      <c r="BE234" s="67" t="s">
        <v>81</v>
      </c>
      <c r="BF234" s="49">
        <v>33333910</v>
      </c>
      <c r="BG234" s="30">
        <f>IFERROR(BF234/BC221,"-")</f>
        <v>1.303830664365122E-2</v>
      </c>
      <c r="BH234" s="49">
        <v>321</v>
      </c>
      <c r="BI234" s="30">
        <f>IFERROR(BH234/BD221,"-")</f>
        <v>0.15689149560117302</v>
      </c>
      <c r="BJ234" s="52">
        <f t="shared" si="220"/>
        <v>103843.95638629283</v>
      </c>
      <c r="BK234" s="31">
        <f t="shared" si="228"/>
        <v>0.12451512800620636</v>
      </c>
      <c r="BL234" s="176"/>
      <c r="BM234" s="197"/>
      <c r="BN234" s="197"/>
      <c r="BO234" s="67" t="s">
        <v>81</v>
      </c>
      <c r="BP234" s="49">
        <v>13857399</v>
      </c>
      <c r="BQ234" s="30">
        <f>IFERROR(BP234/BM221,"-")</f>
        <v>1.4513984518464274E-2</v>
      </c>
      <c r="BR234" s="49">
        <v>115</v>
      </c>
      <c r="BS234" s="30">
        <f>IFERROR(BR234/BN221,"-")</f>
        <v>0.15436241610738255</v>
      </c>
      <c r="BT234" s="52">
        <f t="shared" si="221"/>
        <v>120499.12173913044</v>
      </c>
      <c r="BU234" s="31">
        <f t="shared" si="229"/>
        <v>9.9739809193408496E-2</v>
      </c>
      <c r="BV234" s="176"/>
      <c r="BW234" s="197"/>
      <c r="BX234" s="197"/>
      <c r="BY234" s="67" t="s">
        <v>81</v>
      </c>
      <c r="BZ234" s="49">
        <f t="shared" si="232"/>
        <v>211587307</v>
      </c>
      <c r="CA234" s="30">
        <f>IFERROR(BZ234/BW221,"-")</f>
        <v>1.1026239899000086E-2</v>
      </c>
      <c r="CB234" s="49">
        <f t="shared" si="233"/>
        <v>2757</v>
      </c>
      <c r="CC234" s="30">
        <f>IFERROR(CB234/BX221,"-")</f>
        <v>0.14497554819372141</v>
      </c>
      <c r="CD234" s="52">
        <f t="shared" si="222"/>
        <v>76745.486760972068</v>
      </c>
      <c r="CE234" s="31">
        <f t="shared" si="230"/>
        <v>0.12516457075407456</v>
      </c>
      <c r="CR234" s="173"/>
      <c r="CS234" s="194"/>
      <c r="CT234" s="188"/>
      <c r="CU234" s="191"/>
      <c r="CV234" s="191"/>
      <c r="CW234" s="75" t="s">
        <v>73</v>
      </c>
      <c r="CX234" s="86">
        <v>1323107</v>
      </c>
      <c r="CY234" s="76">
        <v>9.9418508047530236E-5</v>
      </c>
      <c r="CZ234" s="86">
        <v>56</v>
      </c>
      <c r="DA234" s="76">
        <v>3.9301003579198541E-3</v>
      </c>
      <c r="DB234" s="86">
        <v>23626.910714285714</v>
      </c>
      <c r="DC234" s="77">
        <v>3.4429757147248692E-3</v>
      </c>
    </row>
    <row r="235" spans="2:107" s="16" customFormat="1" ht="13.15" customHeight="1">
      <c r="B235" s="224"/>
      <c r="C235" s="194"/>
      <c r="D235" s="176"/>
      <c r="E235" s="197"/>
      <c r="F235" s="197"/>
      <c r="G235" s="67" t="s">
        <v>83</v>
      </c>
      <c r="H235" s="49">
        <v>121288</v>
      </c>
      <c r="I235" s="30">
        <f>IFERROR(H235/E221,"-")</f>
        <v>2.300970544093936E-3</v>
      </c>
      <c r="J235" s="49">
        <v>4</v>
      </c>
      <c r="K235" s="30">
        <f>IFERROR(J235/F221,"-")</f>
        <v>0.11428571428571428</v>
      </c>
      <c r="L235" s="52">
        <f t="shared" si="215"/>
        <v>30322</v>
      </c>
      <c r="M235" s="31">
        <f t="shared" si="223"/>
        <v>0.1</v>
      </c>
      <c r="N235" s="176"/>
      <c r="O235" s="197"/>
      <c r="P235" s="197"/>
      <c r="Q235" s="67" t="s">
        <v>83</v>
      </c>
      <c r="R235" s="49">
        <v>1184347</v>
      </c>
      <c r="S235" s="30">
        <f>IFERROR(R235/O221,"-")</f>
        <v>3.2986938270164867E-3</v>
      </c>
      <c r="T235" s="49">
        <v>15</v>
      </c>
      <c r="U235" s="30">
        <f>IFERROR(T235/P221,"-")</f>
        <v>0.11450381679389313</v>
      </c>
      <c r="V235" s="52">
        <f t="shared" si="216"/>
        <v>78956.46666666666</v>
      </c>
      <c r="W235" s="31">
        <f t="shared" si="224"/>
        <v>0.10135135135135136</v>
      </c>
      <c r="X235" s="176"/>
      <c r="Y235" s="197"/>
      <c r="Z235" s="197"/>
      <c r="AA235" s="67" t="s">
        <v>83</v>
      </c>
      <c r="AB235" s="49">
        <v>51158589</v>
      </c>
      <c r="AC235" s="30">
        <f>IFERROR(AB235/Y221,"-")</f>
        <v>1.0849494620164919E-2</v>
      </c>
      <c r="AD235" s="49">
        <v>468</v>
      </c>
      <c r="AE235" s="30">
        <f>IFERROR(AD235/Z221,"-")</f>
        <v>7.5764934434191356E-2</v>
      </c>
      <c r="AF235" s="52">
        <f t="shared" si="217"/>
        <v>109313.22435897436</v>
      </c>
      <c r="AG235" s="31">
        <f t="shared" si="225"/>
        <v>6.884377758164166E-2</v>
      </c>
      <c r="AH235" s="176"/>
      <c r="AI235" s="197"/>
      <c r="AJ235" s="197"/>
      <c r="AK235" s="67" t="s">
        <v>83</v>
      </c>
      <c r="AL235" s="49">
        <v>108443322</v>
      </c>
      <c r="AM235" s="30">
        <f>IFERROR(AL235/AI221,"-")</f>
        <v>1.8535804278172214E-2</v>
      </c>
      <c r="AN235" s="49">
        <v>921</v>
      </c>
      <c r="AO235" s="30">
        <f>IFERROR(AN235/AJ221,"-")</f>
        <v>0.15789473684210525</v>
      </c>
      <c r="AP235" s="52">
        <f t="shared" si="218"/>
        <v>117745.19218241042</v>
      </c>
      <c r="AQ235" s="31">
        <f t="shared" si="226"/>
        <v>0.13990581801610208</v>
      </c>
      <c r="AR235" s="176"/>
      <c r="AS235" s="197"/>
      <c r="AT235" s="197"/>
      <c r="AU235" s="67" t="s">
        <v>83</v>
      </c>
      <c r="AV235" s="49">
        <v>123154964</v>
      </c>
      <c r="AW235" s="30">
        <f>IFERROR(AV235/AS221,"-")</f>
        <v>2.6200190708851639E-2</v>
      </c>
      <c r="AX235" s="49">
        <v>1064</v>
      </c>
      <c r="AY235" s="30">
        <f>IFERROR(AX235/AT221,"-")</f>
        <v>0.26271604938271603</v>
      </c>
      <c r="AZ235" s="52">
        <f t="shared" si="219"/>
        <v>115747.14661654136</v>
      </c>
      <c r="BA235" s="31">
        <f t="shared" si="227"/>
        <v>0.22508990903321346</v>
      </c>
      <c r="BB235" s="176"/>
      <c r="BC235" s="197"/>
      <c r="BD235" s="197"/>
      <c r="BE235" s="67" t="s">
        <v>83</v>
      </c>
      <c r="BF235" s="49">
        <v>99147716</v>
      </c>
      <c r="BG235" s="30">
        <f>IFERROR(BF235/BC221,"-")</f>
        <v>3.8780878817565791E-2</v>
      </c>
      <c r="BH235" s="49">
        <v>683</v>
      </c>
      <c r="BI235" s="30">
        <f>IFERROR(BH235/BD221,"-")</f>
        <v>0.333822091886608</v>
      </c>
      <c r="BJ235" s="52">
        <f t="shared" si="220"/>
        <v>145165.03074670571</v>
      </c>
      <c r="BK235" s="31">
        <f t="shared" si="228"/>
        <v>0.26493405740884407</v>
      </c>
      <c r="BL235" s="176"/>
      <c r="BM235" s="197"/>
      <c r="BN235" s="197"/>
      <c r="BO235" s="67" t="s">
        <v>83</v>
      </c>
      <c r="BP235" s="49">
        <v>33956407</v>
      </c>
      <c r="BQ235" s="30">
        <f>IFERROR(BP235/BM221,"-")</f>
        <v>3.5565315359734673E-2</v>
      </c>
      <c r="BR235" s="49">
        <v>271</v>
      </c>
      <c r="BS235" s="30">
        <f>IFERROR(BR235/BN221,"-")</f>
        <v>0.36375838926174497</v>
      </c>
      <c r="BT235" s="52">
        <f t="shared" si="221"/>
        <v>125300.39483394833</v>
      </c>
      <c r="BU235" s="31">
        <f t="shared" si="229"/>
        <v>0.23503902862098872</v>
      </c>
      <c r="BV235" s="176"/>
      <c r="BW235" s="197"/>
      <c r="BX235" s="197"/>
      <c r="BY235" s="67" t="s">
        <v>83</v>
      </c>
      <c r="BZ235" s="49">
        <f t="shared" si="232"/>
        <v>417166633</v>
      </c>
      <c r="CA235" s="30">
        <f>IFERROR(BZ235/BW221,"-")</f>
        <v>2.1739391830891474E-2</v>
      </c>
      <c r="CB235" s="49">
        <f t="shared" si="233"/>
        <v>3426</v>
      </c>
      <c r="CC235" s="30">
        <f>IFERROR(CB235/BX221,"-")</f>
        <v>0.18015459851711627</v>
      </c>
      <c r="CD235" s="52">
        <f t="shared" si="222"/>
        <v>121764.92498540573</v>
      </c>
      <c r="CE235" s="31">
        <f t="shared" si="230"/>
        <v>0.15553638716121124</v>
      </c>
      <c r="CR235" s="173"/>
      <c r="CS235" s="194"/>
      <c r="CT235" s="188"/>
      <c r="CU235" s="191"/>
      <c r="CV235" s="191"/>
      <c r="CW235" s="75" t="s">
        <v>75</v>
      </c>
      <c r="CX235" s="86">
        <v>28587745</v>
      </c>
      <c r="CY235" s="76">
        <v>2.1480885191773923E-3</v>
      </c>
      <c r="CZ235" s="86">
        <v>805</v>
      </c>
      <c r="DA235" s="76">
        <v>5.6495192645097898E-2</v>
      </c>
      <c r="DB235" s="86">
        <v>35512.726708074537</v>
      </c>
      <c r="DC235" s="77">
        <v>4.9492775899169998E-2</v>
      </c>
    </row>
    <row r="236" spans="2:107" s="16" customFormat="1" ht="13.15" customHeight="1">
      <c r="B236" s="224"/>
      <c r="C236" s="194"/>
      <c r="D236" s="176"/>
      <c r="E236" s="197"/>
      <c r="F236" s="197"/>
      <c r="G236" s="67" t="s">
        <v>87</v>
      </c>
      <c r="H236" s="49">
        <v>646193</v>
      </c>
      <c r="I236" s="30">
        <f>IFERROR(H236/E221,"-")</f>
        <v>1.2259012093526917E-2</v>
      </c>
      <c r="J236" s="49">
        <v>7</v>
      </c>
      <c r="K236" s="30">
        <f>IFERROR(J236/F221,"-")</f>
        <v>0.2</v>
      </c>
      <c r="L236" s="52">
        <f t="shared" si="215"/>
        <v>92313.28571428571</v>
      </c>
      <c r="M236" s="31">
        <f t="shared" si="223"/>
        <v>0.17499999999999999</v>
      </c>
      <c r="N236" s="176"/>
      <c r="O236" s="197"/>
      <c r="P236" s="197"/>
      <c r="Q236" s="67" t="s">
        <v>87</v>
      </c>
      <c r="R236" s="49">
        <v>1128208</v>
      </c>
      <c r="S236" s="30">
        <f>IFERROR(R236/O221,"-")</f>
        <v>3.1423330875078133E-3</v>
      </c>
      <c r="T236" s="49">
        <v>14</v>
      </c>
      <c r="U236" s="30">
        <f>IFERROR(T236/P221,"-")</f>
        <v>0.10687022900763359</v>
      </c>
      <c r="V236" s="52">
        <f t="shared" si="216"/>
        <v>80586.28571428571</v>
      </c>
      <c r="W236" s="31">
        <f t="shared" si="224"/>
        <v>9.45945945945946E-2</v>
      </c>
      <c r="X236" s="176"/>
      <c r="Y236" s="197"/>
      <c r="Z236" s="197"/>
      <c r="AA236" s="67" t="s">
        <v>87</v>
      </c>
      <c r="AB236" s="49">
        <v>27731193</v>
      </c>
      <c r="AC236" s="30">
        <f>IFERROR(AB236/Y221,"-")</f>
        <v>5.8811127348382319E-3</v>
      </c>
      <c r="AD236" s="49">
        <v>404</v>
      </c>
      <c r="AE236" s="30">
        <f>IFERROR(AD236/Z221,"-")</f>
        <v>6.540391775943015E-2</v>
      </c>
      <c r="AF236" s="52">
        <f t="shared" si="217"/>
        <v>68641.566831683172</v>
      </c>
      <c r="AG236" s="31">
        <f t="shared" si="225"/>
        <v>5.9429243895263315E-2</v>
      </c>
      <c r="AH236" s="176"/>
      <c r="AI236" s="197"/>
      <c r="AJ236" s="197"/>
      <c r="AK236" s="67" t="s">
        <v>87</v>
      </c>
      <c r="AL236" s="49">
        <v>22823773</v>
      </c>
      <c r="AM236" s="30">
        <f>IFERROR(AL236/AI221,"-")</f>
        <v>3.9011806482415899E-3</v>
      </c>
      <c r="AN236" s="49">
        <v>491</v>
      </c>
      <c r="AO236" s="30">
        <f>IFERROR(AN236/AJ221,"-")</f>
        <v>8.417623864220812E-2</v>
      </c>
      <c r="AP236" s="52">
        <f t="shared" si="218"/>
        <v>46484.262729124239</v>
      </c>
      <c r="AQ236" s="31">
        <f t="shared" si="226"/>
        <v>7.4586054990126077E-2</v>
      </c>
      <c r="AR236" s="176"/>
      <c r="AS236" s="197"/>
      <c r="AT236" s="197"/>
      <c r="AU236" s="67" t="s">
        <v>87</v>
      </c>
      <c r="AV236" s="49">
        <v>19866645</v>
      </c>
      <c r="AW236" s="30">
        <f>IFERROR(AV236/AS221,"-")</f>
        <v>4.2264629117593168E-3</v>
      </c>
      <c r="AX236" s="49">
        <v>422</v>
      </c>
      <c r="AY236" s="30">
        <f>IFERROR(AX236/AT221,"-")</f>
        <v>0.10419753086419753</v>
      </c>
      <c r="AZ236" s="52">
        <f t="shared" si="219"/>
        <v>47077.357819905214</v>
      </c>
      <c r="BA236" s="31">
        <f t="shared" si="227"/>
        <v>8.9274381214300827E-2</v>
      </c>
      <c r="BB236" s="176"/>
      <c r="BC236" s="197"/>
      <c r="BD236" s="197"/>
      <c r="BE236" s="67" t="s">
        <v>87</v>
      </c>
      <c r="BF236" s="49">
        <v>8852792</v>
      </c>
      <c r="BG236" s="30">
        <f>IFERROR(BF236/BC221,"-")</f>
        <v>3.4627025976989309E-3</v>
      </c>
      <c r="BH236" s="49">
        <v>226</v>
      </c>
      <c r="BI236" s="30">
        <f>IFERROR(BH236/BD221,"-")</f>
        <v>0.1104594330400782</v>
      </c>
      <c r="BJ236" s="52">
        <f t="shared" si="220"/>
        <v>39171.646017699117</v>
      </c>
      <c r="BK236" s="31">
        <f t="shared" si="228"/>
        <v>8.7664856477889838E-2</v>
      </c>
      <c r="BL236" s="176"/>
      <c r="BM236" s="197"/>
      <c r="BN236" s="197"/>
      <c r="BO236" s="67" t="s">
        <v>87</v>
      </c>
      <c r="BP236" s="49">
        <v>1791123</v>
      </c>
      <c r="BQ236" s="30">
        <f>IFERROR(BP236/BM221,"-")</f>
        <v>1.875989245360207E-3</v>
      </c>
      <c r="BR236" s="49">
        <v>82</v>
      </c>
      <c r="BS236" s="30">
        <f>IFERROR(BR236/BN221,"-")</f>
        <v>0.11006711409395974</v>
      </c>
      <c r="BT236" s="52">
        <f t="shared" si="221"/>
        <v>21842.963414634145</v>
      </c>
      <c r="BU236" s="31">
        <f t="shared" si="229"/>
        <v>7.1118820468343447E-2</v>
      </c>
      <c r="BV236" s="176"/>
      <c r="BW236" s="197"/>
      <c r="BX236" s="197"/>
      <c r="BY236" s="67" t="s">
        <v>87</v>
      </c>
      <c r="BZ236" s="49">
        <f t="shared" si="232"/>
        <v>82839927</v>
      </c>
      <c r="CA236" s="30">
        <f>IFERROR(BZ236/BW221,"-")</f>
        <v>4.3169551201748344E-3</v>
      </c>
      <c r="CB236" s="49">
        <f t="shared" si="233"/>
        <v>1646</v>
      </c>
      <c r="CC236" s="30">
        <f>IFERROR(CB236/BX221,"-")</f>
        <v>8.6554135773255506E-2</v>
      </c>
      <c r="CD236" s="52">
        <f t="shared" si="222"/>
        <v>50328.023693803159</v>
      </c>
      <c r="CE236" s="31">
        <f t="shared" si="230"/>
        <v>7.4726472057020932E-2</v>
      </c>
      <c r="CR236" s="173"/>
      <c r="CS236" s="194"/>
      <c r="CT236" s="188"/>
      <c r="CU236" s="191"/>
      <c r="CV236" s="191"/>
      <c r="CW236" s="75" t="s">
        <v>77</v>
      </c>
      <c r="CX236" s="86">
        <v>33767472</v>
      </c>
      <c r="CY236" s="76">
        <v>2.5372941770973566E-3</v>
      </c>
      <c r="CZ236" s="86">
        <v>282</v>
      </c>
      <c r="DA236" s="76">
        <v>1.9790862516667836E-2</v>
      </c>
      <c r="DB236" s="86">
        <v>119742.80851063829</v>
      </c>
      <c r="DC236" s="77">
        <v>1.7337841992007379E-2</v>
      </c>
    </row>
    <row r="237" spans="2:107" s="16" customFormat="1" ht="13.15" customHeight="1">
      <c r="B237" s="224"/>
      <c r="C237" s="194"/>
      <c r="D237" s="176"/>
      <c r="E237" s="197"/>
      <c r="F237" s="197"/>
      <c r="G237" s="68" t="s">
        <v>85</v>
      </c>
      <c r="H237" s="50">
        <v>94204</v>
      </c>
      <c r="I237" s="32">
        <f>IFERROR(H237/E221,"-")</f>
        <v>1.7871564304450989E-3</v>
      </c>
      <c r="J237" s="50">
        <v>7</v>
      </c>
      <c r="K237" s="32">
        <f>IFERROR(J237/F221,"-")</f>
        <v>0.2</v>
      </c>
      <c r="L237" s="53">
        <f t="shared" si="215"/>
        <v>13457.714285714286</v>
      </c>
      <c r="M237" s="33">
        <f t="shared" si="223"/>
        <v>0.17499999999999999</v>
      </c>
      <c r="N237" s="176"/>
      <c r="O237" s="197"/>
      <c r="P237" s="197"/>
      <c r="Q237" s="68" t="s">
        <v>85</v>
      </c>
      <c r="R237" s="50">
        <v>801034</v>
      </c>
      <c r="S237" s="32">
        <f>IFERROR(R237/O221,"-")</f>
        <v>2.2310740948643633E-3</v>
      </c>
      <c r="T237" s="50">
        <v>39</v>
      </c>
      <c r="U237" s="32">
        <f>IFERROR(T237/P221,"-")</f>
        <v>0.29770992366412213</v>
      </c>
      <c r="V237" s="53">
        <f t="shared" si="216"/>
        <v>20539.333333333332</v>
      </c>
      <c r="W237" s="33">
        <f t="shared" si="224"/>
        <v>0.26351351351351349</v>
      </c>
      <c r="X237" s="176"/>
      <c r="Y237" s="197"/>
      <c r="Z237" s="197"/>
      <c r="AA237" s="68" t="s">
        <v>85</v>
      </c>
      <c r="AB237" s="50">
        <v>11222360</v>
      </c>
      <c r="AC237" s="32">
        <f>IFERROR(AB237/Y221,"-")</f>
        <v>2.3799900823213475E-3</v>
      </c>
      <c r="AD237" s="50">
        <v>545</v>
      </c>
      <c r="AE237" s="32">
        <f>IFERROR(AD237/Z221,"-")</f>
        <v>8.8230532621013436E-2</v>
      </c>
      <c r="AF237" s="53">
        <f t="shared" si="217"/>
        <v>20591.48623853211</v>
      </c>
      <c r="AG237" s="33">
        <f t="shared" si="225"/>
        <v>8.0170638423065613E-2</v>
      </c>
      <c r="AH237" s="176"/>
      <c r="AI237" s="197"/>
      <c r="AJ237" s="197"/>
      <c r="AK237" s="68" t="s">
        <v>85</v>
      </c>
      <c r="AL237" s="50">
        <v>17505396</v>
      </c>
      <c r="AM237" s="32">
        <f>IFERROR(AL237/AI221,"-")</f>
        <v>2.9921307101593471E-3</v>
      </c>
      <c r="AN237" s="50">
        <v>804</v>
      </c>
      <c r="AO237" s="32">
        <f>IFERROR(AN237/AJ221,"-")</f>
        <v>0.13783644779701698</v>
      </c>
      <c r="AP237" s="53">
        <f t="shared" si="218"/>
        <v>21772.880597014926</v>
      </c>
      <c r="AQ237" s="33">
        <f t="shared" si="226"/>
        <v>0.12213276621601094</v>
      </c>
      <c r="AR237" s="176"/>
      <c r="AS237" s="197"/>
      <c r="AT237" s="197"/>
      <c r="AU237" s="68" t="s">
        <v>85</v>
      </c>
      <c r="AV237" s="50">
        <v>21001376</v>
      </c>
      <c r="AW237" s="32">
        <f>IFERROR(AV237/AS221,"-")</f>
        <v>4.4678674612604313E-3</v>
      </c>
      <c r="AX237" s="50">
        <v>709</v>
      </c>
      <c r="AY237" s="32">
        <f>IFERROR(AX237/AT221,"-")</f>
        <v>0.17506172839506173</v>
      </c>
      <c r="AZ237" s="53">
        <f t="shared" si="219"/>
        <v>29621.122708039493</v>
      </c>
      <c r="BA237" s="33">
        <f t="shared" si="227"/>
        <v>0.14998942246668076</v>
      </c>
      <c r="BB237" s="176"/>
      <c r="BC237" s="197"/>
      <c r="BD237" s="197"/>
      <c r="BE237" s="68" t="s">
        <v>85</v>
      </c>
      <c r="BF237" s="50">
        <v>17998813</v>
      </c>
      <c r="BG237" s="32">
        <f>IFERROR(BF237/BC221,"-")</f>
        <v>7.0400994997507332E-3</v>
      </c>
      <c r="BH237" s="50">
        <v>420</v>
      </c>
      <c r="BI237" s="32">
        <f>IFERROR(BH237/BD221,"-")</f>
        <v>0.20527859237536658</v>
      </c>
      <c r="BJ237" s="53">
        <f t="shared" si="220"/>
        <v>42854.316666666666</v>
      </c>
      <c r="BK237" s="33">
        <f t="shared" si="228"/>
        <v>0.16291698991466252</v>
      </c>
      <c r="BL237" s="176"/>
      <c r="BM237" s="197"/>
      <c r="BN237" s="197"/>
      <c r="BO237" s="68" t="s">
        <v>85</v>
      </c>
      <c r="BP237" s="50">
        <v>4211785</v>
      </c>
      <c r="BQ237" s="32">
        <f>IFERROR(BP237/BM221,"-")</f>
        <v>4.4113460458993824E-3</v>
      </c>
      <c r="BR237" s="50">
        <v>174</v>
      </c>
      <c r="BS237" s="32">
        <f>IFERROR(BR237/BN221,"-")</f>
        <v>0.23355704697986576</v>
      </c>
      <c r="BT237" s="53">
        <f t="shared" si="221"/>
        <v>24205.660919540231</v>
      </c>
      <c r="BU237" s="33">
        <f t="shared" si="229"/>
        <v>0.15091066782307025</v>
      </c>
      <c r="BV237" s="176"/>
      <c r="BW237" s="197"/>
      <c r="BX237" s="197"/>
      <c r="BY237" s="68" t="s">
        <v>85</v>
      </c>
      <c r="BZ237" s="50">
        <f t="shared" si="232"/>
        <v>72834968</v>
      </c>
      <c r="CA237" s="32">
        <f>IFERROR(BZ237/BW221,"-")</f>
        <v>3.7955765947907008E-3</v>
      </c>
      <c r="CB237" s="50">
        <f t="shared" si="233"/>
        <v>2698</v>
      </c>
      <c r="CC237" s="32">
        <f>IFERROR(CB237/BX221,"-")</f>
        <v>0.14187306094546984</v>
      </c>
      <c r="CD237" s="53">
        <f t="shared" si="222"/>
        <v>26995.91104521868</v>
      </c>
      <c r="CE237" s="33">
        <f t="shared" si="230"/>
        <v>0.12248603986017161</v>
      </c>
      <c r="CR237" s="173"/>
      <c r="CS237" s="194"/>
      <c r="CT237" s="188"/>
      <c r="CU237" s="191"/>
      <c r="CV237" s="191"/>
      <c r="CW237" s="75" t="s">
        <v>79</v>
      </c>
      <c r="CX237" s="86">
        <v>171562491</v>
      </c>
      <c r="CY237" s="76">
        <v>1.2891237739757883E-2</v>
      </c>
      <c r="CZ237" s="86">
        <v>467</v>
      </c>
      <c r="DA237" s="76">
        <v>3.2774229770510213E-2</v>
      </c>
      <c r="DB237" s="86">
        <v>367371.5010706638</v>
      </c>
      <c r="DC237" s="77">
        <v>2.8711958192437749E-2</v>
      </c>
    </row>
    <row r="238" spans="2:107" s="16" customFormat="1" ht="13.15" customHeight="1">
      <c r="B238" s="224"/>
      <c r="C238" s="195"/>
      <c r="D238" s="177"/>
      <c r="E238" s="198"/>
      <c r="F238" s="198"/>
      <c r="G238" s="18" t="s">
        <v>92</v>
      </c>
      <c r="H238" s="48">
        <f>SUM(H221:H237)</f>
        <v>3033876</v>
      </c>
      <c r="I238" s="32">
        <f>IFERROR(H238/E221,"-")</f>
        <v>5.7556059218006182E-2</v>
      </c>
      <c r="J238" s="50">
        <v>29</v>
      </c>
      <c r="K238" s="32">
        <f>IFERROR(J238/F221,"-")</f>
        <v>0.82857142857142863</v>
      </c>
      <c r="L238" s="53">
        <f t="shared" si="215"/>
        <v>104616.41379310345</v>
      </c>
      <c r="M238" s="34">
        <f t="shared" si="223"/>
        <v>0.72499999999999998</v>
      </c>
      <c r="N238" s="177"/>
      <c r="O238" s="198"/>
      <c r="P238" s="198"/>
      <c r="Q238" s="18" t="s">
        <v>92</v>
      </c>
      <c r="R238" s="48">
        <f>SUM(R221:R237)</f>
        <v>40991062</v>
      </c>
      <c r="S238" s="32">
        <f>IFERROR(R238/O221,"-")</f>
        <v>0.11417005588923691</v>
      </c>
      <c r="T238" s="50">
        <v>114</v>
      </c>
      <c r="U238" s="32">
        <f>IFERROR(T238/P221,"-")</f>
        <v>0.87022900763358779</v>
      </c>
      <c r="V238" s="53">
        <f t="shared" si="216"/>
        <v>359570.71929824562</v>
      </c>
      <c r="W238" s="34">
        <f t="shared" si="224"/>
        <v>0.77027027027027029</v>
      </c>
      <c r="X238" s="177"/>
      <c r="Y238" s="198"/>
      <c r="Z238" s="198"/>
      <c r="AA238" s="18" t="s">
        <v>92</v>
      </c>
      <c r="AB238" s="48">
        <f>SUM(AB221:AB237)</f>
        <v>874225582</v>
      </c>
      <c r="AC238" s="32">
        <f>IFERROR(AB238/Y221,"-")</f>
        <v>0.18540202015187607</v>
      </c>
      <c r="AD238" s="50">
        <v>4645</v>
      </c>
      <c r="AE238" s="32">
        <f>IFERROR(AD238/Z221,"-")</f>
        <v>0.75198316334790349</v>
      </c>
      <c r="AF238" s="53">
        <f t="shared" si="217"/>
        <v>188207.8755651238</v>
      </c>
      <c r="AG238" s="34">
        <f t="shared" si="225"/>
        <v>0.68328920270667848</v>
      </c>
      <c r="AH238" s="177"/>
      <c r="AI238" s="198"/>
      <c r="AJ238" s="198"/>
      <c r="AK238" s="18" t="s">
        <v>92</v>
      </c>
      <c r="AL238" s="48">
        <f>SUM(AL221:AL237)</f>
        <v>1219900613</v>
      </c>
      <c r="AM238" s="32">
        <f>IFERROR(AL238/AI221,"-")</f>
        <v>0.20851296865832186</v>
      </c>
      <c r="AN238" s="50">
        <v>4955</v>
      </c>
      <c r="AO238" s="32">
        <f>IFERROR(AN238/AJ221,"-")</f>
        <v>0.84947711297788442</v>
      </c>
      <c r="AP238" s="53">
        <f t="shared" si="218"/>
        <v>246195.88557013118</v>
      </c>
      <c r="AQ238" s="34">
        <f t="shared" si="226"/>
        <v>0.75269633905514199</v>
      </c>
      <c r="AR238" s="177"/>
      <c r="AS238" s="198"/>
      <c r="AT238" s="198"/>
      <c r="AU238" s="18" t="s">
        <v>92</v>
      </c>
      <c r="AV238" s="48">
        <f>SUM(AV221:AV237)</f>
        <v>1212335567</v>
      </c>
      <c r="AW238" s="32">
        <f>IFERROR(AV238/AS221,"-")</f>
        <v>0.25791427342322787</v>
      </c>
      <c r="AX238" s="50">
        <v>3631</v>
      </c>
      <c r="AY238" s="32">
        <f>IFERROR(AX238/AT221,"-")</f>
        <v>0.89654320987654323</v>
      </c>
      <c r="AZ238" s="53">
        <f t="shared" si="219"/>
        <v>333884.76094739739</v>
      </c>
      <c r="BA238" s="34">
        <f t="shared" si="227"/>
        <v>0.7681404696424794</v>
      </c>
      <c r="BB238" s="177"/>
      <c r="BC238" s="198"/>
      <c r="BD238" s="198"/>
      <c r="BE238" s="18" t="s">
        <v>92</v>
      </c>
      <c r="BF238" s="48">
        <f>SUM(BF221:BF237)</f>
        <v>685417996</v>
      </c>
      <c r="BG238" s="32">
        <f>IFERROR(BF238/BC221,"-")</f>
        <v>0.26809606226586996</v>
      </c>
      <c r="BH238" s="50">
        <v>1849</v>
      </c>
      <c r="BI238" s="32">
        <f>IFERROR(BH238/BD221,"-")</f>
        <v>0.90371456500488756</v>
      </c>
      <c r="BJ238" s="53">
        <f t="shared" si="220"/>
        <v>370696.59058950783</v>
      </c>
      <c r="BK238" s="34">
        <f t="shared" si="228"/>
        <v>0.71722265321955003</v>
      </c>
      <c r="BL238" s="177"/>
      <c r="BM238" s="198"/>
      <c r="BN238" s="198"/>
      <c r="BO238" s="18" t="s">
        <v>92</v>
      </c>
      <c r="BP238" s="48">
        <f>SUM(BP221:BP237)</f>
        <v>251459489</v>
      </c>
      <c r="BQ238" s="32">
        <f>IFERROR(BP238/BM221,"-")</f>
        <v>0.26337403796823183</v>
      </c>
      <c r="BR238" s="50">
        <v>664</v>
      </c>
      <c r="BS238" s="32">
        <f>IFERROR(BR238/BN221,"-")</f>
        <v>0.89127516778523486</v>
      </c>
      <c r="BT238" s="53">
        <f t="shared" si="221"/>
        <v>378704.04969879519</v>
      </c>
      <c r="BU238" s="34">
        <f t="shared" si="229"/>
        <v>0.5758889852558543</v>
      </c>
      <c r="BV238" s="177"/>
      <c r="BW238" s="198"/>
      <c r="BX238" s="198"/>
      <c r="BY238" s="18" t="s">
        <v>92</v>
      </c>
      <c r="BZ238" s="48">
        <f t="shared" si="232"/>
        <v>4287364185</v>
      </c>
      <c r="CA238" s="32">
        <f>IFERROR(BZ238/BW221,"-")</f>
        <v>0.22342316610793195</v>
      </c>
      <c r="CB238" s="50">
        <f t="shared" si="233"/>
        <v>15887</v>
      </c>
      <c r="CC238" s="32">
        <f>IFERROR(CB238/BX221,"-")</f>
        <v>0.83541042225377293</v>
      </c>
      <c r="CD238" s="53">
        <f t="shared" si="222"/>
        <v>269866.19154025306</v>
      </c>
      <c r="CE238" s="34">
        <f t="shared" si="230"/>
        <v>0.72125119171925367</v>
      </c>
      <c r="CR238" s="173"/>
      <c r="CS238" s="194"/>
      <c r="CT238" s="188"/>
      <c r="CU238" s="191"/>
      <c r="CV238" s="191"/>
      <c r="CW238" s="75" t="s">
        <v>81</v>
      </c>
      <c r="CX238" s="86">
        <v>114333267</v>
      </c>
      <c r="CY238" s="76">
        <v>8.5910231185685835E-3</v>
      </c>
      <c r="CZ238" s="86">
        <v>1714</v>
      </c>
      <c r="DA238" s="76">
        <v>0.12028914309776124</v>
      </c>
      <c r="DB238" s="86">
        <v>66705.523337222869</v>
      </c>
      <c r="DC238" s="77">
        <v>0.1053796495542576</v>
      </c>
    </row>
    <row r="239" spans="2:107" s="16" customFormat="1" ht="13.15" customHeight="1">
      <c r="B239" s="224">
        <v>14</v>
      </c>
      <c r="C239" s="193" t="s">
        <v>117</v>
      </c>
      <c r="D239" s="175">
        <f>CI18</f>
        <v>26</v>
      </c>
      <c r="E239" s="196">
        <v>24886580</v>
      </c>
      <c r="F239" s="196">
        <v>25</v>
      </c>
      <c r="G239" s="65" t="s">
        <v>58</v>
      </c>
      <c r="H239" s="54">
        <v>79546</v>
      </c>
      <c r="I239" s="28">
        <f>IFERROR(H239/E239,"-")</f>
        <v>3.1963411605773072E-3</v>
      </c>
      <c r="J239" s="54">
        <v>5</v>
      </c>
      <c r="K239" s="28">
        <f>IFERROR(J239/F239,"-")</f>
        <v>0.2</v>
      </c>
      <c r="L239" s="51">
        <f t="shared" si="215"/>
        <v>15909.2</v>
      </c>
      <c r="M239" s="29">
        <f t="shared" ref="M239:M256" si="234">IFERROR(J239/$CI$18,"-")</f>
        <v>0.19230769230769232</v>
      </c>
      <c r="N239" s="175">
        <f>CJ18</f>
        <v>87</v>
      </c>
      <c r="O239" s="196">
        <v>200856860</v>
      </c>
      <c r="P239" s="196">
        <v>72</v>
      </c>
      <c r="Q239" s="65" t="s">
        <v>58</v>
      </c>
      <c r="R239" s="54">
        <v>1012430</v>
      </c>
      <c r="S239" s="28">
        <f>IFERROR(R239/O239,"-")</f>
        <v>5.0405547512790954E-3</v>
      </c>
      <c r="T239" s="54">
        <v>19</v>
      </c>
      <c r="U239" s="28">
        <f>IFERROR(T239/P239,"-")</f>
        <v>0.2638888888888889</v>
      </c>
      <c r="V239" s="51">
        <f t="shared" si="216"/>
        <v>53285.789473684214</v>
      </c>
      <c r="W239" s="29">
        <f t="shared" ref="W239:W256" si="235">IFERROR(T239/$CJ$18,"-")</f>
        <v>0.21839080459770116</v>
      </c>
      <c r="X239" s="175">
        <f>CK18</f>
        <v>5345</v>
      </c>
      <c r="Y239" s="196">
        <v>3447951190</v>
      </c>
      <c r="Z239" s="196">
        <v>4895</v>
      </c>
      <c r="AA239" s="65" t="s">
        <v>58</v>
      </c>
      <c r="AB239" s="54">
        <v>55668085</v>
      </c>
      <c r="AC239" s="28">
        <f>IFERROR(AB239/Y239,"-")</f>
        <v>1.6145264805793261E-2</v>
      </c>
      <c r="AD239" s="54">
        <v>643</v>
      </c>
      <c r="AE239" s="28">
        <f>IFERROR(AD239/Z239,"-")</f>
        <v>0.13135852911133811</v>
      </c>
      <c r="AF239" s="51">
        <f t="shared" si="217"/>
        <v>86575.559875583203</v>
      </c>
      <c r="AG239" s="29">
        <f t="shared" ref="AG239:AG256" si="236">IFERROR(AD239/$CK$18,"-")</f>
        <v>0.12029934518241348</v>
      </c>
      <c r="AH239" s="175">
        <f>CL18</f>
        <v>4774</v>
      </c>
      <c r="AI239" s="196">
        <v>4088522220</v>
      </c>
      <c r="AJ239" s="196">
        <v>4255</v>
      </c>
      <c r="AK239" s="65" t="s">
        <v>58</v>
      </c>
      <c r="AL239" s="54">
        <v>88322687</v>
      </c>
      <c r="AM239" s="28">
        <f>IFERROR(AL239/AI239,"-")</f>
        <v>2.1602594347646716E-2</v>
      </c>
      <c r="AN239" s="54">
        <v>880</v>
      </c>
      <c r="AO239" s="28">
        <f>IFERROR(AN239/AJ239,"-")</f>
        <v>0.20681551116333724</v>
      </c>
      <c r="AP239" s="51">
        <f t="shared" si="218"/>
        <v>100366.68977272727</v>
      </c>
      <c r="AQ239" s="29">
        <f t="shared" ref="AQ239:AQ256" si="237">IFERROR(AN239/$CL$18,"-")</f>
        <v>0.18433179723502305</v>
      </c>
      <c r="AR239" s="175">
        <f>CM18</f>
        <v>3621</v>
      </c>
      <c r="AS239" s="196">
        <v>3545701510</v>
      </c>
      <c r="AT239" s="196">
        <v>3091</v>
      </c>
      <c r="AU239" s="65" t="s">
        <v>58</v>
      </c>
      <c r="AV239" s="54">
        <v>115829038</v>
      </c>
      <c r="AW239" s="28">
        <f>IFERROR(AV239/AS239,"-")</f>
        <v>3.2667453160771E-2</v>
      </c>
      <c r="AX239" s="54">
        <v>762</v>
      </c>
      <c r="AY239" s="28">
        <f>IFERROR(AX239/AT239,"-")</f>
        <v>0.24652216111290845</v>
      </c>
      <c r="AZ239" s="51">
        <f t="shared" si="219"/>
        <v>152006.61154855642</v>
      </c>
      <c r="BA239" s="29">
        <f t="shared" ref="BA239:BA256" si="238">IFERROR(AX239/$CM$18,"-")</f>
        <v>0.21043910521955261</v>
      </c>
      <c r="BB239" s="175">
        <f>CN18</f>
        <v>2186</v>
      </c>
      <c r="BC239" s="196">
        <v>2104455590</v>
      </c>
      <c r="BD239" s="196">
        <v>1749</v>
      </c>
      <c r="BE239" s="65" t="s">
        <v>58</v>
      </c>
      <c r="BF239" s="54">
        <v>73205640</v>
      </c>
      <c r="BG239" s="28">
        <f>IFERROR(BF239/BC239,"-")</f>
        <v>3.4786022735694797E-2</v>
      </c>
      <c r="BH239" s="54">
        <v>433</v>
      </c>
      <c r="BI239" s="28">
        <f>IFERROR(BH239/BD239,"-")</f>
        <v>0.24757004002287022</v>
      </c>
      <c r="BJ239" s="51">
        <f t="shared" si="220"/>
        <v>169066.14318706698</v>
      </c>
      <c r="BK239" s="29">
        <f t="shared" ref="BK239:BK256" si="239">IFERROR(BH239/$CN$18,"-")</f>
        <v>0.19807868252516012</v>
      </c>
      <c r="BL239" s="175">
        <f>CO18</f>
        <v>955</v>
      </c>
      <c r="BM239" s="196">
        <v>677924250</v>
      </c>
      <c r="BN239" s="196">
        <v>611</v>
      </c>
      <c r="BO239" s="65" t="s">
        <v>58</v>
      </c>
      <c r="BP239" s="54">
        <v>45178157</v>
      </c>
      <c r="BQ239" s="28">
        <f>IFERROR(BP239/BM239,"-")</f>
        <v>6.6641895462509274E-2</v>
      </c>
      <c r="BR239" s="54">
        <v>134</v>
      </c>
      <c r="BS239" s="28">
        <f>IFERROR(BR239/BN239,"-")</f>
        <v>0.21931260229132571</v>
      </c>
      <c r="BT239" s="51">
        <f t="shared" si="221"/>
        <v>337150.42537313432</v>
      </c>
      <c r="BU239" s="29">
        <f t="shared" ref="BU239:BU256" si="240">IFERROR(BR239/$CO$18,"-")</f>
        <v>0.14031413612565444</v>
      </c>
      <c r="BV239" s="175">
        <f>CP18</f>
        <v>16994</v>
      </c>
      <c r="BW239" s="196">
        <f>SUM(E239,O239,Y239,AI239,AS239,BC239,BM239)</f>
        <v>14090298200</v>
      </c>
      <c r="BX239" s="196">
        <f>SUM(F239,P239,Z239,AJ239,AT239,BD239,BN239)</f>
        <v>14698</v>
      </c>
      <c r="BY239" s="65" t="s">
        <v>58</v>
      </c>
      <c r="BZ239" s="54">
        <f t="shared" si="232"/>
        <v>379295583</v>
      </c>
      <c r="CA239" s="28">
        <f>IFERROR(BZ239/BW239,"-")</f>
        <v>2.6918918082230511E-2</v>
      </c>
      <c r="CB239" s="54">
        <f t="shared" si="233"/>
        <v>2876</v>
      </c>
      <c r="CC239" s="28">
        <f>IFERROR(CB239/BX239,"-")</f>
        <v>0.19567288066403593</v>
      </c>
      <c r="CD239" s="51">
        <f t="shared" si="222"/>
        <v>131883.02607788597</v>
      </c>
      <c r="CE239" s="29">
        <f t="shared" ref="CE239:CE256" si="241">IFERROR(CB239/$CP$18,"-")</f>
        <v>0.16923620101212192</v>
      </c>
      <c r="CR239" s="173"/>
      <c r="CS239" s="194"/>
      <c r="CT239" s="188"/>
      <c r="CU239" s="191"/>
      <c r="CV239" s="191"/>
      <c r="CW239" s="75" t="s">
        <v>83</v>
      </c>
      <c r="CX239" s="86">
        <v>251664621</v>
      </c>
      <c r="CY239" s="76">
        <v>1.8910126806197192E-2</v>
      </c>
      <c r="CZ239" s="86">
        <v>2393</v>
      </c>
      <c r="DA239" s="76">
        <v>0.16794160993753948</v>
      </c>
      <c r="DB239" s="86">
        <v>105166.995821145</v>
      </c>
      <c r="DC239" s="77">
        <v>0.14712573009529664</v>
      </c>
    </row>
    <row r="240" spans="2:107" s="16" customFormat="1" ht="13.15" customHeight="1">
      <c r="B240" s="224"/>
      <c r="C240" s="194"/>
      <c r="D240" s="176"/>
      <c r="E240" s="197"/>
      <c r="F240" s="197"/>
      <c r="G240" s="66" t="s">
        <v>60</v>
      </c>
      <c r="H240" s="49">
        <v>3709353</v>
      </c>
      <c r="I240" s="30">
        <f>IFERROR(H240/E239,"-")</f>
        <v>0.14905033154414948</v>
      </c>
      <c r="J240" s="49">
        <v>7</v>
      </c>
      <c r="K240" s="30">
        <f>IFERROR(J240/F239,"-")</f>
        <v>0.28000000000000003</v>
      </c>
      <c r="L240" s="52">
        <f t="shared" si="215"/>
        <v>529907.57142857148</v>
      </c>
      <c r="M240" s="31">
        <f t="shared" si="234"/>
        <v>0.26923076923076922</v>
      </c>
      <c r="N240" s="176"/>
      <c r="O240" s="197"/>
      <c r="P240" s="197"/>
      <c r="Q240" s="66" t="s">
        <v>60</v>
      </c>
      <c r="R240" s="49">
        <v>5951979</v>
      </c>
      <c r="S240" s="30">
        <f>IFERROR(R240/O239,"-")</f>
        <v>2.9632938601151088E-2</v>
      </c>
      <c r="T240" s="49">
        <v>25</v>
      </c>
      <c r="U240" s="30">
        <f>IFERROR(T240/P239,"-")</f>
        <v>0.34722222222222221</v>
      </c>
      <c r="V240" s="52">
        <f t="shared" si="216"/>
        <v>238079.16</v>
      </c>
      <c r="W240" s="31">
        <f t="shared" si="235"/>
        <v>0.28735632183908044</v>
      </c>
      <c r="X240" s="176"/>
      <c r="Y240" s="197"/>
      <c r="Z240" s="197"/>
      <c r="AA240" s="66" t="s">
        <v>60</v>
      </c>
      <c r="AB240" s="49">
        <v>55045420</v>
      </c>
      <c r="AC240" s="30">
        <f>IFERROR(AB240/Y239,"-")</f>
        <v>1.5964674952373675E-2</v>
      </c>
      <c r="AD240" s="49">
        <v>1006</v>
      </c>
      <c r="AE240" s="30">
        <f>IFERROR(AD240/Z239,"-")</f>
        <v>0.20551583248212463</v>
      </c>
      <c r="AF240" s="52">
        <f t="shared" si="217"/>
        <v>54717.117296222663</v>
      </c>
      <c r="AG240" s="31">
        <f t="shared" si="236"/>
        <v>0.1882132834424696</v>
      </c>
      <c r="AH240" s="176"/>
      <c r="AI240" s="197"/>
      <c r="AJ240" s="197"/>
      <c r="AK240" s="66" t="s">
        <v>60</v>
      </c>
      <c r="AL240" s="49">
        <v>77620626</v>
      </c>
      <c r="AM240" s="30">
        <f>IFERROR(AL240/AI239,"-")</f>
        <v>1.8985007741990453E-2</v>
      </c>
      <c r="AN240" s="49">
        <v>1147</v>
      </c>
      <c r="AO240" s="30">
        <f>IFERROR(AN240/AJ239,"-")</f>
        <v>0.26956521739130435</v>
      </c>
      <c r="AP240" s="52">
        <f t="shared" si="218"/>
        <v>67672.734088927638</v>
      </c>
      <c r="AQ240" s="31">
        <f t="shared" si="237"/>
        <v>0.24025974025974026</v>
      </c>
      <c r="AR240" s="176"/>
      <c r="AS240" s="197"/>
      <c r="AT240" s="197"/>
      <c r="AU240" s="66" t="s">
        <v>60</v>
      </c>
      <c r="AV240" s="49">
        <v>49261410</v>
      </c>
      <c r="AW240" s="30">
        <f>IFERROR(AV240/AS239,"-")</f>
        <v>1.3893276086852556E-2</v>
      </c>
      <c r="AX240" s="49">
        <v>976</v>
      </c>
      <c r="AY240" s="30">
        <f>IFERROR(AX240/AT239,"-")</f>
        <v>0.31575541895826592</v>
      </c>
      <c r="AZ240" s="52">
        <f t="shared" si="219"/>
        <v>50472.756147540982</v>
      </c>
      <c r="BA240" s="31">
        <f t="shared" si="238"/>
        <v>0.2695388014360674</v>
      </c>
      <c r="BB240" s="176"/>
      <c r="BC240" s="197"/>
      <c r="BD240" s="197"/>
      <c r="BE240" s="66" t="s">
        <v>60</v>
      </c>
      <c r="BF240" s="49">
        <v>29492186</v>
      </c>
      <c r="BG240" s="30">
        <f>IFERROR(BF240/BC239,"-")</f>
        <v>1.4014164109778149E-2</v>
      </c>
      <c r="BH240" s="49">
        <v>576</v>
      </c>
      <c r="BI240" s="30">
        <f>IFERROR(BH240/BD239,"-")</f>
        <v>0.32933104631217841</v>
      </c>
      <c r="BJ240" s="52">
        <f t="shared" si="220"/>
        <v>51201.711805555555</v>
      </c>
      <c r="BK240" s="31">
        <f t="shared" si="239"/>
        <v>0.26349496797804206</v>
      </c>
      <c r="BL240" s="176"/>
      <c r="BM240" s="197"/>
      <c r="BN240" s="197"/>
      <c r="BO240" s="66" t="s">
        <v>60</v>
      </c>
      <c r="BP240" s="49">
        <v>8537810</v>
      </c>
      <c r="BQ240" s="30">
        <f>IFERROR(BP240/BM239,"-")</f>
        <v>1.2594047196275986E-2</v>
      </c>
      <c r="BR240" s="49">
        <v>200</v>
      </c>
      <c r="BS240" s="30">
        <f>IFERROR(BR240/BN239,"-")</f>
        <v>0.32733224222585927</v>
      </c>
      <c r="BT240" s="52">
        <f t="shared" si="221"/>
        <v>42689.05</v>
      </c>
      <c r="BU240" s="31">
        <f t="shared" si="240"/>
        <v>0.20942408376963351</v>
      </c>
      <c r="BV240" s="176"/>
      <c r="BW240" s="197"/>
      <c r="BX240" s="197"/>
      <c r="BY240" s="66" t="s">
        <v>60</v>
      </c>
      <c r="BZ240" s="49">
        <f t="shared" si="232"/>
        <v>229618784</v>
      </c>
      <c r="CA240" s="30">
        <f>IFERROR(BZ240/BW239,"-")</f>
        <v>1.6296233105982102E-2</v>
      </c>
      <c r="CB240" s="49">
        <f t="shared" si="233"/>
        <v>3937</v>
      </c>
      <c r="CC240" s="30">
        <f>IFERROR(CB240/BX239,"-")</f>
        <v>0.26785957273098382</v>
      </c>
      <c r="CD240" s="52">
        <f t="shared" si="222"/>
        <v>58323.287782575564</v>
      </c>
      <c r="CE240" s="31">
        <f t="shared" si="241"/>
        <v>0.23167000117688596</v>
      </c>
      <c r="CR240" s="173"/>
      <c r="CS240" s="194"/>
      <c r="CT240" s="188"/>
      <c r="CU240" s="191"/>
      <c r="CV240" s="191"/>
      <c r="CW240" s="75" t="s">
        <v>87</v>
      </c>
      <c r="CX240" s="86">
        <v>71249913</v>
      </c>
      <c r="CY240" s="76">
        <v>5.3537318213691936E-3</v>
      </c>
      <c r="CZ240" s="86">
        <v>1139</v>
      </c>
      <c r="DA240" s="76">
        <v>7.9935434065548455E-2</v>
      </c>
      <c r="DB240" s="86">
        <v>62554.79631255487</v>
      </c>
      <c r="DC240" s="77">
        <v>7.0027666769136188E-2</v>
      </c>
    </row>
    <row r="241" spans="2:107" s="16" customFormat="1" ht="13.15" customHeight="1">
      <c r="B241" s="224"/>
      <c r="C241" s="194"/>
      <c r="D241" s="176"/>
      <c r="E241" s="197"/>
      <c r="F241" s="197"/>
      <c r="G241" s="67" t="s">
        <v>194</v>
      </c>
      <c r="H241" s="49">
        <v>234959</v>
      </c>
      <c r="I241" s="30">
        <f>IFERROR(H241/E239,"-")</f>
        <v>9.4411928035109689E-3</v>
      </c>
      <c r="J241" s="49">
        <v>1</v>
      </c>
      <c r="K241" s="30">
        <f>IFERROR(J241/F239,"-")</f>
        <v>0.04</v>
      </c>
      <c r="L241" s="52">
        <f>IFERROR(H241/J241,"-")</f>
        <v>234959</v>
      </c>
      <c r="M241" s="31">
        <f t="shared" si="234"/>
        <v>3.8461538461538464E-2</v>
      </c>
      <c r="N241" s="176"/>
      <c r="O241" s="197"/>
      <c r="P241" s="197"/>
      <c r="Q241" s="67" t="s">
        <v>194</v>
      </c>
      <c r="R241" s="49">
        <v>5086392</v>
      </c>
      <c r="S241" s="30">
        <f>IFERROR(R241/O239,"-")</f>
        <v>2.5323466671738272E-2</v>
      </c>
      <c r="T241" s="49">
        <v>9</v>
      </c>
      <c r="U241" s="30">
        <f>IFERROR(T241/P239,"-")</f>
        <v>0.125</v>
      </c>
      <c r="V241" s="52">
        <f>IFERROR(R241/T241,"-")</f>
        <v>565154.66666666663</v>
      </c>
      <c r="W241" s="31">
        <f t="shared" si="235"/>
        <v>0.10344827586206896</v>
      </c>
      <c r="X241" s="176"/>
      <c r="Y241" s="197"/>
      <c r="Z241" s="197"/>
      <c r="AA241" s="67" t="s">
        <v>194</v>
      </c>
      <c r="AB241" s="49">
        <v>31491047</v>
      </c>
      <c r="AC241" s="30">
        <f>IFERROR(AB241/Y239,"-")</f>
        <v>9.1332635715182502E-3</v>
      </c>
      <c r="AD241" s="49">
        <v>343</v>
      </c>
      <c r="AE241" s="30">
        <f>IFERROR(AD241/Z239,"-")</f>
        <v>7.0071501532175687E-2</v>
      </c>
      <c r="AF241" s="52">
        <f>IFERROR(AB241/AD241,"-")</f>
        <v>91810.632653061228</v>
      </c>
      <c r="AG241" s="31">
        <f t="shared" si="236"/>
        <v>6.4172123479887752E-2</v>
      </c>
      <c r="AH241" s="176"/>
      <c r="AI241" s="197"/>
      <c r="AJ241" s="197"/>
      <c r="AK241" s="67" t="s">
        <v>194</v>
      </c>
      <c r="AL241" s="49">
        <v>36371545</v>
      </c>
      <c r="AM241" s="30">
        <f>IFERROR(AL241/AI239,"-")</f>
        <v>8.8960125548736783E-3</v>
      </c>
      <c r="AN241" s="49">
        <v>313</v>
      </c>
      <c r="AO241" s="30">
        <f>IFERROR(AN241/AJ239,"-")</f>
        <v>7.3560517038777903E-2</v>
      </c>
      <c r="AP241" s="52">
        <f>IFERROR(AL241/AN241,"-")</f>
        <v>116203.01916932907</v>
      </c>
      <c r="AQ241" s="31">
        <f t="shared" si="237"/>
        <v>6.5563468789275242E-2</v>
      </c>
      <c r="AR241" s="176"/>
      <c r="AS241" s="197"/>
      <c r="AT241" s="197"/>
      <c r="AU241" s="67" t="s">
        <v>194</v>
      </c>
      <c r="AV241" s="49">
        <v>33516761</v>
      </c>
      <c r="AW241" s="30">
        <f>IFERROR(AV241/AS239,"-")</f>
        <v>9.4527869606260227E-3</v>
      </c>
      <c r="AX241" s="49">
        <v>247</v>
      </c>
      <c r="AY241" s="30">
        <f>IFERROR(AX241/AT239,"-")</f>
        <v>7.9909414428987385E-2</v>
      </c>
      <c r="AZ241" s="52">
        <f>IFERROR(AV241/AX241,"-")</f>
        <v>135695.38866396761</v>
      </c>
      <c r="BA241" s="31">
        <f t="shared" si="238"/>
        <v>6.8213200773267049E-2</v>
      </c>
      <c r="BB241" s="176"/>
      <c r="BC241" s="197"/>
      <c r="BD241" s="197"/>
      <c r="BE241" s="67" t="s">
        <v>194</v>
      </c>
      <c r="BF241" s="49">
        <v>7974635</v>
      </c>
      <c r="BG241" s="30">
        <f>IFERROR(BF241/BC239,"-")</f>
        <v>3.7894052209483785E-3</v>
      </c>
      <c r="BH241" s="49">
        <v>136</v>
      </c>
      <c r="BI241" s="30">
        <f>IFERROR(BH241/BD239,"-")</f>
        <v>7.7758719268153226E-2</v>
      </c>
      <c r="BJ241" s="52">
        <f>IFERROR(BF241/BH241,"-")</f>
        <v>58637.022058823532</v>
      </c>
      <c r="BK241" s="31">
        <f t="shared" si="239"/>
        <v>6.2214089661482161E-2</v>
      </c>
      <c r="BL241" s="176"/>
      <c r="BM241" s="197"/>
      <c r="BN241" s="197"/>
      <c r="BO241" s="67" t="s">
        <v>194</v>
      </c>
      <c r="BP241" s="49">
        <v>1826477</v>
      </c>
      <c r="BQ241" s="30">
        <f>IFERROR(BP241/BM239,"-")</f>
        <v>2.6942198925617427E-3</v>
      </c>
      <c r="BR241" s="49">
        <v>30</v>
      </c>
      <c r="BS241" s="30">
        <f>IFERROR(BR241/BN239,"-")</f>
        <v>4.9099836333878884E-2</v>
      </c>
      <c r="BT241" s="52">
        <f>IFERROR(BP241/BR241,"-")</f>
        <v>60882.566666666666</v>
      </c>
      <c r="BU241" s="31">
        <f t="shared" si="240"/>
        <v>3.1413612565445025E-2</v>
      </c>
      <c r="BV241" s="176"/>
      <c r="BW241" s="197"/>
      <c r="BX241" s="197"/>
      <c r="BY241" s="67" t="s">
        <v>194</v>
      </c>
      <c r="BZ241" s="49">
        <f t="shared" si="232"/>
        <v>116501816</v>
      </c>
      <c r="CA241" s="30">
        <f>IFERROR(BZ241/BW239,"-")</f>
        <v>8.2682292699809579E-3</v>
      </c>
      <c r="CB241" s="49">
        <f>SUM(J241,T241,AD241,AN241,AX241,BH241,BR241)</f>
        <v>1079</v>
      </c>
      <c r="CC241" s="30">
        <f>IFERROR(CB241/BX239,"-")</f>
        <v>7.341134848278677E-2</v>
      </c>
      <c r="CD241" s="52">
        <f>IFERROR(BZ241/CB241,"-")</f>
        <v>107972.02594995366</v>
      </c>
      <c r="CE241" s="31">
        <f t="shared" si="241"/>
        <v>6.3492997528539485E-2</v>
      </c>
      <c r="CR241" s="173"/>
      <c r="CS241" s="194"/>
      <c r="CT241" s="188"/>
      <c r="CU241" s="191"/>
      <c r="CV241" s="191"/>
      <c r="CW241" s="75" t="s">
        <v>85</v>
      </c>
      <c r="CX241" s="86">
        <v>33302212</v>
      </c>
      <c r="CY241" s="76">
        <v>2.5023344534663922E-3</v>
      </c>
      <c r="CZ241" s="86">
        <v>2002</v>
      </c>
      <c r="DA241" s="76">
        <v>0.14050108779563478</v>
      </c>
      <c r="DB241" s="86">
        <v>16634.471528471528</v>
      </c>
      <c r="DC241" s="77">
        <v>0.12308638180141408</v>
      </c>
    </row>
    <row r="242" spans="2:107" s="16" customFormat="1" ht="13.15" customHeight="1">
      <c r="B242" s="224"/>
      <c r="C242" s="194"/>
      <c r="D242" s="176"/>
      <c r="E242" s="197"/>
      <c r="F242" s="197"/>
      <c r="G242" s="67" t="s">
        <v>62</v>
      </c>
      <c r="H242" s="49">
        <v>79177</v>
      </c>
      <c r="I242" s="30">
        <f>IFERROR(H242/E239,"-")</f>
        <v>3.181513892226252E-3</v>
      </c>
      <c r="J242" s="49">
        <v>3</v>
      </c>
      <c r="K242" s="30">
        <f>IFERROR(J242/F239,"-")</f>
        <v>0.12</v>
      </c>
      <c r="L242" s="52">
        <f t="shared" si="215"/>
        <v>26392.333333333332</v>
      </c>
      <c r="M242" s="31">
        <f t="shared" si="234"/>
        <v>0.11538461538461539</v>
      </c>
      <c r="N242" s="176"/>
      <c r="O242" s="197"/>
      <c r="P242" s="197"/>
      <c r="Q242" s="67" t="s">
        <v>62</v>
      </c>
      <c r="R242" s="49">
        <v>301735</v>
      </c>
      <c r="S242" s="30">
        <f>IFERROR(R242/O239,"-")</f>
        <v>1.5022389576338094E-3</v>
      </c>
      <c r="T242" s="49">
        <v>12</v>
      </c>
      <c r="U242" s="30">
        <f>IFERROR(T242/P239,"-")</f>
        <v>0.16666666666666666</v>
      </c>
      <c r="V242" s="52">
        <f t="shared" si="216"/>
        <v>25144.583333333332</v>
      </c>
      <c r="W242" s="31">
        <f t="shared" si="235"/>
        <v>0.13793103448275862</v>
      </c>
      <c r="X242" s="176"/>
      <c r="Y242" s="197"/>
      <c r="Z242" s="197"/>
      <c r="AA242" s="67" t="s">
        <v>62</v>
      </c>
      <c r="AB242" s="49">
        <v>58764850</v>
      </c>
      <c r="AC242" s="30">
        <f>IFERROR(AB242/Y239,"-")</f>
        <v>1.7043411220679143E-2</v>
      </c>
      <c r="AD242" s="49">
        <v>1020</v>
      </c>
      <c r="AE242" s="30">
        <f>IFERROR(AD242/Z239,"-")</f>
        <v>0.20837589376915219</v>
      </c>
      <c r="AF242" s="52">
        <f t="shared" si="217"/>
        <v>57612.598039215685</v>
      </c>
      <c r="AG242" s="31">
        <f t="shared" si="236"/>
        <v>0.19083255378858746</v>
      </c>
      <c r="AH242" s="176"/>
      <c r="AI242" s="197"/>
      <c r="AJ242" s="197"/>
      <c r="AK242" s="67" t="s">
        <v>62</v>
      </c>
      <c r="AL242" s="49">
        <v>67630147</v>
      </c>
      <c r="AM242" s="30">
        <f>IFERROR(AL242/AI239,"-")</f>
        <v>1.6541464950140347E-2</v>
      </c>
      <c r="AN242" s="49">
        <v>1120</v>
      </c>
      <c r="AO242" s="30">
        <f>IFERROR(AN242/AJ239,"-")</f>
        <v>0.26321974148061106</v>
      </c>
      <c r="AP242" s="52">
        <f t="shared" si="218"/>
        <v>60384.059821428571</v>
      </c>
      <c r="AQ242" s="31">
        <f t="shared" si="237"/>
        <v>0.23460410557184752</v>
      </c>
      <c r="AR242" s="176"/>
      <c r="AS242" s="197"/>
      <c r="AT242" s="197"/>
      <c r="AU242" s="67" t="s">
        <v>62</v>
      </c>
      <c r="AV242" s="49">
        <v>69567675</v>
      </c>
      <c r="AW242" s="30">
        <f>IFERROR(AV242/AS239,"-")</f>
        <v>1.9620285239408095E-2</v>
      </c>
      <c r="AX242" s="49">
        <v>915</v>
      </c>
      <c r="AY242" s="30">
        <f>IFERROR(AX242/AT239,"-")</f>
        <v>0.29602070527337432</v>
      </c>
      <c r="AZ242" s="52">
        <f t="shared" si="219"/>
        <v>76030.24590163934</v>
      </c>
      <c r="BA242" s="31">
        <f t="shared" si="238"/>
        <v>0.25269262634631318</v>
      </c>
      <c r="BB242" s="176"/>
      <c r="BC242" s="197"/>
      <c r="BD242" s="197"/>
      <c r="BE242" s="67" t="s">
        <v>62</v>
      </c>
      <c r="BF242" s="49">
        <v>24621149</v>
      </c>
      <c r="BG242" s="30">
        <f>IFERROR(BF242/BC239,"-")</f>
        <v>1.1699533654687386E-2</v>
      </c>
      <c r="BH242" s="49">
        <v>487</v>
      </c>
      <c r="BI242" s="30">
        <f>IFERROR(BH242/BD239,"-")</f>
        <v>0.27844482561463696</v>
      </c>
      <c r="BJ242" s="52">
        <f t="shared" si="220"/>
        <v>50556.774127310062</v>
      </c>
      <c r="BK242" s="31">
        <f t="shared" si="239"/>
        <v>0.22278133577310155</v>
      </c>
      <c r="BL242" s="176"/>
      <c r="BM242" s="197"/>
      <c r="BN242" s="197"/>
      <c r="BO242" s="67" t="s">
        <v>62</v>
      </c>
      <c r="BP242" s="49">
        <v>4468083</v>
      </c>
      <c r="BQ242" s="30">
        <f>IFERROR(BP242/BM239,"-")</f>
        <v>6.5908292851303077E-3</v>
      </c>
      <c r="BR242" s="49">
        <v>132</v>
      </c>
      <c r="BS242" s="30">
        <f>IFERROR(BR242/BN239,"-")</f>
        <v>0.2160392798690671</v>
      </c>
      <c r="BT242" s="52">
        <f t="shared" si="221"/>
        <v>33849.11363636364</v>
      </c>
      <c r="BU242" s="31">
        <f t="shared" si="240"/>
        <v>0.13821989528795811</v>
      </c>
      <c r="BV242" s="176"/>
      <c r="BW242" s="197"/>
      <c r="BX242" s="197"/>
      <c r="BY242" s="67" t="s">
        <v>62</v>
      </c>
      <c r="BZ242" s="49">
        <f t="shared" si="232"/>
        <v>225432816</v>
      </c>
      <c r="CA242" s="30">
        <f>IFERROR(BZ242/BW239,"-")</f>
        <v>1.5999151529667414E-2</v>
      </c>
      <c r="CB242" s="49">
        <f t="shared" si="233"/>
        <v>3689</v>
      </c>
      <c r="CC242" s="30">
        <f>IFERROR(CB242/BX239,"-")</f>
        <v>0.25098652877942579</v>
      </c>
      <c r="CD242" s="52">
        <f t="shared" si="222"/>
        <v>61109.464895635676</v>
      </c>
      <c r="CE242" s="31">
        <f t="shared" si="241"/>
        <v>0.21707661527597977</v>
      </c>
      <c r="CR242" s="174"/>
      <c r="CS242" s="195"/>
      <c r="CT242" s="189"/>
      <c r="CU242" s="192"/>
      <c r="CV242" s="192"/>
      <c r="CW242" s="18" t="s">
        <v>92</v>
      </c>
      <c r="CX242" s="86">
        <v>2595110703</v>
      </c>
      <c r="CY242" s="76">
        <v>0.1949971047771929</v>
      </c>
      <c r="CZ242" s="86">
        <v>11520</v>
      </c>
      <c r="DA242" s="76">
        <v>0.8084777879149414</v>
      </c>
      <c r="DB242" s="86">
        <v>225270.02630208334</v>
      </c>
      <c r="DC242" s="77">
        <v>0.70826928988625881</v>
      </c>
    </row>
    <row r="243" spans="2:107" s="16" customFormat="1" ht="13.15" customHeight="1">
      <c r="B243" s="224"/>
      <c r="C243" s="194"/>
      <c r="D243" s="176"/>
      <c r="E243" s="197"/>
      <c r="F243" s="197"/>
      <c r="G243" s="67" t="s">
        <v>64</v>
      </c>
      <c r="H243" s="49">
        <v>39088</v>
      </c>
      <c r="I243" s="30">
        <f>IFERROR(H243/E239,"-")</f>
        <v>1.570645705436424E-3</v>
      </c>
      <c r="J243" s="49">
        <v>2</v>
      </c>
      <c r="K243" s="30">
        <f>IFERROR(J243/F239,"-")</f>
        <v>0.08</v>
      </c>
      <c r="L243" s="52">
        <f t="shared" si="215"/>
        <v>19544</v>
      </c>
      <c r="M243" s="31">
        <f t="shared" si="234"/>
        <v>7.6923076923076927E-2</v>
      </c>
      <c r="N243" s="176"/>
      <c r="O243" s="197"/>
      <c r="P243" s="197"/>
      <c r="Q243" s="67" t="s">
        <v>64</v>
      </c>
      <c r="R243" s="49">
        <v>28614</v>
      </c>
      <c r="S243" s="30">
        <f>IFERROR(R243/O239,"-")</f>
        <v>1.4245966007832642E-4</v>
      </c>
      <c r="T243" s="49">
        <v>5</v>
      </c>
      <c r="U243" s="30">
        <f>IFERROR(T243/P239,"-")</f>
        <v>6.9444444444444448E-2</v>
      </c>
      <c r="V243" s="52">
        <f t="shared" si="216"/>
        <v>5722.8</v>
      </c>
      <c r="W243" s="31">
        <f t="shared" si="235"/>
        <v>5.7471264367816091E-2</v>
      </c>
      <c r="X243" s="176"/>
      <c r="Y243" s="197"/>
      <c r="Z243" s="197"/>
      <c r="AA243" s="67" t="s">
        <v>64</v>
      </c>
      <c r="AB243" s="49">
        <v>7061394</v>
      </c>
      <c r="AC243" s="30">
        <f>IFERROR(AB243/Y239,"-")</f>
        <v>2.0479970889611112E-3</v>
      </c>
      <c r="AD243" s="49">
        <v>233</v>
      </c>
      <c r="AE243" s="30">
        <f>IFERROR(AD243/Z239,"-")</f>
        <v>4.7599591419816137E-2</v>
      </c>
      <c r="AF243" s="52">
        <f t="shared" si="217"/>
        <v>30306.412017167382</v>
      </c>
      <c r="AG243" s="31">
        <f t="shared" si="236"/>
        <v>4.3592142188961645E-2</v>
      </c>
      <c r="AH243" s="176"/>
      <c r="AI243" s="197"/>
      <c r="AJ243" s="197"/>
      <c r="AK243" s="67" t="s">
        <v>64</v>
      </c>
      <c r="AL243" s="49">
        <v>7682344</v>
      </c>
      <c r="AM243" s="30">
        <f>IFERROR(AL243/AI239,"-")</f>
        <v>1.8790026289743388E-3</v>
      </c>
      <c r="AN243" s="49">
        <v>215</v>
      </c>
      <c r="AO243" s="30">
        <f>IFERROR(AN243/AJ239,"-")</f>
        <v>5.0528789659224443E-2</v>
      </c>
      <c r="AP243" s="52">
        <f t="shared" si="218"/>
        <v>35731.832558139533</v>
      </c>
      <c r="AQ243" s="31">
        <f t="shared" si="237"/>
        <v>4.5035609551738583E-2</v>
      </c>
      <c r="AR243" s="176"/>
      <c r="AS243" s="197"/>
      <c r="AT243" s="197"/>
      <c r="AU243" s="67" t="s">
        <v>64</v>
      </c>
      <c r="AV243" s="49">
        <v>4280003</v>
      </c>
      <c r="AW243" s="30">
        <f>IFERROR(AV243/AS239,"-")</f>
        <v>1.2070962510321406E-3</v>
      </c>
      <c r="AX243" s="49">
        <v>174</v>
      </c>
      <c r="AY243" s="30">
        <f>IFERROR(AX243/AT239,"-")</f>
        <v>5.6292461986412162E-2</v>
      </c>
      <c r="AZ243" s="52">
        <f t="shared" si="219"/>
        <v>24597.718390804599</v>
      </c>
      <c r="BA243" s="31">
        <f t="shared" si="238"/>
        <v>4.8053024026512015E-2</v>
      </c>
      <c r="BB243" s="176"/>
      <c r="BC243" s="197"/>
      <c r="BD243" s="197"/>
      <c r="BE243" s="67" t="s">
        <v>64</v>
      </c>
      <c r="BF243" s="49">
        <v>1203910</v>
      </c>
      <c r="BG243" s="30">
        <f>IFERROR(BF243/BC239,"-")</f>
        <v>5.7207669561703601E-4</v>
      </c>
      <c r="BH243" s="49">
        <v>76</v>
      </c>
      <c r="BI243" s="30">
        <f>IFERROR(BH243/BD239,"-")</f>
        <v>4.3453401943967983E-2</v>
      </c>
      <c r="BJ243" s="52">
        <f t="shared" si="220"/>
        <v>15840.921052631578</v>
      </c>
      <c r="BK243" s="31">
        <f t="shared" si="239"/>
        <v>3.4766697163769442E-2</v>
      </c>
      <c r="BL243" s="176"/>
      <c r="BM243" s="197"/>
      <c r="BN243" s="197"/>
      <c r="BO243" s="67" t="s">
        <v>64</v>
      </c>
      <c r="BP243" s="49">
        <v>208980</v>
      </c>
      <c r="BQ243" s="30">
        <f>IFERROR(BP243/BM239,"-")</f>
        <v>3.0826452955474005E-4</v>
      </c>
      <c r="BR243" s="49">
        <v>18</v>
      </c>
      <c r="BS243" s="30">
        <f>IFERROR(BR243/BN239,"-")</f>
        <v>2.9459901800327332E-2</v>
      </c>
      <c r="BT243" s="52">
        <f t="shared" si="221"/>
        <v>11610</v>
      </c>
      <c r="BU243" s="31">
        <f t="shared" si="240"/>
        <v>1.8848167539267015E-2</v>
      </c>
      <c r="BV243" s="176"/>
      <c r="BW243" s="197"/>
      <c r="BX243" s="197"/>
      <c r="BY243" s="67" t="s">
        <v>64</v>
      </c>
      <c r="BZ243" s="49">
        <f t="shared" si="232"/>
        <v>20504333</v>
      </c>
      <c r="CA243" s="30">
        <f>IFERROR(BZ243/BW239,"-")</f>
        <v>1.455209301390087E-3</v>
      </c>
      <c r="CB243" s="49">
        <f t="shared" si="233"/>
        <v>723</v>
      </c>
      <c r="CC243" s="30">
        <f>IFERROR(CB243/BX239,"-")</f>
        <v>4.91903660361954E-2</v>
      </c>
      <c r="CD243" s="52">
        <f t="shared" si="222"/>
        <v>28360.073305670816</v>
      </c>
      <c r="CE243" s="31">
        <f t="shared" si="241"/>
        <v>4.2544427444980583E-2</v>
      </c>
      <c r="CR243" s="172">
        <v>15</v>
      </c>
      <c r="CS243" s="193" t="s">
        <v>118</v>
      </c>
      <c r="CT243" s="187">
        <v>26539</v>
      </c>
      <c r="CU243" s="190">
        <v>21481126800</v>
      </c>
      <c r="CV243" s="190">
        <v>23309</v>
      </c>
      <c r="CW243" s="75" t="s">
        <v>58</v>
      </c>
      <c r="CX243" s="86">
        <v>666276148</v>
      </c>
      <c r="CY243" s="76">
        <v>3.1016815561090583E-2</v>
      </c>
      <c r="CZ243" s="86">
        <v>4795</v>
      </c>
      <c r="DA243" s="76">
        <v>0.20571453086790509</v>
      </c>
      <c r="DB243" s="86">
        <v>138952.27278415015</v>
      </c>
      <c r="DC243" s="77">
        <v>0.18067749350013187</v>
      </c>
    </row>
    <row r="244" spans="2:107" s="16" customFormat="1" ht="13.15" customHeight="1">
      <c r="B244" s="224"/>
      <c r="C244" s="194"/>
      <c r="D244" s="176"/>
      <c r="E244" s="197"/>
      <c r="F244" s="197"/>
      <c r="G244" s="67" t="s">
        <v>66</v>
      </c>
      <c r="H244" s="49">
        <v>34312</v>
      </c>
      <c r="I244" s="30">
        <f>IFERROR(H244/E239,"-")</f>
        <v>1.3787350451528494E-3</v>
      </c>
      <c r="J244" s="49">
        <v>5</v>
      </c>
      <c r="K244" s="30">
        <f>IFERROR(J244/F239,"-")</f>
        <v>0.2</v>
      </c>
      <c r="L244" s="52">
        <f t="shared" si="215"/>
        <v>6862.4</v>
      </c>
      <c r="M244" s="31">
        <f t="shared" si="234"/>
        <v>0.19230769230769232</v>
      </c>
      <c r="N244" s="176"/>
      <c r="O244" s="197"/>
      <c r="P244" s="197"/>
      <c r="Q244" s="67" t="s">
        <v>66</v>
      </c>
      <c r="R244" s="49">
        <v>6482524</v>
      </c>
      <c r="S244" s="30">
        <f>IFERROR(R244/O239,"-")</f>
        <v>3.2274347015083277E-2</v>
      </c>
      <c r="T244" s="49">
        <v>20</v>
      </c>
      <c r="U244" s="30">
        <f>IFERROR(T244/P239,"-")</f>
        <v>0.27777777777777779</v>
      </c>
      <c r="V244" s="52">
        <f t="shared" si="216"/>
        <v>324126.2</v>
      </c>
      <c r="W244" s="31">
        <f t="shared" si="235"/>
        <v>0.22988505747126436</v>
      </c>
      <c r="X244" s="176"/>
      <c r="Y244" s="197"/>
      <c r="Z244" s="197"/>
      <c r="AA244" s="67" t="s">
        <v>66</v>
      </c>
      <c r="AB244" s="49">
        <v>63981529</v>
      </c>
      <c r="AC244" s="30">
        <f>IFERROR(AB244/Y239,"-")</f>
        <v>1.8556390585099902E-2</v>
      </c>
      <c r="AD244" s="49">
        <v>1276</v>
      </c>
      <c r="AE244" s="30">
        <f>IFERROR(AD244/Z239,"-")</f>
        <v>0.26067415730337079</v>
      </c>
      <c r="AF244" s="52">
        <f t="shared" si="217"/>
        <v>50142.264106583068</v>
      </c>
      <c r="AG244" s="31">
        <f t="shared" si="236"/>
        <v>0.23872778297474276</v>
      </c>
      <c r="AH244" s="176"/>
      <c r="AI244" s="197"/>
      <c r="AJ244" s="197"/>
      <c r="AK244" s="67" t="s">
        <v>66</v>
      </c>
      <c r="AL244" s="49">
        <v>76638101</v>
      </c>
      <c r="AM244" s="30">
        <f>IFERROR(AL244/AI239,"-")</f>
        <v>1.8744694751836277E-2</v>
      </c>
      <c r="AN244" s="49">
        <v>1433</v>
      </c>
      <c r="AO244" s="30">
        <f>IFERROR(AN244/AJ239,"-")</f>
        <v>0.33678025851938898</v>
      </c>
      <c r="AP244" s="52">
        <f t="shared" si="218"/>
        <v>53480.879972086528</v>
      </c>
      <c r="AQ244" s="31">
        <f t="shared" si="237"/>
        <v>0.30016757436112274</v>
      </c>
      <c r="AR244" s="176"/>
      <c r="AS244" s="197"/>
      <c r="AT244" s="197"/>
      <c r="AU244" s="67" t="s">
        <v>66</v>
      </c>
      <c r="AV244" s="49">
        <v>67555467</v>
      </c>
      <c r="AW244" s="30">
        <f>IFERROR(AV244/AS239,"-")</f>
        <v>1.9052778923852504E-2</v>
      </c>
      <c r="AX244" s="49">
        <v>1133</v>
      </c>
      <c r="AY244" s="30">
        <f>IFERROR(AX244/AT239,"-")</f>
        <v>0.36654804270462632</v>
      </c>
      <c r="AZ244" s="52">
        <f t="shared" si="219"/>
        <v>59625.301853486322</v>
      </c>
      <c r="BA244" s="31">
        <f t="shared" si="238"/>
        <v>0.31289698978182823</v>
      </c>
      <c r="BB244" s="176"/>
      <c r="BC244" s="197"/>
      <c r="BD244" s="197"/>
      <c r="BE244" s="67" t="s">
        <v>66</v>
      </c>
      <c r="BF244" s="49">
        <v>39964799</v>
      </c>
      <c r="BG244" s="30">
        <f>IFERROR(BF244/BC239,"-")</f>
        <v>1.8990564205728856E-2</v>
      </c>
      <c r="BH244" s="49">
        <v>572</v>
      </c>
      <c r="BI244" s="30">
        <f>IFERROR(BH244/BD239,"-")</f>
        <v>0.32704402515723269</v>
      </c>
      <c r="BJ244" s="52">
        <f t="shared" si="220"/>
        <v>69868.529720279723</v>
      </c>
      <c r="BK244" s="31">
        <f t="shared" si="239"/>
        <v>0.26166514181152789</v>
      </c>
      <c r="BL244" s="176"/>
      <c r="BM244" s="197"/>
      <c r="BN244" s="197"/>
      <c r="BO244" s="67" t="s">
        <v>66</v>
      </c>
      <c r="BP244" s="49">
        <v>7755334</v>
      </c>
      <c r="BQ244" s="30">
        <f>IFERROR(BP244/BM239,"-")</f>
        <v>1.1439823844625708E-2</v>
      </c>
      <c r="BR244" s="49">
        <v>141</v>
      </c>
      <c r="BS244" s="30">
        <f>IFERROR(BR244/BN239,"-")</f>
        <v>0.23076923076923078</v>
      </c>
      <c r="BT244" s="52">
        <f t="shared" si="221"/>
        <v>55002.368794326241</v>
      </c>
      <c r="BU244" s="31">
        <f t="shared" si="240"/>
        <v>0.14764397905759163</v>
      </c>
      <c r="BV244" s="176"/>
      <c r="BW244" s="197"/>
      <c r="BX244" s="197"/>
      <c r="BY244" s="67" t="s">
        <v>66</v>
      </c>
      <c r="BZ244" s="49">
        <f t="shared" si="232"/>
        <v>262412066</v>
      </c>
      <c r="CA244" s="30">
        <f>IFERROR(BZ244/BW239,"-")</f>
        <v>1.8623599179753342E-2</v>
      </c>
      <c r="CB244" s="49">
        <f t="shared" si="233"/>
        <v>4580</v>
      </c>
      <c r="CC244" s="30">
        <f>IFERROR(CB244/BX239,"-")</f>
        <v>0.31160702136345081</v>
      </c>
      <c r="CD244" s="52">
        <f t="shared" si="222"/>
        <v>57295.21091703057</v>
      </c>
      <c r="CE244" s="31">
        <f t="shared" si="241"/>
        <v>0.26950688478286455</v>
      </c>
      <c r="CR244" s="173"/>
      <c r="CS244" s="194"/>
      <c r="CT244" s="188"/>
      <c r="CU244" s="191"/>
      <c r="CV244" s="191"/>
      <c r="CW244" s="75" t="s">
        <v>60</v>
      </c>
      <c r="CX244" s="86">
        <v>339018043</v>
      </c>
      <c r="CY244" s="76">
        <v>1.5782134994892352E-2</v>
      </c>
      <c r="CZ244" s="86">
        <v>5967</v>
      </c>
      <c r="DA244" s="76">
        <v>0.25599553820412718</v>
      </c>
      <c r="DB244" s="86">
        <v>56815.49237472767</v>
      </c>
      <c r="DC244" s="77">
        <v>0.22483891631184294</v>
      </c>
    </row>
    <row r="245" spans="2:107" s="16" customFormat="1" ht="13.15" customHeight="1">
      <c r="B245" s="224"/>
      <c r="C245" s="194"/>
      <c r="D245" s="176"/>
      <c r="E245" s="197"/>
      <c r="F245" s="197"/>
      <c r="G245" s="67" t="s">
        <v>68</v>
      </c>
      <c r="H245" s="49">
        <v>164538</v>
      </c>
      <c r="I245" s="30">
        <f>IFERROR(H245/E239,"-")</f>
        <v>6.611515121804603E-3</v>
      </c>
      <c r="J245" s="49">
        <v>6</v>
      </c>
      <c r="K245" s="30">
        <f>IFERROR(J245/F239,"-")</f>
        <v>0.24</v>
      </c>
      <c r="L245" s="52">
        <f t="shared" si="215"/>
        <v>27423</v>
      </c>
      <c r="M245" s="31">
        <f t="shared" si="234"/>
        <v>0.23076923076923078</v>
      </c>
      <c r="N245" s="176"/>
      <c r="O245" s="197"/>
      <c r="P245" s="197"/>
      <c r="Q245" s="67" t="s">
        <v>68</v>
      </c>
      <c r="R245" s="49">
        <v>1322142</v>
      </c>
      <c r="S245" s="30">
        <f>IFERROR(R245/O239,"-")</f>
        <v>6.5825085585824649E-3</v>
      </c>
      <c r="T245" s="49">
        <v>32</v>
      </c>
      <c r="U245" s="30">
        <f>IFERROR(T245/P239,"-")</f>
        <v>0.44444444444444442</v>
      </c>
      <c r="V245" s="52">
        <f t="shared" si="216"/>
        <v>41316.9375</v>
      </c>
      <c r="W245" s="31">
        <f t="shared" si="235"/>
        <v>0.36781609195402298</v>
      </c>
      <c r="X245" s="176"/>
      <c r="Y245" s="197"/>
      <c r="Z245" s="197"/>
      <c r="AA245" s="67" t="s">
        <v>68</v>
      </c>
      <c r="AB245" s="49">
        <v>92027146</v>
      </c>
      <c r="AC245" s="30">
        <f>IFERROR(AB245/Y239,"-")</f>
        <v>2.6690385370565527E-2</v>
      </c>
      <c r="AD245" s="49">
        <v>1461</v>
      </c>
      <c r="AE245" s="30">
        <f>IFERROR(AD245/Z239,"-")</f>
        <v>0.29846782431052093</v>
      </c>
      <c r="AF245" s="52">
        <f t="shared" si="217"/>
        <v>62989.148528405203</v>
      </c>
      <c r="AG245" s="31">
        <f t="shared" si="236"/>
        <v>0.2733395696913003</v>
      </c>
      <c r="AH245" s="176"/>
      <c r="AI245" s="197"/>
      <c r="AJ245" s="197"/>
      <c r="AK245" s="67" t="s">
        <v>68</v>
      </c>
      <c r="AL245" s="49">
        <v>127572599</v>
      </c>
      <c r="AM245" s="30">
        <f>IFERROR(AL245/AI239,"-")</f>
        <v>3.1202618485463435E-2</v>
      </c>
      <c r="AN245" s="49">
        <v>1734</v>
      </c>
      <c r="AO245" s="30">
        <f>IFERROR(AN245/AJ239,"-")</f>
        <v>0.40752056404230319</v>
      </c>
      <c r="AP245" s="52">
        <f t="shared" si="218"/>
        <v>73571.279700115338</v>
      </c>
      <c r="AQ245" s="31">
        <f t="shared" si="237"/>
        <v>0.36321742773355675</v>
      </c>
      <c r="AR245" s="176"/>
      <c r="AS245" s="197"/>
      <c r="AT245" s="197"/>
      <c r="AU245" s="67" t="s">
        <v>68</v>
      </c>
      <c r="AV245" s="49">
        <v>118990399</v>
      </c>
      <c r="AW245" s="30">
        <f>IFERROR(AV245/AS239,"-")</f>
        <v>3.3559056977698044E-2</v>
      </c>
      <c r="AX245" s="49">
        <v>1377</v>
      </c>
      <c r="AY245" s="30">
        <f>IFERROR(AX245/AT239,"-")</f>
        <v>0.44548689744419284</v>
      </c>
      <c r="AZ245" s="52">
        <f t="shared" si="219"/>
        <v>86412.780682643424</v>
      </c>
      <c r="BA245" s="31">
        <f t="shared" si="238"/>
        <v>0.38028169014084506</v>
      </c>
      <c r="BB245" s="176"/>
      <c r="BC245" s="197"/>
      <c r="BD245" s="197"/>
      <c r="BE245" s="67" t="s">
        <v>68</v>
      </c>
      <c r="BF245" s="49">
        <v>73520616</v>
      </c>
      <c r="BG245" s="30">
        <f>IFERROR(BF245/BC239,"-")</f>
        <v>3.4935693748709612E-2</v>
      </c>
      <c r="BH245" s="49">
        <v>793</v>
      </c>
      <c r="BI245" s="30">
        <f>IFERROR(BH245/BD239,"-")</f>
        <v>0.45340194396798172</v>
      </c>
      <c r="BJ245" s="52">
        <f t="shared" si="220"/>
        <v>92712</v>
      </c>
      <c r="BK245" s="31">
        <f t="shared" si="239"/>
        <v>0.3627630375114364</v>
      </c>
      <c r="BL245" s="176"/>
      <c r="BM245" s="197"/>
      <c r="BN245" s="197"/>
      <c r="BO245" s="67" t="s">
        <v>68</v>
      </c>
      <c r="BP245" s="49">
        <v>17402016</v>
      </c>
      <c r="BQ245" s="30">
        <f>IFERROR(BP245/BM239,"-")</f>
        <v>2.5669558213915492E-2</v>
      </c>
      <c r="BR245" s="49">
        <v>226</v>
      </c>
      <c r="BS245" s="30">
        <f>IFERROR(BR245/BN239,"-")</f>
        <v>0.36988543371522092</v>
      </c>
      <c r="BT245" s="52">
        <f t="shared" si="221"/>
        <v>77000.070796460175</v>
      </c>
      <c r="BU245" s="31">
        <f t="shared" si="240"/>
        <v>0.23664921465968586</v>
      </c>
      <c r="BV245" s="176"/>
      <c r="BW245" s="197"/>
      <c r="BX245" s="197"/>
      <c r="BY245" s="67" t="s">
        <v>68</v>
      </c>
      <c r="BZ245" s="49">
        <f t="shared" si="232"/>
        <v>430999456</v>
      </c>
      <c r="CA245" s="30">
        <f>IFERROR(BZ245/BW239,"-")</f>
        <v>3.0588384282740022E-2</v>
      </c>
      <c r="CB245" s="49">
        <f t="shared" si="233"/>
        <v>5629</v>
      </c>
      <c r="CC245" s="30">
        <f>IFERROR(CB245/BX239,"-")</f>
        <v>0.38297727581983942</v>
      </c>
      <c r="CD245" s="52">
        <f t="shared" si="222"/>
        <v>76567.677384970681</v>
      </c>
      <c r="CE245" s="31">
        <f t="shared" si="241"/>
        <v>0.33123455337177826</v>
      </c>
      <c r="CR245" s="173"/>
      <c r="CS245" s="194"/>
      <c r="CT245" s="188"/>
      <c r="CU245" s="191"/>
      <c r="CV245" s="191"/>
      <c r="CW245" s="75" t="s">
        <v>62</v>
      </c>
      <c r="CX245" s="86">
        <v>276505802</v>
      </c>
      <c r="CY245" s="76">
        <v>1.287203434784436E-2</v>
      </c>
      <c r="CZ245" s="86">
        <v>5710</v>
      </c>
      <c r="DA245" s="76">
        <v>0.24496975417220815</v>
      </c>
      <c r="DB245" s="86">
        <v>48424.833975481612</v>
      </c>
      <c r="DC245" s="77">
        <v>0.21515505482497457</v>
      </c>
    </row>
    <row r="246" spans="2:107" s="16" customFormat="1" ht="13.15" customHeight="1">
      <c r="B246" s="224"/>
      <c r="C246" s="194"/>
      <c r="D246" s="176"/>
      <c r="E246" s="197"/>
      <c r="F246" s="197"/>
      <c r="G246" s="67" t="s">
        <v>69</v>
      </c>
      <c r="H246" s="49">
        <v>37825</v>
      </c>
      <c r="I246" s="30">
        <f>IFERROR(H246/E239,"-")</f>
        <v>1.5198954617307802E-3</v>
      </c>
      <c r="J246" s="49">
        <v>3</v>
      </c>
      <c r="K246" s="30">
        <f>IFERROR(J246/F239,"-")</f>
        <v>0.12</v>
      </c>
      <c r="L246" s="52">
        <f t="shared" si="215"/>
        <v>12608.333333333334</v>
      </c>
      <c r="M246" s="31">
        <f t="shared" si="234"/>
        <v>0.11538461538461539</v>
      </c>
      <c r="N246" s="176"/>
      <c r="O246" s="197"/>
      <c r="P246" s="197"/>
      <c r="Q246" s="67" t="s">
        <v>69</v>
      </c>
      <c r="R246" s="49">
        <v>1034485</v>
      </c>
      <c r="S246" s="30">
        <f>IFERROR(R246/O239,"-")</f>
        <v>5.1503593155842421E-3</v>
      </c>
      <c r="T246" s="49">
        <v>7</v>
      </c>
      <c r="U246" s="30">
        <f>IFERROR(T246/P239,"-")</f>
        <v>9.7222222222222224E-2</v>
      </c>
      <c r="V246" s="52">
        <f t="shared" si="216"/>
        <v>147783.57142857142</v>
      </c>
      <c r="W246" s="31">
        <f t="shared" si="235"/>
        <v>8.0459770114942528E-2</v>
      </c>
      <c r="X246" s="176"/>
      <c r="Y246" s="197"/>
      <c r="Z246" s="197"/>
      <c r="AA246" s="67" t="s">
        <v>69</v>
      </c>
      <c r="AB246" s="49">
        <v>69216578</v>
      </c>
      <c r="AC246" s="30">
        <f>IFERROR(AB246/Y239,"-")</f>
        <v>2.007469775115929E-2</v>
      </c>
      <c r="AD246" s="49">
        <v>387</v>
      </c>
      <c r="AE246" s="30">
        <f>IFERROR(AD246/Z239,"-")</f>
        <v>7.906026557711951E-2</v>
      </c>
      <c r="AF246" s="52">
        <f t="shared" si="217"/>
        <v>178854.20671834625</v>
      </c>
      <c r="AG246" s="31">
        <f t="shared" si="236"/>
        <v>7.2404115996258192E-2</v>
      </c>
      <c r="AH246" s="176"/>
      <c r="AI246" s="197"/>
      <c r="AJ246" s="197"/>
      <c r="AK246" s="67" t="s">
        <v>69</v>
      </c>
      <c r="AL246" s="49">
        <v>119036354</v>
      </c>
      <c r="AM246" s="30">
        <f>IFERROR(AL246/AI239,"-")</f>
        <v>2.911476264399512E-2</v>
      </c>
      <c r="AN246" s="49">
        <v>599</v>
      </c>
      <c r="AO246" s="30">
        <f>IFERROR(AN246/AJ239,"-")</f>
        <v>0.14077555816686252</v>
      </c>
      <c r="AP246" s="52">
        <f t="shared" si="218"/>
        <v>198725.13188647747</v>
      </c>
      <c r="AQ246" s="31">
        <f t="shared" si="237"/>
        <v>0.12547130289065772</v>
      </c>
      <c r="AR246" s="176"/>
      <c r="AS246" s="197"/>
      <c r="AT246" s="197"/>
      <c r="AU246" s="67" t="s">
        <v>69</v>
      </c>
      <c r="AV246" s="49">
        <v>150086695</v>
      </c>
      <c r="AW246" s="30">
        <f>IFERROR(AV246/AS239,"-")</f>
        <v>4.2329196232877481E-2</v>
      </c>
      <c r="AX246" s="49">
        <v>596</v>
      </c>
      <c r="AY246" s="30">
        <f>IFERROR(AX246/AT239,"-")</f>
        <v>0.19281785829828535</v>
      </c>
      <c r="AZ246" s="52">
        <f t="shared" si="219"/>
        <v>251823.31375838927</v>
      </c>
      <c r="BA246" s="31">
        <f t="shared" si="238"/>
        <v>0.16459541563104116</v>
      </c>
      <c r="BB246" s="176"/>
      <c r="BC246" s="197"/>
      <c r="BD246" s="197"/>
      <c r="BE246" s="67" t="s">
        <v>69</v>
      </c>
      <c r="BF246" s="49">
        <v>132011047</v>
      </c>
      <c r="BG246" s="30">
        <f>IFERROR(BF246/BC239,"-")</f>
        <v>6.2729309958971385E-2</v>
      </c>
      <c r="BH246" s="49">
        <v>390</v>
      </c>
      <c r="BI246" s="30">
        <f>IFERROR(BH246/BD239,"-")</f>
        <v>0.22298456260720412</v>
      </c>
      <c r="BJ246" s="52">
        <f t="shared" si="220"/>
        <v>338489.86410256411</v>
      </c>
      <c r="BK246" s="31">
        <f t="shared" si="239"/>
        <v>0.17840805123513268</v>
      </c>
      <c r="BL246" s="176"/>
      <c r="BM246" s="197"/>
      <c r="BN246" s="197"/>
      <c r="BO246" s="67" t="s">
        <v>69</v>
      </c>
      <c r="BP246" s="49">
        <v>37727175</v>
      </c>
      <c r="BQ246" s="30">
        <f>IFERROR(BP246/BM239,"-")</f>
        <v>5.5651018531937747E-2</v>
      </c>
      <c r="BR246" s="49">
        <v>114</v>
      </c>
      <c r="BS246" s="30">
        <f>IFERROR(BR246/BN239,"-")</f>
        <v>0.18657937806873978</v>
      </c>
      <c r="BT246" s="52">
        <f t="shared" si="221"/>
        <v>330940.13157894736</v>
      </c>
      <c r="BU246" s="31">
        <f t="shared" si="240"/>
        <v>0.11937172774869111</v>
      </c>
      <c r="BV246" s="176"/>
      <c r="BW246" s="197"/>
      <c r="BX246" s="197"/>
      <c r="BY246" s="67" t="s">
        <v>69</v>
      </c>
      <c r="BZ246" s="49">
        <f t="shared" si="232"/>
        <v>509150159</v>
      </c>
      <c r="CA246" s="30">
        <f>IFERROR(BZ246/BW239,"-")</f>
        <v>3.6134803662281612E-2</v>
      </c>
      <c r="CB246" s="49">
        <f t="shared" si="233"/>
        <v>2096</v>
      </c>
      <c r="CC246" s="30">
        <f>IFERROR(CB246/BX239,"-")</f>
        <v>0.14260443597768405</v>
      </c>
      <c r="CD246" s="52">
        <f t="shared" si="222"/>
        <v>242915.15219465649</v>
      </c>
      <c r="CE246" s="31">
        <f t="shared" si="241"/>
        <v>0.12333764858185242</v>
      </c>
      <c r="CR246" s="173"/>
      <c r="CS246" s="194"/>
      <c r="CT246" s="188"/>
      <c r="CU246" s="191"/>
      <c r="CV246" s="191"/>
      <c r="CW246" s="75" t="s">
        <v>64</v>
      </c>
      <c r="CX246" s="86">
        <v>28265829</v>
      </c>
      <c r="CY246" s="76">
        <v>1.3158448000967994E-3</v>
      </c>
      <c r="CZ246" s="86">
        <v>1063</v>
      </c>
      <c r="DA246" s="76">
        <v>4.5604702046419837E-2</v>
      </c>
      <c r="DB246" s="86">
        <v>26590.619943555972</v>
      </c>
      <c r="DC246" s="77">
        <v>4.0054259768642374E-2</v>
      </c>
    </row>
    <row r="247" spans="2:107" s="16" customFormat="1" ht="13.15" customHeight="1">
      <c r="B247" s="224"/>
      <c r="C247" s="194"/>
      <c r="D247" s="176"/>
      <c r="E247" s="197"/>
      <c r="F247" s="197"/>
      <c r="G247" s="67" t="s">
        <v>71</v>
      </c>
      <c r="H247" s="49">
        <v>0</v>
      </c>
      <c r="I247" s="30">
        <f>IFERROR(H247/E239,"-")</f>
        <v>0</v>
      </c>
      <c r="J247" s="49">
        <v>0</v>
      </c>
      <c r="K247" s="30">
        <f>IFERROR(J247/F239,"-")</f>
        <v>0</v>
      </c>
      <c r="L247" s="52" t="str">
        <f t="shared" si="215"/>
        <v>-</v>
      </c>
      <c r="M247" s="31">
        <f t="shared" si="234"/>
        <v>0</v>
      </c>
      <c r="N247" s="176"/>
      <c r="O247" s="197"/>
      <c r="P247" s="197"/>
      <c r="Q247" s="67" t="s">
        <v>71</v>
      </c>
      <c r="R247" s="49">
        <v>0</v>
      </c>
      <c r="S247" s="30">
        <f>IFERROR(R247/O239,"-")</f>
        <v>0</v>
      </c>
      <c r="T247" s="49">
        <v>0</v>
      </c>
      <c r="U247" s="30">
        <f>IFERROR(T247/P239,"-")</f>
        <v>0</v>
      </c>
      <c r="V247" s="52" t="str">
        <f t="shared" si="216"/>
        <v>-</v>
      </c>
      <c r="W247" s="31">
        <f t="shared" si="235"/>
        <v>0</v>
      </c>
      <c r="X247" s="176"/>
      <c r="Y247" s="197"/>
      <c r="Z247" s="197"/>
      <c r="AA247" s="67" t="s">
        <v>71</v>
      </c>
      <c r="AB247" s="49">
        <v>8596</v>
      </c>
      <c r="AC247" s="30">
        <f>IFERROR(AB247/Y239,"-")</f>
        <v>2.4930747352023857E-6</v>
      </c>
      <c r="AD247" s="49">
        <v>6</v>
      </c>
      <c r="AE247" s="30">
        <f>IFERROR(AD247/Z239,"-")</f>
        <v>1.2257405515832482E-3</v>
      </c>
      <c r="AF247" s="52">
        <f t="shared" si="217"/>
        <v>1432.6666666666667</v>
      </c>
      <c r="AG247" s="31">
        <f t="shared" si="236"/>
        <v>1.1225444340505146E-3</v>
      </c>
      <c r="AH247" s="176"/>
      <c r="AI247" s="197"/>
      <c r="AJ247" s="197"/>
      <c r="AK247" s="67" t="s">
        <v>71</v>
      </c>
      <c r="AL247" s="49">
        <v>28868</v>
      </c>
      <c r="AM247" s="30">
        <f>IFERROR(AL247/AI239,"-")</f>
        <v>7.0607418638414543E-6</v>
      </c>
      <c r="AN247" s="49">
        <v>7</v>
      </c>
      <c r="AO247" s="30">
        <f>IFERROR(AN247/AJ239,"-")</f>
        <v>1.6451233842538189E-3</v>
      </c>
      <c r="AP247" s="52">
        <f t="shared" si="218"/>
        <v>4124</v>
      </c>
      <c r="AQ247" s="31">
        <f t="shared" si="237"/>
        <v>1.4662756598240469E-3</v>
      </c>
      <c r="AR247" s="176"/>
      <c r="AS247" s="197"/>
      <c r="AT247" s="197"/>
      <c r="AU247" s="67" t="s">
        <v>71</v>
      </c>
      <c r="AV247" s="49">
        <v>17389</v>
      </c>
      <c r="AW247" s="30">
        <f>IFERROR(AV247/AS239,"-")</f>
        <v>4.9042481300125008E-6</v>
      </c>
      <c r="AX247" s="49">
        <v>9</v>
      </c>
      <c r="AY247" s="30">
        <f>IFERROR(AX247/AT239,"-")</f>
        <v>2.9116790682626984E-3</v>
      </c>
      <c r="AZ247" s="52">
        <f t="shared" si="219"/>
        <v>1932.1111111111111</v>
      </c>
      <c r="BA247" s="31">
        <f t="shared" si="238"/>
        <v>2.4855012427506215E-3</v>
      </c>
      <c r="BB247" s="176"/>
      <c r="BC247" s="197"/>
      <c r="BD247" s="197"/>
      <c r="BE247" s="67" t="s">
        <v>71</v>
      </c>
      <c r="BF247" s="49">
        <v>2811</v>
      </c>
      <c r="BG247" s="30">
        <f>IFERROR(BF247/BC239,"-")</f>
        <v>1.3357373818470553E-6</v>
      </c>
      <c r="BH247" s="49">
        <v>3</v>
      </c>
      <c r="BI247" s="30">
        <f>IFERROR(BH247/BD239,"-")</f>
        <v>1.7152658662092624E-3</v>
      </c>
      <c r="BJ247" s="52">
        <f t="shared" si="220"/>
        <v>937</v>
      </c>
      <c r="BK247" s="31">
        <f t="shared" si="239"/>
        <v>1.3723696248856359E-3</v>
      </c>
      <c r="BL247" s="176"/>
      <c r="BM247" s="197"/>
      <c r="BN247" s="197"/>
      <c r="BO247" s="67" t="s">
        <v>71</v>
      </c>
      <c r="BP247" s="49">
        <v>18079</v>
      </c>
      <c r="BQ247" s="30">
        <f>IFERROR(BP247/BM239,"-")</f>
        <v>2.6668171259547067E-5</v>
      </c>
      <c r="BR247" s="49">
        <v>3</v>
      </c>
      <c r="BS247" s="30">
        <f>IFERROR(BR247/BN239,"-")</f>
        <v>4.9099836333878887E-3</v>
      </c>
      <c r="BT247" s="52">
        <f t="shared" si="221"/>
        <v>6026.333333333333</v>
      </c>
      <c r="BU247" s="31">
        <f t="shared" si="240"/>
        <v>3.1413612565445027E-3</v>
      </c>
      <c r="BV247" s="176"/>
      <c r="BW247" s="197"/>
      <c r="BX247" s="197"/>
      <c r="BY247" s="67" t="s">
        <v>71</v>
      </c>
      <c r="BZ247" s="49">
        <f t="shared" si="232"/>
        <v>75743</v>
      </c>
      <c r="CA247" s="30">
        <f>IFERROR(BZ247/BW239,"-")</f>
        <v>5.3755427262710453E-6</v>
      </c>
      <c r="CB247" s="49">
        <f t="shared" si="233"/>
        <v>28</v>
      </c>
      <c r="CC247" s="30">
        <f>IFERROR(CB247/BX239,"-")</f>
        <v>1.9050210913049395E-3</v>
      </c>
      <c r="CD247" s="52">
        <f t="shared" si="222"/>
        <v>2705.1071428571427</v>
      </c>
      <c r="CE247" s="31">
        <f t="shared" si="241"/>
        <v>1.6476403436507003E-3</v>
      </c>
      <c r="CR247" s="173"/>
      <c r="CS247" s="194"/>
      <c r="CT247" s="188"/>
      <c r="CU247" s="191"/>
      <c r="CV247" s="191"/>
      <c r="CW247" s="75" t="s">
        <v>66</v>
      </c>
      <c r="CX247" s="86">
        <v>410409229</v>
      </c>
      <c r="CY247" s="76">
        <v>1.9105572664838047E-2</v>
      </c>
      <c r="CZ247" s="86">
        <v>7189</v>
      </c>
      <c r="DA247" s="76">
        <v>0.30842163970998326</v>
      </c>
      <c r="DB247" s="86">
        <v>57088.500347753514</v>
      </c>
      <c r="DC247" s="77">
        <v>0.27088435886808093</v>
      </c>
    </row>
    <row r="248" spans="2:107" s="16" customFormat="1" ht="13.15" customHeight="1">
      <c r="B248" s="224"/>
      <c r="C248" s="194"/>
      <c r="D248" s="176"/>
      <c r="E248" s="197"/>
      <c r="F248" s="197"/>
      <c r="G248" s="67" t="s">
        <v>73</v>
      </c>
      <c r="H248" s="49">
        <v>0</v>
      </c>
      <c r="I248" s="30">
        <f>IFERROR(H248/E239,"-")</f>
        <v>0</v>
      </c>
      <c r="J248" s="49">
        <v>0</v>
      </c>
      <c r="K248" s="30">
        <f>IFERROR(J248/F239,"-")</f>
        <v>0</v>
      </c>
      <c r="L248" s="52" t="str">
        <f t="shared" si="215"/>
        <v>-</v>
      </c>
      <c r="M248" s="31">
        <f t="shared" si="234"/>
        <v>0</v>
      </c>
      <c r="N248" s="176"/>
      <c r="O248" s="197"/>
      <c r="P248" s="197"/>
      <c r="Q248" s="67" t="s">
        <v>73</v>
      </c>
      <c r="R248" s="49">
        <v>0</v>
      </c>
      <c r="S248" s="30">
        <f>IFERROR(R248/O239,"-")</f>
        <v>0</v>
      </c>
      <c r="T248" s="49">
        <v>0</v>
      </c>
      <c r="U248" s="30">
        <f>IFERROR(T248/P239,"-")</f>
        <v>0</v>
      </c>
      <c r="V248" s="52" t="str">
        <f t="shared" si="216"/>
        <v>-</v>
      </c>
      <c r="W248" s="31">
        <f t="shared" si="235"/>
        <v>0</v>
      </c>
      <c r="X248" s="176"/>
      <c r="Y248" s="197"/>
      <c r="Z248" s="197"/>
      <c r="AA248" s="67" t="s">
        <v>73</v>
      </c>
      <c r="AB248" s="49">
        <v>378630</v>
      </c>
      <c r="AC248" s="30">
        <f>IFERROR(AB248/Y239,"-")</f>
        <v>1.0981303943574677E-4</v>
      </c>
      <c r="AD248" s="49">
        <v>20</v>
      </c>
      <c r="AE248" s="30">
        <f>IFERROR(AD248/Z239,"-")</f>
        <v>4.0858018386108275E-3</v>
      </c>
      <c r="AF248" s="52">
        <f t="shared" si="217"/>
        <v>18931.5</v>
      </c>
      <c r="AG248" s="31">
        <f t="shared" si="236"/>
        <v>3.7418147801683817E-3</v>
      </c>
      <c r="AH248" s="176"/>
      <c r="AI248" s="197"/>
      <c r="AJ248" s="197"/>
      <c r="AK248" s="67" t="s">
        <v>73</v>
      </c>
      <c r="AL248" s="49">
        <v>643168</v>
      </c>
      <c r="AM248" s="30">
        <f>IFERROR(AL248/AI239,"-")</f>
        <v>1.5731062848424484E-4</v>
      </c>
      <c r="AN248" s="49">
        <v>29</v>
      </c>
      <c r="AO248" s="30">
        <f>IFERROR(AN248/AJ239,"-")</f>
        <v>6.8155111633372506E-3</v>
      </c>
      <c r="AP248" s="52">
        <f t="shared" si="218"/>
        <v>22178.206896551725</v>
      </c>
      <c r="AQ248" s="31">
        <f t="shared" si="237"/>
        <v>6.0745705906996234E-3</v>
      </c>
      <c r="AR248" s="176"/>
      <c r="AS248" s="197"/>
      <c r="AT248" s="197"/>
      <c r="AU248" s="67" t="s">
        <v>73</v>
      </c>
      <c r="AV248" s="49">
        <v>227281</v>
      </c>
      <c r="AW248" s="30">
        <f>IFERROR(AV248/AS239,"-")</f>
        <v>6.410043241344362E-5</v>
      </c>
      <c r="AX248" s="49">
        <v>12</v>
      </c>
      <c r="AY248" s="30">
        <f>IFERROR(AX248/AT239,"-")</f>
        <v>3.8822387576835974E-3</v>
      </c>
      <c r="AZ248" s="52">
        <f t="shared" si="219"/>
        <v>18940.083333333332</v>
      </c>
      <c r="BA248" s="31">
        <f t="shared" si="238"/>
        <v>3.3140016570008283E-3</v>
      </c>
      <c r="BB248" s="176"/>
      <c r="BC248" s="197"/>
      <c r="BD248" s="197"/>
      <c r="BE248" s="67" t="s">
        <v>73</v>
      </c>
      <c r="BF248" s="49">
        <v>435816</v>
      </c>
      <c r="BG248" s="30">
        <f>IFERROR(BF248/BC239,"-")</f>
        <v>2.0709203941908795E-4</v>
      </c>
      <c r="BH248" s="49">
        <v>9</v>
      </c>
      <c r="BI248" s="30">
        <f>IFERROR(BH248/BD239,"-")</f>
        <v>5.1457975986277877E-3</v>
      </c>
      <c r="BJ248" s="52">
        <f t="shared" si="220"/>
        <v>48424</v>
      </c>
      <c r="BK248" s="31">
        <f t="shared" si="239"/>
        <v>4.1171088746569072E-3</v>
      </c>
      <c r="BL248" s="176"/>
      <c r="BM248" s="197"/>
      <c r="BN248" s="197"/>
      <c r="BO248" s="67" t="s">
        <v>73</v>
      </c>
      <c r="BP248" s="49">
        <v>14293</v>
      </c>
      <c r="BQ248" s="30">
        <f>IFERROR(BP248/BM239,"-")</f>
        <v>2.1083476509359268E-5</v>
      </c>
      <c r="BR248" s="49">
        <v>1</v>
      </c>
      <c r="BS248" s="30">
        <f>IFERROR(BR248/BN239,"-")</f>
        <v>1.6366612111292963E-3</v>
      </c>
      <c r="BT248" s="52">
        <f t="shared" si="221"/>
        <v>14293</v>
      </c>
      <c r="BU248" s="31">
        <f t="shared" si="240"/>
        <v>1.0471204188481676E-3</v>
      </c>
      <c r="BV248" s="176"/>
      <c r="BW248" s="197"/>
      <c r="BX248" s="197"/>
      <c r="BY248" s="67" t="s">
        <v>73</v>
      </c>
      <c r="BZ248" s="49">
        <f t="shared" si="232"/>
        <v>1699188</v>
      </c>
      <c r="CA248" s="30">
        <f>IFERROR(BZ248/BW239,"-")</f>
        <v>1.2059276360808318E-4</v>
      </c>
      <c r="CB248" s="49">
        <f t="shared" si="233"/>
        <v>71</v>
      </c>
      <c r="CC248" s="30">
        <f>IFERROR(CB248/BX239,"-")</f>
        <v>4.8305891958089538E-3</v>
      </c>
      <c r="CD248" s="52">
        <f t="shared" si="222"/>
        <v>23932.225352112677</v>
      </c>
      <c r="CE248" s="31">
        <f t="shared" si="241"/>
        <v>4.1779451571142753E-3</v>
      </c>
      <c r="CR248" s="173"/>
      <c r="CS248" s="194"/>
      <c r="CT248" s="188"/>
      <c r="CU248" s="191"/>
      <c r="CV248" s="191"/>
      <c r="CW248" s="75" t="s">
        <v>68</v>
      </c>
      <c r="CX248" s="86">
        <v>581351780</v>
      </c>
      <c r="CY248" s="76">
        <v>2.7063374533965321E-2</v>
      </c>
      <c r="CZ248" s="86">
        <v>8667</v>
      </c>
      <c r="DA248" s="76">
        <v>0.37183062336436568</v>
      </c>
      <c r="DB248" s="86">
        <v>67076.471674166372</v>
      </c>
      <c r="DC248" s="77">
        <v>0.32657598251629677</v>
      </c>
    </row>
    <row r="249" spans="2:107" s="16" customFormat="1" ht="13.15" customHeight="1">
      <c r="B249" s="224"/>
      <c r="C249" s="194"/>
      <c r="D249" s="176"/>
      <c r="E249" s="197"/>
      <c r="F249" s="197"/>
      <c r="G249" s="67" t="s">
        <v>75</v>
      </c>
      <c r="H249" s="49">
        <v>735</v>
      </c>
      <c r="I249" s="30">
        <f>IFERROR(H249/E239,"-")</f>
        <v>2.9533989804947084E-5</v>
      </c>
      <c r="J249" s="49">
        <v>1</v>
      </c>
      <c r="K249" s="30">
        <f>IFERROR(J249/F239,"-")</f>
        <v>0.04</v>
      </c>
      <c r="L249" s="52">
        <f t="shared" si="215"/>
        <v>735</v>
      </c>
      <c r="M249" s="31">
        <f t="shared" si="234"/>
        <v>3.8461538461538464E-2</v>
      </c>
      <c r="N249" s="176"/>
      <c r="O249" s="197"/>
      <c r="P249" s="197"/>
      <c r="Q249" s="67" t="s">
        <v>75</v>
      </c>
      <c r="R249" s="49">
        <v>68890</v>
      </c>
      <c r="S249" s="30">
        <f>IFERROR(R249/O239,"-")</f>
        <v>3.4298056835101377E-4</v>
      </c>
      <c r="T249" s="49">
        <v>5</v>
      </c>
      <c r="U249" s="30">
        <f>IFERROR(T249/P239,"-")</f>
        <v>6.9444444444444448E-2</v>
      </c>
      <c r="V249" s="52">
        <f t="shared" si="216"/>
        <v>13778</v>
      </c>
      <c r="W249" s="31">
        <f t="shared" si="235"/>
        <v>5.7471264367816091E-2</v>
      </c>
      <c r="X249" s="176"/>
      <c r="Y249" s="197"/>
      <c r="Z249" s="197"/>
      <c r="AA249" s="67" t="s">
        <v>75</v>
      </c>
      <c r="AB249" s="49">
        <v>4311174</v>
      </c>
      <c r="AC249" s="30">
        <f>IFERROR(AB249/Y239,"-")</f>
        <v>1.2503581873500942E-3</v>
      </c>
      <c r="AD249" s="49">
        <v>149</v>
      </c>
      <c r="AE249" s="30">
        <f>IFERROR(AD249/Z239,"-")</f>
        <v>3.0439223697650664E-2</v>
      </c>
      <c r="AF249" s="52">
        <f t="shared" si="217"/>
        <v>28934.053691275167</v>
      </c>
      <c r="AG249" s="31">
        <f t="shared" si="236"/>
        <v>2.7876520112254444E-2</v>
      </c>
      <c r="AH249" s="176"/>
      <c r="AI249" s="197"/>
      <c r="AJ249" s="197"/>
      <c r="AK249" s="67" t="s">
        <v>75</v>
      </c>
      <c r="AL249" s="49">
        <v>7741180</v>
      </c>
      <c r="AM249" s="30">
        <f>IFERROR(AL249/AI239,"-")</f>
        <v>1.8933931585676939E-3</v>
      </c>
      <c r="AN249" s="49">
        <v>220</v>
      </c>
      <c r="AO249" s="30">
        <f>IFERROR(AN249/AJ239,"-")</f>
        <v>5.170387779083431E-2</v>
      </c>
      <c r="AP249" s="52">
        <f t="shared" si="218"/>
        <v>35187.181818181816</v>
      </c>
      <c r="AQ249" s="31">
        <f t="shared" si="237"/>
        <v>4.6082949308755762E-2</v>
      </c>
      <c r="AR249" s="176"/>
      <c r="AS249" s="197"/>
      <c r="AT249" s="197"/>
      <c r="AU249" s="67" t="s">
        <v>75</v>
      </c>
      <c r="AV249" s="49">
        <v>10655214</v>
      </c>
      <c r="AW249" s="30">
        <f>IFERROR(AV249/AS239,"-")</f>
        <v>3.0051074434632825E-3</v>
      </c>
      <c r="AX249" s="49">
        <v>219</v>
      </c>
      <c r="AY249" s="30">
        <f>IFERROR(AX249/AT239,"-")</f>
        <v>7.0850857327725655E-2</v>
      </c>
      <c r="AZ249" s="52">
        <f t="shared" si="219"/>
        <v>48653.945205479453</v>
      </c>
      <c r="BA249" s="31">
        <f t="shared" si="238"/>
        <v>6.0480530240265118E-2</v>
      </c>
      <c r="BB249" s="176"/>
      <c r="BC249" s="197"/>
      <c r="BD249" s="197"/>
      <c r="BE249" s="67" t="s">
        <v>75</v>
      </c>
      <c r="BF249" s="49">
        <v>8676411</v>
      </c>
      <c r="BG249" s="30">
        <f>IFERROR(BF249/BC239,"-")</f>
        <v>4.1228767388719282E-3</v>
      </c>
      <c r="BH249" s="49">
        <v>159</v>
      </c>
      <c r="BI249" s="30">
        <f>IFERROR(BH249/BD239,"-")</f>
        <v>9.0909090909090912E-2</v>
      </c>
      <c r="BJ249" s="52">
        <f t="shared" si="220"/>
        <v>54568.622641509435</v>
      </c>
      <c r="BK249" s="31">
        <f t="shared" si="239"/>
        <v>7.2735590118938695E-2</v>
      </c>
      <c r="BL249" s="176"/>
      <c r="BM249" s="197"/>
      <c r="BN249" s="197"/>
      <c r="BO249" s="67" t="s">
        <v>75</v>
      </c>
      <c r="BP249" s="49">
        <v>1982534</v>
      </c>
      <c r="BQ249" s="30">
        <f>IFERROR(BP249/BM239,"-")</f>
        <v>2.9244181779896502E-3</v>
      </c>
      <c r="BR249" s="49">
        <v>64</v>
      </c>
      <c r="BS249" s="30">
        <f>IFERROR(BR249/BN239,"-")</f>
        <v>0.10474631751227496</v>
      </c>
      <c r="BT249" s="52">
        <f t="shared" si="221"/>
        <v>30977.09375</v>
      </c>
      <c r="BU249" s="31">
        <f t="shared" si="240"/>
        <v>6.7015706806282729E-2</v>
      </c>
      <c r="BV249" s="176"/>
      <c r="BW249" s="197"/>
      <c r="BX249" s="197"/>
      <c r="BY249" s="67" t="s">
        <v>75</v>
      </c>
      <c r="BZ249" s="49">
        <f t="shared" si="232"/>
        <v>33436138</v>
      </c>
      <c r="CA249" s="30">
        <f>IFERROR(BZ249/BW239,"-")</f>
        <v>2.3729900904439338E-3</v>
      </c>
      <c r="CB249" s="49">
        <f t="shared" si="233"/>
        <v>817</v>
      </c>
      <c r="CC249" s="30">
        <f>IFERROR(CB249/BX239,"-")</f>
        <v>5.5585793985576268E-2</v>
      </c>
      <c r="CD249" s="52">
        <f t="shared" si="222"/>
        <v>40925.505507955939</v>
      </c>
      <c r="CE249" s="31">
        <f t="shared" si="241"/>
        <v>4.8075791455807933E-2</v>
      </c>
      <c r="CR249" s="173"/>
      <c r="CS249" s="194"/>
      <c r="CT249" s="188"/>
      <c r="CU249" s="191"/>
      <c r="CV249" s="191"/>
      <c r="CW249" s="75" t="s">
        <v>69</v>
      </c>
      <c r="CX249" s="86">
        <v>702724213</v>
      </c>
      <c r="CY249" s="76">
        <v>3.2713563843401364E-2</v>
      </c>
      <c r="CZ249" s="86">
        <v>3003</v>
      </c>
      <c r="DA249" s="76">
        <v>0.12883435582822086</v>
      </c>
      <c r="DB249" s="86">
        <v>234007.39693639692</v>
      </c>
      <c r="DC249" s="77">
        <v>0.11315422585628697</v>
      </c>
    </row>
    <row r="250" spans="2:107" s="16" customFormat="1" ht="13.15" customHeight="1">
      <c r="B250" s="224"/>
      <c r="C250" s="194"/>
      <c r="D250" s="176"/>
      <c r="E250" s="197"/>
      <c r="F250" s="197"/>
      <c r="G250" s="67" t="s">
        <v>77</v>
      </c>
      <c r="H250" s="49">
        <v>0</v>
      </c>
      <c r="I250" s="30">
        <f>IFERROR(H250/E239,"-")</f>
        <v>0</v>
      </c>
      <c r="J250" s="49">
        <v>0</v>
      </c>
      <c r="K250" s="30">
        <f>IFERROR(J250/F239,"-")</f>
        <v>0</v>
      </c>
      <c r="L250" s="52" t="str">
        <f t="shared" si="215"/>
        <v>-</v>
      </c>
      <c r="M250" s="31">
        <f t="shared" si="234"/>
        <v>0</v>
      </c>
      <c r="N250" s="176"/>
      <c r="O250" s="197"/>
      <c r="P250" s="197"/>
      <c r="Q250" s="67" t="s">
        <v>77</v>
      </c>
      <c r="R250" s="49">
        <v>75300</v>
      </c>
      <c r="S250" s="30">
        <f>IFERROR(R250/O239,"-")</f>
        <v>3.7489384231138536E-4</v>
      </c>
      <c r="T250" s="49">
        <v>2</v>
      </c>
      <c r="U250" s="30">
        <f>IFERROR(T250/P239,"-")</f>
        <v>2.7777777777777776E-2</v>
      </c>
      <c r="V250" s="52">
        <f t="shared" si="216"/>
        <v>37650</v>
      </c>
      <c r="W250" s="31">
        <f t="shared" si="235"/>
        <v>2.2988505747126436E-2</v>
      </c>
      <c r="X250" s="176"/>
      <c r="Y250" s="197"/>
      <c r="Z250" s="197"/>
      <c r="AA250" s="67" t="s">
        <v>77</v>
      </c>
      <c r="AB250" s="49">
        <v>3544808</v>
      </c>
      <c r="AC250" s="30">
        <f>IFERROR(AB250/Y239,"-")</f>
        <v>1.0280911198165773E-3</v>
      </c>
      <c r="AD250" s="49">
        <v>38</v>
      </c>
      <c r="AE250" s="30">
        <f>IFERROR(AD250/Z239,"-")</f>
        <v>7.763023493360572E-3</v>
      </c>
      <c r="AF250" s="52">
        <f t="shared" si="217"/>
        <v>93284.421052631573</v>
      </c>
      <c r="AG250" s="31">
        <f t="shared" si="236"/>
        <v>7.1094480823199252E-3</v>
      </c>
      <c r="AH250" s="176"/>
      <c r="AI250" s="197"/>
      <c r="AJ250" s="197"/>
      <c r="AK250" s="67" t="s">
        <v>77</v>
      </c>
      <c r="AL250" s="49">
        <v>5969609</v>
      </c>
      <c r="AM250" s="30">
        <f>IFERROR(AL250/AI239,"-")</f>
        <v>1.4600896555724235E-3</v>
      </c>
      <c r="AN250" s="49">
        <v>71</v>
      </c>
      <c r="AO250" s="30">
        <f>IFERROR(AN250/AJ239,"-")</f>
        <v>1.6686251468860165E-2</v>
      </c>
      <c r="AP250" s="52">
        <f t="shared" si="218"/>
        <v>84079</v>
      </c>
      <c r="AQ250" s="31">
        <f t="shared" si="237"/>
        <v>1.4872224549643905E-2</v>
      </c>
      <c r="AR250" s="176"/>
      <c r="AS250" s="197"/>
      <c r="AT250" s="197"/>
      <c r="AU250" s="67" t="s">
        <v>77</v>
      </c>
      <c r="AV250" s="49">
        <v>11513398</v>
      </c>
      <c r="AW250" s="30">
        <f>IFERROR(AV250/AS239,"-")</f>
        <v>3.2471424815452106E-3</v>
      </c>
      <c r="AX250" s="49">
        <v>90</v>
      </c>
      <c r="AY250" s="30">
        <f>IFERROR(AX250/AT239,"-")</f>
        <v>2.9116790682626983E-2</v>
      </c>
      <c r="AZ250" s="52">
        <f t="shared" si="219"/>
        <v>127926.64444444445</v>
      </c>
      <c r="BA250" s="31">
        <f t="shared" si="238"/>
        <v>2.4855012427506214E-2</v>
      </c>
      <c r="BB250" s="176"/>
      <c r="BC250" s="197"/>
      <c r="BD250" s="197"/>
      <c r="BE250" s="67" t="s">
        <v>77</v>
      </c>
      <c r="BF250" s="49">
        <v>11002829</v>
      </c>
      <c r="BG250" s="30">
        <f>IFERROR(BF250/BC239,"-")</f>
        <v>5.2283493423588949E-3</v>
      </c>
      <c r="BH250" s="49">
        <v>83</v>
      </c>
      <c r="BI250" s="30">
        <f>IFERROR(BH250/BD239,"-")</f>
        <v>4.7455688965122929E-2</v>
      </c>
      <c r="BJ250" s="52">
        <f t="shared" si="220"/>
        <v>132564.2048192771</v>
      </c>
      <c r="BK250" s="31">
        <f t="shared" si="239"/>
        <v>3.796889295516926E-2</v>
      </c>
      <c r="BL250" s="176"/>
      <c r="BM250" s="197"/>
      <c r="BN250" s="197"/>
      <c r="BO250" s="67" t="s">
        <v>77</v>
      </c>
      <c r="BP250" s="49">
        <v>1859807</v>
      </c>
      <c r="BQ250" s="30">
        <f>IFERROR(BP250/BM239,"-")</f>
        <v>2.7433846775653768E-3</v>
      </c>
      <c r="BR250" s="49">
        <v>30</v>
      </c>
      <c r="BS250" s="30">
        <f>IFERROR(BR250/BN239,"-")</f>
        <v>4.9099836333878884E-2</v>
      </c>
      <c r="BT250" s="52">
        <f t="shared" si="221"/>
        <v>61993.566666666666</v>
      </c>
      <c r="BU250" s="31">
        <f t="shared" si="240"/>
        <v>3.1413612565445025E-2</v>
      </c>
      <c r="BV250" s="176"/>
      <c r="BW250" s="197"/>
      <c r="BX250" s="197"/>
      <c r="BY250" s="67" t="s">
        <v>77</v>
      </c>
      <c r="BZ250" s="49">
        <f t="shared" si="232"/>
        <v>33965751</v>
      </c>
      <c r="CA250" s="30">
        <f>IFERROR(BZ250/BW239,"-")</f>
        <v>2.4105771586863931E-3</v>
      </c>
      <c r="CB250" s="49">
        <f t="shared" si="233"/>
        <v>314</v>
      </c>
      <c r="CC250" s="30">
        <f>IFERROR(CB250/BX239,"-")</f>
        <v>2.1363450809633963E-2</v>
      </c>
      <c r="CD250" s="52">
        <f t="shared" si="222"/>
        <v>108171.18152866242</v>
      </c>
      <c r="CE250" s="31">
        <f t="shared" si="241"/>
        <v>1.8477109568082854E-2</v>
      </c>
      <c r="CR250" s="173"/>
      <c r="CS250" s="194"/>
      <c r="CT250" s="188"/>
      <c r="CU250" s="191"/>
      <c r="CV250" s="191"/>
      <c r="CW250" s="75" t="s">
        <v>70</v>
      </c>
      <c r="CX250" s="86">
        <v>68832</v>
      </c>
      <c r="CY250" s="76">
        <v>3.2043011821893811E-6</v>
      </c>
      <c r="CZ250" s="86">
        <v>18</v>
      </c>
      <c r="DA250" s="76">
        <v>7.7223390106825689E-4</v>
      </c>
      <c r="DB250" s="86">
        <v>3824</v>
      </c>
      <c r="DC250" s="77">
        <v>6.7824710802969217E-4</v>
      </c>
    </row>
    <row r="251" spans="2:107" s="16" customFormat="1" ht="13.15" customHeight="1">
      <c r="B251" s="224"/>
      <c r="C251" s="194"/>
      <c r="D251" s="176"/>
      <c r="E251" s="197"/>
      <c r="F251" s="197"/>
      <c r="G251" s="67" t="s">
        <v>79</v>
      </c>
      <c r="H251" s="49">
        <v>0</v>
      </c>
      <c r="I251" s="30">
        <f>IFERROR(H251/E239,"-")</f>
        <v>0</v>
      </c>
      <c r="J251" s="49">
        <v>0</v>
      </c>
      <c r="K251" s="30">
        <f>IFERROR(J251/F239,"-")</f>
        <v>0</v>
      </c>
      <c r="L251" s="52" t="str">
        <f t="shared" si="215"/>
        <v>-</v>
      </c>
      <c r="M251" s="31">
        <f t="shared" si="234"/>
        <v>0</v>
      </c>
      <c r="N251" s="176"/>
      <c r="O251" s="197"/>
      <c r="P251" s="197"/>
      <c r="Q251" s="67" t="s">
        <v>79</v>
      </c>
      <c r="R251" s="49">
        <v>2741756</v>
      </c>
      <c r="S251" s="30">
        <f>IFERROR(R251/O239,"-")</f>
        <v>1.3650298028157962E-2</v>
      </c>
      <c r="T251" s="49">
        <v>5</v>
      </c>
      <c r="U251" s="30">
        <f>IFERROR(T251/P239,"-")</f>
        <v>6.9444444444444448E-2</v>
      </c>
      <c r="V251" s="52">
        <f t="shared" si="216"/>
        <v>548351.19999999995</v>
      </c>
      <c r="W251" s="31">
        <f t="shared" si="235"/>
        <v>5.7471264367816091E-2</v>
      </c>
      <c r="X251" s="176"/>
      <c r="Y251" s="197"/>
      <c r="Z251" s="197"/>
      <c r="AA251" s="67" t="s">
        <v>79</v>
      </c>
      <c r="AB251" s="49">
        <v>23586940</v>
      </c>
      <c r="AC251" s="30">
        <f>IFERROR(AB251/Y239,"-")</f>
        <v>6.8408567001785195E-3</v>
      </c>
      <c r="AD251" s="49">
        <v>60</v>
      </c>
      <c r="AE251" s="30">
        <f>IFERROR(AD251/Z239,"-")</f>
        <v>1.2257405515832482E-2</v>
      </c>
      <c r="AF251" s="52">
        <f t="shared" si="217"/>
        <v>393115.66666666669</v>
      </c>
      <c r="AG251" s="31">
        <f t="shared" si="236"/>
        <v>1.1225444340505144E-2</v>
      </c>
      <c r="AH251" s="176"/>
      <c r="AI251" s="197"/>
      <c r="AJ251" s="197"/>
      <c r="AK251" s="67" t="s">
        <v>79</v>
      </c>
      <c r="AL251" s="49">
        <v>63098793</v>
      </c>
      <c r="AM251" s="30">
        <f>IFERROR(AL251/AI239,"-")</f>
        <v>1.5433153986870101E-2</v>
      </c>
      <c r="AN251" s="49">
        <v>134</v>
      </c>
      <c r="AO251" s="30">
        <f>IFERROR(AN251/AJ239,"-")</f>
        <v>3.1492361927144538E-2</v>
      </c>
      <c r="AP251" s="52">
        <f t="shared" si="218"/>
        <v>470886.51492537314</v>
      </c>
      <c r="AQ251" s="31">
        <f t="shared" si="237"/>
        <v>2.8068705488060328E-2</v>
      </c>
      <c r="AR251" s="176"/>
      <c r="AS251" s="197"/>
      <c r="AT251" s="197"/>
      <c r="AU251" s="67" t="s">
        <v>79</v>
      </c>
      <c r="AV251" s="49">
        <v>74902451</v>
      </c>
      <c r="AW251" s="30">
        <f>IFERROR(AV251/AS239,"-")</f>
        <v>2.1124860845943009E-2</v>
      </c>
      <c r="AX251" s="49">
        <v>138</v>
      </c>
      <c r="AY251" s="30">
        <f>IFERROR(AX251/AT239,"-")</f>
        <v>4.4645745713361371E-2</v>
      </c>
      <c r="AZ251" s="52">
        <f t="shared" si="219"/>
        <v>542771.38405797107</v>
      </c>
      <c r="BA251" s="31">
        <f t="shared" si="238"/>
        <v>3.811101905550953E-2</v>
      </c>
      <c r="BB251" s="176"/>
      <c r="BC251" s="197"/>
      <c r="BD251" s="197"/>
      <c r="BE251" s="67" t="s">
        <v>79</v>
      </c>
      <c r="BF251" s="49">
        <v>53834792</v>
      </c>
      <c r="BG251" s="30">
        <f>IFERROR(BF251/BC239,"-")</f>
        <v>2.558133906736421E-2</v>
      </c>
      <c r="BH251" s="49">
        <v>126</v>
      </c>
      <c r="BI251" s="30">
        <f>IFERROR(BH251/BD239,"-")</f>
        <v>7.2041166380789029E-2</v>
      </c>
      <c r="BJ251" s="52">
        <f t="shared" si="220"/>
        <v>427260.25396825396</v>
      </c>
      <c r="BK251" s="31">
        <f t="shared" si="239"/>
        <v>5.7639524245196708E-2</v>
      </c>
      <c r="BL251" s="176"/>
      <c r="BM251" s="197"/>
      <c r="BN251" s="197"/>
      <c r="BO251" s="67" t="s">
        <v>79</v>
      </c>
      <c r="BP251" s="49">
        <v>25103007</v>
      </c>
      <c r="BQ251" s="30">
        <f>IFERROR(BP251/BM239,"-")</f>
        <v>3.7029221185110282E-2</v>
      </c>
      <c r="BR251" s="49">
        <v>56</v>
      </c>
      <c r="BS251" s="30">
        <f>IFERROR(BR251/BN239,"-")</f>
        <v>9.1653027823240585E-2</v>
      </c>
      <c r="BT251" s="52">
        <f t="shared" si="221"/>
        <v>448267.98214285716</v>
      </c>
      <c r="BU251" s="31">
        <f t="shared" si="240"/>
        <v>5.8638743455497383E-2</v>
      </c>
      <c r="BV251" s="176"/>
      <c r="BW251" s="197"/>
      <c r="BX251" s="197"/>
      <c r="BY251" s="67" t="s">
        <v>79</v>
      </c>
      <c r="BZ251" s="49">
        <f t="shared" si="232"/>
        <v>243267739</v>
      </c>
      <c r="CA251" s="30">
        <f>IFERROR(BZ251/BW239,"-")</f>
        <v>1.726491061771851E-2</v>
      </c>
      <c r="CB251" s="49">
        <f t="shared" si="233"/>
        <v>519</v>
      </c>
      <c r="CC251" s="30">
        <f>IFERROR(CB251/BX239,"-")</f>
        <v>3.5310926656687988E-2</v>
      </c>
      <c r="CD251" s="52">
        <f t="shared" si="222"/>
        <v>468723.96724470134</v>
      </c>
      <c r="CE251" s="31">
        <f t="shared" si="241"/>
        <v>3.0540190655525479E-2</v>
      </c>
      <c r="CR251" s="173"/>
      <c r="CS251" s="194"/>
      <c r="CT251" s="188"/>
      <c r="CU251" s="191"/>
      <c r="CV251" s="191"/>
      <c r="CW251" s="75" t="s">
        <v>73</v>
      </c>
      <c r="CX251" s="86">
        <v>4373297</v>
      </c>
      <c r="CY251" s="76">
        <v>2.0358787696369819E-4</v>
      </c>
      <c r="CZ251" s="86">
        <v>182</v>
      </c>
      <c r="DA251" s="76">
        <v>7.8081427774679309E-3</v>
      </c>
      <c r="DB251" s="86">
        <v>24029.104395604394</v>
      </c>
      <c r="DC251" s="77">
        <v>6.8578318700779984E-3</v>
      </c>
    </row>
    <row r="252" spans="2:107" s="16" customFormat="1" ht="13.15" customHeight="1">
      <c r="B252" s="224"/>
      <c r="C252" s="194"/>
      <c r="D252" s="176"/>
      <c r="E252" s="197"/>
      <c r="F252" s="197"/>
      <c r="G252" s="67" t="s">
        <v>81</v>
      </c>
      <c r="H252" s="49">
        <v>1831</v>
      </c>
      <c r="I252" s="30">
        <f>IFERROR(H252/E239,"-")</f>
        <v>7.3573789568514433E-5</v>
      </c>
      <c r="J252" s="49">
        <v>2</v>
      </c>
      <c r="K252" s="30">
        <f>IFERROR(J252/F239,"-")</f>
        <v>0.08</v>
      </c>
      <c r="L252" s="52">
        <f t="shared" si="215"/>
        <v>915.5</v>
      </c>
      <c r="M252" s="31">
        <f t="shared" si="234"/>
        <v>7.6923076923076927E-2</v>
      </c>
      <c r="N252" s="176"/>
      <c r="O252" s="197"/>
      <c r="P252" s="197"/>
      <c r="Q252" s="67" t="s">
        <v>81</v>
      </c>
      <c r="R252" s="49">
        <v>1841017</v>
      </c>
      <c r="S252" s="30">
        <f>IFERROR(R252/O239,"-")</f>
        <v>9.165815894961217E-3</v>
      </c>
      <c r="T252" s="49">
        <v>14</v>
      </c>
      <c r="U252" s="30">
        <f>IFERROR(T252/P239,"-")</f>
        <v>0.19444444444444445</v>
      </c>
      <c r="V252" s="52">
        <f t="shared" si="216"/>
        <v>131501.21428571429</v>
      </c>
      <c r="W252" s="31">
        <f t="shared" si="235"/>
        <v>0.16091954022988506</v>
      </c>
      <c r="X252" s="176"/>
      <c r="Y252" s="197"/>
      <c r="Z252" s="197"/>
      <c r="AA252" s="67" t="s">
        <v>81</v>
      </c>
      <c r="AB252" s="49">
        <v>25555852</v>
      </c>
      <c r="AC252" s="30">
        <f>IFERROR(AB252/Y239,"-")</f>
        <v>7.4118949462274727E-3</v>
      </c>
      <c r="AD252" s="49">
        <v>476</v>
      </c>
      <c r="AE252" s="30">
        <f>IFERROR(AD252/Z239,"-")</f>
        <v>9.7242083758937697E-2</v>
      </c>
      <c r="AF252" s="52">
        <f t="shared" si="217"/>
        <v>53688.76470588235</v>
      </c>
      <c r="AG252" s="31">
        <f t="shared" si="236"/>
        <v>8.9055191768007483E-2</v>
      </c>
      <c r="AH252" s="176"/>
      <c r="AI252" s="197"/>
      <c r="AJ252" s="197"/>
      <c r="AK252" s="67" t="s">
        <v>81</v>
      </c>
      <c r="AL252" s="49">
        <v>36184513</v>
      </c>
      <c r="AM252" s="30">
        <f>IFERROR(AL252/AI239,"-")</f>
        <v>8.8502669309205809E-3</v>
      </c>
      <c r="AN252" s="49">
        <v>577</v>
      </c>
      <c r="AO252" s="30">
        <f>IFERROR(AN252/AJ239,"-")</f>
        <v>0.13560517038777908</v>
      </c>
      <c r="AP252" s="52">
        <f t="shared" si="218"/>
        <v>62711.461005199308</v>
      </c>
      <c r="AQ252" s="31">
        <f t="shared" si="237"/>
        <v>0.12086300795978215</v>
      </c>
      <c r="AR252" s="176"/>
      <c r="AS252" s="197"/>
      <c r="AT252" s="197"/>
      <c r="AU252" s="67" t="s">
        <v>81</v>
      </c>
      <c r="AV252" s="49">
        <v>27895002</v>
      </c>
      <c r="AW252" s="30">
        <f>IFERROR(AV252/AS239,"-")</f>
        <v>7.8672730689053408E-3</v>
      </c>
      <c r="AX252" s="49">
        <v>419</v>
      </c>
      <c r="AY252" s="30">
        <f>IFERROR(AX252/AT239,"-")</f>
        <v>0.13555483662245227</v>
      </c>
      <c r="AZ252" s="52">
        <f t="shared" si="219"/>
        <v>66575.183770883057</v>
      </c>
      <c r="BA252" s="31">
        <f t="shared" si="238"/>
        <v>0.11571389119027893</v>
      </c>
      <c r="BB252" s="176"/>
      <c r="BC252" s="197"/>
      <c r="BD252" s="197"/>
      <c r="BE252" s="67" t="s">
        <v>81</v>
      </c>
      <c r="BF252" s="49">
        <v>20068436</v>
      </c>
      <c r="BG252" s="30">
        <f>IFERROR(BF252/BC239,"-")</f>
        <v>9.5361651228762691E-3</v>
      </c>
      <c r="BH252" s="49">
        <v>233</v>
      </c>
      <c r="BI252" s="30">
        <f>IFERROR(BH252/BD239,"-")</f>
        <v>0.13321898227558604</v>
      </c>
      <c r="BJ252" s="52">
        <f t="shared" si="220"/>
        <v>86130.626609442057</v>
      </c>
      <c r="BK252" s="31">
        <f t="shared" si="239"/>
        <v>0.10658737419945105</v>
      </c>
      <c r="BL252" s="176"/>
      <c r="BM252" s="197"/>
      <c r="BN252" s="197"/>
      <c r="BO252" s="67" t="s">
        <v>81</v>
      </c>
      <c r="BP252" s="49">
        <v>10318121</v>
      </c>
      <c r="BQ252" s="30">
        <f>IFERROR(BP252/BM239,"-")</f>
        <v>1.5220168034998011E-2</v>
      </c>
      <c r="BR252" s="49">
        <v>88</v>
      </c>
      <c r="BS252" s="30">
        <f>IFERROR(BR252/BN239,"-")</f>
        <v>0.14402618657937807</v>
      </c>
      <c r="BT252" s="52">
        <f t="shared" si="221"/>
        <v>117251.375</v>
      </c>
      <c r="BU252" s="31">
        <f t="shared" si="240"/>
        <v>9.2146596858638741E-2</v>
      </c>
      <c r="BV252" s="176"/>
      <c r="BW252" s="197"/>
      <c r="BX252" s="197"/>
      <c r="BY252" s="67" t="s">
        <v>81</v>
      </c>
      <c r="BZ252" s="49">
        <f t="shared" si="232"/>
        <v>121864772</v>
      </c>
      <c r="CA252" s="30">
        <f>IFERROR(BZ252/BW239,"-")</f>
        <v>8.6488426483408275E-3</v>
      </c>
      <c r="CB252" s="49">
        <f t="shared" si="233"/>
        <v>1809</v>
      </c>
      <c r="CC252" s="30">
        <f>IFERROR(CB252/BX239,"-")</f>
        <v>0.12307796979180841</v>
      </c>
      <c r="CD252" s="52">
        <f t="shared" si="222"/>
        <v>67365.822001105582</v>
      </c>
      <c r="CE252" s="31">
        <f t="shared" si="241"/>
        <v>0.10644933505943274</v>
      </c>
      <c r="CR252" s="173"/>
      <c r="CS252" s="194"/>
      <c r="CT252" s="188"/>
      <c r="CU252" s="191"/>
      <c r="CV252" s="191"/>
      <c r="CW252" s="75" t="s">
        <v>75</v>
      </c>
      <c r="CX252" s="86">
        <v>29027878</v>
      </c>
      <c r="CY252" s="76">
        <v>1.3513200806579662E-3</v>
      </c>
      <c r="CZ252" s="86">
        <v>1146</v>
      </c>
      <c r="DA252" s="76">
        <v>4.9165558368012355E-2</v>
      </c>
      <c r="DB252" s="86">
        <v>25329.73647469459</v>
      </c>
      <c r="DC252" s="77">
        <v>4.3181732544557067E-2</v>
      </c>
    </row>
    <row r="253" spans="2:107" s="16" customFormat="1" ht="13.15" customHeight="1">
      <c r="B253" s="224"/>
      <c r="C253" s="194"/>
      <c r="D253" s="176"/>
      <c r="E253" s="197"/>
      <c r="F253" s="197"/>
      <c r="G253" s="67" t="s">
        <v>83</v>
      </c>
      <c r="H253" s="49">
        <v>17244</v>
      </c>
      <c r="I253" s="30">
        <f>IFERROR(H253/E239,"-")</f>
        <v>6.9290356489320754E-4</v>
      </c>
      <c r="J253" s="49">
        <v>3</v>
      </c>
      <c r="K253" s="30">
        <f>IFERROR(J253/F239,"-")</f>
        <v>0.12</v>
      </c>
      <c r="L253" s="52">
        <f t="shared" si="215"/>
        <v>5748</v>
      </c>
      <c r="M253" s="31">
        <f t="shared" si="234"/>
        <v>0.11538461538461539</v>
      </c>
      <c r="N253" s="176"/>
      <c r="O253" s="197"/>
      <c r="P253" s="197"/>
      <c r="Q253" s="67" t="s">
        <v>83</v>
      </c>
      <c r="R253" s="49">
        <v>1094060</v>
      </c>
      <c r="S253" s="30">
        <f>IFERROR(R253/O239,"-")</f>
        <v>5.4469635739600826E-3</v>
      </c>
      <c r="T253" s="49">
        <v>7</v>
      </c>
      <c r="U253" s="30">
        <f>IFERROR(T253/P239,"-")</f>
        <v>9.7222222222222224E-2</v>
      </c>
      <c r="V253" s="52">
        <f t="shared" si="216"/>
        <v>156294.28571428571</v>
      </c>
      <c r="W253" s="31">
        <f t="shared" si="235"/>
        <v>8.0459770114942528E-2</v>
      </c>
      <c r="X253" s="176"/>
      <c r="Y253" s="197"/>
      <c r="Z253" s="197"/>
      <c r="AA253" s="67" t="s">
        <v>83</v>
      </c>
      <c r="AB253" s="49">
        <v>26740068</v>
      </c>
      <c r="AC253" s="30">
        <f>IFERROR(AB253/Y239,"-")</f>
        <v>7.7553499241965777E-3</v>
      </c>
      <c r="AD253" s="49">
        <v>313</v>
      </c>
      <c r="AE253" s="30">
        <f>IFERROR(AD253/Z239,"-")</f>
        <v>6.3942798774259443E-2</v>
      </c>
      <c r="AF253" s="52">
        <f t="shared" si="217"/>
        <v>85431.52715654952</v>
      </c>
      <c r="AG253" s="31">
        <f t="shared" si="236"/>
        <v>5.8559401309635176E-2</v>
      </c>
      <c r="AH253" s="176"/>
      <c r="AI253" s="197"/>
      <c r="AJ253" s="197"/>
      <c r="AK253" s="67" t="s">
        <v>83</v>
      </c>
      <c r="AL253" s="49">
        <v>63542598</v>
      </c>
      <c r="AM253" s="30">
        <f>IFERROR(AL253/AI239,"-")</f>
        <v>1.5541702987247065E-2</v>
      </c>
      <c r="AN253" s="49">
        <v>613</v>
      </c>
      <c r="AO253" s="30">
        <f>IFERROR(AN253/AJ239,"-")</f>
        <v>0.14406580493537016</v>
      </c>
      <c r="AP253" s="52">
        <f t="shared" si="218"/>
        <v>103658.39804241435</v>
      </c>
      <c r="AQ253" s="31">
        <f t="shared" si="237"/>
        <v>0.12840385421030581</v>
      </c>
      <c r="AR253" s="176"/>
      <c r="AS253" s="197"/>
      <c r="AT253" s="197"/>
      <c r="AU253" s="67" t="s">
        <v>83</v>
      </c>
      <c r="AV253" s="49">
        <v>64498519</v>
      </c>
      <c r="AW253" s="30">
        <f>IFERROR(AV253/AS239,"-")</f>
        <v>1.8190622876204827E-2</v>
      </c>
      <c r="AX253" s="49">
        <v>741</v>
      </c>
      <c r="AY253" s="30">
        <f>IFERROR(AX253/AT239,"-")</f>
        <v>0.23972824328696216</v>
      </c>
      <c r="AZ253" s="52">
        <f t="shared" si="219"/>
        <v>87042.535762483138</v>
      </c>
      <c r="BA253" s="31">
        <f t="shared" si="238"/>
        <v>0.20463960231980116</v>
      </c>
      <c r="BB253" s="176"/>
      <c r="BC253" s="197"/>
      <c r="BD253" s="197"/>
      <c r="BE253" s="67" t="s">
        <v>83</v>
      </c>
      <c r="BF253" s="49">
        <v>55404302</v>
      </c>
      <c r="BG253" s="30">
        <f>IFERROR(BF253/BC239,"-")</f>
        <v>2.6327142403608526E-2</v>
      </c>
      <c r="BH253" s="49">
        <v>551</v>
      </c>
      <c r="BI253" s="30">
        <f>IFERROR(BH253/BD239,"-")</f>
        <v>0.31503716409376786</v>
      </c>
      <c r="BJ253" s="52">
        <f t="shared" si="220"/>
        <v>100552.27223230489</v>
      </c>
      <c r="BK253" s="31">
        <f t="shared" si="239"/>
        <v>0.25205855443732844</v>
      </c>
      <c r="BL253" s="176"/>
      <c r="BM253" s="197"/>
      <c r="BN253" s="197"/>
      <c r="BO253" s="67" t="s">
        <v>83</v>
      </c>
      <c r="BP253" s="49">
        <v>16739518</v>
      </c>
      <c r="BQ253" s="30">
        <f>IFERROR(BP253/BM239,"-")</f>
        <v>2.4692313337367707E-2</v>
      </c>
      <c r="BR253" s="49">
        <v>199</v>
      </c>
      <c r="BS253" s="30">
        <f>IFERROR(BR253/BN239,"-")</f>
        <v>0.32569558101472995</v>
      </c>
      <c r="BT253" s="52">
        <f t="shared" si="221"/>
        <v>84118.180904522611</v>
      </c>
      <c r="BU253" s="31">
        <f t="shared" si="240"/>
        <v>0.20837696335078534</v>
      </c>
      <c r="BV253" s="176"/>
      <c r="BW253" s="197"/>
      <c r="BX253" s="197"/>
      <c r="BY253" s="67" t="s">
        <v>83</v>
      </c>
      <c r="BZ253" s="49">
        <f t="shared" si="232"/>
        <v>228036309</v>
      </c>
      <c r="CA253" s="30">
        <f>IFERROR(BZ253/BW239,"-")</f>
        <v>1.6183923559545389E-2</v>
      </c>
      <c r="CB253" s="49">
        <f t="shared" si="233"/>
        <v>2427</v>
      </c>
      <c r="CC253" s="30">
        <f>IFERROR(CB253/BX239,"-")</f>
        <v>0.1651245067356103</v>
      </c>
      <c r="CD253" s="52">
        <f t="shared" si="222"/>
        <v>93958.100123609387</v>
      </c>
      <c r="CE253" s="31">
        <f t="shared" si="241"/>
        <v>0.14281511121572318</v>
      </c>
      <c r="CR253" s="173"/>
      <c r="CS253" s="194"/>
      <c r="CT253" s="188"/>
      <c r="CU253" s="191"/>
      <c r="CV253" s="191"/>
      <c r="CW253" s="75" t="s">
        <v>77</v>
      </c>
      <c r="CX253" s="86">
        <v>46917726</v>
      </c>
      <c r="CY253" s="76">
        <v>2.1841371002940123E-3</v>
      </c>
      <c r="CZ253" s="86">
        <v>429</v>
      </c>
      <c r="DA253" s="76">
        <v>1.8404907975460124E-2</v>
      </c>
      <c r="DB253" s="86">
        <v>109365.32867132867</v>
      </c>
      <c r="DC253" s="77">
        <v>1.6164889408040995E-2</v>
      </c>
    </row>
    <row r="254" spans="2:107" s="16" customFormat="1" ht="13.15" customHeight="1">
      <c r="B254" s="224"/>
      <c r="C254" s="194"/>
      <c r="D254" s="176"/>
      <c r="E254" s="197"/>
      <c r="F254" s="197"/>
      <c r="G254" s="67" t="s">
        <v>87</v>
      </c>
      <c r="H254" s="49">
        <v>1763942</v>
      </c>
      <c r="I254" s="30">
        <f>IFERROR(H254/E239,"-")</f>
        <v>7.0879244958527848E-2</v>
      </c>
      <c r="J254" s="49">
        <v>4</v>
      </c>
      <c r="K254" s="30">
        <f>IFERROR(J254/F239,"-")</f>
        <v>0.16</v>
      </c>
      <c r="L254" s="52">
        <f t="shared" si="215"/>
        <v>440985.5</v>
      </c>
      <c r="M254" s="31">
        <f t="shared" si="234"/>
        <v>0.15384615384615385</v>
      </c>
      <c r="N254" s="176"/>
      <c r="O254" s="197"/>
      <c r="P254" s="197"/>
      <c r="Q254" s="67" t="s">
        <v>87</v>
      </c>
      <c r="R254" s="49">
        <v>182288</v>
      </c>
      <c r="S254" s="30">
        <f>IFERROR(R254/O239,"-")</f>
        <v>9.0755177592639858E-4</v>
      </c>
      <c r="T254" s="49">
        <v>7</v>
      </c>
      <c r="U254" s="30">
        <f>IFERROR(T254/P239,"-")</f>
        <v>9.7222222222222224E-2</v>
      </c>
      <c r="V254" s="52">
        <f t="shared" si="216"/>
        <v>26041.142857142859</v>
      </c>
      <c r="W254" s="31">
        <f t="shared" si="235"/>
        <v>8.0459770114942528E-2</v>
      </c>
      <c r="X254" s="176"/>
      <c r="Y254" s="197"/>
      <c r="Z254" s="197"/>
      <c r="AA254" s="67" t="s">
        <v>87</v>
      </c>
      <c r="AB254" s="49">
        <v>17625514</v>
      </c>
      <c r="AC254" s="30">
        <f>IFERROR(AB254/Y239,"-")</f>
        <v>5.1118803685849161E-3</v>
      </c>
      <c r="AD254" s="49">
        <v>291</v>
      </c>
      <c r="AE254" s="30">
        <f>IFERROR(AD254/Z239,"-")</f>
        <v>5.9448416751787539E-2</v>
      </c>
      <c r="AF254" s="52">
        <f t="shared" si="217"/>
        <v>60568.776632302404</v>
      </c>
      <c r="AG254" s="31">
        <f t="shared" si="236"/>
        <v>5.4443405051449956E-2</v>
      </c>
      <c r="AH254" s="176"/>
      <c r="AI254" s="197"/>
      <c r="AJ254" s="197"/>
      <c r="AK254" s="67" t="s">
        <v>87</v>
      </c>
      <c r="AL254" s="49">
        <v>18154200</v>
      </c>
      <c r="AM254" s="30">
        <f>IFERROR(AL254/AI239,"-")</f>
        <v>4.4402840496241694E-3</v>
      </c>
      <c r="AN254" s="49">
        <v>357</v>
      </c>
      <c r="AO254" s="30">
        <f>IFERROR(AN254/AJ239,"-")</f>
        <v>8.3901292596944774E-2</v>
      </c>
      <c r="AP254" s="52">
        <f t="shared" si="218"/>
        <v>50852.100840336134</v>
      </c>
      <c r="AQ254" s="31">
        <f t="shared" si="237"/>
        <v>7.4780058651026396E-2</v>
      </c>
      <c r="AR254" s="176"/>
      <c r="AS254" s="197"/>
      <c r="AT254" s="197"/>
      <c r="AU254" s="67" t="s">
        <v>87</v>
      </c>
      <c r="AV254" s="49">
        <v>23504731</v>
      </c>
      <c r="AW254" s="30">
        <f>IFERROR(AV254/AS239,"-")</f>
        <v>6.6290777533611397E-3</v>
      </c>
      <c r="AX254" s="49">
        <v>296</v>
      </c>
      <c r="AY254" s="30">
        <f>IFERROR(AX254/AT239,"-")</f>
        <v>9.5761889356195409E-2</v>
      </c>
      <c r="AZ254" s="52">
        <f t="shared" si="219"/>
        <v>79407.875</v>
      </c>
      <c r="BA254" s="31">
        <f t="shared" si="238"/>
        <v>8.1745374206020432E-2</v>
      </c>
      <c r="BB254" s="176"/>
      <c r="BC254" s="197"/>
      <c r="BD254" s="197"/>
      <c r="BE254" s="67" t="s">
        <v>87</v>
      </c>
      <c r="BF254" s="49">
        <v>5966654</v>
      </c>
      <c r="BG254" s="30">
        <f>IFERROR(BF254/BC239,"-")</f>
        <v>2.8352482363384062E-3</v>
      </c>
      <c r="BH254" s="49">
        <v>167</v>
      </c>
      <c r="BI254" s="30">
        <f>IFERROR(BH254/BD239,"-")</f>
        <v>9.5483133218982275E-2</v>
      </c>
      <c r="BJ254" s="52">
        <f t="shared" si="220"/>
        <v>35728.467065868266</v>
      </c>
      <c r="BK254" s="31">
        <f t="shared" si="239"/>
        <v>7.6395242451967063E-2</v>
      </c>
      <c r="BL254" s="176"/>
      <c r="BM254" s="197"/>
      <c r="BN254" s="197"/>
      <c r="BO254" s="67" t="s">
        <v>87</v>
      </c>
      <c r="BP254" s="49">
        <v>2267042</v>
      </c>
      <c r="BQ254" s="30">
        <f>IFERROR(BP254/BM239,"-")</f>
        <v>3.3440933850647767E-3</v>
      </c>
      <c r="BR254" s="49">
        <v>60</v>
      </c>
      <c r="BS254" s="30">
        <f>IFERROR(BR254/BN239,"-")</f>
        <v>9.8199672667757767E-2</v>
      </c>
      <c r="BT254" s="52">
        <f t="shared" si="221"/>
        <v>37784.033333333333</v>
      </c>
      <c r="BU254" s="31">
        <f t="shared" si="240"/>
        <v>6.2827225130890049E-2</v>
      </c>
      <c r="BV254" s="176"/>
      <c r="BW254" s="197"/>
      <c r="BX254" s="197"/>
      <c r="BY254" s="67" t="s">
        <v>87</v>
      </c>
      <c r="BZ254" s="49">
        <f t="shared" si="232"/>
        <v>69464371</v>
      </c>
      <c r="CA254" s="30">
        <f>IFERROR(BZ254/BW239,"-")</f>
        <v>4.9299432853734775E-3</v>
      </c>
      <c r="CB254" s="49">
        <f t="shared" si="233"/>
        <v>1182</v>
      </c>
      <c r="CC254" s="30">
        <f>IFERROR(CB254/BX239,"-")</f>
        <v>8.0419104640087086E-2</v>
      </c>
      <c r="CD254" s="52">
        <f t="shared" si="222"/>
        <v>58768.503384094758</v>
      </c>
      <c r="CE254" s="31">
        <f t="shared" si="241"/>
        <v>6.9553960221254554E-2</v>
      </c>
      <c r="CR254" s="173"/>
      <c r="CS254" s="194"/>
      <c r="CT254" s="188"/>
      <c r="CU254" s="191"/>
      <c r="CV254" s="191"/>
      <c r="CW254" s="75" t="s">
        <v>79</v>
      </c>
      <c r="CX254" s="86">
        <v>318167761</v>
      </c>
      <c r="CY254" s="76">
        <v>1.4811502392881922E-2</v>
      </c>
      <c r="CZ254" s="86">
        <v>822</v>
      </c>
      <c r="DA254" s="76">
        <v>3.526534814878373E-2</v>
      </c>
      <c r="DB254" s="86">
        <v>387065.40267639904</v>
      </c>
      <c r="DC254" s="77">
        <v>3.0973284600022608E-2</v>
      </c>
    </row>
    <row r="255" spans="2:107" s="16" customFormat="1" ht="13.15" customHeight="1">
      <c r="B255" s="224"/>
      <c r="C255" s="194"/>
      <c r="D255" s="176"/>
      <c r="E255" s="197"/>
      <c r="F255" s="197"/>
      <c r="G255" s="68" t="s">
        <v>85</v>
      </c>
      <c r="H255" s="50">
        <v>15358</v>
      </c>
      <c r="I255" s="32">
        <f>IFERROR(H255/E239,"-")</f>
        <v>6.1711974887670388E-4</v>
      </c>
      <c r="J255" s="50">
        <v>3</v>
      </c>
      <c r="K255" s="32">
        <f>IFERROR(J255/F239,"-")</f>
        <v>0.12</v>
      </c>
      <c r="L255" s="53">
        <f t="shared" si="215"/>
        <v>5119.333333333333</v>
      </c>
      <c r="M255" s="33">
        <f t="shared" si="234"/>
        <v>0.11538461538461539</v>
      </c>
      <c r="N255" s="176"/>
      <c r="O255" s="197"/>
      <c r="P255" s="197"/>
      <c r="Q255" s="68" t="s">
        <v>85</v>
      </c>
      <c r="R255" s="50">
        <v>447549</v>
      </c>
      <c r="S255" s="32">
        <f>IFERROR(R255/O239,"-")</f>
        <v>2.2281987281888207E-3</v>
      </c>
      <c r="T255" s="50">
        <v>22</v>
      </c>
      <c r="U255" s="32">
        <f>IFERROR(T255/P239,"-")</f>
        <v>0.30555555555555558</v>
      </c>
      <c r="V255" s="53">
        <f t="shared" si="216"/>
        <v>20343.136363636364</v>
      </c>
      <c r="W255" s="33">
        <f t="shared" si="235"/>
        <v>0.25287356321839083</v>
      </c>
      <c r="X255" s="176"/>
      <c r="Y255" s="197"/>
      <c r="Z255" s="197"/>
      <c r="AA255" s="68" t="s">
        <v>85</v>
      </c>
      <c r="AB255" s="50">
        <v>10410965</v>
      </c>
      <c r="AC255" s="32">
        <f>IFERROR(AB255/Y239,"-")</f>
        <v>3.0194641473448467E-3</v>
      </c>
      <c r="AD255" s="50">
        <v>403</v>
      </c>
      <c r="AE255" s="32">
        <f>IFERROR(AD255/Z239,"-")</f>
        <v>8.2328907048008174E-2</v>
      </c>
      <c r="AF255" s="53">
        <f t="shared" si="217"/>
        <v>25833.660049627793</v>
      </c>
      <c r="AG255" s="33">
        <f t="shared" si="236"/>
        <v>7.5397567820392891E-2</v>
      </c>
      <c r="AH255" s="176"/>
      <c r="AI255" s="197"/>
      <c r="AJ255" s="197"/>
      <c r="AK255" s="68" t="s">
        <v>85</v>
      </c>
      <c r="AL255" s="50">
        <v>9691728</v>
      </c>
      <c r="AM255" s="32">
        <f>IFERROR(AL255/AI239,"-")</f>
        <v>2.3704721360178886E-3</v>
      </c>
      <c r="AN255" s="50">
        <v>570</v>
      </c>
      <c r="AO255" s="32">
        <f>IFERROR(AN255/AJ239,"-")</f>
        <v>0.13396004700352526</v>
      </c>
      <c r="AP255" s="53">
        <f t="shared" si="218"/>
        <v>17003.031578947368</v>
      </c>
      <c r="AQ255" s="33">
        <f t="shared" si="237"/>
        <v>0.11939673229995811</v>
      </c>
      <c r="AR255" s="176"/>
      <c r="AS255" s="197"/>
      <c r="AT255" s="197"/>
      <c r="AU255" s="68" t="s">
        <v>85</v>
      </c>
      <c r="AV255" s="50">
        <v>11633085</v>
      </c>
      <c r="AW255" s="32">
        <f>IFERROR(AV255/AS239,"-")</f>
        <v>3.2808980020430428E-3</v>
      </c>
      <c r="AX255" s="50">
        <v>597</v>
      </c>
      <c r="AY255" s="32">
        <f>IFERROR(AX255/AT239,"-")</f>
        <v>0.19314137819475899</v>
      </c>
      <c r="AZ255" s="53">
        <f t="shared" si="219"/>
        <v>19485.904522613066</v>
      </c>
      <c r="BA255" s="33">
        <f t="shared" si="238"/>
        <v>0.16487158243579123</v>
      </c>
      <c r="BB255" s="176"/>
      <c r="BC255" s="197"/>
      <c r="BD255" s="197"/>
      <c r="BE255" s="68" t="s">
        <v>85</v>
      </c>
      <c r="BF255" s="50">
        <v>9008198</v>
      </c>
      <c r="BG255" s="32">
        <f>IFERROR(BF255/BC239,"-")</f>
        <v>4.2805360411525715E-3</v>
      </c>
      <c r="BH255" s="50">
        <v>373</v>
      </c>
      <c r="BI255" s="32">
        <f>IFERROR(BH255/BD239,"-")</f>
        <v>0.21326472269868496</v>
      </c>
      <c r="BJ255" s="53">
        <f t="shared" si="220"/>
        <v>24150.664879356569</v>
      </c>
      <c r="BK255" s="33">
        <f t="shared" si="239"/>
        <v>0.1706312900274474</v>
      </c>
      <c r="BL255" s="176"/>
      <c r="BM255" s="197"/>
      <c r="BN255" s="197"/>
      <c r="BO255" s="68" t="s">
        <v>85</v>
      </c>
      <c r="BP255" s="50">
        <v>2960745</v>
      </c>
      <c r="BQ255" s="32">
        <f>IFERROR(BP255/BM239,"-")</f>
        <v>4.367368478115365E-3</v>
      </c>
      <c r="BR255" s="50">
        <v>150</v>
      </c>
      <c r="BS255" s="32">
        <f>IFERROR(BR255/BN239,"-")</f>
        <v>0.24549918166939444</v>
      </c>
      <c r="BT255" s="53">
        <f t="shared" si="221"/>
        <v>19738.3</v>
      </c>
      <c r="BU255" s="33">
        <f t="shared" si="240"/>
        <v>0.15706806282722513</v>
      </c>
      <c r="BV255" s="176"/>
      <c r="BW255" s="197"/>
      <c r="BX255" s="197"/>
      <c r="BY255" s="68" t="s">
        <v>85</v>
      </c>
      <c r="BZ255" s="50">
        <f t="shared" si="232"/>
        <v>44167628</v>
      </c>
      <c r="CA255" s="32">
        <f>IFERROR(BZ255/BW239,"-")</f>
        <v>3.1346127223907867E-3</v>
      </c>
      <c r="CB255" s="50">
        <f t="shared" si="233"/>
        <v>2118</v>
      </c>
      <c r="CC255" s="32">
        <f>IFERROR(CB255/BX239,"-")</f>
        <v>0.14410123826370935</v>
      </c>
      <c r="CD255" s="53">
        <f t="shared" si="222"/>
        <v>20853.459867799811</v>
      </c>
      <c r="CE255" s="33">
        <f t="shared" si="241"/>
        <v>0.12463222313757796</v>
      </c>
      <c r="CR255" s="173"/>
      <c r="CS255" s="194"/>
      <c r="CT255" s="188"/>
      <c r="CU255" s="191"/>
      <c r="CV255" s="191"/>
      <c r="CW255" s="75" t="s">
        <v>81</v>
      </c>
      <c r="CX255" s="86">
        <v>175999717</v>
      </c>
      <c r="CY255" s="76">
        <v>8.1932255527675576E-3</v>
      </c>
      <c r="CZ255" s="86">
        <v>2886</v>
      </c>
      <c r="DA255" s="76">
        <v>0.1238148354712772</v>
      </c>
      <c r="DB255" s="86">
        <v>60983.962924462925</v>
      </c>
      <c r="DC255" s="77">
        <v>0.10874561965409398</v>
      </c>
    </row>
    <row r="256" spans="2:107" s="16" customFormat="1" ht="13.15" customHeight="1">
      <c r="B256" s="224"/>
      <c r="C256" s="195"/>
      <c r="D256" s="177"/>
      <c r="E256" s="198"/>
      <c r="F256" s="198"/>
      <c r="G256" s="18" t="s">
        <v>92</v>
      </c>
      <c r="H256" s="48">
        <f>SUM(H239:H255)</f>
        <v>6177908</v>
      </c>
      <c r="I256" s="32">
        <f>IFERROR(H256/E239,"-")</f>
        <v>0.2482425467862599</v>
      </c>
      <c r="J256" s="50">
        <v>16</v>
      </c>
      <c r="K256" s="32">
        <f>IFERROR(J256/F239,"-")</f>
        <v>0.64</v>
      </c>
      <c r="L256" s="53">
        <f t="shared" si="215"/>
        <v>386119.25</v>
      </c>
      <c r="M256" s="34">
        <f t="shared" si="234"/>
        <v>0.61538461538461542</v>
      </c>
      <c r="N256" s="177"/>
      <c r="O256" s="198"/>
      <c r="P256" s="198"/>
      <c r="Q256" s="18" t="s">
        <v>92</v>
      </c>
      <c r="R256" s="48">
        <f>SUM(R239:R255)</f>
        <v>27671161</v>
      </c>
      <c r="S256" s="32">
        <f>IFERROR(R256/O239,"-")</f>
        <v>0.13776557594298747</v>
      </c>
      <c r="T256" s="50">
        <v>62</v>
      </c>
      <c r="U256" s="32">
        <f>IFERROR(T256/P239,"-")</f>
        <v>0.86111111111111116</v>
      </c>
      <c r="V256" s="53">
        <f t="shared" si="216"/>
        <v>446309.04838709679</v>
      </c>
      <c r="W256" s="34">
        <f t="shared" si="235"/>
        <v>0.71264367816091956</v>
      </c>
      <c r="X256" s="177"/>
      <c r="Y256" s="198"/>
      <c r="Z256" s="198"/>
      <c r="AA256" s="18" t="s">
        <v>92</v>
      </c>
      <c r="AB256" s="48">
        <f>SUM(AB239:AB255)</f>
        <v>545418596</v>
      </c>
      <c r="AC256" s="32">
        <f>IFERROR(AB256/Y239,"-")</f>
        <v>0.15818628685402011</v>
      </c>
      <c r="AD256" s="50">
        <v>3452</v>
      </c>
      <c r="AE256" s="32">
        <f>IFERROR(AD256/Z239,"-")</f>
        <v>0.70520939734422883</v>
      </c>
      <c r="AF256" s="53">
        <f t="shared" si="217"/>
        <v>158000.75202780997</v>
      </c>
      <c r="AG256" s="34">
        <f t="shared" si="236"/>
        <v>0.6458372310570627</v>
      </c>
      <c r="AH256" s="177"/>
      <c r="AI256" s="198"/>
      <c r="AJ256" s="198"/>
      <c r="AK256" s="18" t="s">
        <v>92</v>
      </c>
      <c r="AL256" s="48">
        <f>SUM(AL239:AL255)</f>
        <v>805929060</v>
      </c>
      <c r="AM256" s="32">
        <f>IFERROR(AL256/AI239,"-")</f>
        <v>0.19711989238008837</v>
      </c>
      <c r="AN256" s="50">
        <v>3513</v>
      </c>
      <c r="AO256" s="32">
        <f>IFERROR(AN256/AJ239,"-")</f>
        <v>0.82561692126909514</v>
      </c>
      <c r="AP256" s="53">
        <f t="shared" si="218"/>
        <v>229413.33902647311</v>
      </c>
      <c r="AQ256" s="34">
        <f t="shared" si="237"/>
        <v>0.73586091328026815</v>
      </c>
      <c r="AR256" s="177"/>
      <c r="AS256" s="198"/>
      <c r="AT256" s="198"/>
      <c r="AU256" s="18" t="s">
        <v>92</v>
      </c>
      <c r="AV256" s="48">
        <f>SUM(AV239:AV255)</f>
        <v>833934518</v>
      </c>
      <c r="AW256" s="32">
        <f>IFERROR(AV256/AS239,"-")</f>
        <v>0.23519591698512715</v>
      </c>
      <c r="AX256" s="50">
        <v>2742</v>
      </c>
      <c r="AY256" s="32">
        <f>IFERROR(AX256/AT239,"-")</f>
        <v>0.88709155613070201</v>
      </c>
      <c r="AZ256" s="53">
        <f t="shared" si="219"/>
        <v>304133.66812545585</v>
      </c>
      <c r="BA256" s="34">
        <f t="shared" si="238"/>
        <v>0.75724937862468933</v>
      </c>
      <c r="BB256" s="177"/>
      <c r="BC256" s="198"/>
      <c r="BD256" s="198"/>
      <c r="BE256" s="18" t="s">
        <v>92</v>
      </c>
      <c r="BF256" s="48">
        <f>SUM(BF239:BF255)</f>
        <v>546394231</v>
      </c>
      <c r="BG256" s="32">
        <f>IFERROR(BF256/BC239,"-")</f>
        <v>0.25963685505950734</v>
      </c>
      <c r="BH256" s="50">
        <v>1596</v>
      </c>
      <c r="BI256" s="32">
        <f>IFERROR(BH256/BD239,"-")</f>
        <v>0.91252144082332765</v>
      </c>
      <c r="BJ256" s="53">
        <f t="shared" si="220"/>
        <v>342352.27506265667</v>
      </c>
      <c r="BK256" s="34">
        <f t="shared" si="239"/>
        <v>0.73010064043915823</v>
      </c>
      <c r="BL256" s="177"/>
      <c r="BM256" s="198"/>
      <c r="BN256" s="198"/>
      <c r="BO256" s="18" t="s">
        <v>92</v>
      </c>
      <c r="BP256" s="48">
        <f>SUM(BP239:BP255)</f>
        <v>184367178</v>
      </c>
      <c r="BQ256" s="32">
        <f>IFERROR(BP256/BM239,"-")</f>
        <v>0.2719583758804911</v>
      </c>
      <c r="BR256" s="50">
        <v>542</v>
      </c>
      <c r="BS256" s="32">
        <f>IFERROR(BR256/BN239,"-")</f>
        <v>0.88707037643207853</v>
      </c>
      <c r="BT256" s="53">
        <f t="shared" si="221"/>
        <v>340160.84501845017</v>
      </c>
      <c r="BU256" s="34">
        <f t="shared" si="240"/>
        <v>0.56753926701570678</v>
      </c>
      <c r="BV256" s="177"/>
      <c r="BW256" s="198"/>
      <c r="BX256" s="198"/>
      <c r="BY256" s="18" t="s">
        <v>92</v>
      </c>
      <c r="BZ256" s="48">
        <f t="shared" si="232"/>
        <v>2949892652</v>
      </c>
      <c r="CA256" s="32">
        <f>IFERROR(BZ256/BW239,"-")</f>
        <v>0.20935629680285972</v>
      </c>
      <c r="CB256" s="50">
        <f t="shared" si="233"/>
        <v>11923</v>
      </c>
      <c r="CC256" s="32">
        <f>IFERROR(CB256/BX239,"-")</f>
        <v>0.81119880255817123</v>
      </c>
      <c r="CD256" s="53">
        <f t="shared" si="222"/>
        <v>247411.94766417847</v>
      </c>
      <c r="CE256" s="34">
        <f t="shared" si="241"/>
        <v>0.70160056490526068</v>
      </c>
      <c r="CR256" s="173"/>
      <c r="CS256" s="194"/>
      <c r="CT256" s="188"/>
      <c r="CU256" s="191"/>
      <c r="CV256" s="191"/>
      <c r="CW256" s="75" t="s">
        <v>83</v>
      </c>
      <c r="CX256" s="86">
        <v>416534739</v>
      </c>
      <c r="CY256" s="76">
        <v>1.9390730424811792E-2</v>
      </c>
      <c r="CZ256" s="86">
        <v>3507</v>
      </c>
      <c r="DA256" s="76">
        <v>0.15045690505813206</v>
      </c>
      <c r="DB256" s="86">
        <v>118772.38066723695</v>
      </c>
      <c r="DC256" s="77">
        <v>0.13214514488111836</v>
      </c>
    </row>
    <row r="257" spans="2:107" s="16" customFormat="1" ht="13.15" customHeight="1">
      <c r="B257" s="224">
        <v>15</v>
      </c>
      <c r="C257" s="193" t="s">
        <v>118</v>
      </c>
      <c r="D257" s="175">
        <f>CI19</f>
        <v>37</v>
      </c>
      <c r="E257" s="196">
        <v>39152010</v>
      </c>
      <c r="F257" s="196">
        <v>35</v>
      </c>
      <c r="G257" s="65" t="s">
        <v>58</v>
      </c>
      <c r="H257" s="54">
        <v>79833</v>
      </c>
      <c r="I257" s="28">
        <f>IFERROR(H257/E257,"-")</f>
        <v>2.0390524011410908E-3</v>
      </c>
      <c r="J257" s="54">
        <v>4</v>
      </c>
      <c r="K257" s="28">
        <f>IFERROR(J257/F257,"-")</f>
        <v>0.11428571428571428</v>
      </c>
      <c r="L257" s="51">
        <f t="shared" si="215"/>
        <v>19958.25</v>
      </c>
      <c r="M257" s="29">
        <f t="shared" ref="M257:M274" si="242">IFERROR(J257/$CI$19,"-")</f>
        <v>0.10810810810810811</v>
      </c>
      <c r="N257" s="175">
        <f>CJ19</f>
        <v>174</v>
      </c>
      <c r="O257" s="196">
        <v>256109780</v>
      </c>
      <c r="P257" s="196">
        <v>158</v>
      </c>
      <c r="Q257" s="65" t="s">
        <v>58</v>
      </c>
      <c r="R257" s="54">
        <v>7180697</v>
      </c>
      <c r="S257" s="28">
        <f>IFERROR(R257/O257,"-")</f>
        <v>2.803757435580945E-2</v>
      </c>
      <c r="T257" s="54">
        <v>34</v>
      </c>
      <c r="U257" s="28">
        <f>IFERROR(T257/P257,"-")</f>
        <v>0.21518987341772153</v>
      </c>
      <c r="V257" s="51">
        <f t="shared" si="216"/>
        <v>211196.9705882353</v>
      </c>
      <c r="W257" s="29">
        <f t="shared" ref="W257:W274" si="243">IFERROR(T257/$CJ$19,"-")</f>
        <v>0.19540229885057472</v>
      </c>
      <c r="X257" s="175">
        <f>CK19</f>
        <v>9193</v>
      </c>
      <c r="Y257" s="196">
        <v>6343532500</v>
      </c>
      <c r="Z257" s="196">
        <v>8379</v>
      </c>
      <c r="AA257" s="65" t="s">
        <v>58</v>
      </c>
      <c r="AB257" s="54">
        <v>152864548</v>
      </c>
      <c r="AC257" s="28">
        <f>IFERROR(AB257/Y257,"-")</f>
        <v>2.4097700768459844E-2</v>
      </c>
      <c r="AD257" s="54">
        <v>1234</v>
      </c>
      <c r="AE257" s="28">
        <f>IFERROR(AD257/Z257,"-")</f>
        <v>0.14727294426542548</v>
      </c>
      <c r="AF257" s="51">
        <f t="shared" si="217"/>
        <v>123877.26742301459</v>
      </c>
      <c r="AG257" s="29">
        <f t="shared" ref="AG257:AG274" si="244">IFERROR(AD257/$CK$19,"-")</f>
        <v>0.13423256825845753</v>
      </c>
      <c r="AH257" s="175">
        <f>CL19</f>
        <v>8122</v>
      </c>
      <c r="AI257" s="196">
        <v>7131651200</v>
      </c>
      <c r="AJ257" s="196">
        <v>7257</v>
      </c>
      <c r="AK257" s="65" t="s">
        <v>58</v>
      </c>
      <c r="AL257" s="54">
        <v>234710649</v>
      </c>
      <c r="AM257" s="28">
        <f>IFERROR(AL257/AI257,"-")</f>
        <v>3.2911122882734366E-2</v>
      </c>
      <c r="AN257" s="54">
        <v>1623</v>
      </c>
      <c r="AO257" s="28">
        <f>IFERROR(AN257/AJ257,"-")</f>
        <v>0.22364613476643241</v>
      </c>
      <c r="AP257" s="51">
        <f t="shared" si="218"/>
        <v>144615.31053604436</v>
      </c>
      <c r="AQ257" s="29">
        <f t="shared" ref="AQ257:AQ274" si="245">IFERROR(AN257/$CL$19,"-")</f>
        <v>0.19982762866289092</v>
      </c>
      <c r="AR257" s="175">
        <f>CM19</f>
        <v>5800</v>
      </c>
      <c r="AS257" s="196">
        <v>5530761140</v>
      </c>
      <c r="AT257" s="196">
        <v>4928</v>
      </c>
      <c r="AU257" s="65" t="s">
        <v>58</v>
      </c>
      <c r="AV257" s="54">
        <v>181974454</v>
      </c>
      <c r="AW257" s="28">
        <f>IFERROR(AV257/AS257,"-")</f>
        <v>3.2902244265063309E-2</v>
      </c>
      <c r="AX257" s="54">
        <v>1203</v>
      </c>
      <c r="AY257" s="28">
        <f>IFERROR(AX257/AT257,"-")</f>
        <v>0.24411525974025974</v>
      </c>
      <c r="AZ257" s="51">
        <f t="shared" si="219"/>
        <v>151267.21030756441</v>
      </c>
      <c r="BA257" s="29">
        <f t="shared" ref="BA257:BA274" si="246">IFERROR(AX257/$CM$19,"-")</f>
        <v>0.20741379310344826</v>
      </c>
      <c r="BB257" s="175">
        <f>CN19</f>
        <v>3135</v>
      </c>
      <c r="BC257" s="196">
        <v>2863963870</v>
      </c>
      <c r="BD257" s="196">
        <v>2449</v>
      </c>
      <c r="BE257" s="65" t="s">
        <v>58</v>
      </c>
      <c r="BF257" s="54">
        <v>124069629</v>
      </c>
      <c r="BG257" s="28">
        <f>IFERROR(BF257/BC257,"-")</f>
        <v>4.3320947690586614E-2</v>
      </c>
      <c r="BH257" s="54">
        <v>613</v>
      </c>
      <c r="BI257" s="28">
        <f>IFERROR(BH257/BD257,"-")</f>
        <v>0.25030624744793795</v>
      </c>
      <c r="BJ257" s="51">
        <f t="shared" si="220"/>
        <v>202397.43719412724</v>
      </c>
      <c r="BK257" s="29">
        <f t="shared" ref="BK257:BK274" si="247">IFERROR(BH257/$CN$19,"-")</f>
        <v>0.19553429027113237</v>
      </c>
      <c r="BL257" s="175">
        <f>CO19</f>
        <v>1302</v>
      </c>
      <c r="BM257" s="196">
        <v>946652840</v>
      </c>
      <c r="BN257" s="196">
        <v>794</v>
      </c>
      <c r="BO257" s="65" t="s">
        <v>58</v>
      </c>
      <c r="BP257" s="54">
        <v>41742932</v>
      </c>
      <c r="BQ257" s="28">
        <f>IFERROR(BP257/BM257,"-")</f>
        <v>4.4095290518538985E-2</v>
      </c>
      <c r="BR257" s="54">
        <v>197</v>
      </c>
      <c r="BS257" s="28">
        <f>IFERROR(BR257/BN257,"-")</f>
        <v>0.24811083123425692</v>
      </c>
      <c r="BT257" s="51">
        <f t="shared" si="221"/>
        <v>211893.05583756344</v>
      </c>
      <c r="BU257" s="29">
        <f t="shared" ref="BU257:BU274" si="248">IFERROR(BR257/$CO$19,"-")</f>
        <v>0.15130568356374807</v>
      </c>
      <c r="BV257" s="175">
        <f>CP19</f>
        <v>27763</v>
      </c>
      <c r="BW257" s="196">
        <f>SUM(E257,O257,Y257,AI257,AS257,BC257,BM257)</f>
        <v>23111823340</v>
      </c>
      <c r="BX257" s="196">
        <f>SUM(F257,P257,Z257,AJ257,AT257,BD257,BN257)</f>
        <v>24000</v>
      </c>
      <c r="BY257" s="65" t="s">
        <v>58</v>
      </c>
      <c r="BZ257" s="54">
        <f t="shared" si="232"/>
        <v>742622742</v>
      </c>
      <c r="CA257" s="28">
        <f>IFERROR(BZ257/BW257,"-")</f>
        <v>3.2131724575565228E-2</v>
      </c>
      <c r="CB257" s="54">
        <f t="shared" si="233"/>
        <v>4908</v>
      </c>
      <c r="CC257" s="28">
        <f>IFERROR(CB257/BX257,"-")</f>
        <v>0.20449999999999999</v>
      </c>
      <c r="CD257" s="51">
        <f t="shared" si="222"/>
        <v>151308.62713936431</v>
      </c>
      <c r="CE257" s="29">
        <f t="shared" ref="CE257:CE274" si="249">IFERROR(CB257/$CP$19,"-")</f>
        <v>0.17678204804956238</v>
      </c>
      <c r="CR257" s="173"/>
      <c r="CS257" s="194"/>
      <c r="CT257" s="188"/>
      <c r="CU257" s="191"/>
      <c r="CV257" s="191"/>
      <c r="CW257" s="75" t="s">
        <v>87</v>
      </c>
      <c r="CX257" s="86">
        <v>93443702</v>
      </c>
      <c r="CY257" s="76">
        <v>4.3500372615462614E-3</v>
      </c>
      <c r="CZ257" s="86">
        <v>1526</v>
      </c>
      <c r="DA257" s="76">
        <v>6.5468274057231116E-2</v>
      </c>
      <c r="DB257" s="86">
        <v>61234.404980340762</v>
      </c>
      <c r="DC257" s="77">
        <v>5.750028260296168E-2</v>
      </c>
    </row>
    <row r="258" spans="2:107" s="16" customFormat="1" ht="13.15" customHeight="1">
      <c r="B258" s="224"/>
      <c r="C258" s="194"/>
      <c r="D258" s="176"/>
      <c r="E258" s="197"/>
      <c r="F258" s="197"/>
      <c r="G258" s="66" t="s">
        <v>60</v>
      </c>
      <c r="H258" s="49">
        <v>130974</v>
      </c>
      <c r="I258" s="30">
        <f>IFERROR(H258/E257,"-")</f>
        <v>3.3452688635909112E-3</v>
      </c>
      <c r="J258" s="49">
        <v>7</v>
      </c>
      <c r="K258" s="30">
        <f>IFERROR(J258/F257,"-")</f>
        <v>0.2</v>
      </c>
      <c r="L258" s="52">
        <f t="shared" si="215"/>
        <v>18710.571428571428</v>
      </c>
      <c r="M258" s="31">
        <f t="shared" si="242"/>
        <v>0.1891891891891892</v>
      </c>
      <c r="N258" s="176"/>
      <c r="O258" s="197"/>
      <c r="P258" s="197"/>
      <c r="Q258" s="66" t="s">
        <v>60</v>
      </c>
      <c r="R258" s="49">
        <v>6244329</v>
      </c>
      <c r="S258" s="30">
        <f>IFERROR(R258/O257,"-")</f>
        <v>2.438145470274505E-2</v>
      </c>
      <c r="T258" s="49">
        <v>52</v>
      </c>
      <c r="U258" s="30">
        <f>IFERROR(T258/P257,"-")</f>
        <v>0.32911392405063289</v>
      </c>
      <c r="V258" s="52">
        <f t="shared" si="216"/>
        <v>120083.25</v>
      </c>
      <c r="W258" s="31">
        <f t="shared" si="243"/>
        <v>0.2988505747126437</v>
      </c>
      <c r="X258" s="176"/>
      <c r="Y258" s="197"/>
      <c r="Z258" s="197"/>
      <c r="AA258" s="66" t="s">
        <v>60</v>
      </c>
      <c r="AB258" s="49">
        <v>106290751</v>
      </c>
      <c r="AC258" s="30">
        <f>IFERROR(AB258/Y257,"-")</f>
        <v>1.6755766759293817E-2</v>
      </c>
      <c r="AD258" s="49">
        <v>1780</v>
      </c>
      <c r="AE258" s="30">
        <f>IFERROR(AD258/Z257,"-")</f>
        <v>0.2124358515335959</v>
      </c>
      <c r="AF258" s="52">
        <f t="shared" si="217"/>
        <v>59713.905056179778</v>
      </c>
      <c r="AG258" s="31">
        <f t="shared" si="244"/>
        <v>0.19362558468399871</v>
      </c>
      <c r="AH258" s="176"/>
      <c r="AI258" s="197"/>
      <c r="AJ258" s="197"/>
      <c r="AK258" s="66" t="s">
        <v>60</v>
      </c>
      <c r="AL258" s="49">
        <v>142927691</v>
      </c>
      <c r="AM258" s="30">
        <f>IFERROR(AL258/AI257,"-")</f>
        <v>2.0041318201316407E-2</v>
      </c>
      <c r="AN258" s="49">
        <v>1936</v>
      </c>
      <c r="AO258" s="30">
        <f>IFERROR(AN258/AJ257,"-")</f>
        <v>0.26677690505718615</v>
      </c>
      <c r="AP258" s="52">
        <f t="shared" si="218"/>
        <v>73826.286673553725</v>
      </c>
      <c r="AQ258" s="31">
        <f t="shared" si="245"/>
        <v>0.23836493474513668</v>
      </c>
      <c r="AR258" s="176"/>
      <c r="AS258" s="197"/>
      <c r="AT258" s="197"/>
      <c r="AU258" s="66" t="s">
        <v>60</v>
      </c>
      <c r="AV258" s="49">
        <v>83116627</v>
      </c>
      <c r="AW258" s="30">
        <f>IFERROR(AV258/AS257,"-")</f>
        <v>1.5028063027144217E-2</v>
      </c>
      <c r="AX258" s="49">
        <v>1459</v>
      </c>
      <c r="AY258" s="30">
        <f>IFERROR(AX258/AT257,"-")</f>
        <v>0.29606331168831168</v>
      </c>
      <c r="AZ258" s="52">
        <f t="shared" si="219"/>
        <v>56968.215901302261</v>
      </c>
      <c r="BA258" s="31">
        <f t="shared" si="246"/>
        <v>0.25155172413793103</v>
      </c>
      <c r="BB258" s="176"/>
      <c r="BC258" s="197"/>
      <c r="BD258" s="197"/>
      <c r="BE258" s="66" t="s">
        <v>60</v>
      </c>
      <c r="BF258" s="49">
        <v>37050682</v>
      </c>
      <c r="BG258" s="30">
        <f>IFERROR(BF258/BC257,"-")</f>
        <v>1.2936853843760256E-2</v>
      </c>
      <c r="BH258" s="49">
        <v>731</v>
      </c>
      <c r="BI258" s="30">
        <f>IFERROR(BH258/BD257,"-")</f>
        <v>0.29848917925683954</v>
      </c>
      <c r="BJ258" s="52">
        <f t="shared" si="220"/>
        <v>50684.927496580029</v>
      </c>
      <c r="BK258" s="31">
        <f t="shared" si="247"/>
        <v>0.23317384370015948</v>
      </c>
      <c r="BL258" s="176"/>
      <c r="BM258" s="197"/>
      <c r="BN258" s="197"/>
      <c r="BO258" s="66" t="s">
        <v>60</v>
      </c>
      <c r="BP258" s="49">
        <v>10094385</v>
      </c>
      <c r="BQ258" s="30">
        <f>IFERROR(BP258/BM257,"-")</f>
        <v>1.0663238489835409E-2</v>
      </c>
      <c r="BR258" s="49">
        <v>238</v>
      </c>
      <c r="BS258" s="30">
        <f>IFERROR(BR258/BN257,"-")</f>
        <v>0.29974811083123426</v>
      </c>
      <c r="BT258" s="52">
        <f t="shared" si="221"/>
        <v>42413.382352941175</v>
      </c>
      <c r="BU258" s="31">
        <f t="shared" si="248"/>
        <v>0.18279569892473119</v>
      </c>
      <c r="BV258" s="176"/>
      <c r="BW258" s="197"/>
      <c r="BX258" s="197"/>
      <c r="BY258" s="66" t="s">
        <v>60</v>
      </c>
      <c r="BZ258" s="49">
        <f t="shared" si="232"/>
        <v>385855439</v>
      </c>
      <c r="CA258" s="30">
        <f>IFERROR(BZ258/BW257,"-")</f>
        <v>1.6695153529154658E-2</v>
      </c>
      <c r="CB258" s="49">
        <f t="shared" si="233"/>
        <v>6203</v>
      </c>
      <c r="CC258" s="30">
        <f>IFERROR(CB258/BX257,"-")</f>
        <v>0.25845833333333335</v>
      </c>
      <c r="CD258" s="52">
        <f t="shared" si="222"/>
        <v>62204.649201999033</v>
      </c>
      <c r="CE258" s="31">
        <f t="shared" si="249"/>
        <v>0.2234268630911645</v>
      </c>
      <c r="CR258" s="173"/>
      <c r="CS258" s="194"/>
      <c r="CT258" s="188"/>
      <c r="CU258" s="191"/>
      <c r="CV258" s="191"/>
      <c r="CW258" s="75" t="s">
        <v>85</v>
      </c>
      <c r="CX258" s="86">
        <v>59988776</v>
      </c>
      <c r="CY258" s="76">
        <v>2.7926270608858378E-3</v>
      </c>
      <c r="CZ258" s="86">
        <v>2914</v>
      </c>
      <c r="DA258" s="76">
        <v>0.12501608820627225</v>
      </c>
      <c r="DB258" s="86">
        <v>20586.402196293755</v>
      </c>
      <c r="DC258" s="77">
        <v>0.10980067071102906</v>
      </c>
    </row>
    <row r="259" spans="2:107" s="16" customFormat="1" ht="13.15" customHeight="1">
      <c r="B259" s="224"/>
      <c r="C259" s="194"/>
      <c r="D259" s="176"/>
      <c r="E259" s="197"/>
      <c r="F259" s="197"/>
      <c r="G259" s="67" t="s">
        <v>194</v>
      </c>
      <c r="H259" s="49">
        <v>575124</v>
      </c>
      <c r="I259" s="30">
        <f>IFERROR(H259/E257,"-")</f>
        <v>1.4689514024950443E-2</v>
      </c>
      <c r="J259" s="49">
        <v>1</v>
      </c>
      <c r="K259" s="30">
        <f>IFERROR(J259/F257,"-")</f>
        <v>2.8571428571428571E-2</v>
      </c>
      <c r="L259" s="52">
        <f>IFERROR(H259/J259,"-")</f>
        <v>575124</v>
      </c>
      <c r="M259" s="31">
        <f t="shared" si="242"/>
        <v>2.7027027027027029E-2</v>
      </c>
      <c r="N259" s="176"/>
      <c r="O259" s="197"/>
      <c r="P259" s="197"/>
      <c r="Q259" s="67" t="s">
        <v>194</v>
      </c>
      <c r="R259" s="49">
        <v>6562911</v>
      </c>
      <c r="S259" s="30">
        <f>IFERROR(R259/O257,"-")</f>
        <v>2.5625382209144842E-2</v>
      </c>
      <c r="T259" s="49">
        <v>18</v>
      </c>
      <c r="U259" s="30">
        <f>IFERROR(T259/P257,"-")</f>
        <v>0.11392405063291139</v>
      </c>
      <c r="V259" s="52">
        <f>IFERROR(R259/T259,"-")</f>
        <v>364606.16666666669</v>
      </c>
      <c r="W259" s="31">
        <f t="shared" si="243"/>
        <v>0.10344827586206896</v>
      </c>
      <c r="X259" s="176"/>
      <c r="Y259" s="197"/>
      <c r="Z259" s="197"/>
      <c r="AA259" s="67" t="s">
        <v>194</v>
      </c>
      <c r="AB259" s="49">
        <v>64679573</v>
      </c>
      <c r="AC259" s="30">
        <f>IFERROR(AB259/Y257,"-")</f>
        <v>1.0196144340712371E-2</v>
      </c>
      <c r="AD259" s="49">
        <v>594</v>
      </c>
      <c r="AE259" s="30">
        <f>IFERROR(AD259/Z257,"-")</f>
        <v>7.0891514500537059E-2</v>
      </c>
      <c r="AF259" s="52">
        <f>IFERROR(AB259/AD259,"-")</f>
        <v>108888.17003367003</v>
      </c>
      <c r="AG259" s="31">
        <f t="shared" si="244"/>
        <v>6.4614380506907432E-2</v>
      </c>
      <c r="AH259" s="176"/>
      <c r="AI259" s="197"/>
      <c r="AJ259" s="197"/>
      <c r="AK259" s="67" t="s">
        <v>194</v>
      </c>
      <c r="AL259" s="49">
        <v>75437265</v>
      </c>
      <c r="AM259" s="30">
        <f>IFERROR(AL259/AI257,"-")</f>
        <v>1.0577811909814097E-2</v>
      </c>
      <c r="AN259" s="49">
        <v>566</v>
      </c>
      <c r="AO259" s="30">
        <f>IFERROR(AN259/AJ257,"-")</f>
        <v>7.7993661292545133E-2</v>
      </c>
      <c r="AP259" s="52">
        <f>IFERROR(AL259/AN259,"-")</f>
        <v>133281.38692579506</v>
      </c>
      <c r="AQ259" s="31">
        <f t="shared" si="245"/>
        <v>6.9687269145530653E-2</v>
      </c>
      <c r="AR259" s="176"/>
      <c r="AS259" s="197"/>
      <c r="AT259" s="197"/>
      <c r="AU259" s="67" t="s">
        <v>194</v>
      </c>
      <c r="AV259" s="49">
        <v>37671703</v>
      </c>
      <c r="AW259" s="30">
        <f>IFERROR(AV259/AS257,"-")</f>
        <v>6.8113053604046984E-3</v>
      </c>
      <c r="AX259" s="49">
        <v>356</v>
      </c>
      <c r="AY259" s="30">
        <f>IFERROR(AX259/AT257,"-")</f>
        <v>7.2240259740259744E-2</v>
      </c>
      <c r="AZ259" s="52">
        <f>IFERROR(AV259/AX259,"-")</f>
        <v>105819.3904494382</v>
      </c>
      <c r="BA259" s="31">
        <f t="shared" si="246"/>
        <v>6.137931034482759E-2</v>
      </c>
      <c r="BB259" s="176"/>
      <c r="BC259" s="197"/>
      <c r="BD259" s="197"/>
      <c r="BE259" s="67" t="s">
        <v>194</v>
      </c>
      <c r="BF259" s="49">
        <v>9198873</v>
      </c>
      <c r="BG259" s="30">
        <f>IFERROR(BF259/BC257,"-")</f>
        <v>3.2119375165162263E-3</v>
      </c>
      <c r="BH259" s="49">
        <v>166</v>
      </c>
      <c r="BI259" s="30">
        <f>IFERROR(BH259/BD257,"-")</f>
        <v>6.7782768476929364E-2</v>
      </c>
      <c r="BJ259" s="52">
        <f>IFERROR(BF259/BH259,"-")</f>
        <v>55414.897590361448</v>
      </c>
      <c r="BK259" s="31">
        <f t="shared" si="247"/>
        <v>5.2950558213716109E-2</v>
      </c>
      <c r="BL259" s="176"/>
      <c r="BM259" s="197"/>
      <c r="BN259" s="197"/>
      <c r="BO259" s="67" t="s">
        <v>194</v>
      </c>
      <c r="BP259" s="49">
        <v>2126796</v>
      </c>
      <c r="BQ259" s="30">
        <f>IFERROR(BP259/BM257,"-")</f>
        <v>2.2466483066801977E-3</v>
      </c>
      <c r="BR259" s="49">
        <v>41</v>
      </c>
      <c r="BS259" s="30">
        <f>IFERROR(BR259/BN257,"-")</f>
        <v>5.163727959697733E-2</v>
      </c>
      <c r="BT259" s="52">
        <f>IFERROR(BP259/BR259,"-")</f>
        <v>51873.07317073171</v>
      </c>
      <c r="BU259" s="31">
        <f t="shared" si="248"/>
        <v>3.1490015360983101E-2</v>
      </c>
      <c r="BV259" s="176"/>
      <c r="BW259" s="197"/>
      <c r="BX259" s="197"/>
      <c r="BY259" s="67" t="s">
        <v>194</v>
      </c>
      <c r="BZ259" s="49">
        <f t="shared" ref="BZ259" si="250">SUM(H259,R259,AB259,AL259,AV259,BF259,BP259)</f>
        <v>196252245</v>
      </c>
      <c r="CA259" s="30">
        <f>IFERROR(BZ259/BW257,"-")</f>
        <v>8.4914219926708733E-3</v>
      </c>
      <c r="CB259" s="49">
        <f>SUM(J259,T259,AD259,AN259,AX259,BH259,BR259)</f>
        <v>1742</v>
      </c>
      <c r="CC259" s="30">
        <f>IFERROR(CB259/BX257,"-")</f>
        <v>7.2583333333333333E-2</v>
      </c>
      <c r="CD259" s="52">
        <f>IFERROR(BZ259/CB259,"-")</f>
        <v>112659.15327210103</v>
      </c>
      <c r="CE259" s="31">
        <f t="shared" si="249"/>
        <v>6.2745380542448589E-2</v>
      </c>
      <c r="CR259" s="174"/>
      <c r="CS259" s="195"/>
      <c r="CT259" s="189"/>
      <c r="CU259" s="192"/>
      <c r="CV259" s="192"/>
      <c r="CW259" s="18" t="s">
        <v>92</v>
      </c>
      <c r="CX259" s="86">
        <v>4149073472</v>
      </c>
      <c r="CY259" s="76">
        <v>0.19314971279812007</v>
      </c>
      <c r="CZ259" s="86">
        <v>18622</v>
      </c>
      <c r="DA259" s="76">
        <v>0.79891887253850447</v>
      </c>
      <c r="DB259" s="86">
        <v>222804.93351949306</v>
      </c>
      <c r="DC259" s="77">
        <v>0.70168431365160711</v>
      </c>
    </row>
    <row r="260" spans="2:107" s="16" customFormat="1" ht="13.15" customHeight="1">
      <c r="B260" s="224"/>
      <c r="C260" s="194"/>
      <c r="D260" s="176"/>
      <c r="E260" s="197"/>
      <c r="F260" s="197"/>
      <c r="G260" s="67" t="s">
        <v>62</v>
      </c>
      <c r="H260" s="49">
        <v>89882</v>
      </c>
      <c r="I260" s="30">
        <f>IFERROR(H260/E257,"-")</f>
        <v>2.2957186616983393E-3</v>
      </c>
      <c r="J260" s="49">
        <v>8</v>
      </c>
      <c r="K260" s="30">
        <f>IFERROR(J260/F257,"-")</f>
        <v>0.22857142857142856</v>
      </c>
      <c r="L260" s="52">
        <f t="shared" si="215"/>
        <v>11235.25</v>
      </c>
      <c r="M260" s="31">
        <f t="shared" si="242"/>
        <v>0.21621621621621623</v>
      </c>
      <c r="N260" s="176"/>
      <c r="O260" s="197"/>
      <c r="P260" s="197"/>
      <c r="Q260" s="67" t="s">
        <v>62</v>
      </c>
      <c r="R260" s="49">
        <v>3032136</v>
      </c>
      <c r="S260" s="30">
        <f>IFERROR(R260/O257,"-")</f>
        <v>1.1839204266233019E-2</v>
      </c>
      <c r="T260" s="49">
        <v>20</v>
      </c>
      <c r="U260" s="30">
        <f>IFERROR(T260/P257,"-")</f>
        <v>0.12658227848101267</v>
      </c>
      <c r="V260" s="52">
        <f t="shared" si="216"/>
        <v>151606.79999999999</v>
      </c>
      <c r="W260" s="31">
        <f t="shared" si="243"/>
        <v>0.11494252873563218</v>
      </c>
      <c r="X260" s="176"/>
      <c r="Y260" s="197"/>
      <c r="Z260" s="197"/>
      <c r="AA260" s="67" t="s">
        <v>62</v>
      </c>
      <c r="AB260" s="49">
        <v>90601979</v>
      </c>
      <c r="AC260" s="30">
        <f>IFERROR(AB260/Y257,"-")</f>
        <v>1.4282575047893268E-2</v>
      </c>
      <c r="AD260" s="49">
        <v>1736</v>
      </c>
      <c r="AE260" s="30">
        <f>IFERROR(AD260/Z257,"-")</f>
        <v>0.2071846282372598</v>
      </c>
      <c r="AF260" s="52">
        <f t="shared" si="217"/>
        <v>52190.080069124422</v>
      </c>
      <c r="AG260" s="31">
        <f t="shared" si="244"/>
        <v>0.18883933427607963</v>
      </c>
      <c r="AH260" s="176"/>
      <c r="AI260" s="197"/>
      <c r="AJ260" s="197"/>
      <c r="AK260" s="67" t="s">
        <v>62</v>
      </c>
      <c r="AL260" s="49">
        <v>110787795</v>
      </c>
      <c r="AM260" s="30">
        <f>IFERROR(AL260/AI257,"-")</f>
        <v>1.5534662575758052E-2</v>
      </c>
      <c r="AN260" s="49">
        <v>1980</v>
      </c>
      <c r="AO260" s="30">
        <f>IFERROR(AN260/AJ257,"-")</f>
        <v>0.27284001653575857</v>
      </c>
      <c r="AP260" s="52">
        <f t="shared" si="218"/>
        <v>55953.431818181816</v>
      </c>
      <c r="AQ260" s="31">
        <f t="shared" si="245"/>
        <v>0.24378231962570795</v>
      </c>
      <c r="AR260" s="176"/>
      <c r="AS260" s="197"/>
      <c r="AT260" s="197"/>
      <c r="AU260" s="67" t="s">
        <v>62</v>
      </c>
      <c r="AV260" s="49">
        <v>71355260</v>
      </c>
      <c r="AW260" s="30">
        <f>IFERROR(AV260/AS257,"-")</f>
        <v>1.2901526244541451E-2</v>
      </c>
      <c r="AX260" s="49">
        <v>1370</v>
      </c>
      <c r="AY260" s="30">
        <f>IFERROR(AX260/AT257,"-")</f>
        <v>0.27800324675324678</v>
      </c>
      <c r="AZ260" s="52">
        <f t="shared" si="219"/>
        <v>52084.131386861314</v>
      </c>
      <c r="BA260" s="31">
        <f t="shared" si="246"/>
        <v>0.23620689655172414</v>
      </c>
      <c r="BB260" s="176"/>
      <c r="BC260" s="197"/>
      <c r="BD260" s="197"/>
      <c r="BE260" s="67" t="s">
        <v>62</v>
      </c>
      <c r="BF260" s="49">
        <v>29256013</v>
      </c>
      <c r="BG260" s="30">
        <f>IFERROR(BF260/BC257,"-")</f>
        <v>1.0215217205236601E-2</v>
      </c>
      <c r="BH260" s="49">
        <v>662</v>
      </c>
      <c r="BI260" s="30">
        <f>IFERROR(BH260/BD257,"-")</f>
        <v>0.2703144140465496</v>
      </c>
      <c r="BJ260" s="52">
        <f t="shared" si="220"/>
        <v>44193.373111782479</v>
      </c>
      <c r="BK260" s="31">
        <f t="shared" si="247"/>
        <v>0.21116427432216905</v>
      </c>
      <c r="BL260" s="176"/>
      <c r="BM260" s="197"/>
      <c r="BN260" s="197"/>
      <c r="BO260" s="67" t="s">
        <v>62</v>
      </c>
      <c r="BP260" s="49">
        <v>7344594</v>
      </c>
      <c r="BQ260" s="30">
        <f>IFERROR(BP260/BM257,"-")</f>
        <v>7.7584872612857739E-3</v>
      </c>
      <c r="BR260" s="49">
        <v>169</v>
      </c>
      <c r="BS260" s="30">
        <f>IFERROR(BR260/BN257,"-")</f>
        <v>0.2128463476070529</v>
      </c>
      <c r="BT260" s="52">
        <f t="shared" si="221"/>
        <v>43459.136094674555</v>
      </c>
      <c r="BU260" s="31">
        <f t="shared" si="248"/>
        <v>0.12980030721966207</v>
      </c>
      <c r="BV260" s="176"/>
      <c r="BW260" s="197"/>
      <c r="BX260" s="197"/>
      <c r="BY260" s="67" t="s">
        <v>62</v>
      </c>
      <c r="BZ260" s="49">
        <f t="shared" si="232"/>
        <v>312467659</v>
      </c>
      <c r="CA260" s="30">
        <f>IFERROR(BZ260/BW257,"-")</f>
        <v>1.3519818596882716E-2</v>
      </c>
      <c r="CB260" s="49">
        <f t="shared" si="233"/>
        <v>5945</v>
      </c>
      <c r="CC260" s="30">
        <f>IFERROR(CB260/BX257,"-")</f>
        <v>0.24770833333333334</v>
      </c>
      <c r="CD260" s="52">
        <f t="shared" si="222"/>
        <v>52559.740790580319</v>
      </c>
      <c r="CE260" s="31">
        <f t="shared" si="249"/>
        <v>0.21413391924503836</v>
      </c>
      <c r="CR260" s="172">
        <v>16</v>
      </c>
      <c r="CS260" s="193" t="s">
        <v>53</v>
      </c>
      <c r="CT260" s="187">
        <v>17584</v>
      </c>
      <c r="CU260" s="190">
        <v>14075242010</v>
      </c>
      <c r="CV260" s="190">
        <v>15072</v>
      </c>
      <c r="CW260" s="75" t="s">
        <v>58</v>
      </c>
      <c r="CX260" s="86">
        <v>319129007</v>
      </c>
      <c r="CY260" s="76">
        <v>2.2673074237250717E-2</v>
      </c>
      <c r="CZ260" s="86">
        <v>3144</v>
      </c>
      <c r="DA260" s="76">
        <v>0.20859872611464969</v>
      </c>
      <c r="DB260" s="86">
        <v>101504.13708651399</v>
      </c>
      <c r="DC260" s="77">
        <v>0.17879890809827115</v>
      </c>
    </row>
    <row r="261" spans="2:107" s="16" customFormat="1" ht="13.15" customHeight="1">
      <c r="B261" s="224"/>
      <c r="C261" s="194"/>
      <c r="D261" s="176"/>
      <c r="E261" s="197"/>
      <c r="F261" s="197"/>
      <c r="G261" s="67" t="s">
        <v>64</v>
      </c>
      <c r="H261" s="49">
        <v>21600</v>
      </c>
      <c r="I261" s="30">
        <f>IFERROR(H261/E257,"-")</f>
        <v>5.5169581331839673E-4</v>
      </c>
      <c r="J261" s="49">
        <v>1</v>
      </c>
      <c r="K261" s="30">
        <f>IFERROR(J261/F257,"-")</f>
        <v>2.8571428571428571E-2</v>
      </c>
      <c r="L261" s="52">
        <f t="shared" si="215"/>
        <v>21600</v>
      </c>
      <c r="M261" s="31">
        <f t="shared" si="242"/>
        <v>2.7027027027027029E-2</v>
      </c>
      <c r="N261" s="176"/>
      <c r="O261" s="197"/>
      <c r="P261" s="197"/>
      <c r="Q261" s="67" t="s">
        <v>64</v>
      </c>
      <c r="R261" s="49">
        <v>207669</v>
      </c>
      <c r="S261" s="30">
        <f>IFERROR(R261/O257,"-")</f>
        <v>8.1085931197160841E-4</v>
      </c>
      <c r="T261" s="49">
        <v>15</v>
      </c>
      <c r="U261" s="30">
        <f>IFERROR(T261/P257,"-")</f>
        <v>9.49367088607595E-2</v>
      </c>
      <c r="V261" s="52">
        <f t="shared" si="216"/>
        <v>13844.6</v>
      </c>
      <c r="W261" s="31">
        <f t="shared" si="243"/>
        <v>8.6206896551724144E-2</v>
      </c>
      <c r="X261" s="176"/>
      <c r="Y261" s="197"/>
      <c r="Z261" s="197"/>
      <c r="AA261" s="67" t="s">
        <v>64</v>
      </c>
      <c r="AB261" s="49">
        <v>22161925</v>
      </c>
      <c r="AC261" s="30">
        <f>IFERROR(AB261/Y257,"-")</f>
        <v>3.4936252001546457E-3</v>
      </c>
      <c r="AD261" s="49">
        <v>396</v>
      </c>
      <c r="AE261" s="30">
        <f>IFERROR(AD261/Z257,"-")</f>
        <v>4.7261009667024706E-2</v>
      </c>
      <c r="AF261" s="52">
        <f t="shared" si="217"/>
        <v>55964.457070707074</v>
      </c>
      <c r="AG261" s="31">
        <f t="shared" si="244"/>
        <v>4.3076253671271617E-2</v>
      </c>
      <c r="AH261" s="176"/>
      <c r="AI261" s="197"/>
      <c r="AJ261" s="197"/>
      <c r="AK261" s="67" t="s">
        <v>64</v>
      </c>
      <c r="AL261" s="49">
        <v>15737664</v>
      </c>
      <c r="AM261" s="30">
        <f>IFERROR(AL261/AI257,"-")</f>
        <v>2.2067349564151425E-3</v>
      </c>
      <c r="AN261" s="49">
        <v>401</v>
      </c>
      <c r="AO261" s="30">
        <f>IFERROR(AN261/AJ257,"-")</f>
        <v>5.5256993247898581E-2</v>
      </c>
      <c r="AP261" s="52">
        <f t="shared" si="218"/>
        <v>39246.044887780547</v>
      </c>
      <c r="AQ261" s="31">
        <f t="shared" si="245"/>
        <v>4.9372075843388326E-2</v>
      </c>
      <c r="AR261" s="176"/>
      <c r="AS261" s="197"/>
      <c r="AT261" s="197"/>
      <c r="AU261" s="67" t="s">
        <v>64</v>
      </c>
      <c r="AV261" s="49">
        <v>9642814</v>
      </c>
      <c r="AW261" s="30">
        <f>IFERROR(AV261/AS257,"-")</f>
        <v>1.743487696523448E-3</v>
      </c>
      <c r="AX261" s="49">
        <v>269</v>
      </c>
      <c r="AY261" s="30">
        <f>IFERROR(AX261/AT257,"-")</f>
        <v>5.458603896103896E-2</v>
      </c>
      <c r="AZ261" s="52">
        <f t="shared" si="219"/>
        <v>35846.892193308551</v>
      </c>
      <c r="BA261" s="31">
        <f t="shared" si="246"/>
        <v>4.6379310344827583E-2</v>
      </c>
      <c r="BB261" s="176"/>
      <c r="BC261" s="197"/>
      <c r="BD261" s="197"/>
      <c r="BE261" s="67" t="s">
        <v>64</v>
      </c>
      <c r="BF261" s="49">
        <v>4719203</v>
      </c>
      <c r="BG261" s="30">
        <f>IFERROR(BF261/BC257,"-")</f>
        <v>1.6477871978182463E-3</v>
      </c>
      <c r="BH261" s="49">
        <v>115</v>
      </c>
      <c r="BI261" s="30">
        <f>IFERROR(BH261/BD257,"-")</f>
        <v>4.695794201714986E-2</v>
      </c>
      <c r="BJ261" s="52">
        <f t="shared" si="220"/>
        <v>41036.547826086957</v>
      </c>
      <c r="BK261" s="31">
        <f t="shared" si="247"/>
        <v>3.6682615629984053E-2</v>
      </c>
      <c r="BL261" s="176"/>
      <c r="BM261" s="197"/>
      <c r="BN261" s="197"/>
      <c r="BO261" s="67" t="s">
        <v>64</v>
      </c>
      <c r="BP261" s="49">
        <v>848808</v>
      </c>
      <c r="BQ261" s="30">
        <f>IFERROR(BP261/BM257,"-")</f>
        <v>8.9664126502805397E-4</v>
      </c>
      <c r="BR261" s="49">
        <v>31</v>
      </c>
      <c r="BS261" s="30">
        <f>IFERROR(BR261/BN257,"-")</f>
        <v>3.9042821158690177E-2</v>
      </c>
      <c r="BT261" s="52">
        <f t="shared" si="221"/>
        <v>27380.903225806451</v>
      </c>
      <c r="BU261" s="31">
        <f t="shared" si="248"/>
        <v>2.3809523809523808E-2</v>
      </c>
      <c r="BV261" s="176"/>
      <c r="BW261" s="197"/>
      <c r="BX261" s="197"/>
      <c r="BY261" s="67" t="s">
        <v>64</v>
      </c>
      <c r="BZ261" s="49">
        <f t="shared" si="232"/>
        <v>53339683</v>
      </c>
      <c r="CA261" s="30">
        <f>IFERROR(BZ261/BW257,"-")</f>
        <v>2.307895929079908E-3</v>
      </c>
      <c r="CB261" s="49">
        <f t="shared" si="233"/>
        <v>1228</v>
      </c>
      <c r="CC261" s="30">
        <f>IFERROR(CB261/BX257,"-")</f>
        <v>5.1166666666666666E-2</v>
      </c>
      <c r="CD261" s="52">
        <f t="shared" si="222"/>
        <v>43436.22394136808</v>
      </c>
      <c r="CE261" s="31">
        <f t="shared" si="249"/>
        <v>4.4231531174584879E-2</v>
      </c>
      <c r="CR261" s="173"/>
      <c r="CS261" s="194"/>
      <c r="CT261" s="188"/>
      <c r="CU261" s="191"/>
      <c r="CV261" s="191"/>
      <c r="CW261" s="75" t="s">
        <v>60</v>
      </c>
      <c r="CX261" s="86">
        <v>229113176</v>
      </c>
      <c r="CY261" s="76">
        <v>1.6277743276969771E-2</v>
      </c>
      <c r="CZ261" s="86">
        <v>4282</v>
      </c>
      <c r="DA261" s="76">
        <v>0.28410297239915072</v>
      </c>
      <c r="DB261" s="86">
        <v>53506.113031293789</v>
      </c>
      <c r="DC261" s="77">
        <v>0.24351683348498634</v>
      </c>
    </row>
    <row r="262" spans="2:107" s="16" customFormat="1" ht="13.15" customHeight="1">
      <c r="B262" s="224"/>
      <c r="C262" s="194"/>
      <c r="D262" s="176"/>
      <c r="E262" s="197"/>
      <c r="F262" s="197"/>
      <c r="G262" s="67" t="s">
        <v>66</v>
      </c>
      <c r="H262" s="49">
        <v>75553</v>
      </c>
      <c r="I262" s="30">
        <f>IFERROR(H262/E257,"-")</f>
        <v>1.9297348973909641E-3</v>
      </c>
      <c r="J262" s="49">
        <v>12</v>
      </c>
      <c r="K262" s="30">
        <f>IFERROR(J262/F257,"-")</f>
        <v>0.34285714285714286</v>
      </c>
      <c r="L262" s="52">
        <f t="shared" si="215"/>
        <v>6296.083333333333</v>
      </c>
      <c r="M262" s="31">
        <f t="shared" si="242"/>
        <v>0.32432432432432434</v>
      </c>
      <c r="N262" s="176"/>
      <c r="O262" s="197"/>
      <c r="P262" s="197"/>
      <c r="Q262" s="67" t="s">
        <v>66</v>
      </c>
      <c r="R262" s="49">
        <v>3362321</v>
      </c>
      <c r="S262" s="30">
        <f>IFERROR(R262/O257,"-")</f>
        <v>1.3128436563414329E-2</v>
      </c>
      <c r="T262" s="49">
        <v>52</v>
      </c>
      <c r="U262" s="30">
        <f>IFERROR(T262/P257,"-")</f>
        <v>0.32911392405063289</v>
      </c>
      <c r="V262" s="52">
        <f t="shared" si="216"/>
        <v>64660.019230769234</v>
      </c>
      <c r="W262" s="31">
        <f t="shared" si="243"/>
        <v>0.2988505747126437</v>
      </c>
      <c r="X262" s="176"/>
      <c r="Y262" s="197"/>
      <c r="Z262" s="197"/>
      <c r="AA262" s="67" t="s">
        <v>66</v>
      </c>
      <c r="AB262" s="49">
        <v>115670247</v>
      </c>
      <c r="AC262" s="30">
        <f>IFERROR(AB262/Y257,"-")</f>
        <v>1.8234358695253788E-2</v>
      </c>
      <c r="AD262" s="49">
        <v>2277</v>
      </c>
      <c r="AE262" s="30">
        <f>IFERROR(AD262/Z257,"-")</f>
        <v>0.27175080558539205</v>
      </c>
      <c r="AF262" s="52">
        <f t="shared" si="217"/>
        <v>50799.405797101448</v>
      </c>
      <c r="AG262" s="31">
        <f t="shared" si="244"/>
        <v>0.24768845860981181</v>
      </c>
      <c r="AH262" s="176"/>
      <c r="AI262" s="197"/>
      <c r="AJ262" s="197"/>
      <c r="AK262" s="67" t="s">
        <v>66</v>
      </c>
      <c r="AL262" s="49">
        <v>165617560</v>
      </c>
      <c r="AM262" s="30">
        <f>IFERROR(AL262/AI257,"-")</f>
        <v>2.3222891214870409E-2</v>
      </c>
      <c r="AN262" s="49">
        <v>2491</v>
      </c>
      <c r="AO262" s="30">
        <f>IFERROR(AN262/AJ257,"-")</f>
        <v>0.34325478848008817</v>
      </c>
      <c r="AP262" s="52">
        <f t="shared" si="218"/>
        <v>66486.37494981935</v>
      </c>
      <c r="AQ262" s="31">
        <f t="shared" si="245"/>
        <v>0.30669785767052449</v>
      </c>
      <c r="AR262" s="176"/>
      <c r="AS262" s="197"/>
      <c r="AT262" s="197"/>
      <c r="AU262" s="67" t="s">
        <v>66</v>
      </c>
      <c r="AV262" s="49">
        <v>96179982</v>
      </c>
      <c r="AW262" s="30">
        <f>IFERROR(AV262/AS257,"-")</f>
        <v>1.7390008276510022E-2</v>
      </c>
      <c r="AX262" s="49">
        <v>1710</v>
      </c>
      <c r="AY262" s="30">
        <f>IFERROR(AX262/AT257,"-")</f>
        <v>0.34699675324675322</v>
      </c>
      <c r="AZ262" s="52">
        <f t="shared" si="219"/>
        <v>56245.603508771928</v>
      </c>
      <c r="BA262" s="31">
        <f t="shared" si="246"/>
        <v>0.29482758620689653</v>
      </c>
      <c r="BB262" s="176"/>
      <c r="BC262" s="197"/>
      <c r="BD262" s="197"/>
      <c r="BE262" s="67" t="s">
        <v>66</v>
      </c>
      <c r="BF262" s="49">
        <v>29073926</v>
      </c>
      <c r="BG262" s="30">
        <f>IFERROR(BF262/BC257,"-")</f>
        <v>1.0151638540049041E-2</v>
      </c>
      <c r="BH262" s="49">
        <v>755</v>
      </c>
      <c r="BI262" s="30">
        <f>IFERROR(BH262/BD257,"-")</f>
        <v>0.30828909759085343</v>
      </c>
      <c r="BJ262" s="52">
        <f t="shared" si="220"/>
        <v>38508.511258278144</v>
      </c>
      <c r="BK262" s="31">
        <f t="shared" si="247"/>
        <v>0.24082934609250398</v>
      </c>
      <c r="BL262" s="176"/>
      <c r="BM262" s="197"/>
      <c r="BN262" s="197"/>
      <c r="BO262" s="67" t="s">
        <v>66</v>
      </c>
      <c r="BP262" s="49">
        <v>5756598</v>
      </c>
      <c r="BQ262" s="30">
        <f>IFERROR(BP262/BM257,"-")</f>
        <v>6.0810021971729362E-3</v>
      </c>
      <c r="BR262" s="49">
        <v>198</v>
      </c>
      <c r="BS262" s="30">
        <f>IFERROR(BR262/BN257,"-")</f>
        <v>0.24937027707808565</v>
      </c>
      <c r="BT262" s="52">
        <f t="shared" si="221"/>
        <v>29073.727272727272</v>
      </c>
      <c r="BU262" s="31">
        <f t="shared" si="248"/>
        <v>0.15207373271889402</v>
      </c>
      <c r="BV262" s="176"/>
      <c r="BW262" s="197"/>
      <c r="BX262" s="197"/>
      <c r="BY262" s="67" t="s">
        <v>66</v>
      </c>
      <c r="BZ262" s="49">
        <f t="shared" si="232"/>
        <v>415736187</v>
      </c>
      <c r="CA262" s="30">
        <f>IFERROR(BZ262/BW257,"-")</f>
        <v>1.798803066655839E-2</v>
      </c>
      <c r="CB262" s="49">
        <f t="shared" si="233"/>
        <v>7495</v>
      </c>
      <c r="CC262" s="30">
        <f>IFERROR(CB262/BX257,"-")</f>
        <v>0.31229166666666669</v>
      </c>
      <c r="CD262" s="52">
        <f t="shared" si="222"/>
        <v>55468.470580386922</v>
      </c>
      <c r="CE262" s="31">
        <f t="shared" si="249"/>
        <v>0.26996362064618379</v>
      </c>
      <c r="CR262" s="173"/>
      <c r="CS262" s="194"/>
      <c r="CT262" s="188"/>
      <c r="CU262" s="191"/>
      <c r="CV262" s="191"/>
      <c r="CW262" s="75" t="s">
        <v>62</v>
      </c>
      <c r="CX262" s="86">
        <v>198047806</v>
      </c>
      <c r="CY262" s="76">
        <v>1.4070650142945571E-2</v>
      </c>
      <c r="CZ262" s="86">
        <v>4112</v>
      </c>
      <c r="DA262" s="76">
        <v>0.27282377919320594</v>
      </c>
      <c r="DB262" s="86">
        <v>48163.376945525291</v>
      </c>
      <c r="DC262" s="77">
        <v>0.23384895359417651</v>
      </c>
    </row>
    <row r="263" spans="2:107" s="16" customFormat="1" ht="13.15" customHeight="1">
      <c r="B263" s="224"/>
      <c r="C263" s="194"/>
      <c r="D263" s="176"/>
      <c r="E263" s="197"/>
      <c r="F263" s="197"/>
      <c r="G263" s="67" t="s">
        <v>68</v>
      </c>
      <c r="H263" s="49">
        <v>255733</v>
      </c>
      <c r="I263" s="30">
        <f>IFERROR(H263/E257,"-")</f>
        <v>6.5317974734885901E-3</v>
      </c>
      <c r="J263" s="49">
        <v>8</v>
      </c>
      <c r="K263" s="30">
        <f>IFERROR(J263/F257,"-")</f>
        <v>0.22857142857142856</v>
      </c>
      <c r="L263" s="52">
        <f t="shared" si="215"/>
        <v>31966.625</v>
      </c>
      <c r="M263" s="31">
        <f t="shared" si="242"/>
        <v>0.21621621621621623</v>
      </c>
      <c r="N263" s="176"/>
      <c r="O263" s="197"/>
      <c r="P263" s="197"/>
      <c r="Q263" s="67" t="s">
        <v>68</v>
      </c>
      <c r="R263" s="49">
        <v>2997790</v>
      </c>
      <c r="S263" s="30">
        <f>IFERROR(R263/O257,"-")</f>
        <v>1.1705097712395052E-2</v>
      </c>
      <c r="T263" s="49">
        <v>53</v>
      </c>
      <c r="U263" s="30">
        <f>IFERROR(T263/P257,"-")</f>
        <v>0.33544303797468356</v>
      </c>
      <c r="V263" s="52">
        <f t="shared" si="216"/>
        <v>56562.07547169811</v>
      </c>
      <c r="W263" s="31">
        <f t="shared" si="243"/>
        <v>0.3045977011494253</v>
      </c>
      <c r="X263" s="176"/>
      <c r="Y263" s="197"/>
      <c r="Z263" s="197"/>
      <c r="AA263" s="67" t="s">
        <v>68</v>
      </c>
      <c r="AB263" s="49">
        <v>154075670</v>
      </c>
      <c r="AC263" s="30">
        <f>IFERROR(AB263/Y257,"-")</f>
        <v>2.4288623097619505E-2</v>
      </c>
      <c r="AD263" s="49">
        <v>2501</v>
      </c>
      <c r="AE263" s="30">
        <f>IFERROR(AD263/Z257,"-")</f>
        <v>0.29848430600310299</v>
      </c>
      <c r="AF263" s="52">
        <f t="shared" si="217"/>
        <v>61605.625749700121</v>
      </c>
      <c r="AG263" s="31">
        <f t="shared" si="244"/>
        <v>0.27205482432285433</v>
      </c>
      <c r="AH263" s="176"/>
      <c r="AI263" s="197"/>
      <c r="AJ263" s="197"/>
      <c r="AK263" s="67" t="s">
        <v>68</v>
      </c>
      <c r="AL263" s="49">
        <v>243722889</v>
      </c>
      <c r="AM263" s="30">
        <f>IFERROR(AL263/AI257,"-")</f>
        <v>3.4174819009656555E-2</v>
      </c>
      <c r="AN263" s="49">
        <v>2985</v>
      </c>
      <c r="AO263" s="30">
        <f>IFERROR(AN263/AJ257,"-")</f>
        <v>0.41132699462587846</v>
      </c>
      <c r="AP263" s="52">
        <f t="shared" si="218"/>
        <v>81649.209045226133</v>
      </c>
      <c r="AQ263" s="31">
        <f t="shared" si="245"/>
        <v>0.36752031519330214</v>
      </c>
      <c r="AR263" s="176"/>
      <c r="AS263" s="197"/>
      <c r="AT263" s="197"/>
      <c r="AU263" s="67" t="s">
        <v>68</v>
      </c>
      <c r="AV263" s="49">
        <v>195417549</v>
      </c>
      <c r="AW263" s="30">
        <f>IFERROR(AV263/AS257,"-")</f>
        <v>3.5332849141989885E-2</v>
      </c>
      <c r="AX263" s="49">
        <v>2262</v>
      </c>
      <c r="AY263" s="30">
        <f>IFERROR(AX263/AT257,"-")</f>
        <v>0.45900974025974028</v>
      </c>
      <c r="AZ263" s="52">
        <f t="shared" si="219"/>
        <v>86391.489389920418</v>
      </c>
      <c r="BA263" s="31">
        <f t="shared" si="246"/>
        <v>0.39</v>
      </c>
      <c r="BB263" s="176"/>
      <c r="BC263" s="197"/>
      <c r="BD263" s="197"/>
      <c r="BE263" s="67" t="s">
        <v>68</v>
      </c>
      <c r="BF263" s="49">
        <v>101937859</v>
      </c>
      <c r="BG263" s="30">
        <f>IFERROR(BF263/BC257,"-")</f>
        <v>3.5593276880270142E-2</v>
      </c>
      <c r="BH263" s="49">
        <v>1059</v>
      </c>
      <c r="BI263" s="30">
        <f>IFERROR(BH263/BD257,"-")</f>
        <v>0.43242139648836259</v>
      </c>
      <c r="BJ263" s="52">
        <f t="shared" si="220"/>
        <v>96258.601510859298</v>
      </c>
      <c r="BK263" s="31">
        <f t="shared" si="247"/>
        <v>0.33779904306220093</v>
      </c>
      <c r="BL263" s="176"/>
      <c r="BM263" s="197"/>
      <c r="BN263" s="197"/>
      <c r="BO263" s="67" t="s">
        <v>68</v>
      </c>
      <c r="BP263" s="49">
        <v>31220925</v>
      </c>
      <c r="BQ263" s="30">
        <f>IFERROR(BP263/BM257,"-")</f>
        <v>3.2980332050765303E-2</v>
      </c>
      <c r="BR263" s="49">
        <v>305</v>
      </c>
      <c r="BS263" s="30">
        <f>IFERROR(BR263/BN257,"-")</f>
        <v>0.38413098236775817</v>
      </c>
      <c r="BT263" s="52">
        <f t="shared" si="221"/>
        <v>102363.68852459016</v>
      </c>
      <c r="BU263" s="31">
        <f t="shared" si="248"/>
        <v>0.23425499231950844</v>
      </c>
      <c r="BV263" s="176"/>
      <c r="BW263" s="197"/>
      <c r="BX263" s="197"/>
      <c r="BY263" s="67" t="s">
        <v>68</v>
      </c>
      <c r="BZ263" s="49">
        <f t="shared" si="232"/>
        <v>729628415</v>
      </c>
      <c r="CA263" s="30">
        <f>IFERROR(BZ263/BW257,"-")</f>
        <v>3.1569487368710562E-2</v>
      </c>
      <c r="CB263" s="49">
        <f t="shared" si="233"/>
        <v>9173</v>
      </c>
      <c r="CC263" s="30">
        <f>IFERROR(CB263/BX257,"-")</f>
        <v>0.38220833333333332</v>
      </c>
      <c r="CD263" s="52">
        <f t="shared" si="222"/>
        <v>79540.871579635888</v>
      </c>
      <c r="CE263" s="31">
        <f t="shared" si="249"/>
        <v>0.33040377480819794</v>
      </c>
      <c r="CR263" s="173"/>
      <c r="CS263" s="194"/>
      <c r="CT263" s="188"/>
      <c r="CU263" s="191"/>
      <c r="CV263" s="191"/>
      <c r="CW263" s="75" t="s">
        <v>64</v>
      </c>
      <c r="CX263" s="86">
        <v>20023241</v>
      </c>
      <c r="CY263" s="76">
        <v>1.4225859126098252E-3</v>
      </c>
      <c r="CZ263" s="86">
        <v>755</v>
      </c>
      <c r="DA263" s="76">
        <v>5.0092887473460725E-2</v>
      </c>
      <c r="DB263" s="86">
        <v>26520.849006622517</v>
      </c>
      <c r="DC263" s="77">
        <v>4.2936760691537762E-2</v>
      </c>
    </row>
    <row r="264" spans="2:107" s="16" customFormat="1" ht="13.15" customHeight="1">
      <c r="B264" s="224"/>
      <c r="C264" s="194"/>
      <c r="D264" s="176"/>
      <c r="E264" s="197"/>
      <c r="F264" s="197"/>
      <c r="G264" s="67" t="s">
        <v>69</v>
      </c>
      <c r="H264" s="49">
        <v>8821</v>
      </c>
      <c r="I264" s="30">
        <f>IFERROR(H264/E257,"-")</f>
        <v>2.2530133191118413E-4</v>
      </c>
      <c r="J264" s="49">
        <v>2</v>
      </c>
      <c r="K264" s="30">
        <f>IFERROR(J264/F257,"-")</f>
        <v>5.7142857142857141E-2</v>
      </c>
      <c r="L264" s="52">
        <f t="shared" si="215"/>
        <v>4410.5</v>
      </c>
      <c r="M264" s="31">
        <f t="shared" si="242"/>
        <v>5.4054054054054057E-2</v>
      </c>
      <c r="N264" s="176"/>
      <c r="O264" s="197"/>
      <c r="P264" s="197"/>
      <c r="Q264" s="67" t="s">
        <v>69</v>
      </c>
      <c r="R264" s="49">
        <v>1488626</v>
      </c>
      <c r="S264" s="30">
        <f>IFERROR(R264/O257,"-")</f>
        <v>5.8124527692772999E-3</v>
      </c>
      <c r="T264" s="49">
        <v>14</v>
      </c>
      <c r="U264" s="30">
        <f>IFERROR(T264/P257,"-")</f>
        <v>8.8607594936708861E-2</v>
      </c>
      <c r="V264" s="52">
        <f t="shared" si="216"/>
        <v>106330.42857142857</v>
      </c>
      <c r="W264" s="31">
        <f t="shared" si="243"/>
        <v>8.0459770114942528E-2</v>
      </c>
      <c r="X264" s="176"/>
      <c r="Y264" s="197"/>
      <c r="Z264" s="197"/>
      <c r="AA264" s="67" t="s">
        <v>69</v>
      </c>
      <c r="AB264" s="49">
        <v>97621254</v>
      </c>
      <c r="AC264" s="30">
        <f>IFERROR(AB264/Y257,"-")</f>
        <v>1.5389099685388229E-2</v>
      </c>
      <c r="AD264" s="49">
        <v>730</v>
      </c>
      <c r="AE264" s="30">
        <f>IFERROR(AD264/Z257,"-")</f>
        <v>8.7122568325575842E-2</v>
      </c>
      <c r="AF264" s="52">
        <f t="shared" si="217"/>
        <v>133727.74520547944</v>
      </c>
      <c r="AG264" s="31">
        <f t="shared" si="244"/>
        <v>7.940824540411183E-2</v>
      </c>
      <c r="AH264" s="176"/>
      <c r="AI264" s="197"/>
      <c r="AJ264" s="197"/>
      <c r="AK264" s="67" t="s">
        <v>69</v>
      </c>
      <c r="AL264" s="49">
        <v>215796637</v>
      </c>
      <c r="AM264" s="30">
        <f>IFERROR(AL264/AI257,"-")</f>
        <v>3.0259000468222563E-2</v>
      </c>
      <c r="AN264" s="49">
        <v>967</v>
      </c>
      <c r="AO264" s="30">
        <f>IFERROR(AN264/AJ257,"-")</f>
        <v>0.13325065454044371</v>
      </c>
      <c r="AP264" s="52">
        <f t="shared" si="218"/>
        <v>223160.94829369182</v>
      </c>
      <c r="AQ264" s="31">
        <f t="shared" si="245"/>
        <v>0.11905934498891899</v>
      </c>
      <c r="AR264" s="176"/>
      <c r="AS264" s="197"/>
      <c r="AT264" s="197"/>
      <c r="AU264" s="67" t="s">
        <v>69</v>
      </c>
      <c r="AV264" s="49">
        <v>273443277</v>
      </c>
      <c r="AW264" s="30">
        <f>IFERROR(AV264/AS257,"-")</f>
        <v>4.9440442296880681E-2</v>
      </c>
      <c r="AX264" s="49">
        <v>942</v>
      </c>
      <c r="AY264" s="30">
        <f>IFERROR(AX264/AT257,"-")</f>
        <v>0.19115259740259741</v>
      </c>
      <c r="AZ264" s="52">
        <f t="shared" si="219"/>
        <v>290279.48726114648</v>
      </c>
      <c r="BA264" s="31">
        <f t="shared" si="246"/>
        <v>0.16241379310344828</v>
      </c>
      <c r="BB264" s="176"/>
      <c r="BC264" s="197"/>
      <c r="BD264" s="197"/>
      <c r="BE264" s="67" t="s">
        <v>69</v>
      </c>
      <c r="BF264" s="49">
        <v>165819436</v>
      </c>
      <c r="BG264" s="30">
        <f>IFERROR(BF264/BC257,"-")</f>
        <v>5.7898578168864956E-2</v>
      </c>
      <c r="BH264" s="49">
        <v>504</v>
      </c>
      <c r="BI264" s="30">
        <f>IFERROR(BH264/BD257,"-")</f>
        <v>0.20579828501429154</v>
      </c>
      <c r="BJ264" s="52">
        <f t="shared" si="220"/>
        <v>329006.81746031746</v>
      </c>
      <c r="BK264" s="31">
        <f t="shared" si="247"/>
        <v>0.16076555023923444</v>
      </c>
      <c r="BL264" s="176"/>
      <c r="BM264" s="197"/>
      <c r="BN264" s="197"/>
      <c r="BO264" s="67" t="s">
        <v>69</v>
      </c>
      <c r="BP264" s="49">
        <v>65454791</v>
      </c>
      <c r="BQ264" s="30">
        <f>IFERROR(BP264/BM257,"-")</f>
        <v>6.9143394742258418E-2</v>
      </c>
      <c r="BR264" s="49">
        <v>161</v>
      </c>
      <c r="BS264" s="30">
        <f>IFERROR(BR264/BN257,"-")</f>
        <v>0.20277078085642317</v>
      </c>
      <c r="BT264" s="52">
        <f t="shared" si="221"/>
        <v>406551.49689440994</v>
      </c>
      <c r="BU264" s="31">
        <f t="shared" si="248"/>
        <v>0.12365591397849462</v>
      </c>
      <c r="BV264" s="176"/>
      <c r="BW264" s="197"/>
      <c r="BX264" s="197"/>
      <c r="BY264" s="67" t="s">
        <v>69</v>
      </c>
      <c r="BZ264" s="49">
        <f t="shared" si="232"/>
        <v>819632842</v>
      </c>
      <c r="CA264" s="30">
        <f>IFERROR(BZ264/BW257,"-")</f>
        <v>3.5463789677790084E-2</v>
      </c>
      <c r="CB264" s="49">
        <f t="shared" si="233"/>
        <v>3320</v>
      </c>
      <c r="CC264" s="30">
        <f>IFERROR(CB264/BX257,"-")</f>
        <v>0.13833333333333334</v>
      </c>
      <c r="CD264" s="52">
        <f t="shared" si="222"/>
        <v>246877.36204819276</v>
      </c>
      <c r="CE264" s="31">
        <f t="shared" si="249"/>
        <v>0.11958361848503404</v>
      </c>
      <c r="CR264" s="173"/>
      <c r="CS264" s="194"/>
      <c r="CT264" s="188"/>
      <c r="CU264" s="191"/>
      <c r="CV264" s="191"/>
      <c r="CW264" s="75" t="s">
        <v>66</v>
      </c>
      <c r="CX264" s="86">
        <v>243883463</v>
      </c>
      <c r="CY264" s="76">
        <v>1.732712395472339E-2</v>
      </c>
      <c r="CZ264" s="86">
        <v>4938</v>
      </c>
      <c r="DA264" s="76">
        <v>0.32762738853503187</v>
      </c>
      <c r="DB264" s="86">
        <v>49389.117658971241</v>
      </c>
      <c r="DC264" s="77">
        <v>0.28082347588717016</v>
      </c>
    </row>
    <row r="265" spans="2:107" s="16" customFormat="1" ht="13.15" customHeight="1">
      <c r="B265" s="224"/>
      <c r="C265" s="194"/>
      <c r="D265" s="176"/>
      <c r="E265" s="197"/>
      <c r="F265" s="197"/>
      <c r="G265" s="67" t="s">
        <v>71</v>
      </c>
      <c r="H265" s="49">
        <v>0</v>
      </c>
      <c r="I265" s="30">
        <f>IFERROR(H265/E257,"-")</f>
        <v>0</v>
      </c>
      <c r="J265" s="49">
        <v>0</v>
      </c>
      <c r="K265" s="30">
        <f>IFERROR(J265/F257,"-")</f>
        <v>0</v>
      </c>
      <c r="L265" s="52" t="str">
        <f t="shared" si="215"/>
        <v>-</v>
      </c>
      <c r="M265" s="31">
        <f t="shared" si="242"/>
        <v>0</v>
      </c>
      <c r="N265" s="176"/>
      <c r="O265" s="197"/>
      <c r="P265" s="197"/>
      <c r="Q265" s="67" t="s">
        <v>71</v>
      </c>
      <c r="R265" s="49">
        <v>0</v>
      </c>
      <c r="S265" s="30">
        <f>IFERROR(R265/O257,"-")</f>
        <v>0</v>
      </c>
      <c r="T265" s="49">
        <v>0</v>
      </c>
      <c r="U265" s="30">
        <f>IFERROR(T265/P257,"-")</f>
        <v>0</v>
      </c>
      <c r="V265" s="52" t="str">
        <f t="shared" si="216"/>
        <v>-</v>
      </c>
      <c r="W265" s="31">
        <f t="shared" si="243"/>
        <v>0</v>
      </c>
      <c r="X265" s="176"/>
      <c r="Y265" s="197"/>
      <c r="Z265" s="197"/>
      <c r="AA265" s="67" t="s">
        <v>71</v>
      </c>
      <c r="AB265" s="49">
        <v>14594</v>
      </c>
      <c r="AC265" s="30">
        <f>IFERROR(AB265/Y257,"-")</f>
        <v>2.3006108977923579E-6</v>
      </c>
      <c r="AD265" s="49">
        <v>3</v>
      </c>
      <c r="AE265" s="30">
        <f>IFERROR(AD265/Z257,"-")</f>
        <v>3.5803795202291446E-4</v>
      </c>
      <c r="AF265" s="52">
        <f t="shared" si="217"/>
        <v>4864.666666666667</v>
      </c>
      <c r="AG265" s="31">
        <f t="shared" si="244"/>
        <v>3.2633525508539104E-4</v>
      </c>
      <c r="AH265" s="176"/>
      <c r="AI265" s="197"/>
      <c r="AJ265" s="197"/>
      <c r="AK265" s="67" t="s">
        <v>71</v>
      </c>
      <c r="AL265" s="49">
        <v>15655</v>
      </c>
      <c r="AM265" s="30">
        <f>IFERROR(AL265/AI257,"-")</f>
        <v>2.1951438118566427E-6</v>
      </c>
      <c r="AN265" s="49">
        <v>6</v>
      </c>
      <c r="AO265" s="30">
        <f>IFERROR(AN265/AJ257,"-")</f>
        <v>8.2678792889623808E-4</v>
      </c>
      <c r="AP265" s="52">
        <f t="shared" si="218"/>
        <v>2609.1666666666665</v>
      </c>
      <c r="AQ265" s="31">
        <f t="shared" si="245"/>
        <v>7.3873430189608474E-4</v>
      </c>
      <c r="AR265" s="176"/>
      <c r="AS265" s="197"/>
      <c r="AT265" s="197"/>
      <c r="AU265" s="67" t="s">
        <v>71</v>
      </c>
      <c r="AV265" s="49">
        <v>37923</v>
      </c>
      <c r="AW265" s="30">
        <f>IFERROR(AV265/AS257,"-")</f>
        <v>6.8567416021151836E-6</v>
      </c>
      <c r="AX265" s="49">
        <v>9</v>
      </c>
      <c r="AY265" s="30">
        <f>IFERROR(AX265/AT257,"-")</f>
        <v>1.8262987012987013E-3</v>
      </c>
      <c r="AZ265" s="52">
        <f t="shared" si="219"/>
        <v>4213.666666666667</v>
      </c>
      <c r="BA265" s="31">
        <f t="shared" si="246"/>
        <v>1.5517241379310344E-3</v>
      </c>
      <c r="BB265" s="176"/>
      <c r="BC265" s="197"/>
      <c r="BD265" s="197"/>
      <c r="BE265" s="67" t="s">
        <v>71</v>
      </c>
      <c r="BF265" s="49">
        <v>25561</v>
      </c>
      <c r="BG265" s="30">
        <f>IFERROR(BF265/BC257,"-")</f>
        <v>8.9250427590065932E-6</v>
      </c>
      <c r="BH265" s="49">
        <v>6</v>
      </c>
      <c r="BI265" s="30">
        <f>IFERROR(BH265/BD257,"-")</f>
        <v>2.4499795835034709E-3</v>
      </c>
      <c r="BJ265" s="52">
        <f t="shared" si="220"/>
        <v>4260.166666666667</v>
      </c>
      <c r="BK265" s="31">
        <f t="shared" si="247"/>
        <v>1.9138755980861245E-3</v>
      </c>
      <c r="BL265" s="176"/>
      <c r="BM265" s="197"/>
      <c r="BN265" s="197"/>
      <c r="BO265" s="67" t="s">
        <v>71</v>
      </c>
      <c r="BP265" s="49">
        <v>1348</v>
      </c>
      <c r="BQ265" s="30">
        <f>IFERROR(BP265/BM257,"-")</f>
        <v>1.4239644598752802E-6</v>
      </c>
      <c r="BR265" s="49">
        <v>1</v>
      </c>
      <c r="BS265" s="30">
        <f>IFERROR(BR265/BN257,"-")</f>
        <v>1.2594458438287153E-3</v>
      </c>
      <c r="BT265" s="52">
        <f t="shared" si="221"/>
        <v>1348</v>
      </c>
      <c r="BU265" s="31">
        <f t="shared" si="248"/>
        <v>7.6804915514592934E-4</v>
      </c>
      <c r="BV265" s="176"/>
      <c r="BW265" s="197"/>
      <c r="BX265" s="197"/>
      <c r="BY265" s="67" t="s">
        <v>71</v>
      </c>
      <c r="BZ265" s="49">
        <f t="shared" si="232"/>
        <v>95081</v>
      </c>
      <c r="CA265" s="30">
        <f>IFERROR(BZ265/BW257,"-")</f>
        <v>4.1139549485670305E-6</v>
      </c>
      <c r="CB265" s="49">
        <f t="shared" si="233"/>
        <v>25</v>
      </c>
      <c r="CC265" s="30">
        <f>IFERROR(CB265/BX257,"-")</f>
        <v>1.0416666666666667E-3</v>
      </c>
      <c r="CD265" s="52">
        <f t="shared" si="222"/>
        <v>3803.24</v>
      </c>
      <c r="CE265" s="31">
        <f t="shared" si="249"/>
        <v>9.0047905485718404E-4</v>
      </c>
      <c r="CR265" s="173"/>
      <c r="CS265" s="194"/>
      <c r="CT265" s="188"/>
      <c r="CU265" s="191"/>
      <c r="CV265" s="191"/>
      <c r="CW265" s="75" t="s">
        <v>68</v>
      </c>
      <c r="CX265" s="86">
        <v>388883954</v>
      </c>
      <c r="CY265" s="76">
        <v>2.7628935525492965E-2</v>
      </c>
      <c r="CZ265" s="86">
        <v>6309</v>
      </c>
      <c r="DA265" s="76">
        <v>0.41859076433121017</v>
      </c>
      <c r="DB265" s="86">
        <v>61639.555238548106</v>
      </c>
      <c r="DC265" s="77">
        <v>0.3587920837124659</v>
      </c>
    </row>
    <row r="266" spans="2:107" s="16" customFormat="1" ht="13.15" customHeight="1">
      <c r="B266" s="224"/>
      <c r="C266" s="194"/>
      <c r="D266" s="176"/>
      <c r="E266" s="197"/>
      <c r="F266" s="197"/>
      <c r="G266" s="67" t="s">
        <v>73</v>
      </c>
      <c r="H266" s="49">
        <v>0</v>
      </c>
      <c r="I266" s="30">
        <f>IFERROR(H266/E257,"-")</f>
        <v>0</v>
      </c>
      <c r="J266" s="49">
        <v>0</v>
      </c>
      <c r="K266" s="30">
        <f>IFERROR(J266/F257,"-")</f>
        <v>0</v>
      </c>
      <c r="L266" s="52" t="str">
        <f t="shared" si="215"/>
        <v>-</v>
      </c>
      <c r="M266" s="31">
        <f t="shared" si="242"/>
        <v>0</v>
      </c>
      <c r="N266" s="176"/>
      <c r="O266" s="197"/>
      <c r="P266" s="197"/>
      <c r="Q266" s="67" t="s">
        <v>73</v>
      </c>
      <c r="R266" s="49">
        <v>38193</v>
      </c>
      <c r="S266" s="30">
        <f>IFERROR(R266/O257,"-")</f>
        <v>1.4912745620257063E-4</v>
      </c>
      <c r="T266" s="49">
        <v>1</v>
      </c>
      <c r="U266" s="30">
        <f>IFERROR(T266/P257,"-")</f>
        <v>6.3291139240506328E-3</v>
      </c>
      <c r="V266" s="52">
        <f t="shared" si="216"/>
        <v>38193</v>
      </c>
      <c r="W266" s="31">
        <f t="shared" si="243"/>
        <v>5.7471264367816091E-3</v>
      </c>
      <c r="X266" s="176"/>
      <c r="Y266" s="197"/>
      <c r="Z266" s="197"/>
      <c r="AA266" s="67" t="s">
        <v>73</v>
      </c>
      <c r="AB266" s="49">
        <v>1737155</v>
      </c>
      <c r="AC266" s="30">
        <f>IFERROR(AB266/Y257,"-")</f>
        <v>2.7384663040663857E-4</v>
      </c>
      <c r="AD266" s="49">
        <v>57</v>
      </c>
      <c r="AE266" s="30">
        <f>IFERROR(AD266/Z257,"-")</f>
        <v>6.8027210884353739E-3</v>
      </c>
      <c r="AF266" s="52">
        <f t="shared" si="217"/>
        <v>30476.403508771931</v>
      </c>
      <c r="AG266" s="31">
        <f t="shared" si="244"/>
        <v>6.20036984662243E-3</v>
      </c>
      <c r="AH266" s="176"/>
      <c r="AI266" s="197"/>
      <c r="AJ266" s="197"/>
      <c r="AK266" s="67" t="s">
        <v>73</v>
      </c>
      <c r="AL266" s="49">
        <v>1277643</v>
      </c>
      <c r="AM266" s="30">
        <f>IFERROR(AL266/AI257,"-")</f>
        <v>1.7915107794391291E-4</v>
      </c>
      <c r="AN266" s="49">
        <v>62</v>
      </c>
      <c r="AO266" s="30">
        <f>IFERROR(AN266/AJ257,"-")</f>
        <v>8.5434752652611273E-3</v>
      </c>
      <c r="AP266" s="52">
        <f t="shared" si="218"/>
        <v>20607.145161290322</v>
      </c>
      <c r="AQ266" s="31">
        <f t="shared" si="245"/>
        <v>7.6335877862595417E-3</v>
      </c>
      <c r="AR266" s="176"/>
      <c r="AS266" s="197"/>
      <c r="AT266" s="197"/>
      <c r="AU266" s="67" t="s">
        <v>73</v>
      </c>
      <c r="AV266" s="49">
        <v>937593</v>
      </c>
      <c r="AW266" s="30">
        <f>IFERROR(AV266/AS257,"-")</f>
        <v>1.6952332170324028E-4</v>
      </c>
      <c r="AX266" s="49">
        <v>33</v>
      </c>
      <c r="AY266" s="30">
        <f>IFERROR(AX266/AT257,"-")</f>
        <v>6.6964285714285711E-3</v>
      </c>
      <c r="AZ266" s="52">
        <f t="shared" si="219"/>
        <v>28411.909090909092</v>
      </c>
      <c r="BA266" s="31">
        <f t="shared" si="246"/>
        <v>5.6896551724137934E-3</v>
      </c>
      <c r="BB266" s="176"/>
      <c r="BC266" s="197"/>
      <c r="BD266" s="197"/>
      <c r="BE266" s="67" t="s">
        <v>73</v>
      </c>
      <c r="BF266" s="49">
        <v>389740</v>
      </c>
      <c r="BG266" s="30">
        <f>IFERROR(BF266/BC257,"-")</f>
        <v>1.3608411896620748E-4</v>
      </c>
      <c r="BH266" s="49">
        <v>17</v>
      </c>
      <c r="BI266" s="30">
        <f>IFERROR(BH266/BD257,"-")</f>
        <v>6.941608819926501E-3</v>
      </c>
      <c r="BJ266" s="52">
        <f t="shared" si="220"/>
        <v>22925.882352941175</v>
      </c>
      <c r="BK266" s="31">
        <f t="shared" si="247"/>
        <v>5.4226475279106857E-3</v>
      </c>
      <c r="BL266" s="176"/>
      <c r="BM266" s="197"/>
      <c r="BN266" s="197"/>
      <c r="BO266" s="67" t="s">
        <v>73</v>
      </c>
      <c r="BP266" s="49">
        <v>102242</v>
      </c>
      <c r="BQ266" s="30">
        <f>IFERROR(BP266/BM257,"-")</f>
        <v>1.0800369013840385E-4</v>
      </c>
      <c r="BR266" s="49">
        <v>6</v>
      </c>
      <c r="BS266" s="30">
        <f>IFERROR(BR266/BN257,"-")</f>
        <v>7.556675062972292E-3</v>
      </c>
      <c r="BT266" s="52">
        <f t="shared" si="221"/>
        <v>17040.333333333332</v>
      </c>
      <c r="BU266" s="31">
        <f t="shared" si="248"/>
        <v>4.608294930875576E-3</v>
      </c>
      <c r="BV266" s="176"/>
      <c r="BW266" s="197"/>
      <c r="BX266" s="197"/>
      <c r="BY266" s="67" t="s">
        <v>73</v>
      </c>
      <c r="BZ266" s="49">
        <f t="shared" si="232"/>
        <v>4482566</v>
      </c>
      <c r="CA266" s="30">
        <f>IFERROR(BZ266/BW257,"-")</f>
        <v>1.9395120558238051E-4</v>
      </c>
      <c r="CB266" s="49">
        <f t="shared" si="233"/>
        <v>176</v>
      </c>
      <c r="CC266" s="30">
        <f>IFERROR(CB266/BX257,"-")</f>
        <v>7.3333333333333332E-3</v>
      </c>
      <c r="CD266" s="52">
        <f t="shared" si="222"/>
        <v>25469.125</v>
      </c>
      <c r="CE266" s="31">
        <f t="shared" si="249"/>
        <v>6.3393725461945759E-3</v>
      </c>
      <c r="CR266" s="173"/>
      <c r="CS266" s="194"/>
      <c r="CT266" s="188"/>
      <c r="CU266" s="191"/>
      <c r="CV266" s="191"/>
      <c r="CW266" s="75" t="s">
        <v>69</v>
      </c>
      <c r="CX266" s="86">
        <v>399238372</v>
      </c>
      <c r="CY266" s="76">
        <v>2.8364583125203402E-2</v>
      </c>
      <c r="CZ266" s="86">
        <v>2127</v>
      </c>
      <c r="DA266" s="76">
        <v>0.14112261146496816</v>
      </c>
      <c r="DB266" s="86">
        <v>187700.22190879172</v>
      </c>
      <c r="DC266" s="77">
        <v>0.12096223839854413</v>
      </c>
    </row>
    <row r="267" spans="2:107" s="16" customFormat="1" ht="13.15" customHeight="1">
      <c r="B267" s="224"/>
      <c r="C267" s="194"/>
      <c r="D267" s="176"/>
      <c r="E267" s="197"/>
      <c r="F267" s="197"/>
      <c r="G267" s="67" t="s">
        <v>75</v>
      </c>
      <c r="H267" s="49">
        <v>186755</v>
      </c>
      <c r="I267" s="30">
        <f>IFERROR(H267/E257,"-")</f>
        <v>4.769997760012832E-3</v>
      </c>
      <c r="J267" s="49">
        <v>2</v>
      </c>
      <c r="K267" s="30">
        <f>IFERROR(J267/F257,"-")</f>
        <v>5.7142857142857141E-2</v>
      </c>
      <c r="L267" s="52">
        <f t="shared" si="215"/>
        <v>93377.5</v>
      </c>
      <c r="M267" s="31">
        <f t="shared" si="242"/>
        <v>5.4054054054054057E-2</v>
      </c>
      <c r="N267" s="176"/>
      <c r="O267" s="197"/>
      <c r="P267" s="197"/>
      <c r="Q267" s="67" t="s">
        <v>75</v>
      </c>
      <c r="R267" s="49">
        <v>71560</v>
      </c>
      <c r="S267" s="30">
        <f>IFERROR(R267/O257,"-")</f>
        <v>2.7941143052014647E-4</v>
      </c>
      <c r="T267" s="49">
        <v>6</v>
      </c>
      <c r="U267" s="30">
        <f>IFERROR(T267/P257,"-")</f>
        <v>3.7974683544303799E-2</v>
      </c>
      <c r="V267" s="52">
        <f t="shared" si="216"/>
        <v>11926.666666666666</v>
      </c>
      <c r="W267" s="31">
        <f t="shared" si="243"/>
        <v>3.4482758620689655E-2</v>
      </c>
      <c r="X267" s="176"/>
      <c r="Y267" s="197"/>
      <c r="Z267" s="197"/>
      <c r="AA267" s="67" t="s">
        <v>75</v>
      </c>
      <c r="AB267" s="49">
        <v>6816229</v>
      </c>
      <c r="AC267" s="30">
        <f>IFERROR(AB267/Y257,"-")</f>
        <v>1.0745162888343364E-3</v>
      </c>
      <c r="AD267" s="49">
        <v>327</v>
      </c>
      <c r="AE267" s="30">
        <f>IFERROR(AD267/Z257,"-")</f>
        <v>3.9026136770497676E-2</v>
      </c>
      <c r="AF267" s="52">
        <f t="shared" si="217"/>
        <v>20844.737003058104</v>
      </c>
      <c r="AG267" s="31">
        <f t="shared" si="244"/>
        <v>3.5570542804307624E-2</v>
      </c>
      <c r="AH267" s="176"/>
      <c r="AI267" s="197"/>
      <c r="AJ267" s="197"/>
      <c r="AK267" s="67" t="s">
        <v>75</v>
      </c>
      <c r="AL267" s="49">
        <v>7329764</v>
      </c>
      <c r="AM267" s="30">
        <f>IFERROR(AL267/AI257,"-")</f>
        <v>1.0277793731695683E-3</v>
      </c>
      <c r="AN267" s="49">
        <v>349</v>
      </c>
      <c r="AO267" s="30">
        <f>IFERROR(AN267/AJ257,"-")</f>
        <v>4.809149786413118E-2</v>
      </c>
      <c r="AP267" s="52">
        <f t="shared" si="218"/>
        <v>21002.189111747852</v>
      </c>
      <c r="AQ267" s="31">
        <f t="shared" si="245"/>
        <v>4.296971189362226E-2</v>
      </c>
      <c r="AR267" s="176"/>
      <c r="AS267" s="197"/>
      <c r="AT267" s="197"/>
      <c r="AU267" s="67" t="s">
        <v>75</v>
      </c>
      <c r="AV267" s="49">
        <v>11671502</v>
      </c>
      <c r="AW267" s="30">
        <f>IFERROR(AV267/AS257,"-")</f>
        <v>2.1102885669005769E-3</v>
      </c>
      <c r="AX267" s="49">
        <v>384</v>
      </c>
      <c r="AY267" s="30">
        <f>IFERROR(AX267/AT257,"-")</f>
        <v>7.792207792207792E-2</v>
      </c>
      <c r="AZ267" s="52">
        <f t="shared" si="219"/>
        <v>30394.536458333332</v>
      </c>
      <c r="BA267" s="31">
        <f t="shared" si="246"/>
        <v>6.620689655172414E-2</v>
      </c>
      <c r="BB267" s="176"/>
      <c r="BC267" s="197"/>
      <c r="BD267" s="197"/>
      <c r="BE267" s="67" t="s">
        <v>75</v>
      </c>
      <c r="BF267" s="49">
        <v>10309817</v>
      </c>
      <c r="BG267" s="30">
        <f>IFERROR(BF267/BC257,"-")</f>
        <v>3.5998418513568746E-3</v>
      </c>
      <c r="BH267" s="49">
        <v>220</v>
      </c>
      <c r="BI267" s="30">
        <f>IFERROR(BH267/BD257,"-")</f>
        <v>8.9832584728460591E-2</v>
      </c>
      <c r="BJ267" s="52">
        <f t="shared" si="220"/>
        <v>46862.804545454543</v>
      </c>
      <c r="BK267" s="31">
        <f t="shared" si="247"/>
        <v>7.0175438596491224E-2</v>
      </c>
      <c r="BL267" s="176"/>
      <c r="BM267" s="197"/>
      <c r="BN267" s="197"/>
      <c r="BO267" s="67" t="s">
        <v>75</v>
      </c>
      <c r="BP267" s="49">
        <v>6096012</v>
      </c>
      <c r="BQ267" s="30">
        <f>IFERROR(BP267/BM257,"-")</f>
        <v>6.4395433493866661E-3</v>
      </c>
      <c r="BR267" s="49">
        <v>71</v>
      </c>
      <c r="BS267" s="30">
        <f>IFERROR(BR267/BN257,"-")</f>
        <v>8.9420654911838787E-2</v>
      </c>
      <c r="BT267" s="52">
        <f t="shared" si="221"/>
        <v>85859.323943661977</v>
      </c>
      <c r="BU267" s="31">
        <f t="shared" si="248"/>
        <v>5.4531490015360985E-2</v>
      </c>
      <c r="BV267" s="176"/>
      <c r="BW267" s="197"/>
      <c r="BX267" s="197"/>
      <c r="BY267" s="67" t="s">
        <v>75</v>
      </c>
      <c r="BZ267" s="49">
        <f t="shared" si="232"/>
        <v>42481639</v>
      </c>
      <c r="CA267" s="30">
        <f>IFERROR(BZ267/BW257,"-")</f>
        <v>1.8380911957939878E-3</v>
      </c>
      <c r="CB267" s="49">
        <f t="shared" si="233"/>
        <v>1359</v>
      </c>
      <c r="CC267" s="30">
        <f>IFERROR(CB267/BX257,"-")</f>
        <v>5.6625000000000002E-2</v>
      </c>
      <c r="CD267" s="52">
        <f t="shared" si="222"/>
        <v>31259.484179543782</v>
      </c>
      <c r="CE267" s="31">
        <f t="shared" si="249"/>
        <v>4.8950041422036523E-2</v>
      </c>
      <c r="CR267" s="173"/>
      <c r="CS267" s="194"/>
      <c r="CT267" s="188"/>
      <c r="CU267" s="191"/>
      <c r="CV267" s="191"/>
      <c r="CW267" s="75" t="s">
        <v>70</v>
      </c>
      <c r="CX267" s="86">
        <v>15472</v>
      </c>
      <c r="CY267" s="76">
        <v>1.0992350958518262E-6</v>
      </c>
      <c r="CZ267" s="86">
        <v>8</v>
      </c>
      <c r="DA267" s="76">
        <v>5.3078556263269638E-4</v>
      </c>
      <c r="DB267" s="86">
        <v>1934</v>
      </c>
      <c r="DC267" s="77">
        <v>4.5495905368516835E-4</v>
      </c>
    </row>
    <row r="268" spans="2:107" s="16" customFormat="1" ht="13.15" customHeight="1">
      <c r="B268" s="224"/>
      <c r="C268" s="194"/>
      <c r="D268" s="176"/>
      <c r="E268" s="197"/>
      <c r="F268" s="197"/>
      <c r="G268" s="67" t="s">
        <v>77</v>
      </c>
      <c r="H268" s="49">
        <v>0</v>
      </c>
      <c r="I268" s="30">
        <f>IFERROR(H268/E257,"-")</f>
        <v>0</v>
      </c>
      <c r="J268" s="49">
        <v>0</v>
      </c>
      <c r="K268" s="30">
        <f>IFERROR(J268/F257,"-")</f>
        <v>0</v>
      </c>
      <c r="L268" s="52" t="str">
        <f t="shared" si="215"/>
        <v>-</v>
      </c>
      <c r="M268" s="31">
        <f t="shared" si="242"/>
        <v>0</v>
      </c>
      <c r="N268" s="176"/>
      <c r="O268" s="197"/>
      <c r="P268" s="197"/>
      <c r="Q268" s="67" t="s">
        <v>77</v>
      </c>
      <c r="R268" s="49">
        <v>113733</v>
      </c>
      <c r="S268" s="30">
        <f>IFERROR(R268/O257,"-")</f>
        <v>4.4407909764320597E-4</v>
      </c>
      <c r="T268" s="49">
        <v>2</v>
      </c>
      <c r="U268" s="30">
        <f>IFERROR(T268/P257,"-")</f>
        <v>1.2658227848101266E-2</v>
      </c>
      <c r="V268" s="52">
        <f t="shared" si="216"/>
        <v>56866.5</v>
      </c>
      <c r="W268" s="31">
        <f t="shared" si="243"/>
        <v>1.1494252873563218E-2</v>
      </c>
      <c r="X268" s="176"/>
      <c r="Y268" s="197"/>
      <c r="Z268" s="197"/>
      <c r="AA268" s="67" t="s">
        <v>77</v>
      </c>
      <c r="AB268" s="49">
        <v>6321527</v>
      </c>
      <c r="AC268" s="30">
        <f>IFERROR(AB268/Y257,"-")</f>
        <v>9.9653103377337466E-4</v>
      </c>
      <c r="AD268" s="49">
        <v>95</v>
      </c>
      <c r="AE268" s="30">
        <f>IFERROR(AD268/Z257,"-")</f>
        <v>1.1337868480725623E-2</v>
      </c>
      <c r="AF268" s="52">
        <f t="shared" si="217"/>
        <v>66542.389473684205</v>
      </c>
      <c r="AG268" s="31">
        <f t="shared" si="244"/>
        <v>1.0333949744370716E-2</v>
      </c>
      <c r="AH268" s="176"/>
      <c r="AI268" s="197"/>
      <c r="AJ268" s="197"/>
      <c r="AK268" s="67" t="s">
        <v>77</v>
      </c>
      <c r="AL268" s="49">
        <v>12814248</v>
      </c>
      <c r="AM268" s="30">
        <f>IFERROR(AL268/AI257,"-")</f>
        <v>1.7968136187030571E-3</v>
      </c>
      <c r="AN268" s="49">
        <v>139</v>
      </c>
      <c r="AO268" s="30">
        <f>IFERROR(AN268/AJ257,"-")</f>
        <v>1.9153920352762848E-2</v>
      </c>
      <c r="AP268" s="52">
        <f t="shared" si="218"/>
        <v>92188.834532374094</v>
      </c>
      <c r="AQ268" s="31">
        <f t="shared" si="245"/>
        <v>1.7114011327259294E-2</v>
      </c>
      <c r="AR268" s="176"/>
      <c r="AS268" s="197"/>
      <c r="AT268" s="197"/>
      <c r="AU268" s="67" t="s">
        <v>77</v>
      </c>
      <c r="AV268" s="49">
        <v>14864578</v>
      </c>
      <c r="AW268" s="30">
        <f>IFERROR(AV268/AS257,"-")</f>
        <v>2.6876188690368934E-3</v>
      </c>
      <c r="AX268" s="49">
        <v>141</v>
      </c>
      <c r="AY268" s="30">
        <f>IFERROR(AX268/AT257,"-")</f>
        <v>2.8612012987012988E-2</v>
      </c>
      <c r="AZ268" s="52">
        <f t="shared" si="219"/>
        <v>105422.5390070922</v>
      </c>
      <c r="BA268" s="31">
        <f t="shared" si="246"/>
        <v>2.4310344827586206E-2</v>
      </c>
      <c r="BB268" s="176"/>
      <c r="BC268" s="197"/>
      <c r="BD268" s="197"/>
      <c r="BE268" s="67" t="s">
        <v>77</v>
      </c>
      <c r="BF268" s="49">
        <v>12701521</v>
      </c>
      <c r="BG268" s="30">
        <f>IFERROR(BF268/BC257,"-")</f>
        <v>4.4349445651351736E-3</v>
      </c>
      <c r="BH268" s="49">
        <v>94</v>
      </c>
      <c r="BI268" s="30">
        <f>IFERROR(BH268/BD257,"-")</f>
        <v>3.8383013474887706E-2</v>
      </c>
      <c r="BJ268" s="52">
        <f t="shared" si="220"/>
        <v>135122.56382978722</v>
      </c>
      <c r="BK268" s="31">
        <f t="shared" si="247"/>
        <v>2.9984051036682616E-2</v>
      </c>
      <c r="BL268" s="176"/>
      <c r="BM268" s="197"/>
      <c r="BN268" s="197"/>
      <c r="BO268" s="67" t="s">
        <v>77</v>
      </c>
      <c r="BP268" s="49">
        <v>4256987</v>
      </c>
      <c r="BQ268" s="30">
        <f>IFERROR(BP268/BM257,"-")</f>
        <v>4.4968829333465058E-3</v>
      </c>
      <c r="BR268" s="49">
        <v>36</v>
      </c>
      <c r="BS268" s="30">
        <f>IFERROR(BR268/BN257,"-")</f>
        <v>4.534005037783375E-2</v>
      </c>
      <c r="BT268" s="52">
        <f t="shared" si="221"/>
        <v>118249.63888888889</v>
      </c>
      <c r="BU268" s="31">
        <f t="shared" si="248"/>
        <v>2.7649769585253458E-2</v>
      </c>
      <c r="BV268" s="176"/>
      <c r="BW268" s="197"/>
      <c r="BX268" s="197"/>
      <c r="BY268" s="67" t="s">
        <v>77</v>
      </c>
      <c r="BZ268" s="49">
        <f t="shared" si="232"/>
        <v>51072594</v>
      </c>
      <c r="CA268" s="30">
        <f>IFERROR(BZ268/BW257,"-")</f>
        <v>2.2098037549295323E-3</v>
      </c>
      <c r="CB268" s="49">
        <f t="shared" si="233"/>
        <v>507</v>
      </c>
      <c r="CC268" s="30">
        <f>IFERROR(CB268/BX257,"-")</f>
        <v>2.1125000000000001E-2</v>
      </c>
      <c r="CD268" s="52">
        <f t="shared" si="222"/>
        <v>100734.89940828402</v>
      </c>
      <c r="CE268" s="31">
        <f t="shared" si="249"/>
        <v>1.8261715232503691E-2</v>
      </c>
      <c r="CR268" s="173"/>
      <c r="CS268" s="194"/>
      <c r="CT268" s="188"/>
      <c r="CU268" s="191"/>
      <c r="CV268" s="191"/>
      <c r="CW268" s="75" t="s">
        <v>73</v>
      </c>
      <c r="CX268" s="86">
        <v>3047813</v>
      </c>
      <c r="CY268" s="76">
        <v>2.1653716489099289E-4</v>
      </c>
      <c r="CZ268" s="86">
        <v>147</v>
      </c>
      <c r="DA268" s="76">
        <v>9.7531847133757957E-3</v>
      </c>
      <c r="DB268" s="86">
        <v>20733.421768707482</v>
      </c>
      <c r="DC268" s="77">
        <v>8.359872611464968E-3</v>
      </c>
    </row>
    <row r="269" spans="2:107" s="16" customFormat="1" ht="13.15" customHeight="1">
      <c r="B269" s="224"/>
      <c r="C269" s="194"/>
      <c r="D269" s="176"/>
      <c r="E269" s="197"/>
      <c r="F269" s="197"/>
      <c r="G269" s="67" t="s">
        <v>79</v>
      </c>
      <c r="H269" s="49">
        <v>736523</v>
      </c>
      <c r="I269" s="30">
        <f>IFERROR(H269/E257,"-")</f>
        <v>1.8811882199662292E-2</v>
      </c>
      <c r="J269" s="49">
        <v>3</v>
      </c>
      <c r="K269" s="30">
        <f>IFERROR(J269/F257,"-")</f>
        <v>8.5714285714285715E-2</v>
      </c>
      <c r="L269" s="52">
        <f t="shared" si="215"/>
        <v>245507.66666666666</v>
      </c>
      <c r="M269" s="31">
        <f t="shared" si="242"/>
        <v>8.1081081081081086E-2</v>
      </c>
      <c r="N269" s="176"/>
      <c r="O269" s="197"/>
      <c r="P269" s="197"/>
      <c r="Q269" s="67" t="s">
        <v>79</v>
      </c>
      <c r="R269" s="49">
        <v>1682273</v>
      </c>
      <c r="S269" s="30">
        <f>IFERROR(R269/O257,"-")</f>
        <v>6.5685621220712464E-3</v>
      </c>
      <c r="T269" s="49">
        <v>4</v>
      </c>
      <c r="U269" s="30">
        <f>IFERROR(T269/P257,"-")</f>
        <v>2.5316455696202531E-2</v>
      </c>
      <c r="V269" s="52">
        <f t="shared" si="216"/>
        <v>420568.25</v>
      </c>
      <c r="W269" s="31">
        <f t="shared" si="243"/>
        <v>2.2988505747126436E-2</v>
      </c>
      <c r="X269" s="176"/>
      <c r="Y269" s="197"/>
      <c r="Z269" s="197"/>
      <c r="AA269" s="67" t="s">
        <v>79</v>
      </c>
      <c r="AB269" s="49">
        <v>53223715</v>
      </c>
      <c r="AC269" s="30">
        <f>IFERROR(AB269/Y257,"-")</f>
        <v>8.3902328868024241E-3</v>
      </c>
      <c r="AD269" s="49">
        <v>108</v>
      </c>
      <c r="AE269" s="30">
        <f>IFERROR(AD269/Z257,"-")</f>
        <v>1.288936627282492E-2</v>
      </c>
      <c r="AF269" s="52">
        <f t="shared" si="217"/>
        <v>492812.1759259259</v>
      </c>
      <c r="AG269" s="31">
        <f t="shared" si="244"/>
        <v>1.1748069183074078E-2</v>
      </c>
      <c r="AH269" s="176"/>
      <c r="AI269" s="197"/>
      <c r="AJ269" s="197"/>
      <c r="AK269" s="67" t="s">
        <v>79</v>
      </c>
      <c r="AL269" s="49">
        <v>94800483</v>
      </c>
      <c r="AM269" s="30">
        <f>IFERROR(AL269/AI257,"-")</f>
        <v>1.329292198137789E-2</v>
      </c>
      <c r="AN269" s="49">
        <v>223</v>
      </c>
      <c r="AO269" s="30">
        <f>IFERROR(AN269/AJ257,"-")</f>
        <v>3.0728951357310182E-2</v>
      </c>
      <c r="AP269" s="52">
        <f t="shared" si="218"/>
        <v>425114.27354260092</v>
      </c>
      <c r="AQ269" s="31">
        <f t="shared" si="245"/>
        <v>2.7456291553804482E-2</v>
      </c>
      <c r="AR269" s="176"/>
      <c r="AS269" s="197"/>
      <c r="AT269" s="197"/>
      <c r="AU269" s="67" t="s">
        <v>79</v>
      </c>
      <c r="AV269" s="49">
        <v>103012300</v>
      </c>
      <c r="AW269" s="30">
        <f>IFERROR(AV269/AS257,"-")</f>
        <v>1.8625338790168762E-2</v>
      </c>
      <c r="AX269" s="49">
        <v>244</v>
      </c>
      <c r="AY269" s="30">
        <f>IFERROR(AX269/AT257,"-")</f>
        <v>4.9512987012987016E-2</v>
      </c>
      <c r="AZ269" s="52">
        <f t="shared" si="219"/>
        <v>422181.55737704918</v>
      </c>
      <c r="BA269" s="31">
        <f t="shared" si="246"/>
        <v>4.2068965517241382E-2</v>
      </c>
      <c r="BB269" s="176"/>
      <c r="BC269" s="197"/>
      <c r="BD269" s="197"/>
      <c r="BE269" s="67" t="s">
        <v>79</v>
      </c>
      <c r="BF269" s="49">
        <v>87678745</v>
      </c>
      <c r="BG269" s="30">
        <f>IFERROR(BF269/BC257,"-")</f>
        <v>3.061447314976079E-2</v>
      </c>
      <c r="BH269" s="49">
        <v>179</v>
      </c>
      <c r="BI269" s="30">
        <f>IFERROR(BH269/BD257,"-")</f>
        <v>7.309105757452021E-2</v>
      </c>
      <c r="BJ269" s="52">
        <f t="shared" si="220"/>
        <v>489825.39106145251</v>
      </c>
      <c r="BK269" s="31">
        <f t="shared" si="247"/>
        <v>5.7097288676236042E-2</v>
      </c>
      <c r="BL269" s="176"/>
      <c r="BM269" s="197"/>
      <c r="BN269" s="197"/>
      <c r="BO269" s="67" t="s">
        <v>79</v>
      </c>
      <c r="BP269" s="49">
        <v>39865740</v>
      </c>
      <c r="BQ269" s="30">
        <f>IFERROR(BP269/BM257,"-")</f>
        <v>4.2112312260110051E-2</v>
      </c>
      <c r="BR269" s="49">
        <v>90</v>
      </c>
      <c r="BS269" s="30">
        <f>IFERROR(BR269/BN257,"-")</f>
        <v>0.11335012594458438</v>
      </c>
      <c r="BT269" s="52">
        <f t="shared" si="221"/>
        <v>442952.66666666669</v>
      </c>
      <c r="BU269" s="31">
        <f t="shared" si="248"/>
        <v>6.9124423963133647E-2</v>
      </c>
      <c r="BV269" s="176"/>
      <c r="BW269" s="197"/>
      <c r="BX269" s="197"/>
      <c r="BY269" s="67" t="s">
        <v>79</v>
      </c>
      <c r="BZ269" s="49">
        <f t="shared" si="232"/>
        <v>380999779</v>
      </c>
      <c r="CA269" s="30">
        <f>IFERROR(BZ269/BW257,"-")</f>
        <v>1.64850593306759E-2</v>
      </c>
      <c r="CB269" s="49">
        <f t="shared" si="233"/>
        <v>851</v>
      </c>
      <c r="CC269" s="30">
        <f>IFERROR(CB269/BX257,"-")</f>
        <v>3.5458333333333335E-2</v>
      </c>
      <c r="CD269" s="52">
        <f t="shared" si="222"/>
        <v>447708.31844888366</v>
      </c>
      <c r="CE269" s="31">
        <f t="shared" si="249"/>
        <v>3.0652307027338545E-2</v>
      </c>
      <c r="CR269" s="173"/>
      <c r="CS269" s="194"/>
      <c r="CT269" s="188"/>
      <c r="CU269" s="191"/>
      <c r="CV269" s="191"/>
      <c r="CW269" s="75" t="s">
        <v>75</v>
      </c>
      <c r="CX269" s="86">
        <v>26544246</v>
      </c>
      <c r="CY269" s="76">
        <v>1.8858820318074232E-3</v>
      </c>
      <c r="CZ269" s="86">
        <v>929</v>
      </c>
      <c r="DA269" s="76">
        <v>6.1637473460721869E-2</v>
      </c>
      <c r="DB269" s="86">
        <v>28572.923573735199</v>
      </c>
      <c r="DC269" s="77">
        <v>5.2832120109190174E-2</v>
      </c>
    </row>
    <row r="270" spans="2:107" s="16" customFormat="1" ht="13.15" customHeight="1">
      <c r="B270" s="224"/>
      <c r="C270" s="194"/>
      <c r="D270" s="176"/>
      <c r="E270" s="197"/>
      <c r="F270" s="197"/>
      <c r="G270" s="67" t="s">
        <v>81</v>
      </c>
      <c r="H270" s="49">
        <v>61254</v>
      </c>
      <c r="I270" s="30">
        <f>IFERROR(H270/E257,"-")</f>
        <v>1.5645173772687532E-3</v>
      </c>
      <c r="J270" s="49">
        <v>2</v>
      </c>
      <c r="K270" s="30">
        <f>IFERROR(J270/F257,"-")</f>
        <v>5.7142857142857141E-2</v>
      </c>
      <c r="L270" s="52">
        <f t="shared" si="215"/>
        <v>30627</v>
      </c>
      <c r="M270" s="31">
        <f t="shared" si="242"/>
        <v>5.4054054054054057E-2</v>
      </c>
      <c r="N270" s="176"/>
      <c r="O270" s="197"/>
      <c r="P270" s="197"/>
      <c r="Q270" s="67" t="s">
        <v>81</v>
      </c>
      <c r="R270" s="49">
        <v>912522</v>
      </c>
      <c r="S270" s="30">
        <f>IFERROR(R270/O257,"-")</f>
        <v>3.563011143112145E-3</v>
      </c>
      <c r="T270" s="49">
        <v>25</v>
      </c>
      <c r="U270" s="30">
        <f>IFERROR(T270/P257,"-")</f>
        <v>0.15822784810126583</v>
      </c>
      <c r="V270" s="52">
        <f t="shared" si="216"/>
        <v>36500.879999999997</v>
      </c>
      <c r="W270" s="31">
        <f t="shared" si="243"/>
        <v>0.14367816091954022</v>
      </c>
      <c r="X270" s="176"/>
      <c r="Y270" s="197"/>
      <c r="Z270" s="197"/>
      <c r="AA270" s="67" t="s">
        <v>81</v>
      </c>
      <c r="AB270" s="49">
        <v>36159554</v>
      </c>
      <c r="AC270" s="30">
        <f>IFERROR(AB270/Y257,"-")</f>
        <v>5.7002236529882996E-3</v>
      </c>
      <c r="AD270" s="49">
        <v>867</v>
      </c>
      <c r="AE270" s="30">
        <f>IFERROR(AD270/Z257,"-")</f>
        <v>0.10347296813462227</v>
      </c>
      <c r="AF270" s="52">
        <f t="shared" si="217"/>
        <v>41706.521337946942</v>
      </c>
      <c r="AG270" s="31">
        <f t="shared" si="244"/>
        <v>9.4310888719678021E-2</v>
      </c>
      <c r="AH270" s="176"/>
      <c r="AI270" s="197"/>
      <c r="AJ270" s="197"/>
      <c r="AK270" s="67" t="s">
        <v>81</v>
      </c>
      <c r="AL270" s="49">
        <v>54336463</v>
      </c>
      <c r="AM270" s="30">
        <f>IFERROR(AL270/AI257,"-")</f>
        <v>7.6190578417519913E-3</v>
      </c>
      <c r="AN270" s="49">
        <v>959</v>
      </c>
      <c r="AO270" s="30">
        <f>IFERROR(AN270/AJ257,"-")</f>
        <v>0.13214827063524873</v>
      </c>
      <c r="AP270" s="52">
        <f t="shared" si="218"/>
        <v>56659.502606882168</v>
      </c>
      <c r="AQ270" s="31">
        <f t="shared" si="245"/>
        <v>0.1180743659197242</v>
      </c>
      <c r="AR270" s="176"/>
      <c r="AS270" s="197"/>
      <c r="AT270" s="197"/>
      <c r="AU270" s="67" t="s">
        <v>81</v>
      </c>
      <c r="AV270" s="49">
        <v>42194773</v>
      </c>
      <c r="AW270" s="30">
        <f>IFERROR(AV270/AS257,"-")</f>
        <v>7.6291078084778762E-3</v>
      </c>
      <c r="AX270" s="49">
        <v>749</v>
      </c>
      <c r="AY270" s="30">
        <f>IFERROR(AX270/AT257,"-")</f>
        <v>0.15198863636363635</v>
      </c>
      <c r="AZ270" s="52">
        <f t="shared" si="219"/>
        <v>56334.810413885178</v>
      </c>
      <c r="BA270" s="31">
        <f t="shared" si="246"/>
        <v>0.12913793103448276</v>
      </c>
      <c r="BB270" s="176"/>
      <c r="BC270" s="197"/>
      <c r="BD270" s="197"/>
      <c r="BE270" s="67" t="s">
        <v>81</v>
      </c>
      <c r="BF270" s="49">
        <v>31077137</v>
      </c>
      <c r="BG270" s="30">
        <f>IFERROR(BF270/BC257,"-")</f>
        <v>1.0851092545381866E-2</v>
      </c>
      <c r="BH270" s="49">
        <v>361</v>
      </c>
      <c r="BI270" s="30">
        <f>IFERROR(BH270/BD257,"-")</f>
        <v>0.14740710494079215</v>
      </c>
      <c r="BJ270" s="52">
        <f t="shared" si="220"/>
        <v>86086.252077562327</v>
      </c>
      <c r="BK270" s="31">
        <f t="shared" si="247"/>
        <v>0.11515151515151516</v>
      </c>
      <c r="BL270" s="176"/>
      <c r="BM270" s="197"/>
      <c r="BN270" s="197"/>
      <c r="BO270" s="67" t="s">
        <v>81</v>
      </c>
      <c r="BP270" s="49">
        <v>7412253</v>
      </c>
      <c r="BQ270" s="30">
        <f>IFERROR(BP270/BM257,"-")</f>
        <v>7.8299590798248699E-3</v>
      </c>
      <c r="BR270" s="49">
        <v>93</v>
      </c>
      <c r="BS270" s="30">
        <f>IFERROR(BR270/BN257,"-")</f>
        <v>0.11712846347607053</v>
      </c>
      <c r="BT270" s="52">
        <f t="shared" si="221"/>
        <v>79701.645161290318</v>
      </c>
      <c r="BU270" s="31">
        <f t="shared" si="248"/>
        <v>7.1428571428571425E-2</v>
      </c>
      <c r="BV270" s="176"/>
      <c r="BW270" s="197"/>
      <c r="BX270" s="197"/>
      <c r="BY270" s="67" t="s">
        <v>81</v>
      </c>
      <c r="BZ270" s="49">
        <f t="shared" si="232"/>
        <v>172153956</v>
      </c>
      <c r="CA270" s="30">
        <f>IFERROR(BZ270/BW257,"-")</f>
        <v>7.4487396977481399E-3</v>
      </c>
      <c r="CB270" s="49">
        <f t="shared" si="233"/>
        <v>3056</v>
      </c>
      <c r="CC270" s="30">
        <f>IFERROR(CB270/BX257,"-")</f>
        <v>0.12733333333333333</v>
      </c>
      <c r="CD270" s="52">
        <f t="shared" si="222"/>
        <v>56333.100785340313</v>
      </c>
      <c r="CE270" s="31">
        <f t="shared" si="249"/>
        <v>0.11007455966574217</v>
      </c>
      <c r="CR270" s="173"/>
      <c r="CS270" s="194"/>
      <c r="CT270" s="188"/>
      <c r="CU270" s="191"/>
      <c r="CV270" s="191"/>
      <c r="CW270" s="75" t="s">
        <v>77</v>
      </c>
      <c r="CX270" s="86">
        <v>13362396</v>
      </c>
      <c r="CY270" s="76">
        <v>9.4935461788198409E-4</v>
      </c>
      <c r="CZ270" s="86">
        <v>206</v>
      </c>
      <c r="DA270" s="76">
        <v>1.3667728237791932E-2</v>
      </c>
      <c r="DB270" s="86">
        <v>64866</v>
      </c>
      <c r="DC270" s="77">
        <v>1.1715195632393085E-2</v>
      </c>
    </row>
    <row r="271" spans="2:107" s="16" customFormat="1" ht="13.15" customHeight="1">
      <c r="B271" s="224"/>
      <c r="C271" s="194"/>
      <c r="D271" s="176"/>
      <c r="E271" s="197"/>
      <c r="F271" s="197"/>
      <c r="G271" s="67" t="s">
        <v>83</v>
      </c>
      <c r="H271" s="49">
        <v>974399</v>
      </c>
      <c r="I271" s="30">
        <f>IFERROR(H271/E257,"-")</f>
        <v>2.4887585592668168E-2</v>
      </c>
      <c r="J271" s="49">
        <v>2</v>
      </c>
      <c r="K271" s="30">
        <f>IFERROR(J271/F257,"-")</f>
        <v>5.7142857142857141E-2</v>
      </c>
      <c r="L271" s="52">
        <f t="shared" si="215"/>
        <v>487199.5</v>
      </c>
      <c r="M271" s="31">
        <f t="shared" si="242"/>
        <v>5.4054054054054057E-2</v>
      </c>
      <c r="N271" s="176"/>
      <c r="O271" s="197"/>
      <c r="P271" s="197"/>
      <c r="Q271" s="67" t="s">
        <v>83</v>
      </c>
      <c r="R271" s="49">
        <v>5804775</v>
      </c>
      <c r="S271" s="30">
        <f>IFERROR(R271/O257,"-")</f>
        <v>2.2665182875874556E-2</v>
      </c>
      <c r="T271" s="49">
        <v>12</v>
      </c>
      <c r="U271" s="30">
        <f>IFERROR(T271/P257,"-")</f>
        <v>7.5949367088607597E-2</v>
      </c>
      <c r="V271" s="52">
        <f t="shared" si="216"/>
        <v>483731.25</v>
      </c>
      <c r="W271" s="31">
        <f t="shared" si="243"/>
        <v>6.8965517241379309E-2</v>
      </c>
      <c r="X271" s="176"/>
      <c r="Y271" s="197"/>
      <c r="Z271" s="197"/>
      <c r="AA271" s="67" t="s">
        <v>83</v>
      </c>
      <c r="AB271" s="49">
        <v>61175297</v>
      </c>
      <c r="AC271" s="30">
        <f>IFERROR(AB271/Y257,"-")</f>
        <v>9.6437272135044636E-3</v>
      </c>
      <c r="AD271" s="49">
        <v>506</v>
      </c>
      <c r="AE271" s="30">
        <f>IFERROR(AD271/Z257,"-")</f>
        <v>6.0389067907864899E-2</v>
      </c>
      <c r="AF271" s="52">
        <f t="shared" si="217"/>
        <v>120899.79644268774</v>
      </c>
      <c r="AG271" s="31">
        <f t="shared" si="244"/>
        <v>5.5041879691069294E-2</v>
      </c>
      <c r="AH271" s="176"/>
      <c r="AI271" s="197"/>
      <c r="AJ271" s="197"/>
      <c r="AK271" s="67" t="s">
        <v>83</v>
      </c>
      <c r="AL271" s="49">
        <v>119224498</v>
      </c>
      <c r="AM271" s="30">
        <f>IFERROR(AL271/AI257,"-")</f>
        <v>1.6717656915133484E-2</v>
      </c>
      <c r="AN271" s="49">
        <v>1033</v>
      </c>
      <c r="AO271" s="30">
        <f>IFERROR(AN271/AJ257,"-")</f>
        <v>0.14234532175830233</v>
      </c>
      <c r="AP271" s="52">
        <f t="shared" si="218"/>
        <v>115415.77734753146</v>
      </c>
      <c r="AQ271" s="31">
        <f t="shared" si="245"/>
        <v>0.12718542230977592</v>
      </c>
      <c r="AR271" s="176"/>
      <c r="AS271" s="197"/>
      <c r="AT271" s="197"/>
      <c r="AU271" s="67" t="s">
        <v>83</v>
      </c>
      <c r="AV271" s="49">
        <v>110099460</v>
      </c>
      <c r="AW271" s="30">
        <f>IFERROR(AV271/AS257,"-")</f>
        <v>1.9906746506141829E-2</v>
      </c>
      <c r="AX271" s="49">
        <v>1132</v>
      </c>
      <c r="AY271" s="30">
        <f>IFERROR(AX271/AT257,"-")</f>
        <v>0.22970779220779219</v>
      </c>
      <c r="AZ271" s="52">
        <f t="shared" si="219"/>
        <v>97261.007067137805</v>
      </c>
      <c r="BA271" s="31">
        <f t="shared" si="246"/>
        <v>0.19517241379310346</v>
      </c>
      <c r="BB271" s="176"/>
      <c r="BC271" s="197"/>
      <c r="BD271" s="197"/>
      <c r="BE271" s="67" t="s">
        <v>83</v>
      </c>
      <c r="BF271" s="49">
        <v>78628795</v>
      </c>
      <c r="BG271" s="30">
        <f>IFERROR(BF271/BC257,"-")</f>
        <v>2.745453454341238E-2</v>
      </c>
      <c r="BH271" s="49">
        <v>732</v>
      </c>
      <c r="BI271" s="30">
        <f>IFERROR(BH271/BD257,"-")</f>
        <v>0.29889750918742342</v>
      </c>
      <c r="BJ271" s="52">
        <f t="shared" si="220"/>
        <v>107416.38661202186</v>
      </c>
      <c r="BK271" s="31">
        <f t="shared" si="247"/>
        <v>0.23349282296650717</v>
      </c>
      <c r="BL271" s="176"/>
      <c r="BM271" s="197"/>
      <c r="BN271" s="197"/>
      <c r="BO271" s="67" t="s">
        <v>83</v>
      </c>
      <c r="BP271" s="49">
        <v>37973657</v>
      </c>
      <c r="BQ271" s="30">
        <f>IFERROR(BP271/BM257,"-")</f>
        <v>4.0113603842354711E-2</v>
      </c>
      <c r="BR271" s="49">
        <v>275</v>
      </c>
      <c r="BS271" s="30">
        <f>IFERROR(BR271/BN257,"-")</f>
        <v>0.34634760705289674</v>
      </c>
      <c r="BT271" s="52">
        <f t="shared" si="221"/>
        <v>138086.02545454545</v>
      </c>
      <c r="BU271" s="31">
        <f t="shared" si="248"/>
        <v>0.21121351766513058</v>
      </c>
      <c r="BV271" s="176"/>
      <c r="BW271" s="197"/>
      <c r="BX271" s="197"/>
      <c r="BY271" s="67" t="s">
        <v>83</v>
      </c>
      <c r="BZ271" s="49">
        <f t="shared" si="232"/>
        <v>413880881</v>
      </c>
      <c r="CA271" s="30">
        <f>IFERROR(BZ271/BW257,"-")</f>
        <v>1.7907755476985227E-2</v>
      </c>
      <c r="CB271" s="49">
        <f t="shared" si="233"/>
        <v>3692</v>
      </c>
      <c r="CC271" s="30">
        <f>IFERROR(CB271/BX257,"-")</f>
        <v>0.15383333333333332</v>
      </c>
      <c r="CD271" s="52">
        <f t="shared" si="222"/>
        <v>112102.08044420369</v>
      </c>
      <c r="CE271" s="31">
        <f t="shared" si="249"/>
        <v>0.13298274682130892</v>
      </c>
      <c r="CR271" s="173"/>
      <c r="CS271" s="194"/>
      <c r="CT271" s="188"/>
      <c r="CU271" s="191"/>
      <c r="CV271" s="191"/>
      <c r="CW271" s="75" t="s">
        <v>79</v>
      </c>
      <c r="CX271" s="86">
        <v>175383357</v>
      </c>
      <c r="CY271" s="76">
        <v>1.2460415023442997E-2</v>
      </c>
      <c r="CZ271" s="86">
        <v>467</v>
      </c>
      <c r="DA271" s="76">
        <v>3.0984607218683652E-2</v>
      </c>
      <c r="DB271" s="86">
        <v>375553.22698072804</v>
      </c>
      <c r="DC271" s="77">
        <v>2.6558234758871702E-2</v>
      </c>
    </row>
    <row r="272" spans="2:107" s="16" customFormat="1" ht="13.15" customHeight="1">
      <c r="B272" s="224"/>
      <c r="C272" s="194"/>
      <c r="D272" s="176"/>
      <c r="E272" s="197"/>
      <c r="F272" s="197"/>
      <c r="G272" s="67" t="s">
        <v>87</v>
      </c>
      <c r="H272" s="49">
        <v>27855</v>
      </c>
      <c r="I272" s="30">
        <f>IFERROR(H272/E257,"-")</f>
        <v>7.1145772592518235E-4</v>
      </c>
      <c r="J272" s="49">
        <v>2</v>
      </c>
      <c r="K272" s="30">
        <f>IFERROR(J272/F257,"-")</f>
        <v>5.7142857142857141E-2</v>
      </c>
      <c r="L272" s="52">
        <f t="shared" si="215"/>
        <v>13927.5</v>
      </c>
      <c r="M272" s="31">
        <f t="shared" si="242"/>
        <v>5.4054054054054057E-2</v>
      </c>
      <c r="N272" s="176"/>
      <c r="O272" s="197"/>
      <c r="P272" s="197"/>
      <c r="Q272" s="67" t="s">
        <v>87</v>
      </c>
      <c r="R272" s="49">
        <v>3521244</v>
      </c>
      <c r="S272" s="30">
        <f>IFERROR(R272/O257,"-")</f>
        <v>1.3748963432790423E-2</v>
      </c>
      <c r="T272" s="49">
        <v>21</v>
      </c>
      <c r="U272" s="30">
        <f>IFERROR(T272/P257,"-")</f>
        <v>0.13291139240506328</v>
      </c>
      <c r="V272" s="52">
        <f t="shared" si="216"/>
        <v>167678.28571428571</v>
      </c>
      <c r="W272" s="31">
        <f t="shared" si="243"/>
        <v>0.1206896551724138</v>
      </c>
      <c r="X272" s="176"/>
      <c r="Y272" s="197"/>
      <c r="Z272" s="197"/>
      <c r="AA272" s="67" t="s">
        <v>87</v>
      </c>
      <c r="AB272" s="49">
        <v>29456157</v>
      </c>
      <c r="AC272" s="30">
        <f>IFERROR(AB272/Y257,"-")</f>
        <v>4.6434942991148863E-3</v>
      </c>
      <c r="AD272" s="49">
        <v>419</v>
      </c>
      <c r="AE272" s="30">
        <f>IFERROR(AD272/Z257,"-")</f>
        <v>5.0005967299200385E-2</v>
      </c>
      <c r="AF272" s="52">
        <f t="shared" si="217"/>
        <v>70301.090692124111</v>
      </c>
      <c r="AG272" s="31">
        <f t="shared" si="244"/>
        <v>4.557815729359295E-2</v>
      </c>
      <c r="AH272" s="176"/>
      <c r="AI272" s="197"/>
      <c r="AJ272" s="197"/>
      <c r="AK272" s="67" t="s">
        <v>87</v>
      </c>
      <c r="AL272" s="49">
        <v>25672347</v>
      </c>
      <c r="AM272" s="30">
        <f>IFERROR(AL272/AI257,"-")</f>
        <v>3.599776023819E-3</v>
      </c>
      <c r="AN272" s="49">
        <v>459</v>
      </c>
      <c r="AO272" s="30">
        <f>IFERROR(AN272/AJ257,"-")</f>
        <v>6.3249276560562215E-2</v>
      </c>
      <c r="AP272" s="52">
        <f t="shared" si="218"/>
        <v>55931.039215686273</v>
      </c>
      <c r="AQ272" s="31">
        <f t="shared" si="245"/>
        <v>5.6513174095050481E-2</v>
      </c>
      <c r="AR272" s="176"/>
      <c r="AS272" s="197"/>
      <c r="AT272" s="197"/>
      <c r="AU272" s="67" t="s">
        <v>87</v>
      </c>
      <c r="AV272" s="49">
        <v>19972213</v>
      </c>
      <c r="AW272" s="30">
        <f>IFERROR(AV272/AS257,"-")</f>
        <v>3.611114726245437E-3</v>
      </c>
      <c r="AX272" s="49">
        <v>406</v>
      </c>
      <c r="AY272" s="30">
        <f>IFERROR(AX272/AT257,"-")</f>
        <v>8.2386363636363633E-2</v>
      </c>
      <c r="AZ272" s="52">
        <f t="shared" si="219"/>
        <v>49192.642857142855</v>
      </c>
      <c r="BA272" s="31">
        <f t="shared" si="246"/>
        <v>7.0000000000000007E-2</v>
      </c>
      <c r="BB272" s="176"/>
      <c r="BC272" s="197"/>
      <c r="BD272" s="197"/>
      <c r="BE272" s="67" t="s">
        <v>87</v>
      </c>
      <c r="BF272" s="49">
        <v>7082672</v>
      </c>
      <c r="BG272" s="30">
        <f>IFERROR(BF272/BC257,"-")</f>
        <v>2.4730311978411936E-3</v>
      </c>
      <c r="BH272" s="49">
        <v>195</v>
      </c>
      <c r="BI272" s="30">
        <f>IFERROR(BH272/BD257,"-")</f>
        <v>7.9624336463862799E-2</v>
      </c>
      <c r="BJ272" s="52">
        <f t="shared" si="220"/>
        <v>36321.394871794873</v>
      </c>
      <c r="BK272" s="31">
        <f t="shared" si="247"/>
        <v>6.2200956937799042E-2</v>
      </c>
      <c r="BL272" s="176"/>
      <c r="BM272" s="197"/>
      <c r="BN272" s="197"/>
      <c r="BO272" s="67" t="s">
        <v>87</v>
      </c>
      <c r="BP272" s="49">
        <v>3669931</v>
      </c>
      <c r="BQ272" s="30">
        <f>IFERROR(BP272/BM257,"-")</f>
        <v>3.876744298363907E-3</v>
      </c>
      <c r="BR272" s="49">
        <v>49</v>
      </c>
      <c r="BS272" s="30">
        <f>IFERROR(BR272/BN257,"-")</f>
        <v>6.1712846347607056E-2</v>
      </c>
      <c r="BT272" s="52">
        <f t="shared" si="221"/>
        <v>74896.551020408166</v>
      </c>
      <c r="BU272" s="31">
        <f t="shared" si="248"/>
        <v>3.7634408602150539E-2</v>
      </c>
      <c r="BV272" s="176"/>
      <c r="BW272" s="197"/>
      <c r="BX272" s="197"/>
      <c r="BY272" s="67" t="s">
        <v>87</v>
      </c>
      <c r="BZ272" s="49">
        <f t="shared" si="232"/>
        <v>89402419</v>
      </c>
      <c r="CA272" s="30">
        <f>IFERROR(BZ272/BW257,"-")</f>
        <v>3.8682546887276441E-3</v>
      </c>
      <c r="CB272" s="49">
        <f t="shared" si="233"/>
        <v>1551</v>
      </c>
      <c r="CC272" s="30">
        <f>IFERROR(CB272/BX257,"-")</f>
        <v>6.4625000000000002E-2</v>
      </c>
      <c r="CD272" s="52">
        <f t="shared" si="222"/>
        <v>57641.791747259835</v>
      </c>
      <c r="CE272" s="31">
        <f t="shared" si="249"/>
        <v>5.5865720563339695E-2</v>
      </c>
      <c r="CR272" s="173"/>
      <c r="CS272" s="194"/>
      <c r="CT272" s="188"/>
      <c r="CU272" s="191"/>
      <c r="CV272" s="191"/>
      <c r="CW272" s="75" t="s">
        <v>81</v>
      </c>
      <c r="CX272" s="86">
        <v>146687662</v>
      </c>
      <c r="CY272" s="76">
        <v>1.0421679563007385E-2</v>
      </c>
      <c r="CZ272" s="86">
        <v>1894</v>
      </c>
      <c r="DA272" s="76">
        <v>0.12566348195329088</v>
      </c>
      <c r="DB272" s="86">
        <v>77448.607180570223</v>
      </c>
      <c r="DC272" s="77">
        <v>0.10771155595996361</v>
      </c>
    </row>
    <row r="273" spans="2:107" s="16" customFormat="1" ht="13.15" customHeight="1">
      <c r="B273" s="224"/>
      <c r="C273" s="194"/>
      <c r="D273" s="176"/>
      <c r="E273" s="197"/>
      <c r="F273" s="197"/>
      <c r="G273" s="68" t="s">
        <v>85</v>
      </c>
      <c r="H273" s="50">
        <v>260614</v>
      </c>
      <c r="I273" s="32">
        <f>IFERROR(H273/E257,"-")</f>
        <v>6.6564654024148439E-3</v>
      </c>
      <c r="J273" s="50">
        <v>5</v>
      </c>
      <c r="K273" s="32">
        <f>IFERROR(J273/F257,"-")</f>
        <v>0.14285714285714285</v>
      </c>
      <c r="L273" s="53">
        <f t="shared" si="215"/>
        <v>52122.8</v>
      </c>
      <c r="M273" s="33">
        <f t="shared" si="242"/>
        <v>0.13513513513513514</v>
      </c>
      <c r="N273" s="176"/>
      <c r="O273" s="197"/>
      <c r="P273" s="197"/>
      <c r="Q273" s="68" t="s">
        <v>85</v>
      </c>
      <c r="R273" s="50">
        <v>471786</v>
      </c>
      <c r="S273" s="32">
        <f>IFERROR(R273/O257,"-")</f>
        <v>1.8421241078728037E-3</v>
      </c>
      <c r="T273" s="50">
        <v>36</v>
      </c>
      <c r="U273" s="32">
        <f>IFERROR(T273/P257,"-")</f>
        <v>0.22784810126582278</v>
      </c>
      <c r="V273" s="53">
        <f t="shared" si="216"/>
        <v>13105.166666666666</v>
      </c>
      <c r="W273" s="33">
        <f t="shared" si="243"/>
        <v>0.20689655172413793</v>
      </c>
      <c r="X273" s="176"/>
      <c r="Y273" s="197"/>
      <c r="Z273" s="197"/>
      <c r="AA273" s="68" t="s">
        <v>85</v>
      </c>
      <c r="AB273" s="50">
        <v>15258980</v>
      </c>
      <c r="AC273" s="32">
        <f>IFERROR(AB273/Y257,"-")</f>
        <v>2.4054389253936981E-3</v>
      </c>
      <c r="AD273" s="50">
        <v>711</v>
      </c>
      <c r="AE273" s="32">
        <f>IFERROR(AD273/Z257,"-")</f>
        <v>8.4854994629430719E-2</v>
      </c>
      <c r="AF273" s="53">
        <f t="shared" si="217"/>
        <v>21461.293952180029</v>
      </c>
      <c r="AG273" s="33">
        <f t="shared" si="244"/>
        <v>7.7341455455237684E-2</v>
      </c>
      <c r="AH273" s="176"/>
      <c r="AI273" s="197"/>
      <c r="AJ273" s="197"/>
      <c r="AK273" s="68" t="s">
        <v>85</v>
      </c>
      <c r="AL273" s="50">
        <v>16243531</v>
      </c>
      <c r="AM273" s="32">
        <f>IFERROR(AL273/AI257,"-")</f>
        <v>2.2776676178442377E-3</v>
      </c>
      <c r="AN273" s="50">
        <v>910</v>
      </c>
      <c r="AO273" s="32">
        <f>IFERROR(AN273/AJ257,"-")</f>
        <v>0.12539616921592944</v>
      </c>
      <c r="AP273" s="53">
        <f t="shared" si="218"/>
        <v>17850.034065934065</v>
      </c>
      <c r="AQ273" s="33">
        <f t="shared" si="245"/>
        <v>0.11204136912090618</v>
      </c>
      <c r="AR273" s="176"/>
      <c r="AS273" s="197"/>
      <c r="AT273" s="197"/>
      <c r="AU273" s="68" t="s">
        <v>85</v>
      </c>
      <c r="AV273" s="50">
        <v>18889969</v>
      </c>
      <c r="AW273" s="32">
        <f>IFERROR(AV273/AS257,"-")</f>
        <v>3.4154374998013382E-3</v>
      </c>
      <c r="AX273" s="50">
        <v>853</v>
      </c>
      <c r="AY273" s="32">
        <f>IFERROR(AX273/AT257,"-")</f>
        <v>0.17309253246753248</v>
      </c>
      <c r="AZ273" s="53">
        <f t="shared" si="219"/>
        <v>22145.332942555688</v>
      </c>
      <c r="BA273" s="33">
        <f t="shared" si="246"/>
        <v>0.14706896551724138</v>
      </c>
      <c r="BB273" s="176"/>
      <c r="BC273" s="197"/>
      <c r="BD273" s="197"/>
      <c r="BE273" s="68" t="s">
        <v>85</v>
      </c>
      <c r="BF273" s="50">
        <v>9815659</v>
      </c>
      <c r="BG273" s="32">
        <f>IFERROR(BF273/BC257,"-")</f>
        <v>3.4272984735662882E-3</v>
      </c>
      <c r="BH273" s="50">
        <v>510</v>
      </c>
      <c r="BI273" s="32">
        <f>IFERROR(BH273/BD257,"-")</f>
        <v>0.20824826459779502</v>
      </c>
      <c r="BJ273" s="53">
        <f t="shared" si="220"/>
        <v>19246.390196078431</v>
      </c>
      <c r="BK273" s="33">
        <f t="shared" si="247"/>
        <v>0.16267942583732056</v>
      </c>
      <c r="BL273" s="176"/>
      <c r="BM273" s="197"/>
      <c r="BN273" s="197"/>
      <c r="BO273" s="68" t="s">
        <v>85</v>
      </c>
      <c r="BP273" s="50">
        <v>5597197</v>
      </c>
      <c r="BQ273" s="32">
        <f>IFERROR(BP273/BM257,"-")</f>
        <v>5.9126183997926839E-3</v>
      </c>
      <c r="BR273" s="50">
        <v>172</v>
      </c>
      <c r="BS273" s="32">
        <f>IFERROR(BR273/BN257,"-")</f>
        <v>0.21662468513853905</v>
      </c>
      <c r="BT273" s="53">
        <f t="shared" si="221"/>
        <v>32541.843023255813</v>
      </c>
      <c r="BU273" s="33">
        <f t="shared" si="248"/>
        <v>0.13210445468509985</v>
      </c>
      <c r="BV273" s="176"/>
      <c r="BW273" s="197"/>
      <c r="BX273" s="197"/>
      <c r="BY273" s="68" t="s">
        <v>85</v>
      </c>
      <c r="BZ273" s="50">
        <f t="shared" si="232"/>
        <v>66537736</v>
      </c>
      <c r="CA273" s="32">
        <f>IFERROR(BZ273/BW257,"-")</f>
        <v>2.87894793159145E-3</v>
      </c>
      <c r="CB273" s="50">
        <f t="shared" si="233"/>
        <v>3197</v>
      </c>
      <c r="CC273" s="32">
        <f>IFERROR(CB273/BX257,"-")</f>
        <v>0.13320833333333335</v>
      </c>
      <c r="CD273" s="53">
        <f t="shared" si="222"/>
        <v>20812.554269627777</v>
      </c>
      <c r="CE273" s="33">
        <f t="shared" si="249"/>
        <v>0.11515326153513669</v>
      </c>
      <c r="CR273" s="173"/>
      <c r="CS273" s="194"/>
      <c r="CT273" s="188"/>
      <c r="CU273" s="191"/>
      <c r="CV273" s="191"/>
      <c r="CW273" s="75" t="s">
        <v>83</v>
      </c>
      <c r="CX273" s="86">
        <v>302822068</v>
      </c>
      <c r="CY273" s="76">
        <v>2.1514519450880832E-2</v>
      </c>
      <c r="CZ273" s="86">
        <v>2864</v>
      </c>
      <c r="DA273" s="76">
        <v>0.19002123142250532</v>
      </c>
      <c r="DB273" s="86">
        <v>105733.96229050279</v>
      </c>
      <c r="DC273" s="77">
        <v>0.16287534121929026</v>
      </c>
    </row>
    <row r="274" spans="2:107" s="16" customFormat="1" ht="13.15" customHeight="1">
      <c r="B274" s="224"/>
      <c r="C274" s="195"/>
      <c r="D274" s="177"/>
      <c r="E274" s="198"/>
      <c r="F274" s="198"/>
      <c r="G274" s="18" t="s">
        <v>92</v>
      </c>
      <c r="H274" s="48">
        <f>SUM(H257:H273)</f>
        <v>3484920</v>
      </c>
      <c r="I274" s="32">
        <f>IFERROR(H274/E257,"-")</f>
        <v>8.9009989525441993E-2</v>
      </c>
      <c r="J274" s="50">
        <v>25</v>
      </c>
      <c r="K274" s="32">
        <f>IFERROR(J274/F257,"-")</f>
        <v>0.7142857142857143</v>
      </c>
      <c r="L274" s="53">
        <f t="shared" si="215"/>
        <v>139396.79999999999</v>
      </c>
      <c r="M274" s="34">
        <f t="shared" si="242"/>
        <v>0.67567567567567566</v>
      </c>
      <c r="N274" s="177"/>
      <c r="O274" s="198"/>
      <c r="P274" s="198"/>
      <c r="Q274" s="18" t="s">
        <v>92</v>
      </c>
      <c r="R274" s="48">
        <f>SUM(R257:R273)</f>
        <v>43692565</v>
      </c>
      <c r="S274" s="32">
        <f>IFERROR(R274/O257,"-")</f>
        <v>0.17060092355707776</v>
      </c>
      <c r="T274" s="50">
        <v>127</v>
      </c>
      <c r="U274" s="32">
        <f>IFERROR(T274/P257,"-")</f>
        <v>0.80379746835443033</v>
      </c>
      <c r="V274" s="53">
        <f t="shared" si="216"/>
        <v>344035.94488188974</v>
      </c>
      <c r="W274" s="34">
        <f t="shared" si="243"/>
        <v>0.72988505747126442</v>
      </c>
      <c r="X274" s="177"/>
      <c r="Y274" s="198"/>
      <c r="Z274" s="198"/>
      <c r="AA274" s="18" t="s">
        <v>92</v>
      </c>
      <c r="AB274" s="48">
        <f>SUM(AB257:AB273)</f>
        <v>1014129155</v>
      </c>
      <c r="AC274" s="32">
        <f>IFERROR(AB274/Y257,"-")</f>
        <v>0.15986820513649139</v>
      </c>
      <c r="AD274" s="50">
        <v>6002</v>
      </c>
      <c r="AE274" s="32">
        <f>IFERROR(AD274/Z257,"-")</f>
        <v>0.71631459601384417</v>
      </c>
      <c r="AF274" s="53">
        <f t="shared" si="217"/>
        <v>168965.20409863378</v>
      </c>
      <c r="AG274" s="34">
        <f t="shared" si="244"/>
        <v>0.65288806700750568</v>
      </c>
      <c r="AH274" s="177"/>
      <c r="AI274" s="198"/>
      <c r="AJ274" s="198"/>
      <c r="AK274" s="18" t="s">
        <v>92</v>
      </c>
      <c r="AL274" s="48">
        <f>SUM(AL257:AL273)</f>
        <v>1536452782</v>
      </c>
      <c r="AM274" s="32">
        <f>IFERROR(AL274/AI257,"-")</f>
        <v>0.2154413808123426</v>
      </c>
      <c r="AN274" s="50">
        <v>6039</v>
      </c>
      <c r="AO274" s="32">
        <f>IFERROR(AN274/AJ257,"-")</f>
        <v>0.83216205043406366</v>
      </c>
      <c r="AP274" s="53">
        <f t="shared" si="218"/>
        <v>254421.72247060772</v>
      </c>
      <c r="AQ274" s="34">
        <f t="shared" si="245"/>
        <v>0.74353607485840922</v>
      </c>
      <c r="AR274" s="177"/>
      <c r="AS274" s="198"/>
      <c r="AT274" s="198"/>
      <c r="AU274" s="18" t="s">
        <v>92</v>
      </c>
      <c r="AV274" s="48">
        <f>SUM(AV257:AV273)</f>
        <v>1270481977</v>
      </c>
      <c r="AW274" s="32">
        <f>IFERROR(AV274/AS257,"-")</f>
        <v>0.22971195913913578</v>
      </c>
      <c r="AX274" s="50">
        <v>4322</v>
      </c>
      <c r="AY274" s="32">
        <f>IFERROR(AX274/AT257,"-")</f>
        <v>0.87702922077922074</v>
      </c>
      <c r="AZ274" s="53">
        <f t="shared" si="219"/>
        <v>293956.95904673764</v>
      </c>
      <c r="BA274" s="34">
        <f t="shared" si="246"/>
        <v>0.74517241379310339</v>
      </c>
      <c r="BB274" s="177"/>
      <c r="BC274" s="198"/>
      <c r="BD274" s="198"/>
      <c r="BE274" s="18" t="s">
        <v>92</v>
      </c>
      <c r="BF274" s="48">
        <f>SUM(BF257:BF273)</f>
        <v>738835268</v>
      </c>
      <c r="BG274" s="32">
        <f>IFERROR(BF274/BC257,"-")</f>
        <v>0.25797646253128187</v>
      </c>
      <c r="BH274" s="50">
        <v>2194</v>
      </c>
      <c r="BI274" s="32">
        <f>IFERROR(BH274/BD257,"-")</f>
        <v>0.8958758677011025</v>
      </c>
      <c r="BJ274" s="53">
        <f t="shared" si="220"/>
        <v>336752.62898814952</v>
      </c>
      <c r="BK274" s="34">
        <f t="shared" si="247"/>
        <v>0.69984051036682615</v>
      </c>
      <c r="BL274" s="177"/>
      <c r="BM274" s="198"/>
      <c r="BN274" s="198"/>
      <c r="BO274" s="18" t="s">
        <v>92</v>
      </c>
      <c r="BP274" s="48">
        <f>SUM(BP257:BP273)</f>
        <v>269565196</v>
      </c>
      <c r="BQ274" s="32">
        <f>IFERROR(BP274/BM257,"-")</f>
        <v>0.28475612664934274</v>
      </c>
      <c r="BR274" s="50">
        <v>707</v>
      </c>
      <c r="BS274" s="32">
        <f>IFERROR(BR274/BN257,"-")</f>
        <v>0.89042821158690177</v>
      </c>
      <c r="BT274" s="53">
        <f t="shared" si="221"/>
        <v>381280.33380480908</v>
      </c>
      <c r="BU274" s="34">
        <f t="shared" si="248"/>
        <v>0.543010752688172</v>
      </c>
      <c r="BV274" s="177"/>
      <c r="BW274" s="198"/>
      <c r="BX274" s="198"/>
      <c r="BY274" s="18" t="s">
        <v>92</v>
      </c>
      <c r="BZ274" s="48">
        <f t="shared" si="232"/>
        <v>4876641863</v>
      </c>
      <c r="CA274" s="32">
        <f>IFERROR(BZ274/BW257,"-")</f>
        <v>0.21100203957339525</v>
      </c>
      <c r="CB274" s="50">
        <f t="shared" si="233"/>
        <v>19416</v>
      </c>
      <c r="CC274" s="32">
        <f>IFERROR(CB274/BX257,"-")</f>
        <v>0.80900000000000005</v>
      </c>
      <c r="CD274" s="53">
        <f t="shared" si="222"/>
        <v>251166.14457148744</v>
      </c>
      <c r="CE274" s="34">
        <f t="shared" si="249"/>
        <v>0.69934805316428339</v>
      </c>
      <c r="CR274" s="173"/>
      <c r="CS274" s="194"/>
      <c r="CT274" s="188"/>
      <c r="CU274" s="191"/>
      <c r="CV274" s="191"/>
      <c r="CW274" s="75" t="s">
        <v>87</v>
      </c>
      <c r="CX274" s="86">
        <v>54586537</v>
      </c>
      <c r="CY274" s="76">
        <v>3.8781952709031962E-3</v>
      </c>
      <c r="CZ274" s="86">
        <v>1027</v>
      </c>
      <c r="DA274" s="76">
        <v>6.8139596602972405E-2</v>
      </c>
      <c r="DB274" s="86">
        <v>53151.447906523856</v>
      </c>
      <c r="DC274" s="77">
        <v>5.8405368516833485E-2</v>
      </c>
    </row>
    <row r="275" spans="2:107" s="16" customFormat="1" ht="13.15" customHeight="1">
      <c r="B275" s="224">
        <v>16</v>
      </c>
      <c r="C275" s="193" t="s">
        <v>53</v>
      </c>
      <c r="D275" s="175">
        <f>CI20</f>
        <v>20</v>
      </c>
      <c r="E275" s="196">
        <v>21809360</v>
      </c>
      <c r="F275" s="196">
        <v>19</v>
      </c>
      <c r="G275" s="65" t="s">
        <v>58</v>
      </c>
      <c r="H275" s="54">
        <v>55324</v>
      </c>
      <c r="I275" s="28">
        <f>IFERROR(H275/E275,"-")</f>
        <v>2.5367090093427777E-3</v>
      </c>
      <c r="J275" s="54">
        <v>2</v>
      </c>
      <c r="K275" s="28">
        <f>IFERROR(J275/F275,"-")</f>
        <v>0.10526315789473684</v>
      </c>
      <c r="L275" s="51">
        <f t="shared" si="215"/>
        <v>27662</v>
      </c>
      <c r="M275" s="29">
        <f t="shared" ref="M275:M292" si="251">IFERROR(J275/$CI$20,"-")</f>
        <v>0.1</v>
      </c>
      <c r="N275" s="175">
        <f>CJ20</f>
        <v>90</v>
      </c>
      <c r="O275" s="196">
        <v>124173580</v>
      </c>
      <c r="P275" s="196">
        <v>79</v>
      </c>
      <c r="Q275" s="65" t="s">
        <v>58</v>
      </c>
      <c r="R275" s="54">
        <v>1685040</v>
      </c>
      <c r="S275" s="28">
        <f>IFERROR(R275/O275,"-")</f>
        <v>1.3570036395825907E-2</v>
      </c>
      <c r="T275" s="54">
        <v>16</v>
      </c>
      <c r="U275" s="28">
        <f>IFERROR(T275/P275,"-")</f>
        <v>0.20253164556962025</v>
      </c>
      <c r="V275" s="51">
        <f t="shared" si="216"/>
        <v>105315</v>
      </c>
      <c r="W275" s="29">
        <f t="shared" ref="W275:W292" si="252">IFERROR(T275/$CJ$20,"-")</f>
        <v>0.17777777777777778</v>
      </c>
      <c r="X275" s="175">
        <f>CK20</f>
        <v>5620</v>
      </c>
      <c r="Y275" s="196">
        <v>3672164000</v>
      </c>
      <c r="Z275" s="196">
        <v>5081</v>
      </c>
      <c r="AA275" s="65" t="s">
        <v>58</v>
      </c>
      <c r="AB275" s="54">
        <v>62632723</v>
      </c>
      <c r="AC275" s="28">
        <f>IFERROR(AB275/Y275,"-")</f>
        <v>1.7056080011677039E-2</v>
      </c>
      <c r="AD275" s="54">
        <v>755</v>
      </c>
      <c r="AE275" s="28">
        <f>IFERROR(AD275/Z275,"-")</f>
        <v>0.14859279669356426</v>
      </c>
      <c r="AF275" s="51">
        <f t="shared" si="217"/>
        <v>82957.249006622515</v>
      </c>
      <c r="AG275" s="29">
        <f t="shared" ref="AG275:AG292" si="253">IFERROR(AD275/$CK$20,"-")</f>
        <v>0.13434163701067617</v>
      </c>
      <c r="AH275" s="175">
        <f>CL20</f>
        <v>5048</v>
      </c>
      <c r="AI275" s="196">
        <v>4354411210</v>
      </c>
      <c r="AJ275" s="196">
        <v>4385</v>
      </c>
      <c r="AK275" s="65" t="s">
        <v>58</v>
      </c>
      <c r="AL275" s="54">
        <v>95711354</v>
      </c>
      <c r="AM275" s="28">
        <f>IFERROR(AL275/AI275,"-")</f>
        <v>2.1980320503538296E-2</v>
      </c>
      <c r="AN275" s="54">
        <v>999</v>
      </c>
      <c r="AO275" s="28">
        <f>IFERROR(AN275/AJ275,"-")</f>
        <v>0.22782212086659065</v>
      </c>
      <c r="AP275" s="51">
        <f t="shared" si="218"/>
        <v>95807.161161161159</v>
      </c>
      <c r="AQ275" s="29">
        <f t="shared" ref="AQ275:AQ292" si="254">IFERROR(AN275/$CL$20,"-")</f>
        <v>0.1979001584786054</v>
      </c>
      <c r="AR275" s="175">
        <f>CM20</f>
        <v>3894</v>
      </c>
      <c r="AS275" s="196">
        <v>3603494370</v>
      </c>
      <c r="AT275" s="196">
        <v>3237</v>
      </c>
      <c r="AU275" s="65" t="s">
        <v>58</v>
      </c>
      <c r="AV275" s="54">
        <v>114798914</v>
      </c>
      <c r="AW275" s="28">
        <f>IFERROR(AV275/AS275,"-")</f>
        <v>3.1857664314874454E-2</v>
      </c>
      <c r="AX275" s="54">
        <v>851</v>
      </c>
      <c r="AY275" s="28">
        <f>IFERROR(AX275/AT275,"-")</f>
        <v>0.26289774482545569</v>
      </c>
      <c r="AZ275" s="51">
        <f t="shared" si="219"/>
        <v>134898.84136310223</v>
      </c>
      <c r="BA275" s="29">
        <f t="shared" ref="BA275:BA292" si="255">IFERROR(AX275/$CM$20,"-")</f>
        <v>0.21854134565998973</v>
      </c>
      <c r="BB275" s="175">
        <f>CN20</f>
        <v>2457</v>
      </c>
      <c r="BC275" s="196">
        <v>2196674220</v>
      </c>
      <c r="BD275" s="196">
        <v>1876</v>
      </c>
      <c r="BE275" s="65" t="s">
        <v>58</v>
      </c>
      <c r="BF275" s="54">
        <v>50473357</v>
      </c>
      <c r="BG275" s="28">
        <f>IFERROR(BF275/BC275,"-")</f>
        <v>2.297717000566429E-2</v>
      </c>
      <c r="BH275" s="54">
        <v>478</v>
      </c>
      <c r="BI275" s="28">
        <f>IFERROR(BH275/BD275,"-")</f>
        <v>0.25479744136460553</v>
      </c>
      <c r="BJ275" s="51">
        <f t="shared" si="220"/>
        <v>105592.79707112971</v>
      </c>
      <c r="BK275" s="29">
        <f t="shared" ref="BK275:BK292" si="256">IFERROR(BH275/$CN$20,"-")</f>
        <v>0.19454619454619454</v>
      </c>
      <c r="BL275" s="175">
        <f>CO20</f>
        <v>1197</v>
      </c>
      <c r="BM275" s="196">
        <v>936834680</v>
      </c>
      <c r="BN275" s="196">
        <v>747</v>
      </c>
      <c r="BO275" s="65" t="s">
        <v>58</v>
      </c>
      <c r="BP275" s="54">
        <v>55082547</v>
      </c>
      <c r="BQ275" s="28">
        <f>IFERROR(BP275/BM275,"-")</f>
        <v>5.8796443146190959E-2</v>
      </c>
      <c r="BR275" s="54">
        <v>190</v>
      </c>
      <c r="BS275" s="28">
        <f>IFERROR(BR275/BN275,"-")</f>
        <v>0.25435073627844712</v>
      </c>
      <c r="BT275" s="51">
        <f t="shared" si="221"/>
        <v>289908.14210526313</v>
      </c>
      <c r="BU275" s="29">
        <f t="shared" ref="BU275:BU292" si="257">IFERROR(BR275/$CO$20,"-")</f>
        <v>0.15873015873015872</v>
      </c>
      <c r="BV275" s="175">
        <f>CP20</f>
        <v>18326</v>
      </c>
      <c r="BW275" s="196">
        <f>SUM(E275,O275,Y275,AI275,AS275,BC275,BM275)</f>
        <v>14909561420</v>
      </c>
      <c r="BX275" s="196">
        <f>SUM(F275,P275,Z275,AJ275,AT275,BD275,BN275)</f>
        <v>15424</v>
      </c>
      <c r="BY275" s="65" t="s">
        <v>58</v>
      </c>
      <c r="BZ275" s="54">
        <f t="shared" si="232"/>
        <v>380439259</v>
      </c>
      <c r="CA275" s="28">
        <f>IFERROR(BZ275/BW275,"-")</f>
        <v>2.5516462106636533E-2</v>
      </c>
      <c r="CB275" s="54">
        <f t="shared" si="233"/>
        <v>3291</v>
      </c>
      <c r="CC275" s="28">
        <f>IFERROR(CB275/BX275,"-")</f>
        <v>0.21336877593360995</v>
      </c>
      <c r="CD275" s="51">
        <f t="shared" si="222"/>
        <v>115599.89638407779</v>
      </c>
      <c r="CE275" s="29">
        <f t="shared" ref="CE275:CE292" si="258">IFERROR(CB275/$CP$20,"-")</f>
        <v>0.17958092327840228</v>
      </c>
      <c r="CR275" s="173"/>
      <c r="CS275" s="194"/>
      <c r="CT275" s="188"/>
      <c r="CU275" s="191"/>
      <c r="CV275" s="191"/>
      <c r="CW275" s="75" t="s">
        <v>85</v>
      </c>
      <c r="CX275" s="86">
        <v>43693379</v>
      </c>
      <c r="CY275" s="76">
        <v>3.1042719527633899E-3</v>
      </c>
      <c r="CZ275" s="86">
        <v>1908</v>
      </c>
      <c r="DA275" s="76">
        <v>0.12659235668789809</v>
      </c>
      <c r="DB275" s="86">
        <v>22900.093815513628</v>
      </c>
      <c r="DC275" s="77">
        <v>0.10850773430391265</v>
      </c>
    </row>
    <row r="276" spans="2:107" s="16" customFormat="1" ht="13.15" customHeight="1">
      <c r="B276" s="224"/>
      <c r="C276" s="194"/>
      <c r="D276" s="176"/>
      <c r="E276" s="197"/>
      <c r="F276" s="197"/>
      <c r="G276" s="66" t="s">
        <v>60</v>
      </c>
      <c r="H276" s="49">
        <v>259975</v>
      </c>
      <c r="I276" s="30">
        <f>IFERROR(H276/E275,"-")</f>
        <v>1.1920340624392463E-2</v>
      </c>
      <c r="J276" s="49">
        <v>3</v>
      </c>
      <c r="K276" s="30">
        <f>IFERROR(J276/F275,"-")</f>
        <v>0.15789473684210525</v>
      </c>
      <c r="L276" s="52">
        <f t="shared" si="215"/>
        <v>86658.333333333328</v>
      </c>
      <c r="M276" s="31">
        <f t="shared" si="251"/>
        <v>0.15</v>
      </c>
      <c r="N276" s="176"/>
      <c r="O276" s="197"/>
      <c r="P276" s="197"/>
      <c r="Q276" s="66" t="s">
        <v>60</v>
      </c>
      <c r="R276" s="49">
        <v>906995</v>
      </c>
      <c r="S276" s="30">
        <f>IFERROR(R276/O275,"-")</f>
        <v>7.304251033110264E-3</v>
      </c>
      <c r="T276" s="49">
        <v>23</v>
      </c>
      <c r="U276" s="30">
        <f>IFERROR(T276/P275,"-")</f>
        <v>0.29113924050632911</v>
      </c>
      <c r="V276" s="52">
        <f t="shared" si="216"/>
        <v>39434.565217391304</v>
      </c>
      <c r="W276" s="31">
        <f t="shared" si="252"/>
        <v>0.25555555555555554</v>
      </c>
      <c r="X276" s="176"/>
      <c r="Y276" s="197"/>
      <c r="Z276" s="197"/>
      <c r="AA276" s="66" t="s">
        <v>60</v>
      </c>
      <c r="AB276" s="49">
        <v>79370914</v>
      </c>
      <c r="AC276" s="30">
        <f>IFERROR(AB276/Y275,"-")</f>
        <v>2.1614207317538107E-2</v>
      </c>
      <c r="AD276" s="49">
        <v>1226</v>
      </c>
      <c r="AE276" s="30">
        <f>IFERROR(AD276/Z275,"-")</f>
        <v>0.24129108443219838</v>
      </c>
      <c r="AF276" s="52">
        <f t="shared" si="217"/>
        <v>64739.734094616637</v>
      </c>
      <c r="AG276" s="31">
        <f t="shared" si="253"/>
        <v>0.21814946619217082</v>
      </c>
      <c r="AH276" s="176"/>
      <c r="AI276" s="197"/>
      <c r="AJ276" s="197"/>
      <c r="AK276" s="66" t="s">
        <v>60</v>
      </c>
      <c r="AL276" s="49">
        <v>94081111</v>
      </c>
      <c r="AM276" s="30">
        <f>IFERROR(AL276/AI275,"-")</f>
        <v>2.1605931654764411E-2</v>
      </c>
      <c r="AN276" s="49">
        <v>1282</v>
      </c>
      <c r="AO276" s="30">
        <f>IFERROR(AN276/AJ275,"-")</f>
        <v>0.29236031927023948</v>
      </c>
      <c r="AP276" s="52">
        <f t="shared" si="218"/>
        <v>73386.202028081127</v>
      </c>
      <c r="AQ276" s="31">
        <f t="shared" si="254"/>
        <v>0.25396196513470681</v>
      </c>
      <c r="AR276" s="176"/>
      <c r="AS276" s="197"/>
      <c r="AT276" s="197"/>
      <c r="AU276" s="66" t="s">
        <v>60</v>
      </c>
      <c r="AV276" s="49">
        <v>54726383</v>
      </c>
      <c r="AW276" s="30">
        <f>IFERROR(AV276/AS275,"-")</f>
        <v>1.5187031636738757E-2</v>
      </c>
      <c r="AX276" s="49">
        <v>1046</v>
      </c>
      <c r="AY276" s="30">
        <f>IFERROR(AX276/AT275,"-")</f>
        <v>0.32313870868087735</v>
      </c>
      <c r="AZ276" s="52">
        <f t="shared" si="219"/>
        <v>52319.677820267687</v>
      </c>
      <c r="BA276" s="31">
        <f t="shared" si="255"/>
        <v>0.26861838726245507</v>
      </c>
      <c r="BB276" s="176"/>
      <c r="BC276" s="197"/>
      <c r="BD276" s="197"/>
      <c r="BE276" s="66" t="s">
        <v>60</v>
      </c>
      <c r="BF276" s="49">
        <v>35466690</v>
      </c>
      <c r="BG276" s="30">
        <f>IFERROR(BF276/BC275,"-")</f>
        <v>1.6145630370260365E-2</v>
      </c>
      <c r="BH276" s="49">
        <v>613</v>
      </c>
      <c r="BI276" s="30">
        <f>IFERROR(BH276/BD275,"-")</f>
        <v>0.32675906183368869</v>
      </c>
      <c r="BJ276" s="52">
        <f t="shared" si="220"/>
        <v>57857.569331158236</v>
      </c>
      <c r="BK276" s="31">
        <f t="shared" si="256"/>
        <v>0.24949124949124948</v>
      </c>
      <c r="BL276" s="176"/>
      <c r="BM276" s="197"/>
      <c r="BN276" s="197"/>
      <c r="BO276" s="66" t="s">
        <v>60</v>
      </c>
      <c r="BP276" s="49">
        <v>9687474</v>
      </c>
      <c r="BQ276" s="30">
        <f>IFERROR(BP276/BM275,"-")</f>
        <v>1.0340644093149925E-2</v>
      </c>
      <c r="BR276" s="49">
        <v>231</v>
      </c>
      <c r="BS276" s="30">
        <f>IFERROR(BR276/BN275,"-")</f>
        <v>0.30923694779116467</v>
      </c>
      <c r="BT276" s="52">
        <f t="shared" si="221"/>
        <v>41937.116883116883</v>
      </c>
      <c r="BU276" s="31">
        <f t="shared" si="257"/>
        <v>0.19298245614035087</v>
      </c>
      <c r="BV276" s="176"/>
      <c r="BW276" s="197"/>
      <c r="BX276" s="197"/>
      <c r="BY276" s="66" t="s">
        <v>60</v>
      </c>
      <c r="BZ276" s="49">
        <f t="shared" si="232"/>
        <v>274499542</v>
      </c>
      <c r="CA276" s="30">
        <f>IFERROR(BZ276/BW275,"-")</f>
        <v>1.8410973620711642E-2</v>
      </c>
      <c r="CB276" s="49">
        <f t="shared" si="233"/>
        <v>4424</v>
      </c>
      <c r="CC276" s="30">
        <f>IFERROR(CB276/BX275,"-")</f>
        <v>0.28682572614107882</v>
      </c>
      <c r="CD276" s="52">
        <f t="shared" si="222"/>
        <v>62047.81690777577</v>
      </c>
      <c r="CE276" s="31">
        <f t="shared" si="258"/>
        <v>0.24140565317035906</v>
      </c>
      <c r="CR276" s="174"/>
      <c r="CS276" s="195"/>
      <c r="CT276" s="189"/>
      <c r="CU276" s="192"/>
      <c r="CV276" s="192"/>
      <c r="CW276" s="18" t="s">
        <v>92</v>
      </c>
      <c r="CX276" s="86">
        <v>2564461949</v>
      </c>
      <c r="CY276" s="76">
        <v>0.18219665048586969</v>
      </c>
      <c r="CZ276" s="86">
        <v>12350</v>
      </c>
      <c r="DA276" s="76">
        <v>0.81940021231422511</v>
      </c>
      <c r="DB276" s="86">
        <v>207648.7408097166</v>
      </c>
      <c r="DC276" s="77">
        <v>0.70234303912647866</v>
      </c>
    </row>
    <row r="277" spans="2:107" s="16" customFormat="1" ht="13.15" customHeight="1">
      <c r="B277" s="224"/>
      <c r="C277" s="194"/>
      <c r="D277" s="176"/>
      <c r="E277" s="197"/>
      <c r="F277" s="197"/>
      <c r="G277" s="67" t="s">
        <v>194</v>
      </c>
      <c r="H277" s="49">
        <v>0</v>
      </c>
      <c r="I277" s="30">
        <f>IFERROR(H277/E275,"-")</f>
        <v>0</v>
      </c>
      <c r="J277" s="49">
        <v>0</v>
      </c>
      <c r="K277" s="30">
        <f>IFERROR(J277/F275,"-")</f>
        <v>0</v>
      </c>
      <c r="L277" s="52" t="str">
        <f>IFERROR(H277/J277,"-")</f>
        <v>-</v>
      </c>
      <c r="M277" s="31">
        <f t="shared" si="251"/>
        <v>0</v>
      </c>
      <c r="N277" s="176"/>
      <c r="O277" s="197"/>
      <c r="P277" s="197"/>
      <c r="Q277" s="67" t="s">
        <v>194</v>
      </c>
      <c r="R277" s="49">
        <v>352884</v>
      </c>
      <c r="S277" s="30">
        <f>IFERROR(R277/O275,"-")</f>
        <v>2.8418605632534715E-3</v>
      </c>
      <c r="T277" s="49">
        <v>4</v>
      </c>
      <c r="U277" s="30">
        <f>IFERROR(T277/P275,"-")</f>
        <v>5.0632911392405063E-2</v>
      </c>
      <c r="V277" s="52">
        <f>IFERROR(R277/T277,"-")</f>
        <v>88221</v>
      </c>
      <c r="W277" s="31">
        <f t="shared" si="252"/>
        <v>4.4444444444444446E-2</v>
      </c>
      <c r="X277" s="176"/>
      <c r="Y277" s="197"/>
      <c r="Z277" s="197"/>
      <c r="AA277" s="67" t="s">
        <v>194</v>
      </c>
      <c r="AB277" s="49">
        <v>60521148</v>
      </c>
      <c r="AC277" s="30">
        <f>IFERROR(AB277/Y275,"-")</f>
        <v>1.648105803553436E-2</v>
      </c>
      <c r="AD277" s="49">
        <v>378</v>
      </c>
      <c r="AE277" s="30">
        <f>IFERROR(AD277/Z275,"-")</f>
        <v>7.4394804172407E-2</v>
      </c>
      <c r="AF277" s="52">
        <f>IFERROR(AB277/AD277,"-")</f>
        <v>160108.85714285713</v>
      </c>
      <c r="AG277" s="31">
        <f t="shared" si="253"/>
        <v>6.7259786476868325E-2</v>
      </c>
      <c r="AH277" s="176"/>
      <c r="AI277" s="197"/>
      <c r="AJ277" s="197"/>
      <c r="AK277" s="67" t="s">
        <v>194</v>
      </c>
      <c r="AL277" s="49">
        <v>57264606</v>
      </c>
      <c r="AM277" s="30">
        <f>IFERROR(AL277/AI275,"-")</f>
        <v>1.3150941249758541E-2</v>
      </c>
      <c r="AN277" s="49">
        <v>405</v>
      </c>
      <c r="AO277" s="30">
        <f>IFERROR(AN277/AJ275,"-")</f>
        <v>9.2360319270239452E-2</v>
      </c>
      <c r="AP277" s="52">
        <f>IFERROR(AL277/AN277,"-")</f>
        <v>141394.08888888889</v>
      </c>
      <c r="AQ277" s="31">
        <f t="shared" si="254"/>
        <v>8.0229793977812991E-2</v>
      </c>
      <c r="AR277" s="176"/>
      <c r="AS277" s="197"/>
      <c r="AT277" s="197"/>
      <c r="AU277" s="67" t="s">
        <v>194</v>
      </c>
      <c r="AV277" s="49">
        <v>29292999</v>
      </c>
      <c r="AW277" s="30">
        <f>IFERROR(AV277/AS275,"-")</f>
        <v>8.1290536330156666E-3</v>
      </c>
      <c r="AX277" s="49">
        <v>287</v>
      </c>
      <c r="AY277" s="30">
        <f>IFERROR(AX277/AT275,"-")</f>
        <v>8.8662341674389869E-2</v>
      </c>
      <c r="AZ277" s="52">
        <f>IFERROR(AV277/AX277,"-")</f>
        <v>102066.19860627178</v>
      </c>
      <c r="BA277" s="31">
        <f t="shared" si="255"/>
        <v>7.3703133025166928E-2</v>
      </c>
      <c r="BB277" s="176"/>
      <c r="BC277" s="197"/>
      <c r="BD277" s="197"/>
      <c r="BE277" s="67" t="s">
        <v>194</v>
      </c>
      <c r="BF277" s="49">
        <v>24636675</v>
      </c>
      <c r="BG277" s="30">
        <f>IFERROR(BF277/BC275,"-")</f>
        <v>1.1215443225805236E-2</v>
      </c>
      <c r="BH277" s="49">
        <v>131</v>
      </c>
      <c r="BI277" s="30">
        <f>IFERROR(BH277/BD275,"-")</f>
        <v>6.9829424307036245E-2</v>
      </c>
      <c r="BJ277" s="52">
        <f>IFERROR(BF277/BH277,"-")</f>
        <v>188066.2213740458</v>
      </c>
      <c r="BK277" s="31">
        <f t="shared" si="256"/>
        <v>5.3317053317053317E-2</v>
      </c>
      <c r="BL277" s="176"/>
      <c r="BM277" s="197"/>
      <c r="BN277" s="197"/>
      <c r="BO277" s="67" t="s">
        <v>194</v>
      </c>
      <c r="BP277" s="49">
        <v>1737600</v>
      </c>
      <c r="BQ277" s="30">
        <f>IFERROR(BP277/BM275,"-")</f>
        <v>1.8547562735401724E-3</v>
      </c>
      <c r="BR277" s="49">
        <v>37</v>
      </c>
      <c r="BS277" s="30">
        <f>IFERROR(BR277/BN275,"-")</f>
        <v>4.9531459170013385E-2</v>
      </c>
      <c r="BT277" s="52">
        <f>IFERROR(BP277/BR277,"-")</f>
        <v>46962.16216216216</v>
      </c>
      <c r="BU277" s="31">
        <f t="shared" si="257"/>
        <v>3.0910609857978277E-2</v>
      </c>
      <c r="BV277" s="176"/>
      <c r="BW277" s="197"/>
      <c r="BX277" s="197"/>
      <c r="BY277" s="67" t="s">
        <v>194</v>
      </c>
      <c r="BZ277" s="49">
        <f t="shared" si="232"/>
        <v>173805912</v>
      </c>
      <c r="CA277" s="30">
        <f>IFERROR(BZ277/BW275,"-")</f>
        <v>1.1657345719563091E-2</v>
      </c>
      <c r="CB277" s="49">
        <f>SUM(J277,T277,AD277,AN277,AX277,BH277,BR277)</f>
        <v>1242</v>
      </c>
      <c r="CC277" s="30">
        <f>IFERROR(CB277/BX275,"-")</f>
        <v>8.0523858921161831E-2</v>
      </c>
      <c r="CD277" s="52">
        <f>IFERROR(BZ277/CB277,"-")</f>
        <v>139940.34782608695</v>
      </c>
      <c r="CE277" s="31">
        <f t="shared" si="258"/>
        <v>6.7772563570882904E-2</v>
      </c>
      <c r="CR277" s="172">
        <v>17</v>
      </c>
      <c r="CS277" s="193" t="s">
        <v>119</v>
      </c>
      <c r="CT277" s="187">
        <v>24918</v>
      </c>
      <c r="CU277" s="190">
        <v>21272360520</v>
      </c>
      <c r="CV277" s="190">
        <v>21729</v>
      </c>
      <c r="CW277" s="75" t="s">
        <v>58</v>
      </c>
      <c r="CX277" s="86">
        <v>669486385</v>
      </c>
      <c r="CY277" s="76">
        <v>3.1472124796425742E-2</v>
      </c>
      <c r="CZ277" s="86">
        <v>5234</v>
      </c>
      <c r="DA277" s="76">
        <v>0.24087624833172258</v>
      </c>
      <c r="DB277" s="86">
        <v>127911.04031333588</v>
      </c>
      <c r="DC277" s="77">
        <v>0.21004896059073763</v>
      </c>
    </row>
    <row r="278" spans="2:107" s="16" customFormat="1" ht="13.15" customHeight="1">
      <c r="B278" s="224"/>
      <c r="C278" s="194"/>
      <c r="D278" s="176"/>
      <c r="E278" s="197"/>
      <c r="F278" s="197"/>
      <c r="G278" s="67" t="s">
        <v>62</v>
      </c>
      <c r="H278" s="49">
        <v>4174</v>
      </c>
      <c r="I278" s="30">
        <f>IFERROR(H278/E275,"-")</f>
        <v>1.9138571695822345E-4</v>
      </c>
      <c r="J278" s="49">
        <v>1</v>
      </c>
      <c r="K278" s="30">
        <f>IFERROR(J278/F275,"-")</f>
        <v>5.2631578947368418E-2</v>
      </c>
      <c r="L278" s="52">
        <f t="shared" ref="L278:L344" si="259">IFERROR(H278/J278,"-")</f>
        <v>4174</v>
      </c>
      <c r="M278" s="31">
        <f t="shared" si="251"/>
        <v>0.05</v>
      </c>
      <c r="N278" s="176"/>
      <c r="O278" s="197"/>
      <c r="P278" s="197"/>
      <c r="Q278" s="67" t="s">
        <v>62</v>
      </c>
      <c r="R278" s="49">
        <v>152010</v>
      </c>
      <c r="S278" s="30">
        <f>IFERROR(R278/O275,"-")</f>
        <v>1.224173451389579E-3</v>
      </c>
      <c r="T278" s="49">
        <v>6</v>
      </c>
      <c r="U278" s="30">
        <f>IFERROR(T278/P275,"-")</f>
        <v>7.5949367088607597E-2</v>
      </c>
      <c r="V278" s="52">
        <f t="shared" ref="V278:V344" si="260">IFERROR(R278/T278,"-")</f>
        <v>25335</v>
      </c>
      <c r="W278" s="31">
        <f t="shared" si="252"/>
        <v>6.6666666666666666E-2</v>
      </c>
      <c r="X278" s="176"/>
      <c r="Y278" s="197"/>
      <c r="Z278" s="197"/>
      <c r="AA278" s="67" t="s">
        <v>62</v>
      </c>
      <c r="AB278" s="49">
        <v>53639830</v>
      </c>
      <c r="AC278" s="30">
        <f>IFERROR(AB278/Y275,"-")</f>
        <v>1.4607144452154098E-2</v>
      </c>
      <c r="AD278" s="49">
        <v>1158</v>
      </c>
      <c r="AE278" s="30">
        <f>IFERROR(AD278/Z275,"-")</f>
        <v>0.2279078921472151</v>
      </c>
      <c r="AF278" s="52">
        <f t="shared" ref="AF278:AF344" si="261">IFERROR(AB278/AD278,"-")</f>
        <v>46321.096718480141</v>
      </c>
      <c r="AG278" s="31">
        <f t="shared" si="253"/>
        <v>0.20604982206405695</v>
      </c>
      <c r="AH278" s="176"/>
      <c r="AI278" s="197"/>
      <c r="AJ278" s="197"/>
      <c r="AK278" s="67" t="s">
        <v>62</v>
      </c>
      <c r="AL278" s="49">
        <v>78018742</v>
      </c>
      <c r="AM278" s="30">
        <f>IFERROR(AL278/AI275,"-")</f>
        <v>1.7917173697520404E-2</v>
      </c>
      <c r="AN278" s="49">
        <v>1291</v>
      </c>
      <c r="AO278" s="30">
        <f>IFERROR(AN278/AJ275,"-")</f>
        <v>0.29441277080957812</v>
      </c>
      <c r="AP278" s="52">
        <f t="shared" ref="AP278:AP344" si="262">IFERROR(AL278/AN278,"-")</f>
        <v>60432.797831138654</v>
      </c>
      <c r="AQ278" s="31">
        <f t="shared" si="254"/>
        <v>0.25574484944532488</v>
      </c>
      <c r="AR278" s="176"/>
      <c r="AS278" s="197"/>
      <c r="AT278" s="197"/>
      <c r="AU278" s="67" t="s">
        <v>62</v>
      </c>
      <c r="AV278" s="49">
        <v>43029970</v>
      </c>
      <c r="AW278" s="30">
        <f>IFERROR(AV278/AS275,"-")</f>
        <v>1.1941178639887815E-2</v>
      </c>
      <c r="AX278" s="49">
        <v>983</v>
      </c>
      <c r="AY278" s="30">
        <f>IFERROR(AX278/AT275,"-")</f>
        <v>0.3036762434352796</v>
      </c>
      <c r="AZ278" s="52">
        <f t="shared" ref="AZ278:AZ344" si="263">IFERROR(AV278/AX278,"-")</f>
        <v>43774.130213631739</v>
      </c>
      <c r="BA278" s="31">
        <f t="shared" si="255"/>
        <v>0.25243965074473551</v>
      </c>
      <c r="BB278" s="176"/>
      <c r="BC278" s="197"/>
      <c r="BD278" s="197"/>
      <c r="BE278" s="67" t="s">
        <v>62</v>
      </c>
      <c r="BF278" s="49">
        <v>20946716</v>
      </c>
      <c r="BG278" s="30">
        <f>IFERROR(BF278/BC275,"-")</f>
        <v>9.5356497605730544E-3</v>
      </c>
      <c r="BH278" s="49">
        <v>550</v>
      </c>
      <c r="BI278" s="30">
        <f>IFERROR(BH278/BD275,"-")</f>
        <v>0.2931769722814499</v>
      </c>
      <c r="BJ278" s="52">
        <f t="shared" ref="BJ278:BJ344" si="264">IFERROR(BF278/BH278,"-")</f>
        <v>38084.938181818179</v>
      </c>
      <c r="BK278" s="31">
        <f t="shared" si="256"/>
        <v>0.22385022385022385</v>
      </c>
      <c r="BL278" s="176"/>
      <c r="BM278" s="197"/>
      <c r="BN278" s="197"/>
      <c r="BO278" s="67" t="s">
        <v>62</v>
      </c>
      <c r="BP278" s="49">
        <v>8588587</v>
      </c>
      <c r="BQ278" s="30">
        <f>IFERROR(BP278/BM275,"-")</f>
        <v>9.1676655266433992E-3</v>
      </c>
      <c r="BR278" s="49">
        <v>176</v>
      </c>
      <c r="BS278" s="30">
        <f>IFERROR(BR278/BN275,"-")</f>
        <v>0.23560910307898258</v>
      </c>
      <c r="BT278" s="52">
        <f t="shared" ref="BT278:BT344" si="265">IFERROR(BP278/BR278,"-")</f>
        <v>48798.789772727272</v>
      </c>
      <c r="BU278" s="31">
        <f t="shared" si="257"/>
        <v>0.14703425229741018</v>
      </c>
      <c r="BV278" s="176"/>
      <c r="BW278" s="197"/>
      <c r="BX278" s="197"/>
      <c r="BY278" s="67" t="s">
        <v>62</v>
      </c>
      <c r="BZ278" s="49">
        <f t="shared" si="232"/>
        <v>204380029</v>
      </c>
      <c r="CA278" s="30">
        <f>IFERROR(BZ278/BW275,"-")</f>
        <v>1.3707983973682843E-2</v>
      </c>
      <c r="CB278" s="49">
        <f t="shared" si="233"/>
        <v>4165</v>
      </c>
      <c r="CC278" s="30">
        <f>IFERROR(CB278/BX275,"-")</f>
        <v>0.27003371369294604</v>
      </c>
      <c r="CD278" s="52">
        <f t="shared" ref="CD278:CD344" si="266">IFERROR(BZ278/CB278,"-")</f>
        <v>49070.835294117649</v>
      </c>
      <c r="CE278" s="31">
        <f t="shared" si="258"/>
        <v>0.22727272727272727</v>
      </c>
      <c r="CR278" s="173"/>
      <c r="CS278" s="194"/>
      <c r="CT278" s="188"/>
      <c r="CU278" s="191"/>
      <c r="CV278" s="191"/>
      <c r="CW278" s="75" t="s">
        <v>60</v>
      </c>
      <c r="CX278" s="86">
        <v>426958154</v>
      </c>
      <c r="CY278" s="76">
        <v>2.0071028487815418E-2</v>
      </c>
      <c r="CZ278" s="86">
        <v>6562</v>
      </c>
      <c r="DA278" s="76">
        <v>0.30199272861153298</v>
      </c>
      <c r="DB278" s="86">
        <v>65065.247485522705</v>
      </c>
      <c r="DC278" s="77">
        <v>0.26334376755758887</v>
      </c>
    </row>
    <row r="279" spans="2:107" s="16" customFormat="1" ht="13.15" customHeight="1">
      <c r="B279" s="224"/>
      <c r="C279" s="194"/>
      <c r="D279" s="176"/>
      <c r="E279" s="197"/>
      <c r="F279" s="197"/>
      <c r="G279" s="67" t="s">
        <v>64</v>
      </c>
      <c r="H279" s="49">
        <v>28249</v>
      </c>
      <c r="I279" s="30">
        <f>IFERROR(H279/E275,"-")</f>
        <v>1.2952695539896631E-3</v>
      </c>
      <c r="J279" s="49">
        <v>3</v>
      </c>
      <c r="K279" s="30">
        <f>IFERROR(J279/F275,"-")</f>
        <v>0.15789473684210525</v>
      </c>
      <c r="L279" s="52">
        <f t="shared" si="259"/>
        <v>9416.3333333333339</v>
      </c>
      <c r="M279" s="31">
        <f t="shared" si="251"/>
        <v>0.15</v>
      </c>
      <c r="N279" s="176"/>
      <c r="O279" s="197"/>
      <c r="P279" s="197"/>
      <c r="Q279" s="67" t="s">
        <v>64</v>
      </c>
      <c r="R279" s="49">
        <v>57285</v>
      </c>
      <c r="S279" s="30">
        <f>IFERROR(R279/O275,"-")</f>
        <v>4.6133001883331384E-4</v>
      </c>
      <c r="T279" s="49">
        <v>2</v>
      </c>
      <c r="U279" s="30">
        <f>IFERROR(T279/P275,"-")</f>
        <v>2.5316455696202531E-2</v>
      </c>
      <c r="V279" s="52">
        <f t="shared" si="260"/>
        <v>28642.5</v>
      </c>
      <c r="W279" s="31">
        <f t="shared" si="252"/>
        <v>2.2222222222222223E-2</v>
      </c>
      <c r="X279" s="176"/>
      <c r="Y279" s="197"/>
      <c r="Z279" s="197"/>
      <c r="AA279" s="67" t="s">
        <v>64</v>
      </c>
      <c r="AB279" s="49">
        <v>7073794</v>
      </c>
      <c r="AC279" s="30">
        <f>IFERROR(AB279/Y275,"-")</f>
        <v>1.9263284537400834E-3</v>
      </c>
      <c r="AD279" s="49">
        <v>222</v>
      </c>
      <c r="AE279" s="30">
        <f>IFERROR(AD279/Z275,"-")</f>
        <v>4.3692186577445384E-2</v>
      </c>
      <c r="AF279" s="52">
        <f t="shared" si="261"/>
        <v>31863.936936936938</v>
      </c>
      <c r="AG279" s="31">
        <f t="shared" si="253"/>
        <v>3.9501779359430604E-2</v>
      </c>
      <c r="AH279" s="176"/>
      <c r="AI279" s="197"/>
      <c r="AJ279" s="197"/>
      <c r="AK279" s="67" t="s">
        <v>64</v>
      </c>
      <c r="AL279" s="49">
        <v>15074600</v>
      </c>
      <c r="AM279" s="30">
        <f>IFERROR(AL279/AI275,"-")</f>
        <v>3.4619146591807529E-3</v>
      </c>
      <c r="AN279" s="49">
        <v>264</v>
      </c>
      <c r="AO279" s="30">
        <f>IFERROR(AN279/AJ275,"-")</f>
        <v>6.0205245153933863E-2</v>
      </c>
      <c r="AP279" s="52">
        <f t="shared" si="262"/>
        <v>57100.757575757576</v>
      </c>
      <c r="AQ279" s="31">
        <f t="shared" si="254"/>
        <v>5.2297939778129951E-2</v>
      </c>
      <c r="AR279" s="176"/>
      <c r="AS279" s="197"/>
      <c r="AT279" s="197"/>
      <c r="AU279" s="67" t="s">
        <v>64</v>
      </c>
      <c r="AV279" s="49">
        <v>3279768</v>
      </c>
      <c r="AW279" s="30">
        <f>IFERROR(AV279/AS275,"-")</f>
        <v>9.1016320916299917E-4</v>
      </c>
      <c r="AX279" s="49">
        <v>202</v>
      </c>
      <c r="AY279" s="30">
        <f>IFERROR(AX279/AT275,"-")</f>
        <v>6.2403459993821436E-2</v>
      </c>
      <c r="AZ279" s="52">
        <f t="shared" si="263"/>
        <v>16236.475247524753</v>
      </c>
      <c r="BA279" s="31">
        <f t="shared" si="255"/>
        <v>5.1874678993323063E-2</v>
      </c>
      <c r="BB279" s="176"/>
      <c r="BC279" s="197"/>
      <c r="BD279" s="197"/>
      <c r="BE279" s="67" t="s">
        <v>64</v>
      </c>
      <c r="BF279" s="49">
        <v>961105</v>
      </c>
      <c r="BG279" s="30">
        <f>IFERROR(BF279/BC275,"-")</f>
        <v>4.3752732710633806E-4</v>
      </c>
      <c r="BH279" s="49">
        <v>81</v>
      </c>
      <c r="BI279" s="30">
        <f>IFERROR(BH279/BD275,"-")</f>
        <v>4.3176972281449892E-2</v>
      </c>
      <c r="BJ279" s="52">
        <f t="shared" si="264"/>
        <v>11865.493827160493</v>
      </c>
      <c r="BK279" s="31">
        <f t="shared" si="256"/>
        <v>3.2967032967032968E-2</v>
      </c>
      <c r="BL279" s="176"/>
      <c r="BM279" s="197"/>
      <c r="BN279" s="197"/>
      <c r="BO279" s="67" t="s">
        <v>64</v>
      </c>
      <c r="BP279" s="49">
        <v>497112</v>
      </c>
      <c r="BQ279" s="30">
        <f>IFERROR(BP279/BM275,"-")</f>
        <v>5.3062937422427615E-4</v>
      </c>
      <c r="BR279" s="49">
        <v>21</v>
      </c>
      <c r="BS279" s="30">
        <f>IFERROR(BR279/BN275,"-")</f>
        <v>2.8112449799196786E-2</v>
      </c>
      <c r="BT279" s="52">
        <f t="shared" si="265"/>
        <v>23672</v>
      </c>
      <c r="BU279" s="31">
        <f t="shared" si="257"/>
        <v>1.7543859649122806E-2</v>
      </c>
      <c r="BV279" s="176"/>
      <c r="BW279" s="197"/>
      <c r="BX279" s="197"/>
      <c r="BY279" s="67" t="s">
        <v>64</v>
      </c>
      <c r="BZ279" s="49">
        <f t="shared" si="232"/>
        <v>26971913</v>
      </c>
      <c r="CA279" s="30">
        <f>IFERROR(BZ279/BW275,"-")</f>
        <v>1.8090346349034323E-3</v>
      </c>
      <c r="CB279" s="49">
        <f t="shared" si="233"/>
        <v>795</v>
      </c>
      <c r="CC279" s="30">
        <f>IFERROR(CB279/BX275,"-")</f>
        <v>5.1543049792531118E-2</v>
      </c>
      <c r="CD279" s="52">
        <f t="shared" si="266"/>
        <v>33926.934591194971</v>
      </c>
      <c r="CE279" s="31">
        <f t="shared" si="258"/>
        <v>4.3380988759140017E-2</v>
      </c>
      <c r="CR279" s="173"/>
      <c r="CS279" s="194"/>
      <c r="CT279" s="188"/>
      <c r="CU279" s="191"/>
      <c r="CV279" s="191"/>
      <c r="CW279" s="75" t="s">
        <v>62</v>
      </c>
      <c r="CX279" s="86">
        <v>288449216</v>
      </c>
      <c r="CY279" s="76">
        <v>1.355981230803247E-2</v>
      </c>
      <c r="CZ279" s="86">
        <v>5308</v>
      </c>
      <c r="DA279" s="76">
        <v>0.24428183533526623</v>
      </c>
      <c r="DB279" s="86">
        <v>54342.354182366238</v>
      </c>
      <c r="DC279" s="77">
        <v>0.21301870134039649</v>
      </c>
    </row>
    <row r="280" spans="2:107" s="16" customFormat="1" ht="13.15" customHeight="1">
      <c r="B280" s="224"/>
      <c r="C280" s="194"/>
      <c r="D280" s="176"/>
      <c r="E280" s="197"/>
      <c r="F280" s="197"/>
      <c r="G280" s="67" t="s">
        <v>66</v>
      </c>
      <c r="H280" s="49">
        <v>110572</v>
      </c>
      <c r="I280" s="30">
        <f>IFERROR(H280/E275,"-")</f>
        <v>5.0699332763547399E-3</v>
      </c>
      <c r="J280" s="49">
        <v>5</v>
      </c>
      <c r="K280" s="30">
        <f>IFERROR(J280/F275,"-")</f>
        <v>0.26315789473684209</v>
      </c>
      <c r="L280" s="52">
        <f t="shared" si="259"/>
        <v>22114.400000000001</v>
      </c>
      <c r="M280" s="31">
        <f t="shared" si="251"/>
        <v>0.25</v>
      </c>
      <c r="N280" s="176"/>
      <c r="O280" s="197"/>
      <c r="P280" s="197"/>
      <c r="Q280" s="67" t="s">
        <v>66</v>
      </c>
      <c r="R280" s="49">
        <v>207403</v>
      </c>
      <c r="S280" s="30">
        <f>IFERROR(R280/O275,"-")</f>
        <v>1.6702667346789872E-3</v>
      </c>
      <c r="T280" s="49">
        <v>10</v>
      </c>
      <c r="U280" s="30">
        <f>IFERROR(T280/P275,"-")</f>
        <v>0.12658227848101267</v>
      </c>
      <c r="V280" s="52">
        <f t="shared" si="260"/>
        <v>20740.3</v>
      </c>
      <c r="W280" s="31">
        <f t="shared" si="252"/>
        <v>0.1111111111111111</v>
      </c>
      <c r="X280" s="176"/>
      <c r="Y280" s="197"/>
      <c r="Z280" s="197"/>
      <c r="AA280" s="67" t="s">
        <v>66</v>
      </c>
      <c r="AB280" s="49">
        <v>81170623</v>
      </c>
      <c r="AC280" s="30">
        <f>IFERROR(AB280/Y275,"-")</f>
        <v>2.2104302258831577E-2</v>
      </c>
      <c r="AD280" s="49">
        <v>1395</v>
      </c>
      <c r="AE280" s="30">
        <f>IFERROR(AD280/Z275,"-")</f>
        <v>0.27455225349340678</v>
      </c>
      <c r="AF280" s="52">
        <f t="shared" si="261"/>
        <v>58186.826523297488</v>
      </c>
      <c r="AG280" s="31">
        <f t="shared" si="253"/>
        <v>0.24822064056939502</v>
      </c>
      <c r="AH280" s="176"/>
      <c r="AI280" s="197"/>
      <c r="AJ280" s="197"/>
      <c r="AK280" s="67" t="s">
        <v>66</v>
      </c>
      <c r="AL280" s="49">
        <v>79804086</v>
      </c>
      <c r="AM280" s="30">
        <f>IFERROR(AL280/AI275,"-")</f>
        <v>1.8327181828103001E-2</v>
      </c>
      <c r="AN280" s="49">
        <v>1660</v>
      </c>
      <c r="AO280" s="30">
        <f>IFERROR(AN280/AJ275,"-")</f>
        <v>0.37856328392246297</v>
      </c>
      <c r="AP280" s="52">
        <f t="shared" si="262"/>
        <v>48074.750602409636</v>
      </c>
      <c r="AQ280" s="31">
        <f t="shared" si="254"/>
        <v>0.32884310618066559</v>
      </c>
      <c r="AR280" s="176"/>
      <c r="AS280" s="197"/>
      <c r="AT280" s="197"/>
      <c r="AU280" s="67" t="s">
        <v>66</v>
      </c>
      <c r="AV280" s="49">
        <v>48801326</v>
      </c>
      <c r="AW280" s="30">
        <f>IFERROR(AV280/AS275,"-")</f>
        <v>1.3542778478102631E-2</v>
      </c>
      <c r="AX280" s="49">
        <v>1213</v>
      </c>
      <c r="AY280" s="30">
        <f>IFERROR(AX280/AT275,"-")</f>
        <v>0.37472968798270001</v>
      </c>
      <c r="AZ280" s="52">
        <f t="shared" si="263"/>
        <v>40231.925803792248</v>
      </c>
      <c r="BA280" s="31">
        <f t="shared" si="255"/>
        <v>0.31150487930148946</v>
      </c>
      <c r="BB280" s="176"/>
      <c r="BC280" s="197"/>
      <c r="BD280" s="197"/>
      <c r="BE280" s="67" t="s">
        <v>66</v>
      </c>
      <c r="BF280" s="49">
        <v>31910596</v>
      </c>
      <c r="BG280" s="30">
        <f>IFERROR(BF280/BC275,"-")</f>
        <v>1.4526776756181898E-2</v>
      </c>
      <c r="BH280" s="49">
        <v>598</v>
      </c>
      <c r="BI280" s="30">
        <f>IFERROR(BH280/BD275,"-")</f>
        <v>0.31876332622601278</v>
      </c>
      <c r="BJ280" s="52">
        <f t="shared" si="264"/>
        <v>53362.200668896323</v>
      </c>
      <c r="BK280" s="31">
        <f t="shared" si="256"/>
        <v>0.24338624338624337</v>
      </c>
      <c r="BL280" s="176"/>
      <c r="BM280" s="197"/>
      <c r="BN280" s="197"/>
      <c r="BO280" s="67" t="s">
        <v>66</v>
      </c>
      <c r="BP280" s="49">
        <v>4654471</v>
      </c>
      <c r="BQ280" s="30">
        <f>IFERROR(BP280/BM275,"-")</f>
        <v>4.9682949397219156E-3</v>
      </c>
      <c r="BR280" s="49">
        <v>167</v>
      </c>
      <c r="BS280" s="30">
        <f>IFERROR(BR280/BN275,"-")</f>
        <v>0.22356091030789826</v>
      </c>
      <c r="BT280" s="52">
        <f t="shared" si="265"/>
        <v>27871.083832335331</v>
      </c>
      <c r="BU280" s="31">
        <f t="shared" si="257"/>
        <v>0.13951545530492898</v>
      </c>
      <c r="BV280" s="176"/>
      <c r="BW280" s="197"/>
      <c r="BX280" s="197"/>
      <c r="BY280" s="67" t="s">
        <v>66</v>
      </c>
      <c r="BZ280" s="49">
        <f t="shared" si="232"/>
        <v>246659077</v>
      </c>
      <c r="CA280" s="30">
        <f>IFERROR(BZ280/BW275,"-")</f>
        <v>1.6543684287662969E-2</v>
      </c>
      <c r="CB280" s="49">
        <f t="shared" si="233"/>
        <v>5048</v>
      </c>
      <c r="CC280" s="30">
        <f>IFERROR(CB280/BX275,"-")</f>
        <v>0.32728215767634855</v>
      </c>
      <c r="CD280" s="52">
        <f t="shared" si="266"/>
        <v>48862.733161648175</v>
      </c>
      <c r="CE280" s="31">
        <f t="shared" si="258"/>
        <v>0.2754556368001746</v>
      </c>
      <c r="CR280" s="173"/>
      <c r="CS280" s="194"/>
      <c r="CT280" s="188"/>
      <c r="CU280" s="191"/>
      <c r="CV280" s="191"/>
      <c r="CW280" s="75" t="s">
        <v>64</v>
      </c>
      <c r="CX280" s="86">
        <v>57836740</v>
      </c>
      <c r="CY280" s="76">
        <v>2.7188679857894772E-3</v>
      </c>
      <c r="CZ280" s="86">
        <v>922</v>
      </c>
      <c r="DA280" s="76">
        <v>4.2431773206314145E-2</v>
      </c>
      <c r="DB280" s="86">
        <v>62729.652928416486</v>
      </c>
      <c r="DC280" s="77">
        <v>3.7001364475479574E-2</v>
      </c>
    </row>
    <row r="281" spans="2:107" s="16" customFormat="1" ht="13.15" customHeight="1">
      <c r="B281" s="224"/>
      <c r="C281" s="194"/>
      <c r="D281" s="176"/>
      <c r="E281" s="197"/>
      <c r="F281" s="197"/>
      <c r="G281" s="67" t="s">
        <v>68</v>
      </c>
      <c r="H281" s="49">
        <v>48124</v>
      </c>
      <c r="I281" s="30">
        <f>IFERROR(H281/E275,"-")</f>
        <v>2.2065755253707583E-3</v>
      </c>
      <c r="J281" s="49">
        <v>5</v>
      </c>
      <c r="K281" s="30">
        <f>IFERROR(J281/F275,"-")</f>
        <v>0.26315789473684209</v>
      </c>
      <c r="L281" s="52">
        <f t="shared" si="259"/>
        <v>9624.7999999999993</v>
      </c>
      <c r="M281" s="31">
        <f t="shared" si="251"/>
        <v>0.25</v>
      </c>
      <c r="N281" s="176"/>
      <c r="O281" s="197"/>
      <c r="P281" s="197"/>
      <c r="Q281" s="67" t="s">
        <v>68</v>
      </c>
      <c r="R281" s="49">
        <v>2030173</v>
      </c>
      <c r="S281" s="30">
        <f>IFERROR(R281/O275,"-")</f>
        <v>1.6349476273455271E-2</v>
      </c>
      <c r="T281" s="49">
        <v>19</v>
      </c>
      <c r="U281" s="30">
        <f>IFERROR(T281/P275,"-")</f>
        <v>0.24050632911392406</v>
      </c>
      <c r="V281" s="52">
        <f t="shared" si="260"/>
        <v>106851.21052631579</v>
      </c>
      <c r="W281" s="31">
        <f t="shared" si="252"/>
        <v>0.21111111111111111</v>
      </c>
      <c r="X281" s="176"/>
      <c r="Y281" s="197"/>
      <c r="Z281" s="197"/>
      <c r="AA281" s="67" t="s">
        <v>68</v>
      </c>
      <c r="AB281" s="49">
        <v>95838031</v>
      </c>
      <c r="AC281" s="30">
        <f>IFERROR(AB281/Y275,"-")</f>
        <v>2.609851602488342E-2</v>
      </c>
      <c r="AD281" s="49">
        <v>1637</v>
      </c>
      <c r="AE281" s="30">
        <f>IFERROR(AD281/Z275,"-")</f>
        <v>0.32218067309584725</v>
      </c>
      <c r="AF281" s="52">
        <f t="shared" si="261"/>
        <v>58544.918142944407</v>
      </c>
      <c r="AG281" s="31">
        <f t="shared" si="253"/>
        <v>0.29128113879003559</v>
      </c>
      <c r="AH281" s="176"/>
      <c r="AI281" s="197"/>
      <c r="AJ281" s="197"/>
      <c r="AK281" s="67" t="s">
        <v>68</v>
      </c>
      <c r="AL281" s="49">
        <v>148537930</v>
      </c>
      <c r="AM281" s="30">
        <f>IFERROR(AL281/AI275,"-")</f>
        <v>3.4112058516402727E-2</v>
      </c>
      <c r="AN281" s="49">
        <v>2034</v>
      </c>
      <c r="AO281" s="30">
        <f>IFERROR(AN281/AJ275,"-")</f>
        <v>0.46385404789053591</v>
      </c>
      <c r="AP281" s="52">
        <f t="shared" si="262"/>
        <v>73027.497541789577</v>
      </c>
      <c r="AQ281" s="31">
        <f t="shared" si="254"/>
        <v>0.40293185419968303</v>
      </c>
      <c r="AR281" s="176"/>
      <c r="AS281" s="197"/>
      <c r="AT281" s="197"/>
      <c r="AU281" s="67" t="s">
        <v>68</v>
      </c>
      <c r="AV281" s="49">
        <v>128189295</v>
      </c>
      <c r="AW281" s="30">
        <f>IFERROR(AV281/AS275,"-")</f>
        <v>3.5573607681257453E-2</v>
      </c>
      <c r="AX281" s="49">
        <v>1628</v>
      </c>
      <c r="AY281" s="30">
        <f>IFERROR(AX281/AT275,"-")</f>
        <v>0.5029348161878282</v>
      </c>
      <c r="AZ281" s="52">
        <f t="shared" si="263"/>
        <v>78740.353194103198</v>
      </c>
      <c r="BA281" s="31">
        <f t="shared" si="255"/>
        <v>0.41807909604519772</v>
      </c>
      <c r="BB281" s="176"/>
      <c r="BC281" s="197"/>
      <c r="BD281" s="197"/>
      <c r="BE281" s="67" t="s">
        <v>68</v>
      </c>
      <c r="BF281" s="49">
        <v>78426501</v>
      </c>
      <c r="BG281" s="30">
        <f>IFERROR(BF281/BC275,"-")</f>
        <v>3.5702381484679142E-2</v>
      </c>
      <c r="BH281" s="49">
        <v>885</v>
      </c>
      <c r="BI281" s="30">
        <f>IFERROR(BH281/BD275,"-")</f>
        <v>0.47174840085287845</v>
      </c>
      <c r="BJ281" s="52">
        <f t="shared" si="264"/>
        <v>88617.515254237282</v>
      </c>
      <c r="BK281" s="31">
        <f t="shared" si="256"/>
        <v>0.36019536019536019</v>
      </c>
      <c r="BL281" s="176"/>
      <c r="BM281" s="197"/>
      <c r="BN281" s="197"/>
      <c r="BO281" s="67" t="s">
        <v>68</v>
      </c>
      <c r="BP281" s="49">
        <v>26681068</v>
      </c>
      <c r="BQ281" s="30">
        <f>IFERROR(BP281/BM275,"-")</f>
        <v>2.8480017413531275E-2</v>
      </c>
      <c r="BR281" s="49">
        <v>312</v>
      </c>
      <c r="BS281" s="30">
        <f>IFERROR(BR281/BN275,"-")</f>
        <v>0.41767068273092367</v>
      </c>
      <c r="BT281" s="52">
        <f t="shared" si="265"/>
        <v>85516.243589743593</v>
      </c>
      <c r="BU281" s="31">
        <f t="shared" si="257"/>
        <v>0.26065162907268169</v>
      </c>
      <c r="BV281" s="176"/>
      <c r="BW281" s="197"/>
      <c r="BX281" s="197"/>
      <c r="BY281" s="67" t="s">
        <v>68</v>
      </c>
      <c r="BZ281" s="49">
        <f t="shared" si="232"/>
        <v>479751122</v>
      </c>
      <c r="CA281" s="30">
        <f>IFERROR(BZ281/BW275,"-")</f>
        <v>3.2177413438630849E-2</v>
      </c>
      <c r="CB281" s="49">
        <f t="shared" si="233"/>
        <v>6520</v>
      </c>
      <c r="CC281" s="30">
        <f>IFERROR(CB281/BX275,"-")</f>
        <v>0.42271784232365145</v>
      </c>
      <c r="CD281" s="52">
        <f t="shared" si="266"/>
        <v>73581.460429447849</v>
      </c>
      <c r="CE281" s="31">
        <f t="shared" si="258"/>
        <v>0.35577867510640621</v>
      </c>
      <c r="CR281" s="173"/>
      <c r="CS281" s="194"/>
      <c r="CT281" s="188"/>
      <c r="CU281" s="191"/>
      <c r="CV281" s="191"/>
      <c r="CW281" s="75" t="s">
        <v>66</v>
      </c>
      <c r="CX281" s="86">
        <v>426507981</v>
      </c>
      <c r="CY281" s="76">
        <v>2.0049866144333284E-2</v>
      </c>
      <c r="CZ281" s="86">
        <v>6875</v>
      </c>
      <c r="DA281" s="76">
        <v>0.31639744120760277</v>
      </c>
      <c r="DB281" s="86">
        <v>62037.524509090908</v>
      </c>
      <c r="DC281" s="77">
        <v>0.27590496829601091</v>
      </c>
    </row>
    <row r="282" spans="2:107" s="16" customFormat="1" ht="13.15" customHeight="1">
      <c r="B282" s="224"/>
      <c r="C282" s="194"/>
      <c r="D282" s="176"/>
      <c r="E282" s="197"/>
      <c r="F282" s="197"/>
      <c r="G282" s="67" t="s">
        <v>69</v>
      </c>
      <c r="H282" s="49">
        <v>694</v>
      </c>
      <c r="I282" s="30">
        <f>IFERROR(H282/E275,"-")</f>
        <v>3.1821199705080752E-5</v>
      </c>
      <c r="J282" s="49">
        <v>1</v>
      </c>
      <c r="K282" s="30">
        <f>IFERROR(J282/F275,"-")</f>
        <v>5.2631578947368418E-2</v>
      </c>
      <c r="L282" s="52">
        <f t="shared" si="259"/>
        <v>694</v>
      </c>
      <c r="M282" s="31">
        <f t="shared" si="251"/>
        <v>0.05</v>
      </c>
      <c r="N282" s="176"/>
      <c r="O282" s="197"/>
      <c r="P282" s="197"/>
      <c r="Q282" s="67" t="s">
        <v>69</v>
      </c>
      <c r="R282" s="49">
        <v>1776966</v>
      </c>
      <c r="S282" s="30">
        <f>IFERROR(R282/O275,"-")</f>
        <v>1.4310338801538942E-2</v>
      </c>
      <c r="T282" s="49">
        <v>7</v>
      </c>
      <c r="U282" s="30">
        <f>IFERROR(T282/P275,"-")</f>
        <v>8.8607594936708861E-2</v>
      </c>
      <c r="V282" s="52">
        <f t="shared" si="260"/>
        <v>253852.28571428571</v>
      </c>
      <c r="W282" s="31">
        <f t="shared" si="252"/>
        <v>7.7777777777777779E-2</v>
      </c>
      <c r="X282" s="176"/>
      <c r="Y282" s="197"/>
      <c r="Z282" s="197"/>
      <c r="AA282" s="67" t="s">
        <v>69</v>
      </c>
      <c r="AB282" s="49">
        <v>54647698</v>
      </c>
      <c r="AC282" s="30">
        <f>IFERROR(AB282/Y275,"-")</f>
        <v>1.4881606050274443E-2</v>
      </c>
      <c r="AD282" s="49">
        <v>456</v>
      </c>
      <c r="AE282" s="30">
        <f>IFERROR(AD282/Z275,"-")</f>
        <v>8.9746112969887812E-2</v>
      </c>
      <c r="AF282" s="52">
        <f t="shared" si="261"/>
        <v>119841.44298245614</v>
      </c>
      <c r="AG282" s="31">
        <f t="shared" si="253"/>
        <v>8.1138790035587188E-2</v>
      </c>
      <c r="AH282" s="176"/>
      <c r="AI282" s="197"/>
      <c r="AJ282" s="197"/>
      <c r="AK282" s="67" t="s">
        <v>69</v>
      </c>
      <c r="AL282" s="49">
        <v>105294009</v>
      </c>
      <c r="AM282" s="30">
        <f>IFERROR(AL282/AI275,"-")</f>
        <v>2.4180998055073444E-2</v>
      </c>
      <c r="AN282" s="49">
        <v>629</v>
      </c>
      <c r="AO282" s="30">
        <f>IFERROR(AN282/AJ275,"-")</f>
        <v>0.14344355758266819</v>
      </c>
      <c r="AP282" s="52">
        <f t="shared" si="262"/>
        <v>167399.06041335454</v>
      </c>
      <c r="AQ282" s="31">
        <f t="shared" si="254"/>
        <v>0.12460380348652932</v>
      </c>
      <c r="AR282" s="176"/>
      <c r="AS282" s="197"/>
      <c r="AT282" s="197"/>
      <c r="AU282" s="67" t="s">
        <v>69</v>
      </c>
      <c r="AV282" s="49">
        <v>123067087</v>
      </c>
      <c r="AW282" s="30">
        <f>IFERROR(AV282/AS275,"-")</f>
        <v>3.4152151873627044E-2</v>
      </c>
      <c r="AX282" s="49">
        <v>593</v>
      </c>
      <c r="AY282" s="30">
        <f>IFERROR(AX282/AT275,"-")</f>
        <v>0.1831943157244362</v>
      </c>
      <c r="AZ282" s="52">
        <f t="shared" si="263"/>
        <v>207533.03035413154</v>
      </c>
      <c r="BA282" s="31">
        <f t="shared" si="255"/>
        <v>0.15228556753980482</v>
      </c>
      <c r="BB282" s="176"/>
      <c r="BC282" s="197"/>
      <c r="BD282" s="197"/>
      <c r="BE282" s="67" t="s">
        <v>69</v>
      </c>
      <c r="BF282" s="49">
        <v>130033758</v>
      </c>
      <c r="BG282" s="30">
        <f>IFERROR(BF282/BC275,"-")</f>
        <v>5.9195740914189818E-2</v>
      </c>
      <c r="BH282" s="49">
        <v>398</v>
      </c>
      <c r="BI282" s="30">
        <f>IFERROR(BH282/BD275,"-")</f>
        <v>0.21215351812366737</v>
      </c>
      <c r="BJ282" s="52">
        <f t="shared" si="264"/>
        <v>326717.9849246231</v>
      </c>
      <c r="BK282" s="31">
        <f t="shared" si="256"/>
        <v>0.16198616198616198</v>
      </c>
      <c r="BL282" s="176"/>
      <c r="BM282" s="197"/>
      <c r="BN282" s="197"/>
      <c r="BO282" s="67" t="s">
        <v>69</v>
      </c>
      <c r="BP282" s="49">
        <v>47890489</v>
      </c>
      <c r="BQ282" s="30">
        <f>IFERROR(BP282/BM275,"-")</f>
        <v>5.1119466456984702E-2</v>
      </c>
      <c r="BR282" s="49">
        <v>153</v>
      </c>
      <c r="BS282" s="30">
        <f>IFERROR(BR282/BN275,"-")</f>
        <v>0.20481927710843373</v>
      </c>
      <c r="BT282" s="52">
        <f t="shared" si="265"/>
        <v>313009.73202614381</v>
      </c>
      <c r="BU282" s="31">
        <f t="shared" si="257"/>
        <v>0.12781954887218044</v>
      </c>
      <c r="BV282" s="176"/>
      <c r="BW282" s="197"/>
      <c r="BX282" s="197"/>
      <c r="BY282" s="67" t="s">
        <v>69</v>
      </c>
      <c r="BZ282" s="49">
        <f t="shared" si="232"/>
        <v>462710701</v>
      </c>
      <c r="CA282" s="30">
        <f>IFERROR(BZ282/BW275,"-")</f>
        <v>3.103449444054807E-2</v>
      </c>
      <c r="CB282" s="49">
        <f t="shared" si="233"/>
        <v>2237</v>
      </c>
      <c r="CC282" s="30">
        <f>IFERROR(CB282/BX275,"-")</f>
        <v>0.14503371369294607</v>
      </c>
      <c r="CD282" s="52">
        <f t="shared" si="266"/>
        <v>206844.3008493518</v>
      </c>
      <c r="CE282" s="31">
        <f t="shared" si="258"/>
        <v>0.12206700862163047</v>
      </c>
      <c r="CR282" s="173"/>
      <c r="CS282" s="194"/>
      <c r="CT282" s="188"/>
      <c r="CU282" s="191"/>
      <c r="CV282" s="191"/>
      <c r="CW282" s="75" t="s">
        <v>68</v>
      </c>
      <c r="CX282" s="86">
        <v>476137276</v>
      </c>
      <c r="CY282" s="76">
        <v>2.2382907414169755E-2</v>
      </c>
      <c r="CZ282" s="86">
        <v>8724</v>
      </c>
      <c r="DA282" s="76">
        <v>0.40149109485020018</v>
      </c>
      <c r="DB282" s="86">
        <v>54577.86290692343</v>
      </c>
      <c r="DC282" s="77">
        <v>0.35010835540573082</v>
      </c>
    </row>
    <row r="283" spans="2:107" s="16" customFormat="1" ht="13.15" customHeight="1">
      <c r="B283" s="224"/>
      <c r="C283" s="194"/>
      <c r="D283" s="176"/>
      <c r="E283" s="197"/>
      <c r="F283" s="197"/>
      <c r="G283" s="67" t="s">
        <v>71</v>
      </c>
      <c r="H283" s="49">
        <v>0</v>
      </c>
      <c r="I283" s="30">
        <f>IFERROR(H283/E275,"-")</f>
        <v>0</v>
      </c>
      <c r="J283" s="49">
        <v>0</v>
      </c>
      <c r="K283" s="30">
        <f>IFERROR(J283/F275,"-")</f>
        <v>0</v>
      </c>
      <c r="L283" s="52" t="str">
        <f t="shared" si="259"/>
        <v>-</v>
      </c>
      <c r="M283" s="31">
        <f t="shared" si="251"/>
        <v>0</v>
      </c>
      <c r="N283" s="176"/>
      <c r="O283" s="197"/>
      <c r="P283" s="197"/>
      <c r="Q283" s="67" t="s">
        <v>71</v>
      </c>
      <c r="R283" s="49">
        <v>0</v>
      </c>
      <c r="S283" s="30">
        <f>IFERROR(R283/O275,"-")</f>
        <v>0</v>
      </c>
      <c r="T283" s="49">
        <v>0</v>
      </c>
      <c r="U283" s="30">
        <f>IFERROR(T283/P275,"-")</f>
        <v>0</v>
      </c>
      <c r="V283" s="52" t="str">
        <f t="shared" si="260"/>
        <v>-</v>
      </c>
      <c r="W283" s="31">
        <f t="shared" si="252"/>
        <v>0</v>
      </c>
      <c r="X283" s="176"/>
      <c r="Y283" s="197"/>
      <c r="Z283" s="197"/>
      <c r="AA283" s="67" t="s">
        <v>71</v>
      </c>
      <c r="AB283" s="49">
        <v>18829</v>
      </c>
      <c r="AC283" s="30">
        <f>IFERROR(AB283/Y275,"-")</f>
        <v>5.1274943058098715E-6</v>
      </c>
      <c r="AD283" s="49">
        <v>10</v>
      </c>
      <c r="AE283" s="30">
        <f>IFERROR(AD283/Z275,"-")</f>
        <v>1.9681165124975399E-3</v>
      </c>
      <c r="AF283" s="52">
        <f t="shared" si="261"/>
        <v>1882.9</v>
      </c>
      <c r="AG283" s="31">
        <f t="shared" si="253"/>
        <v>1.7793594306049821E-3</v>
      </c>
      <c r="AH283" s="176"/>
      <c r="AI283" s="197"/>
      <c r="AJ283" s="197"/>
      <c r="AK283" s="67" t="s">
        <v>71</v>
      </c>
      <c r="AL283" s="49">
        <v>14172</v>
      </c>
      <c r="AM283" s="30">
        <f>IFERROR(AL283/AI275,"-")</f>
        <v>3.2546306071079585E-6</v>
      </c>
      <c r="AN283" s="49">
        <v>13</v>
      </c>
      <c r="AO283" s="30">
        <f>IFERROR(AN283/AJ275,"-")</f>
        <v>2.9646522234891676E-3</v>
      </c>
      <c r="AP283" s="52">
        <f t="shared" si="262"/>
        <v>1090.1538461538462</v>
      </c>
      <c r="AQ283" s="31">
        <f t="shared" si="254"/>
        <v>2.5752773375594296E-3</v>
      </c>
      <c r="AR283" s="176"/>
      <c r="AS283" s="197"/>
      <c r="AT283" s="197"/>
      <c r="AU283" s="67" t="s">
        <v>71</v>
      </c>
      <c r="AV283" s="49">
        <v>101672</v>
      </c>
      <c r="AW283" s="30">
        <f>IFERROR(AV283/AS275,"-")</f>
        <v>2.8214835257256139E-5</v>
      </c>
      <c r="AX283" s="49">
        <v>9</v>
      </c>
      <c r="AY283" s="30">
        <f>IFERROR(AX283/AT275,"-")</f>
        <v>2.7803521779425394E-3</v>
      </c>
      <c r="AZ283" s="52">
        <f t="shared" si="263"/>
        <v>11296.888888888889</v>
      </c>
      <c r="BA283" s="31">
        <f t="shared" si="255"/>
        <v>2.3112480739599386E-3</v>
      </c>
      <c r="BB283" s="176"/>
      <c r="BC283" s="197"/>
      <c r="BD283" s="197"/>
      <c r="BE283" s="67" t="s">
        <v>71</v>
      </c>
      <c r="BF283" s="49">
        <v>17706</v>
      </c>
      <c r="BG283" s="30">
        <f>IFERROR(BF283/BC275,"-")</f>
        <v>8.0603668212576367E-6</v>
      </c>
      <c r="BH283" s="49">
        <v>5</v>
      </c>
      <c r="BI283" s="30">
        <f>IFERROR(BH283/BD275,"-")</f>
        <v>2.6652452025586353E-3</v>
      </c>
      <c r="BJ283" s="52">
        <f t="shared" si="264"/>
        <v>3541.2</v>
      </c>
      <c r="BK283" s="31">
        <f t="shared" si="256"/>
        <v>2.0350020350020349E-3</v>
      </c>
      <c r="BL283" s="176"/>
      <c r="BM283" s="197"/>
      <c r="BN283" s="197"/>
      <c r="BO283" s="67" t="s">
        <v>71</v>
      </c>
      <c r="BP283" s="49">
        <v>810</v>
      </c>
      <c r="BQ283" s="30">
        <f>IFERROR(BP283/BM275,"-")</f>
        <v>8.6461359436437602E-7</v>
      </c>
      <c r="BR283" s="49">
        <v>2</v>
      </c>
      <c r="BS283" s="30">
        <f>IFERROR(BR283/BN275,"-")</f>
        <v>2.6773761713520749E-3</v>
      </c>
      <c r="BT283" s="52">
        <f t="shared" si="265"/>
        <v>405</v>
      </c>
      <c r="BU283" s="31">
        <f t="shared" si="257"/>
        <v>1.6708437761069339E-3</v>
      </c>
      <c r="BV283" s="176"/>
      <c r="BW283" s="197"/>
      <c r="BX283" s="197"/>
      <c r="BY283" s="67" t="s">
        <v>71</v>
      </c>
      <c r="BZ283" s="49">
        <f t="shared" si="232"/>
        <v>153189</v>
      </c>
      <c r="CA283" s="30">
        <f>IFERROR(BZ283/BW275,"-")</f>
        <v>1.0274547700277022E-5</v>
      </c>
      <c r="CB283" s="49">
        <f t="shared" si="233"/>
        <v>39</v>
      </c>
      <c r="CC283" s="30">
        <f>IFERROR(CB283/BX275,"-")</f>
        <v>2.528526970954357E-3</v>
      </c>
      <c r="CD283" s="52">
        <f t="shared" si="266"/>
        <v>3927.9230769230771</v>
      </c>
      <c r="CE283" s="31">
        <f t="shared" si="258"/>
        <v>2.1281239768634725E-3</v>
      </c>
      <c r="CR283" s="173"/>
      <c r="CS283" s="194"/>
      <c r="CT283" s="188"/>
      <c r="CU283" s="191"/>
      <c r="CV283" s="191"/>
      <c r="CW283" s="75" t="s">
        <v>69</v>
      </c>
      <c r="CX283" s="86">
        <v>721026226</v>
      </c>
      <c r="CY283" s="76">
        <v>3.3894979606146687E-2</v>
      </c>
      <c r="CZ283" s="86">
        <v>3166</v>
      </c>
      <c r="DA283" s="76">
        <v>0.14570389801647568</v>
      </c>
      <c r="DB283" s="86">
        <v>227740.43777637396</v>
      </c>
      <c r="DC283" s="77">
        <v>0.12705674612729753</v>
      </c>
    </row>
    <row r="284" spans="2:107" s="16" customFormat="1" ht="13.15" customHeight="1">
      <c r="B284" s="224"/>
      <c r="C284" s="194"/>
      <c r="D284" s="176"/>
      <c r="E284" s="197"/>
      <c r="F284" s="197"/>
      <c r="G284" s="67" t="s">
        <v>73</v>
      </c>
      <c r="H284" s="49">
        <v>39086</v>
      </c>
      <c r="I284" s="30">
        <f>IFERROR(H284/E275,"-")</f>
        <v>1.7921662992403261E-3</v>
      </c>
      <c r="J284" s="49">
        <v>1</v>
      </c>
      <c r="K284" s="30">
        <f>IFERROR(J284/F275,"-")</f>
        <v>5.2631578947368418E-2</v>
      </c>
      <c r="L284" s="52">
        <f t="shared" si="259"/>
        <v>39086</v>
      </c>
      <c r="M284" s="31">
        <f t="shared" si="251"/>
        <v>0.05</v>
      </c>
      <c r="N284" s="176"/>
      <c r="O284" s="197"/>
      <c r="P284" s="197"/>
      <c r="Q284" s="67" t="s">
        <v>73</v>
      </c>
      <c r="R284" s="49">
        <v>0</v>
      </c>
      <c r="S284" s="30">
        <f>IFERROR(R284/O275,"-")</f>
        <v>0</v>
      </c>
      <c r="T284" s="49">
        <v>0</v>
      </c>
      <c r="U284" s="30">
        <f>IFERROR(T284/P275,"-")</f>
        <v>0</v>
      </c>
      <c r="V284" s="52" t="str">
        <f t="shared" si="260"/>
        <v>-</v>
      </c>
      <c r="W284" s="31">
        <f t="shared" si="252"/>
        <v>0</v>
      </c>
      <c r="X284" s="176"/>
      <c r="Y284" s="197"/>
      <c r="Z284" s="197"/>
      <c r="AA284" s="67" t="s">
        <v>73</v>
      </c>
      <c r="AB284" s="49">
        <v>935868</v>
      </c>
      <c r="AC284" s="30">
        <f>IFERROR(AB284/Y275,"-")</f>
        <v>2.5485463067553626E-4</v>
      </c>
      <c r="AD284" s="49">
        <v>46</v>
      </c>
      <c r="AE284" s="30">
        <f>IFERROR(AD284/Z275,"-")</f>
        <v>9.053335957488683E-3</v>
      </c>
      <c r="AF284" s="52">
        <f t="shared" si="261"/>
        <v>20344.956521739132</v>
      </c>
      <c r="AG284" s="31">
        <f t="shared" si="253"/>
        <v>8.1850533807829185E-3</v>
      </c>
      <c r="AH284" s="176"/>
      <c r="AI284" s="197"/>
      <c r="AJ284" s="197"/>
      <c r="AK284" s="67" t="s">
        <v>73</v>
      </c>
      <c r="AL284" s="49">
        <v>829819</v>
      </c>
      <c r="AM284" s="30">
        <f>IFERROR(AL284/AI275,"-")</f>
        <v>1.9056973721138295E-4</v>
      </c>
      <c r="AN284" s="49">
        <v>53</v>
      </c>
      <c r="AO284" s="30">
        <f>IFERROR(AN284/AJ275,"-")</f>
        <v>1.2086659064994299E-2</v>
      </c>
      <c r="AP284" s="52">
        <f t="shared" si="262"/>
        <v>15656.962264150943</v>
      </c>
      <c r="AQ284" s="31">
        <f t="shared" si="254"/>
        <v>1.0499207606973059E-2</v>
      </c>
      <c r="AR284" s="176"/>
      <c r="AS284" s="197"/>
      <c r="AT284" s="197"/>
      <c r="AU284" s="67" t="s">
        <v>73</v>
      </c>
      <c r="AV284" s="49">
        <v>921489</v>
      </c>
      <c r="AW284" s="30">
        <f>IFERROR(AV284/AS275,"-")</f>
        <v>2.5572094899651529E-4</v>
      </c>
      <c r="AX284" s="49">
        <v>45</v>
      </c>
      <c r="AY284" s="30">
        <f>IFERROR(AX284/AT275,"-")</f>
        <v>1.3901760889712697E-2</v>
      </c>
      <c r="AZ284" s="52">
        <f t="shared" si="263"/>
        <v>20477.533333333333</v>
      </c>
      <c r="BA284" s="31">
        <f t="shared" si="255"/>
        <v>1.1556240369799691E-2</v>
      </c>
      <c r="BB284" s="176"/>
      <c r="BC284" s="197"/>
      <c r="BD284" s="197"/>
      <c r="BE284" s="67" t="s">
        <v>73</v>
      </c>
      <c r="BF284" s="49">
        <v>210744</v>
      </c>
      <c r="BG284" s="30">
        <f>IFERROR(BF284/BC275,"-")</f>
        <v>9.5937758126009236E-5</v>
      </c>
      <c r="BH284" s="49">
        <v>14</v>
      </c>
      <c r="BI284" s="30">
        <f>IFERROR(BH284/BD275,"-")</f>
        <v>7.462686567164179E-3</v>
      </c>
      <c r="BJ284" s="52">
        <f t="shared" si="264"/>
        <v>15053.142857142857</v>
      </c>
      <c r="BK284" s="31">
        <f t="shared" si="256"/>
        <v>5.6980056980056983E-3</v>
      </c>
      <c r="BL284" s="176"/>
      <c r="BM284" s="197"/>
      <c r="BN284" s="197"/>
      <c r="BO284" s="67" t="s">
        <v>73</v>
      </c>
      <c r="BP284" s="49">
        <v>256938</v>
      </c>
      <c r="BQ284" s="30">
        <f>IFERROR(BP284/BM275,"-")</f>
        <v>2.7426183667752352E-4</v>
      </c>
      <c r="BR284" s="49">
        <v>5</v>
      </c>
      <c r="BS284" s="30">
        <f>IFERROR(BR284/BN275,"-")</f>
        <v>6.6934404283801874E-3</v>
      </c>
      <c r="BT284" s="52">
        <f t="shared" si="265"/>
        <v>51387.6</v>
      </c>
      <c r="BU284" s="31">
        <f t="shared" si="257"/>
        <v>4.1771094402673348E-3</v>
      </c>
      <c r="BV284" s="176"/>
      <c r="BW284" s="197"/>
      <c r="BX284" s="197"/>
      <c r="BY284" s="67" t="s">
        <v>73</v>
      </c>
      <c r="BZ284" s="49">
        <f t="shared" si="232"/>
        <v>3193944</v>
      </c>
      <c r="CA284" s="30">
        <f>IFERROR(BZ284/BW275,"-")</f>
        <v>2.1422119068610404E-4</v>
      </c>
      <c r="CB284" s="49">
        <f t="shared" si="233"/>
        <v>164</v>
      </c>
      <c r="CC284" s="30">
        <f>IFERROR(CB284/BX275,"-")</f>
        <v>1.0632780082987552E-2</v>
      </c>
      <c r="CD284" s="52">
        <f t="shared" si="266"/>
        <v>19475.268292682926</v>
      </c>
      <c r="CE284" s="31">
        <f t="shared" si="258"/>
        <v>8.9490341591181924E-3</v>
      </c>
      <c r="CR284" s="173"/>
      <c r="CS284" s="194"/>
      <c r="CT284" s="188"/>
      <c r="CU284" s="191"/>
      <c r="CV284" s="191"/>
      <c r="CW284" s="75" t="s">
        <v>70</v>
      </c>
      <c r="CX284" s="86">
        <v>410717</v>
      </c>
      <c r="CY284" s="76">
        <v>1.9307542273639502E-5</v>
      </c>
      <c r="CZ284" s="86">
        <v>12</v>
      </c>
      <c r="DA284" s="76">
        <v>5.5225735192599747E-4</v>
      </c>
      <c r="DB284" s="86">
        <v>34226.416666666664</v>
      </c>
      <c r="DC284" s="77">
        <v>4.8157958102576449E-4</v>
      </c>
    </row>
    <row r="285" spans="2:107" s="16" customFormat="1" ht="13.15" customHeight="1">
      <c r="B285" s="224"/>
      <c r="C285" s="194"/>
      <c r="D285" s="176"/>
      <c r="E285" s="197"/>
      <c r="F285" s="197"/>
      <c r="G285" s="67" t="s">
        <v>75</v>
      </c>
      <c r="H285" s="49">
        <v>0</v>
      </c>
      <c r="I285" s="30">
        <f>IFERROR(H285/E275,"-")</f>
        <v>0</v>
      </c>
      <c r="J285" s="49">
        <v>0</v>
      </c>
      <c r="K285" s="30">
        <f>IFERROR(J285/F275,"-")</f>
        <v>0</v>
      </c>
      <c r="L285" s="52" t="str">
        <f t="shared" si="259"/>
        <v>-</v>
      </c>
      <c r="M285" s="31">
        <f t="shared" si="251"/>
        <v>0</v>
      </c>
      <c r="N285" s="176"/>
      <c r="O285" s="197"/>
      <c r="P285" s="197"/>
      <c r="Q285" s="67" t="s">
        <v>75</v>
      </c>
      <c r="R285" s="49">
        <v>407056</v>
      </c>
      <c r="S285" s="30">
        <f>IFERROR(R285/O275,"-")</f>
        <v>3.2781208369767546E-3</v>
      </c>
      <c r="T285" s="49">
        <v>6</v>
      </c>
      <c r="U285" s="30">
        <f>IFERROR(T285/P275,"-")</f>
        <v>7.5949367088607597E-2</v>
      </c>
      <c r="V285" s="52">
        <f t="shared" si="260"/>
        <v>67842.666666666672</v>
      </c>
      <c r="W285" s="31">
        <f t="shared" si="252"/>
        <v>6.6666666666666666E-2</v>
      </c>
      <c r="X285" s="176"/>
      <c r="Y285" s="197"/>
      <c r="Z285" s="197"/>
      <c r="AA285" s="67" t="s">
        <v>75</v>
      </c>
      <c r="AB285" s="49">
        <v>4820579</v>
      </c>
      <c r="AC285" s="30">
        <f>IFERROR(AB285/Y275,"-")</f>
        <v>1.3127352155295896E-3</v>
      </c>
      <c r="AD285" s="49">
        <v>233</v>
      </c>
      <c r="AE285" s="30">
        <f>IFERROR(AD285/Z275,"-")</f>
        <v>4.5857114741192681E-2</v>
      </c>
      <c r="AF285" s="52">
        <f t="shared" si="261"/>
        <v>20689.180257510729</v>
      </c>
      <c r="AG285" s="31">
        <f t="shared" si="253"/>
        <v>4.1459074733096082E-2</v>
      </c>
      <c r="AH285" s="176"/>
      <c r="AI285" s="197"/>
      <c r="AJ285" s="197"/>
      <c r="AK285" s="67" t="s">
        <v>75</v>
      </c>
      <c r="AL285" s="49">
        <v>5311092</v>
      </c>
      <c r="AM285" s="30">
        <f>IFERROR(AL285/AI275,"-")</f>
        <v>1.2197038230571705E-3</v>
      </c>
      <c r="AN285" s="49">
        <v>265</v>
      </c>
      <c r="AO285" s="30">
        <f>IFERROR(AN285/AJ275,"-")</f>
        <v>6.0433295324971492E-2</v>
      </c>
      <c r="AP285" s="52">
        <f t="shared" si="262"/>
        <v>20041.856603773584</v>
      </c>
      <c r="AQ285" s="31">
        <f t="shared" si="254"/>
        <v>5.2496038034865293E-2</v>
      </c>
      <c r="AR285" s="176"/>
      <c r="AS285" s="197"/>
      <c r="AT285" s="197"/>
      <c r="AU285" s="67" t="s">
        <v>75</v>
      </c>
      <c r="AV285" s="49">
        <v>7673642</v>
      </c>
      <c r="AW285" s="30">
        <f>IFERROR(AV285/AS275,"-")</f>
        <v>2.1295002051023048E-3</v>
      </c>
      <c r="AX285" s="49">
        <v>271</v>
      </c>
      <c r="AY285" s="30">
        <f>IFERROR(AX285/AT275,"-")</f>
        <v>8.371949335804757E-2</v>
      </c>
      <c r="AZ285" s="52">
        <f t="shared" si="263"/>
        <v>28316.022140221401</v>
      </c>
      <c r="BA285" s="31">
        <f t="shared" si="255"/>
        <v>6.9594247560349251E-2</v>
      </c>
      <c r="BB285" s="176"/>
      <c r="BC285" s="197"/>
      <c r="BD285" s="197"/>
      <c r="BE285" s="67" t="s">
        <v>75</v>
      </c>
      <c r="BF285" s="49">
        <v>5592625</v>
      </c>
      <c r="BG285" s="30">
        <f>IFERROR(BF285/BC275,"-")</f>
        <v>2.5459510331941712E-3</v>
      </c>
      <c r="BH285" s="49">
        <v>149</v>
      </c>
      <c r="BI285" s="30">
        <f>IFERROR(BH285/BD275,"-")</f>
        <v>7.9424307036247338E-2</v>
      </c>
      <c r="BJ285" s="52">
        <f t="shared" si="264"/>
        <v>37534.395973154365</v>
      </c>
      <c r="BK285" s="31">
        <f t="shared" si="256"/>
        <v>6.0643060643060645E-2</v>
      </c>
      <c r="BL285" s="176"/>
      <c r="BM285" s="197"/>
      <c r="BN285" s="197"/>
      <c r="BO285" s="67" t="s">
        <v>75</v>
      </c>
      <c r="BP285" s="49">
        <v>2915259</v>
      </c>
      <c r="BQ285" s="30">
        <f>IFERROR(BP285/BM275,"-")</f>
        <v>3.1118179783865387E-3</v>
      </c>
      <c r="BR285" s="49">
        <v>74</v>
      </c>
      <c r="BS285" s="30">
        <f>IFERROR(BR285/BN275,"-")</f>
        <v>9.906291834002677E-2</v>
      </c>
      <c r="BT285" s="52">
        <f t="shared" si="265"/>
        <v>39395.391891891893</v>
      </c>
      <c r="BU285" s="31">
        <f t="shared" si="257"/>
        <v>6.1821219715956555E-2</v>
      </c>
      <c r="BV285" s="176"/>
      <c r="BW285" s="197"/>
      <c r="BX285" s="197"/>
      <c r="BY285" s="67" t="s">
        <v>75</v>
      </c>
      <c r="BZ285" s="49">
        <f t="shared" si="232"/>
        <v>26720253</v>
      </c>
      <c r="CA285" s="30">
        <f>IFERROR(BZ285/BW275,"-")</f>
        <v>1.7921555334388904E-3</v>
      </c>
      <c r="CB285" s="49">
        <f t="shared" si="233"/>
        <v>998</v>
      </c>
      <c r="CC285" s="30">
        <f>IFERROR(CB285/BX275,"-")</f>
        <v>6.4704356846473035E-2</v>
      </c>
      <c r="CD285" s="52">
        <f t="shared" si="266"/>
        <v>26773.800601202405</v>
      </c>
      <c r="CE285" s="31">
        <f t="shared" si="258"/>
        <v>5.4458146895121684E-2</v>
      </c>
      <c r="CR285" s="173"/>
      <c r="CS285" s="194"/>
      <c r="CT285" s="188"/>
      <c r="CU285" s="191"/>
      <c r="CV285" s="191"/>
      <c r="CW285" s="75" t="s">
        <v>73</v>
      </c>
      <c r="CX285" s="86">
        <v>5085344</v>
      </c>
      <c r="CY285" s="76">
        <v>2.3905875397414522E-4</v>
      </c>
      <c r="CZ285" s="86">
        <v>200</v>
      </c>
      <c r="DA285" s="76">
        <v>9.2042891987666256E-3</v>
      </c>
      <c r="DB285" s="86">
        <v>25426.720000000001</v>
      </c>
      <c r="DC285" s="77">
        <v>8.026326350429408E-3</v>
      </c>
    </row>
    <row r="286" spans="2:107" s="16" customFormat="1" ht="13.15" customHeight="1">
      <c r="B286" s="224"/>
      <c r="C286" s="194"/>
      <c r="D286" s="176"/>
      <c r="E286" s="197"/>
      <c r="F286" s="197"/>
      <c r="G286" s="67" t="s">
        <v>77</v>
      </c>
      <c r="H286" s="49">
        <v>111482</v>
      </c>
      <c r="I286" s="30">
        <f>IFERROR(H286/E275,"-")</f>
        <v>5.111658480578981E-3</v>
      </c>
      <c r="J286" s="49">
        <v>1</v>
      </c>
      <c r="K286" s="30">
        <f>IFERROR(J286/F275,"-")</f>
        <v>5.2631578947368418E-2</v>
      </c>
      <c r="L286" s="52">
        <f t="shared" si="259"/>
        <v>111482</v>
      </c>
      <c r="M286" s="31">
        <f t="shared" si="251"/>
        <v>0.05</v>
      </c>
      <c r="N286" s="176"/>
      <c r="O286" s="197"/>
      <c r="P286" s="197"/>
      <c r="Q286" s="67" t="s">
        <v>77</v>
      </c>
      <c r="R286" s="49">
        <v>603478</v>
      </c>
      <c r="S286" s="30">
        <f>IFERROR(R286/O275,"-")</f>
        <v>4.8599549115037194E-3</v>
      </c>
      <c r="T286" s="49">
        <v>4</v>
      </c>
      <c r="U286" s="30">
        <f>IFERROR(T286/P275,"-")</f>
        <v>5.0632911392405063E-2</v>
      </c>
      <c r="V286" s="52">
        <f t="shared" si="260"/>
        <v>150869.5</v>
      </c>
      <c r="W286" s="31">
        <f t="shared" si="252"/>
        <v>4.4444444444444446E-2</v>
      </c>
      <c r="X286" s="176"/>
      <c r="Y286" s="197"/>
      <c r="Z286" s="197"/>
      <c r="AA286" s="67" t="s">
        <v>77</v>
      </c>
      <c r="AB286" s="49">
        <v>2647332</v>
      </c>
      <c r="AC286" s="30">
        <f>IFERROR(AB286/Y275,"-")</f>
        <v>7.2091878249446373E-4</v>
      </c>
      <c r="AD286" s="49">
        <v>42</v>
      </c>
      <c r="AE286" s="30">
        <f>IFERROR(AD286/Z275,"-")</f>
        <v>8.2660893524896667E-3</v>
      </c>
      <c r="AF286" s="52">
        <f t="shared" si="261"/>
        <v>63031.714285714283</v>
      </c>
      <c r="AG286" s="31">
        <f t="shared" si="253"/>
        <v>7.4733096085409251E-3</v>
      </c>
      <c r="AH286" s="176"/>
      <c r="AI286" s="197"/>
      <c r="AJ286" s="197"/>
      <c r="AK286" s="67" t="s">
        <v>77</v>
      </c>
      <c r="AL286" s="49">
        <v>1464030</v>
      </c>
      <c r="AM286" s="30">
        <f>IFERROR(AL286/AI275,"-")</f>
        <v>3.3621767200989731E-4</v>
      </c>
      <c r="AN286" s="49">
        <v>45</v>
      </c>
      <c r="AO286" s="30">
        <f>IFERROR(AN286/AJ275,"-")</f>
        <v>1.0262257696693273E-2</v>
      </c>
      <c r="AP286" s="52">
        <f t="shared" si="262"/>
        <v>32534</v>
      </c>
      <c r="AQ286" s="31">
        <f t="shared" si="254"/>
        <v>8.9144215530903327E-3</v>
      </c>
      <c r="AR286" s="176"/>
      <c r="AS286" s="197"/>
      <c r="AT286" s="197"/>
      <c r="AU286" s="67" t="s">
        <v>77</v>
      </c>
      <c r="AV286" s="49">
        <v>3437832</v>
      </c>
      <c r="AW286" s="30">
        <f>IFERROR(AV286/AS275,"-")</f>
        <v>9.5402729878553969E-4</v>
      </c>
      <c r="AX286" s="49">
        <v>56</v>
      </c>
      <c r="AY286" s="30">
        <f>IFERROR(AX286/AT275,"-")</f>
        <v>1.7299969107198023E-2</v>
      </c>
      <c r="AZ286" s="52">
        <f t="shared" si="263"/>
        <v>61389.857142857145</v>
      </c>
      <c r="BA286" s="31">
        <f t="shared" si="255"/>
        <v>1.4381099126861838E-2</v>
      </c>
      <c r="BB286" s="176"/>
      <c r="BC286" s="197"/>
      <c r="BD286" s="197"/>
      <c r="BE286" s="67" t="s">
        <v>77</v>
      </c>
      <c r="BF286" s="49">
        <v>5228042</v>
      </c>
      <c r="BG286" s="30">
        <f>IFERROR(BF286/BC275,"-")</f>
        <v>2.3799805871987699E-3</v>
      </c>
      <c r="BH286" s="49">
        <v>48</v>
      </c>
      <c r="BI286" s="30">
        <f>IFERROR(BH286/BD275,"-")</f>
        <v>2.5586353944562899E-2</v>
      </c>
      <c r="BJ286" s="52">
        <f t="shared" si="264"/>
        <v>108917.54166666667</v>
      </c>
      <c r="BK286" s="31">
        <f t="shared" si="256"/>
        <v>1.9536019536019536E-2</v>
      </c>
      <c r="BL286" s="176"/>
      <c r="BM286" s="197"/>
      <c r="BN286" s="197"/>
      <c r="BO286" s="67" t="s">
        <v>77</v>
      </c>
      <c r="BP286" s="49">
        <v>3298825</v>
      </c>
      <c r="BQ286" s="30">
        <f>IFERROR(BP286/BM275,"-")</f>
        <v>3.5212456054679788E-3</v>
      </c>
      <c r="BR286" s="49">
        <v>24</v>
      </c>
      <c r="BS286" s="30">
        <f>IFERROR(BR286/BN275,"-")</f>
        <v>3.2128514056224897E-2</v>
      </c>
      <c r="BT286" s="52">
        <f t="shared" si="265"/>
        <v>137451.04166666666</v>
      </c>
      <c r="BU286" s="31">
        <f t="shared" si="257"/>
        <v>2.0050125313283207E-2</v>
      </c>
      <c r="BV286" s="176"/>
      <c r="BW286" s="197"/>
      <c r="BX286" s="197"/>
      <c r="BY286" s="67" t="s">
        <v>77</v>
      </c>
      <c r="BZ286" s="49">
        <f t="shared" si="232"/>
        <v>16791021</v>
      </c>
      <c r="CA286" s="30">
        <f>IFERROR(BZ286/BW275,"-")</f>
        <v>1.1261914772004071E-3</v>
      </c>
      <c r="CB286" s="49">
        <f t="shared" si="233"/>
        <v>220</v>
      </c>
      <c r="CC286" s="30">
        <f>IFERROR(CB286/BX275,"-")</f>
        <v>1.4263485477178423E-2</v>
      </c>
      <c r="CD286" s="52">
        <f t="shared" si="266"/>
        <v>76322.822727272724</v>
      </c>
      <c r="CE286" s="31">
        <f t="shared" si="258"/>
        <v>1.2004801920768308E-2</v>
      </c>
      <c r="CR286" s="173"/>
      <c r="CS286" s="194"/>
      <c r="CT286" s="188"/>
      <c r="CU286" s="191"/>
      <c r="CV286" s="191"/>
      <c r="CW286" s="75" t="s">
        <v>75</v>
      </c>
      <c r="CX286" s="86">
        <v>41825503</v>
      </c>
      <c r="CY286" s="76">
        <v>1.9661900220559066E-3</v>
      </c>
      <c r="CZ286" s="86">
        <v>1308</v>
      </c>
      <c r="DA286" s="76">
        <v>6.0196051359933729E-2</v>
      </c>
      <c r="DB286" s="86">
        <v>31976.684250764527</v>
      </c>
      <c r="DC286" s="77">
        <v>5.2492174331808333E-2</v>
      </c>
    </row>
    <row r="287" spans="2:107" s="16" customFormat="1" ht="13.15" customHeight="1">
      <c r="B287" s="224"/>
      <c r="C287" s="194"/>
      <c r="D287" s="176"/>
      <c r="E287" s="197"/>
      <c r="F287" s="197"/>
      <c r="G287" s="67" t="s">
        <v>79</v>
      </c>
      <c r="H287" s="49">
        <v>0</v>
      </c>
      <c r="I287" s="30">
        <f>IFERROR(H287/E275,"-")</f>
        <v>0</v>
      </c>
      <c r="J287" s="49">
        <v>0</v>
      </c>
      <c r="K287" s="30">
        <f>IFERROR(J287/F275,"-")</f>
        <v>0</v>
      </c>
      <c r="L287" s="52" t="str">
        <f t="shared" si="259"/>
        <v>-</v>
      </c>
      <c r="M287" s="31">
        <f t="shared" si="251"/>
        <v>0</v>
      </c>
      <c r="N287" s="176"/>
      <c r="O287" s="197"/>
      <c r="P287" s="197"/>
      <c r="Q287" s="67" t="s">
        <v>79</v>
      </c>
      <c r="R287" s="49">
        <v>1665004</v>
      </c>
      <c r="S287" s="30">
        <f>IFERROR(R287/O275,"-")</f>
        <v>1.3408681621323956E-2</v>
      </c>
      <c r="T287" s="49">
        <v>3</v>
      </c>
      <c r="U287" s="30">
        <f>IFERROR(T287/P275,"-")</f>
        <v>3.7974683544303799E-2</v>
      </c>
      <c r="V287" s="52">
        <f t="shared" si="260"/>
        <v>555001.33333333337</v>
      </c>
      <c r="W287" s="31">
        <f t="shared" si="252"/>
        <v>3.3333333333333333E-2</v>
      </c>
      <c r="X287" s="176"/>
      <c r="Y287" s="197"/>
      <c r="Z287" s="197"/>
      <c r="AA287" s="67" t="s">
        <v>79</v>
      </c>
      <c r="AB287" s="49">
        <v>26007490</v>
      </c>
      <c r="AC287" s="30">
        <f>IFERROR(AB287/Y275,"-")</f>
        <v>7.0823334687666458E-3</v>
      </c>
      <c r="AD287" s="49">
        <v>67</v>
      </c>
      <c r="AE287" s="30">
        <f>IFERROR(AD287/Z275,"-")</f>
        <v>1.3186380633733516E-2</v>
      </c>
      <c r="AF287" s="52">
        <f t="shared" si="261"/>
        <v>388171.49253731343</v>
      </c>
      <c r="AG287" s="31">
        <f t="shared" si="253"/>
        <v>1.192170818505338E-2</v>
      </c>
      <c r="AH287" s="176"/>
      <c r="AI287" s="197"/>
      <c r="AJ287" s="197"/>
      <c r="AK287" s="67" t="s">
        <v>79</v>
      </c>
      <c r="AL287" s="49">
        <v>31889332</v>
      </c>
      <c r="AM287" s="30">
        <f>IFERROR(AL287/AI275,"-")</f>
        <v>7.3234544148622106E-3</v>
      </c>
      <c r="AN287" s="49">
        <v>91</v>
      </c>
      <c r="AO287" s="30">
        <f>IFERROR(AN287/AJ275,"-")</f>
        <v>2.0752565564424175E-2</v>
      </c>
      <c r="AP287" s="52">
        <f t="shared" si="262"/>
        <v>350432.21978021978</v>
      </c>
      <c r="AQ287" s="31">
        <f t="shared" si="254"/>
        <v>1.8026941362916007E-2</v>
      </c>
      <c r="AR287" s="176"/>
      <c r="AS287" s="197"/>
      <c r="AT287" s="197"/>
      <c r="AU287" s="67" t="s">
        <v>79</v>
      </c>
      <c r="AV287" s="49">
        <v>78709205</v>
      </c>
      <c r="AW287" s="30">
        <f>IFERROR(AV287/AS275,"-")</f>
        <v>2.1842466483442846E-2</v>
      </c>
      <c r="AX287" s="49">
        <v>158</v>
      </c>
      <c r="AY287" s="30">
        <f>IFERROR(AX287/AT275,"-")</f>
        <v>4.8810627123880138E-2</v>
      </c>
      <c r="AZ287" s="52">
        <f t="shared" si="263"/>
        <v>498159.52531645569</v>
      </c>
      <c r="BA287" s="31">
        <f t="shared" si="255"/>
        <v>4.0575243965074476E-2</v>
      </c>
      <c r="BB287" s="176"/>
      <c r="BC287" s="197"/>
      <c r="BD287" s="197"/>
      <c r="BE287" s="67" t="s">
        <v>79</v>
      </c>
      <c r="BF287" s="49">
        <v>58276453</v>
      </c>
      <c r="BG287" s="30">
        <f>IFERROR(BF287/BC275,"-")</f>
        <v>2.6529401797231452E-2</v>
      </c>
      <c r="BH287" s="49">
        <v>141</v>
      </c>
      <c r="BI287" s="30">
        <f>IFERROR(BH287/BD275,"-")</f>
        <v>7.5159914712153525E-2</v>
      </c>
      <c r="BJ287" s="52">
        <f t="shared" si="264"/>
        <v>413308.17730496451</v>
      </c>
      <c r="BK287" s="31">
        <f t="shared" si="256"/>
        <v>5.7387057387057384E-2</v>
      </c>
      <c r="BL287" s="176"/>
      <c r="BM287" s="197"/>
      <c r="BN287" s="197"/>
      <c r="BO287" s="67" t="s">
        <v>79</v>
      </c>
      <c r="BP287" s="49">
        <v>38516141</v>
      </c>
      <c r="BQ287" s="30">
        <f>IFERROR(BP287/BM275,"-")</f>
        <v>4.1113060630932237E-2</v>
      </c>
      <c r="BR287" s="49">
        <v>78</v>
      </c>
      <c r="BS287" s="30">
        <f>IFERROR(BR287/BN275,"-")</f>
        <v>0.10441767068273092</v>
      </c>
      <c r="BT287" s="52">
        <f t="shared" si="265"/>
        <v>493796.6794871795</v>
      </c>
      <c r="BU287" s="31">
        <f t="shared" si="257"/>
        <v>6.5162907268170422E-2</v>
      </c>
      <c r="BV287" s="176"/>
      <c r="BW287" s="197"/>
      <c r="BX287" s="197"/>
      <c r="BY287" s="67" t="s">
        <v>79</v>
      </c>
      <c r="BZ287" s="49">
        <f t="shared" si="232"/>
        <v>235063625</v>
      </c>
      <c r="CA287" s="30">
        <f>IFERROR(BZ287/BW275,"-")</f>
        <v>1.5765965099729943E-2</v>
      </c>
      <c r="CB287" s="49">
        <f t="shared" si="233"/>
        <v>538</v>
      </c>
      <c r="CC287" s="30">
        <f>IFERROR(CB287/BX275,"-")</f>
        <v>3.4880705394190872E-2</v>
      </c>
      <c r="CD287" s="52">
        <f t="shared" si="266"/>
        <v>436921.23605947953</v>
      </c>
      <c r="CE287" s="31">
        <f t="shared" si="258"/>
        <v>2.9357197424424317E-2</v>
      </c>
      <c r="CR287" s="173"/>
      <c r="CS287" s="194"/>
      <c r="CT287" s="188"/>
      <c r="CU287" s="191"/>
      <c r="CV287" s="191"/>
      <c r="CW287" s="75" t="s">
        <v>77</v>
      </c>
      <c r="CX287" s="86">
        <v>56304825</v>
      </c>
      <c r="CY287" s="76">
        <v>2.6468536459347295E-3</v>
      </c>
      <c r="CZ287" s="86">
        <v>296</v>
      </c>
      <c r="DA287" s="76">
        <v>1.3622348014174605E-2</v>
      </c>
      <c r="DB287" s="86">
        <v>190219.00337837837</v>
      </c>
      <c r="DC287" s="77">
        <v>1.1878962998635525E-2</v>
      </c>
    </row>
    <row r="288" spans="2:107" s="16" customFormat="1" ht="13.15" customHeight="1">
      <c r="B288" s="224"/>
      <c r="C288" s="194"/>
      <c r="D288" s="176"/>
      <c r="E288" s="197"/>
      <c r="F288" s="197"/>
      <c r="G288" s="67" t="s">
        <v>81</v>
      </c>
      <c r="H288" s="49">
        <v>0</v>
      </c>
      <c r="I288" s="30">
        <f>IFERROR(H288/E275,"-")</f>
        <v>0</v>
      </c>
      <c r="J288" s="49">
        <v>0</v>
      </c>
      <c r="K288" s="30">
        <f>IFERROR(J288/F275,"-")</f>
        <v>0</v>
      </c>
      <c r="L288" s="52" t="str">
        <f t="shared" si="259"/>
        <v>-</v>
      </c>
      <c r="M288" s="31">
        <f t="shared" si="251"/>
        <v>0</v>
      </c>
      <c r="N288" s="176"/>
      <c r="O288" s="197"/>
      <c r="P288" s="197"/>
      <c r="Q288" s="67" t="s">
        <v>81</v>
      </c>
      <c r="R288" s="49">
        <v>987847</v>
      </c>
      <c r="S288" s="30">
        <f>IFERROR(R288/O275,"-")</f>
        <v>7.9553718270827019E-3</v>
      </c>
      <c r="T288" s="49">
        <v>21</v>
      </c>
      <c r="U288" s="30">
        <f>IFERROR(T288/P275,"-")</f>
        <v>0.26582278481012656</v>
      </c>
      <c r="V288" s="52">
        <f t="shared" si="260"/>
        <v>47040.333333333336</v>
      </c>
      <c r="W288" s="31">
        <f t="shared" si="252"/>
        <v>0.23333333333333334</v>
      </c>
      <c r="X288" s="176"/>
      <c r="Y288" s="197"/>
      <c r="Z288" s="197"/>
      <c r="AA288" s="67" t="s">
        <v>81</v>
      </c>
      <c r="AB288" s="49">
        <v>27557799</v>
      </c>
      <c r="AC288" s="30">
        <f>IFERROR(AB288/Y275,"-")</f>
        <v>7.5045120533832367E-3</v>
      </c>
      <c r="AD288" s="49">
        <v>543</v>
      </c>
      <c r="AE288" s="30">
        <f>IFERROR(AD288/Z275,"-")</f>
        <v>0.10686872662861642</v>
      </c>
      <c r="AF288" s="52">
        <f t="shared" si="261"/>
        <v>50751.011049723755</v>
      </c>
      <c r="AG288" s="31">
        <f t="shared" si="253"/>
        <v>9.6619217081850534E-2</v>
      </c>
      <c r="AH288" s="176"/>
      <c r="AI288" s="197"/>
      <c r="AJ288" s="197"/>
      <c r="AK288" s="67" t="s">
        <v>81</v>
      </c>
      <c r="AL288" s="49">
        <v>44686084</v>
      </c>
      <c r="AM288" s="30">
        <f>IFERROR(AL288/AI275,"-")</f>
        <v>1.0262256329254673E-2</v>
      </c>
      <c r="AN288" s="49">
        <v>544</v>
      </c>
      <c r="AO288" s="30">
        <f>IFERROR(AN288/AJ275,"-")</f>
        <v>0.12405929304446979</v>
      </c>
      <c r="AP288" s="52">
        <f t="shared" si="262"/>
        <v>82143.536764705888</v>
      </c>
      <c r="AQ288" s="31">
        <f t="shared" si="254"/>
        <v>0.10776545166402536</v>
      </c>
      <c r="AR288" s="176"/>
      <c r="AS288" s="197"/>
      <c r="AT288" s="197"/>
      <c r="AU288" s="67" t="s">
        <v>81</v>
      </c>
      <c r="AV288" s="49">
        <v>41634150</v>
      </c>
      <c r="AW288" s="30">
        <f>IFERROR(AV288/AS275,"-")</f>
        <v>1.1553826848354421E-2</v>
      </c>
      <c r="AX288" s="49">
        <v>485</v>
      </c>
      <c r="AY288" s="30">
        <f>IFERROR(AX288/AT275,"-")</f>
        <v>0.14983008958912572</v>
      </c>
      <c r="AZ288" s="52">
        <f t="shared" si="263"/>
        <v>85843.608247422686</v>
      </c>
      <c r="BA288" s="31">
        <f t="shared" si="255"/>
        <v>0.12455059065228556</v>
      </c>
      <c r="BB288" s="176"/>
      <c r="BC288" s="197"/>
      <c r="BD288" s="197"/>
      <c r="BE288" s="67" t="s">
        <v>81</v>
      </c>
      <c r="BF288" s="49">
        <v>24024130</v>
      </c>
      <c r="BG288" s="30">
        <f>IFERROR(BF288/BC275,"-")</f>
        <v>1.0936592136088346E-2</v>
      </c>
      <c r="BH288" s="49">
        <v>268</v>
      </c>
      <c r="BI288" s="30">
        <f>IFERROR(BH288/BD275,"-")</f>
        <v>0.14285714285714285</v>
      </c>
      <c r="BJ288" s="52">
        <f t="shared" si="264"/>
        <v>89642.276119402988</v>
      </c>
      <c r="BK288" s="31">
        <f t="shared" si="256"/>
        <v>0.10907610907610908</v>
      </c>
      <c r="BL288" s="176"/>
      <c r="BM288" s="197"/>
      <c r="BN288" s="197"/>
      <c r="BO288" s="67" t="s">
        <v>81</v>
      </c>
      <c r="BP288" s="49">
        <v>12667783</v>
      </c>
      <c r="BQ288" s="30">
        <f>IFERROR(BP288/BM275,"-")</f>
        <v>1.3521898015133257E-2</v>
      </c>
      <c r="BR288" s="49">
        <v>109</v>
      </c>
      <c r="BS288" s="30">
        <f>IFERROR(BR288/BN275,"-")</f>
        <v>0.1459170013386881</v>
      </c>
      <c r="BT288" s="52">
        <f t="shared" si="265"/>
        <v>116218.19266055046</v>
      </c>
      <c r="BU288" s="31">
        <f t="shared" si="257"/>
        <v>9.1060985797827898E-2</v>
      </c>
      <c r="BV288" s="176"/>
      <c r="BW288" s="197"/>
      <c r="BX288" s="197"/>
      <c r="BY288" s="67" t="s">
        <v>81</v>
      </c>
      <c r="BZ288" s="49">
        <f t="shared" si="232"/>
        <v>151557793</v>
      </c>
      <c r="CA288" s="30">
        <f>IFERROR(BZ288/BW275,"-")</f>
        <v>1.0165140927398252E-2</v>
      </c>
      <c r="CB288" s="49">
        <f t="shared" si="233"/>
        <v>1970</v>
      </c>
      <c r="CC288" s="30">
        <f>IFERROR(CB288/BX275,"-")</f>
        <v>0.12772302904564314</v>
      </c>
      <c r="CD288" s="52">
        <f t="shared" si="266"/>
        <v>76932.889847715735</v>
      </c>
      <c r="CE288" s="31">
        <f t="shared" si="258"/>
        <v>0.10749754447233439</v>
      </c>
      <c r="CR288" s="173"/>
      <c r="CS288" s="194"/>
      <c r="CT288" s="188"/>
      <c r="CU288" s="191"/>
      <c r="CV288" s="191"/>
      <c r="CW288" s="75" t="s">
        <v>79</v>
      </c>
      <c r="CX288" s="86">
        <v>289559350</v>
      </c>
      <c r="CY288" s="76">
        <v>1.3611998994082487E-2</v>
      </c>
      <c r="CZ288" s="86">
        <v>728</v>
      </c>
      <c r="DA288" s="76">
        <v>3.3503612683510514E-2</v>
      </c>
      <c r="DB288" s="86">
        <v>397746.35989010992</v>
      </c>
      <c r="DC288" s="77">
        <v>2.9215827915563045E-2</v>
      </c>
    </row>
    <row r="289" spans="2:107" s="16" customFormat="1" ht="13.15" customHeight="1">
      <c r="B289" s="224"/>
      <c r="C289" s="194"/>
      <c r="D289" s="176"/>
      <c r="E289" s="197"/>
      <c r="F289" s="197"/>
      <c r="G289" s="67" t="s">
        <v>83</v>
      </c>
      <c r="H289" s="49">
        <v>2820</v>
      </c>
      <c r="I289" s="30">
        <f>IFERROR(H289/E275,"-")</f>
        <v>1.2930228122237425E-4</v>
      </c>
      <c r="J289" s="49">
        <v>1</v>
      </c>
      <c r="K289" s="30">
        <f>IFERROR(J289/F275,"-")</f>
        <v>5.2631578947368418E-2</v>
      </c>
      <c r="L289" s="52">
        <f t="shared" si="259"/>
        <v>2820</v>
      </c>
      <c r="M289" s="31">
        <f t="shared" si="251"/>
        <v>0.05</v>
      </c>
      <c r="N289" s="176"/>
      <c r="O289" s="197"/>
      <c r="P289" s="197"/>
      <c r="Q289" s="67" t="s">
        <v>83</v>
      </c>
      <c r="R289" s="49">
        <v>349165</v>
      </c>
      <c r="S289" s="30">
        <f>IFERROR(R289/O275,"-")</f>
        <v>2.811910552953374E-3</v>
      </c>
      <c r="T289" s="49">
        <v>7</v>
      </c>
      <c r="U289" s="30">
        <f>IFERROR(T289/P275,"-")</f>
        <v>8.8607594936708861E-2</v>
      </c>
      <c r="V289" s="52">
        <f t="shared" si="260"/>
        <v>49880.714285714283</v>
      </c>
      <c r="W289" s="31">
        <f t="shared" si="252"/>
        <v>7.7777777777777779E-2</v>
      </c>
      <c r="X289" s="176"/>
      <c r="Y289" s="197"/>
      <c r="Z289" s="197"/>
      <c r="AA289" s="67" t="s">
        <v>83</v>
      </c>
      <c r="AB289" s="49">
        <v>29996553</v>
      </c>
      <c r="AC289" s="30">
        <f>IFERROR(AB289/Y275,"-")</f>
        <v>8.1686310851040427E-3</v>
      </c>
      <c r="AD289" s="49">
        <v>447</v>
      </c>
      <c r="AE289" s="30">
        <f>IFERROR(AD289/Z275,"-")</f>
        <v>8.7974808108640029E-2</v>
      </c>
      <c r="AF289" s="52">
        <f t="shared" si="261"/>
        <v>67106.382550335577</v>
      </c>
      <c r="AG289" s="31">
        <f t="shared" si="253"/>
        <v>7.9537366548042707E-2</v>
      </c>
      <c r="AH289" s="176"/>
      <c r="AI289" s="197"/>
      <c r="AJ289" s="197"/>
      <c r="AK289" s="67" t="s">
        <v>83</v>
      </c>
      <c r="AL289" s="49">
        <v>51513511</v>
      </c>
      <c r="AM289" s="30">
        <f>IFERROR(AL289/AI275,"-")</f>
        <v>1.1830189781272402E-2</v>
      </c>
      <c r="AN289" s="49">
        <v>779</v>
      </c>
      <c r="AO289" s="30">
        <f>IFERROR(AN289/AJ275,"-")</f>
        <v>0.17765108323831244</v>
      </c>
      <c r="AP289" s="52">
        <f t="shared" si="262"/>
        <v>66127.741976893449</v>
      </c>
      <c r="AQ289" s="31">
        <f t="shared" si="254"/>
        <v>0.15431854199683043</v>
      </c>
      <c r="AR289" s="176"/>
      <c r="AS289" s="197"/>
      <c r="AT289" s="197"/>
      <c r="AU289" s="67" t="s">
        <v>83</v>
      </c>
      <c r="AV289" s="49">
        <v>75583486</v>
      </c>
      <c r="AW289" s="30">
        <f>IFERROR(AV289/AS275,"-")</f>
        <v>2.0975053167628509E-2</v>
      </c>
      <c r="AX289" s="49">
        <v>912</v>
      </c>
      <c r="AY289" s="30">
        <f>IFERROR(AX289/AT275,"-")</f>
        <v>0.28174235403151066</v>
      </c>
      <c r="AZ289" s="52">
        <f t="shared" si="263"/>
        <v>82876.629385964916</v>
      </c>
      <c r="BA289" s="31">
        <f t="shared" si="255"/>
        <v>0.23420647149460708</v>
      </c>
      <c r="BB289" s="176"/>
      <c r="BC289" s="197"/>
      <c r="BD289" s="197"/>
      <c r="BE289" s="67" t="s">
        <v>83</v>
      </c>
      <c r="BF289" s="49">
        <v>54692907</v>
      </c>
      <c r="BG289" s="30">
        <f>IFERROR(BF289/BC275,"-")</f>
        <v>2.4898051109281012E-2</v>
      </c>
      <c r="BH289" s="49">
        <v>636</v>
      </c>
      <c r="BI289" s="30">
        <f>IFERROR(BH289/BD275,"-")</f>
        <v>0.33901918976545842</v>
      </c>
      <c r="BJ289" s="52">
        <f t="shared" si="264"/>
        <v>85995.136792452831</v>
      </c>
      <c r="BK289" s="31">
        <f t="shared" si="256"/>
        <v>0.25885225885225888</v>
      </c>
      <c r="BL289" s="176"/>
      <c r="BM289" s="197"/>
      <c r="BN289" s="197"/>
      <c r="BO289" s="67" t="s">
        <v>83</v>
      </c>
      <c r="BP289" s="49">
        <v>38255948</v>
      </c>
      <c r="BQ289" s="30">
        <f>IFERROR(BP289/BM275,"-")</f>
        <v>4.0835324328514395E-2</v>
      </c>
      <c r="BR289" s="49">
        <v>266</v>
      </c>
      <c r="BS289" s="30">
        <f>IFERROR(BR289/BN275,"-")</f>
        <v>0.35609103078982596</v>
      </c>
      <c r="BT289" s="52">
        <f t="shared" si="265"/>
        <v>143819.35338345866</v>
      </c>
      <c r="BU289" s="31">
        <f t="shared" si="257"/>
        <v>0.22222222222222221</v>
      </c>
      <c r="BV289" s="176"/>
      <c r="BW289" s="197"/>
      <c r="BX289" s="197"/>
      <c r="BY289" s="67" t="s">
        <v>83</v>
      </c>
      <c r="BZ289" s="49">
        <f t="shared" si="232"/>
        <v>250394390</v>
      </c>
      <c r="CA289" s="30">
        <f>IFERROR(BZ289/BW275,"-")</f>
        <v>1.6794215667814055E-2</v>
      </c>
      <c r="CB289" s="49">
        <f t="shared" si="233"/>
        <v>3048</v>
      </c>
      <c r="CC289" s="30">
        <f>IFERROR(CB289/BX275,"-")</f>
        <v>0.19761410788381742</v>
      </c>
      <c r="CD289" s="52">
        <f t="shared" si="266"/>
        <v>82150.390419947507</v>
      </c>
      <c r="CE289" s="31">
        <f t="shared" si="258"/>
        <v>0.16632107388409909</v>
      </c>
      <c r="CR289" s="173"/>
      <c r="CS289" s="194"/>
      <c r="CT289" s="188"/>
      <c r="CU289" s="191"/>
      <c r="CV289" s="191"/>
      <c r="CW289" s="75" t="s">
        <v>81</v>
      </c>
      <c r="CX289" s="86">
        <v>204151462</v>
      </c>
      <c r="CY289" s="76">
        <v>9.5970290559930765E-3</v>
      </c>
      <c r="CZ289" s="86">
        <v>2959</v>
      </c>
      <c r="DA289" s="76">
        <v>0.13617745869575221</v>
      </c>
      <c r="DB289" s="86">
        <v>68993.397093612701</v>
      </c>
      <c r="DC289" s="77">
        <v>0.11874949835460309</v>
      </c>
    </row>
    <row r="290" spans="2:107" s="16" customFormat="1" ht="13.15" customHeight="1">
      <c r="B290" s="224"/>
      <c r="C290" s="194"/>
      <c r="D290" s="176"/>
      <c r="E290" s="197"/>
      <c r="F290" s="197"/>
      <c r="G290" s="67" t="s">
        <v>87</v>
      </c>
      <c r="H290" s="49">
        <v>156462</v>
      </c>
      <c r="I290" s="30">
        <f>IFERROR(H290/E275,"-")</f>
        <v>7.1740757179486235E-3</v>
      </c>
      <c r="J290" s="49">
        <v>2</v>
      </c>
      <c r="K290" s="30">
        <f>IFERROR(J290/F275,"-")</f>
        <v>0.10526315789473684</v>
      </c>
      <c r="L290" s="52">
        <f t="shared" si="259"/>
        <v>78231</v>
      </c>
      <c r="M290" s="31">
        <f t="shared" si="251"/>
        <v>0.1</v>
      </c>
      <c r="N290" s="176"/>
      <c r="O290" s="197"/>
      <c r="P290" s="197"/>
      <c r="Q290" s="67" t="s">
        <v>87</v>
      </c>
      <c r="R290" s="49">
        <v>605722</v>
      </c>
      <c r="S290" s="30">
        <f>IFERROR(R290/O275,"-")</f>
        <v>4.8780263885441653E-3</v>
      </c>
      <c r="T290" s="49">
        <v>10</v>
      </c>
      <c r="U290" s="30">
        <f>IFERROR(T290/P275,"-")</f>
        <v>0.12658227848101267</v>
      </c>
      <c r="V290" s="52">
        <f t="shared" si="260"/>
        <v>60572.2</v>
      </c>
      <c r="W290" s="31">
        <f t="shared" si="252"/>
        <v>0.1111111111111111</v>
      </c>
      <c r="X290" s="176"/>
      <c r="Y290" s="197"/>
      <c r="Z290" s="197"/>
      <c r="AA290" s="67" t="s">
        <v>87</v>
      </c>
      <c r="AB290" s="49">
        <v>21360258</v>
      </c>
      <c r="AC290" s="30">
        <f>IFERROR(AB290/Y275,"-")</f>
        <v>5.8168039335933794E-3</v>
      </c>
      <c r="AD290" s="49">
        <v>274</v>
      </c>
      <c r="AE290" s="30">
        <f>IFERROR(AD290/Z275,"-")</f>
        <v>5.3926392442432594E-2</v>
      </c>
      <c r="AF290" s="52">
        <f t="shared" si="261"/>
        <v>77957.145985401454</v>
      </c>
      <c r="AG290" s="31">
        <f t="shared" si="253"/>
        <v>4.8754448398576511E-2</v>
      </c>
      <c r="AH290" s="176"/>
      <c r="AI290" s="197"/>
      <c r="AJ290" s="197"/>
      <c r="AK290" s="67" t="s">
        <v>87</v>
      </c>
      <c r="AL290" s="49">
        <v>14465551</v>
      </c>
      <c r="AM290" s="30">
        <f>IFERROR(AL290/AI275,"-")</f>
        <v>3.3220452323794196E-3</v>
      </c>
      <c r="AN290" s="49">
        <v>300</v>
      </c>
      <c r="AO290" s="30">
        <f>IFERROR(AN290/AJ275,"-")</f>
        <v>6.8415051311288486E-2</v>
      </c>
      <c r="AP290" s="52">
        <f t="shared" si="262"/>
        <v>48218.503333333334</v>
      </c>
      <c r="AQ290" s="31">
        <f t="shared" si="254"/>
        <v>5.9429477020602216E-2</v>
      </c>
      <c r="AR290" s="176"/>
      <c r="AS290" s="197"/>
      <c r="AT290" s="197"/>
      <c r="AU290" s="67" t="s">
        <v>87</v>
      </c>
      <c r="AV290" s="49">
        <v>10037129</v>
      </c>
      <c r="AW290" s="30">
        <f>IFERROR(AV290/AS275,"-")</f>
        <v>2.7853877290780946E-3</v>
      </c>
      <c r="AX290" s="49">
        <v>272</v>
      </c>
      <c r="AY290" s="30">
        <f>IFERROR(AX290/AT275,"-")</f>
        <v>8.4028421377818963E-2</v>
      </c>
      <c r="AZ290" s="52">
        <f t="shared" si="263"/>
        <v>36901.209558823532</v>
      </c>
      <c r="BA290" s="31">
        <f t="shared" si="255"/>
        <v>6.9851052901900357E-2</v>
      </c>
      <c r="BB290" s="176"/>
      <c r="BC290" s="197"/>
      <c r="BD290" s="197"/>
      <c r="BE290" s="67" t="s">
        <v>87</v>
      </c>
      <c r="BF290" s="49">
        <v>6500016</v>
      </c>
      <c r="BG290" s="30">
        <f>IFERROR(BF290/BC275,"-")</f>
        <v>2.9590259405875854E-3</v>
      </c>
      <c r="BH290" s="49">
        <v>143</v>
      </c>
      <c r="BI290" s="30">
        <f>IFERROR(BH290/BD275,"-")</f>
        <v>7.6226012793176978E-2</v>
      </c>
      <c r="BJ290" s="52">
        <f t="shared" si="264"/>
        <v>45454.657342657345</v>
      </c>
      <c r="BK290" s="31">
        <f t="shared" si="256"/>
        <v>5.8201058201058198E-2</v>
      </c>
      <c r="BL290" s="176"/>
      <c r="BM290" s="197"/>
      <c r="BN290" s="197"/>
      <c r="BO290" s="67" t="s">
        <v>87</v>
      </c>
      <c r="BP290" s="49">
        <v>1259816</v>
      </c>
      <c r="BQ290" s="30">
        <f>IFERROR(BP290/BM275,"-")</f>
        <v>1.3447580740712972E-3</v>
      </c>
      <c r="BR290" s="49">
        <v>40</v>
      </c>
      <c r="BS290" s="30">
        <f>IFERROR(BR290/BN275,"-")</f>
        <v>5.3547523427041499E-2</v>
      </c>
      <c r="BT290" s="52">
        <f t="shared" si="265"/>
        <v>31495.4</v>
      </c>
      <c r="BU290" s="31">
        <f t="shared" si="257"/>
        <v>3.3416875522138678E-2</v>
      </c>
      <c r="BV290" s="176"/>
      <c r="BW290" s="197"/>
      <c r="BX290" s="197"/>
      <c r="BY290" s="67" t="s">
        <v>87</v>
      </c>
      <c r="BZ290" s="49">
        <f t="shared" si="232"/>
        <v>54384954</v>
      </c>
      <c r="CA290" s="30">
        <f>IFERROR(BZ290/BW275,"-")</f>
        <v>3.647656189741898E-3</v>
      </c>
      <c r="CB290" s="49">
        <f t="shared" si="233"/>
        <v>1041</v>
      </c>
      <c r="CC290" s="30">
        <f>IFERROR(CB290/BX275,"-")</f>
        <v>6.7492219917012444E-2</v>
      </c>
      <c r="CD290" s="52">
        <f t="shared" si="266"/>
        <v>52242.99135446686</v>
      </c>
      <c r="CE290" s="31">
        <f t="shared" si="258"/>
        <v>5.6804539997817309E-2</v>
      </c>
      <c r="CR290" s="173"/>
      <c r="CS290" s="194"/>
      <c r="CT290" s="188"/>
      <c r="CU290" s="191"/>
      <c r="CV290" s="191"/>
      <c r="CW290" s="75" t="s">
        <v>83</v>
      </c>
      <c r="CX290" s="86">
        <v>551892620</v>
      </c>
      <c r="CY290" s="76">
        <v>2.594411746082987E-2</v>
      </c>
      <c r="CZ290" s="86">
        <v>4675</v>
      </c>
      <c r="DA290" s="76">
        <v>0.21515026002116985</v>
      </c>
      <c r="DB290" s="86">
        <v>118051.89732620321</v>
      </c>
      <c r="DC290" s="77">
        <v>0.18761537844128742</v>
      </c>
    </row>
    <row r="291" spans="2:107" s="16" customFormat="1" ht="13.15" customHeight="1">
      <c r="B291" s="224"/>
      <c r="C291" s="194"/>
      <c r="D291" s="176"/>
      <c r="E291" s="197"/>
      <c r="F291" s="197"/>
      <c r="G291" s="68" t="s">
        <v>85</v>
      </c>
      <c r="H291" s="50">
        <v>1187</v>
      </c>
      <c r="I291" s="32">
        <f>IFERROR(H291/E275,"-")</f>
        <v>5.4426172982609299E-5</v>
      </c>
      <c r="J291" s="50">
        <v>1</v>
      </c>
      <c r="K291" s="32">
        <f>IFERROR(J291/F275,"-")</f>
        <v>5.2631578947368418E-2</v>
      </c>
      <c r="L291" s="53">
        <f t="shared" si="259"/>
        <v>1187</v>
      </c>
      <c r="M291" s="33">
        <f t="shared" si="251"/>
        <v>0.05</v>
      </c>
      <c r="N291" s="176"/>
      <c r="O291" s="197"/>
      <c r="P291" s="197"/>
      <c r="Q291" s="68" t="s">
        <v>85</v>
      </c>
      <c r="R291" s="50">
        <v>122335</v>
      </c>
      <c r="S291" s="32">
        <f>IFERROR(R291/O275,"-")</f>
        <v>9.8519346869116605E-4</v>
      </c>
      <c r="T291" s="50">
        <v>14</v>
      </c>
      <c r="U291" s="32">
        <f>IFERROR(T291/P275,"-")</f>
        <v>0.17721518987341772</v>
      </c>
      <c r="V291" s="53">
        <f t="shared" si="260"/>
        <v>8738.2142857142862</v>
      </c>
      <c r="W291" s="33">
        <f t="shared" si="252"/>
        <v>0.15555555555555556</v>
      </c>
      <c r="X291" s="176"/>
      <c r="Y291" s="197"/>
      <c r="Z291" s="197"/>
      <c r="AA291" s="68" t="s">
        <v>85</v>
      </c>
      <c r="AB291" s="50">
        <v>7316819</v>
      </c>
      <c r="AC291" s="32">
        <f>IFERROR(AB291/Y275,"-")</f>
        <v>1.9925087768411214E-3</v>
      </c>
      <c r="AD291" s="50">
        <v>443</v>
      </c>
      <c r="AE291" s="32">
        <f>IFERROR(AD291/Z275,"-")</f>
        <v>8.7187561503641015E-2</v>
      </c>
      <c r="AF291" s="53">
        <f t="shared" si="261"/>
        <v>16516.52144469526</v>
      </c>
      <c r="AG291" s="33">
        <f t="shared" si="253"/>
        <v>7.8825622775800713E-2</v>
      </c>
      <c r="AH291" s="176"/>
      <c r="AI291" s="197"/>
      <c r="AJ291" s="197"/>
      <c r="AK291" s="68" t="s">
        <v>85</v>
      </c>
      <c r="AL291" s="50">
        <v>11615776</v>
      </c>
      <c r="AM291" s="32">
        <f>IFERROR(AL291/AI275,"-")</f>
        <v>2.6675882087856375E-3</v>
      </c>
      <c r="AN291" s="50">
        <v>502</v>
      </c>
      <c r="AO291" s="32">
        <f>IFERROR(AN291/AJ275,"-")</f>
        <v>0.1144811858608894</v>
      </c>
      <c r="AP291" s="53">
        <f t="shared" si="262"/>
        <v>23138.996015936256</v>
      </c>
      <c r="AQ291" s="33">
        <f t="shared" si="254"/>
        <v>9.9445324881141051E-2</v>
      </c>
      <c r="AR291" s="176"/>
      <c r="AS291" s="197"/>
      <c r="AT291" s="197"/>
      <c r="AU291" s="68" t="s">
        <v>85</v>
      </c>
      <c r="AV291" s="50">
        <v>12820306</v>
      </c>
      <c r="AW291" s="32">
        <f>IFERROR(AV291/AS275,"-")</f>
        <v>3.5577427584547608E-3</v>
      </c>
      <c r="AX291" s="50">
        <v>564</v>
      </c>
      <c r="AY291" s="32">
        <f>IFERROR(AX291/AT275,"-")</f>
        <v>0.17423540315106581</v>
      </c>
      <c r="AZ291" s="53">
        <f t="shared" si="263"/>
        <v>22731.0390070922</v>
      </c>
      <c r="BA291" s="33">
        <f t="shared" si="255"/>
        <v>0.1448382126348228</v>
      </c>
      <c r="BB291" s="176"/>
      <c r="BC291" s="197"/>
      <c r="BD291" s="197"/>
      <c r="BE291" s="68" t="s">
        <v>85</v>
      </c>
      <c r="BF291" s="50">
        <v>18451312</v>
      </c>
      <c r="BG291" s="32">
        <f>IFERROR(BF291/BC275,"-")</f>
        <v>8.3996579155920532E-3</v>
      </c>
      <c r="BH291" s="50">
        <v>389</v>
      </c>
      <c r="BI291" s="32">
        <f>IFERROR(BH291/BD275,"-")</f>
        <v>0.20735607675906184</v>
      </c>
      <c r="BJ291" s="53">
        <f t="shared" si="264"/>
        <v>47432.678663239072</v>
      </c>
      <c r="BK291" s="33">
        <f t="shared" si="256"/>
        <v>0.15832315832315833</v>
      </c>
      <c r="BL291" s="176"/>
      <c r="BM291" s="197"/>
      <c r="BN291" s="197"/>
      <c r="BO291" s="68" t="s">
        <v>85</v>
      </c>
      <c r="BP291" s="50">
        <v>5096426</v>
      </c>
      <c r="BQ291" s="32">
        <f>IFERROR(BP291/BM275,"-")</f>
        <v>5.4400483978667398E-3</v>
      </c>
      <c r="BR291" s="50">
        <v>152</v>
      </c>
      <c r="BS291" s="32">
        <f>IFERROR(BR291/BN275,"-")</f>
        <v>0.2034805890227577</v>
      </c>
      <c r="BT291" s="53">
        <f t="shared" si="265"/>
        <v>33529.118421052633</v>
      </c>
      <c r="BU291" s="33">
        <f t="shared" si="257"/>
        <v>0.12698412698412698</v>
      </c>
      <c r="BV291" s="176"/>
      <c r="BW291" s="197"/>
      <c r="BX291" s="197"/>
      <c r="BY291" s="68" t="s">
        <v>85</v>
      </c>
      <c r="BZ291" s="50">
        <f t="shared" si="232"/>
        <v>55424161</v>
      </c>
      <c r="CA291" s="32">
        <f>IFERROR(BZ291/BW275,"-")</f>
        <v>3.717356898617612E-3</v>
      </c>
      <c r="CB291" s="50">
        <f t="shared" si="233"/>
        <v>2065</v>
      </c>
      <c r="CC291" s="32">
        <f>IFERROR(CB291/BX275,"-")</f>
        <v>0.13388226141078838</v>
      </c>
      <c r="CD291" s="53">
        <f t="shared" si="266"/>
        <v>26839.78740920097</v>
      </c>
      <c r="CE291" s="33">
        <f t="shared" si="258"/>
        <v>0.11268143621084797</v>
      </c>
      <c r="CR291" s="173"/>
      <c r="CS291" s="194"/>
      <c r="CT291" s="188"/>
      <c r="CU291" s="191"/>
      <c r="CV291" s="191"/>
      <c r="CW291" s="75" t="s">
        <v>87</v>
      </c>
      <c r="CX291" s="86">
        <v>101585817</v>
      </c>
      <c r="CY291" s="76">
        <v>4.7754839856390327E-3</v>
      </c>
      <c r="CZ291" s="86">
        <v>1669</v>
      </c>
      <c r="DA291" s="76">
        <v>7.6809793363707482E-2</v>
      </c>
      <c r="DB291" s="86">
        <v>60866.277411623727</v>
      </c>
      <c r="DC291" s="77">
        <v>6.697969339433342E-2</v>
      </c>
    </row>
    <row r="292" spans="2:107" s="16" customFormat="1" ht="13.15" customHeight="1">
      <c r="B292" s="224"/>
      <c r="C292" s="195"/>
      <c r="D292" s="177"/>
      <c r="E292" s="198"/>
      <c r="F292" s="198"/>
      <c r="G292" s="18" t="s">
        <v>92</v>
      </c>
      <c r="H292" s="48">
        <f>SUM(H275:H291)</f>
        <v>818149</v>
      </c>
      <c r="I292" s="32">
        <f>IFERROR(H292/E275,"-")</f>
        <v>3.7513663858086618E-2</v>
      </c>
      <c r="J292" s="50">
        <v>9</v>
      </c>
      <c r="K292" s="32">
        <f>IFERROR(J292/F275,"-")</f>
        <v>0.47368421052631576</v>
      </c>
      <c r="L292" s="53">
        <f t="shared" si="259"/>
        <v>90905.444444444438</v>
      </c>
      <c r="M292" s="34">
        <f t="shared" si="251"/>
        <v>0.45</v>
      </c>
      <c r="N292" s="177"/>
      <c r="O292" s="198"/>
      <c r="P292" s="198"/>
      <c r="Q292" s="18" t="s">
        <v>92</v>
      </c>
      <c r="R292" s="48">
        <f>SUM(R275:R291)</f>
        <v>11909363</v>
      </c>
      <c r="S292" s="32">
        <f>IFERROR(R292/O275,"-")</f>
        <v>9.5908992879161575E-2</v>
      </c>
      <c r="T292" s="50">
        <v>68</v>
      </c>
      <c r="U292" s="32">
        <f>IFERROR(T292/P275,"-")</f>
        <v>0.86075949367088611</v>
      </c>
      <c r="V292" s="53">
        <f t="shared" si="260"/>
        <v>175137.6911764706</v>
      </c>
      <c r="W292" s="34">
        <f t="shared" si="252"/>
        <v>0.75555555555555554</v>
      </c>
      <c r="X292" s="177"/>
      <c r="Y292" s="198"/>
      <c r="Z292" s="198"/>
      <c r="AA292" s="18" t="s">
        <v>92</v>
      </c>
      <c r="AB292" s="48">
        <f>SUM(AB275:AB291)</f>
        <v>615556288</v>
      </c>
      <c r="AC292" s="32">
        <f>IFERROR(AB292/Y275,"-")</f>
        <v>0.16762766804532694</v>
      </c>
      <c r="AD292" s="50">
        <v>3711</v>
      </c>
      <c r="AE292" s="32">
        <f>IFERROR(AD292/Z275,"-")</f>
        <v>0.73036803778783699</v>
      </c>
      <c r="AF292" s="53">
        <f t="shared" si="261"/>
        <v>165873.42710859608</v>
      </c>
      <c r="AG292" s="34">
        <f t="shared" si="253"/>
        <v>0.66032028469750892</v>
      </c>
      <c r="AH292" s="177"/>
      <c r="AI292" s="198"/>
      <c r="AJ292" s="198"/>
      <c r="AK292" s="18" t="s">
        <v>92</v>
      </c>
      <c r="AL292" s="48">
        <f>SUM(AL275:AL291)</f>
        <v>835575805</v>
      </c>
      <c r="AM292" s="32">
        <f>IFERROR(AL292/AI275,"-")</f>
        <v>0.19189179999378148</v>
      </c>
      <c r="AN292" s="50">
        <v>3707</v>
      </c>
      <c r="AO292" s="32">
        <f>IFERROR(AN292/AJ275,"-")</f>
        <v>0.84538198403648801</v>
      </c>
      <c r="AP292" s="53">
        <f t="shared" si="262"/>
        <v>225404.85702724574</v>
      </c>
      <c r="AQ292" s="34">
        <f t="shared" si="254"/>
        <v>0.73435023771790808</v>
      </c>
      <c r="AR292" s="177"/>
      <c r="AS292" s="198"/>
      <c r="AT292" s="198"/>
      <c r="AU292" s="18" t="s">
        <v>92</v>
      </c>
      <c r="AV292" s="48">
        <f>SUM(AV275:AV291)</f>
        <v>776104653</v>
      </c>
      <c r="AW292" s="32">
        <f>IFERROR(AV292/AS275,"-")</f>
        <v>0.21537556974176708</v>
      </c>
      <c r="AX292" s="50">
        <v>2895</v>
      </c>
      <c r="AY292" s="32">
        <f>IFERROR(AX292/AT275,"-")</f>
        <v>0.89434661723818354</v>
      </c>
      <c r="AZ292" s="53">
        <f t="shared" si="263"/>
        <v>268084.50880829018</v>
      </c>
      <c r="BA292" s="34">
        <f t="shared" si="255"/>
        <v>0.7434514637904468</v>
      </c>
      <c r="BB292" s="177"/>
      <c r="BC292" s="198"/>
      <c r="BD292" s="198"/>
      <c r="BE292" s="18" t="s">
        <v>92</v>
      </c>
      <c r="BF292" s="48">
        <f>SUM(BF275:BF291)</f>
        <v>545849333</v>
      </c>
      <c r="BG292" s="32">
        <f>IFERROR(BF292/BC275,"-")</f>
        <v>0.24848897848858079</v>
      </c>
      <c r="BH292" s="50">
        <v>1688</v>
      </c>
      <c r="BI292" s="32">
        <f>IFERROR(BH292/BD275,"-")</f>
        <v>0.89978678038379534</v>
      </c>
      <c r="BJ292" s="53">
        <f t="shared" si="264"/>
        <v>323370.45793838863</v>
      </c>
      <c r="BK292" s="34">
        <f t="shared" si="256"/>
        <v>0.68701668701668706</v>
      </c>
      <c r="BL292" s="177"/>
      <c r="BM292" s="198"/>
      <c r="BN292" s="198"/>
      <c r="BO292" s="18" t="s">
        <v>92</v>
      </c>
      <c r="BP292" s="48">
        <f>SUM(BP275:BP291)</f>
        <v>257087294</v>
      </c>
      <c r="BQ292" s="32">
        <f>IFERROR(BP292/BM275,"-")</f>
        <v>0.27442119670463094</v>
      </c>
      <c r="BR292" s="50">
        <v>664</v>
      </c>
      <c r="BS292" s="32">
        <f>IFERROR(BR292/BN275,"-")</f>
        <v>0.88888888888888884</v>
      </c>
      <c r="BT292" s="53">
        <f t="shared" si="265"/>
        <v>387179.65963855421</v>
      </c>
      <c r="BU292" s="34">
        <f t="shared" si="257"/>
        <v>0.55472013366750206</v>
      </c>
      <c r="BV292" s="177"/>
      <c r="BW292" s="198"/>
      <c r="BX292" s="198"/>
      <c r="BY292" s="18" t="s">
        <v>92</v>
      </c>
      <c r="BZ292" s="48">
        <f t="shared" si="232"/>
        <v>3042900885</v>
      </c>
      <c r="CA292" s="32">
        <f>IFERROR(BZ292/BW275,"-")</f>
        <v>0.20409056975466686</v>
      </c>
      <c r="CB292" s="50">
        <f t="shared" si="233"/>
        <v>12742</v>
      </c>
      <c r="CC292" s="32">
        <f>IFERROR(CB292/BX275,"-")</f>
        <v>0.82611514522821572</v>
      </c>
      <c r="CD292" s="53">
        <f t="shared" si="266"/>
        <v>238808.73371527233</v>
      </c>
      <c r="CE292" s="34">
        <f t="shared" si="258"/>
        <v>0.69529630033831713</v>
      </c>
      <c r="CR292" s="173"/>
      <c r="CS292" s="194"/>
      <c r="CT292" s="188"/>
      <c r="CU292" s="191"/>
      <c r="CV292" s="191"/>
      <c r="CW292" s="75" t="s">
        <v>85</v>
      </c>
      <c r="CX292" s="86">
        <v>78530000</v>
      </c>
      <c r="CY292" s="76">
        <v>3.6916448424314315E-3</v>
      </c>
      <c r="CZ292" s="86">
        <v>2969</v>
      </c>
      <c r="DA292" s="76">
        <v>0.13663767315569056</v>
      </c>
      <c r="DB292" s="86">
        <v>26449.983159312898</v>
      </c>
      <c r="DC292" s="77">
        <v>0.11915081467212457</v>
      </c>
    </row>
    <row r="293" spans="2:107" s="16" customFormat="1" ht="13.15" customHeight="1">
      <c r="B293" s="224">
        <v>17</v>
      </c>
      <c r="C293" s="193" t="s">
        <v>119</v>
      </c>
      <c r="D293" s="175">
        <f>CI21</f>
        <v>48</v>
      </c>
      <c r="E293" s="196">
        <v>103821990</v>
      </c>
      <c r="F293" s="196">
        <v>47</v>
      </c>
      <c r="G293" s="65" t="s">
        <v>58</v>
      </c>
      <c r="H293" s="54">
        <v>167449</v>
      </c>
      <c r="I293" s="28">
        <f>IFERROR(H293/E293,"-")</f>
        <v>1.6128471434616114E-3</v>
      </c>
      <c r="J293" s="54">
        <v>8</v>
      </c>
      <c r="K293" s="28">
        <f>IFERROR(J293/F293,"-")</f>
        <v>0.1702127659574468</v>
      </c>
      <c r="L293" s="51">
        <f t="shared" si="259"/>
        <v>20931.125</v>
      </c>
      <c r="M293" s="29">
        <f t="shared" ref="M293:M310" si="267">IFERROR(J293/$CI$21,"-")</f>
        <v>0.16666666666666666</v>
      </c>
      <c r="N293" s="175">
        <f>CJ21</f>
        <v>153</v>
      </c>
      <c r="O293" s="196">
        <v>233214480</v>
      </c>
      <c r="P293" s="196">
        <v>135</v>
      </c>
      <c r="Q293" s="65" t="s">
        <v>58</v>
      </c>
      <c r="R293" s="54">
        <v>2889853</v>
      </c>
      <c r="S293" s="28">
        <f>IFERROR(R293/O293,"-")</f>
        <v>1.2391396108852246E-2</v>
      </c>
      <c r="T293" s="54">
        <v>39</v>
      </c>
      <c r="U293" s="28">
        <f>IFERROR(T293/P293,"-")</f>
        <v>0.28888888888888886</v>
      </c>
      <c r="V293" s="51">
        <f t="shared" si="260"/>
        <v>74098.794871794875</v>
      </c>
      <c r="W293" s="29">
        <f t="shared" ref="W293:W310" si="268">IFERROR(T293/$CJ$21,"-")</f>
        <v>0.25490196078431371</v>
      </c>
      <c r="X293" s="175">
        <f>CK21</f>
        <v>8183</v>
      </c>
      <c r="Y293" s="196">
        <v>5677819800</v>
      </c>
      <c r="Z293" s="196">
        <v>7454</v>
      </c>
      <c r="AA293" s="65" t="s">
        <v>58</v>
      </c>
      <c r="AB293" s="54">
        <v>131879417</v>
      </c>
      <c r="AC293" s="28">
        <f>IFERROR(AB293/Y293,"-")</f>
        <v>2.3227122671276041E-2</v>
      </c>
      <c r="AD293" s="54">
        <v>1319</v>
      </c>
      <c r="AE293" s="28">
        <f>IFERROR(AD293/Z293,"-")</f>
        <v>0.17695197209551919</v>
      </c>
      <c r="AF293" s="51">
        <f t="shared" si="261"/>
        <v>99984.394996209245</v>
      </c>
      <c r="AG293" s="29">
        <f t="shared" ref="AG293:AG310" si="269">IFERROR(AD293/$CK$21,"-")</f>
        <v>0.16118782842478308</v>
      </c>
      <c r="AH293" s="175">
        <f>CL21</f>
        <v>7233</v>
      </c>
      <c r="AI293" s="196">
        <v>6749406680</v>
      </c>
      <c r="AJ293" s="196">
        <v>6460</v>
      </c>
      <c r="AK293" s="65" t="s">
        <v>58</v>
      </c>
      <c r="AL293" s="54">
        <v>160512135</v>
      </c>
      <c r="AM293" s="28">
        <f>IFERROR(AL293/AI293,"-")</f>
        <v>2.3781665946376193E-2</v>
      </c>
      <c r="AN293" s="54">
        <v>1631</v>
      </c>
      <c r="AO293" s="28">
        <f>IFERROR(AN293/AJ293,"-")</f>
        <v>0.25247678018575853</v>
      </c>
      <c r="AP293" s="51">
        <f t="shared" si="262"/>
        <v>98413.326180257514</v>
      </c>
      <c r="AQ293" s="29">
        <f t="shared" ref="AQ293:AQ310" si="270">IFERROR(AN293/$CL$21,"-")</f>
        <v>0.22549426240840592</v>
      </c>
      <c r="AR293" s="175">
        <f>CM21</f>
        <v>5468</v>
      </c>
      <c r="AS293" s="196">
        <v>5313912540</v>
      </c>
      <c r="AT293" s="196">
        <v>4574</v>
      </c>
      <c r="AU293" s="65" t="s">
        <v>58</v>
      </c>
      <c r="AV293" s="54">
        <v>154373882</v>
      </c>
      <c r="AW293" s="28">
        <f>IFERROR(AV293/AS293,"-")</f>
        <v>2.9050888744962294E-2</v>
      </c>
      <c r="AX293" s="54">
        <v>1354</v>
      </c>
      <c r="AY293" s="28">
        <f>IFERROR(AX293/AT293,"-")</f>
        <v>0.2960209881941408</v>
      </c>
      <c r="AZ293" s="51">
        <f t="shared" si="263"/>
        <v>114013.20679468242</v>
      </c>
      <c r="BA293" s="29">
        <f t="shared" ref="BA293:BA310" si="271">IFERROR(AX293/$CM$21,"-")</f>
        <v>0.24762253108997806</v>
      </c>
      <c r="BB293" s="175">
        <f>CN21</f>
        <v>3318</v>
      </c>
      <c r="BC293" s="196">
        <v>3388043340</v>
      </c>
      <c r="BD293" s="196">
        <v>2575</v>
      </c>
      <c r="BE293" s="65" t="s">
        <v>58</v>
      </c>
      <c r="BF293" s="54">
        <v>122076842</v>
      </c>
      <c r="BG293" s="28">
        <f>IFERROR(BF293/BC293,"-")</f>
        <v>3.6031664813355076E-2</v>
      </c>
      <c r="BH293" s="54">
        <v>800</v>
      </c>
      <c r="BI293" s="28">
        <f>IFERROR(BH293/BD293,"-")</f>
        <v>0.31067961165048541</v>
      </c>
      <c r="BJ293" s="51">
        <f t="shared" si="264"/>
        <v>152596.05249999999</v>
      </c>
      <c r="BK293" s="29">
        <f t="shared" ref="BK293:BK310" si="272">IFERROR(BH293/$CN$21,"-")</f>
        <v>0.24110910186859555</v>
      </c>
      <c r="BL293" s="175">
        <f>CO21</f>
        <v>1545</v>
      </c>
      <c r="BM293" s="196">
        <v>1299541540</v>
      </c>
      <c r="BN293" s="196">
        <v>949</v>
      </c>
      <c r="BO293" s="65" t="s">
        <v>58</v>
      </c>
      <c r="BP293" s="54">
        <v>57504155</v>
      </c>
      <c r="BQ293" s="28">
        <f>IFERROR(BP293/BM293,"-")</f>
        <v>4.4249570506226375E-2</v>
      </c>
      <c r="BR293" s="54">
        <v>292</v>
      </c>
      <c r="BS293" s="28">
        <f>IFERROR(BR293/BN293,"-")</f>
        <v>0.30769230769230771</v>
      </c>
      <c r="BT293" s="51">
        <f t="shared" si="265"/>
        <v>196932.03767123289</v>
      </c>
      <c r="BU293" s="29">
        <f t="shared" ref="BU293:BU310" si="273">IFERROR(BR293/$CO$21,"-")</f>
        <v>0.18899676375404531</v>
      </c>
      <c r="BV293" s="175">
        <f>CP21</f>
        <v>25948</v>
      </c>
      <c r="BW293" s="196">
        <f>SUM(E293,O293,Y293,AI293,AS293,BC293,BM293)</f>
        <v>22765760370</v>
      </c>
      <c r="BX293" s="196">
        <f>SUM(F293,P293,Z293,AJ293,AT293,BD293,BN293)</f>
        <v>22194</v>
      </c>
      <c r="BY293" s="65" t="s">
        <v>58</v>
      </c>
      <c r="BZ293" s="54">
        <f t="shared" si="232"/>
        <v>629403733</v>
      </c>
      <c r="CA293" s="28">
        <f>IFERROR(BZ293/BW293,"-")</f>
        <v>2.7646945358759393E-2</v>
      </c>
      <c r="CB293" s="54">
        <f t="shared" si="233"/>
        <v>5443</v>
      </c>
      <c r="CC293" s="28">
        <f>IFERROR(CB293/BX293,"-")</f>
        <v>0.24524646300802019</v>
      </c>
      <c r="CD293" s="51">
        <f t="shared" si="266"/>
        <v>115635.44607753077</v>
      </c>
      <c r="CE293" s="29">
        <f t="shared" ref="CE293:CE310" si="274">IFERROR(CB293/$CP$21,"-")</f>
        <v>0.20976568521658703</v>
      </c>
      <c r="CR293" s="174"/>
      <c r="CS293" s="195"/>
      <c r="CT293" s="189"/>
      <c r="CU293" s="192"/>
      <c r="CV293" s="192"/>
      <c r="CW293" s="18" t="s">
        <v>92</v>
      </c>
      <c r="CX293" s="86">
        <v>4395747616</v>
      </c>
      <c r="CY293" s="76">
        <v>0.20664127104592717</v>
      </c>
      <c r="CZ293" s="86">
        <v>18017</v>
      </c>
      <c r="DA293" s="76">
        <v>0.82916839247089147</v>
      </c>
      <c r="DB293" s="86">
        <v>243977.77743242492</v>
      </c>
      <c r="DC293" s="77">
        <v>0.72305160927843326</v>
      </c>
    </row>
    <row r="294" spans="2:107" s="16" customFormat="1" ht="13.15" customHeight="1">
      <c r="B294" s="224"/>
      <c r="C294" s="194"/>
      <c r="D294" s="176"/>
      <c r="E294" s="197"/>
      <c r="F294" s="197"/>
      <c r="G294" s="66" t="s">
        <v>60</v>
      </c>
      <c r="H294" s="49">
        <v>589300</v>
      </c>
      <c r="I294" s="30">
        <f>IFERROR(H294/E293,"-")</f>
        <v>5.6760614971837851E-3</v>
      </c>
      <c r="J294" s="49">
        <v>14</v>
      </c>
      <c r="K294" s="30">
        <f>IFERROR(J294/F293,"-")</f>
        <v>0.2978723404255319</v>
      </c>
      <c r="L294" s="52">
        <f t="shared" si="259"/>
        <v>42092.857142857145</v>
      </c>
      <c r="M294" s="31">
        <f t="shared" si="267"/>
        <v>0.29166666666666669</v>
      </c>
      <c r="N294" s="176"/>
      <c r="O294" s="197"/>
      <c r="P294" s="197"/>
      <c r="Q294" s="66" t="s">
        <v>60</v>
      </c>
      <c r="R294" s="49">
        <v>4774052</v>
      </c>
      <c r="S294" s="30">
        <f>IFERROR(R294/O293,"-")</f>
        <v>2.0470650021388037E-2</v>
      </c>
      <c r="T294" s="49">
        <v>44</v>
      </c>
      <c r="U294" s="30">
        <f>IFERROR(T294/P293,"-")</f>
        <v>0.32592592592592595</v>
      </c>
      <c r="V294" s="52">
        <f t="shared" si="260"/>
        <v>108501.18181818182</v>
      </c>
      <c r="W294" s="31">
        <f t="shared" si="268"/>
        <v>0.28758169934640521</v>
      </c>
      <c r="X294" s="176"/>
      <c r="Y294" s="197"/>
      <c r="Z294" s="197"/>
      <c r="AA294" s="66" t="s">
        <v>60</v>
      </c>
      <c r="AB294" s="49">
        <v>158834818</v>
      </c>
      <c r="AC294" s="30">
        <f>IFERROR(AB294/Y293,"-")</f>
        <v>2.7974614129176838E-2</v>
      </c>
      <c r="AD294" s="49">
        <v>1885</v>
      </c>
      <c r="AE294" s="30">
        <f>IFERROR(AD294/Z293,"-")</f>
        <v>0.25288435739200427</v>
      </c>
      <c r="AF294" s="52">
        <f t="shared" si="261"/>
        <v>84262.502917771882</v>
      </c>
      <c r="AG294" s="31">
        <f t="shared" si="269"/>
        <v>0.23035561530001222</v>
      </c>
      <c r="AH294" s="176"/>
      <c r="AI294" s="197"/>
      <c r="AJ294" s="197"/>
      <c r="AK294" s="66" t="s">
        <v>60</v>
      </c>
      <c r="AL294" s="49">
        <v>215164484</v>
      </c>
      <c r="AM294" s="30">
        <f>IFERROR(AL294/AI293,"-")</f>
        <v>3.1879021994271055E-2</v>
      </c>
      <c r="AN294" s="49">
        <v>2042</v>
      </c>
      <c r="AO294" s="30">
        <f>IFERROR(AN294/AJ293,"-")</f>
        <v>0.31609907120743036</v>
      </c>
      <c r="AP294" s="52">
        <f t="shared" si="262"/>
        <v>105369.48285994123</v>
      </c>
      <c r="AQ294" s="31">
        <f t="shared" si="270"/>
        <v>0.28231715747269459</v>
      </c>
      <c r="AR294" s="176"/>
      <c r="AS294" s="197"/>
      <c r="AT294" s="197"/>
      <c r="AU294" s="66" t="s">
        <v>60</v>
      </c>
      <c r="AV294" s="49">
        <v>132640265</v>
      </c>
      <c r="AW294" s="30">
        <f>IFERROR(AV294/AS293,"-")</f>
        <v>2.4960942432070966E-2</v>
      </c>
      <c r="AX294" s="49">
        <v>1583</v>
      </c>
      <c r="AY294" s="30">
        <f>IFERROR(AX294/AT293,"-")</f>
        <v>0.34608657630083078</v>
      </c>
      <c r="AZ294" s="52">
        <f t="shared" si="263"/>
        <v>83790.439039797857</v>
      </c>
      <c r="BA294" s="31">
        <f t="shared" si="271"/>
        <v>0.28950256035113386</v>
      </c>
      <c r="BB294" s="176"/>
      <c r="BC294" s="197"/>
      <c r="BD294" s="197"/>
      <c r="BE294" s="66" t="s">
        <v>60</v>
      </c>
      <c r="BF294" s="49">
        <v>56683473</v>
      </c>
      <c r="BG294" s="30">
        <f>IFERROR(BF294/BC293,"-")</f>
        <v>1.6730445071579281E-2</v>
      </c>
      <c r="BH294" s="49">
        <v>914</v>
      </c>
      <c r="BI294" s="30">
        <f>IFERROR(BH294/BD293,"-")</f>
        <v>0.35495145631067959</v>
      </c>
      <c r="BJ294" s="52">
        <f t="shared" si="264"/>
        <v>62016.92888402626</v>
      </c>
      <c r="BK294" s="31">
        <f t="shared" si="272"/>
        <v>0.27546714888487039</v>
      </c>
      <c r="BL294" s="176"/>
      <c r="BM294" s="197"/>
      <c r="BN294" s="197"/>
      <c r="BO294" s="66" t="s">
        <v>60</v>
      </c>
      <c r="BP294" s="49">
        <v>18783752</v>
      </c>
      <c r="BQ294" s="30">
        <f>IFERROR(BP294/BM293,"-")</f>
        <v>1.4454137418339086E-2</v>
      </c>
      <c r="BR294" s="49">
        <v>344</v>
      </c>
      <c r="BS294" s="30">
        <f>IFERROR(BR294/BN293,"-")</f>
        <v>0.36248682824025291</v>
      </c>
      <c r="BT294" s="52">
        <f t="shared" si="265"/>
        <v>54603.930232558138</v>
      </c>
      <c r="BU294" s="31">
        <f t="shared" si="273"/>
        <v>0.22265372168284789</v>
      </c>
      <c r="BV294" s="176"/>
      <c r="BW294" s="197"/>
      <c r="BX294" s="197"/>
      <c r="BY294" s="66" t="s">
        <v>60</v>
      </c>
      <c r="BZ294" s="49">
        <f t="shared" ref="BZ294:BZ361" si="275">SUM(H294,R294,AB294,AL294,AV294,BF294,BP294)</f>
        <v>587470144</v>
      </c>
      <c r="CA294" s="30">
        <f>IFERROR(BZ294/BW293,"-")</f>
        <v>2.5804986719185078E-2</v>
      </c>
      <c r="CB294" s="49">
        <f t="shared" ref="CB294:CB361" si="276">SUM(J294,T294,AD294,AN294,AX294,BH294,BR294)</f>
        <v>6826</v>
      </c>
      <c r="CC294" s="30">
        <f>IFERROR(CB294/BX293,"-")</f>
        <v>0.30756060196449492</v>
      </c>
      <c r="CD294" s="52">
        <f t="shared" si="266"/>
        <v>86063.601523586287</v>
      </c>
      <c r="CE294" s="31">
        <f t="shared" si="274"/>
        <v>0.26306459071990135</v>
      </c>
      <c r="CR294" s="172">
        <v>18</v>
      </c>
      <c r="CS294" s="193" t="s">
        <v>54</v>
      </c>
      <c r="CT294" s="187">
        <v>22386</v>
      </c>
      <c r="CU294" s="190">
        <v>18682331850</v>
      </c>
      <c r="CV294" s="190">
        <v>19672</v>
      </c>
      <c r="CW294" s="75" t="s">
        <v>58</v>
      </c>
      <c r="CX294" s="86">
        <v>623376726</v>
      </c>
      <c r="CY294" s="76">
        <v>3.3367179804163476E-2</v>
      </c>
      <c r="CZ294" s="86">
        <v>4291</v>
      </c>
      <c r="DA294" s="76">
        <v>0.2181272875152501</v>
      </c>
      <c r="DB294" s="86">
        <v>145275.39641109298</v>
      </c>
      <c r="DC294" s="77">
        <v>0.19168230143839901</v>
      </c>
    </row>
    <row r="295" spans="2:107" s="16" customFormat="1" ht="13.15" customHeight="1">
      <c r="B295" s="224"/>
      <c r="C295" s="194"/>
      <c r="D295" s="176"/>
      <c r="E295" s="197"/>
      <c r="F295" s="197"/>
      <c r="G295" s="67" t="s">
        <v>194</v>
      </c>
      <c r="H295" s="49">
        <v>3601887</v>
      </c>
      <c r="I295" s="30">
        <f>IFERROR(H295/E293,"-")</f>
        <v>3.4692910432558649E-2</v>
      </c>
      <c r="J295" s="49">
        <v>6</v>
      </c>
      <c r="K295" s="30">
        <f>IFERROR(J295/F293,"-")</f>
        <v>0.1276595744680851</v>
      </c>
      <c r="L295" s="52">
        <f>IFERROR(H295/J295,"-")</f>
        <v>600314.5</v>
      </c>
      <c r="M295" s="31">
        <f t="shared" si="267"/>
        <v>0.125</v>
      </c>
      <c r="N295" s="176"/>
      <c r="O295" s="197"/>
      <c r="P295" s="197"/>
      <c r="Q295" s="67" t="s">
        <v>194</v>
      </c>
      <c r="R295" s="49">
        <v>2176931</v>
      </c>
      <c r="S295" s="30">
        <f>IFERROR(R295/O293,"-")</f>
        <v>9.3344589924261989E-3</v>
      </c>
      <c r="T295" s="49">
        <v>10</v>
      </c>
      <c r="U295" s="30">
        <f>IFERROR(T295/P293,"-")</f>
        <v>7.407407407407407E-2</v>
      </c>
      <c r="V295" s="52">
        <f>IFERROR(R295/T295,"-")</f>
        <v>217693.1</v>
      </c>
      <c r="W295" s="31">
        <f t="shared" si="268"/>
        <v>6.535947712418301E-2</v>
      </c>
      <c r="X295" s="176"/>
      <c r="Y295" s="197"/>
      <c r="Z295" s="197"/>
      <c r="AA295" s="67" t="s">
        <v>194</v>
      </c>
      <c r="AB295" s="49">
        <v>81649700</v>
      </c>
      <c r="AC295" s="30">
        <f>IFERROR(AB295/Y293,"-")</f>
        <v>1.4380466953178048E-2</v>
      </c>
      <c r="AD295" s="49">
        <v>607</v>
      </c>
      <c r="AE295" s="30">
        <f>IFERROR(AD295/Z293,"-")</f>
        <v>8.1432787764958409E-2</v>
      </c>
      <c r="AF295" s="52">
        <f>IFERROR(AB295/AD295,"-")</f>
        <v>134513.50906095552</v>
      </c>
      <c r="AG295" s="31">
        <f t="shared" si="269"/>
        <v>7.4178174263717464E-2</v>
      </c>
      <c r="AH295" s="176"/>
      <c r="AI295" s="197"/>
      <c r="AJ295" s="197"/>
      <c r="AK295" s="67" t="s">
        <v>194</v>
      </c>
      <c r="AL295" s="49">
        <v>73365962</v>
      </c>
      <c r="AM295" s="30">
        <f>IFERROR(AL295/AI293,"-")</f>
        <v>1.0869986871201543E-2</v>
      </c>
      <c r="AN295" s="49">
        <v>650</v>
      </c>
      <c r="AO295" s="30">
        <f>IFERROR(AN295/AJ293,"-")</f>
        <v>0.10061919504643962</v>
      </c>
      <c r="AP295" s="52">
        <f>IFERROR(AL295/AN295,"-")</f>
        <v>112870.71076923078</v>
      </c>
      <c r="AQ295" s="31">
        <f t="shared" si="270"/>
        <v>8.9865892437439518E-2</v>
      </c>
      <c r="AR295" s="176"/>
      <c r="AS295" s="197"/>
      <c r="AT295" s="197"/>
      <c r="AU295" s="67" t="s">
        <v>194</v>
      </c>
      <c r="AV295" s="49">
        <v>38798750</v>
      </c>
      <c r="AW295" s="30">
        <f>IFERROR(AV295/AS293,"-")</f>
        <v>7.3013527618202012E-3</v>
      </c>
      <c r="AX295" s="49">
        <v>410</v>
      </c>
      <c r="AY295" s="30">
        <f>IFERROR(AX295/AT293,"-")</f>
        <v>8.9637079142982079E-2</v>
      </c>
      <c r="AZ295" s="52">
        <f>IFERROR(AV295/AX295,"-")</f>
        <v>94631.097560975613</v>
      </c>
      <c r="BA295" s="31">
        <f t="shared" si="271"/>
        <v>7.4981711777615215E-2</v>
      </c>
      <c r="BB295" s="176"/>
      <c r="BC295" s="197"/>
      <c r="BD295" s="197"/>
      <c r="BE295" s="67" t="s">
        <v>194</v>
      </c>
      <c r="BF295" s="49">
        <v>14400480</v>
      </c>
      <c r="BG295" s="30">
        <f>IFERROR(BF295/BC293,"-")</f>
        <v>4.2503824641157038E-3</v>
      </c>
      <c r="BH295" s="49">
        <v>178</v>
      </c>
      <c r="BI295" s="30">
        <f>IFERROR(BH295/BD293,"-")</f>
        <v>6.9126213592233005E-2</v>
      </c>
      <c r="BJ295" s="52">
        <f>IFERROR(BF295/BH295,"-")</f>
        <v>80901.573033707871</v>
      </c>
      <c r="BK295" s="31">
        <f t="shared" si="272"/>
        <v>5.3646775165762509E-2</v>
      </c>
      <c r="BL295" s="176"/>
      <c r="BM295" s="197"/>
      <c r="BN295" s="197"/>
      <c r="BO295" s="67" t="s">
        <v>194</v>
      </c>
      <c r="BP295" s="49">
        <v>2528126</v>
      </c>
      <c r="BQ295" s="30">
        <f>IFERROR(BP295/BM293,"-")</f>
        <v>1.945398374876112E-3</v>
      </c>
      <c r="BR295" s="49">
        <v>38</v>
      </c>
      <c r="BS295" s="30">
        <f>IFERROR(BR295/BN293,"-")</f>
        <v>4.0042149631190724E-2</v>
      </c>
      <c r="BT295" s="52">
        <f>IFERROR(BP295/BR295,"-")</f>
        <v>66529.631578947374</v>
      </c>
      <c r="BU295" s="31">
        <f t="shared" si="273"/>
        <v>2.459546925566343E-2</v>
      </c>
      <c r="BV295" s="176"/>
      <c r="BW295" s="197"/>
      <c r="BX295" s="197"/>
      <c r="BY295" s="67" t="s">
        <v>194</v>
      </c>
      <c r="BZ295" s="49">
        <f t="shared" si="275"/>
        <v>216521836</v>
      </c>
      <c r="CA295" s="30">
        <f>IFERROR(BZ295/BW293,"-")</f>
        <v>9.5108545676043238E-3</v>
      </c>
      <c r="CB295" s="49">
        <f>SUM(J295,T295,AD295,AN295,AX295,BH295,BR295)</f>
        <v>1899</v>
      </c>
      <c r="CC295" s="30">
        <f>IFERROR(CB295/BX293,"-")</f>
        <v>8.5563665855636656E-2</v>
      </c>
      <c r="CD295" s="52">
        <f>IFERROR(BZ295/CB295,"-")</f>
        <v>114018.87098472881</v>
      </c>
      <c r="CE295" s="31">
        <f t="shared" si="274"/>
        <v>7.3184831200863262E-2</v>
      </c>
      <c r="CR295" s="173"/>
      <c r="CS295" s="194"/>
      <c r="CT295" s="188"/>
      <c r="CU295" s="191"/>
      <c r="CV295" s="191"/>
      <c r="CW295" s="75" t="s">
        <v>60</v>
      </c>
      <c r="CX295" s="86">
        <v>286037783</v>
      </c>
      <c r="CY295" s="76">
        <v>1.5310603906224907E-2</v>
      </c>
      <c r="CZ295" s="86">
        <v>5210</v>
      </c>
      <c r="DA295" s="76">
        <v>0.2648434322895486</v>
      </c>
      <c r="DB295" s="86">
        <v>54901.685796545105</v>
      </c>
      <c r="DC295" s="77">
        <v>0.23273474492986687</v>
      </c>
    </row>
    <row r="296" spans="2:107" s="16" customFormat="1" ht="13.15" customHeight="1">
      <c r="B296" s="224"/>
      <c r="C296" s="194"/>
      <c r="D296" s="176"/>
      <c r="E296" s="197"/>
      <c r="F296" s="197"/>
      <c r="G296" s="67" t="s">
        <v>62</v>
      </c>
      <c r="H296" s="49">
        <v>87277</v>
      </c>
      <c r="I296" s="30">
        <f>IFERROR(H296/E293,"-")</f>
        <v>8.4064079295725306E-4</v>
      </c>
      <c r="J296" s="49">
        <v>5</v>
      </c>
      <c r="K296" s="30">
        <f>IFERROR(J296/F293,"-")</f>
        <v>0.10638297872340426</v>
      </c>
      <c r="L296" s="52">
        <f t="shared" si="259"/>
        <v>17455.400000000001</v>
      </c>
      <c r="M296" s="31">
        <f t="shared" si="267"/>
        <v>0.10416666666666667</v>
      </c>
      <c r="N296" s="176"/>
      <c r="O296" s="197"/>
      <c r="P296" s="197"/>
      <c r="Q296" s="67" t="s">
        <v>62</v>
      </c>
      <c r="R296" s="49">
        <v>702902</v>
      </c>
      <c r="S296" s="30">
        <f>IFERROR(R296/O293,"-")</f>
        <v>3.0139723742711E-3</v>
      </c>
      <c r="T296" s="49">
        <v>20</v>
      </c>
      <c r="U296" s="30">
        <f>IFERROR(T296/P293,"-")</f>
        <v>0.14814814814814814</v>
      </c>
      <c r="V296" s="52">
        <f t="shared" si="260"/>
        <v>35145.1</v>
      </c>
      <c r="W296" s="31">
        <f t="shared" si="268"/>
        <v>0.13071895424836602</v>
      </c>
      <c r="X296" s="176"/>
      <c r="Y296" s="197"/>
      <c r="Z296" s="197"/>
      <c r="AA296" s="67" t="s">
        <v>62</v>
      </c>
      <c r="AB296" s="49">
        <v>97503603</v>
      </c>
      <c r="AC296" s="30">
        <f>IFERROR(AB296/Y293,"-")</f>
        <v>1.7172718831266889E-2</v>
      </c>
      <c r="AD296" s="49">
        <v>1556</v>
      </c>
      <c r="AE296" s="30">
        <f>IFERROR(AD296/Z293,"-")</f>
        <v>0.20874698148645024</v>
      </c>
      <c r="AF296" s="52">
        <f t="shared" si="261"/>
        <v>62662.983933161951</v>
      </c>
      <c r="AG296" s="31">
        <f t="shared" si="269"/>
        <v>0.19015031162165466</v>
      </c>
      <c r="AH296" s="176"/>
      <c r="AI296" s="197"/>
      <c r="AJ296" s="197"/>
      <c r="AK296" s="67" t="s">
        <v>62</v>
      </c>
      <c r="AL296" s="49">
        <v>102303044</v>
      </c>
      <c r="AM296" s="30">
        <f>IFERROR(AL296/AI293,"-")</f>
        <v>1.5157338837374666E-2</v>
      </c>
      <c r="AN296" s="49">
        <v>1743</v>
      </c>
      <c r="AO296" s="30">
        <f>IFERROR(AN296/AJ293,"-")</f>
        <v>0.26981424148606808</v>
      </c>
      <c r="AP296" s="52">
        <f t="shared" si="262"/>
        <v>58693.656913367755</v>
      </c>
      <c r="AQ296" s="31">
        <f t="shared" si="270"/>
        <v>0.24097884695147243</v>
      </c>
      <c r="AR296" s="176"/>
      <c r="AS296" s="197"/>
      <c r="AT296" s="197"/>
      <c r="AU296" s="67" t="s">
        <v>62</v>
      </c>
      <c r="AV296" s="49">
        <v>76328681</v>
      </c>
      <c r="AW296" s="30">
        <f>IFERROR(AV296/AS293,"-")</f>
        <v>1.4363932493326282E-2</v>
      </c>
      <c r="AX296" s="49">
        <v>1302</v>
      </c>
      <c r="AY296" s="30">
        <f>IFERROR(AX296/AT293,"-")</f>
        <v>0.28465238303454304</v>
      </c>
      <c r="AZ296" s="52">
        <f t="shared" si="263"/>
        <v>58624.17895545315</v>
      </c>
      <c r="BA296" s="31">
        <f t="shared" si="271"/>
        <v>0.23811265544989027</v>
      </c>
      <c r="BB296" s="176"/>
      <c r="BC296" s="197"/>
      <c r="BD296" s="197"/>
      <c r="BE296" s="67" t="s">
        <v>62</v>
      </c>
      <c r="BF296" s="49">
        <v>33447472</v>
      </c>
      <c r="BG296" s="30">
        <f>IFERROR(BF296/BC293,"-")</f>
        <v>9.8722090137135024E-3</v>
      </c>
      <c r="BH296" s="49">
        <v>680</v>
      </c>
      <c r="BI296" s="30">
        <f>IFERROR(BH296/BD293,"-")</f>
        <v>0.26407766990291265</v>
      </c>
      <c r="BJ296" s="52">
        <f t="shared" si="264"/>
        <v>49187.458823529414</v>
      </c>
      <c r="BK296" s="31">
        <f t="shared" si="272"/>
        <v>0.2049427365883062</v>
      </c>
      <c r="BL296" s="176"/>
      <c r="BM296" s="197"/>
      <c r="BN296" s="197"/>
      <c r="BO296" s="67" t="s">
        <v>62</v>
      </c>
      <c r="BP296" s="49">
        <v>5735431</v>
      </c>
      <c r="BQ296" s="30">
        <f>IFERROR(BP296/BM293,"-")</f>
        <v>4.4134264457602488E-3</v>
      </c>
      <c r="BR296" s="49">
        <v>190</v>
      </c>
      <c r="BS296" s="30">
        <f>IFERROR(BR296/BN293,"-")</f>
        <v>0.20021074815595363</v>
      </c>
      <c r="BT296" s="52">
        <f t="shared" si="265"/>
        <v>30186.478947368421</v>
      </c>
      <c r="BU296" s="31">
        <f t="shared" si="273"/>
        <v>0.12297734627831715</v>
      </c>
      <c r="BV296" s="176"/>
      <c r="BW296" s="197"/>
      <c r="BX296" s="197"/>
      <c r="BY296" s="67" t="s">
        <v>62</v>
      </c>
      <c r="BZ296" s="49">
        <f t="shared" si="275"/>
        <v>316108410</v>
      </c>
      <c r="CA296" s="30">
        <f>IFERROR(BZ296/BW293,"-")</f>
        <v>1.3885255966084826E-2</v>
      </c>
      <c r="CB296" s="49">
        <f t="shared" si="276"/>
        <v>5496</v>
      </c>
      <c r="CC296" s="30">
        <f>IFERROR(CB296/BX293,"-")</f>
        <v>0.24763449580967828</v>
      </c>
      <c r="CD296" s="52">
        <f t="shared" si="266"/>
        <v>57516.086244541482</v>
      </c>
      <c r="CE296" s="31">
        <f t="shared" si="274"/>
        <v>0.21180823184831202</v>
      </c>
      <c r="CR296" s="173"/>
      <c r="CS296" s="194"/>
      <c r="CT296" s="188"/>
      <c r="CU296" s="191"/>
      <c r="CV296" s="191"/>
      <c r="CW296" s="75" t="s">
        <v>62</v>
      </c>
      <c r="CX296" s="86">
        <v>290680270</v>
      </c>
      <c r="CY296" s="76">
        <v>1.5559100027441168E-2</v>
      </c>
      <c r="CZ296" s="86">
        <v>5273</v>
      </c>
      <c r="DA296" s="76">
        <v>0.26804595363969091</v>
      </c>
      <c r="DB296" s="86">
        <v>55126.165370756687</v>
      </c>
      <c r="DC296" s="77">
        <v>0.23554900384168675</v>
      </c>
    </row>
    <row r="297" spans="2:107" s="16" customFormat="1" ht="13.15" customHeight="1">
      <c r="B297" s="224"/>
      <c r="C297" s="194"/>
      <c r="D297" s="176"/>
      <c r="E297" s="197"/>
      <c r="F297" s="197"/>
      <c r="G297" s="67" t="s">
        <v>64</v>
      </c>
      <c r="H297" s="49">
        <v>1836</v>
      </c>
      <c r="I297" s="30">
        <f>IFERROR(H297/E293,"-")</f>
        <v>1.7684114897046378E-5</v>
      </c>
      <c r="J297" s="49">
        <v>2</v>
      </c>
      <c r="K297" s="30">
        <f>IFERROR(J297/F293,"-")</f>
        <v>4.2553191489361701E-2</v>
      </c>
      <c r="L297" s="52">
        <f t="shared" si="259"/>
        <v>918</v>
      </c>
      <c r="M297" s="31">
        <f t="shared" si="267"/>
        <v>4.1666666666666664E-2</v>
      </c>
      <c r="N297" s="176"/>
      <c r="O297" s="197"/>
      <c r="P297" s="197"/>
      <c r="Q297" s="67" t="s">
        <v>64</v>
      </c>
      <c r="R297" s="49">
        <v>53141</v>
      </c>
      <c r="S297" s="30">
        <f>IFERROR(R297/O293,"-")</f>
        <v>2.278632098658711E-4</v>
      </c>
      <c r="T297" s="49">
        <v>5</v>
      </c>
      <c r="U297" s="30">
        <f>IFERROR(T297/P293,"-")</f>
        <v>3.7037037037037035E-2</v>
      </c>
      <c r="V297" s="52">
        <f t="shared" si="260"/>
        <v>10628.2</v>
      </c>
      <c r="W297" s="31">
        <f t="shared" si="268"/>
        <v>3.2679738562091505E-2</v>
      </c>
      <c r="X297" s="176"/>
      <c r="Y297" s="197"/>
      <c r="Z297" s="197"/>
      <c r="AA297" s="67" t="s">
        <v>64</v>
      </c>
      <c r="AB297" s="49">
        <v>17135935</v>
      </c>
      <c r="AC297" s="30">
        <f>IFERROR(AB297/Y293,"-")</f>
        <v>3.0180484065380165E-3</v>
      </c>
      <c r="AD297" s="49">
        <v>295</v>
      </c>
      <c r="AE297" s="30">
        <f>IFERROR(AD297/Z293,"-")</f>
        <v>3.957606654145425E-2</v>
      </c>
      <c r="AF297" s="52">
        <f t="shared" si="261"/>
        <v>58087.91525423729</v>
      </c>
      <c r="AG297" s="31">
        <f t="shared" si="269"/>
        <v>3.6050348283025786E-2</v>
      </c>
      <c r="AH297" s="176"/>
      <c r="AI297" s="197"/>
      <c r="AJ297" s="197"/>
      <c r="AK297" s="67" t="s">
        <v>64</v>
      </c>
      <c r="AL297" s="49">
        <v>11675766</v>
      </c>
      <c r="AM297" s="30">
        <f>IFERROR(AL297/AI293,"-")</f>
        <v>1.7298951676149405E-3</v>
      </c>
      <c r="AN297" s="49">
        <v>328</v>
      </c>
      <c r="AO297" s="30">
        <f>IFERROR(AN297/AJ293,"-")</f>
        <v>5.0773993808049533E-2</v>
      </c>
      <c r="AP297" s="52">
        <f t="shared" si="262"/>
        <v>35596.847560975613</v>
      </c>
      <c r="AQ297" s="31">
        <f t="shared" si="270"/>
        <v>4.5347711876123326E-2</v>
      </c>
      <c r="AR297" s="176"/>
      <c r="AS297" s="197"/>
      <c r="AT297" s="197"/>
      <c r="AU297" s="67" t="s">
        <v>64</v>
      </c>
      <c r="AV297" s="49">
        <v>22128012</v>
      </c>
      <c r="AW297" s="30">
        <f>IFERROR(AV297/AS293,"-")</f>
        <v>4.1641656375473578E-3</v>
      </c>
      <c r="AX297" s="49">
        <v>229</v>
      </c>
      <c r="AY297" s="30">
        <f>IFERROR(AX297/AT293,"-")</f>
        <v>5.0065588106689984E-2</v>
      </c>
      <c r="AZ297" s="52">
        <f t="shared" si="263"/>
        <v>96628.873362445418</v>
      </c>
      <c r="BA297" s="31">
        <f t="shared" si="271"/>
        <v>4.1880029261155818E-2</v>
      </c>
      <c r="BB297" s="176"/>
      <c r="BC297" s="197"/>
      <c r="BD297" s="197"/>
      <c r="BE297" s="67" t="s">
        <v>64</v>
      </c>
      <c r="BF297" s="49">
        <v>3766422</v>
      </c>
      <c r="BG297" s="30">
        <f>IFERROR(BF297/BC293,"-")</f>
        <v>1.1116805843457717E-3</v>
      </c>
      <c r="BH297" s="49">
        <v>110</v>
      </c>
      <c r="BI297" s="30">
        <f>IFERROR(BH297/BD293,"-")</f>
        <v>4.2718446601941747E-2</v>
      </c>
      <c r="BJ297" s="52">
        <f t="shared" si="264"/>
        <v>34240.199999999997</v>
      </c>
      <c r="BK297" s="31">
        <f t="shared" si="272"/>
        <v>3.3152501506931886E-2</v>
      </c>
      <c r="BL297" s="176"/>
      <c r="BM297" s="197"/>
      <c r="BN297" s="197"/>
      <c r="BO297" s="67" t="s">
        <v>64</v>
      </c>
      <c r="BP297" s="49">
        <v>450930</v>
      </c>
      <c r="BQ297" s="30">
        <f>IFERROR(BP297/BM293,"-")</f>
        <v>3.4699160136120004E-4</v>
      </c>
      <c r="BR297" s="49">
        <v>18</v>
      </c>
      <c r="BS297" s="30">
        <f>IFERROR(BR297/BN293,"-")</f>
        <v>1.8967334035827187E-2</v>
      </c>
      <c r="BT297" s="52">
        <f t="shared" si="265"/>
        <v>25051.666666666668</v>
      </c>
      <c r="BU297" s="31">
        <f t="shared" si="273"/>
        <v>1.1650485436893204E-2</v>
      </c>
      <c r="BV297" s="176"/>
      <c r="BW297" s="197"/>
      <c r="BX297" s="197"/>
      <c r="BY297" s="67" t="s">
        <v>64</v>
      </c>
      <c r="BZ297" s="49">
        <f t="shared" si="275"/>
        <v>55212042</v>
      </c>
      <c r="CA297" s="30">
        <f>IFERROR(BZ297/BW293,"-")</f>
        <v>2.4252228391526374E-3</v>
      </c>
      <c r="CB297" s="49">
        <f t="shared" si="276"/>
        <v>987</v>
      </c>
      <c r="CC297" s="30">
        <f>IFERROR(CB297/BX293,"-")</f>
        <v>4.4471478778048121E-2</v>
      </c>
      <c r="CD297" s="52">
        <f t="shared" si="266"/>
        <v>55939.252279635257</v>
      </c>
      <c r="CE297" s="31">
        <f t="shared" si="274"/>
        <v>3.8037613688916297E-2</v>
      </c>
      <c r="CR297" s="173"/>
      <c r="CS297" s="194"/>
      <c r="CT297" s="188"/>
      <c r="CU297" s="191"/>
      <c r="CV297" s="191"/>
      <c r="CW297" s="75" t="s">
        <v>64</v>
      </c>
      <c r="CX297" s="86">
        <v>47670702</v>
      </c>
      <c r="CY297" s="76">
        <v>2.5516462496623514E-3</v>
      </c>
      <c r="CZ297" s="86">
        <v>918</v>
      </c>
      <c r="DA297" s="76">
        <v>4.6665311102074017E-2</v>
      </c>
      <c r="DB297" s="86">
        <v>51928.869281045751</v>
      </c>
      <c r="DC297" s="77">
        <v>4.1007772715089791E-2</v>
      </c>
    </row>
    <row r="298" spans="2:107" s="16" customFormat="1" ht="13.15" customHeight="1">
      <c r="B298" s="224"/>
      <c r="C298" s="194"/>
      <c r="D298" s="176"/>
      <c r="E298" s="197"/>
      <c r="F298" s="197"/>
      <c r="G298" s="67" t="s">
        <v>66</v>
      </c>
      <c r="H298" s="49">
        <v>15559864</v>
      </c>
      <c r="I298" s="30">
        <f>IFERROR(H298/E293,"-")</f>
        <v>0.14987060063094534</v>
      </c>
      <c r="J298" s="49">
        <v>13</v>
      </c>
      <c r="K298" s="30">
        <f>IFERROR(J298/F293,"-")</f>
        <v>0.27659574468085107</v>
      </c>
      <c r="L298" s="52">
        <f t="shared" si="259"/>
        <v>1196912.6153846155</v>
      </c>
      <c r="M298" s="31">
        <f t="shared" si="267"/>
        <v>0.27083333333333331</v>
      </c>
      <c r="N298" s="176"/>
      <c r="O298" s="197"/>
      <c r="P298" s="197"/>
      <c r="Q298" s="67" t="s">
        <v>66</v>
      </c>
      <c r="R298" s="49">
        <v>865616</v>
      </c>
      <c r="S298" s="30">
        <f>IFERROR(R298/O293,"-")</f>
        <v>3.7116734775645148E-3</v>
      </c>
      <c r="T298" s="49">
        <v>36</v>
      </c>
      <c r="U298" s="30">
        <f>IFERROR(T298/P293,"-")</f>
        <v>0.26666666666666666</v>
      </c>
      <c r="V298" s="52">
        <f t="shared" si="260"/>
        <v>24044.888888888891</v>
      </c>
      <c r="W298" s="31">
        <f t="shared" si="268"/>
        <v>0.23529411764705882</v>
      </c>
      <c r="X298" s="176"/>
      <c r="Y298" s="197"/>
      <c r="Z298" s="197"/>
      <c r="AA298" s="67" t="s">
        <v>66</v>
      </c>
      <c r="AB298" s="49">
        <v>101266991</v>
      </c>
      <c r="AC298" s="30">
        <f>IFERROR(AB298/Y293,"-")</f>
        <v>1.783554155769438E-2</v>
      </c>
      <c r="AD298" s="49">
        <v>1995</v>
      </c>
      <c r="AE298" s="30">
        <f>IFERROR(AD298/Z293,"-")</f>
        <v>0.26764153474644486</v>
      </c>
      <c r="AF298" s="52">
        <f t="shared" si="261"/>
        <v>50760.396491228072</v>
      </c>
      <c r="AG298" s="31">
        <f t="shared" si="269"/>
        <v>0.24379811804961504</v>
      </c>
      <c r="AH298" s="176"/>
      <c r="AI298" s="197"/>
      <c r="AJ298" s="197"/>
      <c r="AK298" s="67" t="s">
        <v>66</v>
      </c>
      <c r="AL298" s="49">
        <v>136194824</v>
      </c>
      <c r="AM298" s="30">
        <f>IFERROR(AL298/AI293,"-")</f>
        <v>2.0178784663187611E-2</v>
      </c>
      <c r="AN298" s="49">
        <v>2345</v>
      </c>
      <c r="AO298" s="30">
        <f>IFERROR(AN298/AJ293,"-")</f>
        <v>0.36300309597523217</v>
      </c>
      <c r="AP298" s="52">
        <f t="shared" si="262"/>
        <v>58078.816204690833</v>
      </c>
      <c r="AQ298" s="31">
        <f t="shared" si="270"/>
        <v>0.32420848887045484</v>
      </c>
      <c r="AR298" s="176"/>
      <c r="AS298" s="197"/>
      <c r="AT298" s="197"/>
      <c r="AU298" s="67" t="s">
        <v>66</v>
      </c>
      <c r="AV298" s="49">
        <v>112996692</v>
      </c>
      <c r="AW298" s="30">
        <f>IFERROR(AV298/AS293,"-")</f>
        <v>2.1264311587634824E-2</v>
      </c>
      <c r="AX298" s="49">
        <v>1590</v>
      </c>
      <c r="AY298" s="30">
        <f>IFERROR(AX298/AT293,"-")</f>
        <v>0.34761696545693049</v>
      </c>
      <c r="AZ298" s="52">
        <f t="shared" si="263"/>
        <v>71067.101886792458</v>
      </c>
      <c r="BA298" s="31">
        <f t="shared" si="271"/>
        <v>0.29078273591806875</v>
      </c>
      <c r="BB298" s="176"/>
      <c r="BC298" s="197"/>
      <c r="BD298" s="197"/>
      <c r="BE298" s="67" t="s">
        <v>66</v>
      </c>
      <c r="BF298" s="49">
        <v>48471756</v>
      </c>
      <c r="BG298" s="30">
        <f>IFERROR(BF298/BC293,"-")</f>
        <v>1.4306710728204558E-2</v>
      </c>
      <c r="BH298" s="49">
        <v>842</v>
      </c>
      <c r="BI298" s="30">
        <f>IFERROR(BH298/BD293,"-")</f>
        <v>0.32699029126213591</v>
      </c>
      <c r="BJ298" s="52">
        <f t="shared" si="264"/>
        <v>57567.406175771968</v>
      </c>
      <c r="BK298" s="31">
        <f t="shared" si="272"/>
        <v>0.2537673297166968</v>
      </c>
      <c r="BL298" s="176"/>
      <c r="BM298" s="197"/>
      <c r="BN298" s="197"/>
      <c r="BO298" s="67" t="s">
        <v>66</v>
      </c>
      <c r="BP298" s="49">
        <v>16439852</v>
      </c>
      <c r="BQ298" s="30">
        <f>IFERROR(BP298/BM293,"-")</f>
        <v>1.2650501345266732E-2</v>
      </c>
      <c r="BR298" s="49">
        <v>236</v>
      </c>
      <c r="BS298" s="30">
        <f>IFERROR(BR298/BN293,"-")</f>
        <v>0.24868282402528977</v>
      </c>
      <c r="BT298" s="52">
        <f t="shared" si="265"/>
        <v>69660.389830508473</v>
      </c>
      <c r="BU298" s="31">
        <f t="shared" si="273"/>
        <v>0.15275080906148866</v>
      </c>
      <c r="BV298" s="176"/>
      <c r="BW298" s="197"/>
      <c r="BX298" s="197"/>
      <c r="BY298" s="67" t="s">
        <v>66</v>
      </c>
      <c r="BZ298" s="49">
        <f t="shared" si="275"/>
        <v>431795595</v>
      </c>
      <c r="CA298" s="30">
        <f>IFERROR(BZ298/BW293,"-")</f>
        <v>1.896688658679754E-2</v>
      </c>
      <c r="CB298" s="49">
        <f t="shared" si="276"/>
        <v>7057</v>
      </c>
      <c r="CC298" s="30">
        <f>IFERROR(CB298/BX293,"-")</f>
        <v>0.31796882040191043</v>
      </c>
      <c r="CD298" s="52">
        <f t="shared" si="266"/>
        <v>61186.849227717161</v>
      </c>
      <c r="CE298" s="31">
        <f t="shared" si="274"/>
        <v>0.27196701094496684</v>
      </c>
      <c r="CR298" s="173"/>
      <c r="CS298" s="194"/>
      <c r="CT298" s="188"/>
      <c r="CU298" s="191"/>
      <c r="CV298" s="191"/>
      <c r="CW298" s="75" t="s">
        <v>66</v>
      </c>
      <c r="CX298" s="86">
        <v>358576671</v>
      </c>
      <c r="CY298" s="76">
        <v>1.919335733242529E-2</v>
      </c>
      <c r="CZ298" s="86">
        <v>6739</v>
      </c>
      <c r="DA298" s="76">
        <v>0.34256811712078078</v>
      </c>
      <c r="DB298" s="86">
        <v>53209.181035761983</v>
      </c>
      <c r="DC298" s="77">
        <v>0.30103636201197176</v>
      </c>
    </row>
    <row r="299" spans="2:107" s="16" customFormat="1" ht="13.15" customHeight="1">
      <c r="B299" s="224"/>
      <c r="C299" s="194"/>
      <c r="D299" s="176"/>
      <c r="E299" s="197"/>
      <c r="F299" s="197"/>
      <c r="G299" s="67" t="s">
        <v>68</v>
      </c>
      <c r="H299" s="49">
        <v>655442</v>
      </c>
      <c r="I299" s="30">
        <f>IFERROR(H299/E293,"-")</f>
        <v>6.3131326995369674E-3</v>
      </c>
      <c r="J299" s="49">
        <v>17</v>
      </c>
      <c r="K299" s="30">
        <f>IFERROR(J299/F293,"-")</f>
        <v>0.36170212765957449</v>
      </c>
      <c r="L299" s="52">
        <f t="shared" si="259"/>
        <v>38555.411764705881</v>
      </c>
      <c r="M299" s="31">
        <f t="shared" si="267"/>
        <v>0.35416666666666669</v>
      </c>
      <c r="N299" s="176"/>
      <c r="O299" s="197"/>
      <c r="P299" s="197"/>
      <c r="Q299" s="67" t="s">
        <v>68</v>
      </c>
      <c r="R299" s="49">
        <v>2428011</v>
      </c>
      <c r="S299" s="30">
        <f>IFERROR(R299/O293,"-")</f>
        <v>1.0411064527382691E-2</v>
      </c>
      <c r="T299" s="49">
        <v>36</v>
      </c>
      <c r="U299" s="30">
        <f>IFERROR(T299/P293,"-")</f>
        <v>0.26666666666666666</v>
      </c>
      <c r="V299" s="52">
        <f t="shared" si="260"/>
        <v>67444.75</v>
      </c>
      <c r="W299" s="31">
        <f t="shared" si="268"/>
        <v>0.23529411764705882</v>
      </c>
      <c r="X299" s="176"/>
      <c r="Y299" s="197"/>
      <c r="Z299" s="197"/>
      <c r="AA299" s="67" t="s">
        <v>68</v>
      </c>
      <c r="AB299" s="49">
        <v>126606415</v>
      </c>
      <c r="AC299" s="30">
        <f>IFERROR(AB299/Y293,"-")</f>
        <v>2.2298420777637218E-2</v>
      </c>
      <c r="AD299" s="49">
        <v>2387</v>
      </c>
      <c r="AE299" s="30">
        <f>IFERROR(AD299/Z293,"-")</f>
        <v>0.32023074859136036</v>
      </c>
      <c r="AF299" s="52">
        <f t="shared" si="261"/>
        <v>53039.972769166321</v>
      </c>
      <c r="AG299" s="31">
        <f t="shared" si="269"/>
        <v>0.2917023096663815</v>
      </c>
      <c r="AH299" s="176"/>
      <c r="AI299" s="197"/>
      <c r="AJ299" s="197"/>
      <c r="AK299" s="67" t="s">
        <v>68</v>
      </c>
      <c r="AL299" s="49">
        <v>185948849</v>
      </c>
      <c r="AM299" s="30">
        <f>IFERROR(AL299/AI293,"-")</f>
        <v>2.7550399289319457E-2</v>
      </c>
      <c r="AN299" s="49">
        <v>2774</v>
      </c>
      <c r="AO299" s="30">
        <f>IFERROR(AN299/AJ293,"-")</f>
        <v>0.42941176470588233</v>
      </c>
      <c r="AP299" s="52">
        <f t="shared" si="262"/>
        <v>67032.75018024513</v>
      </c>
      <c r="AQ299" s="31">
        <f t="shared" si="270"/>
        <v>0.38351997787916492</v>
      </c>
      <c r="AR299" s="176"/>
      <c r="AS299" s="197"/>
      <c r="AT299" s="197"/>
      <c r="AU299" s="67" t="s">
        <v>68</v>
      </c>
      <c r="AV299" s="49">
        <v>155041747</v>
      </c>
      <c r="AW299" s="30">
        <f>IFERROR(AV299/AS293,"-")</f>
        <v>2.9176571092003709E-2</v>
      </c>
      <c r="AX299" s="49">
        <v>2133</v>
      </c>
      <c r="AY299" s="30">
        <f>IFERROR(AX299/AT293,"-")</f>
        <v>0.46633143856580672</v>
      </c>
      <c r="AZ299" s="52">
        <f t="shared" si="263"/>
        <v>72687.17627754336</v>
      </c>
      <c r="BA299" s="31">
        <f t="shared" si="271"/>
        <v>0.39008778346744699</v>
      </c>
      <c r="BB299" s="176"/>
      <c r="BC299" s="197"/>
      <c r="BD299" s="197"/>
      <c r="BE299" s="67" t="s">
        <v>68</v>
      </c>
      <c r="BF299" s="49">
        <v>101767662</v>
      </c>
      <c r="BG299" s="30">
        <f>IFERROR(BF299/BC293,"-")</f>
        <v>3.0037296394207283E-2</v>
      </c>
      <c r="BH299" s="49">
        <v>1200</v>
      </c>
      <c r="BI299" s="30">
        <f>IFERROR(BH299/BD293,"-")</f>
        <v>0.46601941747572817</v>
      </c>
      <c r="BJ299" s="52">
        <f t="shared" si="264"/>
        <v>84806.384999999995</v>
      </c>
      <c r="BK299" s="31">
        <f t="shared" si="272"/>
        <v>0.36166365280289331</v>
      </c>
      <c r="BL299" s="176"/>
      <c r="BM299" s="197"/>
      <c r="BN299" s="197"/>
      <c r="BO299" s="67" t="s">
        <v>68</v>
      </c>
      <c r="BP299" s="49">
        <v>32021209</v>
      </c>
      <c r="BQ299" s="30">
        <f>IFERROR(BP299/BM293,"-")</f>
        <v>2.464038894824401E-2</v>
      </c>
      <c r="BR299" s="49">
        <v>402</v>
      </c>
      <c r="BS299" s="30">
        <f>IFERROR(BR299/BN293,"-")</f>
        <v>0.42360379346680715</v>
      </c>
      <c r="BT299" s="52">
        <f t="shared" si="265"/>
        <v>79654.748756218905</v>
      </c>
      <c r="BU299" s="31">
        <f t="shared" si="273"/>
        <v>0.26019417475728157</v>
      </c>
      <c r="BV299" s="176"/>
      <c r="BW299" s="197"/>
      <c r="BX299" s="197"/>
      <c r="BY299" s="67" t="s">
        <v>68</v>
      </c>
      <c r="BZ299" s="49">
        <f t="shared" si="275"/>
        <v>604469335</v>
      </c>
      <c r="CA299" s="30">
        <f>IFERROR(BZ299/BW293,"-")</f>
        <v>2.6551686619549531E-2</v>
      </c>
      <c r="CB299" s="49">
        <f t="shared" si="276"/>
        <v>8949</v>
      </c>
      <c r="CC299" s="30">
        <f>IFERROR(CB299/BX293,"-")</f>
        <v>0.40321708569883752</v>
      </c>
      <c r="CD299" s="52">
        <f t="shared" si="266"/>
        <v>67546.020225723551</v>
      </c>
      <c r="CE299" s="31">
        <f t="shared" si="274"/>
        <v>0.34488207183597963</v>
      </c>
      <c r="CR299" s="173"/>
      <c r="CS299" s="194"/>
      <c r="CT299" s="188"/>
      <c r="CU299" s="191"/>
      <c r="CV299" s="191"/>
      <c r="CW299" s="75" t="s">
        <v>68</v>
      </c>
      <c r="CX299" s="86">
        <v>542245931</v>
      </c>
      <c r="CY299" s="76">
        <v>2.9024531592398622E-2</v>
      </c>
      <c r="CZ299" s="86">
        <v>8086</v>
      </c>
      <c r="DA299" s="76">
        <v>0.41104107360715736</v>
      </c>
      <c r="DB299" s="86">
        <v>67059.848008904286</v>
      </c>
      <c r="DC299" s="77">
        <v>0.36120789779326362</v>
      </c>
    </row>
    <row r="300" spans="2:107" s="16" customFormat="1" ht="13.15" customHeight="1">
      <c r="B300" s="224"/>
      <c r="C300" s="194"/>
      <c r="D300" s="176"/>
      <c r="E300" s="197"/>
      <c r="F300" s="197"/>
      <c r="G300" s="67" t="s">
        <v>69</v>
      </c>
      <c r="H300" s="49">
        <v>126686</v>
      </c>
      <c r="I300" s="30">
        <f>IFERROR(H300/E293,"-")</f>
        <v>1.2202231916379179E-3</v>
      </c>
      <c r="J300" s="49">
        <v>5</v>
      </c>
      <c r="K300" s="30">
        <f>IFERROR(J300/F293,"-")</f>
        <v>0.10638297872340426</v>
      </c>
      <c r="L300" s="52">
        <f t="shared" si="259"/>
        <v>25337.200000000001</v>
      </c>
      <c r="M300" s="31">
        <f t="shared" si="267"/>
        <v>0.10416666666666667</v>
      </c>
      <c r="N300" s="176"/>
      <c r="O300" s="197"/>
      <c r="P300" s="197"/>
      <c r="Q300" s="67" t="s">
        <v>69</v>
      </c>
      <c r="R300" s="49">
        <v>1060452</v>
      </c>
      <c r="S300" s="30">
        <f>IFERROR(R300/O293,"-")</f>
        <v>4.5471104538620417E-3</v>
      </c>
      <c r="T300" s="49">
        <v>14</v>
      </c>
      <c r="U300" s="30">
        <f>IFERROR(T300/P293,"-")</f>
        <v>0.1037037037037037</v>
      </c>
      <c r="V300" s="52">
        <f t="shared" si="260"/>
        <v>75746.571428571435</v>
      </c>
      <c r="W300" s="31">
        <f t="shared" si="268"/>
        <v>9.1503267973856203E-2</v>
      </c>
      <c r="X300" s="176"/>
      <c r="Y300" s="197"/>
      <c r="Z300" s="197"/>
      <c r="AA300" s="67" t="s">
        <v>69</v>
      </c>
      <c r="AB300" s="49">
        <v>120698401</v>
      </c>
      <c r="AC300" s="30">
        <f>IFERROR(AB300/Y293,"-")</f>
        <v>2.1257878067916139E-2</v>
      </c>
      <c r="AD300" s="49">
        <v>693</v>
      </c>
      <c r="AE300" s="30">
        <f>IFERROR(AD300/Z293,"-")</f>
        <v>9.2970217332975585E-2</v>
      </c>
      <c r="AF300" s="52">
        <f t="shared" si="261"/>
        <v>174167.96681096681</v>
      </c>
      <c r="AG300" s="31">
        <f t="shared" si="269"/>
        <v>8.4687767322497859E-2</v>
      </c>
      <c r="AH300" s="176"/>
      <c r="AI300" s="197"/>
      <c r="AJ300" s="197"/>
      <c r="AK300" s="67" t="s">
        <v>69</v>
      </c>
      <c r="AL300" s="49">
        <v>187530568</v>
      </c>
      <c r="AM300" s="30">
        <f>IFERROR(AL300/AI293,"-")</f>
        <v>2.7784748629193581E-2</v>
      </c>
      <c r="AN300" s="49">
        <v>986</v>
      </c>
      <c r="AO300" s="30">
        <f>IFERROR(AN300/AJ293,"-")</f>
        <v>0.15263157894736842</v>
      </c>
      <c r="AP300" s="52">
        <f t="shared" si="262"/>
        <v>190193.27383367141</v>
      </c>
      <c r="AQ300" s="31">
        <f t="shared" si="270"/>
        <v>0.13631964606663902</v>
      </c>
      <c r="AR300" s="176"/>
      <c r="AS300" s="197"/>
      <c r="AT300" s="197"/>
      <c r="AU300" s="67" t="s">
        <v>69</v>
      </c>
      <c r="AV300" s="49">
        <v>248979013</v>
      </c>
      <c r="AW300" s="30">
        <f>IFERROR(AV300/AS293,"-")</f>
        <v>4.6854179688851257E-2</v>
      </c>
      <c r="AX300" s="49">
        <v>920</v>
      </c>
      <c r="AY300" s="30">
        <f>IFERROR(AX300/AT293,"-")</f>
        <v>0.20113686051595978</v>
      </c>
      <c r="AZ300" s="52">
        <f t="shared" si="263"/>
        <v>270629.36195652175</v>
      </c>
      <c r="BA300" s="31">
        <f t="shared" si="271"/>
        <v>0.16825164594001463</v>
      </c>
      <c r="BB300" s="176"/>
      <c r="BC300" s="197"/>
      <c r="BD300" s="197"/>
      <c r="BE300" s="67" t="s">
        <v>69</v>
      </c>
      <c r="BF300" s="49">
        <v>235252885</v>
      </c>
      <c r="BG300" s="30">
        <f>IFERROR(BF300/BC293,"-")</f>
        <v>6.9436208865025911E-2</v>
      </c>
      <c r="BH300" s="49">
        <v>621</v>
      </c>
      <c r="BI300" s="30">
        <f>IFERROR(BH300/BD293,"-")</f>
        <v>0.24116504854368931</v>
      </c>
      <c r="BJ300" s="52">
        <f t="shared" si="264"/>
        <v>378829.12238325283</v>
      </c>
      <c r="BK300" s="31">
        <f t="shared" si="272"/>
        <v>0.18716094032549729</v>
      </c>
      <c r="BL300" s="176"/>
      <c r="BM300" s="197"/>
      <c r="BN300" s="197"/>
      <c r="BO300" s="67" t="s">
        <v>69</v>
      </c>
      <c r="BP300" s="49">
        <v>92209310</v>
      </c>
      <c r="BQ300" s="30">
        <f>IFERROR(BP300/BM293,"-")</f>
        <v>7.0955261653275051E-2</v>
      </c>
      <c r="BR300" s="49">
        <v>219</v>
      </c>
      <c r="BS300" s="30">
        <f>IFERROR(BR300/BN293,"-")</f>
        <v>0.23076923076923078</v>
      </c>
      <c r="BT300" s="52">
        <f t="shared" si="265"/>
        <v>421047.07762557076</v>
      </c>
      <c r="BU300" s="31">
        <f t="shared" si="273"/>
        <v>0.14174757281553399</v>
      </c>
      <c r="BV300" s="176"/>
      <c r="BW300" s="197"/>
      <c r="BX300" s="197"/>
      <c r="BY300" s="67" t="s">
        <v>69</v>
      </c>
      <c r="BZ300" s="49">
        <f t="shared" si="275"/>
        <v>885857315</v>
      </c>
      <c r="CA300" s="30">
        <f>IFERROR(BZ300/BW293,"-")</f>
        <v>3.8911826383245023E-2</v>
      </c>
      <c r="CB300" s="49">
        <f t="shared" si="276"/>
        <v>3458</v>
      </c>
      <c r="CC300" s="30">
        <f>IFERROR(CB300/BX293,"-")</f>
        <v>0.15580787600252322</v>
      </c>
      <c r="CD300" s="52">
        <f t="shared" si="266"/>
        <v>256176.20445344129</v>
      </c>
      <c r="CE300" s="31">
        <f t="shared" si="274"/>
        <v>0.13326653306613226</v>
      </c>
      <c r="CR300" s="173"/>
      <c r="CS300" s="194"/>
      <c r="CT300" s="188"/>
      <c r="CU300" s="191"/>
      <c r="CV300" s="191"/>
      <c r="CW300" s="75" t="s">
        <v>69</v>
      </c>
      <c r="CX300" s="86">
        <v>595937783</v>
      </c>
      <c r="CY300" s="76">
        <v>3.1898468980466159E-2</v>
      </c>
      <c r="CZ300" s="86">
        <v>2803</v>
      </c>
      <c r="DA300" s="76">
        <v>0.14248678324522163</v>
      </c>
      <c r="DB300" s="86">
        <v>212607.12914734214</v>
      </c>
      <c r="DC300" s="77">
        <v>0.12521218618779595</v>
      </c>
    </row>
    <row r="301" spans="2:107" s="16" customFormat="1" ht="13.15" customHeight="1">
      <c r="B301" s="224"/>
      <c r="C301" s="194"/>
      <c r="D301" s="176"/>
      <c r="E301" s="197"/>
      <c r="F301" s="197"/>
      <c r="G301" s="67" t="s">
        <v>71</v>
      </c>
      <c r="H301" s="49">
        <v>0</v>
      </c>
      <c r="I301" s="30">
        <f>IFERROR(H301/E293,"-")</f>
        <v>0</v>
      </c>
      <c r="J301" s="49">
        <v>0</v>
      </c>
      <c r="K301" s="30">
        <f>IFERROR(J301/F293,"-")</f>
        <v>0</v>
      </c>
      <c r="L301" s="52" t="str">
        <f t="shared" si="259"/>
        <v>-</v>
      </c>
      <c r="M301" s="31">
        <f t="shared" si="267"/>
        <v>0</v>
      </c>
      <c r="N301" s="176"/>
      <c r="O301" s="197"/>
      <c r="P301" s="197"/>
      <c r="Q301" s="67" t="s">
        <v>71</v>
      </c>
      <c r="R301" s="49">
        <v>0</v>
      </c>
      <c r="S301" s="30">
        <f>IFERROR(R301/O293,"-")</f>
        <v>0</v>
      </c>
      <c r="T301" s="49">
        <v>0</v>
      </c>
      <c r="U301" s="30">
        <f>IFERROR(T301/P293,"-")</f>
        <v>0</v>
      </c>
      <c r="V301" s="52" t="str">
        <f t="shared" si="260"/>
        <v>-</v>
      </c>
      <c r="W301" s="31">
        <f t="shared" si="268"/>
        <v>0</v>
      </c>
      <c r="X301" s="176"/>
      <c r="Y301" s="197"/>
      <c r="Z301" s="197"/>
      <c r="AA301" s="67" t="s">
        <v>71</v>
      </c>
      <c r="AB301" s="49">
        <v>9877</v>
      </c>
      <c r="AC301" s="30">
        <f>IFERROR(AB301/Y293,"-")</f>
        <v>1.7395761661897055E-6</v>
      </c>
      <c r="AD301" s="49">
        <v>4</v>
      </c>
      <c r="AE301" s="30">
        <f>IFERROR(AD301/Z293,"-")</f>
        <v>5.3662463107056611E-4</v>
      </c>
      <c r="AF301" s="52">
        <f t="shared" si="261"/>
        <v>2469.25</v>
      </c>
      <c r="AG301" s="31">
        <f t="shared" si="269"/>
        <v>4.8881828180373944E-4</v>
      </c>
      <c r="AH301" s="176"/>
      <c r="AI301" s="197"/>
      <c r="AJ301" s="197"/>
      <c r="AK301" s="67" t="s">
        <v>71</v>
      </c>
      <c r="AL301" s="49">
        <v>747890</v>
      </c>
      <c r="AM301" s="30">
        <f>IFERROR(AL301/AI293,"-")</f>
        <v>1.1080825848235893E-4</v>
      </c>
      <c r="AN301" s="49">
        <v>5</v>
      </c>
      <c r="AO301" s="30">
        <f>IFERROR(AN301/AJ293,"-")</f>
        <v>7.7399380804953565E-4</v>
      </c>
      <c r="AP301" s="52">
        <f t="shared" si="262"/>
        <v>149578</v>
      </c>
      <c r="AQ301" s="31">
        <f t="shared" si="270"/>
        <v>6.9127609567261165E-4</v>
      </c>
      <c r="AR301" s="176"/>
      <c r="AS301" s="197"/>
      <c r="AT301" s="197"/>
      <c r="AU301" s="67" t="s">
        <v>71</v>
      </c>
      <c r="AV301" s="49">
        <v>6674</v>
      </c>
      <c r="AW301" s="30">
        <f>IFERROR(AV301/AS293,"-")</f>
        <v>1.2559484089664749E-6</v>
      </c>
      <c r="AX301" s="49">
        <v>4</v>
      </c>
      <c r="AY301" s="30">
        <f>IFERROR(AX301/AT293,"-")</f>
        <v>8.7450808919982512E-4</v>
      </c>
      <c r="AZ301" s="52">
        <f t="shared" si="263"/>
        <v>1668.5</v>
      </c>
      <c r="BA301" s="31">
        <f t="shared" si="271"/>
        <v>7.3152889539136799E-4</v>
      </c>
      <c r="BB301" s="176"/>
      <c r="BC301" s="197"/>
      <c r="BD301" s="197"/>
      <c r="BE301" s="67" t="s">
        <v>71</v>
      </c>
      <c r="BF301" s="49">
        <v>248393</v>
      </c>
      <c r="BG301" s="30">
        <f>IFERROR(BF301/BC293,"-")</f>
        <v>7.3314587528269345E-5</v>
      </c>
      <c r="BH301" s="49">
        <v>6</v>
      </c>
      <c r="BI301" s="30">
        <f>IFERROR(BH301/BD293,"-")</f>
        <v>2.3300970873786409E-3</v>
      </c>
      <c r="BJ301" s="52">
        <f t="shared" si="264"/>
        <v>41398.833333333336</v>
      </c>
      <c r="BK301" s="31">
        <f t="shared" si="272"/>
        <v>1.8083182640144665E-3</v>
      </c>
      <c r="BL301" s="176"/>
      <c r="BM301" s="197"/>
      <c r="BN301" s="197"/>
      <c r="BO301" s="67" t="s">
        <v>71</v>
      </c>
      <c r="BP301" s="49">
        <v>320384</v>
      </c>
      <c r="BQ301" s="30">
        <f>IFERROR(BP301/BM293,"-")</f>
        <v>2.4653617459585015E-4</v>
      </c>
      <c r="BR301" s="49">
        <v>4</v>
      </c>
      <c r="BS301" s="30">
        <f>IFERROR(BR301/BN293,"-")</f>
        <v>4.2149631190727078E-3</v>
      </c>
      <c r="BT301" s="52">
        <f t="shared" si="265"/>
        <v>80096</v>
      </c>
      <c r="BU301" s="31">
        <f t="shared" si="273"/>
        <v>2.5889967637540453E-3</v>
      </c>
      <c r="BV301" s="176"/>
      <c r="BW301" s="197"/>
      <c r="BX301" s="197"/>
      <c r="BY301" s="67" t="s">
        <v>71</v>
      </c>
      <c r="BZ301" s="49">
        <f t="shared" si="275"/>
        <v>1333218</v>
      </c>
      <c r="CA301" s="30">
        <f>IFERROR(BZ301/BW293,"-")</f>
        <v>5.8562419103597021E-5</v>
      </c>
      <c r="CB301" s="49">
        <f t="shared" si="276"/>
        <v>23</v>
      </c>
      <c r="CC301" s="30">
        <f>IFERROR(CB301/BX293,"-")</f>
        <v>1.0363161214742723E-3</v>
      </c>
      <c r="CD301" s="52">
        <f t="shared" si="266"/>
        <v>57966</v>
      </c>
      <c r="CE301" s="31">
        <f t="shared" si="274"/>
        <v>8.8638816093725918E-4</v>
      </c>
      <c r="CR301" s="173"/>
      <c r="CS301" s="194"/>
      <c r="CT301" s="188"/>
      <c r="CU301" s="191"/>
      <c r="CV301" s="191"/>
      <c r="CW301" s="75" t="s">
        <v>70</v>
      </c>
      <c r="CX301" s="86">
        <v>18384</v>
      </c>
      <c r="CY301" s="76">
        <v>9.8403133760842597E-7</v>
      </c>
      <c r="CZ301" s="86">
        <v>10</v>
      </c>
      <c r="DA301" s="76">
        <v>5.0833672224481492E-4</v>
      </c>
      <c r="DB301" s="86">
        <v>1838.4</v>
      </c>
      <c r="DC301" s="77">
        <v>4.4670776378093451E-4</v>
      </c>
    </row>
    <row r="302" spans="2:107" s="16" customFormat="1" ht="13.15" customHeight="1">
      <c r="B302" s="224"/>
      <c r="C302" s="194"/>
      <c r="D302" s="176"/>
      <c r="E302" s="197"/>
      <c r="F302" s="197"/>
      <c r="G302" s="67" t="s">
        <v>73</v>
      </c>
      <c r="H302" s="49">
        <v>0</v>
      </c>
      <c r="I302" s="30">
        <f>IFERROR(H302/E293,"-")</f>
        <v>0</v>
      </c>
      <c r="J302" s="49">
        <v>0</v>
      </c>
      <c r="K302" s="30">
        <f>IFERROR(J302/F293,"-")</f>
        <v>0</v>
      </c>
      <c r="L302" s="52" t="str">
        <f t="shared" si="259"/>
        <v>-</v>
      </c>
      <c r="M302" s="31">
        <f t="shared" si="267"/>
        <v>0</v>
      </c>
      <c r="N302" s="176"/>
      <c r="O302" s="197"/>
      <c r="P302" s="197"/>
      <c r="Q302" s="67" t="s">
        <v>73</v>
      </c>
      <c r="R302" s="49">
        <v>31043</v>
      </c>
      <c r="S302" s="30">
        <f>IFERROR(R302/O293,"-")</f>
        <v>1.3310923061038063E-4</v>
      </c>
      <c r="T302" s="49">
        <v>2</v>
      </c>
      <c r="U302" s="30">
        <f>IFERROR(T302/P293,"-")</f>
        <v>1.4814814814814815E-2</v>
      </c>
      <c r="V302" s="52">
        <f t="shared" si="260"/>
        <v>15521.5</v>
      </c>
      <c r="W302" s="31">
        <f t="shared" si="268"/>
        <v>1.3071895424836602E-2</v>
      </c>
      <c r="X302" s="176"/>
      <c r="Y302" s="197"/>
      <c r="Z302" s="197"/>
      <c r="AA302" s="67" t="s">
        <v>73</v>
      </c>
      <c r="AB302" s="49">
        <v>991830</v>
      </c>
      <c r="AC302" s="30">
        <f>IFERROR(AB302/Y293,"-")</f>
        <v>1.7468500849569056E-4</v>
      </c>
      <c r="AD302" s="49">
        <v>69</v>
      </c>
      <c r="AE302" s="30">
        <f>IFERROR(AD302/Z293,"-")</f>
        <v>9.2567748859672654E-3</v>
      </c>
      <c r="AF302" s="52">
        <f t="shared" si="261"/>
        <v>14374.347826086956</v>
      </c>
      <c r="AG302" s="31">
        <f t="shared" si="269"/>
        <v>8.4321153611145051E-3</v>
      </c>
      <c r="AH302" s="176"/>
      <c r="AI302" s="197"/>
      <c r="AJ302" s="197"/>
      <c r="AK302" s="67" t="s">
        <v>73</v>
      </c>
      <c r="AL302" s="49">
        <v>1406678</v>
      </c>
      <c r="AM302" s="30">
        <f>IFERROR(AL302/AI293,"-")</f>
        <v>2.0841506027015696E-4</v>
      </c>
      <c r="AN302" s="49">
        <v>65</v>
      </c>
      <c r="AO302" s="30">
        <f>IFERROR(AN302/AJ293,"-")</f>
        <v>1.0061919504643963E-2</v>
      </c>
      <c r="AP302" s="52">
        <f t="shared" si="262"/>
        <v>21641.200000000001</v>
      </c>
      <c r="AQ302" s="31">
        <f t="shared" si="270"/>
        <v>8.9865892437439518E-3</v>
      </c>
      <c r="AR302" s="176"/>
      <c r="AS302" s="197"/>
      <c r="AT302" s="197"/>
      <c r="AU302" s="67" t="s">
        <v>73</v>
      </c>
      <c r="AV302" s="49">
        <v>746082</v>
      </c>
      <c r="AW302" s="30">
        <f>IFERROR(AV302/AS293,"-")</f>
        <v>1.4040163333211352E-4</v>
      </c>
      <c r="AX302" s="49">
        <v>41</v>
      </c>
      <c r="AY302" s="30">
        <f>IFERROR(AX302/AT293,"-")</f>
        <v>8.9637079142982079E-3</v>
      </c>
      <c r="AZ302" s="52">
        <f t="shared" si="263"/>
        <v>18197.121951219513</v>
      </c>
      <c r="BA302" s="31">
        <f t="shared" si="271"/>
        <v>7.4981711777615213E-3</v>
      </c>
      <c r="BB302" s="176"/>
      <c r="BC302" s="197"/>
      <c r="BD302" s="197"/>
      <c r="BE302" s="67" t="s">
        <v>73</v>
      </c>
      <c r="BF302" s="49">
        <v>312627</v>
      </c>
      <c r="BG302" s="30">
        <f>IFERROR(BF302/BC293,"-")</f>
        <v>9.2273613005198457E-5</v>
      </c>
      <c r="BH302" s="49">
        <v>26</v>
      </c>
      <c r="BI302" s="30">
        <f>IFERROR(BH302/BD293,"-")</f>
        <v>1.0097087378640776E-2</v>
      </c>
      <c r="BJ302" s="52">
        <f t="shared" si="264"/>
        <v>12024.115384615385</v>
      </c>
      <c r="BK302" s="31">
        <f t="shared" si="272"/>
        <v>7.836045810729355E-3</v>
      </c>
      <c r="BL302" s="176"/>
      <c r="BM302" s="197"/>
      <c r="BN302" s="197"/>
      <c r="BO302" s="67" t="s">
        <v>73</v>
      </c>
      <c r="BP302" s="49">
        <v>10233</v>
      </c>
      <c r="BQ302" s="30">
        <f>IFERROR(BP302/BM293,"-")</f>
        <v>7.8743154297322431E-6</v>
      </c>
      <c r="BR302" s="49">
        <v>3</v>
      </c>
      <c r="BS302" s="30">
        <f>IFERROR(BR302/BN293,"-")</f>
        <v>3.1612223393045311E-3</v>
      </c>
      <c r="BT302" s="52">
        <f t="shared" si="265"/>
        <v>3411</v>
      </c>
      <c r="BU302" s="31">
        <f t="shared" si="273"/>
        <v>1.9417475728155339E-3</v>
      </c>
      <c r="BV302" s="176"/>
      <c r="BW302" s="197"/>
      <c r="BX302" s="197"/>
      <c r="BY302" s="67" t="s">
        <v>73</v>
      </c>
      <c r="BZ302" s="49">
        <f t="shared" si="275"/>
        <v>3498493</v>
      </c>
      <c r="CA302" s="30">
        <f>IFERROR(BZ302/BW293,"-")</f>
        <v>1.5367345272641119E-4</v>
      </c>
      <c r="CB302" s="49">
        <f t="shared" si="276"/>
        <v>206</v>
      </c>
      <c r="CC302" s="30">
        <f>IFERROR(CB302/BX293,"-")</f>
        <v>9.281787870595656E-3</v>
      </c>
      <c r="CD302" s="52">
        <f t="shared" si="266"/>
        <v>16982.975728155339</v>
      </c>
      <c r="CE302" s="31">
        <f t="shared" si="274"/>
        <v>7.9389548327424078E-3</v>
      </c>
      <c r="CR302" s="173"/>
      <c r="CS302" s="194"/>
      <c r="CT302" s="188"/>
      <c r="CU302" s="191"/>
      <c r="CV302" s="191"/>
      <c r="CW302" s="75" t="s">
        <v>73</v>
      </c>
      <c r="CX302" s="86">
        <v>1727436</v>
      </c>
      <c r="CY302" s="76">
        <v>9.2463618239390169E-5</v>
      </c>
      <c r="CZ302" s="86">
        <v>105</v>
      </c>
      <c r="DA302" s="76">
        <v>5.3375355835705574E-3</v>
      </c>
      <c r="DB302" s="86">
        <v>16451.771428571428</v>
      </c>
      <c r="DC302" s="77">
        <v>4.6904315196998128E-3</v>
      </c>
    </row>
    <row r="303" spans="2:107" s="16" customFormat="1" ht="13.15" customHeight="1">
      <c r="B303" s="224"/>
      <c r="C303" s="194"/>
      <c r="D303" s="176"/>
      <c r="E303" s="197"/>
      <c r="F303" s="197"/>
      <c r="G303" s="67" t="s">
        <v>75</v>
      </c>
      <c r="H303" s="49">
        <v>373930</v>
      </c>
      <c r="I303" s="30">
        <f>IFERROR(H303/E293,"-")</f>
        <v>3.6016454702900609E-3</v>
      </c>
      <c r="J303" s="49">
        <v>3</v>
      </c>
      <c r="K303" s="30">
        <f>IFERROR(J303/F293,"-")</f>
        <v>6.3829787234042548E-2</v>
      </c>
      <c r="L303" s="52">
        <f t="shared" si="259"/>
        <v>124643.33333333333</v>
      </c>
      <c r="M303" s="31">
        <f t="shared" si="267"/>
        <v>6.25E-2</v>
      </c>
      <c r="N303" s="176"/>
      <c r="O303" s="197"/>
      <c r="P303" s="197"/>
      <c r="Q303" s="67" t="s">
        <v>75</v>
      </c>
      <c r="R303" s="49">
        <v>174809</v>
      </c>
      <c r="S303" s="30">
        <f>IFERROR(R303/O293,"-")</f>
        <v>7.4956323466707556E-4</v>
      </c>
      <c r="T303" s="49">
        <v>5</v>
      </c>
      <c r="U303" s="30">
        <f>IFERROR(T303/P293,"-")</f>
        <v>3.7037037037037035E-2</v>
      </c>
      <c r="V303" s="52">
        <f t="shared" si="260"/>
        <v>34961.800000000003</v>
      </c>
      <c r="W303" s="31">
        <f t="shared" si="268"/>
        <v>3.2679738562091505E-2</v>
      </c>
      <c r="X303" s="176"/>
      <c r="Y303" s="197"/>
      <c r="Z303" s="197"/>
      <c r="AA303" s="67" t="s">
        <v>75</v>
      </c>
      <c r="AB303" s="49">
        <v>6141568</v>
      </c>
      <c r="AC303" s="30">
        <f>IFERROR(AB303/Y293,"-")</f>
        <v>1.0816771606594489E-3</v>
      </c>
      <c r="AD303" s="49">
        <v>343</v>
      </c>
      <c r="AE303" s="30">
        <f>IFERROR(AD303/Z293,"-")</f>
        <v>4.6015562114301044E-2</v>
      </c>
      <c r="AF303" s="52">
        <f t="shared" si="261"/>
        <v>17905.446064139942</v>
      </c>
      <c r="AG303" s="31">
        <f t="shared" si="269"/>
        <v>4.1916167664670656E-2</v>
      </c>
      <c r="AH303" s="176"/>
      <c r="AI303" s="197"/>
      <c r="AJ303" s="197"/>
      <c r="AK303" s="67" t="s">
        <v>75</v>
      </c>
      <c r="AL303" s="49">
        <v>13775555</v>
      </c>
      <c r="AM303" s="30">
        <f>IFERROR(AL303/AI293,"-")</f>
        <v>2.0410023655590419E-3</v>
      </c>
      <c r="AN303" s="49">
        <v>389</v>
      </c>
      <c r="AO303" s="30">
        <f>IFERROR(AN303/AJ293,"-")</f>
        <v>6.0216718266253869E-2</v>
      </c>
      <c r="AP303" s="52">
        <f t="shared" si="262"/>
        <v>35412.737789203085</v>
      </c>
      <c r="AQ303" s="31">
        <f t="shared" si="270"/>
        <v>5.3781280243329184E-2</v>
      </c>
      <c r="AR303" s="176"/>
      <c r="AS303" s="197"/>
      <c r="AT303" s="197"/>
      <c r="AU303" s="67" t="s">
        <v>75</v>
      </c>
      <c r="AV303" s="49">
        <v>8720299</v>
      </c>
      <c r="AW303" s="30">
        <f>IFERROR(AV303/AS293,"-")</f>
        <v>1.6410317133296289E-3</v>
      </c>
      <c r="AX303" s="49">
        <v>337</v>
      </c>
      <c r="AY303" s="30">
        <f>IFERROR(AX303/AT293,"-")</f>
        <v>7.3677306515085264E-2</v>
      </c>
      <c r="AZ303" s="52">
        <f t="shared" si="263"/>
        <v>25876.25816023739</v>
      </c>
      <c r="BA303" s="31">
        <f t="shared" si="271"/>
        <v>6.163130943672275E-2</v>
      </c>
      <c r="BB303" s="176"/>
      <c r="BC303" s="197"/>
      <c r="BD303" s="197"/>
      <c r="BE303" s="67" t="s">
        <v>75</v>
      </c>
      <c r="BF303" s="49">
        <v>8109486</v>
      </c>
      <c r="BG303" s="30">
        <f>IFERROR(BF303/BC293,"-")</f>
        <v>2.3935602901703139E-3</v>
      </c>
      <c r="BH303" s="49">
        <v>221</v>
      </c>
      <c r="BI303" s="30">
        <f>IFERROR(BH303/BD293,"-")</f>
        <v>8.5825242718446604E-2</v>
      </c>
      <c r="BJ303" s="52">
        <f t="shared" si="264"/>
        <v>36694.50678733032</v>
      </c>
      <c r="BK303" s="31">
        <f t="shared" si="272"/>
        <v>6.6606389391199519E-2</v>
      </c>
      <c r="BL303" s="176"/>
      <c r="BM303" s="197"/>
      <c r="BN303" s="197"/>
      <c r="BO303" s="67" t="s">
        <v>75</v>
      </c>
      <c r="BP303" s="49">
        <v>5921809</v>
      </c>
      <c r="BQ303" s="30">
        <f>IFERROR(BP303/BM293,"-")</f>
        <v>4.5568447161758296E-3</v>
      </c>
      <c r="BR303" s="49">
        <v>93</v>
      </c>
      <c r="BS303" s="30">
        <f>IFERROR(BR303/BN293,"-")</f>
        <v>9.799789251844046E-2</v>
      </c>
      <c r="BT303" s="52">
        <f t="shared" si="265"/>
        <v>63675.365591397851</v>
      </c>
      <c r="BU303" s="31">
        <f t="shared" si="273"/>
        <v>6.0194174757281553E-2</v>
      </c>
      <c r="BV303" s="176"/>
      <c r="BW303" s="197"/>
      <c r="BX303" s="197"/>
      <c r="BY303" s="67" t="s">
        <v>75</v>
      </c>
      <c r="BZ303" s="49">
        <f t="shared" si="275"/>
        <v>43217456</v>
      </c>
      <c r="CA303" s="30">
        <f>IFERROR(BZ303/BW293,"-")</f>
        <v>1.8983532857066614E-3</v>
      </c>
      <c r="CB303" s="49">
        <f t="shared" si="276"/>
        <v>1391</v>
      </c>
      <c r="CC303" s="30">
        <f>IFERROR(CB303/BX293,"-")</f>
        <v>6.267459673785708E-2</v>
      </c>
      <c r="CD303" s="52">
        <f t="shared" si="266"/>
        <v>31069.342918763479</v>
      </c>
      <c r="CE303" s="31">
        <f t="shared" si="274"/>
        <v>5.3607214428857713E-2</v>
      </c>
      <c r="CR303" s="173"/>
      <c r="CS303" s="194"/>
      <c r="CT303" s="188"/>
      <c r="CU303" s="191"/>
      <c r="CV303" s="191"/>
      <c r="CW303" s="75" t="s">
        <v>75</v>
      </c>
      <c r="CX303" s="86">
        <v>44355869</v>
      </c>
      <c r="CY303" s="76">
        <v>2.3742148119481133E-3</v>
      </c>
      <c r="CZ303" s="86">
        <v>1216</v>
      </c>
      <c r="DA303" s="76">
        <v>6.18137454249695E-2</v>
      </c>
      <c r="DB303" s="86">
        <v>36476.865953947367</v>
      </c>
      <c r="DC303" s="77">
        <v>5.4319664075761637E-2</v>
      </c>
    </row>
    <row r="304" spans="2:107" s="16" customFormat="1" ht="13.15" customHeight="1">
      <c r="B304" s="224"/>
      <c r="C304" s="194"/>
      <c r="D304" s="176"/>
      <c r="E304" s="197"/>
      <c r="F304" s="197"/>
      <c r="G304" s="67" t="s">
        <v>77</v>
      </c>
      <c r="H304" s="49">
        <v>0</v>
      </c>
      <c r="I304" s="30">
        <f>IFERROR(H304/E293,"-")</f>
        <v>0</v>
      </c>
      <c r="J304" s="49">
        <v>0</v>
      </c>
      <c r="K304" s="30">
        <f>IFERROR(J304/F293,"-")</f>
        <v>0</v>
      </c>
      <c r="L304" s="52" t="str">
        <f t="shared" si="259"/>
        <v>-</v>
      </c>
      <c r="M304" s="31">
        <f t="shared" si="267"/>
        <v>0</v>
      </c>
      <c r="N304" s="176"/>
      <c r="O304" s="197"/>
      <c r="P304" s="197"/>
      <c r="Q304" s="67" t="s">
        <v>77</v>
      </c>
      <c r="R304" s="49">
        <v>71917</v>
      </c>
      <c r="S304" s="30">
        <f>IFERROR(R304/O293,"-")</f>
        <v>3.0837279057458183E-4</v>
      </c>
      <c r="T304" s="49">
        <v>3</v>
      </c>
      <c r="U304" s="30">
        <f>IFERROR(T304/P293,"-")</f>
        <v>2.2222222222222223E-2</v>
      </c>
      <c r="V304" s="52">
        <f t="shared" si="260"/>
        <v>23972.333333333332</v>
      </c>
      <c r="W304" s="31">
        <f t="shared" si="268"/>
        <v>1.9607843137254902E-2</v>
      </c>
      <c r="X304" s="176"/>
      <c r="Y304" s="197"/>
      <c r="Z304" s="197"/>
      <c r="AA304" s="67" t="s">
        <v>77</v>
      </c>
      <c r="AB304" s="49">
        <v>2693205</v>
      </c>
      <c r="AC304" s="30">
        <f>IFERROR(AB304/Y293,"-")</f>
        <v>4.7433787877522991E-4</v>
      </c>
      <c r="AD304" s="49">
        <v>52</v>
      </c>
      <c r="AE304" s="30">
        <f>IFERROR(AD304/Z293,"-")</f>
        <v>6.9761202039173601E-3</v>
      </c>
      <c r="AF304" s="52">
        <f t="shared" si="261"/>
        <v>51792.403846153844</v>
      </c>
      <c r="AG304" s="31">
        <f t="shared" si="269"/>
        <v>6.3546376634486127E-3</v>
      </c>
      <c r="AH304" s="176"/>
      <c r="AI304" s="197"/>
      <c r="AJ304" s="197"/>
      <c r="AK304" s="67" t="s">
        <v>77</v>
      </c>
      <c r="AL304" s="49">
        <v>12149322</v>
      </c>
      <c r="AM304" s="30">
        <f>IFERROR(AL304/AI293,"-")</f>
        <v>1.80005777930098E-3</v>
      </c>
      <c r="AN304" s="49">
        <v>67</v>
      </c>
      <c r="AO304" s="30">
        <f>IFERROR(AN304/AJ293,"-")</f>
        <v>1.0371517027863777E-2</v>
      </c>
      <c r="AP304" s="52">
        <f t="shared" si="262"/>
        <v>181333.16417910447</v>
      </c>
      <c r="AQ304" s="31">
        <f t="shared" si="270"/>
        <v>9.2630996820129968E-3</v>
      </c>
      <c r="AR304" s="176"/>
      <c r="AS304" s="197"/>
      <c r="AT304" s="197"/>
      <c r="AU304" s="67" t="s">
        <v>77</v>
      </c>
      <c r="AV304" s="49">
        <v>16043426</v>
      </c>
      <c r="AW304" s="30">
        <f>IFERROR(AV304/AS293,"-")</f>
        <v>3.0191362539813272E-3</v>
      </c>
      <c r="AX304" s="49">
        <v>86</v>
      </c>
      <c r="AY304" s="30">
        <f>IFERROR(AX304/AT293,"-")</f>
        <v>1.880192391779624E-2</v>
      </c>
      <c r="AZ304" s="52">
        <f t="shared" si="263"/>
        <v>186551.46511627908</v>
      </c>
      <c r="BA304" s="31">
        <f t="shared" si="271"/>
        <v>1.5727871250914412E-2</v>
      </c>
      <c r="BB304" s="176"/>
      <c r="BC304" s="197"/>
      <c r="BD304" s="197"/>
      <c r="BE304" s="67" t="s">
        <v>77</v>
      </c>
      <c r="BF304" s="49">
        <v>17811652</v>
      </c>
      <c r="BG304" s="30">
        <f>IFERROR(BF304/BC293,"-")</f>
        <v>5.2572090178751966E-3</v>
      </c>
      <c r="BH304" s="49">
        <v>77</v>
      </c>
      <c r="BI304" s="30">
        <f>IFERROR(BH304/BD293,"-")</f>
        <v>2.9902912621359225E-2</v>
      </c>
      <c r="BJ304" s="52">
        <f t="shared" si="264"/>
        <v>231320.15584415584</v>
      </c>
      <c r="BK304" s="31">
        <f t="shared" si="272"/>
        <v>2.3206751054852322E-2</v>
      </c>
      <c r="BL304" s="176"/>
      <c r="BM304" s="197"/>
      <c r="BN304" s="197"/>
      <c r="BO304" s="67" t="s">
        <v>77</v>
      </c>
      <c r="BP304" s="49">
        <v>13464205</v>
      </c>
      <c r="BQ304" s="30">
        <f>IFERROR(BP304/BM293,"-")</f>
        <v>1.0360734601835044E-2</v>
      </c>
      <c r="BR304" s="49">
        <v>34</v>
      </c>
      <c r="BS304" s="30">
        <f>IFERROR(BR304/BN293,"-")</f>
        <v>3.5827186512118019E-2</v>
      </c>
      <c r="BT304" s="52">
        <f t="shared" si="265"/>
        <v>396006.0294117647</v>
      </c>
      <c r="BU304" s="31">
        <f t="shared" si="273"/>
        <v>2.2006472491909384E-2</v>
      </c>
      <c r="BV304" s="176"/>
      <c r="BW304" s="197"/>
      <c r="BX304" s="197"/>
      <c r="BY304" s="67" t="s">
        <v>77</v>
      </c>
      <c r="BZ304" s="49">
        <f t="shared" si="275"/>
        <v>62233727</v>
      </c>
      <c r="CA304" s="30">
        <f>IFERROR(BZ304/BW293,"-")</f>
        <v>2.7336546633430106E-3</v>
      </c>
      <c r="CB304" s="49">
        <f t="shared" si="276"/>
        <v>319</v>
      </c>
      <c r="CC304" s="30">
        <f>IFERROR(CB304/BX293,"-")</f>
        <v>1.4373254032621428E-2</v>
      </c>
      <c r="CD304" s="52">
        <f t="shared" si="266"/>
        <v>195090.05329153605</v>
      </c>
      <c r="CE304" s="31">
        <f t="shared" si="274"/>
        <v>1.2293818406042855E-2</v>
      </c>
      <c r="CR304" s="173"/>
      <c r="CS304" s="194"/>
      <c r="CT304" s="188"/>
      <c r="CU304" s="191"/>
      <c r="CV304" s="191"/>
      <c r="CW304" s="75" t="s">
        <v>77</v>
      </c>
      <c r="CX304" s="86">
        <v>31145186</v>
      </c>
      <c r="CY304" s="76">
        <v>1.6670930722173206E-3</v>
      </c>
      <c r="CZ304" s="86">
        <v>267</v>
      </c>
      <c r="DA304" s="76">
        <v>1.357259048393656E-2</v>
      </c>
      <c r="DB304" s="86">
        <v>116648.63670411985</v>
      </c>
      <c r="DC304" s="77">
        <v>1.1927097292950951E-2</v>
      </c>
    </row>
    <row r="305" spans="2:107" s="16" customFormat="1" ht="13.15" customHeight="1">
      <c r="B305" s="224"/>
      <c r="C305" s="194"/>
      <c r="D305" s="176"/>
      <c r="E305" s="197"/>
      <c r="F305" s="197"/>
      <c r="G305" s="67" t="s">
        <v>79</v>
      </c>
      <c r="H305" s="49">
        <v>633484</v>
      </c>
      <c r="I305" s="30">
        <f>IFERROR(H305/E293,"-")</f>
        <v>6.1016360792159738E-3</v>
      </c>
      <c r="J305" s="49">
        <v>3</v>
      </c>
      <c r="K305" s="30">
        <f>IFERROR(J305/F293,"-")</f>
        <v>6.3829787234042548E-2</v>
      </c>
      <c r="L305" s="52">
        <f t="shared" si="259"/>
        <v>211161.33333333334</v>
      </c>
      <c r="M305" s="31">
        <f t="shared" si="267"/>
        <v>6.25E-2</v>
      </c>
      <c r="N305" s="176"/>
      <c r="O305" s="197"/>
      <c r="P305" s="197"/>
      <c r="Q305" s="67" t="s">
        <v>79</v>
      </c>
      <c r="R305" s="49">
        <v>3273308</v>
      </c>
      <c r="S305" s="30">
        <f>IFERROR(R305/O293,"-")</f>
        <v>1.4035612196978506E-2</v>
      </c>
      <c r="T305" s="49">
        <v>7</v>
      </c>
      <c r="U305" s="30">
        <f>IFERROR(T305/P293,"-")</f>
        <v>5.185185185185185E-2</v>
      </c>
      <c r="V305" s="52">
        <f t="shared" si="260"/>
        <v>467615.42857142858</v>
      </c>
      <c r="W305" s="31">
        <f t="shared" si="268"/>
        <v>4.5751633986928102E-2</v>
      </c>
      <c r="X305" s="176"/>
      <c r="Y305" s="197"/>
      <c r="Z305" s="197"/>
      <c r="AA305" s="67" t="s">
        <v>79</v>
      </c>
      <c r="AB305" s="49">
        <v>36681713</v>
      </c>
      <c r="AC305" s="30">
        <f>IFERROR(AB305/Y293,"-")</f>
        <v>6.4605278596548627E-3</v>
      </c>
      <c r="AD305" s="49">
        <v>78</v>
      </c>
      <c r="AE305" s="30">
        <f>IFERROR(AD305/Z293,"-")</f>
        <v>1.046418030587604E-2</v>
      </c>
      <c r="AF305" s="52">
        <f t="shared" si="261"/>
        <v>470278.37179487181</v>
      </c>
      <c r="AG305" s="31">
        <f t="shared" si="269"/>
        <v>9.5319564951729194E-3</v>
      </c>
      <c r="AH305" s="176"/>
      <c r="AI305" s="197"/>
      <c r="AJ305" s="197"/>
      <c r="AK305" s="67" t="s">
        <v>79</v>
      </c>
      <c r="AL305" s="49">
        <v>78377621</v>
      </c>
      <c r="AM305" s="30">
        <f>IFERROR(AL305/AI293,"-")</f>
        <v>1.1612520139325788E-2</v>
      </c>
      <c r="AN305" s="49">
        <v>169</v>
      </c>
      <c r="AO305" s="30">
        <f>IFERROR(AN305/AJ293,"-")</f>
        <v>2.6160990712074304E-2</v>
      </c>
      <c r="AP305" s="52">
        <f t="shared" si="262"/>
        <v>463772.90532544377</v>
      </c>
      <c r="AQ305" s="31">
        <f t="shared" si="270"/>
        <v>2.3365132033734273E-2</v>
      </c>
      <c r="AR305" s="176"/>
      <c r="AS305" s="197"/>
      <c r="AT305" s="197"/>
      <c r="AU305" s="67" t="s">
        <v>79</v>
      </c>
      <c r="AV305" s="49">
        <v>85950702</v>
      </c>
      <c r="AW305" s="30">
        <f>IFERROR(AV305/AS293,"-")</f>
        <v>1.6174654993474921E-2</v>
      </c>
      <c r="AX305" s="49">
        <v>215</v>
      </c>
      <c r="AY305" s="30">
        <f>IFERROR(AX305/AT293,"-")</f>
        <v>4.70048097944906E-2</v>
      </c>
      <c r="AZ305" s="52">
        <f t="shared" si="263"/>
        <v>399770.70697674417</v>
      </c>
      <c r="BA305" s="31">
        <f t="shared" si="271"/>
        <v>3.9319678127286026E-2</v>
      </c>
      <c r="BB305" s="176"/>
      <c r="BC305" s="197"/>
      <c r="BD305" s="197"/>
      <c r="BE305" s="67" t="s">
        <v>79</v>
      </c>
      <c r="BF305" s="49">
        <v>97406863</v>
      </c>
      <c r="BG305" s="30">
        <f>IFERROR(BF305/BC293,"-")</f>
        <v>2.8750182103632713E-2</v>
      </c>
      <c r="BH305" s="49">
        <v>200</v>
      </c>
      <c r="BI305" s="30">
        <f>IFERROR(BH305/BD293,"-")</f>
        <v>7.7669902912621352E-2</v>
      </c>
      <c r="BJ305" s="52">
        <f t="shared" si="264"/>
        <v>487034.315</v>
      </c>
      <c r="BK305" s="31">
        <f t="shared" si="272"/>
        <v>6.0277275467148887E-2</v>
      </c>
      <c r="BL305" s="176"/>
      <c r="BM305" s="197"/>
      <c r="BN305" s="197"/>
      <c r="BO305" s="67" t="s">
        <v>79</v>
      </c>
      <c r="BP305" s="49">
        <v>55208243</v>
      </c>
      <c r="BQ305" s="30">
        <f>IFERROR(BP305/BM293,"-")</f>
        <v>4.2482861301994239E-2</v>
      </c>
      <c r="BR305" s="49">
        <v>112</v>
      </c>
      <c r="BS305" s="30">
        <f>IFERROR(BR305/BN293,"-")</f>
        <v>0.11801896733403583</v>
      </c>
      <c r="BT305" s="52">
        <f t="shared" si="265"/>
        <v>492930.74107142858</v>
      </c>
      <c r="BU305" s="31">
        <f t="shared" si="273"/>
        <v>7.2491909385113268E-2</v>
      </c>
      <c r="BV305" s="176"/>
      <c r="BW305" s="197"/>
      <c r="BX305" s="197"/>
      <c r="BY305" s="67" t="s">
        <v>79</v>
      </c>
      <c r="BZ305" s="49">
        <f t="shared" si="275"/>
        <v>357531934</v>
      </c>
      <c r="CA305" s="30">
        <f>IFERROR(BZ305/BW293,"-")</f>
        <v>1.5704809687408654E-2</v>
      </c>
      <c r="CB305" s="49">
        <f t="shared" si="276"/>
        <v>784</v>
      </c>
      <c r="CC305" s="30">
        <f>IFERROR(CB305/BX293,"-")</f>
        <v>3.532486257547085E-2</v>
      </c>
      <c r="CD305" s="52">
        <f t="shared" si="266"/>
        <v>456035.63010204083</v>
      </c>
      <c r="CE305" s="31">
        <f t="shared" si="274"/>
        <v>3.021427470325266E-2</v>
      </c>
      <c r="CR305" s="173"/>
      <c r="CS305" s="194"/>
      <c r="CT305" s="188"/>
      <c r="CU305" s="191"/>
      <c r="CV305" s="191"/>
      <c r="CW305" s="75" t="s">
        <v>79</v>
      </c>
      <c r="CX305" s="86">
        <v>243915366</v>
      </c>
      <c r="CY305" s="76">
        <v>1.3055937982388424E-2</v>
      </c>
      <c r="CZ305" s="86">
        <v>662</v>
      </c>
      <c r="DA305" s="76">
        <v>3.3651891012606752E-2</v>
      </c>
      <c r="DB305" s="86">
        <v>368452.21450151055</v>
      </c>
      <c r="DC305" s="77">
        <v>2.9572053962297864E-2</v>
      </c>
    </row>
    <row r="306" spans="2:107" s="16" customFormat="1" ht="13.15" customHeight="1">
      <c r="B306" s="224"/>
      <c r="C306" s="194"/>
      <c r="D306" s="176"/>
      <c r="E306" s="197"/>
      <c r="F306" s="197"/>
      <c r="G306" s="67" t="s">
        <v>81</v>
      </c>
      <c r="H306" s="49">
        <v>507022</v>
      </c>
      <c r="I306" s="30">
        <f>IFERROR(H306/E293,"-")</f>
        <v>4.8835704266504618E-3</v>
      </c>
      <c r="J306" s="49">
        <v>8</v>
      </c>
      <c r="K306" s="30">
        <f>IFERROR(J306/F293,"-")</f>
        <v>0.1702127659574468</v>
      </c>
      <c r="L306" s="52">
        <f t="shared" si="259"/>
        <v>63377.75</v>
      </c>
      <c r="M306" s="31">
        <f t="shared" si="267"/>
        <v>0.16666666666666666</v>
      </c>
      <c r="N306" s="176"/>
      <c r="O306" s="197"/>
      <c r="P306" s="197"/>
      <c r="Q306" s="67" t="s">
        <v>81</v>
      </c>
      <c r="R306" s="49">
        <v>6258496</v>
      </c>
      <c r="S306" s="30">
        <f>IFERROR(R306/O293,"-")</f>
        <v>2.6835795101573454E-2</v>
      </c>
      <c r="T306" s="49">
        <v>28</v>
      </c>
      <c r="U306" s="30">
        <f>IFERROR(T306/P293,"-")</f>
        <v>0.2074074074074074</v>
      </c>
      <c r="V306" s="52">
        <f t="shared" si="260"/>
        <v>223517.71428571429</v>
      </c>
      <c r="W306" s="31">
        <f t="shared" si="268"/>
        <v>0.18300653594771241</v>
      </c>
      <c r="X306" s="176"/>
      <c r="Y306" s="197"/>
      <c r="Z306" s="197"/>
      <c r="AA306" s="67" t="s">
        <v>81</v>
      </c>
      <c r="AB306" s="49">
        <v>44945559</v>
      </c>
      <c r="AC306" s="30">
        <f>IFERROR(AB306/Y293,"-")</f>
        <v>7.9159889857723202E-3</v>
      </c>
      <c r="AD306" s="49">
        <v>836</v>
      </c>
      <c r="AE306" s="30">
        <f>IFERROR(AD306/Z293,"-")</f>
        <v>0.11215454789374832</v>
      </c>
      <c r="AF306" s="52">
        <f t="shared" si="261"/>
        <v>53762.630382775118</v>
      </c>
      <c r="AG306" s="31">
        <f t="shared" si="269"/>
        <v>0.10216302089698155</v>
      </c>
      <c r="AH306" s="176"/>
      <c r="AI306" s="197"/>
      <c r="AJ306" s="197"/>
      <c r="AK306" s="67" t="s">
        <v>81</v>
      </c>
      <c r="AL306" s="49">
        <v>60157889</v>
      </c>
      <c r="AM306" s="30">
        <f>IFERROR(AL306/AI293,"-")</f>
        <v>8.9130633035139611E-3</v>
      </c>
      <c r="AN306" s="49">
        <v>985</v>
      </c>
      <c r="AO306" s="30">
        <f>IFERROR(AN306/AJ293,"-")</f>
        <v>0.15247678018575853</v>
      </c>
      <c r="AP306" s="52">
        <f t="shared" si="262"/>
        <v>61073.998984771577</v>
      </c>
      <c r="AQ306" s="31">
        <f t="shared" si="270"/>
        <v>0.1361813908475045</v>
      </c>
      <c r="AR306" s="176"/>
      <c r="AS306" s="197"/>
      <c r="AT306" s="197"/>
      <c r="AU306" s="67" t="s">
        <v>81</v>
      </c>
      <c r="AV306" s="49">
        <v>50031710</v>
      </c>
      <c r="AW306" s="30">
        <f>IFERROR(AV306/AS293,"-")</f>
        <v>9.4152302325999516E-3</v>
      </c>
      <c r="AX306" s="49">
        <v>725</v>
      </c>
      <c r="AY306" s="30">
        <f>IFERROR(AX306/AT293,"-")</f>
        <v>0.15850459116746829</v>
      </c>
      <c r="AZ306" s="52">
        <f t="shared" si="263"/>
        <v>69009.255172413788</v>
      </c>
      <c r="BA306" s="31">
        <f t="shared" si="271"/>
        <v>0.13258961228968544</v>
      </c>
      <c r="BB306" s="176"/>
      <c r="BC306" s="197"/>
      <c r="BD306" s="197"/>
      <c r="BE306" s="67" t="s">
        <v>81</v>
      </c>
      <c r="BF306" s="49">
        <v>32589825</v>
      </c>
      <c r="BG306" s="30">
        <f>IFERROR(BF306/BC293,"-")</f>
        <v>9.6190696899408606E-3</v>
      </c>
      <c r="BH306" s="49">
        <v>397</v>
      </c>
      <c r="BI306" s="30">
        <f>IFERROR(BH306/BD293,"-")</f>
        <v>0.15417475728155339</v>
      </c>
      <c r="BJ306" s="52">
        <f t="shared" si="264"/>
        <v>82090.239294710322</v>
      </c>
      <c r="BK306" s="31">
        <f t="shared" si="272"/>
        <v>0.11965039180229053</v>
      </c>
      <c r="BL306" s="176"/>
      <c r="BM306" s="197"/>
      <c r="BN306" s="197"/>
      <c r="BO306" s="67" t="s">
        <v>81</v>
      </c>
      <c r="BP306" s="49">
        <v>13101260</v>
      </c>
      <c r="BQ306" s="30">
        <f>IFERROR(BP306/BM293,"-")</f>
        <v>1.0081447646529252E-2</v>
      </c>
      <c r="BR306" s="49">
        <v>163</v>
      </c>
      <c r="BS306" s="30">
        <f>IFERROR(BR306/BN293,"-")</f>
        <v>0.17175974710221287</v>
      </c>
      <c r="BT306" s="52">
        <f t="shared" si="265"/>
        <v>80375.828220858893</v>
      </c>
      <c r="BU306" s="31">
        <f t="shared" si="273"/>
        <v>0.10550161812297734</v>
      </c>
      <c r="BV306" s="176"/>
      <c r="BW306" s="197"/>
      <c r="BX306" s="197"/>
      <c r="BY306" s="67" t="s">
        <v>81</v>
      </c>
      <c r="BZ306" s="49">
        <f t="shared" si="275"/>
        <v>207591761</v>
      </c>
      <c r="CA306" s="30">
        <f>IFERROR(BZ306/BW293,"-")</f>
        <v>9.1185955411161174E-3</v>
      </c>
      <c r="CB306" s="49">
        <f t="shared" si="276"/>
        <v>3142</v>
      </c>
      <c r="CC306" s="30">
        <f>IFERROR(CB306/BX293,"-")</f>
        <v>0.14156979363792016</v>
      </c>
      <c r="CD306" s="52">
        <f t="shared" si="266"/>
        <v>66069.943029917253</v>
      </c>
      <c r="CE306" s="31">
        <f t="shared" si="274"/>
        <v>0.12108833050716818</v>
      </c>
      <c r="CR306" s="173"/>
      <c r="CS306" s="194"/>
      <c r="CT306" s="188"/>
      <c r="CU306" s="191"/>
      <c r="CV306" s="191"/>
      <c r="CW306" s="75" t="s">
        <v>81</v>
      </c>
      <c r="CX306" s="86">
        <v>178211908</v>
      </c>
      <c r="CY306" s="76">
        <v>9.5390612601713321E-3</v>
      </c>
      <c r="CZ306" s="86">
        <v>2594</v>
      </c>
      <c r="DA306" s="76">
        <v>0.13186254575030501</v>
      </c>
      <c r="DB306" s="86">
        <v>68701.583654587506</v>
      </c>
      <c r="DC306" s="77">
        <v>0.11587599392477441</v>
      </c>
    </row>
    <row r="307" spans="2:107" s="16" customFormat="1" ht="13.15" customHeight="1">
      <c r="B307" s="224"/>
      <c r="C307" s="194"/>
      <c r="D307" s="176"/>
      <c r="E307" s="197"/>
      <c r="F307" s="197"/>
      <c r="G307" s="67" t="s">
        <v>83</v>
      </c>
      <c r="H307" s="49">
        <v>1372</v>
      </c>
      <c r="I307" s="30">
        <f>IFERROR(H307/E293,"-")</f>
        <v>1.3214926818489994E-5</v>
      </c>
      <c r="J307" s="49">
        <v>2</v>
      </c>
      <c r="K307" s="30">
        <f>IFERROR(J307/F293,"-")</f>
        <v>4.2553191489361701E-2</v>
      </c>
      <c r="L307" s="52">
        <f t="shared" si="259"/>
        <v>686</v>
      </c>
      <c r="M307" s="31">
        <f t="shared" si="267"/>
        <v>4.1666666666666664E-2</v>
      </c>
      <c r="N307" s="176"/>
      <c r="O307" s="197"/>
      <c r="P307" s="197"/>
      <c r="Q307" s="67" t="s">
        <v>83</v>
      </c>
      <c r="R307" s="49">
        <v>478119</v>
      </c>
      <c r="S307" s="30">
        <f>IFERROR(R307/O293,"-")</f>
        <v>2.0501257040300412E-3</v>
      </c>
      <c r="T307" s="49">
        <v>13</v>
      </c>
      <c r="U307" s="30">
        <f>IFERROR(T307/P293,"-")</f>
        <v>9.6296296296296297E-2</v>
      </c>
      <c r="V307" s="52">
        <f t="shared" si="260"/>
        <v>36778.384615384617</v>
      </c>
      <c r="W307" s="31">
        <f t="shared" si="268"/>
        <v>8.4967320261437912E-2</v>
      </c>
      <c r="X307" s="176"/>
      <c r="Y307" s="197"/>
      <c r="Z307" s="197"/>
      <c r="AA307" s="67" t="s">
        <v>83</v>
      </c>
      <c r="AB307" s="49">
        <v>57762821</v>
      </c>
      <c r="AC307" s="30">
        <f>IFERROR(AB307/Y293,"-")</f>
        <v>1.0173415683252224E-2</v>
      </c>
      <c r="AD307" s="49">
        <v>749</v>
      </c>
      <c r="AE307" s="30">
        <f>IFERROR(AD307/Z293,"-")</f>
        <v>0.10048296216796351</v>
      </c>
      <c r="AF307" s="52">
        <f t="shared" si="261"/>
        <v>77119.921228304403</v>
      </c>
      <c r="AG307" s="31">
        <f t="shared" si="269"/>
        <v>9.153122326775022E-2</v>
      </c>
      <c r="AH307" s="176"/>
      <c r="AI307" s="197"/>
      <c r="AJ307" s="197"/>
      <c r="AK307" s="67" t="s">
        <v>83</v>
      </c>
      <c r="AL307" s="49">
        <v>142714954</v>
      </c>
      <c r="AM307" s="30">
        <f>IFERROR(AL307/AI293,"-")</f>
        <v>2.1144814761702876E-2</v>
      </c>
      <c r="AN307" s="49">
        <v>1342</v>
      </c>
      <c r="AO307" s="30">
        <f>IFERROR(AN307/AJ293,"-")</f>
        <v>0.20773993808049535</v>
      </c>
      <c r="AP307" s="52">
        <f t="shared" si="262"/>
        <v>106344.97317436662</v>
      </c>
      <c r="AQ307" s="31">
        <f t="shared" si="270"/>
        <v>0.18553850407852895</v>
      </c>
      <c r="AR307" s="176"/>
      <c r="AS307" s="197"/>
      <c r="AT307" s="197"/>
      <c r="AU307" s="67" t="s">
        <v>83</v>
      </c>
      <c r="AV307" s="49">
        <v>135353619</v>
      </c>
      <c r="AW307" s="30">
        <f>IFERROR(AV307/AS293,"-")</f>
        <v>2.5471555653416907E-2</v>
      </c>
      <c r="AX307" s="49">
        <v>1374</v>
      </c>
      <c r="AY307" s="30">
        <f>IFERROR(AX307/AT293,"-")</f>
        <v>0.30039352864013991</v>
      </c>
      <c r="AZ307" s="52">
        <f t="shared" si="263"/>
        <v>98510.639737991267</v>
      </c>
      <c r="BA307" s="31">
        <f t="shared" si="271"/>
        <v>0.25128017556693488</v>
      </c>
      <c r="BB307" s="176"/>
      <c r="BC307" s="197"/>
      <c r="BD307" s="197"/>
      <c r="BE307" s="67" t="s">
        <v>83</v>
      </c>
      <c r="BF307" s="49">
        <v>161811772</v>
      </c>
      <c r="BG307" s="30">
        <f>IFERROR(BF307/BC293,"-")</f>
        <v>4.7759652330775677E-2</v>
      </c>
      <c r="BH307" s="49">
        <v>979</v>
      </c>
      <c r="BI307" s="30">
        <f>IFERROR(BH307/BD293,"-")</f>
        <v>0.38019417475728157</v>
      </c>
      <c r="BJ307" s="52">
        <f t="shared" si="264"/>
        <v>165282.70888661899</v>
      </c>
      <c r="BK307" s="31">
        <f t="shared" si="272"/>
        <v>0.2950572634116938</v>
      </c>
      <c r="BL307" s="176"/>
      <c r="BM307" s="197"/>
      <c r="BN307" s="197"/>
      <c r="BO307" s="67" t="s">
        <v>83</v>
      </c>
      <c r="BP307" s="49">
        <v>57495048</v>
      </c>
      <c r="BQ307" s="30">
        <f>IFERROR(BP307/BM293,"-")</f>
        <v>4.4242562650209705E-2</v>
      </c>
      <c r="BR307" s="49">
        <v>387</v>
      </c>
      <c r="BS307" s="30">
        <f>IFERROR(BR307/BN293,"-")</f>
        <v>0.40779768177028453</v>
      </c>
      <c r="BT307" s="52">
        <f t="shared" si="265"/>
        <v>148566.01550387597</v>
      </c>
      <c r="BU307" s="31">
        <f t="shared" si="273"/>
        <v>0.25048543689320391</v>
      </c>
      <c r="BV307" s="176"/>
      <c r="BW307" s="197"/>
      <c r="BX307" s="197"/>
      <c r="BY307" s="67" t="s">
        <v>83</v>
      </c>
      <c r="BZ307" s="49">
        <f t="shared" si="275"/>
        <v>555617705</v>
      </c>
      <c r="CA307" s="30">
        <f>IFERROR(BZ307/BW293,"-")</f>
        <v>2.4405848782111203E-2</v>
      </c>
      <c r="CB307" s="49">
        <f t="shared" si="276"/>
        <v>4846</v>
      </c>
      <c r="CC307" s="30">
        <f>IFERROR(CB307/BX293,"-")</f>
        <v>0.21834730107236189</v>
      </c>
      <c r="CD307" s="52">
        <f t="shared" si="266"/>
        <v>114654.91229880313</v>
      </c>
      <c r="CE307" s="31">
        <f t="shared" si="274"/>
        <v>0.18675813164791122</v>
      </c>
      <c r="CR307" s="173"/>
      <c r="CS307" s="194"/>
      <c r="CT307" s="188"/>
      <c r="CU307" s="191"/>
      <c r="CV307" s="191"/>
      <c r="CW307" s="75" t="s">
        <v>83</v>
      </c>
      <c r="CX307" s="86">
        <v>405110860</v>
      </c>
      <c r="CY307" s="76">
        <v>2.1684170009002381E-2</v>
      </c>
      <c r="CZ307" s="86">
        <v>3324</v>
      </c>
      <c r="DA307" s="76">
        <v>0.1689711264741765</v>
      </c>
      <c r="DB307" s="86">
        <v>121874.50661853189</v>
      </c>
      <c r="DC307" s="77">
        <v>0.14848566068078264</v>
      </c>
    </row>
    <row r="308" spans="2:107" s="16" customFormat="1" ht="13.15" customHeight="1">
      <c r="B308" s="224"/>
      <c r="C308" s="194"/>
      <c r="D308" s="176"/>
      <c r="E308" s="197"/>
      <c r="F308" s="197"/>
      <c r="G308" s="67" t="s">
        <v>87</v>
      </c>
      <c r="H308" s="49">
        <v>32281</v>
      </c>
      <c r="I308" s="30">
        <f>IFERROR(H308/E293,"-")</f>
        <v>3.1092642319801423E-4</v>
      </c>
      <c r="J308" s="49">
        <v>1</v>
      </c>
      <c r="K308" s="30">
        <f>IFERROR(J308/F293,"-")</f>
        <v>2.1276595744680851E-2</v>
      </c>
      <c r="L308" s="52">
        <f t="shared" si="259"/>
        <v>32281</v>
      </c>
      <c r="M308" s="31">
        <f t="shared" si="267"/>
        <v>2.0833333333333332E-2</v>
      </c>
      <c r="N308" s="176"/>
      <c r="O308" s="197"/>
      <c r="P308" s="197"/>
      <c r="Q308" s="67" t="s">
        <v>87</v>
      </c>
      <c r="R308" s="49">
        <v>3350176</v>
      </c>
      <c r="S308" s="30">
        <f>IFERROR(R308/O293,"-")</f>
        <v>1.4365214372623862E-2</v>
      </c>
      <c r="T308" s="49">
        <v>9</v>
      </c>
      <c r="U308" s="30">
        <f>IFERROR(T308/P293,"-")</f>
        <v>6.6666666666666666E-2</v>
      </c>
      <c r="V308" s="52">
        <f t="shared" si="260"/>
        <v>372241.77777777775</v>
      </c>
      <c r="W308" s="31">
        <f t="shared" si="268"/>
        <v>5.8823529411764705E-2</v>
      </c>
      <c r="X308" s="176"/>
      <c r="Y308" s="197"/>
      <c r="Z308" s="197"/>
      <c r="AA308" s="67" t="s">
        <v>87</v>
      </c>
      <c r="AB308" s="49">
        <v>24003473</v>
      </c>
      <c r="AC308" s="30">
        <f>IFERROR(AB308/Y293,"-")</f>
        <v>4.2275862647137901E-3</v>
      </c>
      <c r="AD308" s="49">
        <v>487</v>
      </c>
      <c r="AE308" s="30">
        <f>IFERROR(AD308/Z293,"-")</f>
        <v>6.5334048832841427E-2</v>
      </c>
      <c r="AF308" s="52">
        <f t="shared" si="261"/>
        <v>49288.445585215602</v>
      </c>
      <c r="AG308" s="31">
        <f t="shared" si="269"/>
        <v>5.9513625809605279E-2</v>
      </c>
      <c r="AH308" s="176"/>
      <c r="AI308" s="197"/>
      <c r="AJ308" s="197"/>
      <c r="AK308" s="67" t="s">
        <v>87</v>
      </c>
      <c r="AL308" s="49">
        <v>30632387</v>
      </c>
      <c r="AM308" s="30">
        <f>IFERROR(AL308/AI293,"-")</f>
        <v>4.5385303408624952E-3</v>
      </c>
      <c r="AN308" s="49">
        <v>476</v>
      </c>
      <c r="AO308" s="30">
        <f>IFERROR(AN308/AJ293,"-")</f>
        <v>7.3684210526315783E-2</v>
      </c>
      <c r="AP308" s="52">
        <f t="shared" si="262"/>
        <v>64353.754201680669</v>
      </c>
      <c r="AQ308" s="31">
        <f t="shared" si="270"/>
        <v>6.5809484308032629E-2</v>
      </c>
      <c r="AR308" s="176"/>
      <c r="AS308" s="197"/>
      <c r="AT308" s="197"/>
      <c r="AU308" s="67" t="s">
        <v>87</v>
      </c>
      <c r="AV308" s="49">
        <v>19337043</v>
      </c>
      <c r="AW308" s="30">
        <f>IFERROR(AV308/AS293,"-")</f>
        <v>3.6389464174357675E-3</v>
      </c>
      <c r="AX308" s="49">
        <v>388</v>
      </c>
      <c r="AY308" s="30">
        <f>IFERROR(AX308/AT293,"-")</f>
        <v>8.4827284652383039E-2</v>
      </c>
      <c r="AZ308" s="52">
        <f t="shared" si="263"/>
        <v>49837.739690721646</v>
      </c>
      <c r="BA308" s="31">
        <f t="shared" si="271"/>
        <v>7.0958302852962687E-2</v>
      </c>
      <c r="BB308" s="176"/>
      <c r="BC308" s="197"/>
      <c r="BD308" s="197"/>
      <c r="BE308" s="67" t="s">
        <v>87</v>
      </c>
      <c r="BF308" s="49">
        <v>22877829</v>
      </c>
      <c r="BG308" s="30">
        <f>IFERROR(BF308/BC293,"-")</f>
        <v>6.7525195825859771E-3</v>
      </c>
      <c r="BH308" s="49">
        <v>232</v>
      </c>
      <c r="BI308" s="30">
        <f>IFERROR(BH308/BD293,"-")</f>
        <v>9.0097087378640778E-2</v>
      </c>
      <c r="BJ308" s="52">
        <f t="shared" si="264"/>
        <v>98611.331896551725</v>
      </c>
      <c r="BK308" s="31">
        <f t="shared" si="272"/>
        <v>6.9921639541892705E-2</v>
      </c>
      <c r="BL308" s="176"/>
      <c r="BM308" s="197"/>
      <c r="BN308" s="197"/>
      <c r="BO308" s="67" t="s">
        <v>87</v>
      </c>
      <c r="BP308" s="49">
        <v>7641903</v>
      </c>
      <c r="BQ308" s="30">
        <f>IFERROR(BP308/BM293,"-")</f>
        <v>5.8804607354067343E-3</v>
      </c>
      <c r="BR308" s="49">
        <v>64</v>
      </c>
      <c r="BS308" s="30">
        <f>IFERROR(BR308/BN293,"-")</f>
        <v>6.7439409905163325E-2</v>
      </c>
      <c r="BT308" s="52">
        <f t="shared" si="265"/>
        <v>119404.734375</v>
      </c>
      <c r="BU308" s="31">
        <f t="shared" si="273"/>
        <v>4.1423948220064725E-2</v>
      </c>
      <c r="BV308" s="176"/>
      <c r="BW308" s="197"/>
      <c r="BX308" s="197"/>
      <c r="BY308" s="67" t="s">
        <v>87</v>
      </c>
      <c r="BZ308" s="49">
        <f t="shared" si="275"/>
        <v>107875092</v>
      </c>
      <c r="CA308" s="30">
        <f>IFERROR(BZ308/BW293,"-")</f>
        <v>4.7384796398961659E-3</v>
      </c>
      <c r="CB308" s="49">
        <f t="shared" si="276"/>
        <v>1657</v>
      </c>
      <c r="CC308" s="30">
        <f>IFERROR(CB308/BX293,"-")</f>
        <v>7.4659817968820402E-2</v>
      </c>
      <c r="CD308" s="52">
        <f t="shared" si="266"/>
        <v>65102.650573325285</v>
      </c>
      <c r="CE308" s="31">
        <f t="shared" si="274"/>
        <v>6.385848620317558E-2</v>
      </c>
      <c r="CR308" s="173"/>
      <c r="CS308" s="194"/>
      <c r="CT308" s="188"/>
      <c r="CU308" s="191"/>
      <c r="CV308" s="191"/>
      <c r="CW308" s="75" t="s">
        <v>87</v>
      </c>
      <c r="CX308" s="86">
        <v>72151513</v>
      </c>
      <c r="CY308" s="76">
        <v>3.8620185948575795E-3</v>
      </c>
      <c r="CZ308" s="86">
        <v>1355</v>
      </c>
      <c r="DA308" s="76">
        <v>6.8879625864172428E-2</v>
      </c>
      <c r="DB308" s="86">
        <v>53248.349077490777</v>
      </c>
      <c r="DC308" s="77">
        <v>6.0528901992316628E-2</v>
      </c>
    </row>
    <row r="309" spans="2:107" s="16" customFormat="1" ht="13.15" customHeight="1">
      <c r="B309" s="224"/>
      <c r="C309" s="194"/>
      <c r="D309" s="176"/>
      <c r="E309" s="197"/>
      <c r="F309" s="197"/>
      <c r="G309" s="68" t="s">
        <v>85</v>
      </c>
      <c r="H309" s="50">
        <v>108731</v>
      </c>
      <c r="I309" s="32">
        <f>IFERROR(H309/E293,"-")</f>
        <v>1.0472829503653321E-3</v>
      </c>
      <c r="J309" s="50">
        <v>11</v>
      </c>
      <c r="K309" s="32">
        <f>IFERROR(J309/F293,"-")</f>
        <v>0.23404255319148937</v>
      </c>
      <c r="L309" s="53">
        <f t="shared" si="259"/>
        <v>9884.636363636364</v>
      </c>
      <c r="M309" s="33">
        <f t="shared" si="267"/>
        <v>0.22916666666666666</v>
      </c>
      <c r="N309" s="176"/>
      <c r="O309" s="197"/>
      <c r="P309" s="197"/>
      <c r="Q309" s="68" t="s">
        <v>85</v>
      </c>
      <c r="R309" s="50">
        <v>172815</v>
      </c>
      <c r="S309" s="32">
        <f>IFERROR(R309/O293,"-")</f>
        <v>7.4101316522027279E-4</v>
      </c>
      <c r="T309" s="50">
        <v>22</v>
      </c>
      <c r="U309" s="32">
        <f>IFERROR(T309/P293,"-")</f>
        <v>0.16296296296296298</v>
      </c>
      <c r="V309" s="53">
        <f t="shared" si="260"/>
        <v>7855.227272727273</v>
      </c>
      <c r="W309" s="33">
        <f t="shared" si="268"/>
        <v>0.1437908496732026</v>
      </c>
      <c r="X309" s="176"/>
      <c r="Y309" s="197"/>
      <c r="Z309" s="197"/>
      <c r="AA309" s="68" t="s">
        <v>85</v>
      </c>
      <c r="AB309" s="50">
        <v>15649768</v>
      </c>
      <c r="AC309" s="32">
        <f>IFERROR(AB309/Y293,"-")</f>
        <v>2.7562988173735277E-3</v>
      </c>
      <c r="AD309" s="50">
        <v>697</v>
      </c>
      <c r="AE309" s="32">
        <f>IFERROR(AD309/Z293,"-")</f>
        <v>9.3506841964046156E-2</v>
      </c>
      <c r="AF309" s="53">
        <f t="shared" si="261"/>
        <v>22453.038737446197</v>
      </c>
      <c r="AG309" s="33">
        <f t="shared" si="269"/>
        <v>8.5176585604301594E-2</v>
      </c>
      <c r="AH309" s="176"/>
      <c r="AI309" s="197"/>
      <c r="AJ309" s="197"/>
      <c r="AK309" s="68" t="s">
        <v>85</v>
      </c>
      <c r="AL309" s="50">
        <v>20135718</v>
      </c>
      <c r="AM309" s="32">
        <f>IFERROR(AL309/AI293,"-")</f>
        <v>2.9833315659681067E-3</v>
      </c>
      <c r="AN309" s="50">
        <v>811</v>
      </c>
      <c r="AO309" s="32">
        <f>IFERROR(AN309/AJ293,"-")</f>
        <v>0.12554179566563467</v>
      </c>
      <c r="AP309" s="53">
        <f t="shared" si="262"/>
        <v>24828.258939580763</v>
      </c>
      <c r="AQ309" s="33">
        <f t="shared" si="270"/>
        <v>0.11212498271809761</v>
      </c>
      <c r="AR309" s="176"/>
      <c r="AS309" s="197"/>
      <c r="AT309" s="197"/>
      <c r="AU309" s="68" t="s">
        <v>85</v>
      </c>
      <c r="AV309" s="50">
        <v>27376088</v>
      </c>
      <c r="AW309" s="32">
        <f>IFERROR(AV309/AS293,"-")</f>
        <v>5.1517761713104895E-3</v>
      </c>
      <c r="AX309" s="50">
        <v>755</v>
      </c>
      <c r="AY309" s="32">
        <f>IFERROR(AX309/AT293,"-")</f>
        <v>0.16506340183646698</v>
      </c>
      <c r="AZ309" s="53">
        <f t="shared" si="263"/>
        <v>36259.71920529801</v>
      </c>
      <c r="BA309" s="33">
        <f t="shared" si="271"/>
        <v>0.1380760790051207</v>
      </c>
      <c r="BB309" s="176"/>
      <c r="BC309" s="197"/>
      <c r="BD309" s="197"/>
      <c r="BE309" s="68" t="s">
        <v>85</v>
      </c>
      <c r="BF309" s="50">
        <v>18117137</v>
      </c>
      <c r="BG309" s="32">
        <f>IFERROR(BF309/BC293,"-")</f>
        <v>5.347374629511085E-3</v>
      </c>
      <c r="BH309" s="50">
        <v>553</v>
      </c>
      <c r="BI309" s="32">
        <f>IFERROR(BH309/BD293,"-")</f>
        <v>0.21475728155339807</v>
      </c>
      <c r="BJ309" s="53">
        <f t="shared" si="264"/>
        <v>32761.549728752259</v>
      </c>
      <c r="BK309" s="33">
        <f t="shared" si="272"/>
        <v>0.16666666666666666</v>
      </c>
      <c r="BL309" s="176"/>
      <c r="BM309" s="197"/>
      <c r="BN309" s="197"/>
      <c r="BO309" s="68" t="s">
        <v>85</v>
      </c>
      <c r="BP309" s="50">
        <v>4936156</v>
      </c>
      <c r="BQ309" s="32">
        <f>IFERROR(BP309/BM293,"-")</f>
        <v>3.7983826203816461E-3</v>
      </c>
      <c r="BR309" s="50">
        <v>213</v>
      </c>
      <c r="BS309" s="32">
        <f>IFERROR(BR309/BN293,"-")</f>
        <v>0.22444678609062171</v>
      </c>
      <c r="BT309" s="53">
        <f t="shared" si="265"/>
        <v>23174.441314553991</v>
      </c>
      <c r="BU309" s="33">
        <f t="shared" si="273"/>
        <v>0.13786407766990291</v>
      </c>
      <c r="BV309" s="176"/>
      <c r="BW309" s="197"/>
      <c r="BX309" s="197"/>
      <c r="BY309" s="68" t="s">
        <v>85</v>
      </c>
      <c r="BZ309" s="50">
        <f t="shared" si="275"/>
        <v>86496413</v>
      </c>
      <c r="CA309" s="32">
        <f>IFERROR(BZ309/BW293,"-")</f>
        <v>3.7994080405933748E-3</v>
      </c>
      <c r="CB309" s="50">
        <f t="shared" si="276"/>
        <v>3062</v>
      </c>
      <c r="CC309" s="32">
        <f>IFERROR(CB309/BX293,"-")</f>
        <v>0.1379652158240966</v>
      </c>
      <c r="CD309" s="53">
        <f t="shared" si="266"/>
        <v>28248.338667537559</v>
      </c>
      <c r="CE309" s="33">
        <f t="shared" si="274"/>
        <v>0.11800524125173424</v>
      </c>
      <c r="CR309" s="173"/>
      <c r="CS309" s="194"/>
      <c r="CT309" s="188"/>
      <c r="CU309" s="191"/>
      <c r="CV309" s="191"/>
      <c r="CW309" s="75" t="s">
        <v>85</v>
      </c>
      <c r="CX309" s="86">
        <v>74587888</v>
      </c>
      <c r="CY309" s="76">
        <v>3.9924292427125476E-3</v>
      </c>
      <c r="CZ309" s="86">
        <v>2650</v>
      </c>
      <c r="DA309" s="76">
        <v>0.13470923139487598</v>
      </c>
      <c r="DB309" s="86">
        <v>28146.37283018868</v>
      </c>
      <c r="DC309" s="77">
        <v>0.11837755740194765</v>
      </c>
    </row>
    <row r="310" spans="2:107" s="16" customFormat="1" ht="13.15" customHeight="1">
      <c r="B310" s="224"/>
      <c r="C310" s="195"/>
      <c r="D310" s="177"/>
      <c r="E310" s="198"/>
      <c r="F310" s="198"/>
      <c r="G310" s="18" t="s">
        <v>92</v>
      </c>
      <c r="H310" s="48">
        <f>SUM(H293:H309)</f>
        <v>22446561</v>
      </c>
      <c r="I310" s="32">
        <f>IFERROR(H310/E293,"-")</f>
        <v>0.2162023767797169</v>
      </c>
      <c r="J310" s="50">
        <v>38</v>
      </c>
      <c r="K310" s="32">
        <f>IFERROR(J310/F293,"-")</f>
        <v>0.80851063829787229</v>
      </c>
      <c r="L310" s="53">
        <f t="shared" si="259"/>
        <v>590698.97368421056</v>
      </c>
      <c r="M310" s="34">
        <f t="shared" si="267"/>
        <v>0.79166666666666663</v>
      </c>
      <c r="N310" s="177"/>
      <c r="O310" s="198"/>
      <c r="P310" s="198"/>
      <c r="Q310" s="18" t="s">
        <v>92</v>
      </c>
      <c r="R310" s="48">
        <f>SUM(R293:R309)</f>
        <v>28761641</v>
      </c>
      <c r="S310" s="32">
        <f>IFERROR(R310/O293,"-")</f>
        <v>0.12332699496189087</v>
      </c>
      <c r="T310" s="50">
        <v>119</v>
      </c>
      <c r="U310" s="32">
        <f>IFERROR(T310/P293,"-")</f>
        <v>0.88148148148148153</v>
      </c>
      <c r="V310" s="53">
        <f t="shared" si="260"/>
        <v>241694.46218487396</v>
      </c>
      <c r="W310" s="34">
        <f t="shared" si="268"/>
        <v>0.77777777777777779</v>
      </c>
      <c r="X310" s="177"/>
      <c r="Y310" s="198"/>
      <c r="Z310" s="198"/>
      <c r="AA310" s="18" t="s">
        <v>92</v>
      </c>
      <c r="AB310" s="48">
        <f>SUM(AB293:AB309)</f>
        <v>1024455094</v>
      </c>
      <c r="AC310" s="32">
        <f>IFERROR(AB310/Y293,"-")</f>
        <v>0.18043106862954686</v>
      </c>
      <c r="AD310" s="50">
        <v>5529</v>
      </c>
      <c r="AE310" s="32">
        <f>IFERROR(AD310/Z293,"-")</f>
        <v>0.74174939629729009</v>
      </c>
      <c r="AF310" s="53">
        <f t="shared" si="261"/>
        <v>185287.5916078857</v>
      </c>
      <c r="AG310" s="34">
        <f t="shared" si="269"/>
        <v>0.67566907002321885</v>
      </c>
      <c r="AH310" s="177"/>
      <c r="AI310" s="198"/>
      <c r="AJ310" s="198"/>
      <c r="AK310" s="18" t="s">
        <v>92</v>
      </c>
      <c r="AL310" s="48">
        <f>SUM(AL293:AL309)</f>
        <v>1432793646</v>
      </c>
      <c r="AM310" s="32">
        <f>IFERROR(AL310/AI293,"-")</f>
        <v>0.21228438497352481</v>
      </c>
      <c r="AN310" s="50">
        <v>5589</v>
      </c>
      <c r="AO310" s="32">
        <f>IFERROR(AN310/AJ293,"-")</f>
        <v>0.86517027863777085</v>
      </c>
      <c r="AP310" s="53">
        <f t="shared" si="262"/>
        <v>256359.57165861514</v>
      </c>
      <c r="AQ310" s="34">
        <f t="shared" si="270"/>
        <v>0.77270841974284532</v>
      </c>
      <c r="AR310" s="177"/>
      <c r="AS310" s="198"/>
      <c r="AT310" s="198"/>
      <c r="AU310" s="18" t="s">
        <v>92</v>
      </c>
      <c r="AV310" s="48">
        <f>SUM(AV293:AV309)</f>
        <v>1284852685</v>
      </c>
      <c r="AW310" s="32">
        <f>IFERROR(AV310/AS293,"-")</f>
        <v>0.24179033345550696</v>
      </c>
      <c r="AX310" s="50">
        <v>4079</v>
      </c>
      <c r="AY310" s="32">
        <f>IFERROR(AX310/AT293,"-")</f>
        <v>0.89177962396152166</v>
      </c>
      <c r="AZ310" s="53">
        <f t="shared" si="263"/>
        <v>314992.07771512627</v>
      </c>
      <c r="BA310" s="34">
        <f t="shared" si="271"/>
        <v>0.74597659107534753</v>
      </c>
      <c r="BB310" s="177"/>
      <c r="BC310" s="198"/>
      <c r="BD310" s="198"/>
      <c r="BE310" s="18" t="s">
        <v>92</v>
      </c>
      <c r="BF310" s="48">
        <f>SUM(BF293:BF309)</f>
        <v>975152576</v>
      </c>
      <c r="BG310" s="32">
        <f>IFERROR(BF310/BC293,"-")</f>
        <v>0.28782175377957236</v>
      </c>
      <c r="BH310" s="50">
        <v>2354</v>
      </c>
      <c r="BI310" s="32">
        <f>IFERROR(BH310/BD293,"-")</f>
        <v>0.9141747572815534</v>
      </c>
      <c r="BJ310" s="53">
        <f t="shared" si="264"/>
        <v>414253.43075615971</v>
      </c>
      <c r="BK310" s="34">
        <f t="shared" si="272"/>
        <v>0.70946353224834235</v>
      </c>
      <c r="BL310" s="177"/>
      <c r="BM310" s="198"/>
      <c r="BN310" s="198"/>
      <c r="BO310" s="18" t="s">
        <v>92</v>
      </c>
      <c r="BP310" s="48">
        <f>SUM(BP293:BP309)</f>
        <v>383772006</v>
      </c>
      <c r="BQ310" s="32">
        <f>IFERROR(BP310/BM293,"-")</f>
        <v>0.29531338105590682</v>
      </c>
      <c r="BR310" s="50">
        <v>861</v>
      </c>
      <c r="BS310" s="32">
        <f>IFERROR(BR310/BN293,"-")</f>
        <v>0.90727081138040044</v>
      </c>
      <c r="BT310" s="53">
        <f t="shared" si="265"/>
        <v>445728.22996515682</v>
      </c>
      <c r="BU310" s="34">
        <f t="shared" si="273"/>
        <v>0.55728155339805829</v>
      </c>
      <c r="BV310" s="177"/>
      <c r="BW310" s="198"/>
      <c r="BX310" s="198"/>
      <c r="BY310" s="18" t="s">
        <v>92</v>
      </c>
      <c r="BZ310" s="48">
        <f t="shared" si="275"/>
        <v>5152234209</v>
      </c>
      <c r="CA310" s="32">
        <f>IFERROR(BZ310/BW293,"-")</f>
        <v>0.22631505055238355</v>
      </c>
      <c r="CB310" s="50">
        <f t="shared" si="276"/>
        <v>18569</v>
      </c>
      <c r="CC310" s="32">
        <f>IFERROR(CB310/BX293,"-")</f>
        <v>0.83666756781112017</v>
      </c>
      <c r="CD310" s="53">
        <f t="shared" si="266"/>
        <v>277464.27965964779</v>
      </c>
      <c r="CE310" s="34">
        <f t="shared" si="274"/>
        <v>0.71562355480191153</v>
      </c>
      <c r="CR310" s="174"/>
      <c r="CS310" s="195"/>
      <c r="CT310" s="189"/>
      <c r="CU310" s="192"/>
      <c r="CV310" s="192"/>
      <c r="CW310" s="18" t="s">
        <v>92</v>
      </c>
      <c r="CX310" s="86">
        <v>3795750276</v>
      </c>
      <c r="CY310" s="76">
        <v>0.20317326051565668</v>
      </c>
      <c r="CZ310" s="86">
        <v>16164</v>
      </c>
      <c r="DA310" s="76">
        <v>0.82167547783651895</v>
      </c>
      <c r="DB310" s="86">
        <v>234827.41128433557</v>
      </c>
      <c r="DC310" s="77">
        <v>0.72205842937550258</v>
      </c>
    </row>
    <row r="311" spans="2:107" s="16" customFormat="1" ht="13.15" customHeight="1">
      <c r="B311" s="224">
        <v>18</v>
      </c>
      <c r="C311" s="193" t="s">
        <v>54</v>
      </c>
      <c r="D311" s="175">
        <f>CI22</f>
        <v>27</v>
      </c>
      <c r="E311" s="196">
        <v>39904140</v>
      </c>
      <c r="F311" s="196">
        <v>26</v>
      </c>
      <c r="G311" s="65" t="s">
        <v>58</v>
      </c>
      <c r="H311" s="54">
        <v>59642</v>
      </c>
      <c r="I311" s="28">
        <f>IFERROR(H311/E311,"-")</f>
        <v>1.494631885313153E-3</v>
      </c>
      <c r="J311" s="54">
        <v>3</v>
      </c>
      <c r="K311" s="28">
        <f>IFERROR(J311/F311,"-")</f>
        <v>0.11538461538461539</v>
      </c>
      <c r="L311" s="51">
        <f t="shared" si="259"/>
        <v>19880.666666666668</v>
      </c>
      <c r="M311" s="29">
        <f t="shared" ref="M311:M328" si="277">IFERROR(J311/$CI$22,"-")</f>
        <v>0.1111111111111111</v>
      </c>
      <c r="N311" s="175">
        <f>CJ22</f>
        <v>107</v>
      </c>
      <c r="O311" s="196">
        <v>176098260</v>
      </c>
      <c r="P311" s="196">
        <v>101</v>
      </c>
      <c r="Q311" s="65" t="s">
        <v>58</v>
      </c>
      <c r="R311" s="54">
        <v>2303848</v>
      </c>
      <c r="S311" s="28">
        <f>IFERROR(R311/O311,"-")</f>
        <v>1.3082741419477966E-2</v>
      </c>
      <c r="T311" s="54">
        <v>27</v>
      </c>
      <c r="U311" s="28">
        <f>IFERROR(T311/P311,"-")</f>
        <v>0.26732673267326734</v>
      </c>
      <c r="V311" s="51">
        <f t="shared" si="260"/>
        <v>85327.703703703708</v>
      </c>
      <c r="W311" s="29">
        <f t="shared" ref="W311:W328" si="278">IFERROR(T311/$CJ$22,"-")</f>
        <v>0.25233644859813081</v>
      </c>
      <c r="X311" s="175">
        <f>CK22</f>
        <v>7159</v>
      </c>
      <c r="Y311" s="196">
        <v>4819367140</v>
      </c>
      <c r="Z311" s="196">
        <v>6529</v>
      </c>
      <c r="AA311" s="65" t="s">
        <v>58</v>
      </c>
      <c r="AB311" s="54">
        <v>88764219</v>
      </c>
      <c r="AC311" s="28">
        <f>IFERROR(AB311/Y311,"-")</f>
        <v>1.8418231361389911E-2</v>
      </c>
      <c r="AD311" s="54">
        <v>1008</v>
      </c>
      <c r="AE311" s="28">
        <f>IFERROR(AD311/Z311,"-")</f>
        <v>0.15438811456578344</v>
      </c>
      <c r="AF311" s="51">
        <f t="shared" si="261"/>
        <v>88059.741071428565</v>
      </c>
      <c r="AG311" s="29">
        <f t="shared" ref="AG311:AG328" si="279">IFERROR(AD311/$CK$22,"-")</f>
        <v>0.14080178795921219</v>
      </c>
      <c r="AH311" s="175">
        <f>CL22</f>
        <v>6564</v>
      </c>
      <c r="AI311" s="196">
        <v>5636880450</v>
      </c>
      <c r="AJ311" s="196">
        <v>5815</v>
      </c>
      <c r="AK311" s="65" t="s">
        <v>58</v>
      </c>
      <c r="AL311" s="54">
        <v>155391377</v>
      </c>
      <c r="AM311" s="28">
        <f>IFERROR(AL311/AI311,"-")</f>
        <v>2.75669101692586E-2</v>
      </c>
      <c r="AN311" s="54">
        <v>1279</v>
      </c>
      <c r="AO311" s="28">
        <f>IFERROR(AN311/AJ311,"-")</f>
        <v>0.21994840928632847</v>
      </c>
      <c r="AP311" s="51">
        <f t="shared" si="262"/>
        <v>121494.43080531666</v>
      </c>
      <c r="AQ311" s="29">
        <f t="shared" ref="AQ311:AQ328" si="280">IFERROR(AN311/$CL$22,"-")</f>
        <v>0.19485070079219988</v>
      </c>
      <c r="AR311" s="175">
        <f>CM22</f>
        <v>5067</v>
      </c>
      <c r="AS311" s="196">
        <v>4954942300</v>
      </c>
      <c r="AT311" s="196">
        <v>4294</v>
      </c>
      <c r="AU311" s="65" t="s">
        <v>58</v>
      </c>
      <c r="AV311" s="54">
        <v>155729807</v>
      </c>
      <c r="AW311" s="28">
        <f>IFERROR(AV311/AS311,"-")</f>
        <v>3.1429186773779386E-2</v>
      </c>
      <c r="AX311" s="54">
        <v>1110</v>
      </c>
      <c r="AY311" s="28">
        <f>IFERROR(AX311/AT311,"-")</f>
        <v>0.25850023288309271</v>
      </c>
      <c r="AZ311" s="51">
        <f t="shared" si="263"/>
        <v>140297.12342342341</v>
      </c>
      <c r="BA311" s="29">
        <f t="shared" ref="BA311:BA328" si="281">IFERROR(AX311/$CM$22,"-")</f>
        <v>0.21906453522794553</v>
      </c>
      <c r="BB311" s="175">
        <f>CN22</f>
        <v>2929</v>
      </c>
      <c r="BC311" s="196">
        <v>2917134940</v>
      </c>
      <c r="BD311" s="196">
        <v>2349</v>
      </c>
      <c r="BE311" s="65" t="s">
        <v>58</v>
      </c>
      <c r="BF311" s="54">
        <v>62564550</v>
      </c>
      <c r="BG311" s="28">
        <f>IFERROR(BF311/BC311,"-")</f>
        <v>2.1447259481249776E-2</v>
      </c>
      <c r="BH311" s="54">
        <v>602</v>
      </c>
      <c r="BI311" s="28">
        <f>IFERROR(BH311/BD311,"-")</f>
        <v>0.25627926777352067</v>
      </c>
      <c r="BJ311" s="51">
        <f t="shared" si="264"/>
        <v>103927.82392026579</v>
      </c>
      <c r="BK311" s="29">
        <f t="shared" ref="BK311:BK328" si="282">IFERROR(BH311/$CN$22,"-")</f>
        <v>0.20553089791737794</v>
      </c>
      <c r="BL311" s="175">
        <f>CO22</f>
        <v>1344</v>
      </c>
      <c r="BM311" s="196">
        <v>1116972140</v>
      </c>
      <c r="BN311" s="196">
        <v>896</v>
      </c>
      <c r="BO311" s="65" t="s">
        <v>58</v>
      </c>
      <c r="BP311" s="54">
        <v>38385730</v>
      </c>
      <c r="BQ311" s="28">
        <f>IFERROR(BP311/BM311,"-")</f>
        <v>3.4365879528561918E-2</v>
      </c>
      <c r="BR311" s="54">
        <v>233</v>
      </c>
      <c r="BS311" s="28">
        <f>IFERROR(BR311/BN311,"-")</f>
        <v>0.26004464285714285</v>
      </c>
      <c r="BT311" s="51">
        <f t="shared" si="265"/>
        <v>164745.62231759657</v>
      </c>
      <c r="BU311" s="29">
        <f t="shared" ref="BU311:BU328" si="283">IFERROR(BR311/$CO$22,"-")</f>
        <v>0.17336309523809523</v>
      </c>
      <c r="BV311" s="175">
        <f>CP22</f>
        <v>23197</v>
      </c>
      <c r="BW311" s="196">
        <f>SUM(E311,O311,Y311,AI311,AS311,BC311,BM311)</f>
        <v>19661299370</v>
      </c>
      <c r="BX311" s="196">
        <f>SUM(F311,P311,Z311,AJ311,AT311,BD311,BN311)</f>
        <v>20010</v>
      </c>
      <c r="BY311" s="65" t="s">
        <v>58</v>
      </c>
      <c r="BZ311" s="54">
        <f t="shared" si="275"/>
        <v>503199173</v>
      </c>
      <c r="CA311" s="28">
        <f>IFERROR(BZ311/BW311,"-")</f>
        <v>2.5593383404140701E-2</v>
      </c>
      <c r="CB311" s="54">
        <f t="shared" si="276"/>
        <v>4262</v>
      </c>
      <c r="CC311" s="28">
        <f>IFERROR(CB311/BX311,"-")</f>
        <v>0.21299350324837582</v>
      </c>
      <c r="CD311" s="51">
        <f t="shared" si="266"/>
        <v>118066.44134209292</v>
      </c>
      <c r="CE311" s="29">
        <f t="shared" ref="CE311:CE328" si="284">IFERROR(CB311/$CP$22,"-")</f>
        <v>0.18373065482605511</v>
      </c>
      <c r="CR311" s="172">
        <v>19</v>
      </c>
      <c r="CS311" s="193" t="s">
        <v>120</v>
      </c>
      <c r="CT311" s="187">
        <v>15563</v>
      </c>
      <c r="CU311" s="190">
        <v>12833963010</v>
      </c>
      <c r="CV311" s="190">
        <v>13018</v>
      </c>
      <c r="CW311" s="75" t="s">
        <v>58</v>
      </c>
      <c r="CX311" s="86">
        <v>337071898</v>
      </c>
      <c r="CY311" s="76">
        <v>2.6264054036727352E-2</v>
      </c>
      <c r="CZ311" s="86">
        <v>2859</v>
      </c>
      <c r="DA311" s="76">
        <v>0.21961898909202643</v>
      </c>
      <c r="DB311" s="86">
        <v>117898.53025533403</v>
      </c>
      <c r="DC311" s="77">
        <v>0.18370494120670822</v>
      </c>
    </row>
    <row r="312" spans="2:107" s="16" customFormat="1" ht="13.15" customHeight="1">
      <c r="B312" s="224"/>
      <c r="C312" s="194"/>
      <c r="D312" s="176"/>
      <c r="E312" s="197"/>
      <c r="F312" s="197"/>
      <c r="G312" s="66" t="s">
        <v>60</v>
      </c>
      <c r="H312" s="49">
        <v>166738</v>
      </c>
      <c r="I312" s="30">
        <f>IFERROR(H312/E311,"-")</f>
        <v>4.1784636882288406E-3</v>
      </c>
      <c r="J312" s="49">
        <v>5</v>
      </c>
      <c r="K312" s="30">
        <f>IFERROR(J312/F311,"-")</f>
        <v>0.19230769230769232</v>
      </c>
      <c r="L312" s="52">
        <f t="shared" si="259"/>
        <v>33347.599999999999</v>
      </c>
      <c r="M312" s="31">
        <f t="shared" si="277"/>
        <v>0.18518518518518517</v>
      </c>
      <c r="N312" s="176"/>
      <c r="O312" s="197"/>
      <c r="P312" s="197"/>
      <c r="Q312" s="66" t="s">
        <v>60</v>
      </c>
      <c r="R312" s="49">
        <v>752988</v>
      </c>
      <c r="S312" s="30">
        <f>IFERROR(R312/O311,"-")</f>
        <v>4.2759536635966757E-3</v>
      </c>
      <c r="T312" s="49">
        <v>36</v>
      </c>
      <c r="U312" s="30">
        <f>IFERROR(T312/P311,"-")</f>
        <v>0.35643564356435642</v>
      </c>
      <c r="V312" s="52">
        <f t="shared" si="260"/>
        <v>20916.333333333332</v>
      </c>
      <c r="W312" s="31">
        <f t="shared" si="278"/>
        <v>0.3364485981308411</v>
      </c>
      <c r="X312" s="176"/>
      <c r="Y312" s="197"/>
      <c r="Z312" s="197"/>
      <c r="AA312" s="66" t="s">
        <v>60</v>
      </c>
      <c r="AB312" s="49">
        <v>97773669</v>
      </c>
      <c r="AC312" s="30">
        <f>IFERROR(AB312/Y311,"-")</f>
        <v>2.0287657312615531E-2</v>
      </c>
      <c r="AD312" s="49">
        <v>1391</v>
      </c>
      <c r="AE312" s="30">
        <f>IFERROR(AD312/Z311,"-")</f>
        <v>0.21304947158829837</v>
      </c>
      <c r="AF312" s="52">
        <f t="shared" si="261"/>
        <v>70290.200575125811</v>
      </c>
      <c r="AG312" s="31">
        <f t="shared" si="279"/>
        <v>0.19430088001117474</v>
      </c>
      <c r="AH312" s="176"/>
      <c r="AI312" s="197"/>
      <c r="AJ312" s="197"/>
      <c r="AK312" s="66" t="s">
        <v>60</v>
      </c>
      <c r="AL312" s="49">
        <v>123348322</v>
      </c>
      <c r="AM312" s="30">
        <f>IFERROR(AL312/AI311,"-")</f>
        <v>2.1882373254873626E-2</v>
      </c>
      <c r="AN312" s="49">
        <v>1541</v>
      </c>
      <c r="AO312" s="30">
        <f>IFERROR(AN312/AJ311,"-")</f>
        <v>0.26500429922613927</v>
      </c>
      <c r="AP312" s="52">
        <f t="shared" si="262"/>
        <v>80044.336145360154</v>
      </c>
      <c r="AQ312" s="31">
        <f t="shared" si="280"/>
        <v>0.23476538695917124</v>
      </c>
      <c r="AR312" s="176"/>
      <c r="AS312" s="197"/>
      <c r="AT312" s="197"/>
      <c r="AU312" s="66" t="s">
        <v>60</v>
      </c>
      <c r="AV312" s="49">
        <v>81770086</v>
      </c>
      <c r="AW312" s="30">
        <f>IFERROR(AV312/AS311,"-")</f>
        <v>1.6502732231614484E-2</v>
      </c>
      <c r="AX312" s="49">
        <v>1308</v>
      </c>
      <c r="AY312" s="30">
        <f>IFERROR(AX312/AT311,"-")</f>
        <v>0.30461108523521191</v>
      </c>
      <c r="AZ312" s="52">
        <f t="shared" si="263"/>
        <v>62515.356269113152</v>
      </c>
      <c r="BA312" s="31">
        <f t="shared" si="281"/>
        <v>0.25814091178211962</v>
      </c>
      <c r="BB312" s="176"/>
      <c r="BC312" s="197"/>
      <c r="BD312" s="197"/>
      <c r="BE312" s="66" t="s">
        <v>60</v>
      </c>
      <c r="BF312" s="49">
        <v>43549449</v>
      </c>
      <c r="BG312" s="30">
        <f>IFERROR(BF312/BC311,"-")</f>
        <v>1.4928842818632175E-2</v>
      </c>
      <c r="BH312" s="49">
        <v>764</v>
      </c>
      <c r="BI312" s="30">
        <f>IFERROR(BH312/BD311,"-")</f>
        <v>0.32524478501489995</v>
      </c>
      <c r="BJ312" s="52">
        <f t="shared" si="264"/>
        <v>57001.896596858642</v>
      </c>
      <c r="BK312" s="31">
        <f t="shared" si="282"/>
        <v>0.26083987709115741</v>
      </c>
      <c r="BL312" s="176"/>
      <c r="BM312" s="197"/>
      <c r="BN312" s="197"/>
      <c r="BO312" s="66" t="s">
        <v>60</v>
      </c>
      <c r="BP312" s="49">
        <v>21711921</v>
      </c>
      <c r="BQ312" s="30">
        <f>IFERROR(BP312/BM311,"-")</f>
        <v>1.9438193865784333E-2</v>
      </c>
      <c r="BR312" s="49">
        <v>277</v>
      </c>
      <c r="BS312" s="30">
        <f>IFERROR(BR312/BN311,"-")</f>
        <v>0.3091517857142857</v>
      </c>
      <c r="BT312" s="52">
        <f t="shared" si="265"/>
        <v>78382.386281588449</v>
      </c>
      <c r="BU312" s="31">
        <f t="shared" si="283"/>
        <v>0.20610119047619047</v>
      </c>
      <c r="BV312" s="176"/>
      <c r="BW312" s="197"/>
      <c r="BX312" s="197"/>
      <c r="BY312" s="66" t="s">
        <v>60</v>
      </c>
      <c r="BZ312" s="49">
        <f t="shared" si="275"/>
        <v>369073173</v>
      </c>
      <c r="CA312" s="30">
        <f>IFERROR(BZ312/BW311,"-")</f>
        <v>1.8771555534276979E-2</v>
      </c>
      <c r="CB312" s="49">
        <f t="shared" si="276"/>
        <v>5322</v>
      </c>
      <c r="CC312" s="30">
        <f>IFERROR(CB312/BX311,"-")</f>
        <v>0.26596701649175414</v>
      </c>
      <c r="CD312" s="52">
        <f t="shared" si="266"/>
        <v>69348.585682074408</v>
      </c>
      <c r="CE312" s="31">
        <f t="shared" si="284"/>
        <v>0.22942621890761736</v>
      </c>
      <c r="CR312" s="173"/>
      <c r="CS312" s="194"/>
      <c r="CT312" s="188"/>
      <c r="CU312" s="191"/>
      <c r="CV312" s="191"/>
      <c r="CW312" s="75" t="s">
        <v>60</v>
      </c>
      <c r="CX312" s="86">
        <v>228466592</v>
      </c>
      <c r="CY312" s="76">
        <v>1.7801718130400004E-2</v>
      </c>
      <c r="CZ312" s="86">
        <v>3444</v>
      </c>
      <c r="DA312" s="76">
        <v>0.26455676755261948</v>
      </c>
      <c r="DB312" s="86">
        <v>66337.570267131247</v>
      </c>
      <c r="DC312" s="77">
        <v>0.22129409496883634</v>
      </c>
    </row>
    <row r="313" spans="2:107" s="16" customFormat="1" ht="13.15" customHeight="1">
      <c r="B313" s="224"/>
      <c r="C313" s="194"/>
      <c r="D313" s="176"/>
      <c r="E313" s="197"/>
      <c r="F313" s="197"/>
      <c r="G313" s="67" t="s">
        <v>194</v>
      </c>
      <c r="H313" s="49">
        <v>0</v>
      </c>
      <c r="I313" s="30">
        <f>IFERROR(H313/E311,"-")</f>
        <v>0</v>
      </c>
      <c r="J313" s="49">
        <v>0</v>
      </c>
      <c r="K313" s="30">
        <f>IFERROR(J313/F311,"-")</f>
        <v>0</v>
      </c>
      <c r="L313" s="52" t="str">
        <f>IFERROR(H313/J313,"-")</f>
        <v>-</v>
      </c>
      <c r="M313" s="31">
        <f t="shared" si="277"/>
        <v>0</v>
      </c>
      <c r="N313" s="176"/>
      <c r="O313" s="197"/>
      <c r="P313" s="197"/>
      <c r="Q313" s="67" t="s">
        <v>194</v>
      </c>
      <c r="R313" s="49">
        <v>288683</v>
      </c>
      <c r="S313" s="30">
        <f>IFERROR(R313/O311,"-")</f>
        <v>1.6393290882033701E-3</v>
      </c>
      <c r="T313" s="49">
        <v>8</v>
      </c>
      <c r="U313" s="30">
        <f>IFERROR(T313/P311,"-")</f>
        <v>7.9207920792079209E-2</v>
      </c>
      <c r="V313" s="52">
        <f>IFERROR(R313/T313,"-")</f>
        <v>36085.375</v>
      </c>
      <c r="W313" s="31">
        <f t="shared" si="278"/>
        <v>7.476635514018691E-2</v>
      </c>
      <c r="X313" s="176"/>
      <c r="Y313" s="197"/>
      <c r="Z313" s="197"/>
      <c r="AA313" s="67" t="s">
        <v>194</v>
      </c>
      <c r="AB313" s="49">
        <v>50748041</v>
      </c>
      <c r="AC313" s="30">
        <f>IFERROR(AB313/Y311,"-")</f>
        <v>1.0530021790371422E-2</v>
      </c>
      <c r="AD313" s="49">
        <v>479</v>
      </c>
      <c r="AE313" s="30">
        <f>IFERROR(AD313/Z311,"-")</f>
        <v>7.3364986981160979E-2</v>
      </c>
      <c r="AF313" s="52">
        <f>IFERROR(AB313/AD313,"-")</f>
        <v>105945.80584551148</v>
      </c>
      <c r="AG313" s="31">
        <f t="shared" si="279"/>
        <v>6.6908786143316107E-2</v>
      </c>
      <c r="AH313" s="176"/>
      <c r="AI313" s="197"/>
      <c r="AJ313" s="197"/>
      <c r="AK313" s="67" t="s">
        <v>194</v>
      </c>
      <c r="AL313" s="49">
        <v>71250554</v>
      </c>
      <c r="AM313" s="30">
        <f>IFERROR(AL313/AI311,"-")</f>
        <v>1.2640068320058127E-2</v>
      </c>
      <c r="AN313" s="49">
        <v>535</v>
      </c>
      <c r="AO313" s="30">
        <f>IFERROR(AN313/AJ311,"-")</f>
        <v>9.2003439380911434E-2</v>
      </c>
      <c r="AP313" s="52">
        <f>IFERROR(AL313/AN313,"-")</f>
        <v>133178.60560747664</v>
      </c>
      <c r="AQ313" s="31">
        <f t="shared" si="280"/>
        <v>8.1505179768433883E-2</v>
      </c>
      <c r="AR313" s="176"/>
      <c r="AS313" s="197"/>
      <c r="AT313" s="197"/>
      <c r="AU313" s="67" t="s">
        <v>194</v>
      </c>
      <c r="AV313" s="49">
        <v>36398239</v>
      </c>
      <c r="AW313" s="30">
        <f>IFERROR(AV313/AS311,"-")</f>
        <v>7.3458451776522203E-3</v>
      </c>
      <c r="AX313" s="49">
        <v>348</v>
      </c>
      <c r="AY313" s="30">
        <f>IFERROR(AX313/AT311,"-")</f>
        <v>8.1043316255239875E-2</v>
      </c>
      <c r="AZ313" s="52">
        <f>IFERROR(AV313/AX313,"-")</f>
        <v>104592.6408045977</v>
      </c>
      <c r="BA313" s="31">
        <f t="shared" si="281"/>
        <v>6.8679692125518055E-2</v>
      </c>
      <c r="BB313" s="176"/>
      <c r="BC313" s="197"/>
      <c r="BD313" s="197"/>
      <c r="BE313" s="67" t="s">
        <v>194</v>
      </c>
      <c r="BF313" s="49">
        <v>19358434</v>
      </c>
      <c r="BG313" s="30">
        <f>IFERROR(BF313/BC311,"-")</f>
        <v>6.6361119379688346E-3</v>
      </c>
      <c r="BH313" s="49">
        <v>145</v>
      </c>
      <c r="BI313" s="30">
        <f>IFERROR(BH313/BD311,"-")</f>
        <v>6.1728395061728392E-2</v>
      </c>
      <c r="BJ313" s="52">
        <f>IFERROR(BF313/BH313,"-")</f>
        <v>133506.44137931033</v>
      </c>
      <c r="BK313" s="31">
        <f t="shared" si="282"/>
        <v>4.9504950495049507E-2</v>
      </c>
      <c r="BL313" s="176"/>
      <c r="BM313" s="197"/>
      <c r="BN313" s="197"/>
      <c r="BO313" s="67" t="s">
        <v>194</v>
      </c>
      <c r="BP313" s="49">
        <v>5000133</v>
      </c>
      <c r="BQ313" s="30">
        <f>IFERROR(BP313/BM311,"-")</f>
        <v>4.4765064596866307E-3</v>
      </c>
      <c r="BR313" s="49">
        <v>39</v>
      </c>
      <c r="BS313" s="30">
        <f>IFERROR(BR313/BN311,"-")</f>
        <v>4.3526785714285712E-2</v>
      </c>
      <c r="BT313" s="52">
        <f>IFERROR(BP313/BR313,"-")</f>
        <v>128208.53846153847</v>
      </c>
      <c r="BU313" s="31">
        <f t="shared" si="283"/>
        <v>2.9017857142857144E-2</v>
      </c>
      <c r="BV313" s="176"/>
      <c r="BW313" s="197"/>
      <c r="BX313" s="197"/>
      <c r="BY313" s="67" t="s">
        <v>194</v>
      </c>
      <c r="BZ313" s="49">
        <f t="shared" ref="BZ313" si="285">SUM(H313,R313,AB313,AL313,AV313,BF313,BP313)</f>
        <v>183044084</v>
      </c>
      <c r="CA313" s="30">
        <f>IFERROR(BZ313/BW311,"-")</f>
        <v>9.309867092471823E-3</v>
      </c>
      <c r="CB313" s="49">
        <f>SUM(J313,T313,AD313,AN313,AX313,BH313,BR313)</f>
        <v>1554</v>
      </c>
      <c r="CC313" s="30">
        <f>IFERROR(CB313/BX311,"-")</f>
        <v>7.7661169415292358E-2</v>
      </c>
      <c r="CD313" s="52">
        <f>IFERROR(BZ313/CB313,"-")</f>
        <v>117788.98584298584</v>
      </c>
      <c r="CE313" s="31">
        <f t="shared" si="284"/>
        <v>6.6991421304479021E-2</v>
      </c>
      <c r="CR313" s="173"/>
      <c r="CS313" s="194"/>
      <c r="CT313" s="188"/>
      <c r="CU313" s="191"/>
      <c r="CV313" s="191"/>
      <c r="CW313" s="75" t="s">
        <v>62</v>
      </c>
      <c r="CX313" s="86">
        <v>152384737</v>
      </c>
      <c r="CY313" s="76">
        <v>1.1873552766301762E-2</v>
      </c>
      <c r="CZ313" s="86">
        <v>3521</v>
      </c>
      <c r="DA313" s="76">
        <v>0.27047165463204792</v>
      </c>
      <c r="DB313" s="86">
        <v>43278.823345640441</v>
      </c>
      <c r="DC313" s="77">
        <v>0.22624172717342414</v>
      </c>
    </row>
    <row r="314" spans="2:107" s="16" customFormat="1" ht="13.15" customHeight="1">
      <c r="B314" s="224"/>
      <c r="C314" s="194"/>
      <c r="D314" s="176"/>
      <c r="E314" s="197"/>
      <c r="F314" s="197"/>
      <c r="G314" s="67" t="s">
        <v>62</v>
      </c>
      <c r="H314" s="49">
        <v>8821</v>
      </c>
      <c r="I314" s="30">
        <f>IFERROR(H314/E311,"-")</f>
        <v>2.210547577268925E-4</v>
      </c>
      <c r="J314" s="49">
        <v>2</v>
      </c>
      <c r="K314" s="30">
        <f>IFERROR(J314/F311,"-")</f>
        <v>7.6923076923076927E-2</v>
      </c>
      <c r="L314" s="52">
        <f t="shared" si="259"/>
        <v>4410.5</v>
      </c>
      <c r="M314" s="31">
        <f t="shared" si="277"/>
        <v>7.407407407407407E-2</v>
      </c>
      <c r="N314" s="176"/>
      <c r="O314" s="197"/>
      <c r="P314" s="197"/>
      <c r="Q314" s="67" t="s">
        <v>62</v>
      </c>
      <c r="R314" s="49">
        <v>297623</v>
      </c>
      <c r="S314" s="30">
        <f>IFERROR(R314/O311,"-")</f>
        <v>1.690096199701235E-3</v>
      </c>
      <c r="T314" s="49">
        <v>19</v>
      </c>
      <c r="U314" s="30">
        <f>IFERROR(T314/P311,"-")</f>
        <v>0.18811881188118812</v>
      </c>
      <c r="V314" s="52">
        <f t="shared" si="260"/>
        <v>15664.368421052632</v>
      </c>
      <c r="W314" s="31">
        <f t="shared" si="278"/>
        <v>0.17757009345794392</v>
      </c>
      <c r="X314" s="176"/>
      <c r="Y314" s="197"/>
      <c r="Z314" s="197"/>
      <c r="AA314" s="67" t="s">
        <v>62</v>
      </c>
      <c r="AB314" s="49">
        <v>87273595</v>
      </c>
      <c r="AC314" s="30">
        <f>IFERROR(AB314/Y311,"-")</f>
        <v>1.8108932659569074E-2</v>
      </c>
      <c r="AD314" s="49">
        <v>1432</v>
      </c>
      <c r="AE314" s="30">
        <f>IFERROR(AD314/Z311,"-")</f>
        <v>0.21932914688313676</v>
      </c>
      <c r="AF314" s="52">
        <f t="shared" si="261"/>
        <v>60945.247905027936</v>
      </c>
      <c r="AG314" s="31">
        <f t="shared" si="279"/>
        <v>0.20002793686269033</v>
      </c>
      <c r="AH314" s="176"/>
      <c r="AI314" s="197"/>
      <c r="AJ314" s="197"/>
      <c r="AK314" s="67" t="s">
        <v>62</v>
      </c>
      <c r="AL314" s="49">
        <v>99063006</v>
      </c>
      <c r="AM314" s="30">
        <f>IFERROR(AL314/AI311,"-")</f>
        <v>1.7574083197027888E-2</v>
      </c>
      <c r="AN314" s="49">
        <v>1683</v>
      </c>
      <c r="AO314" s="30">
        <f>IFERROR(AN314/AJ311,"-")</f>
        <v>0.28942390369733451</v>
      </c>
      <c r="AP314" s="52">
        <f t="shared" si="262"/>
        <v>58860.966131907306</v>
      </c>
      <c r="AQ314" s="31">
        <f t="shared" si="280"/>
        <v>0.25639853747714808</v>
      </c>
      <c r="AR314" s="176"/>
      <c r="AS314" s="197"/>
      <c r="AT314" s="197"/>
      <c r="AU314" s="67" t="s">
        <v>62</v>
      </c>
      <c r="AV314" s="49">
        <v>64275048</v>
      </c>
      <c r="AW314" s="30">
        <f>IFERROR(AV314/AS311,"-")</f>
        <v>1.2971906453885447E-2</v>
      </c>
      <c r="AX314" s="49">
        <v>1293</v>
      </c>
      <c r="AY314" s="30">
        <f>IFERROR(AX314/AT311,"-")</f>
        <v>0.30111783884489984</v>
      </c>
      <c r="AZ314" s="52">
        <f t="shared" si="263"/>
        <v>49710.013921113692</v>
      </c>
      <c r="BA314" s="31">
        <f t="shared" si="281"/>
        <v>0.25518058022498519</v>
      </c>
      <c r="BB314" s="176"/>
      <c r="BC314" s="197"/>
      <c r="BD314" s="197"/>
      <c r="BE314" s="67" t="s">
        <v>62</v>
      </c>
      <c r="BF314" s="49">
        <v>33499717</v>
      </c>
      <c r="BG314" s="30">
        <f>IFERROR(BF314/BC311,"-")</f>
        <v>1.1483773527459789E-2</v>
      </c>
      <c r="BH314" s="49">
        <v>671</v>
      </c>
      <c r="BI314" s="30">
        <f>IFERROR(BH314/BD311,"-")</f>
        <v>0.28565346956151555</v>
      </c>
      <c r="BJ314" s="52">
        <f t="shared" si="264"/>
        <v>49925.062593144561</v>
      </c>
      <c r="BK314" s="31">
        <f t="shared" si="282"/>
        <v>0.22908842608398772</v>
      </c>
      <c r="BL314" s="176"/>
      <c r="BM314" s="197"/>
      <c r="BN314" s="197"/>
      <c r="BO314" s="67" t="s">
        <v>62</v>
      </c>
      <c r="BP314" s="49">
        <v>12029836</v>
      </c>
      <c r="BQ314" s="30">
        <f>IFERROR(BP314/BM311,"-")</f>
        <v>1.0770041229497452E-2</v>
      </c>
      <c r="BR314" s="49">
        <v>234</v>
      </c>
      <c r="BS314" s="30">
        <f>IFERROR(BR314/BN311,"-")</f>
        <v>0.2611607142857143</v>
      </c>
      <c r="BT314" s="52">
        <f t="shared" si="265"/>
        <v>51409.555555555555</v>
      </c>
      <c r="BU314" s="31">
        <f t="shared" si="283"/>
        <v>0.17410714285714285</v>
      </c>
      <c r="BV314" s="176"/>
      <c r="BW314" s="197"/>
      <c r="BX314" s="197"/>
      <c r="BY314" s="67" t="s">
        <v>62</v>
      </c>
      <c r="BZ314" s="49">
        <f t="shared" si="275"/>
        <v>296447646</v>
      </c>
      <c r="CA314" s="30">
        <f>IFERROR(BZ314/BW311,"-")</f>
        <v>1.5077724031420412E-2</v>
      </c>
      <c r="CB314" s="49">
        <f t="shared" si="276"/>
        <v>5334</v>
      </c>
      <c r="CC314" s="30">
        <f>IFERROR(CB314/BX311,"-")</f>
        <v>0.26656671664167914</v>
      </c>
      <c r="CD314" s="52">
        <f t="shared" si="266"/>
        <v>55576.986501687286</v>
      </c>
      <c r="CE314" s="31">
        <f t="shared" si="284"/>
        <v>0.22994352718023883</v>
      </c>
      <c r="CR314" s="173"/>
      <c r="CS314" s="194"/>
      <c r="CT314" s="188"/>
      <c r="CU314" s="191"/>
      <c r="CV314" s="191"/>
      <c r="CW314" s="75" t="s">
        <v>64</v>
      </c>
      <c r="CX314" s="86">
        <v>24197249</v>
      </c>
      <c r="CY314" s="76">
        <v>1.8854074132164729E-3</v>
      </c>
      <c r="CZ314" s="86">
        <v>656</v>
      </c>
      <c r="DA314" s="76">
        <v>5.039176524811799E-2</v>
      </c>
      <c r="DB314" s="86">
        <v>36886.050304878052</v>
      </c>
      <c r="DC314" s="77">
        <v>4.2151256184540256E-2</v>
      </c>
    </row>
    <row r="315" spans="2:107" s="16" customFormat="1" ht="13.15" customHeight="1">
      <c r="B315" s="224"/>
      <c r="C315" s="194"/>
      <c r="D315" s="176"/>
      <c r="E315" s="197"/>
      <c r="F315" s="197"/>
      <c r="G315" s="67" t="s">
        <v>64</v>
      </c>
      <c r="H315" s="49">
        <v>65724</v>
      </c>
      <c r="I315" s="30">
        <f>IFERROR(H315/E311,"-")</f>
        <v>1.6470471484913596E-3</v>
      </c>
      <c r="J315" s="49">
        <v>2</v>
      </c>
      <c r="K315" s="30">
        <f>IFERROR(J315/F311,"-")</f>
        <v>7.6923076923076927E-2</v>
      </c>
      <c r="L315" s="52">
        <f t="shared" si="259"/>
        <v>32862</v>
      </c>
      <c r="M315" s="31">
        <f t="shared" si="277"/>
        <v>7.407407407407407E-2</v>
      </c>
      <c r="N315" s="176"/>
      <c r="O315" s="197"/>
      <c r="P315" s="197"/>
      <c r="Q315" s="67" t="s">
        <v>64</v>
      </c>
      <c r="R315" s="49">
        <v>51155</v>
      </c>
      <c r="S315" s="30">
        <f>IFERROR(R315/O311,"-")</f>
        <v>2.904912291580848E-4</v>
      </c>
      <c r="T315" s="49">
        <v>8</v>
      </c>
      <c r="U315" s="30">
        <f>IFERROR(T315/P311,"-")</f>
        <v>7.9207920792079209E-2</v>
      </c>
      <c r="V315" s="52">
        <f t="shared" si="260"/>
        <v>6394.375</v>
      </c>
      <c r="W315" s="31">
        <f t="shared" si="278"/>
        <v>7.476635514018691E-2</v>
      </c>
      <c r="X315" s="176"/>
      <c r="Y315" s="197"/>
      <c r="Z315" s="197"/>
      <c r="AA315" s="67" t="s">
        <v>64</v>
      </c>
      <c r="AB315" s="49">
        <v>11761513</v>
      </c>
      <c r="AC315" s="30">
        <f>IFERROR(AB315/Y311,"-")</f>
        <v>2.4404683557683882E-3</v>
      </c>
      <c r="AD315" s="49">
        <v>292</v>
      </c>
      <c r="AE315" s="30">
        <f>IFERROR(AD315/Z311,"-")</f>
        <v>4.472354112421504E-2</v>
      </c>
      <c r="AF315" s="52">
        <f t="shared" si="261"/>
        <v>40279.154109589042</v>
      </c>
      <c r="AG315" s="31">
        <f t="shared" si="279"/>
        <v>4.0787819527867024E-2</v>
      </c>
      <c r="AH315" s="176"/>
      <c r="AI315" s="197"/>
      <c r="AJ315" s="197"/>
      <c r="AK315" s="67" t="s">
        <v>64</v>
      </c>
      <c r="AL315" s="49">
        <v>19653015</v>
      </c>
      <c r="AM315" s="30">
        <f>IFERROR(AL315/AI311,"-")</f>
        <v>3.4865055546814019E-3</v>
      </c>
      <c r="AN315" s="49">
        <v>301</v>
      </c>
      <c r="AO315" s="30">
        <f>IFERROR(AN315/AJ311,"-")</f>
        <v>5.1762682717110917E-2</v>
      </c>
      <c r="AP315" s="52">
        <f t="shared" si="262"/>
        <v>65292.408637873756</v>
      </c>
      <c r="AQ315" s="31">
        <f t="shared" si="280"/>
        <v>4.5856185252894574E-2</v>
      </c>
      <c r="AR315" s="176"/>
      <c r="AS315" s="197"/>
      <c r="AT315" s="197"/>
      <c r="AU315" s="67" t="s">
        <v>64</v>
      </c>
      <c r="AV315" s="49">
        <v>11918609</v>
      </c>
      <c r="AW315" s="30">
        <f>IFERROR(AV315/AS311,"-")</f>
        <v>2.4053981415686717E-3</v>
      </c>
      <c r="AX315" s="49">
        <v>236</v>
      </c>
      <c r="AY315" s="30">
        <f>IFERROR(AX315/AT311,"-")</f>
        <v>5.4960409874243131E-2</v>
      </c>
      <c r="AZ315" s="52">
        <f t="shared" si="263"/>
        <v>50502.580508474573</v>
      </c>
      <c r="BA315" s="31">
        <f t="shared" si="281"/>
        <v>4.6575883165581214E-2</v>
      </c>
      <c r="BB315" s="176"/>
      <c r="BC315" s="197"/>
      <c r="BD315" s="197"/>
      <c r="BE315" s="67" t="s">
        <v>64</v>
      </c>
      <c r="BF315" s="49">
        <v>6794054</v>
      </c>
      <c r="BG315" s="30">
        <f>IFERROR(BF315/BC311,"-")</f>
        <v>2.3290160173392595E-3</v>
      </c>
      <c r="BH315" s="49">
        <v>120</v>
      </c>
      <c r="BI315" s="30">
        <f>IFERROR(BH315/BD311,"-")</f>
        <v>5.108556832694764E-2</v>
      </c>
      <c r="BJ315" s="52">
        <f t="shared" si="264"/>
        <v>56617.116666666669</v>
      </c>
      <c r="BK315" s="31">
        <f t="shared" si="282"/>
        <v>4.0969614202799591E-2</v>
      </c>
      <c r="BL315" s="176"/>
      <c r="BM315" s="197"/>
      <c r="BN315" s="197"/>
      <c r="BO315" s="67" t="s">
        <v>64</v>
      </c>
      <c r="BP315" s="49">
        <v>691976</v>
      </c>
      <c r="BQ315" s="30">
        <f>IFERROR(BP315/BM311,"-")</f>
        <v>6.1951052780958346E-4</v>
      </c>
      <c r="BR315" s="49">
        <v>30</v>
      </c>
      <c r="BS315" s="30">
        <f>IFERROR(BR315/BN311,"-")</f>
        <v>3.3482142857142856E-2</v>
      </c>
      <c r="BT315" s="52">
        <f t="shared" si="265"/>
        <v>23065.866666666665</v>
      </c>
      <c r="BU315" s="31">
        <f t="shared" si="283"/>
        <v>2.2321428571428572E-2</v>
      </c>
      <c r="BV315" s="176"/>
      <c r="BW315" s="197"/>
      <c r="BX315" s="197"/>
      <c r="BY315" s="67" t="s">
        <v>64</v>
      </c>
      <c r="BZ315" s="49">
        <f t="shared" si="275"/>
        <v>50936046</v>
      </c>
      <c r="CA315" s="30">
        <f>IFERROR(BZ315/BW311,"-")</f>
        <v>2.5906754707026264E-3</v>
      </c>
      <c r="CB315" s="49">
        <f t="shared" si="276"/>
        <v>989</v>
      </c>
      <c r="CC315" s="30">
        <f>IFERROR(CB315/BX311,"-")</f>
        <v>4.9425287356321838E-2</v>
      </c>
      <c r="CD315" s="52">
        <f t="shared" si="266"/>
        <v>51502.574317492414</v>
      </c>
      <c r="CE315" s="31">
        <f t="shared" si="284"/>
        <v>4.263482346855197E-2</v>
      </c>
      <c r="CR315" s="173"/>
      <c r="CS315" s="194"/>
      <c r="CT315" s="188"/>
      <c r="CU315" s="191"/>
      <c r="CV315" s="191"/>
      <c r="CW315" s="75" t="s">
        <v>66</v>
      </c>
      <c r="CX315" s="86">
        <v>211307054</v>
      </c>
      <c r="CY315" s="76">
        <v>1.6464676876141317E-2</v>
      </c>
      <c r="CZ315" s="86">
        <v>4001</v>
      </c>
      <c r="DA315" s="76">
        <v>0.30734367798432938</v>
      </c>
      <c r="DB315" s="86">
        <v>52813.56010997251</v>
      </c>
      <c r="DC315" s="77">
        <v>0.25708410974747797</v>
      </c>
    </row>
    <row r="316" spans="2:107" s="16" customFormat="1" ht="13.15" customHeight="1">
      <c r="B316" s="224"/>
      <c r="C316" s="194"/>
      <c r="D316" s="176"/>
      <c r="E316" s="197"/>
      <c r="F316" s="197"/>
      <c r="G316" s="67" t="s">
        <v>66</v>
      </c>
      <c r="H316" s="49">
        <v>91714</v>
      </c>
      <c r="I316" s="30">
        <f>IFERROR(H316/E311,"-")</f>
        <v>2.2983580149829063E-3</v>
      </c>
      <c r="J316" s="49">
        <v>4</v>
      </c>
      <c r="K316" s="30">
        <f>IFERROR(J316/F311,"-")</f>
        <v>0.15384615384615385</v>
      </c>
      <c r="L316" s="52">
        <f t="shared" si="259"/>
        <v>22928.5</v>
      </c>
      <c r="M316" s="31">
        <f t="shared" si="277"/>
        <v>0.14814814814814814</v>
      </c>
      <c r="N316" s="176"/>
      <c r="O316" s="197"/>
      <c r="P316" s="197"/>
      <c r="Q316" s="67" t="s">
        <v>66</v>
      </c>
      <c r="R316" s="49">
        <v>1277773</v>
      </c>
      <c r="S316" s="30">
        <f>IFERROR(R316/O311,"-")</f>
        <v>7.2560228590560745E-3</v>
      </c>
      <c r="T316" s="49">
        <v>26</v>
      </c>
      <c r="U316" s="30">
        <f>IFERROR(T316/P311,"-")</f>
        <v>0.25742574257425743</v>
      </c>
      <c r="V316" s="52">
        <f t="shared" si="260"/>
        <v>49145.115384615383</v>
      </c>
      <c r="W316" s="31">
        <f t="shared" si="278"/>
        <v>0.24299065420560748</v>
      </c>
      <c r="X316" s="176"/>
      <c r="Y316" s="197"/>
      <c r="Z316" s="197"/>
      <c r="AA316" s="67" t="s">
        <v>66</v>
      </c>
      <c r="AB316" s="49">
        <v>108220460</v>
      </c>
      <c r="AC316" s="30">
        <f>IFERROR(AB316/Y311,"-")</f>
        <v>2.2455325949705503E-2</v>
      </c>
      <c r="AD316" s="49">
        <v>1928</v>
      </c>
      <c r="AE316" s="30">
        <f>IFERROR(AD316/Z311,"-")</f>
        <v>0.29529790166947467</v>
      </c>
      <c r="AF316" s="52">
        <f t="shared" si="261"/>
        <v>56130.943983402489</v>
      </c>
      <c r="AG316" s="31">
        <f t="shared" si="279"/>
        <v>0.26931135633468362</v>
      </c>
      <c r="AH316" s="176"/>
      <c r="AI316" s="197"/>
      <c r="AJ316" s="197"/>
      <c r="AK316" s="67" t="s">
        <v>66</v>
      </c>
      <c r="AL316" s="49">
        <v>121947908</v>
      </c>
      <c r="AM316" s="30">
        <f>IFERROR(AL316/AI311,"-")</f>
        <v>2.1633935486426718E-2</v>
      </c>
      <c r="AN316" s="49">
        <v>2222</v>
      </c>
      <c r="AO316" s="30">
        <f>IFERROR(AN316/AJ311,"-")</f>
        <v>0.3821152192605331</v>
      </c>
      <c r="AP316" s="52">
        <f t="shared" si="262"/>
        <v>54882.046804680467</v>
      </c>
      <c r="AQ316" s="31">
        <f t="shared" si="280"/>
        <v>0.33851310176721511</v>
      </c>
      <c r="AR316" s="176"/>
      <c r="AS316" s="197"/>
      <c r="AT316" s="197"/>
      <c r="AU316" s="67" t="s">
        <v>66</v>
      </c>
      <c r="AV316" s="49">
        <v>105467244</v>
      </c>
      <c r="AW316" s="30">
        <f>IFERROR(AV316/AS311,"-")</f>
        <v>2.1285261788013151E-2</v>
      </c>
      <c r="AX316" s="49">
        <v>1670</v>
      </c>
      <c r="AY316" s="30">
        <f>IFERROR(AX316/AT311,"-")</f>
        <v>0.38891476478807641</v>
      </c>
      <c r="AZ316" s="52">
        <f t="shared" si="263"/>
        <v>63154.038323353292</v>
      </c>
      <c r="BA316" s="31">
        <f t="shared" si="281"/>
        <v>0.32958358002762977</v>
      </c>
      <c r="BB316" s="176"/>
      <c r="BC316" s="197"/>
      <c r="BD316" s="197"/>
      <c r="BE316" s="67" t="s">
        <v>66</v>
      </c>
      <c r="BF316" s="49">
        <v>52407751</v>
      </c>
      <c r="BG316" s="30">
        <f>IFERROR(BF316/BC311,"-")</f>
        <v>1.7965487397027989E-2</v>
      </c>
      <c r="BH316" s="49">
        <v>797</v>
      </c>
      <c r="BI316" s="30">
        <f>IFERROR(BH316/BD311,"-")</f>
        <v>0.33929331630481058</v>
      </c>
      <c r="BJ316" s="52">
        <f t="shared" si="264"/>
        <v>65756.274780426596</v>
      </c>
      <c r="BK316" s="31">
        <f t="shared" si="282"/>
        <v>0.27210652099692728</v>
      </c>
      <c r="BL316" s="176"/>
      <c r="BM316" s="197"/>
      <c r="BN316" s="197"/>
      <c r="BO316" s="67" t="s">
        <v>66</v>
      </c>
      <c r="BP316" s="49">
        <v>12766146</v>
      </c>
      <c r="BQ316" s="30">
        <f>IFERROR(BP316/BM311,"-")</f>
        <v>1.1429242988997022E-2</v>
      </c>
      <c r="BR316" s="49">
        <v>244</v>
      </c>
      <c r="BS316" s="30">
        <f>IFERROR(BR316/BN311,"-")</f>
        <v>0.27232142857142855</v>
      </c>
      <c r="BT316" s="52">
        <f t="shared" si="265"/>
        <v>52320.270491803276</v>
      </c>
      <c r="BU316" s="31">
        <f t="shared" si="283"/>
        <v>0.18154761904761904</v>
      </c>
      <c r="BV316" s="176"/>
      <c r="BW316" s="197"/>
      <c r="BX316" s="197"/>
      <c r="BY316" s="67" t="s">
        <v>66</v>
      </c>
      <c r="BZ316" s="49">
        <f t="shared" si="275"/>
        <v>402178996</v>
      </c>
      <c r="CA316" s="30">
        <f>IFERROR(BZ316/BW311,"-")</f>
        <v>2.0455361999810698E-2</v>
      </c>
      <c r="CB316" s="49">
        <f t="shared" si="276"/>
        <v>6891</v>
      </c>
      <c r="CC316" s="30">
        <f>IFERROR(CB316/BX311,"-")</f>
        <v>0.34437781109445276</v>
      </c>
      <c r="CD316" s="52">
        <f t="shared" si="266"/>
        <v>58362.936583950082</v>
      </c>
      <c r="CE316" s="31">
        <f t="shared" si="284"/>
        <v>0.29706427555287324</v>
      </c>
      <c r="CR316" s="173"/>
      <c r="CS316" s="194"/>
      <c r="CT316" s="188"/>
      <c r="CU316" s="191"/>
      <c r="CV316" s="191"/>
      <c r="CW316" s="75" t="s">
        <v>68</v>
      </c>
      <c r="CX316" s="86">
        <v>293139456</v>
      </c>
      <c r="CY316" s="76">
        <v>2.2840914826666624E-2</v>
      </c>
      <c r="CZ316" s="86">
        <v>5065</v>
      </c>
      <c r="DA316" s="76">
        <v>0.3890766630818866</v>
      </c>
      <c r="DB316" s="86">
        <v>57875.509575518263</v>
      </c>
      <c r="DC316" s="77">
        <v>0.32545139111996402</v>
      </c>
    </row>
    <row r="317" spans="2:107" s="16" customFormat="1" ht="13.15" customHeight="1">
      <c r="B317" s="224"/>
      <c r="C317" s="194"/>
      <c r="D317" s="176"/>
      <c r="E317" s="197"/>
      <c r="F317" s="197"/>
      <c r="G317" s="67" t="s">
        <v>68</v>
      </c>
      <c r="H317" s="49">
        <v>333868</v>
      </c>
      <c r="I317" s="30">
        <f>IFERROR(H317/E311,"-")</f>
        <v>8.3667509185763687E-3</v>
      </c>
      <c r="J317" s="49">
        <v>11</v>
      </c>
      <c r="K317" s="30">
        <f>IFERROR(J317/F311,"-")</f>
        <v>0.42307692307692307</v>
      </c>
      <c r="L317" s="52">
        <f t="shared" si="259"/>
        <v>30351.636363636364</v>
      </c>
      <c r="M317" s="31">
        <f t="shared" si="277"/>
        <v>0.40740740740740738</v>
      </c>
      <c r="N317" s="176"/>
      <c r="O317" s="197"/>
      <c r="P317" s="197"/>
      <c r="Q317" s="67" t="s">
        <v>68</v>
      </c>
      <c r="R317" s="49">
        <v>3322558</v>
      </c>
      <c r="S317" s="30">
        <f>IFERROR(R317/O311,"-")</f>
        <v>1.8867636738716213E-2</v>
      </c>
      <c r="T317" s="49">
        <v>37</v>
      </c>
      <c r="U317" s="30">
        <f>IFERROR(T317/P311,"-")</f>
        <v>0.36633663366336633</v>
      </c>
      <c r="V317" s="52">
        <f t="shared" si="260"/>
        <v>89798.864864864867</v>
      </c>
      <c r="W317" s="31">
        <f t="shared" si="278"/>
        <v>0.34579439252336447</v>
      </c>
      <c r="X317" s="176"/>
      <c r="Y317" s="197"/>
      <c r="Z317" s="197"/>
      <c r="AA317" s="67" t="s">
        <v>68</v>
      </c>
      <c r="AB317" s="49">
        <v>137672803</v>
      </c>
      <c r="AC317" s="30">
        <f>IFERROR(AB317/Y311,"-")</f>
        <v>2.8566572954639019E-2</v>
      </c>
      <c r="AD317" s="49">
        <v>2207</v>
      </c>
      <c r="AE317" s="30">
        <f>IFERROR(AD317/Z311,"-")</f>
        <v>0.33803032623678969</v>
      </c>
      <c r="AF317" s="52">
        <f t="shared" si="261"/>
        <v>62380.064793837788</v>
      </c>
      <c r="AG317" s="31">
        <f t="shared" si="279"/>
        <v>0.30828327978767983</v>
      </c>
      <c r="AH317" s="176"/>
      <c r="AI317" s="197"/>
      <c r="AJ317" s="197"/>
      <c r="AK317" s="67" t="s">
        <v>68</v>
      </c>
      <c r="AL317" s="49">
        <v>204654799</v>
      </c>
      <c r="AM317" s="30">
        <f>IFERROR(AL317/AI311,"-")</f>
        <v>3.6306393370467878E-2</v>
      </c>
      <c r="AN317" s="49">
        <v>2549</v>
      </c>
      <c r="AO317" s="30">
        <f>IFERROR(AN317/AJ311,"-")</f>
        <v>0.43834909716251075</v>
      </c>
      <c r="AP317" s="52">
        <f t="shared" si="262"/>
        <v>80288.269517457826</v>
      </c>
      <c r="AQ317" s="31">
        <f t="shared" si="280"/>
        <v>0.38833028641072515</v>
      </c>
      <c r="AR317" s="176"/>
      <c r="AS317" s="197"/>
      <c r="AT317" s="197"/>
      <c r="AU317" s="67" t="s">
        <v>68</v>
      </c>
      <c r="AV317" s="49">
        <v>192270586</v>
      </c>
      <c r="AW317" s="30">
        <f>IFERROR(AV317/AS311,"-")</f>
        <v>3.880379918853949E-2</v>
      </c>
      <c r="AX317" s="49">
        <v>2075</v>
      </c>
      <c r="AY317" s="30">
        <f>IFERROR(AX317/AT311,"-")</f>
        <v>0.48323241732650207</v>
      </c>
      <c r="AZ317" s="52">
        <f t="shared" si="263"/>
        <v>92660.523373493983</v>
      </c>
      <c r="BA317" s="31">
        <f t="shared" si="281"/>
        <v>0.40951253207025856</v>
      </c>
      <c r="BB317" s="176"/>
      <c r="BC317" s="197"/>
      <c r="BD317" s="197"/>
      <c r="BE317" s="67" t="s">
        <v>68</v>
      </c>
      <c r="BF317" s="49">
        <v>121390208</v>
      </c>
      <c r="BG317" s="30">
        <f>IFERROR(BF317/BC311,"-")</f>
        <v>4.1612818911969836E-2</v>
      </c>
      <c r="BH317" s="49">
        <v>1174</v>
      </c>
      <c r="BI317" s="30">
        <f>IFERROR(BH317/BD311,"-")</f>
        <v>0.4997871434653044</v>
      </c>
      <c r="BJ317" s="52">
        <f t="shared" si="264"/>
        <v>103398.81431005111</v>
      </c>
      <c r="BK317" s="31">
        <f t="shared" si="282"/>
        <v>0.400819392284056</v>
      </c>
      <c r="BL317" s="176"/>
      <c r="BM317" s="197"/>
      <c r="BN317" s="197"/>
      <c r="BO317" s="67" t="s">
        <v>68</v>
      </c>
      <c r="BP317" s="49">
        <v>43794037</v>
      </c>
      <c r="BQ317" s="30">
        <f>IFERROR(BP317/BM311,"-")</f>
        <v>3.9207814977372669E-2</v>
      </c>
      <c r="BR317" s="49">
        <v>424</v>
      </c>
      <c r="BS317" s="30">
        <f>IFERROR(BR317/BN311,"-")</f>
        <v>0.4732142857142857</v>
      </c>
      <c r="BT317" s="52">
        <f t="shared" si="265"/>
        <v>103287.82311320755</v>
      </c>
      <c r="BU317" s="31">
        <f t="shared" si="283"/>
        <v>0.31547619047619047</v>
      </c>
      <c r="BV317" s="176"/>
      <c r="BW317" s="197"/>
      <c r="BX317" s="197"/>
      <c r="BY317" s="67" t="s">
        <v>68</v>
      </c>
      <c r="BZ317" s="49">
        <f t="shared" si="275"/>
        <v>703438859</v>
      </c>
      <c r="CA317" s="30">
        <f>IFERROR(BZ317/BW311,"-")</f>
        <v>3.5777841828365388E-2</v>
      </c>
      <c r="CB317" s="49">
        <f t="shared" si="276"/>
        <v>8477</v>
      </c>
      <c r="CC317" s="30">
        <f>IFERROR(CB317/BX311,"-")</f>
        <v>0.42363818090954525</v>
      </c>
      <c r="CD317" s="52">
        <f t="shared" si="266"/>
        <v>82982.052494986434</v>
      </c>
      <c r="CE317" s="31">
        <f t="shared" si="284"/>
        <v>0.36543518558434279</v>
      </c>
      <c r="CR317" s="173"/>
      <c r="CS317" s="194"/>
      <c r="CT317" s="188"/>
      <c r="CU317" s="191"/>
      <c r="CV317" s="191"/>
      <c r="CW317" s="75" t="s">
        <v>69</v>
      </c>
      <c r="CX317" s="86">
        <v>447139508</v>
      </c>
      <c r="CY317" s="76">
        <v>3.484033011873236E-2</v>
      </c>
      <c r="CZ317" s="86">
        <v>1827</v>
      </c>
      <c r="DA317" s="76">
        <v>0.1403441388846213</v>
      </c>
      <c r="DB317" s="86">
        <v>244739.74165298304</v>
      </c>
      <c r="DC317" s="77">
        <v>0.11739381867249245</v>
      </c>
    </row>
    <row r="318" spans="2:107" s="16" customFormat="1" ht="13.15" customHeight="1">
      <c r="B318" s="224"/>
      <c r="C318" s="194"/>
      <c r="D318" s="176"/>
      <c r="E318" s="197"/>
      <c r="F318" s="197"/>
      <c r="G318" s="67" t="s">
        <v>69</v>
      </c>
      <c r="H318" s="49">
        <v>92318</v>
      </c>
      <c r="I318" s="30">
        <f>IFERROR(H318/E311,"-")</f>
        <v>2.3134942890637414E-3</v>
      </c>
      <c r="J318" s="49">
        <v>2</v>
      </c>
      <c r="K318" s="30">
        <f>IFERROR(J318/F311,"-")</f>
        <v>7.6923076923076927E-2</v>
      </c>
      <c r="L318" s="52">
        <f t="shared" si="259"/>
        <v>46159</v>
      </c>
      <c r="M318" s="31">
        <f t="shared" si="277"/>
        <v>7.407407407407407E-2</v>
      </c>
      <c r="N318" s="176"/>
      <c r="O318" s="197"/>
      <c r="P318" s="197"/>
      <c r="Q318" s="67" t="s">
        <v>69</v>
      </c>
      <c r="R318" s="49">
        <v>7855728</v>
      </c>
      <c r="S318" s="30">
        <f>IFERROR(R318/O311,"-")</f>
        <v>4.4609912670346655E-2</v>
      </c>
      <c r="T318" s="49">
        <v>13</v>
      </c>
      <c r="U318" s="30">
        <f>IFERROR(T318/P311,"-")</f>
        <v>0.12871287128712872</v>
      </c>
      <c r="V318" s="52">
        <f t="shared" si="260"/>
        <v>604286.76923076925</v>
      </c>
      <c r="W318" s="31">
        <f t="shared" si="278"/>
        <v>0.12149532710280374</v>
      </c>
      <c r="X318" s="176"/>
      <c r="Y318" s="197"/>
      <c r="Z318" s="197"/>
      <c r="AA318" s="67" t="s">
        <v>69</v>
      </c>
      <c r="AB318" s="49">
        <v>83811211</v>
      </c>
      <c r="AC318" s="30">
        <f>IFERROR(AB318/Y311,"-")</f>
        <v>1.7390501400978552E-2</v>
      </c>
      <c r="AD318" s="49">
        <v>592</v>
      </c>
      <c r="AE318" s="30">
        <f>IFERROR(AD318/Z311,"-")</f>
        <v>9.0672384744983917E-2</v>
      </c>
      <c r="AF318" s="52">
        <f t="shared" si="261"/>
        <v>141572.99155405405</v>
      </c>
      <c r="AG318" s="31">
        <f t="shared" si="279"/>
        <v>8.269311356334684E-2</v>
      </c>
      <c r="AH318" s="176"/>
      <c r="AI318" s="197"/>
      <c r="AJ318" s="197"/>
      <c r="AK318" s="67" t="s">
        <v>69</v>
      </c>
      <c r="AL318" s="49">
        <v>131864453</v>
      </c>
      <c r="AM318" s="30">
        <f>IFERROR(AL318/AI311,"-")</f>
        <v>2.3393161194326908E-2</v>
      </c>
      <c r="AN318" s="49">
        <v>843</v>
      </c>
      <c r="AO318" s="30">
        <f>IFERROR(AN318/AJ311,"-")</f>
        <v>0.14496990541702492</v>
      </c>
      <c r="AP318" s="52">
        <f t="shared" si="262"/>
        <v>156422.83867141162</v>
      </c>
      <c r="AQ318" s="31">
        <f t="shared" si="280"/>
        <v>0.12842778793418647</v>
      </c>
      <c r="AR318" s="176"/>
      <c r="AS318" s="197"/>
      <c r="AT318" s="197"/>
      <c r="AU318" s="67" t="s">
        <v>69</v>
      </c>
      <c r="AV318" s="49">
        <v>207489621</v>
      </c>
      <c r="AW318" s="30">
        <f>IFERROR(AV318/AS311,"-")</f>
        <v>4.1875285005841541E-2</v>
      </c>
      <c r="AX318" s="49">
        <v>843</v>
      </c>
      <c r="AY318" s="30">
        <f>IFERROR(AX318/AT311,"-")</f>
        <v>0.19632044713553795</v>
      </c>
      <c r="AZ318" s="52">
        <f t="shared" si="263"/>
        <v>246132.40925266905</v>
      </c>
      <c r="BA318" s="31">
        <f t="shared" si="281"/>
        <v>0.16637063351095321</v>
      </c>
      <c r="BB318" s="176"/>
      <c r="BC318" s="197"/>
      <c r="BD318" s="197"/>
      <c r="BE318" s="67" t="s">
        <v>69</v>
      </c>
      <c r="BF318" s="49">
        <v>166082389</v>
      </c>
      <c r="BG318" s="30">
        <f>IFERROR(BF318/BC311,"-")</f>
        <v>5.6933392666435927E-2</v>
      </c>
      <c r="BH318" s="49">
        <v>533</v>
      </c>
      <c r="BI318" s="30">
        <f>IFERROR(BH318/BD311,"-")</f>
        <v>0.22690506598552576</v>
      </c>
      <c r="BJ318" s="52">
        <f t="shared" si="264"/>
        <v>311599.22889305814</v>
      </c>
      <c r="BK318" s="31">
        <f t="shared" si="282"/>
        <v>0.18197336975076819</v>
      </c>
      <c r="BL318" s="176"/>
      <c r="BM318" s="197"/>
      <c r="BN318" s="197"/>
      <c r="BO318" s="67" t="s">
        <v>69</v>
      </c>
      <c r="BP318" s="49">
        <v>58610572</v>
      </c>
      <c r="BQ318" s="30">
        <f>IFERROR(BP318/BM311,"-")</f>
        <v>5.2472725058299127E-2</v>
      </c>
      <c r="BR318" s="49">
        <v>211</v>
      </c>
      <c r="BS318" s="30">
        <f>IFERROR(BR318/BN311,"-")</f>
        <v>0.23549107142857142</v>
      </c>
      <c r="BT318" s="52">
        <f t="shared" si="265"/>
        <v>277775.22274881514</v>
      </c>
      <c r="BU318" s="31">
        <f t="shared" si="283"/>
        <v>0.15699404761904762</v>
      </c>
      <c r="BV318" s="176"/>
      <c r="BW318" s="197"/>
      <c r="BX318" s="197"/>
      <c r="BY318" s="67" t="s">
        <v>69</v>
      </c>
      <c r="BZ318" s="49">
        <f t="shared" si="275"/>
        <v>655806292</v>
      </c>
      <c r="CA318" s="30">
        <f>IFERROR(BZ318/BW311,"-")</f>
        <v>3.3355185720871303E-2</v>
      </c>
      <c r="CB318" s="49">
        <f t="shared" si="276"/>
        <v>3037</v>
      </c>
      <c r="CC318" s="30">
        <f>IFERROR(CB318/BX311,"-")</f>
        <v>0.15177411294352824</v>
      </c>
      <c r="CD318" s="52">
        <f t="shared" si="266"/>
        <v>215938.851498189</v>
      </c>
      <c r="CE318" s="31">
        <f t="shared" si="284"/>
        <v>0.13092210199594775</v>
      </c>
      <c r="CR318" s="173"/>
      <c r="CS318" s="194"/>
      <c r="CT318" s="188"/>
      <c r="CU318" s="191"/>
      <c r="CV318" s="191"/>
      <c r="CW318" s="75" t="s">
        <v>70</v>
      </c>
      <c r="CX318" s="86">
        <v>56241</v>
      </c>
      <c r="CY318" s="76">
        <v>4.3822005686145424E-6</v>
      </c>
      <c r="CZ318" s="86">
        <v>8</v>
      </c>
      <c r="DA318" s="76">
        <v>6.1453372253802432E-4</v>
      </c>
      <c r="DB318" s="86">
        <v>7030.125</v>
      </c>
      <c r="DC318" s="77">
        <v>5.1403970956756409E-4</v>
      </c>
    </row>
    <row r="319" spans="2:107" s="16" customFormat="1" ht="13.15" customHeight="1">
      <c r="B319" s="224"/>
      <c r="C319" s="194"/>
      <c r="D319" s="176"/>
      <c r="E319" s="197"/>
      <c r="F319" s="197"/>
      <c r="G319" s="67" t="s">
        <v>71</v>
      </c>
      <c r="H319" s="49">
        <v>0</v>
      </c>
      <c r="I319" s="30">
        <f>IFERROR(H319/E311,"-")</f>
        <v>0</v>
      </c>
      <c r="J319" s="49">
        <v>0</v>
      </c>
      <c r="K319" s="30">
        <f>IFERROR(J319/F311,"-")</f>
        <v>0</v>
      </c>
      <c r="L319" s="52" t="str">
        <f t="shared" si="259"/>
        <v>-</v>
      </c>
      <c r="M319" s="31">
        <f t="shared" si="277"/>
        <v>0</v>
      </c>
      <c r="N319" s="176"/>
      <c r="O319" s="197"/>
      <c r="P319" s="197"/>
      <c r="Q319" s="67" t="s">
        <v>71</v>
      </c>
      <c r="R319" s="49">
        <v>0</v>
      </c>
      <c r="S319" s="30">
        <f>IFERROR(R319/O311,"-")</f>
        <v>0</v>
      </c>
      <c r="T319" s="49">
        <v>0</v>
      </c>
      <c r="U319" s="30">
        <f>IFERROR(T319/P311,"-")</f>
        <v>0</v>
      </c>
      <c r="V319" s="52" t="str">
        <f t="shared" si="260"/>
        <v>-</v>
      </c>
      <c r="W319" s="31">
        <f t="shared" si="278"/>
        <v>0</v>
      </c>
      <c r="X319" s="176"/>
      <c r="Y319" s="197"/>
      <c r="Z319" s="197"/>
      <c r="AA319" s="67" t="s">
        <v>71</v>
      </c>
      <c r="AB319" s="49">
        <v>327707</v>
      </c>
      <c r="AC319" s="30">
        <f>IFERROR(AB319/Y311,"-")</f>
        <v>6.7997932193229841E-5</v>
      </c>
      <c r="AD319" s="49">
        <v>10</v>
      </c>
      <c r="AE319" s="30">
        <f>IFERROR(AD319/Z311,"-")</f>
        <v>1.5316281206922959E-3</v>
      </c>
      <c r="AF319" s="52">
        <f t="shared" si="261"/>
        <v>32770.699999999997</v>
      </c>
      <c r="AG319" s="31">
        <f t="shared" si="279"/>
        <v>1.3968431345159939E-3</v>
      </c>
      <c r="AH319" s="176"/>
      <c r="AI319" s="197"/>
      <c r="AJ319" s="197"/>
      <c r="AK319" s="67" t="s">
        <v>71</v>
      </c>
      <c r="AL319" s="49">
        <v>35252</v>
      </c>
      <c r="AM319" s="30">
        <f>IFERROR(AL319/AI311,"-")</f>
        <v>6.253813667451471E-6</v>
      </c>
      <c r="AN319" s="49">
        <v>13</v>
      </c>
      <c r="AO319" s="30">
        <f>IFERROR(AN319/AJ311,"-")</f>
        <v>2.2355975924333621E-3</v>
      </c>
      <c r="AP319" s="52">
        <f t="shared" si="262"/>
        <v>2711.6923076923076</v>
      </c>
      <c r="AQ319" s="31">
        <f t="shared" si="280"/>
        <v>1.9804996953077391E-3</v>
      </c>
      <c r="AR319" s="176"/>
      <c r="AS319" s="197"/>
      <c r="AT319" s="197"/>
      <c r="AU319" s="67" t="s">
        <v>71</v>
      </c>
      <c r="AV319" s="49">
        <v>25768</v>
      </c>
      <c r="AW319" s="30">
        <f>IFERROR(AV319/AS311,"-")</f>
        <v>5.200464191076453E-6</v>
      </c>
      <c r="AX319" s="49">
        <v>14</v>
      </c>
      <c r="AY319" s="30">
        <f>IFERROR(AX319/AT311,"-")</f>
        <v>3.2603632976245926E-3</v>
      </c>
      <c r="AZ319" s="52">
        <f t="shared" si="263"/>
        <v>1840.5714285714287</v>
      </c>
      <c r="BA319" s="31">
        <f t="shared" si="281"/>
        <v>2.762976119992106E-3</v>
      </c>
      <c r="BB319" s="176"/>
      <c r="BC319" s="197"/>
      <c r="BD319" s="197"/>
      <c r="BE319" s="67" t="s">
        <v>71</v>
      </c>
      <c r="BF319" s="49">
        <v>3865</v>
      </c>
      <c r="BG319" s="30">
        <f>IFERROR(BF319/BC311,"-")</f>
        <v>1.3249301384734707E-6</v>
      </c>
      <c r="BH319" s="49">
        <v>3</v>
      </c>
      <c r="BI319" s="30">
        <f>IFERROR(BH319/BD311,"-")</f>
        <v>1.277139208173691E-3</v>
      </c>
      <c r="BJ319" s="52">
        <f t="shared" si="264"/>
        <v>1288.3333333333333</v>
      </c>
      <c r="BK319" s="31">
        <f t="shared" si="282"/>
        <v>1.0242403550699897E-3</v>
      </c>
      <c r="BL319" s="176"/>
      <c r="BM319" s="197"/>
      <c r="BN319" s="197"/>
      <c r="BO319" s="67" t="s">
        <v>71</v>
      </c>
      <c r="BP319" s="49">
        <v>3920</v>
      </c>
      <c r="BQ319" s="30">
        <f>IFERROR(BP319/BM311,"-")</f>
        <v>3.5094877120211791E-6</v>
      </c>
      <c r="BR319" s="49">
        <v>2</v>
      </c>
      <c r="BS319" s="30">
        <f>IFERROR(BR319/BN311,"-")</f>
        <v>2.232142857142857E-3</v>
      </c>
      <c r="BT319" s="52">
        <f t="shared" si="265"/>
        <v>1960</v>
      </c>
      <c r="BU319" s="31">
        <f t="shared" si="283"/>
        <v>1.488095238095238E-3</v>
      </c>
      <c r="BV319" s="176"/>
      <c r="BW319" s="197"/>
      <c r="BX319" s="197"/>
      <c r="BY319" s="67" t="s">
        <v>71</v>
      </c>
      <c r="BZ319" s="49">
        <f t="shared" si="275"/>
        <v>396512</v>
      </c>
      <c r="CA319" s="30">
        <f>IFERROR(BZ319/BW311,"-")</f>
        <v>2.0167130998728085E-5</v>
      </c>
      <c r="CB319" s="49">
        <f t="shared" si="276"/>
        <v>42</v>
      </c>
      <c r="CC319" s="30">
        <f>IFERROR(CB319/BX311,"-")</f>
        <v>2.098950524737631E-3</v>
      </c>
      <c r="CD319" s="52">
        <f t="shared" si="266"/>
        <v>9440.7619047619046</v>
      </c>
      <c r="CE319" s="31">
        <f t="shared" si="284"/>
        <v>1.8105789541751089E-3</v>
      </c>
      <c r="CR319" s="173"/>
      <c r="CS319" s="194"/>
      <c r="CT319" s="188"/>
      <c r="CU319" s="191"/>
      <c r="CV319" s="191"/>
      <c r="CW319" s="75" t="s">
        <v>73</v>
      </c>
      <c r="CX319" s="86">
        <v>1502155</v>
      </c>
      <c r="CY319" s="76">
        <v>1.1704529604998448E-4</v>
      </c>
      <c r="CZ319" s="86">
        <v>75</v>
      </c>
      <c r="DA319" s="76">
        <v>5.7612536487939778E-3</v>
      </c>
      <c r="DB319" s="86">
        <v>20028.733333333334</v>
      </c>
      <c r="DC319" s="77">
        <v>4.8191222771959133E-3</v>
      </c>
    </row>
    <row r="320" spans="2:107" s="16" customFormat="1" ht="13.15" customHeight="1">
      <c r="B320" s="224"/>
      <c r="C320" s="194"/>
      <c r="D320" s="176"/>
      <c r="E320" s="197"/>
      <c r="F320" s="197"/>
      <c r="G320" s="67" t="s">
        <v>73</v>
      </c>
      <c r="H320" s="49">
        <v>0</v>
      </c>
      <c r="I320" s="30">
        <f>IFERROR(H320/E311,"-")</f>
        <v>0</v>
      </c>
      <c r="J320" s="49">
        <v>0</v>
      </c>
      <c r="K320" s="30">
        <f>IFERROR(J320/F311,"-")</f>
        <v>0</v>
      </c>
      <c r="L320" s="52" t="str">
        <f t="shared" si="259"/>
        <v>-</v>
      </c>
      <c r="M320" s="31">
        <f t="shared" si="277"/>
        <v>0</v>
      </c>
      <c r="N320" s="176"/>
      <c r="O320" s="197"/>
      <c r="P320" s="197"/>
      <c r="Q320" s="67" t="s">
        <v>73</v>
      </c>
      <c r="R320" s="49">
        <v>0</v>
      </c>
      <c r="S320" s="30">
        <f>IFERROR(R320/O311,"-")</f>
        <v>0</v>
      </c>
      <c r="T320" s="49">
        <v>0</v>
      </c>
      <c r="U320" s="30">
        <f>IFERROR(T320/P311,"-")</f>
        <v>0</v>
      </c>
      <c r="V320" s="52" t="str">
        <f t="shared" si="260"/>
        <v>-</v>
      </c>
      <c r="W320" s="31">
        <f t="shared" si="278"/>
        <v>0</v>
      </c>
      <c r="X320" s="176"/>
      <c r="Y320" s="197"/>
      <c r="Z320" s="197"/>
      <c r="AA320" s="67" t="s">
        <v>73</v>
      </c>
      <c r="AB320" s="49">
        <v>1026946</v>
      </c>
      <c r="AC320" s="30">
        <f>IFERROR(AB320/Y311,"-")</f>
        <v>2.1308731419868542E-4</v>
      </c>
      <c r="AD320" s="49">
        <v>24</v>
      </c>
      <c r="AE320" s="30">
        <f>IFERROR(AD320/Z311,"-")</f>
        <v>3.6759074896615101E-3</v>
      </c>
      <c r="AF320" s="52">
        <f t="shared" si="261"/>
        <v>42789.416666666664</v>
      </c>
      <c r="AG320" s="31">
        <f t="shared" si="279"/>
        <v>3.3524235228383852E-3</v>
      </c>
      <c r="AH320" s="176"/>
      <c r="AI320" s="197"/>
      <c r="AJ320" s="197"/>
      <c r="AK320" s="67" t="s">
        <v>73</v>
      </c>
      <c r="AL320" s="49">
        <v>681110</v>
      </c>
      <c r="AM320" s="30">
        <f>IFERROR(AL320/AI311,"-")</f>
        <v>1.2083101744689299E-4</v>
      </c>
      <c r="AN320" s="49">
        <v>38</v>
      </c>
      <c r="AO320" s="30">
        <f>IFERROR(AN320/AJ311,"-")</f>
        <v>6.5348237317282886E-3</v>
      </c>
      <c r="AP320" s="52">
        <f t="shared" si="262"/>
        <v>17923.947368421053</v>
      </c>
      <c r="AQ320" s="31">
        <f t="shared" si="280"/>
        <v>5.7891529555149299E-3</v>
      </c>
      <c r="AR320" s="176"/>
      <c r="AS320" s="197"/>
      <c r="AT320" s="197"/>
      <c r="AU320" s="67" t="s">
        <v>73</v>
      </c>
      <c r="AV320" s="49">
        <v>475811</v>
      </c>
      <c r="AW320" s="30">
        <f>IFERROR(AV320/AS311,"-")</f>
        <v>9.6027556163469344E-5</v>
      </c>
      <c r="AX320" s="49">
        <v>22</v>
      </c>
      <c r="AY320" s="30">
        <f>IFERROR(AX320/AT311,"-")</f>
        <v>5.1234280391243593E-3</v>
      </c>
      <c r="AZ320" s="52">
        <f t="shared" si="263"/>
        <v>21627.772727272728</v>
      </c>
      <c r="BA320" s="31">
        <f t="shared" si="281"/>
        <v>4.341819617130452E-3</v>
      </c>
      <c r="BB320" s="176"/>
      <c r="BC320" s="197"/>
      <c r="BD320" s="197"/>
      <c r="BE320" s="67" t="s">
        <v>73</v>
      </c>
      <c r="BF320" s="49">
        <v>161799</v>
      </c>
      <c r="BG320" s="30">
        <f>IFERROR(BF320/BC311,"-")</f>
        <v>5.5465037897766907E-5</v>
      </c>
      <c r="BH320" s="49">
        <v>6</v>
      </c>
      <c r="BI320" s="30">
        <f>IFERROR(BH320/BD311,"-")</f>
        <v>2.554278416347382E-3</v>
      </c>
      <c r="BJ320" s="52">
        <f t="shared" si="264"/>
        <v>26966.5</v>
      </c>
      <c r="BK320" s="31">
        <f t="shared" si="282"/>
        <v>2.0484807101399795E-3</v>
      </c>
      <c r="BL320" s="176"/>
      <c r="BM320" s="197"/>
      <c r="BN320" s="197"/>
      <c r="BO320" s="67" t="s">
        <v>73</v>
      </c>
      <c r="BP320" s="49">
        <v>21598</v>
      </c>
      <c r="BQ320" s="30">
        <f>IFERROR(BP320/BM311,"-")</f>
        <v>1.9336202960263629E-5</v>
      </c>
      <c r="BR320" s="49">
        <v>3</v>
      </c>
      <c r="BS320" s="30">
        <f>IFERROR(BR320/BN311,"-")</f>
        <v>3.3482142857142855E-3</v>
      </c>
      <c r="BT320" s="52">
        <f t="shared" si="265"/>
        <v>7199.333333333333</v>
      </c>
      <c r="BU320" s="31">
        <f t="shared" si="283"/>
        <v>2.232142857142857E-3</v>
      </c>
      <c r="BV320" s="176"/>
      <c r="BW320" s="197"/>
      <c r="BX320" s="197"/>
      <c r="BY320" s="67" t="s">
        <v>73</v>
      </c>
      <c r="BZ320" s="49">
        <f t="shared" si="275"/>
        <v>2367264</v>
      </c>
      <c r="CA320" s="30">
        <f>IFERROR(BZ320/BW311,"-")</f>
        <v>1.2040221530892645E-4</v>
      </c>
      <c r="CB320" s="49">
        <f t="shared" si="276"/>
        <v>93</v>
      </c>
      <c r="CC320" s="30">
        <f>IFERROR(CB320/BX311,"-")</f>
        <v>4.6476761619190406E-3</v>
      </c>
      <c r="CD320" s="52">
        <f t="shared" si="266"/>
        <v>25454.451612903227</v>
      </c>
      <c r="CE320" s="31">
        <f t="shared" si="284"/>
        <v>4.0091391128163128E-3</v>
      </c>
      <c r="CR320" s="173"/>
      <c r="CS320" s="194"/>
      <c r="CT320" s="188"/>
      <c r="CU320" s="191"/>
      <c r="CV320" s="191"/>
      <c r="CW320" s="75" t="s">
        <v>75</v>
      </c>
      <c r="CX320" s="86">
        <v>54268412</v>
      </c>
      <c r="CY320" s="76">
        <v>4.2284999542008183E-3</v>
      </c>
      <c r="CZ320" s="86">
        <v>713</v>
      </c>
      <c r="DA320" s="76">
        <v>5.4770318021201414E-2</v>
      </c>
      <c r="DB320" s="86">
        <v>76112.779803646568</v>
      </c>
      <c r="DC320" s="77">
        <v>4.5813789115209148E-2</v>
      </c>
    </row>
    <row r="321" spans="2:107" s="16" customFormat="1" ht="13.15" customHeight="1">
      <c r="B321" s="224"/>
      <c r="C321" s="194"/>
      <c r="D321" s="176"/>
      <c r="E321" s="197"/>
      <c r="F321" s="197"/>
      <c r="G321" s="67" t="s">
        <v>75</v>
      </c>
      <c r="H321" s="49">
        <v>10761</v>
      </c>
      <c r="I321" s="30">
        <f>IFERROR(H321/E311,"-")</f>
        <v>2.6967126719182522E-4</v>
      </c>
      <c r="J321" s="49">
        <v>2</v>
      </c>
      <c r="K321" s="30">
        <f>IFERROR(J321/F311,"-")</f>
        <v>7.6923076923076927E-2</v>
      </c>
      <c r="L321" s="52">
        <f t="shared" si="259"/>
        <v>5380.5</v>
      </c>
      <c r="M321" s="31">
        <f t="shared" si="277"/>
        <v>7.407407407407407E-2</v>
      </c>
      <c r="N321" s="176"/>
      <c r="O321" s="197"/>
      <c r="P321" s="197"/>
      <c r="Q321" s="67" t="s">
        <v>75</v>
      </c>
      <c r="R321" s="49">
        <v>33501</v>
      </c>
      <c r="S321" s="30">
        <f>IFERROR(R321/O311,"-")</f>
        <v>1.9024038056934806E-4</v>
      </c>
      <c r="T321" s="49">
        <v>7</v>
      </c>
      <c r="U321" s="30">
        <f>IFERROR(T321/P311,"-")</f>
        <v>6.9306930693069313E-2</v>
      </c>
      <c r="V321" s="52">
        <f t="shared" si="260"/>
        <v>4785.8571428571431</v>
      </c>
      <c r="W321" s="31">
        <f t="shared" si="278"/>
        <v>6.5420560747663545E-2</v>
      </c>
      <c r="X321" s="176"/>
      <c r="Y321" s="197"/>
      <c r="Z321" s="197"/>
      <c r="AA321" s="67" t="s">
        <v>75</v>
      </c>
      <c r="AB321" s="49">
        <v>6152832</v>
      </c>
      <c r="AC321" s="30">
        <f>IFERROR(AB321/Y311,"-")</f>
        <v>1.276688789474545E-3</v>
      </c>
      <c r="AD321" s="49">
        <v>255</v>
      </c>
      <c r="AE321" s="30">
        <f>IFERROR(AD321/Z311,"-")</f>
        <v>3.9056517077653549E-2</v>
      </c>
      <c r="AF321" s="52">
        <f t="shared" si="261"/>
        <v>24128.75294117647</v>
      </c>
      <c r="AG321" s="31">
        <f t="shared" si="279"/>
        <v>3.5619499930157845E-2</v>
      </c>
      <c r="AH321" s="176"/>
      <c r="AI321" s="197"/>
      <c r="AJ321" s="197"/>
      <c r="AK321" s="67" t="s">
        <v>75</v>
      </c>
      <c r="AL321" s="49">
        <v>12751315</v>
      </c>
      <c r="AM321" s="30">
        <f>IFERROR(AL321/AI311,"-")</f>
        <v>2.2621226604158332E-3</v>
      </c>
      <c r="AN321" s="49">
        <v>374</v>
      </c>
      <c r="AO321" s="30">
        <f>IFERROR(AN321/AJ311,"-")</f>
        <v>6.43164230438521E-2</v>
      </c>
      <c r="AP321" s="52">
        <f t="shared" si="262"/>
        <v>34094.425133689838</v>
      </c>
      <c r="AQ321" s="31">
        <f t="shared" si="280"/>
        <v>5.6977452772699576E-2</v>
      </c>
      <c r="AR321" s="176"/>
      <c r="AS321" s="197"/>
      <c r="AT321" s="197"/>
      <c r="AU321" s="67" t="s">
        <v>75</v>
      </c>
      <c r="AV321" s="49">
        <v>13813678</v>
      </c>
      <c r="AW321" s="30">
        <f>IFERROR(AV321/AS311,"-")</f>
        <v>2.787858498372423E-3</v>
      </c>
      <c r="AX321" s="49">
        <v>358</v>
      </c>
      <c r="AY321" s="30">
        <f>IFERROR(AX321/AT311,"-")</f>
        <v>8.3372147182114581E-2</v>
      </c>
      <c r="AZ321" s="52">
        <f t="shared" si="263"/>
        <v>38585.692737430167</v>
      </c>
      <c r="BA321" s="31">
        <f t="shared" si="281"/>
        <v>7.0653246496940991E-2</v>
      </c>
      <c r="BB321" s="176"/>
      <c r="BC321" s="197"/>
      <c r="BD321" s="197"/>
      <c r="BE321" s="67" t="s">
        <v>75</v>
      </c>
      <c r="BF321" s="49">
        <v>9837924</v>
      </c>
      <c r="BG321" s="30">
        <f>IFERROR(BF321/BC311,"-")</f>
        <v>3.3724610627714055E-3</v>
      </c>
      <c r="BH321" s="49">
        <v>217</v>
      </c>
      <c r="BI321" s="30">
        <f>IFERROR(BH321/BD311,"-")</f>
        <v>9.2379736057896983E-2</v>
      </c>
      <c r="BJ321" s="52">
        <f t="shared" si="264"/>
        <v>45336.05529953917</v>
      </c>
      <c r="BK321" s="31">
        <f t="shared" si="282"/>
        <v>7.4086719016729252E-2</v>
      </c>
      <c r="BL321" s="176"/>
      <c r="BM321" s="197"/>
      <c r="BN321" s="197"/>
      <c r="BO321" s="67" t="s">
        <v>75</v>
      </c>
      <c r="BP321" s="49">
        <v>5113432</v>
      </c>
      <c r="BQ321" s="30">
        <f>IFERROR(BP321/BM311,"-")</f>
        <v>4.5779405026162966E-3</v>
      </c>
      <c r="BR321" s="49">
        <v>95</v>
      </c>
      <c r="BS321" s="30">
        <f>IFERROR(BR321/BN311,"-")</f>
        <v>0.10602678571428571</v>
      </c>
      <c r="BT321" s="52">
        <f t="shared" si="265"/>
        <v>53825.599999999999</v>
      </c>
      <c r="BU321" s="31">
        <f t="shared" si="283"/>
        <v>7.0684523809523808E-2</v>
      </c>
      <c r="BV321" s="176"/>
      <c r="BW321" s="197"/>
      <c r="BX321" s="197"/>
      <c r="BY321" s="67" t="s">
        <v>75</v>
      </c>
      <c r="BZ321" s="49">
        <f t="shared" si="275"/>
        <v>47713443</v>
      </c>
      <c r="CA321" s="30">
        <f>IFERROR(BZ321/BW311,"-")</f>
        <v>2.4267695690958803E-3</v>
      </c>
      <c r="CB321" s="49">
        <f t="shared" si="276"/>
        <v>1308</v>
      </c>
      <c r="CC321" s="30">
        <f>IFERROR(CB321/BX311,"-")</f>
        <v>6.5367316341829088E-2</v>
      </c>
      <c r="CD321" s="52">
        <f t="shared" si="266"/>
        <v>36478.167431192662</v>
      </c>
      <c r="CE321" s="31">
        <f t="shared" si="284"/>
        <v>5.6386601715739101E-2</v>
      </c>
      <c r="CR321" s="173"/>
      <c r="CS321" s="194"/>
      <c r="CT321" s="188"/>
      <c r="CU321" s="191"/>
      <c r="CV321" s="191"/>
      <c r="CW321" s="75" t="s">
        <v>77</v>
      </c>
      <c r="CX321" s="86">
        <v>25388232</v>
      </c>
      <c r="CY321" s="76">
        <v>1.9782067300815761E-3</v>
      </c>
      <c r="CZ321" s="86">
        <v>200</v>
      </c>
      <c r="DA321" s="76">
        <v>1.5363343063450607E-2</v>
      </c>
      <c r="DB321" s="86">
        <v>126941.16</v>
      </c>
      <c r="DC321" s="77">
        <v>1.2850992739189103E-2</v>
      </c>
    </row>
    <row r="322" spans="2:107" s="16" customFormat="1" ht="13.15" customHeight="1">
      <c r="B322" s="224"/>
      <c r="C322" s="194"/>
      <c r="D322" s="176"/>
      <c r="E322" s="197"/>
      <c r="F322" s="197"/>
      <c r="G322" s="67" t="s">
        <v>77</v>
      </c>
      <c r="H322" s="49">
        <v>0</v>
      </c>
      <c r="I322" s="30">
        <f>IFERROR(H322/E311,"-")</f>
        <v>0</v>
      </c>
      <c r="J322" s="49">
        <v>0</v>
      </c>
      <c r="K322" s="30">
        <f>IFERROR(J322/F311,"-")</f>
        <v>0</v>
      </c>
      <c r="L322" s="52" t="str">
        <f t="shared" si="259"/>
        <v>-</v>
      </c>
      <c r="M322" s="31">
        <f t="shared" si="277"/>
        <v>0</v>
      </c>
      <c r="N322" s="176"/>
      <c r="O322" s="197"/>
      <c r="P322" s="197"/>
      <c r="Q322" s="67" t="s">
        <v>77</v>
      </c>
      <c r="R322" s="49">
        <v>301864</v>
      </c>
      <c r="S322" s="30">
        <f>IFERROR(R322/O311,"-")</f>
        <v>1.7141793450997187E-3</v>
      </c>
      <c r="T322" s="49">
        <v>5</v>
      </c>
      <c r="U322" s="30">
        <f>IFERROR(T322/P311,"-")</f>
        <v>4.9504950495049507E-2</v>
      </c>
      <c r="V322" s="52">
        <f t="shared" si="260"/>
        <v>60372.800000000003</v>
      </c>
      <c r="W322" s="31">
        <f t="shared" si="278"/>
        <v>4.6728971962616821E-2</v>
      </c>
      <c r="X322" s="176"/>
      <c r="Y322" s="197"/>
      <c r="Z322" s="197"/>
      <c r="AA322" s="67" t="s">
        <v>77</v>
      </c>
      <c r="AB322" s="49">
        <v>1731635</v>
      </c>
      <c r="AC322" s="30">
        <f>IFERROR(AB322/Y311,"-")</f>
        <v>3.5930755007803781E-4</v>
      </c>
      <c r="AD322" s="49">
        <v>32</v>
      </c>
      <c r="AE322" s="30">
        <f>IFERROR(AD322/Z311,"-")</f>
        <v>4.9012099862153465E-3</v>
      </c>
      <c r="AF322" s="52">
        <f t="shared" si="261"/>
        <v>54113.59375</v>
      </c>
      <c r="AG322" s="31">
        <f t="shared" si="279"/>
        <v>4.4698980304511806E-3</v>
      </c>
      <c r="AH322" s="176"/>
      <c r="AI322" s="197"/>
      <c r="AJ322" s="197"/>
      <c r="AK322" s="67" t="s">
        <v>77</v>
      </c>
      <c r="AL322" s="49">
        <v>6491053</v>
      </c>
      <c r="AM322" s="30">
        <f>IFERROR(AL322/AI311,"-")</f>
        <v>1.1515328482795833E-3</v>
      </c>
      <c r="AN322" s="49">
        <v>69</v>
      </c>
      <c r="AO322" s="30">
        <f>IFERROR(AN322/AJ311,"-")</f>
        <v>1.1865864144453998E-2</v>
      </c>
      <c r="AP322" s="52">
        <f t="shared" si="262"/>
        <v>94073.231884057968</v>
      </c>
      <c r="AQ322" s="31">
        <f t="shared" si="280"/>
        <v>1.0511882998171846E-2</v>
      </c>
      <c r="AR322" s="176"/>
      <c r="AS322" s="197"/>
      <c r="AT322" s="197"/>
      <c r="AU322" s="67" t="s">
        <v>77</v>
      </c>
      <c r="AV322" s="49">
        <v>14033657</v>
      </c>
      <c r="AW322" s="30">
        <f>IFERROR(AV322/AS311,"-")</f>
        <v>2.8322543735776703E-3</v>
      </c>
      <c r="AX322" s="49">
        <v>75</v>
      </c>
      <c r="AY322" s="30">
        <f>IFERROR(AX322/AT311,"-")</f>
        <v>1.7466231951560315E-2</v>
      </c>
      <c r="AZ322" s="52">
        <f t="shared" si="263"/>
        <v>187115.42666666667</v>
      </c>
      <c r="BA322" s="31">
        <f t="shared" si="281"/>
        <v>1.4801657785671996E-2</v>
      </c>
      <c r="BB322" s="176"/>
      <c r="BC322" s="197"/>
      <c r="BD322" s="197"/>
      <c r="BE322" s="67" t="s">
        <v>77</v>
      </c>
      <c r="BF322" s="49">
        <v>6668878</v>
      </c>
      <c r="BG322" s="30">
        <f>IFERROR(BF322/BC311,"-")</f>
        <v>2.2861054209580033E-3</v>
      </c>
      <c r="BH322" s="49">
        <v>48</v>
      </c>
      <c r="BI322" s="30">
        <f>IFERROR(BH322/BD311,"-")</f>
        <v>2.0434227330779056E-2</v>
      </c>
      <c r="BJ322" s="52">
        <f t="shared" si="264"/>
        <v>138934.95833333334</v>
      </c>
      <c r="BK322" s="31">
        <f t="shared" si="282"/>
        <v>1.6387845681119836E-2</v>
      </c>
      <c r="BL322" s="176"/>
      <c r="BM322" s="197"/>
      <c r="BN322" s="197"/>
      <c r="BO322" s="67" t="s">
        <v>77</v>
      </c>
      <c r="BP322" s="49">
        <v>5588183</v>
      </c>
      <c r="BQ322" s="30">
        <f>IFERROR(BP322/BM311,"-")</f>
        <v>5.0029743803636853E-3</v>
      </c>
      <c r="BR322" s="49">
        <v>28</v>
      </c>
      <c r="BS322" s="30">
        <f>IFERROR(BR322/BN311,"-")</f>
        <v>3.125E-2</v>
      </c>
      <c r="BT322" s="52">
        <f t="shared" si="265"/>
        <v>199577.96428571429</v>
      </c>
      <c r="BU322" s="31">
        <f t="shared" si="283"/>
        <v>2.0833333333333332E-2</v>
      </c>
      <c r="BV322" s="176"/>
      <c r="BW322" s="197"/>
      <c r="BX322" s="197"/>
      <c r="BY322" s="67" t="s">
        <v>77</v>
      </c>
      <c r="BZ322" s="49">
        <f t="shared" si="275"/>
        <v>34815270</v>
      </c>
      <c r="CA322" s="30">
        <f>IFERROR(BZ322/BW311,"-")</f>
        <v>1.7707512278218264E-3</v>
      </c>
      <c r="CB322" s="49">
        <f t="shared" si="276"/>
        <v>257</v>
      </c>
      <c r="CC322" s="30">
        <f>IFERROR(CB322/BX311,"-")</f>
        <v>1.2843578210894553E-2</v>
      </c>
      <c r="CD322" s="52">
        <f t="shared" si="266"/>
        <v>135467.9766536965</v>
      </c>
      <c r="CE322" s="31">
        <f t="shared" si="284"/>
        <v>1.1079018838642927E-2</v>
      </c>
      <c r="CR322" s="173"/>
      <c r="CS322" s="194"/>
      <c r="CT322" s="188"/>
      <c r="CU322" s="191"/>
      <c r="CV322" s="191"/>
      <c r="CW322" s="75" t="s">
        <v>79</v>
      </c>
      <c r="CX322" s="86">
        <v>209127559</v>
      </c>
      <c r="CY322" s="76">
        <v>1.6294854429380189E-2</v>
      </c>
      <c r="CZ322" s="86">
        <v>446</v>
      </c>
      <c r="DA322" s="76">
        <v>3.4260255031494852E-2</v>
      </c>
      <c r="DB322" s="86">
        <v>468895.87219730939</v>
      </c>
      <c r="DC322" s="77">
        <v>2.8657713808391699E-2</v>
      </c>
    </row>
    <row r="323" spans="2:107" s="16" customFormat="1" ht="13.15" customHeight="1">
      <c r="B323" s="224"/>
      <c r="C323" s="194"/>
      <c r="D323" s="176"/>
      <c r="E323" s="197"/>
      <c r="F323" s="197"/>
      <c r="G323" s="67" t="s">
        <v>79</v>
      </c>
      <c r="H323" s="49">
        <v>0</v>
      </c>
      <c r="I323" s="30">
        <f>IFERROR(H323/E311,"-")</f>
        <v>0</v>
      </c>
      <c r="J323" s="49">
        <v>0</v>
      </c>
      <c r="K323" s="30">
        <f>IFERROR(J323/F311,"-")</f>
        <v>0</v>
      </c>
      <c r="L323" s="52" t="str">
        <f t="shared" si="259"/>
        <v>-</v>
      </c>
      <c r="M323" s="31">
        <f t="shared" si="277"/>
        <v>0</v>
      </c>
      <c r="N323" s="176"/>
      <c r="O323" s="197"/>
      <c r="P323" s="197"/>
      <c r="Q323" s="67" t="s">
        <v>79</v>
      </c>
      <c r="R323" s="49">
        <v>5067563</v>
      </c>
      <c r="S323" s="30">
        <f>IFERROR(R323/O311,"-")</f>
        <v>2.87769055753305E-2</v>
      </c>
      <c r="T323" s="49">
        <v>7</v>
      </c>
      <c r="U323" s="30">
        <f>IFERROR(T323/P311,"-")</f>
        <v>6.9306930693069313E-2</v>
      </c>
      <c r="V323" s="52">
        <f t="shared" si="260"/>
        <v>723937.57142857148</v>
      </c>
      <c r="W323" s="31">
        <f t="shared" si="278"/>
        <v>6.5420560747663545E-2</v>
      </c>
      <c r="X323" s="176"/>
      <c r="Y323" s="197"/>
      <c r="Z323" s="197"/>
      <c r="AA323" s="67" t="s">
        <v>79</v>
      </c>
      <c r="AB323" s="49">
        <v>20282290</v>
      </c>
      <c r="AC323" s="30">
        <f>IFERROR(AB323/Y311,"-")</f>
        <v>4.2084965537612061E-3</v>
      </c>
      <c r="AD323" s="49">
        <v>61</v>
      </c>
      <c r="AE323" s="30">
        <f>IFERROR(AD323/Z311,"-")</f>
        <v>9.3429315362230057E-3</v>
      </c>
      <c r="AF323" s="52">
        <f t="shared" si="261"/>
        <v>332496.55737704918</v>
      </c>
      <c r="AG323" s="31">
        <f t="shared" si="279"/>
        <v>8.5207431205475623E-3</v>
      </c>
      <c r="AH323" s="176"/>
      <c r="AI323" s="197"/>
      <c r="AJ323" s="197"/>
      <c r="AK323" s="67" t="s">
        <v>79</v>
      </c>
      <c r="AL323" s="49">
        <v>50425035</v>
      </c>
      <c r="AM323" s="30">
        <f>IFERROR(AL323/AI311,"-")</f>
        <v>8.9455569347758647E-3</v>
      </c>
      <c r="AN323" s="49">
        <v>165</v>
      </c>
      <c r="AO323" s="30">
        <f>IFERROR(AN323/AJ311,"-")</f>
        <v>2.8374892519346516E-2</v>
      </c>
      <c r="AP323" s="52">
        <f t="shared" si="262"/>
        <v>305606.27272727271</v>
      </c>
      <c r="AQ323" s="31">
        <f t="shared" si="280"/>
        <v>2.5137111517367458E-2</v>
      </c>
      <c r="AR323" s="176"/>
      <c r="AS323" s="197"/>
      <c r="AT323" s="197"/>
      <c r="AU323" s="67" t="s">
        <v>79</v>
      </c>
      <c r="AV323" s="49">
        <v>93491592</v>
      </c>
      <c r="AW323" s="30">
        <f>IFERROR(AV323/AS311,"-")</f>
        <v>1.8868351302496499E-2</v>
      </c>
      <c r="AX323" s="49">
        <v>208</v>
      </c>
      <c r="AY323" s="30">
        <f>IFERROR(AX323/AT311,"-")</f>
        <v>4.8439683278993943E-2</v>
      </c>
      <c r="AZ323" s="52">
        <f t="shared" si="263"/>
        <v>449478.80769230769</v>
      </c>
      <c r="BA323" s="31">
        <f t="shared" si="281"/>
        <v>4.1049930925597E-2</v>
      </c>
      <c r="BB323" s="176"/>
      <c r="BC323" s="197"/>
      <c r="BD323" s="197"/>
      <c r="BE323" s="67" t="s">
        <v>79</v>
      </c>
      <c r="BF323" s="49">
        <v>84402088</v>
      </c>
      <c r="BG323" s="30">
        <f>IFERROR(BF323/BC311,"-")</f>
        <v>2.8933213490631323E-2</v>
      </c>
      <c r="BH323" s="49">
        <v>181</v>
      </c>
      <c r="BI323" s="30">
        <f>IFERROR(BH323/BD311,"-")</f>
        <v>7.7054065559812687E-2</v>
      </c>
      <c r="BJ323" s="52">
        <f t="shared" si="264"/>
        <v>466309.87845303869</v>
      </c>
      <c r="BK323" s="31">
        <f t="shared" si="282"/>
        <v>6.179583475588938E-2</v>
      </c>
      <c r="BL323" s="176"/>
      <c r="BM323" s="197"/>
      <c r="BN323" s="197"/>
      <c r="BO323" s="67" t="s">
        <v>79</v>
      </c>
      <c r="BP323" s="49">
        <v>38910542</v>
      </c>
      <c r="BQ323" s="30">
        <f>IFERROR(BP323/BM311,"-")</f>
        <v>3.483573189211326E-2</v>
      </c>
      <c r="BR323" s="49">
        <v>103</v>
      </c>
      <c r="BS323" s="30">
        <f>IFERROR(BR323/BN311,"-")</f>
        <v>0.11495535714285714</v>
      </c>
      <c r="BT323" s="52">
        <f t="shared" si="265"/>
        <v>377772.25242718449</v>
      </c>
      <c r="BU323" s="31">
        <f t="shared" si="283"/>
        <v>7.6636904761904767E-2</v>
      </c>
      <c r="BV323" s="176"/>
      <c r="BW323" s="197"/>
      <c r="BX323" s="197"/>
      <c r="BY323" s="67" t="s">
        <v>79</v>
      </c>
      <c r="BZ323" s="49">
        <f t="shared" si="275"/>
        <v>292579110</v>
      </c>
      <c r="CA323" s="30">
        <f>IFERROR(BZ323/BW311,"-")</f>
        <v>1.4880965112938006E-2</v>
      </c>
      <c r="CB323" s="49">
        <f t="shared" si="276"/>
        <v>725</v>
      </c>
      <c r="CC323" s="30">
        <f>IFERROR(CB323/BX311,"-")</f>
        <v>3.6231884057971016E-2</v>
      </c>
      <c r="CD323" s="52">
        <f t="shared" si="266"/>
        <v>403557.39310344827</v>
      </c>
      <c r="CE323" s="31">
        <f t="shared" si="284"/>
        <v>3.1254041470879852E-2</v>
      </c>
      <c r="CR323" s="173"/>
      <c r="CS323" s="194"/>
      <c r="CT323" s="188"/>
      <c r="CU323" s="191"/>
      <c r="CV323" s="191"/>
      <c r="CW323" s="75" t="s">
        <v>81</v>
      </c>
      <c r="CX323" s="86">
        <v>140576380</v>
      </c>
      <c r="CY323" s="76">
        <v>1.0953466196720789E-2</v>
      </c>
      <c r="CZ323" s="86">
        <v>2164</v>
      </c>
      <c r="DA323" s="76">
        <v>0.16623137194653556</v>
      </c>
      <c r="DB323" s="86">
        <v>64961.358595194084</v>
      </c>
      <c r="DC323" s="77">
        <v>0.13904774143802609</v>
      </c>
    </row>
    <row r="324" spans="2:107" s="16" customFormat="1" ht="13.15" customHeight="1">
      <c r="B324" s="224"/>
      <c r="C324" s="194"/>
      <c r="D324" s="176"/>
      <c r="E324" s="197"/>
      <c r="F324" s="197"/>
      <c r="G324" s="67" t="s">
        <v>81</v>
      </c>
      <c r="H324" s="49">
        <v>585708</v>
      </c>
      <c r="I324" s="30">
        <f>IFERROR(H324/E311,"-")</f>
        <v>1.467787552870454E-2</v>
      </c>
      <c r="J324" s="49">
        <v>3</v>
      </c>
      <c r="K324" s="30">
        <f>IFERROR(J324/F311,"-")</f>
        <v>0.11538461538461539</v>
      </c>
      <c r="L324" s="52">
        <f t="shared" si="259"/>
        <v>195236</v>
      </c>
      <c r="M324" s="31">
        <f t="shared" si="277"/>
        <v>0.1111111111111111</v>
      </c>
      <c r="N324" s="176"/>
      <c r="O324" s="197"/>
      <c r="P324" s="197"/>
      <c r="Q324" s="67" t="s">
        <v>81</v>
      </c>
      <c r="R324" s="49">
        <v>264427</v>
      </c>
      <c r="S324" s="30">
        <f>IFERROR(R324/O311,"-")</f>
        <v>1.5015878067165455E-3</v>
      </c>
      <c r="T324" s="49">
        <v>14</v>
      </c>
      <c r="U324" s="30">
        <f>IFERROR(T324/P311,"-")</f>
        <v>0.13861386138613863</v>
      </c>
      <c r="V324" s="52">
        <f t="shared" si="260"/>
        <v>18887.642857142859</v>
      </c>
      <c r="W324" s="31">
        <f t="shared" si="278"/>
        <v>0.13084112149532709</v>
      </c>
      <c r="X324" s="176"/>
      <c r="Y324" s="197"/>
      <c r="Z324" s="197"/>
      <c r="AA324" s="67" t="s">
        <v>81</v>
      </c>
      <c r="AB324" s="49">
        <v>39276137</v>
      </c>
      <c r="AC324" s="30">
        <f>IFERROR(AB324/Y311,"-")</f>
        <v>8.1496461794774155E-3</v>
      </c>
      <c r="AD324" s="49">
        <v>723</v>
      </c>
      <c r="AE324" s="30">
        <f>IFERROR(AD324/Z311,"-")</f>
        <v>0.11073671312605299</v>
      </c>
      <c r="AF324" s="52">
        <f t="shared" si="261"/>
        <v>54323.840940525588</v>
      </c>
      <c r="AG324" s="31">
        <f t="shared" si="279"/>
        <v>0.10099175862550636</v>
      </c>
      <c r="AH324" s="176"/>
      <c r="AI324" s="197"/>
      <c r="AJ324" s="197"/>
      <c r="AK324" s="67" t="s">
        <v>81</v>
      </c>
      <c r="AL324" s="49">
        <v>58353930</v>
      </c>
      <c r="AM324" s="30">
        <f>IFERROR(AL324/AI311,"-")</f>
        <v>1.0352167394289869E-2</v>
      </c>
      <c r="AN324" s="49">
        <v>822</v>
      </c>
      <c r="AO324" s="30">
        <f>IFERROR(AN324/AJ311,"-")</f>
        <v>0.14135855546001719</v>
      </c>
      <c r="AP324" s="52">
        <f t="shared" si="262"/>
        <v>70990.182481751821</v>
      </c>
      <c r="AQ324" s="31">
        <f t="shared" si="280"/>
        <v>0.12522851919561243</v>
      </c>
      <c r="AR324" s="176"/>
      <c r="AS324" s="197"/>
      <c r="AT324" s="197"/>
      <c r="AU324" s="67" t="s">
        <v>81</v>
      </c>
      <c r="AV324" s="49">
        <v>50287998</v>
      </c>
      <c r="AW324" s="30">
        <f>IFERROR(AV324/AS311,"-")</f>
        <v>1.014905824433112E-2</v>
      </c>
      <c r="AX324" s="49">
        <v>632</v>
      </c>
      <c r="AY324" s="30">
        <f>IFERROR(AX324/AT311,"-")</f>
        <v>0.1471821145784816</v>
      </c>
      <c r="AZ324" s="52">
        <f t="shared" si="263"/>
        <v>79569.6170886076</v>
      </c>
      <c r="BA324" s="31">
        <f t="shared" si="281"/>
        <v>0.12472863627392934</v>
      </c>
      <c r="BB324" s="176"/>
      <c r="BC324" s="197"/>
      <c r="BD324" s="197"/>
      <c r="BE324" s="67" t="s">
        <v>81</v>
      </c>
      <c r="BF324" s="49">
        <v>42427870</v>
      </c>
      <c r="BG324" s="30">
        <f>IFERROR(BF324/BC311,"-")</f>
        <v>1.4544363175739823E-2</v>
      </c>
      <c r="BH324" s="49">
        <v>385</v>
      </c>
      <c r="BI324" s="30">
        <f>IFERROR(BH324/BD311,"-")</f>
        <v>0.16389953171562366</v>
      </c>
      <c r="BJ324" s="52">
        <f t="shared" si="264"/>
        <v>110202.25974025975</v>
      </c>
      <c r="BK324" s="31">
        <f t="shared" si="282"/>
        <v>0.13144417890064869</v>
      </c>
      <c r="BL324" s="176"/>
      <c r="BM324" s="197"/>
      <c r="BN324" s="197"/>
      <c r="BO324" s="67" t="s">
        <v>81</v>
      </c>
      <c r="BP324" s="49">
        <v>14580222</v>
      </c>
      <c r="BQ324" s="30">
        <f>IFERROR(BP324/BM311,"-")</f>
        <v>1.3053344374372668E-2</v>
      </c>
      <c r="BR324" s="49">
        <v>127</v>
      </c>
      <c r="BS324" s="30">
        <f>IFERROR(BR324/BN311,"-")</f>
        <v>0.14174107142857142</v>
      </c>
      <c r="BT324" s="52">
        <f t="shared" si="265"/>
        <v>114804.89763779528</v>
      </c>
      <c r="BU324" s="31">
        <f t="shared" si="283"/>
        <v>9.4494047619047616E-2</v>
      </c>
      <c r="BV324" s="176"/>
      <c r="BW324" s="197"/>
      <c r="BX324" s="197"/>
      <c r="BY324" s="67" t="s">
        <v>81</v>
      </c>
      <c r="BZ324" s="49">
        <f t="shared" si="275"/>
        <v>205776292</v>
      </c>
      <c r="CA324" s="30">
        <f>IFERROR(BZ324/BW311,"-")</f>
        <v>1.0466057615397572E-2</v>
      </c>
      <c r="CB324" s="49">
        <f t="shared" si="276"/>
        <v>2706</v>
      </c>
      <c r="CC324" s="30">
        <f>IFERROR(CB324/BX311,"-")</f>
        <v>0.13523238380809596</v>
      </c>
      <c r="CD324" s="52">
        <f t="shared" si="266"/>
        <v>76044.45380635625</v>
      </c>
      <c r="CE324" s="31">
        <f t="shared" si="284"/>
        <v>0.11665301547613915</v>
      </c>
      <c r="CR324" s="173"/>
      <c r="CS324" s="194"/>
      <c r="CT324" s="188"/>
      <c r="CU324" s="191"/>
      <c r="CV324" s="191"/>
      <c r="CW324" s="75" t="s">
        <v>83</v>
      </c>
      <c r="CX324" s="86">
        <v>285900090</v>
      </c>
      <c r="CY324" s="76">
        <v>2.227683606203568E-2</v>
      </c>
      <c r="CZ324" s="86">
        <v>2123</v>
      </c>
      <c r="DA324" s="76">
        <v>0.16308188661852818</v>
      </c>
      <c r="DB324" s="86">
        <v>134667.96514366462</v>
      </c>
      <c r="DC324" s="77">
        <v>0.13641328792649232</v>
      </c>
    </row>
    <row r="325" spans="2:107" s="16" customFormat="1" ht="13.15" customHeight="1">
      <c r="B325" s="224"/>
      <c r="C325" s="194"/>
      <c r="D325" s="176"/>
      <c r="E325" s="197"/>
      <c r="F325" s="197"/>
      <c r="G325" s="67" t="s">
        <v>83</v>
      </c>
      <c r="H325" s="49">
        <v>26463</v>
      </c>
      <c r="I325" s="30">
        <f>IFERROR(H325/E311,"-")</f>
        <v>6.6316427318067746E-4</v>
      </c>
      <c r="J325" s="49">
        <v>2</v>
      </c>
      <c r="K325" s="30">
        <f>IFERROR(J325/F311,"-")</f>
        <v>7.6923076923076927E-2</v>
      </c>
      <c r="L325" s="52">
        <f t="shared" si="259"/>
        <v>13231.5</v>
      </c>
      <c r="M325" s="31">
        <f t="shared" si="277"/>
        <v>7.407407407407407E-2</v>
      </c>
      <c r="N325" s="176"/>
      <c r="O325" s="197"/>
      <c r="P325" s="197"/>
      <c r="Q325" s="67" t="s">
        <v>83</v>
      </c>
      <c r="R325" s="49">
        <v>1352592</v>
      </c>
      <c r="S325" s="30">
        <f>IFERROR(R325/O311,"-")</f>
        <v>7.6808936101924003E-3</v>
      </c>
      <c r="T325" s="49">
        <v>13</v>
      </c>
      <c r="U325" s="30">
        <f>IFERROR(T325/P311,"-")</f>
        <v>0.12871287128712872</v>
      </c>
      <c r="V325" s="52">
        <f t="shared" si="260"/>
        <v>104045.53846153847</v>
      </c>
      <c r="W325" s="31">
        <f t="shared" si="278"/>
        <v>0.12149532710280374</v>
      </c>
      <c r="X325" s="176"/>
      <c r="Y325" s="197"/>
      <c r="Z325" s="197"/>
      <c r="AA325" s="67" t="s">
        <v>83</v>
      </c>
      <c r="AB325" s="49">
        <v>46312827</v>
      </c>
      <c r="AC325" s="30">
        <f>IFERROR(AB325/Y311,"-")</f>
        <v>9.6097320778097024E-3</v>
      </c>
      <c r="AD325" s="49">
        <v>454</v>
      </c>
      <c r="AE325" s="30">
        <f>IFERROR(AD325/Z311,"-")</f>
        <v>6.9535916679430237E-2</v>
      </c>
      <c r="AF325" s="52">
        <f t="shared" si="261"/>
        <v>102010.63215859031</v>
      </c>
      <c r="AG325" s="31">
        <f t="shared" si="279"/>
        <v>6.3416678307026117E-2</v>
      </c>
      <c r="AH325" s="176"/>
      <c r="AI325" s="197"/>
      <c r="AJ325" s="197"/>
      <c r="AK325" s="67" t="s">
        <v>83</v>
      </c>
      <c r="AL325" s="49">
        <v>114382100</v>
      </c>
      <c r="AM325" s="30">
        <f>IFERROR(AL325/AI311,"-")</f>
        <v>2.0291737782020904E-2</v>
      </c>
      <c r="AN325" s="49">
        <v>886</v>
      </c>
      <c r="AO325" s="30">
        <f>IFERROR(AN325/AJ311,"-")</f>
        <v>0.15236457437661222</v>
      </c>
      <c r="AP325" s="52">
        <f t="shared" si="262"/>
        <v>129099.43566591422</v>
      </c>
      <c r="AQ325" s="31">
        <f t="shared" si="280"/>
        <v>0.13497867154174284</v>
      </c>
      <c r="AR325" s="176"/>
      <c r="AS325" s="197"/>
      <c r="AT325" s="197"/>
      <c r="AU325" s="67" t="s">
        <v>83</v>
      </c>
      <c r="AV325" s="49">
        <v>131625070</v>
      </c>
      <c r="AW325" s="30">
        <f>IFERROR(AV325/AS311,"-")</f>
        <v>2.6564400154568905E-2</v>
      </c>
      <c r="AX325" s="49">
        <v>1121</v>
      </c>
      <c r="AY325" s="30">
        <f>IFERROR(AX325/AT311,"-")</f>
        <v>0.26106194690265488</v>
      </c>
      <c r="AZ325" s="52">
        <f t="shared" si="263"/>
        <v>117417.54683318465</v>
      </c>
      <c r="BA325" s="31">
        <f t="shared" si="281"/>
        <v>0.22123544503651077</v>
      </c>
      <c r="BB325" s="176"/>
      <c r="BC325" s="197"/>
      <c r="BD325" s="197"/>
      <c r="BE325" s="67" t="s">
        <v>83</v>
      </c>
      <c r="BF325" s="49">
        <v>82557614</v>
      </c>
      <c r="BG325" s="30">
        <f>IFERROR(BF325/BC311,"-")</f>
        <v>2.830092391954964E-2</v>
      </c>
      <c r="BH325" s="49">
        <v>782</v>
      </c>
      <c r="BI325" s="30">
        <f>IFERROR(BH325/BD311,"-")</f>
        <v>0.33290762026394211</v>
      </c>
      <c r="BJ325" s="52">
        <f t="shared" si="264"/>
        <v>105572.39641943734</v>
      </c>
      <c r="BK325" s="31">
        <f t="shared" si="282"/>
        <v>0.26698531922157731</v>
      </c>
      <c r="BL325" s="176"/>
      <c r="BM325" s="197"/>
      <c r="BN325" s="197"/>
      <c r="BO325" s="67" t="s">
        <v>83</v>
      </c>
      <c r="BP325" s="49">
        <v>37213496</v>
      </c>
      <c r="BQ325" s="30">
        <f>IFERROR(BP325/BM311,"-")</f>
        <v>3.3316404829936044E-2</v>
      </c>
      <c r="BR325" s="49">
        <v>308</v>
      </c>
      <c r="BS325" s="30">
        <f>IFERROR(BR325/BN311,"-")</f>
        <v>0.34375</v>
      </c>
      <c r="BT325" s="52">
        <f t="shared" si="265"/>
        <v>120823.03896103895</v>
      </c>
      <c r="BU325" s="31">
        <f t="shared" si="283"/>
        <v>0.22916666666666666</v>
      </c>
      <c r="BV325" s="176"/>
      <c r="BW325" s="197"/>
      <c r="BX325" s="197"/>
      <c r="BY325" s="67" t="s">
        <v>83</v>
      </c>
      <c r="BZ325" s="49">
        <f t="shared" si="275"/>
        <v>413470162</v>
      </c>
      <c r="CA325" s="30">
        <f>IFERROR(BZ325/BW311,"-")</f>
        <v>2.1029645814298996E-2</v>
      </c>
      <c r="CB325" s="49">
        <f t="shared" si="276"/>
        <v>3566</v>
      </c>
      <c r="CC325" s="30">
        <f>IFERROR(CB325/BX311,"-")</f>
        <v>0.17821089455272363</v>
      </c>
      <c r="CD325" s="52">
        <f t="shared" si="266"/>
        <v>115947.88614694335</v>
      </c>
      <c r="CE325" s="31">
        <f t="shared" si="284"/>
        <v>0.15372677501401044</v>
      </c>
      <c r="CR325" s="173"/>
      <c r="CS325" s="194"/>
      <c r="CT325" s="188"/>
      <c r="CU325" s="191"/>
      <c r="CV325" s="191"/>
      <c r="CW325" s="75" t="s">
        <v>87</v>
      </c>
      <c r="CX325" s="86">
        <v>60503645</v>
      </c>
      <c r="CY325" s="76">
        <v>4.7143384278773917E-3</v>
      </c>
      <c r="CZ325" s="86">
        <v>931</v>
      </c>
      <c r="DA325" s="76">
        <v>7.1516361960362582E-2</v>
      </c>
      <c r="DB325" s="86">
        <v>64987.803437164337</v>
      </c>
      <c r="DC325" s="77">
        <v>5.9821371200925275E-2</v>
      </c>
    </row>
    <row r="326" spans="2:107" s="16" customFormat="1" ht="13.15" customHeight="1">
      <c r="B326" s="224"/>
      <c r="C326" s="194"/>
      <c r="D326" s="176"/>
      <c r="E326" s="197"/>
      <c r="F326" s="197"/>
      <c r="G326" s="67" t="s">
        <v>87</v>
      </c>
      <c r="H326" s="49">
        <v>275488</v>
      </c>
      <c r="I326" s="30">
        <f>IFERROR(H326/E311,"-")</f>
        <v>6.9037448244718466E-3</v>
      </c>
      <c r="J326" s="49">
        <v>4</v>
      </c>
      <c r="K326" s="30">
        <f>IFERROR(J326/F311,"-")</f>
        <v>0.15384615384615385</v>
      </c>
      <c r="L326" s="52">
        <f t="shared" si="259"/>
        <v>68872</v>
      </c>
      <c r="M326" s="31">
        <f t="shared" si="277"/>
        <v>0.14814814814814814</v>
      </c>
      <c r="N326" s="176"/>
      <c r="O326" s="197"/>
      <c r="P326" s="197"/>
      <c r="Q326" s="67" t="s">
        <v>87</v>
      </c>
      <c r="R326" s="49">
        <v>485476</v>
      </c>
      <c r="S326" s="30">
        <f>IFERROR(R326/O311,"-")</f>
        <v>2.7568472283598941E-3</v>
      </c>
      <c r="T326" s="49">
        <v>12</v>
      </c>
      <c r="U326" s="30">
        <f>IFERROR(T326/P311,"-")</f>
        <v>0.11881188118811881</v>
      </c>
      <c r="V326" s="52">
        <f t="shared" si="260"/>
        <v>40456.333333333336</v>
      </c>
      <c r="W326" s="31">
        <f t="shared" si="278"/>
        <v>0.11214953271028037</v>
      </c>
      <c r="X326" s="176"/>
      <c r="Y326" s="197"/>
      <c r="Z326" s="197"/>
      <c r="AA326" s="67" t="s">
        <v>87</v>
      </c>
      <c r="AB326" s="49">
        <v>21391289</v>
      </c>
      <c r="AC326" s="30">
        <f>IFERROR(AB326/Y311,"-")</f>
        <v>4.4386095473938096E-3</v>
      </c>
      <c r="AD326" s="49">
        <v>373</v>
      </c>
      <c r="AE326" s="30">
        <f>IFERROR(AD326/Z311,"-")</f>
        <v>5.7129728901822635E-2</v>
      </c>
      <c r="AF326" s="52">
        <f t="shared" si="261"/>
        <v>57349.300268096515</v>
      </c>
      <c r="AG326" s="31">
        <f t="shared" si="279"/>
        <v>5.2102248917446574E-2</v>
      </c>
      <c r="AH326" s="176"/>
      <c r="AI326" s="197"/>
      <c r="AJ326" s="197"/>
      <c r="AK326" s="67" t="s">
        <v>87</v>
      </c>
      <c r="AL326" s="49">
        <v>21478323</v>
      </c>
      <c r="AM326" s="30">
        <f>IFERROR(AL326/AI311,"-")</f>
        <v>3.810320830912779E-3</v>
      </c>
      <c r="AN326" s="49">
        <v>395</v>
      </c>
      <c r="AO326" s="30">
        <f>IFERROR(AN326/AJ311,"-")</f>
        <v>6.7927773000859851E-2</v>
      </c>
      <c r="AP326" s="52">
        <f t="shared" si="262"/>
        <v>54375.501265822786</v>
      </c>
      <c r="AQ326" s="31">
        <f t="shared" si="280"/>
        <v>6.0176721511273616E-2</v>
      </c>
      <c r="AR326" s="176"/>
      <c r="AS326" s="197"/>
      <c r="AT326" s="197"/>
      <c r="AU326" s="67" t="s">
        <v>87</v>
      </c>
      <c r="AV326" s="49">
        <v>14927785</v>
      </c>
      <c r="AW326" s="30">
        <f>IFERROR(AV326/AS311,"-")</f>
        <v>3.012706121724162E-3</v>
      </c>
      <c r="AX326" s="49">
        <v>360</v>
      </c>
      <c r="AY326" s="30">
        <f>IFERROR(AX326/AT311,"-")</f>
        <v>8.3837913367489525E-2</v>
      </c>
      <c r="AZ326" s="52">
        <f t="shared" si="263"/>
        <v>41466.069444444445</v>
      </c>
      <c r="BA326" s="31">
        <f t="shared" si="281"/>
        <v>7.1047957371225573E-2</v>
      </c>
      <c r="BB326" s="176"/>
      <c r="BC326" s="197"/>
      <c r="BD326" s="197"/>
      <c r="BE326" s="67" t="s">
        <v>87</v>
      </c>
      <c r="BF326" s="49">
        <v>8774976</v>
      </c>
      <c r="BG326" s="30">
        <f>IFERROR(BF326/BC311,"-")</f>
        <v>3.008080250137486E-3</v>
      </c>
      <c r="BH326" s="49">
        <v>189</v>
      </c>
      <c r="BI326" s="30">
        <f>IFERROR(BH326/BD311,"-")</f>
        <v>8.0459770114942528E-2</v>
      </c>
      <c r="BJ326" s="52">
        <f t="shared" si="264"/>
        <v>46428.444444444445</v>
      </c>
      <c r="BK326" s="31">
        <f t="shared" si="282"/>
        <v>6.452714236940936E-2</v>
      </c>
      <c r="BL326" s="176"/>
      <c r="BM326" s="197"/>
      <c r="BN326" s="197"/>
      <c r="BO326" s="67" t="s">
        <v>87</v>
      </c>
      <c r="BP326" s="49">
        <v>6974206</v>
      </c>
      <c r="BQ326" s="30">
        <f>IFERROR(BP326/BM311,"-")</f>
        <v>6.2438495556388718E-3</v>
      </c>
      <c r="BR326" s="49">
        <v>71</v>
      </c>
      <c r="BS326" s="30">
        <f>IFERROR(BR326/BN311,"-")</f>
        <v>7.9241071428571425E-2</v>
      </c>
      <c r="BT326" s="52">
        <f t="shared" si="265"/>
        <v>98228.253521126768</v>
      </c>
      <c r="BU326" s="31">
        <f t="shared" si="283"/>
        <v>5.2827380952380952E-2</v>
      </c>
      <c r="BV326" s="176"/>
      <c r="BW326" s="197"/>
      <c r="BX326" s="197"/>
      <c r="BY326" s="67" t="s">
        <v>87</v>
      </c>
      <c r="BZ326" s="49">
        <f t="shared" si="275"/>
        <v>74307543</v>
      </c>
      <c r="CA326" s="30">
        <f>IFERROR(BZ326/BW311,"-")</f>
        <v>3.7793810877719217E-3</v>
      </c>
      <c r="CB326" s="49">
        <f t="shared" si="276"/>
        <v>1404</v>
      </c>
      <c r="CC326" s="30">
        <f>IFERROR(CB326/BX311,"-")</f>
        <v>7.0164917541229388E-2</v>
      </c>
      <c r="CD326" s="52">
        <f t="shared" si="266"/>
        <v>52925.60042735043</v>
      </c>
      <c r="CE326" s="31">
        <f t="shared" si="284"/>
        <v>6.0525067896710784E-2</v>
      </c>
      <c r="CR326" s="173"/>
      <c r="CS326" s="194"/>
      <c r="CT326" s="188"/>
      <c r="CU326" s="191"/>
      <c r="CV326" s="191"/>
      <c r="CW326" s="75" t="s">
        <v>85</v>
      </c>
      <c r="CX326" s="86">
        <v>54654124</v>
      </c>
      <c r="CY326" s="76">
        <v>4.2585539600990324E-3</v>
      </c>
      <c r="CZ326" s="86">
        <v>1815</v>
      </c>
      <c r="DA326" s="76">
        <v>0.13942233830081427</v>
      </c>
      <c r="DB326" s="86">
        <v>30112.465013774105</v>
      </c>
      <c r="DC326" s="77">
        <v>0.1166227591081411</v>
      </c>
    </row>
    <row r="327" spans="2:107" s="16" customFormat="1" ht="13.15" customHeight="1">
      <c r="B327" s="224"/>
      <c r="C327" s="194"/>
      <c r="D327" s="176"/>
      <c r="E327" s="197"/>
      <c r="F327" s="197"/>
      <c r="G327" s="68" t="s">
        <v>85</v>
      </c>
      <c r="H327" s="50">
        <v>28922</v>
      </c>
      <c r="I327" s="32">
        <f>IFERROR(H327/E311,"-")</f>
        <v>7.2478695193030102E-4</v>
      </c>
      <c r="J327" s="50">
        <v>6</v>
      </c>
      <c r="K327" s="32">
        <f>IFERROR(J327/F311,"-")</f>
        <v>0.23076923076923078</v>
      </c>
      <c r="L327" s="53">
        <f t="shared" si="259"/>
        <v>4820.333333333333</v>
      </c>
      <c r="M327" s="33">
        <f t="shared" si="277"/>
        <v>0.22222222222222221</v>
      </c>
      <c r="N327" s="176"/>
      <c r="O327" s="197"/>
      <c r="P327" s="197"/>
      <c r="Q327" s="68" t="s">
        <v>85</v>
      </c>
      <c r="R327" s="50">
        <v>165058</v>
      </c>
      <c r="S327" s="32">
        <f>IFERROR(R327/O311,"-")</f>
        <v>9.3730625163474077E-4</v>
      </c>
      <c r="T327" s="50">
        <v>20</v>
      </c>
      <c r="U327" s="32">
        <f>IFERROR(T327/P311,"-")</f>
        <v>0.19801980198019803</v>
      </c>
      <c r="V327" s="53">
        <f t="shared" si="260"/>
        <v>8252.9</v>
      </c>
      <c r="W327" s="33">
        <f t="shared" si="278"/>
        <v>0.18691588785046728</v>
      </c>
      <c r="X327" s="176"/>
      <c r="Y327" s="197"/>
      <c r="Z327" s="197"/>
      <c r="AA327" s="68" t="s">
        <v>85</v>
      </c>
      <c r="AB327" s="50">
        <v>17864462</v>
      </c>
      <c r="AC327" s="32">
        <f>IFERROR(AB327/Y311,"-")</f>
        <v>3.7068066161068608E-3</v>
      </c>
      <c r="AD327" s="50">
        <v>607</v>
      </c>
      <c r="AE327" s="32">
        <f>IFERROR(AD327/Z311,"-")</f>
        <v>9.2969826926022361E-2</v>
      </c>
      <c r="AF327" s="53">
        <f t="shared" si="261"/>
        <v>29430.744645799012</v>
      </c>
      <c r="AG327" s="33">
        <f t="shared" si="279"/>
        <v>8.4788378265120826E-2</v>
      </c>
      <c r="AH327" s="176"/>
      <c r="AI327" s="197"/>
      <c r="AJ327" s="197"/>
      <c r="AK327" s="68" t="s">
        <v>85</v>
      </c>
      <c r="AL327" s="50">
        <v>16276001</v>
      </c>
      <c r="AM327" s="32">
        <f>IFERROR(AL327/AI311,"-")</f>
        <v>2.8874128419736135E-3</v>
      </c>
      <c r="AN327" s="50">
        <v>768</v>
      </c>
      <c r="AO327" s="32">
        <f>IFERROR(AN327/AJ311,"-")</f>
        <v>0.13207222699914015</v>
      </c>
      <c r="AP327" s="53">
        <f t="shared" si="262"/>
        <v>21192.709635416668</v>
      </c>
      <c r="AQ327" s="33">
        <f t="shared" si="280"/>
        <v>0.1170018281535649</v>
      </c>
      <c r="AR327" s="176"/>
      <c r="AS327" s="197"/>
      <c r="AT327" s="197"/>
      <c r="AU327" s="68" t="s">
        <v>85</v>
      </c>
      <c r="AV327" s="50">
        <v>20708066</v>
      </c>
      <c r="AW327" s="32">
        <f>IFERROR(AV327/AS311,"-")</f>
        <v>4.1792749029590116E-3</v>
      </c>
      <c r="AX327" s="50">
        <v>729</v>
      </c>
      <c r="AY327" s="32">
        <f>IFERROR(AX327/AT311,"-")</f>
        <v>0.16977177456916628</v>
      </c>
      <c r="AZ327" s="53">
        <f t="shared" si="263"/>
        <v>28406.12620027435</v>
      </c>
      <c r="BA327" s="33">
        <f t="shared" si="281"/>
        <v>0.14387211367673181</v>
      </c>
      <c r="BB327" s="176"/>
      <c r="BC327" s="197"/>
      <c r="BD327" s="197"/>
      <c r="BE327" s="68" t="s">
        <v>85</v>
      </c>
      <c r="BF327" s="50">
        <v>11313256</v>
      </c>
      <c r="BG327" s="32">
        <f>IFERROR(BF327/BC311,"-")</f>
        <v>3.8782079789562288E-3</v>
      </c>
      <c r="BH327" s="50">
        <v>515</v>
      </c>
      <c r="BI327" s="32">
        <f>IFERROR(BH327/BD311,"-")</f>
        <v>0.21924223073648361</v>
      </c>
      <c r="BJ327" s="53">
        <f t="shared" si="264"/>
        <v>21967.487378640777</v>
      </c>
      <c r="BK327" s="33">
        <f t="shared" si="282"/>
        <v>0.17582792762034824</v>
      </c>
      <c r="BL327" s="176"/>
      <c r="BM327" s="197"/>
      <c r="BN327" s="197"/>
      <c r="BO327" s="68" t="s">
        <v>85</v>
      </c>
      <c r="BP327" s="50">
        <v>7718276</v>
      </c>
      <c r="BQ327" s="32">
        <f>IFERROR(BP327/BM311,"-")</f>
        <v>6.9099986683642802E-3</v>
      </c>
      <c r="BR327" s="50">
        <v>216</v>
      </c>
      <c r="BS327" s="32">
        <f>IFERROR(BR327/BN311,"-")</f>
        <v>0.24107142857142858</v>
      </c>
      <c r="BT327" s="53">
        <f t="shared" si="265"/>
        <v>35732.759259259263</v>
      </c>
      <c r="BU327" s="33">
        <f t="shared" si="283"/>
        <v>0.16071428571428573</v>
      </c>
      <c r="BV327" s="176"/>
      <c r="BW327" s="197"/>
      <c r="BX327" s="197"/>
      <c r="BY327" s="68" t="s">
        <v>85</v>
      </c>
      <c r="BZ327" s="50">
        <f t="shared" si="275"/>
        <v>74074041</v>
      </c>
      <c r="CA327" s="32">
        <f>IFERROR(BZ327/BW311,"-")</f>
        <v>3.767504863540461E-3</v>
      </c>
      <c r="CB327" s="50">
        <f t="shared" si="276"/>
        <v>2861</v>
      </c>
      <c r="CC327" s="32">
        <f>IFERROR(CB327/BX311,"-")</f>
        <v>0.1429785107446277</v>
      </c>
      <c r="CD327" s="53">
        <f t="shared" si="266"/>
        <v>25890.961551904929</v>
      </c>
      <c r="CE327" s="33">
        <f t="shared" si="284"/>
        <v>0.12333491399749967</v>
      </c>
      <c r="CR327" s="174"/>
      <c r="CS327" s="195"/>
      <c r="CT327" s="189"/>
      <c r="CU327" s="192"/>
      <c r="CV327" s="192"/>
      <c r="CW327" s="18" t="s">
        <v>92</v>
      </c>
      <c r="CX327" s="86">
        <v>2525683332</v>
      </c>
      <c r="CY327" s="76">
        <v>0.19679683742519996</v>
      </c>
      <c r="CZ327" s="86">
        <v>10675</v>
      </c>
      <c r="DA327" s="76">
        <v>0.82001843601167612</v>
      </c>
      <c r="DB327" s="86">
        <v>236597.97021077282</v>
      </c>
      <c r="DC327" s="77">
        <v>0.68592173745421836</v>
      </c>
    </row>
    <row r="328" spans="2:107" s="16" customFormat="1" ht="13.15" customHeight="1">
      <c r="B328" s="224"/>
      <c r="C328" s="195"/>
      <c r="D328" s="177"/>
      <c r="E328" s="198"/>
      <c r="F328" s="198"/>
      <c r="G328" s="18" t="s">
        <v>92</v>
      </c>
      <c r="H328" s="48">
        <f>SUM(H311:H327)</f>
        <v>1746167</v>
      </c>
      <c r="I328" s="32">
        <f>IFERROR(H328/E311,"-")</f>
        <v>4.3759043547862454E-2</v>
      </c>
      <c r="J328" s="50">
        <v>17</v>
      </c>
      <c r="K328" s="32">
        <f>IFERROR(J328/F311,"-")</f>
        <v>0.65384615384615385</v>
      </c>
      <c r="L328" s="53">
        <f t="shared" si="259"/>
        <v>102715.70588235294</v>
      </c>
      <c r="M328" s="34">
        <f t="shared" si="277"/>
        <v>0.62962962962962965</v>
      </c>
      <c r="N328" s="177"/>
      <c r="O328" s="198"/>
      <c r="P328" s="198"/>
      <c r="Q328" s="18" t="s">
        <v>92</v>
      </c>
      <c r="R328" s="48">
        <f>SUM(R311:R327)</f>
        <v>23820837</v>
      </c>
      <c r="S328" s="32">
        <f>IFERROR(R328/O311,"-")</f>
        <v>0.13527014406615942</v>
      </c>
      <c r="T328" s="50">
        <v>92</v>
      </c>
      <c r="U328" s="32">
        <f>IFERROR(T328/P311,"-")</f>
        <v>0.91089108910891092</v>
      </c>
      <c r="V328" s="53">
        <f t="shared" si="260"/>
        <v>258922.14130434784</v>
      </c>
      <c r="W328" s="34">
        <f t="shared" si="278"/>
        <v>0.85981308411214952</v>
      </c>
      <c r="X328" s="177"/>
      <c r="Y328" s="198"/>
      <c r="Z328" s="198"/>
      <c r="AA328" s="18" t="s">
        <v>92</v>
      </c>
      <c r="AB328" s="48">
        <f>SUM(AB311:AB327)</f>
        <v>820391636</v>
      </c>
      <c r="AC328" s="32">
        <f>IFERROR(AB328/Y311,"-")</f>
        <v>0.17022808434553088</v>
      </c>
      <c r="AD328" s="50">
        <v>4798</v>
      </c>
      <c r="AE328" s="32">
        <f>IFERROR(AD328/Z311,"-")</f>
        <v>0.73487517230816357</v>
      </c>
      <c r="AF328" s="53">
        <f t="shared" si="261"/>
        <v>170986.16840350145</v>
      </c>
      <c r="AG328" s="34">
        <f t="shared" si="279"/>
        <v>0.67020533594077381</v>
      </c>
      <c r="AH328" s="177"/>
      <c r="AI328" s="198"/>
      <c r="AJ328" s="198"/>
      <c r="AK328" s="18" t="s">
        <v>92</v>
      </c>
      <c r="AL328" s="48">
        <f>SUM(AL311:AL327)</f>
        <v>1208047553</v>
      </c>
      <c r="AM328" s="32">
        <f>IFERROR(AL328/AI311,"-")</f>
        <v>0.21431136667090395</v>
      </c>
      <c r="AN328" s="50">
        <v>4913</v>
      </c>
      <c r="AO328" s="32">
        <f>IFERROR(AN328/AJ311,"-")</f>
        <v>0.84488392089423903</v>
      </c>
      <c r="AP328" s="53">
        <f t="shared" si="262"/>
        <v>245887.96112354976</v>
      </c>
      <c r="AQ328" s="34">
        <f t="shared" si="280"/>
        <v>0.74847653869591713</v>
      </c>
      <c r="AR328" s="177"/>
      <c r="AS328" s="198"/>
      <c r="AT328" s="198"/>
      <c r="AU328" s="18" t="s">
        <v>92</v>
      </c>
      <c r="AV328" s="48">
        <f>SUM(AV311:AV327)</f>
        <v>1194708665</v>
      </c>
      <c r="AW328" s="32">
        <f>IFERROR(AV328/AS311,"-")</f>
        <v>0.24111454637927873</v>
      </c>
      <c r="AX328" s="50">
        <v>3817</v>
      </c>
      <c r="AY328" s="32">
        <f>IFERROR(AX328/AT311,"-")</f>
        <v>0.88891476478807641</v>
      </c>
      <c r="AZ328" s="53">
        <f t="shared" si="263"/>
        <v>312996.76840450615</v>
      </c>
      <c r="BA328" s="34">
        <f t="shared" si="281"/>
        <v>0.75330570357213344</v>
      </c>
      <c r="BB328" s="177"/>
      <c r="BC328" s="198"/>
      <c r="BD328" s="198"/>
      <c r="BE328" s="18" t="s">
        <v>92</v>
      </c>
      <c r="BF328" s="48">
        <f>SUM(BF311:BF327)</f>
        <v>751794822</v>
      </c>
      <c r="BG328" s="32">
        <f>IFERROR(BF328/BC311,"-")</f>
        <v>0.25771684802486372</v>
      </c>
      <c r="BH328" s="50">
        <v>2155</v>
      </c>
      <c r="BI328" s="32">
        <f>IFERROR(BH328/BD311,"-")</f>
        <v>0.9174116645381013</v>
      </c>
      <c r="BJ328" s="53">
        <f t="shared" si="264"/>
        <v>348860.70626450115</v>
      </c>
      <c r="BK328" s="34">
        <f t="shared" si="282"/>
        <v>0.73574598839194261</v>
      </c>
      <c r="BL328" s="177"/>
      <c r="BM328" s="198"/>
      <c r="BN328" s="198"/>
      <c r="BO328" s="18" t="s">
        <v>92</v>
      </c>
      <c r="BP328" s="48">
        <f>SUM(BP311:BP327)</f>
        <v>309114226</v>
      </c>
      <c r="BQ328" s="32">
        <f>IFERROR(BP328/BM311,"-")</f>
        <v>0.27674300453008616</v>
      </c>
      <c r="BR328" s="50">
        <v>807</v>
      </c>
      <c r="BS328" s="32">
        <f>IFERROR(BR328/BN311,"-")</f>
        <v>0.9006696428571429</v>
      </c>
      <c r="BT328" s="53">
        <f t="shared" si="265"/>
        <v>383041.17224287486</v>
      </c>
      <c r="BU328" s="34">
        <f t="shared" si="283"/>
        <v>0.6004464285714286</v>
      </c>
      <c r="BV328" s="177"/>
      <c r="BW328" s="198"/>
      <c r="BX328" s="198"/>
      <c r="BY328" s="18" t="s">
        <v>92</v>
      </c>
      <c r="BZ328" s="48">
        <f t="shared" si="275"/>
        <v>4309623906</v>
      </c>
      <c r="CA328" s="32">
        <f>IFERROR(BZ328/BW311,"-")</f>
        <v>0.21919323971923224</v>
      </c>
      <c r="CB328" s="50">
        <f t="shared" si="276"/>
        <v>16599</v>
      </c>
      <c r="CC328" s="32">
        <f>IFERROR(CB328/BX311,"-")</f>
        <v>0.82953523238380811</v>
      </c>
      <c r="CD328" s="53">
        <f t="shared" si="266"/>
        <v>259631.53840592806</v>
      </c>
      <c r="CE328" s="34">
        <f t="shared" si="284"/>
        <v>0.71556666810363412</v>
      </c>
      <c r="CR328" s="172">
        <v>20</v>
      </c>
      <c r="CS328" s="193" t="s">
        <v>121</v>
      </c>
      <c r="CT328" s="187">
        <v>23794</v>
      </c>
      <c r="CU328" s="190">
        <v>20286868400</v>
      </c>
      <c r="CV328" s="190">
        <v>21127</v>
      </c>
      <c r="CW328" s="75" t="s">
        <v>58</v>
      </c>
      <c r="CX328" s="86">
        <v>624786443</v>
      </c>
      <c r="CY328" s="76">
        <v>3.0797579531792102E-2</v>
      </c>
      <c r="CZ328" s="86">
        <v>4172</v>
      </c>
      <c r="DA328" s="76">
        <v>0.19747242864580869</v>
      </c>
      <c r="DB328" s="86">
        <v>149757.05728667305</v>
      </c>
      <c r="DC328" s="77">
        <v>0.17533832058502144</v>
      </c>
    </row>
    <row r="329" spans="2:107" s="16" customFormat="1" ht="13.15" customHeight="1">
      <c r="B329" s="224">
        <v>19</v>
      </c>
      <c r="C329" s="193" t="s">
        <v>120</v>
      </c>
      <c r="D329" s="175">
        <f>CI23</f>
        <v>33</v>
      </c>
      <c r="E329" s="196">
        <v>19767140</v>
      </c>
      <c r="F329" s="196">
        <v>33</v>
      </c>
      <c r="G329" s="65" t="s">
        <v>58</v>
      </c>
      <c r="H329" s="54">
        <v>188354</v>
      </c>
      <c r="I329" s="28">
        <f>IFERROR(H329/E329,"-")</f>
        <v>9.5286419785563306E-3</v>
      </c>
      <c r="J329" s="54">
        <v>10</v>
      </c>
      <c r="K329" s="28">
        <f>IFERROR(J329/F329,"-")</f>
        <v>0.30303030303030304</v>
      </c>
      <c r="L329" s="51">
        <f t="shared" si="259"/>
        <v>18835.400000000001</v>
      </c>
      <c r="M329" s="29">
        <f t="shared" ref="M329:M346" si="286">IFERROR(J329/$CI$23,"-")</f>
        <v>0.30303030303030304</v>
      </c>
      <c r="N329" s="175">
        <f>CJ23</f>
        <v>145</v>
      </c>
      <c r="O329" s="196">
        <v>216338520</v>
      </c>
      <c r="P329" s="196">
        <v>128</v>
      </c>
      <c r="Q329" s="65" t="s">
        <v>58</v>
      </c>
      <c r="R329" s="54">
        <v>6429482</v>
      </c>
      <c r="S329" s="28">
        <f>IFERROR(R329/O329,"-")</f>
        <v>2.9719543241767579E-2</v>
      </c>
      <c r="T329" s="54">
        <v>36</v>
      </c>
      <c r="U329" s="28">
        <f>IFERROR(T329/P329,"-")</f>
        <v>0.28125</v>
      </c>
      <c r="V329" s="51">
        <f t="shared" si="260"/>
        <v>178596.72222222222</v>
      </c>
      <c r="W329" s="29">
        <f t="shared" ref="W329:W346" si="287">IFERROR(T329/$CJ$23,"-")</f>
        <v>0.24827586206896551</v>
      </c>
      <c r="X329" s="175">
        <f>CK23</f>
        <v>5178</v>
      </c>
      <c r="Y329" s="196">
        <v>3544133570</v>
      </c>
      <c r="Z329" s="196">
        <v>4480</v>
      </c>
      <c r="AA329" s="65" t="s">
        <v>58</v>
      </c>
      <c r="AB329" s="54">
        <v>81727270</v>
      </c>
      <c r="AC329" s="28">
        <f>IFERROR(AB329/Y329,"-")</f>
        <v>2.3059872994572267E-2</v>
      </c>
      <c r="AD329" s="54">
        <v>724</v>
      </c>
      <c r="AE329" s="28">
        <f>IFERROR(AD329/Z329,"-")</f>
        <v>0.16160714285714287</v>
      </c>
      <c r="AF329" s="51">
        <f t="shared" si="261"/>
        <v>112882.96961325967</v>
      </c>
      <c r="AG329" s="29">
        <f t="shared" ref="AG329:AG346" si="288">IFERROR(AD329/$CK$23,"-")</f>
        <v>0.13982232522209348</v>
      </c>
      <c r="AH329" s="175">
        <f>CL23</f>
        <v>4624</v>
      </c>
      <c r="AI329" s="196">
        <v>4190060160</v>
      </c>
      <c r="AJ329" s="196">
        <v>3988</v>
      </c>
      <c r="AK329" s="65" t="s">
        <v>58</v>
      </c>
      <c r="AL329" s="54">
        <v>126128639</v>
      </c>
      <c r="AM329" s="28">
        <f>IFERROR(AL329/AI329,"-")</f>
        <v>3.0101868274845962E-2</v>
      </c>
      <c r="AN329" s="54">
        <v>914</v>
      </c>
      <c r="AO329" s="28">
        <f>IFERROR(AN329/AJ329,"-")</f>
        <v>0.2291875626880642</v>
      </c>
      <c r="AP329" s="51">
        <f t="shared" si="262"/>
        <v>137996.3227571116</v>
      </c>
      <c r="AQ329" s="29">
        <f t="shared" ref="AQ329:AQ346" si="289">IFERROR(AN329/$CL$23,"-")</f>
        <v>0.1976643598615917</v>
      </c>
      <c r="AR329" s="175">
        <f>CM23</f>
        <v>3315</v>
      </c>
      <c r="AS329" s="196">
        <v>3255169970</v>
      </c>
      <c r="AT329" s="196">
        <v>2700</v>
      </c>
      <c r="AU329" s="65" t="s">
        <v>58</v>
      </c>
      <c r="AV329" s="54">
        <v>102967245</v>
      </c>
      <c r="AW329" s="28">
        <f>IFERROR(AV329/AS329,"-")</f>
        <v>3.1631910452897177E-2</v>
      </c>
      <c r="AX329" s="54">
        <v>655</v>
      </c>
      <c r="AY329" s="28">
        <f>IFERROR(AX329/AT329,"-")</f>
        <v>0.24259259259259258</v>
      </c>
      <c r="AZ329" s="51">
        <f t="shared" si="263"/>
        <v>157201.90076335878</v>
      </c>
      <c r="BA329" s="29">
        <f t="shared" ref="BA329:BA346" si="290">IFERROR(AX329/$CM$23,"-")</f>
        <v>0.1975867269984917</v>
      </c>
      <c r="BB329" s="175">
        <f>CN23</f>
        <v>1923</v>
      </c>
      <c r="BC329" s="196">
        <v>1712784460</v>
      </c>
      <c r="BD329" s="196">
        <v>1427</v>
      </c>
      <c r="BE329" s="65" t="s">
        <v>58</v>
      </c>
      <c r="BF329" s="54">
        <v>46881244</v>
      </c>
      <c r="BG329" s="28">
        <f>IFERROR(BF329/BC329,"-")</f>
        <v>2.7371362302061053E-2</v>
      </c>
      <c r="BH329" s="54">
        <v>370</v>
      </c>
      <c r="BI329" s="28">
        <f>IFERROR(BH329/BD329,"-")</f>
        <v>0.2592852137351086</v>
      </c>
      <c r="BJ329" s="51">
        <f t="shared" si="264"/>
        <v>126706.06486486486</v>
      </c>
      <c r="BK329" s="29">
        <f t="shared" ref="BK329:BK346" si="291">IFERROR(BH329/$CN$23,"-")</f>
        <v>0.19240769630785232</v>
      </c>
      <c r="BL329" s="175">
        <f>CO23</f>
        <v>828</v>
      </c>
      <c r="BM329" s="196">
        <v>637647140</v>
      </c>
      <c r="BN329" s="196">
        <v>505</v>
      </c>
      <c r="BO329" s="65" t="s">
        <v>58</v>
      </c>
      <c r="BP329" s="54">
        <v>23371504</v>
      </c>
      <c r="BQ329" s="28">
        <f>IFERROR(BP329/BM329,"-")</f>
        <v>3.6652723009155189E-2</v>
      </c>
      <c r="BR329" s="54">
        <v>122</v>
      </c>
      <c r="BS329" s="28">
        <f>IFERROR(BR329/BN329,"-")</f>
        <v>0.24158415841584158</v>
      </c>
      <c r="BT329" s="51">
        <f t="shared" si="265"/>
        <v>191569.70491803277</v>
      </c>
      <c r="BU329" s="29">
        <f t="shared" ref="BU329:BU346" si="292">IFERROR(BR329/$CO$23,"-")</f>
        <v>0.14734299516908211</v>
      </c>
      <c r="BV329" s="175">
        <f>CP23</f>
        <v>16046</v>
      </c>
      <c r="BW329" s="196">
        <f>SUM(E329,O329,Y329,AI329,AS329,BC329,BM329)</f>
        <v>13575900960</v>
      </c>
      <c r="BX329" s="196">
        <f>SUM(F329,P329,Z329,AJ329,AT329,BD329,BN329)</f>
        <v>13261</v>
      </c>
      <c r="BY329" s="65" t="s">
        <v>58</v>
      </c>
      <c r="BZ329" s="54">
        <f t="shared" si="275"/>
        <v>387693738</v>
      </c>
      <c r="CA329" s="28">
        <f>IFERROR(BZ329/BW329,"-")</f>
        <v>2.8557496047024785E-2</v>
      </c>
      <c r="CB329" s="54">
        <f t="shared" si="276"/>
        <v>2831</v>
      </c>
      <c r="CC329" s="28">
        <f>IFERROR(CB329/BX329,"-")</f>
        <v>0.21348314606741572</v>
      </c>
      <c r="CD329" s="51">
        <f t="shared" si="266"/>
        <v>136945.86294595548</v>
      </c>
      <c r="CE329" s="29">
        <f t="shared" ref="CE329:CE346" si="293">IFERROR(CB329/$CP$23,"-")</f>
        <v>0.17643026299389256</v>
      </c>
      <c r="CR329" s="173"/>
      <c r="CS329" s="194"/>
      <c r="CT329" s="188"/>
      <c r="CU329" s="191"/>
      <c r="CV329" s="191"/>
      <c r="CW329" s="75" t="s">
        <v>60</v>
      </c>
      <c r="CX329" s="86">
        <v>415553804</v>
      </c>
      <c r="CY329" s="76">
        <v>2.0483881287463767E-2</v>
      </c>
      <c r="CZ329" s="86">
        <v>6241</v>
      </c>
      <c r="DA329" s="76">
        <v>0.29540398542149854</v>
      </c>
      <c r="DB329" s="86">
        <v>66584.490306040694</v>
      </c>
      <c r="DC329" s="77">
        <v>0.26229301504580987</v>
      </c>
    </row>
    <row r="330" spans="2:107" s="16" customFormat="1" ht="13.15" customHeight="1">
      <c r="B330" s="224"/>
      <c r="C330" s="194"/>
      <c r="D330" s="176"/>
      <c r="E330" s="197"/>
      <c r="F330" s="197"/>
      <c r="G330" s="66" t="s">
        <v>60</v>
      </c>
      <c r="H330" s="49">
        <v>144922</v>
      </c>
      <c r="I330" s="30">
        <f>IFERROR(H330/E329,"-")</f>
        <v>7.3314601910038583E-3</v>
      </c>
      <c r="J330" s="49">
        <v>7</v>
      </c>
      <c r="K330" s="30">
        <f>IFERROR(J330/F329,"-")</f>
        <v>0.21212121212121213</v>
      </c>
      <c r="L330" s="52">
        <f t="shared" si="259"/>
        <v>20703.142857142859</v>
      </c>
      <c r="M330" s="31">
        <f t="shared" si="286"/>
        <v>0.21212121212121213</v>
      </c>
      <c r="N330" s="176"/>
      <c r="O330" s="197"/>
      <c r="P330" s="197"/>
      <c r="Q330" s="66" t="s">
        <v>60</v>
      </c>
      <c r="R330" s="49">
        <v>2382170</v>
      </c>
      <c r="S330" s="30">
        <f>IFERROR(R330/O329,"-")</f>
        <v>1.1011307648771933E-2</v>
      </c>
      <c r="T330" s="49">
        <v>36</v>
      </c>
      <c r="U330" s="30">
        <f>IFERROR(T330/P329,"-")</f>
        <v>0.28125</v>
      </c>
      <c r="V330" s="52">
        <f t="shared" si="260"/>
        <v>66171.388888888891</v>
      </c>
      <c r="W330" s="31">
        <f t="shared" si="287"/>
        <v>0.24827586206896551</v>
      </c>
      <c r="X330" s="176"/>
      <c r="Y330" s="197"/>
      <c r="Z330" s="197"/>
      <c r="AA330" s="66" t="s">
        <v>60</v>
      </c>
      <c r="AB330" s="49">
        <v>66759694</v>
      </c>
      <c r="AC330" s="30">
        <f>IFERROR(AB330/Y329,"-")</f>
        <v>1.8836675503739551E-2</v>
      </c>
      <c r="AD330" s="49">
        <v>901</v>
      </c>
      <c r="AE330" s="30">
        <f>IFERROR(AD330/Z329,"-")</f>
        <v>0.20111607142857144</v>
      </c>
      <c r="AF330" s="52">
        <f t="shared" si="261"/>
        <v>74095.109877913434</v>
      </c>
      <c r="AG330" s="31">
        <f t="shared" si="288"/>
        <v>0.17400540749324064</v>
      </c>
      <c r="AH330" s="176"/>
      <c r="AI330" s="197"/>
      <c r="AJ330" s="197"/>
      <c r="AK330" s="66" t="s">
        <v>60</v>
      </c>
      <c r="AL330" s="49">
        <v>88162849</v>
      </c>
      <c r="AM330" s="30">
        <f>IFERROR(AL330/AI329,"-")</f>
        <v>2.1040950638761234E-2</v>
      </c>
      <c r="AN330" s="49">
        <v>1090</v>
      </c>
      <c r="AO330" s="30">
        <f>IFERROR(AN330/AJ329,"-")</f>
        <v>0.27331995987963892</v>
      </c>
      <c r="AP330" s="52">
        <f t="shared" si="262"/>
        <v>80883.347706422021</v>
      </c>
      <c r="AQ330" s="31">
        <f t="shared" si="289"/>
        <v>0.23572664359861592</v>
      </c>
      <c r="AR330" s="176"/>
      <c r="AS330" s="197"/>
      <c r="AT330" s="197"/>
      <c r="AU330" s="66" t="s">
        <v>60</v>
      </c>
      <c r="AV330" s="49">
        <v>53257766</v>
      </c>
      <c r="AW330" s="30">
        <f>IFERROR(AV330/AS329,"-")</f>
        <v>1.6360978532865982E-2</v>
      </c>
      <c r="AX330" s="49">
        <v>829</v>
      </c>
      <c r="AY330" s="30">
        <f>IFERROR(AX330/AT329,"-")</f>
        <v>0.30703703703703705</v>
      </c>
      <c r="AZ330" s="52">
        <f t="shared" si="263"/>
        <v>64243.384800965017</v>
      </c>
      <c r="BA330" s="31">
        <f t="shared" si="290"/>
        <v>0.25007541478129713</v>
      </c>
      <c r="BB330" s="176"/>
      <c r="BC330" s="197"/>
      <c r="BD330" s="197"/>
      <c r="BE330" s="66" t="s">
        <v>60</v>
      </c>
      <c r="BF330" s="49">
        <v>25186318</v>
      </c>
      <c r="BG330" s="30">
        <f>IFERROR(BF330/BC329,"-")</f>
        <v>1.4704896376745501E-2</v>
      </c>
      <c r="BH330" s="49">
        <v>483</v>
      </c>
      <c r="BI330" s="30">
        <f>IFERROR(BH330/BD329,"-")</f>
        <v>0.33847231955150664</v>
      </c>
      <c r="BJ330" s="52">
        <f t="shared" si="264"/>
        <v>52145.585921325051</v>
      </c>
      <c r="BK330" s="31">
        <f t="shared" si="291"/>
        <v>0.25117004680187205</v>
      </c>
      <c r="BL330" s="176"/>
      <c r="BM330" s="197"/>
      <c r="BN330" s="197"/>
      <c r="BO330" s="66" t="s">
        <v>60</v>
      </c>
      <c r="BP330" s="49">
        <v>9554457</v>
      </c>
      <c r="BQ330" s="30">
        <f>IFERROR(BP330/BM329,"-")</f>
        <v>1.4983925121972632E-2</v>
      </c>
      <c r="BR330" s="49">
        <v>152</v>
      </c>
      <c r="BS330" s="30">
        <f>IFERROR(BR330/BN329,"-")</f>
        <v>0.30099009900990098</v>
      </c>
      <c r="BT330" s="52">
        <f t="shared" si="265"/>
        <v>62858.269736842107</v>
      </c>
      <c r="BU330" s="31">
        <f t="shared" si="292"/>
        <v>0.18357487922705315</v>
      </c>
      <c r="BV330" s="176"/>
      <c r="BW330" s="197"/>
      <c r="BX330" s="197"/>
      <c r="BY330" s="66" t="s">
        <v>60</v>
      </c>
      <c r="BZ330" s="49">
        <f t="shared" si="275"/>
        <v>245448176</v>
      </c>
      <c r="CA330" s="30">
        <f>IFERROR(BZ330/BW329,"-")</f>
        <v>1.807969701040011E-2</v>
      </c>
      <c r="CB330" s="49">
        <f t="shared" si="276"/>
        <v>3498</v>
      </c>
      <c r="CC330" s="30">
        <f>IFERROR(CB330/BX329,"-")</f>
        <v>0.263781011990046</v>
      </c>
      <c r="CD330" s="52">
        <f t="shared" si="266"/>
        <v>70168.146369353912</v>
      </c>
      <c r="CE330" s="31">
        <f t="shared" si="293"/>
        <v>0.21799825501682663</v>
      </c>
      <c r="CR330" s="173"/>
      <c r="CS330" s="194"/>
      <c r="CT330" s="188"/>
      <c r="CU330" s="191"/>
      <c r="CV330" s="191"/>
      <c r="CW330" s="75" t="s">
        <v>62</v>
      </c>
      <c r="CX330" s="86">
        <v>225871605</v>
      </c>
      <c r="CY330" s="76">
        <v>1.1133882299941375E-2</v>
      </c>
      <c r="CZ330" s="86">
        <v>5142</v>
      </c>
      <c r="DA330" s="76">
        <v>0.24338524163392816</v>
      </c>
      <c r="DB330" s="86">
        <v>43926.799883313884</v>
      </c>
      <c r="DC330" s="77">
        <v>0.21610490039505759</v>
      </c>
    </row>
    <row r="331" spans="2:107" s="16" customFormat="1" ht="13.15" customHeight="1">
      <c r="B331" s="224"/>
      <c r="C331" s="194"/>
      <c r="D331" s="176"/>
      <c r="E331" s="197"/>
      <c r="F331" s="197"/>
      <c r="G331" s="67" t="s">
        <v>194</v>
      </c>
      <c r="H331" s="49">
        <v>42563</v>
      </c>
      <c r="I331" s="30">
        <f>IFERROR(H331/E329,"-")</f>
        <v>2.1532199397586095E-3</v>
      </c>
      <c r="J331" s="49">
        <v>2</v>
      </c>
      <c r="K331" s="30">
        <f>IFERROR(J331/F329,"-")</f>
        <v>6.0606060606060608E-2</v>
      </c>
      <c r="L331" s="52">
        <f>IFERROR(H331/J331,"-")</f>
        <v>21281.5</v>
      </c>
      <c r="M331" s="31">
        <f t="shared" si="286"/>
        <v>6.0606060606060608E-2</v>
      </c>
      <c r="N331" s="176"/>
      <c r="O331" s="197"/>
      <c r="P331" s="197"/>
      <c r="Q331" s="67" t="s">
        <v>194</v>
      </c>
      <c r="R331" s="49">
        <v>5051249</v>
      </c>
      <c r="S331" s="30">
        <f>IFERROR(R331/O329,"-")</f>
        <v>2.3348819248647908E-2</v>
      </c>
      <c r="T331" s="49">
        <v>7</v>
      </c>
      <c r="U331" s="30">
        <f>IFERROR(T331/P329,"-")</f>
        <v>5.46875E-2</v>
      </c>
      <c r="V331" s="52">
        <f>IFERROR(R331/T331,"-")</f>
        <v>721607</v>
      </c>
      <c r="W331" s="31">
        <f t="shared" si="287"/>
        <v>4.8275862068965517E-2</v>
      </c>
      <c r="X331" s="176"/>
      <c r="Y331" s="197"/>
      <c r="Z331" s="197"/>
      <c r="AA331" s="67" t="s">
        <v>194</v>
      </c>
      <c r="AB331" s="49">
        <v>41509862</v>
      </c>
      <c r="AC331" s="30">
        <f>IFERROR(AB331/Y329,"-")</f>
        <v>1.1712273586799382E-2</v>
      </c>
      <c r="AD331" s="49">
        <v>258</v>
      </c>
      <c r="AE331" s="30">
        <f>IFERROR(AD331/Z329,"-")</f>
        <v>5.7589285714285711E-2</v>
      </c>
      <c r="AF331" s="52">
        <f>IFERROR(AB331/AD331,"-")</f>
        <v>160890.93798449612</v>
      </c>
      <c r="AG331" s="31">
        <f t="shared" si="288"/>
        <v>4.9826187717265352E-2</v>
      </c>
      <c r="AH331" s="176"/>
      <c r="AI331" s="197"/>
      <c r="AJ331" s="197"/>
      <c r="AK331" s="67" t="s">
        <v>194</v>
      </c>
      <c r="AL331" s="49">
        <v>35119719</v>
      </c>
      <c r="AM331" s="30">
        <f>IFERROR(AL331/AI329,"-")</f>
        <v>8.3816741667021785E-3</v>
      </c>
      <c r="AN331" s="49">
        <v>279</v>
      </c>
      <c r="AO331" s="30">
        <f>IFERROR(AN331/AJ329,"-")</f>
        <v>6.9959879638916755E-2</v>
      </c>
      <c r="AP331" s="52">
        <f>IFERROR(AL331/AN331,"-")</f>
        <v>125877.12903225806</v>
      </c>
      <c r="AQ331" s="31">
        <f t="shared" si="289"/>
        <v>6.0337370242214534E-2</v>
      </c>
      <c r="AR331" s="176"/>
      <c r="AS331" s="197"/>
      <c r="AT331" s="197"/>
      <c r="AU331" s="67" t="s">
        <v>194</v>
      </c>
      <c r="AV331" s="49">
        <v>28517550</v>
      </c>
      <c r="AW331" s="30">
        <f>IFERROR(AV331/AS329,"-")</f>
        <v>8.7606946066782505E-3</v>
      </c>
      <c r="AX331" s="49">
        <v>154</v>
      </c>
      <c r="AY331" s="30">
        <f>IFERROR(AX331/AT329,"-")</f>
        <v>5.7037037037037039E-2</v>
      </c>
      <c r="AZ331" s="52">
        <f>IFERROR(AV331/AX331,"-")</f>
        <v>185178.89610389611</v>
      </c>
      <c r="BA331" s="31">
        <f t="shared" si="290"/>
        <v>4.6455505279034692E-2</v>
      </c>
      <c r="BB331" s="176"/>
      <c r="BC331" s="197"/>
      <c r="BD331" s="197"/>
      <c r="BE331" s="67" t="s">
        <v>194</v>
      </c>
      <c r="BF331" s="49">
        <v>9400388</v>
      </c>
      <c r="BG331" s="30">
        <f>IFERROR(BF331/BC329,"-")</f>
        <v>5.488366002573377E-3</v>
      </c>
      <c r="BH331" s="49">
        <v>65</v>
      </c>
      <c r="BI331" s="30">
        <f>IFERROR(BH331/BD329,"-")</f>
        <v>4.5550105115627189E-2</v>
      </c>
      <c r="BJ331" s="52">
        <f>IFERROR(BF331/BH331,"-")</f>
        <v>144621.35384615386</v>
      </c>
      <c r="BK331" s="31">
        <f t="shared" si="291"/>
        <v>3.3801352054082162E-2</v>
      </c>
      <c r="BL331" s="176"/>
      <c r="BM331" s="197"/>
      <c r="BN331" s="197"/>
      <c r="BO331" s="67" t="s">
        <v>194</v>
      </c>
      <c r="BP331" s="49">
        <v>1058338</v>
      </c>
      <c r="BQ331" s="30">
        <f>IFERROR(BP331/BM329,"-")</f>
        <v>1.6597549547544431E-3</v>
      </c>
      <c r="BR331" s="49">
        <v>17</v>
      </c>
      <c r="BS331" s="30">
        <f>IFERROR(BR331/BN329,"-")</f>
        <v>3.3663366336633666E-2</v>
      </c>
      <c r="BT331" s="52">
        <f>IFERROR(BP331/BR331,"-")</f>
        <v>62255.176470588238</v>
      </c>
      <c r="BU331" s="31">
        <f t="shared" si="292"/>
        <v>2.0531400966183576E-2</v>
      </c>
      <c r="BV331" s="176"/>
      <c r="BW331" s="197"/>
      <c r="BX331" s="197"/>
      <c r="BY331" s="67" t="s">
        <v>194</v>
      </c>
      <c r="BZ331" s="49">
        <f t="shared" si="275"/>
        <v>120699669</v>
      </c>
      <c r="CA331" s="30">
        <f>IFERROR(BZ331/BW329,"-")</f>
        <v>8.8907299306049143E-3</v>
      </c>
      <c r="CB331" s="49">
        <f>SUM(J331,T331,AD331,AN331,AX331,BH331,BR331)</f>
        <v>782</v>
      </c>
      <c r="CC331" s="30">
        <f>IFERROR(CB331/BX329,"-")</f>
        <v>5.8969911771359629E-2</v>
      </c>
      <c r="CD331" s="52">
        <f>IFERROR(BZ331/CB331,"-")</f>
        <v>154347.40281329924</v>
      </c>
      <c r="CE331" s="31">
        <f t="shared" si="293"/>
        <v>4.873488719930201E-2</v>
      </c>
      <c r="CR331" s="173"/>
      <c r="CS331" s="194"/>
      <c r="CT331" s="188"/>
      <c r="CU331" s="191"/>
      <c r="CV331" s="191"/>
      <c r="CW331" s="75" t="s">
        <v>64</v>
      </c>
      <c r="CX331" s="86">
        <v>40902755</v>
      </c>
      <c r="CY331" s="76">
        <v>2.0162182843360883E-3</v>
      </c>
      <c r="CZ331" s="86">
        <v>1331</v>
      </c>
      <c r="DA331" s="76">
        <v>6.299995266720311E-2</v>
      </c>
      <c r="DB331" s="86">
        <v>30730.845229151015</v>
      </c>
      <c r="DC331" s="77">
        <v>5.5938471883668149E-2</v>
      </c>
    </row>
    <row r="332" spans="2:107" s="16" customFormat="1" ht="13.15" customHeight="1">
      <c r="B332" s="224"/>
      <c r="C332" s="194"/>
      <c r="D332" s="176"/>
      <c r="E332" s="197"/>
      <c r="F332" s="197"/>
      <c r="G332" s="67" t="s">
        <v>62</v>
      </c>
      <c r="H332" s="49">
        <v>1651656</v>
      </c>
      <c r="I332" s="30">
        <f>IFERROR(H332/E329,"-")</f>
        <v>8.3555638296688342E-2</v>
      </c>
      <c r="J332" s="49">
        <v>8</v>
      </c>
      <c r="K332" s="30">
        <f>IFERROR(J332/F329,"-")</f>
        <v>0.24242424242424243</v>
      </c>
      <c r="L332" s="52">
        <f t="shared" si="259"/>
        <v>206457</v>
      </c>
      <c r="M332" s="31">
        <f t="shared" si="286"/>
        <v>0.24242424242424243</v>
      </c>
      <c r="N332" s="176"/>
      <c r="O332" s="197"/>
      <c r="P332" s="197"/>
      <c r="Q332" s="67" t="s">
        <v>62</v>
      </c>
      <c r="R332" s="49">
        <v>632047</v>
      </c>
      <c r="S332" s="30">
        <f>IFERROR(R332/O329,"-")</f>
        <v>2.9215647772759101E-3</v>
      </c>
      <c r="T332" s="49">
        <v>27</v>
      </c>
      <c r="U332" s="30">
        <f>IFERROR(T332/P329,"-")</f>
        <v>0.2109375</v>
      </c>
      <c r="V332" s="52">
        <f t="shared" si="260"/>
        <v>23409.14814814815</v>
      </c>
      <c r="W332" s="31">
        <f t="shared" si="287"/>
        <v>0.18620689655172415</v>
      </c>
      <c r="X332" s="176"/>
      <c r="Y332" s="197"/>
      <c r="Z332" s="197"/>
      <c r="AA332" s="67" t="s">
        <v>62</v>
      </c>
      <c r="AB332" s="49">
        <v>32482515</v>
      </c>
      <c r="AC332" s="30">
        <f>IFERROR(AB332/Y329,"-")</f>
        <v>9.1651497773544699E-3</v>
      </c>
      <c r="AD332" s="49">
        <v>1022</v>
      </c>
      <c r="AE332" s="30">
        <f>IFERROR(AD332/Z329,"-")</f>
        <v>0.22812499999999999</v>
      </c>
      <c r="AF332" s="52">
        <f t="shared" si="261"/>
        <v>31783.28277886497</v>
      </c>
      <c r="AG332" s="31">
        <f t="shared" si="288"/>
        <v>0.19737350328312089</v>
      </c>
      <c r="AH332" s="176"/>
      <c r="AI332" s="197"/>
      <c r="AJ332" s="197"/>
      <c r="AK332" s="67" t="s">
        <v>62</v>
      </c>
      <c r="AL332" s="49">
        <v>56527953</v>
      </c>
      <c r="AM332" s="30">
        <f>IFERROR(AL332/AI329,"-")</f>
        <v>1.349096453068588E-2</v>
      </c>
      <c r="AN332" s="49">
        <v>1187</v>
      </c>
      <c r="AO332" s="30">
        <f>IFERROR(AN332/AJ329,"-")</f>
        <v>0.29764292878635906</v>
      </c>
      <c r="AP332" s="52">
        <f t="shared" si="262"/>
        <v>47622.53833192923</v>
      </c>
      <c r="AQ332" s="31">
        <f t="shared" si="289"/>
        <v>0.25670415224913495</v>
      </c>
      <c r="AR332" s="176"/>
      <c r="AS332" s="197"/>
      <c r="AT332" s="197"/>
      <c r="AU332" s="67" t="s">
        <v>62</v>
      </c>
      <c r="AV332" s="49">
        <v>40144255</v>
      </c>
      <c r="AW332" s="30">
        <f>IFERROR(AV332/AS329,"-")</f>
        <v>1.2332460476710529E-2</v>
      </c>
      <c r="AX332" s="49">
        <v>855</v>
      </c>
      <c r="AY332" s="30">
        <f>IFERROR(AX332/AT329,"-")</f>
        <v>0.31666666666666665</v>
      </c>
      <c r="AZ332" s="52">
        <f t="shared" si="263"/>
        <v>46952.345029239768</v>
      </c>
      <c r="BA332" s="31">
        <f t="shared" si="290"/>
        <v>0.25791855203619912</v>
      </c>
      <c r="BB332" s="176"/>
      <c r="BC332" s="197"/>
      <c r="BD332" s="197"/>
      <c r="BE332" s="67" t="s">
        <v>62</v>
      </c>
      <c r="BF332" s="49">
        <v>11617978</v>
      </c>
      <c r="BG332" s="30">
        <f>IFERROR(BF332/BC329,"-")</f>
        <v>6.7830940035502191E-3</v>
      </c>
      <c r="BH332" s="49">
        <v>425</v>
      </c>
      <c r="BI332" s="30">
        <f>IFERROR(BH332/BD329,"-")</f>
        <v>0.29782761037140854</v>
      </c>
      <c r="BJ332" s="52">
        <f t="shared" si="264"/>
        <v>27336.418823529413</v>
      </c>
      <c r="BK332" s="31">
        <f t="shared" si="291"/>
        <v>0.22100884035361415</v>
      </c>
      <c r="BL332" s="176"/>
      <c r="BM332" s="197"/>
      <c r="BN332" s="197"/>
      <c r="BO332" s="67" t="s">
        <v>62</v>
      </c>
      <c r="BP332" s="49">
        <v>3137882</v>
      </c>
      <c r="BQ332" s="30">
        <f>IFERROR(BP332/BM329,"-")</f>
        <v>4.9210320303483207E-3</v>
      </c>
      <c r="BR332" s="49">
        <v>106</v>
      </c>
      <c r="BS332" s="30">
        <f>IFERROR(BR332/BN329,"-")</f>
        <v>0.20990099009900989</v>
      </c>
      <c r="BT332" s="52">
        <f t="shared" si="265"/>
        <v>29602.66037735849</v>
      </c>
      <c r="BU332" s="31">
        <f t="shared" si="292"/>
        <v>0.1280193236714976</v>
      </c>
      <c r="BV332" s="176"/>
      <c r="BW332" s="197"/>
      <c r="BX332" s="197"/>
      <c r="BY332" s="67" t="s">
        <v>62</v>
      </c>
      <c r="BZ332" s="49">
        <f t="shared" si="275"/>
        <v>146194286</v>
      </c>
      <c r="CA332" s="30">
        <f>IFERROR(BZ332/BW329,"-")</f>
        <v>1.0768661794951692E-2</v>
      </c>
      <c r="CB332" s="49">
        <f t="shared" si="276"/>
        <v>3630</v>
      </c>
      <c r="CC332" s="30">
        <f>IFERROR(CB332/BX329,"-")</f>
        <v>0.27373501244250059</v>
      </c>
      <c r="CD332" s="52">
        <f t="shared" si="266"/>
        <v>40273.907988980718</v>
      </c>
      <c r="CE332" s="31">
        <f t="shared" si="293"/>
        <v>0.2262246042627446</v>
      </c>
      <c r="CR332" s="173"/>
      <c r="CS332" s="194"/>
      <c r="CT332" s="188"/>
      <c r="CU332" s="191"/>
      <c r="CV332" s="191"/>
      <c r="CW332" s="75" t="s">
        <v>66</v>
      </c>
      <c r="CX332" s="86">
        <v>326911462</v>
      </c>
      <c r="CY332" s="76">
        <v>1.6114436962582159E-2</v>
      </c>
      <c r="CZ332" s="86">
        <v>6024</v>
      </c>
      <c r="DA332" s="76">
        <v>0.2851327684952904</v>
      </c>
      <c r="DB332" s="86">
        <v>54268.170982735726</v>
      </c>
      <c r="DC332" s="77">
        <v>0.25317306884088425</v>
      </c>
    </row>
    <row r="333" spans="2:107" s="16" customFormat="1" ht="13.15" customHeight="1">
      <c r="B333" s="224"/>
      <c r="C333" s="194"/>
      <c r="D333" s="176"/>
      <c r="E333" s="197"/>
      <c r="F333" s="197"/>
      <c r="G333" s="67" t="s">
        <v>64</v>
      </c>
      <c r="H333" s="49">
        <v>3756</v>
      </c>
      <c r="I333" s="30">
        <f>IFERROR(H333/E329,"-")</f>
        <v>1.9001231336450289E-4</v>
      </c>
      <c r="J333" s="49">
        <v>3</v>
      </c>
      <c r="K333" s="30">
        <f>IFERROR(J333/F329,"-")</f>
        <v>9.0909090909090912E-2</v>
      </c>
      <c r="L333" s="52">
        <f t="shared" si="259"/>
        <v>1252</v>
      </c>
      <c r="M333" s="31">
        <f t="shared" si="286"/>
        <v>9.0909090909090912E-2</v>
      </c>
      <c r="N333" s="176"/>
      <c r="O333" s="197"/>
      <c r="P333" s="197"/>
      <c r="Q333" s="67" t="s">
        <v>64</v>
      </c>
      <c r="R333" s="49">
        <v>180738</v>
      </c>
      <c r="S333" s="30">
        <f>IFERROR(R333/O329,"-")</f>
        <v>8.3544067880283177E-4</v>
      </c>
      <c r="T333" s="49">
        <v>8</v>
      </c>
      <c r="U333" s="30">
        <f>IFERROR(T333/P329,"-")</f>
        <v>6.25E-2</v>
      </c>
      <c r="V333" s="52">
        <f t="shared" si="260"/>
        <v>22592.25</v>
      </c>
      <c r="W333" s="31">
        <f t="shared" si="287"/>
        <v>5.5172413793103448E-2</v>
      </c>
      <c r="X333" s="176"/>
      <c r="Y333" s="197"/>
      <c r="Z333" s="197"/>
      <c r="AA333" s="67" t="s">
        <v>64</v>
      </c>
      <c r="AB333" s="49">
        <v>9997225</v>
      </c>
      <c r="AC333" s="30">
        <f>IFERROR(AB333/Y329,"-")</f>
        <v>2.8207811027844529E-3</v>
      </c>
      <c r="AD333" s="49">
        <v>200</v>
      </c>
      <c r="AE333" s="30">
        <f>IFERROR(AD333/Z329,"-")</f>
        <v>4.4642857142857144E-2</v>
      </c>
      <c r="AF333" s="52">
        <f t="shared" si="261"/>
        <v>49986.125</v>
      </c>
      <c r="AG333" s="31">
        <f t="shared" si="288"/>
        <v>3.8624951718810349E-2</v>
      </c>
      <c r="AH333" s="176"/>
      <c r="AI333" s="197"/>
      <c r="AJ333" s="197"/>
      <c r="AK333" s="67" t="s">
        <v>64</v>
      </c>
      <c r="AL333" s="49">
        <v>8166793</v>
      </c>
      <c r="AM333" s="30">
        <f>IFERROR(AL333/AI329,"-")</f>
        <v>1.9490872894770083E-3</v>
      </c>
      <c r="AN333" s="49">
        <v>200</v>
      </c>
      <c r="AO333" s="30">
        <f>IFERROR(AN333/AJ329,"-")</f>
        <v>5.0150451354062188E-2</v>
      </c>
      <c r="AP333" s="52">
        <f t="shared" si="262"/>
        <v>40833.964999999997</v>
      </c>
      <c r="AQ333" s="31">
        <f t="shared" si="289"/>
        <v>4.3252595155709339E-2</v>
      </c>
      <c r="AR333" s="176"/>
      <c r="AS333" s="197"/>
      <c r="AT333" s="197"/>
      <c r="AU333" s="67" t="s">
        <v>64</v>
      </c>
      <c r="AV333" s="49">
        <v>7134258</v>
      </c>
      <c r="AW333" s="30">
        <f>IFERROR(AV333/AS329,"-")</f>
        <v>2.1916698869030179E-3</v>
      </c>
      <c r="AX333" s="49">
        <v>149</v>
      </c>
      <c r="AY333" s="30">
        <f>IFERROR(AX333/AT329,"-")</f>
        <v>5.5185185185185184E-2</v>
      </c>
      <c r="AZ333" s="52">
        <f t="shared" si="263"/>
        <v>47880.926174496642</v>
      </c>
      <c r="BA333" s="31">
        <f t="shared" si="290"/>
        <v>4.4947209653092006E-2</v>
      </c>
      <c r="BB333" s="176"/>
      <c r="BC333" s="197"/>
      <c r="BD333" s="197"/>
      <c r="BE333" s="67" t="s">
        <v>64</v>
      </c>
      <c r="BF333" s="49">
        <v>2057678</v>
      </c>
      <c r="BG333" s="30">
        <f>IFERROR(BF333/BC329,"-")</f>
        <v>1.2013642393742877E-3</v>
      </c>
      <c r="BH333" s="49">
        <v>89</v>
      </c>
      <c r="BI333" s="30">
        <f>IFERROR(BH333/BD329,"-")</f>
        <v>6.2368605466012611E-2</v>
      </c>
      <c r="BJ333" s="52">
        <f t="shared" si="264"/>
        <v>23119.977528089887</v>
      </c>
      <c r="BK333" s="31">
        <f t="shared" si="291"/>
        <v>4.6281851274050961E-2</v>
      </c>
      <c r="BL333" s="176"/>
      <c r="BM333" s="197"/>
      <c r="BN333" s="197"/>
      <c r="BO333" s="67" t="s">
        <v>64</v>
      </c>
      <c r="BP333" s="49">
        <v>1608235</v>
      </c>
      <c r="BQ333" s="30">
        <f>IFERROR(BP333/BM329,"-")</f>
        <v>2.5221394390634293E-3</v>
      </c>
      <c r="BR333" s="49">
        <v>14</v>
      </c>
      <c r="BS333" s="30">
        <f>IFERROR(BR333/BN329,"-")</f>
        <v>2.7722772277227723E-2</v>
      </c>
      <c r="BT333" s="52">
        <f t="shared" si="265"/>
        <v>114873.92857142857</v>
      </c>
      <c r="BU333" s="31">
        <f t="shared" si="292"/>
        <v>1.6908212560386472E-2</v>
      </c>
      <c r="BV333" s="176"/>
      <c r="BW333" s="197"/>
      <c r="BX333" s="197"/>
      <c r="BY333" s="67" t="s">
        <v>64</v>
      </c>
      <c r="BZ333" s="49">
        <f t="shared" si="275"/>
        <v>29148683</v>
      </c>
      <c r="CA333" s="30">
        <f>IFERROR(BZ333/BW329,"-")</f>
        <v>2.1470901331619614E-3</v>
      </c>
      <c r="CB333" s="49">
        <f t="shared" si="276"/>
        <v>663</v>
      </c>
      <c r="CC333" s="30">
        <f>IFERROR(CB333/BX329,"-")</f>
        <v>4.9996229545283162E-2</v>
      </c>
      <c r="CD333" s="52">
        <f t="shared" si="266"/>
        <v>43964.831070889893</v>
      </c>
      <c r="CE333" s="31">
        <f t="shared" si="293"/>
        <v>4.1318708712451704E-2</v>
      </c>
      <c r="CR333" s="173"/>
      <c r="CS333" s="194"/>
      <c r="CT333" s="188"/>
      <c r="CU333" s="191"/>
      <c r="CV333" s="191"/>
      <c r="CW333" s="75" t="s">
        <v>68</v>
      </c>
      <c r="CX333" s="86">
        <v>583812094</v>
      </c>
      <c r="CY333" s="76">
        <v>2.8777832166545725E-2</v>
      </c>
      <c r="CZ333" s="86">
        <v>8718</v>
      </c>
      <c r="DA333" s="76">
        <v>0.4126473233303356</v>
      </c>
      <c r="DB333" s="86">
        <v>66966.287451250289</v>
      </c>
      <c r="DC333" s="77">
        <v>0.36639488946793308</v>
      </c>
    </row>
    <row r="334" spans="2:107" s="16" customFormat="1" ht="13.15" customHeight="1">
      <c r="B334" s="224"/>
      <c r="C334" s="194"/>
      <c r="D334" s="176"/>
      <c r="E334" s="197"/>
      <c r="F334" s="197"/>
      <c r="G334" s="67" t="s">
        <v>66</v>
      </c>
      <c r="H334" s="49">
        <v>435396</v>
      </c>
      <c r="I334" s="30">
        <f>IFERROR(H334/E329,"-")</f>
        <v>2.202625164793693E-2</v>
      </c>
      <c r="J334" s="49">
        <v>10</v>
      </c>
      <c r="K334" s="30">
        <f>IFERROR(J334/F329,"-")</f>
        <v>0.30303030303030304</v>
      </c>
      <c r="L334" s="52">
        <f t="shared" si="259"/>
        <v>43539.6</v>
      </c>
      <c r="M334" s="31">
        <f t="shared" si="286"/>
        <v>0.30303030303030304</v>
      </c>
      <c r="N334" s="176"/>
      <c r="O334" s="197"/>
      <c r="P334" s="197"/>
      <c r="Q334" s="67" t="s">
        <v>66</v>
      </c>
      <c r="R334" s="49">
        <v>997494</v>
      </c>
      <c r="S334" s="30">
        <f>IFERROR(R334/O329,"-")</f>
        <v>4.610801627005676E-3</v>
      </c>
      <c r="T334" s="49">
        <v>39</v>
      </c>
      <c r="U334" s="30">
        <f>IFERROR(T334/P329,"-")</f>
        <v>0.3046875</v>
      </c>
      <c r="V334" s="52">
        <f t="shared" si="260"/>
        <v>25576.76923076923</v>
      </c>
      <c r="W334" s="31">
        <f t="shared" si="287"/>
        <v>0.26896551724137929</v>
      </c>
      <c r="X334" s="176"/>
      <c r="Y334" s="197"/>
      <c r="Z334" s="197"/>
      <c r="AA334" s="67" t="s">
        <v>66</v>
      </c>
      <c r="AB334" s="49">
        <v>60263231</v>
      </c>
      <c r="AC334" s="30">
        <f>IFERROR(AB334/Y329,"-")</f>
        <v>1.7003656834525004E-2</v>
      </c>
      <c r="AD334" s="49">
        <v>1185</v>
      </c>
      <c r="AE334" s="30">
        <f>IFERROR(AD334/Z329,"-")</f>
        <v>0.26450892857142855</v>
      </c>
      <c r="AF334" s="52">
        <f t="shared" si="261"/>
        <v>50855.047257383965</v>
      </c>
      <c r="AG334" s="31">
        <f t="shared" si="288"/>
        <v>0.22885283893395134</v>
      </c>
      <c r="AH334" s="176"/>
      <c r="AI334" s="197"/>
      <c r="AJ334" s="197"/>
      <c r="AK334" s="67" t="s">
        <v>66</v>
      </c>
      <c r="AL334" s="49">
        <v>64841488</v>
      </c>
      <c r="AM334" s="30">
        <f>IFERROR(AL334/AI329,"-")</f>
        <v>1.5475073274365588E-2</v>
      </c>
      <c r="AN334" s="49">
        <v>1365</v>
      </c>
      <c r="AO334" s="30">
        <f>IFERROR(AN334/AJ329,"-")</f>
        <v>0.34227683049147445</v>
      </c>
      <c r="AP334" s="52">
        <f t="shared" si="262"/>
        <v>47502.921611721613</v>
      </c>
      <c r="AQ334" s="31">
        <f t="shared" si="289"/>
        <v>0.29519896193771628</v>
      </c>
      <c r="AR334" s="176"/>
      <c r="AS334" s="197"/>
      <c r="AT334" s="197"/>
      <c r="AU334" s="67" t="s">
        <v>66</v>
      </c>
      <c r="AV334" s="49">
        <v>63071885</v>
      </c>
      <c r="AW334" s="30">
        <f>IFERROR(AV334/AS329,"-")</f>
        <v>1.9375911421301299E-2</v>
      </c>
      <c r="AX334" s="49">
        <v>924</v>
      </c>
      <c r="AY334" s="30">
        <f>IFERROR(AX334/AT329,"-")</f>
        <v>0.34222222222222221</v>
      </c>
      <c r="AZ334" s="52">
        <f t="shared" si="263"/>
        <v>68259.615800865795</v>
      </c>
      <c r="BA334" s="31">
        <f t="shared" si="290"/>
        <v>0.27873303167420815</v>
      </c>
      <c r="BB334" s="176"/>
      <c r="BC334" s="197"/>
      <c r="BD334" s="197"/>
      <c r="BE334" s="67" t="s">
        <v>66</v>
      </c>
      <c r="BF334" s="49">
        <v>23465312</v>
      </c>
      <c r="BG334" s="30">
        <f>IFERROR(BF334/BC329,"-")</f>
        <v>1.37000962748109E-2</v>
      </c>
      <c r="BH334" s="49">
        <v>456</v>
      </c>
      <c r="BI334" s="30">
        <f>IFERROR(BH334/BD329,"-")</f>
        <v>0.31955150665732307</v>
      </c>
      <c r="BJ334" s="52">
        <f t="shared" si="264"/>
        <v>51459.017543859649</v>
      </c>
      <c r="BK334" s="31">
        <f t="shared" si="291"/>
        <v>0.23712948517940718</v>
      </c>
      <c r="BL334" s="176"/>
      <c r="BM334" s="197"/>
      <c r="BN334" s="197"/>
      <c r="BO334" s="67" t="s">
        <v>66</v>
      </c>
      <c r="BP334" s="49">
        <v>2832122</v>
      </c>
      <c r="BQ334" s="30">
        <f>IFERROR(BP334/BM329,"-")</f>
        <v>4.4415191762641635E-3</v>
      </c>
      <c r="BR334" s="49">
        <v>110</v>
      </c>
      <c r="BS334" s="30">
        <f>IFERROR(BR334/BN329,"-")</f>
        <v>0.21782178217821782</v>
      </c>
      <c r="BT334" s="52">
        <f t="shared" si="265"/>
        <v>25746.563636363637</v>
      </c>
      <c r="BU334" s="31">
        <f t="shared" si="292"/>
        <v>0.13285024154589373</v>
      </c>
      <c r="BV334" s="176"/>
      <c r="BW334" s="197"/>
      <c r="BX334" s="197"/>
      <c r="BY334" s="67" t="s">
        <v>66</v>
      </c>
      <c r="BZ334" s="49">
        <f t="shared" si="275"/>
        <v>215906928</v>
      </c>
      <c r="CA334" s="30">
        <f>IFERROR(BZ334/BW329,"-")</f>
        <v>1.5903690564342477E-2</v>
      </c>
      <c r="CB334" s="49">
        <f t="shared" si="276"/>
        <v>4089</v>
      </c>
      <c r="CC334" s="30">
        <f>IFERROR(CB334/BX329,"-")</f>
        <v>0.30834778674308122</v>
      </c>
      <c r="CD334" s="52">
        <f t="shared" si="266"/>
        <v>52801.889948642704</v>
      </c>
      <c r="CE334" s="31">
        <f t="shared" si="293"/>
        <v>0.25482986414059577</v>
      </c>
      <c r="CR334" s="173"/>
      <c r="CS334" s="194"/>
      <c r="CT334" s="188"/>
      <c r="CU334" s="191"/>
      <c r="CV334" s="191"/>
      <c r="CW334" s="75" t="s">
        <v>69</v>
      </c>
      <c r="CX334" s="86">
        <v>658585866</v>
      </c>
      <c r="CY334" s="76">
        <v>3.2463653483353797E-2</v>
      </c>
      <c r="CZ334" s="86">
        <v>3057</v>
      </c>
      <c r="DA334" s="76">
        <v>0.14469636010791878</v>
      </c>
      <c r="DB334" s="86">
        <v>215435.35034347398</v>
      </c>
      <c r="DC334" s="77">
        <v>0.12847776750441287</v>
      </c>
    </row>
    <row r="335" spans="2:107" s="16" customFormat="1" ht="13.15" customHeight="1">
      <c r="B335" s="224"/>
      <c r="C335" s="194"/>
      <c r="D335" s="176"/>
      <c r="E335" s="197"/>
      <c r="F335" s="197"/>
      <c r="G335" s="67" t="s">
        <v>68</v>
      </c>
      <c r="H335" s="49">
        <v>168705</v>
      </c>
      <c r="I335" s="30">
        <f>IFERROR(H335/E329,"-")</f>
        <v>8.5346185639399528E-3</v>
      </c>
      <c r="J335" s="49">
        <v>7</v>
      </c>
      <c r="K335" s="30">
        <f>IFERROR(J335/F329,"-")</f>
        <v>0.21212121212121213</v>
      </c>
      <c r="L335" s="52">
        <f t="shared" si="259"/>
        <v>24100.714285714286</v>
      </c>
      <c r="M335" s="31">
        <f t="shared" si="286"/>
        <v>0.21212121212121213</v>
      </c>
      <c r="N335" s="176"/>
      <c r="O335" s="197"/>
      <c r="P335" s="197"/>
      <c r="Q335" s="67" t="s">
        <v>68</v>
      </c>
      <c r="R335" s="49">
        <v>2005026</v>
      </c>
      <c r="S335" s="30">
        <f>IFERROR(R335/O329,"-")</f>
        <v>9.2680027578999798E-3</v>
      </c>
      <c r="T335" s="49">
        <v>47</v>
      </c>
      <c r="U335" s="30">
        <f>IFERROR(T335/P329,"-")</f>
        <v>0.3671875</v>
      </c>
      <c r="V335" s="52">
        <f t="shared" si="260"/>
        <v>42660.127659574471</v>
      </c>
      <c r="W335" s="31">
        <f t="shared" si="287"/>
        <v>0.32413793103448274</v>
      </c>
      <c r="X335" s="176"/>
      <c r="Y335" s="197"/>
      <c r="Z335" s="197"/>
      <c r="AA335" s="67" t="s">
        <v>68</v>
      </c>
      <c r="AB335" s="49">
        <v>84659733</v>
      </c>
      <c r="AC335" s="30">
        <f>IFERROR(AB335/Y329,"-")</f>
        <v>2.3887286223244684E-2</v>
      </c>
      <c r="AD335" s="49">
        <v>1403</v>
      </c>
      <c r="AE335" s="30">
        <f>IFERROR(AD335/Z329,"-")</f>
        <v>0.31316964285714288</v>
      </c>
      <c r="AF335" s="52">
        <f t="shared" si="261"/>
        <v>60341.933713471131</v>
      </c>
      <c r="AG335" s="31">
        <f t="shared" si="288"/>
        <v>0.27095403630745463</v>
      </c>
      <c r="AH335" s="176"/>
      <c r="AI335" s="197"/>
      <c r="AJ335" s="197"/>
      <c r="AK335" s="67" t="s">
        <v>68</v>
      </c>
      <c r="AL335" s="49">
        <v>113963081</v>
      </c>
      <c r="AM335" s="30">
        <f>IFERROR(AL335/AI329,"-")</f>
        <v>2.7198435499312737E-2</v>
      </c>
      <c r="AN335" s="49">
        <v>1662</v>
      </c>
      <c r="AO335" s="30">
        <f>IFERROR(AN335/AJ329,"-")</f>
        <v>0.41675025075225675</v>
      </c>
      <c r="AP335" s="52">
        <f t="shared" si="262"/>
        <v>68569.844163658243</v>
      </c>
      <c r="AQ335" s="31">
        <f t="shared" si="289"/>
        <v>0.35942906574394462</v>
      </c>
      <c r="AR335" s="176"/>
      <c r="AS335" s="197"/>
      <c r="AT335" s="197"/>
      <c r="AU335" s="67" t="s">
        <v>68</v>
      </c>
      <c r="AV335" s="49">
        <v>102432705</v>
      </c>
      <c r="AW335" s="30">
        <f>IFERROR(AV335/AS329,"-")</f>
        <v>3.1467697829615948E-2</v>
      </c>
      <c r="AX335" s="49">
        <v>1292</v>
      </c>
      <c r="AY335" s="30">
        <f>IFERROR(AX335/AT329,"-")</f>
        <v>0.47851851851851851</v>
      </c>
      <c r="AZ335" s="52">
        <f t="shared" si="263"/>
        <v>79282.279411764699</v>
      </c>
      <c r="BA335" s="31">
        <f t="shared" si="290"/>
        <v>0.38974358974358975</v>
      </c>
      <c r="BB335" s="176"/>
      <c r="BC335" s="197"/>
      <c r="BD335" s="197"/>
      <c r="BE335" s="67" t="s">
        <v>68</v>
      </c>
      <c r="BF335" s="49">
        <v>52917684</v>
      </c>
      <c r="BG335" s="30">
        <f>IFERROR(BF335/BC329,"-")</f>
        <v>3.0895705347536842E-2</v>
      </c>
      <c r="BH335" s="49">
        <v>665</v>
      </c>
      <c r="BI335" s="30">
        <f>IFERROR(BH335/BD329,"-")</f>
        <v>0.46601261387526277</v>
      </c>
      <c r="BJ335" s="52">
        <f t="shared" si="264"/>
        <v>79575.464661654129</v>
      </c>
      <c r="BK335" s="31">
        <f t="shared" si="291"/>
        <v>0.34581383255330211</v>
      </c>
      <c r="BL335" s="176"/>
      <c r="BM335" s="197"/>
      <c r="BN335" s="197"/>
      <c r="BO335" s="67" t="s">
        <v>68</v>
      </c>
      <c r="BP335" s="49">
        <v>16191525</v>
      </c>
      <c r="BQ335" s="30">
        <f>IFERROR(BP335/BM329,"-")</f>
        <v>2.5392609774741559E-2</v>
      </c>
      <c r="BR335" s="49">
        <v>235</v>
      </c>
      <c r="BS335" s="30">
        <f>IFERROR(BR335/BN329,"-")</f>
        <v>0.46534653465346537</v>
      </c>
      <c r="BT335" s="52">
        <f t="shared" si="265"/>
        <v>68900.106382978716</v>
      </c>
      <c r="BU335" s="31">
        <f t="shared" si="292"/>
        <v>0.28381642512077293</v>
      </c>
      <c r="BV335" s="176"/>
      <c r="BW335" s="197"/>
      <c r="BX335" s="197"/>
      <c r="BY335" s="67" t="s">
        <v>68</v>
      </c>
      <c r="BZ335" s="49">
        <f t="shared" si="275"/>
        <v>372338459</v>
      </c>
      <c r="CA335" s="30">
        <f>IFERROR(BZ335/BW329,"-")</f>
        <v>2.7426427173935425E-2</v>
      </c>
      <c r="CB335" s="49">
        <f t="shared" si="276"/>
        <v>5311</v>
      </c>
      <c r="CC335" s="30">
        <f>IFERROR(CB335/BX329,"-")</f>
        <v>0.40049770002262275</v>
      </c>
      <c r="CD335" s="52">
        <f t="shared" si="266"/>
        <v>70107.034268499337</v>
      </c>
      <c r="CE335" s="31">
        <f t="shared" si="293"/>
        <v>0.33098591549295775</v>
      </c>
      <c r="CR335" s="173"/>
      <c r="CS335" s="194"/>
      <c r="CT335" s="188"/>
      <c r="CU335" s="191"/>
      <c r="CV335" s="191"/>
      <c r="CW335" s="75" t="s">
        <v>70</v>
      </c>
      <c r="CX335" s="86">
        <v>27786</v>
      </c>
      <c r="CY335" s="76">
        <v>1.3696544706722699E-6</v>
      </c>
      <c r="CZ335" s="86">
        <v>15</v>
      </c>
      <c r="DA335" s="76">
        <v>7.099919534245279E-4</v>
      </c>
      <c r="DB335" s="86">
        <v>1852.4</v>
      </c>
      <c r="DC335" s="77">
        <v>6.3041102799024965E-4</v>
      </c>
    </row>
    <row r="336" spans="2:107" s="16" customFormat="1" ht="13.15" customHeight="1">
      <c r="B336" s="224"/>
      <c r="C336" s="194"/>
      <c r="D336" s="176"/>
      <c r="E336" s="197"/>
      <c r="F336" s="197"/>
      <c r="G336" s="67" t="s">
        <v>69</v>
      </c>
      <c r="H336" s="49">
        <v>13512</v>
      </c>
      <c r="I336" s="30">
        <f>IFERROR(H336/E329,"-")</f>
        <v>6.8355867363715747E-4</v>
      </c>
      <c r="J336" s="49">
        <v>2</v>
      </c>
      <c r="K336" s="30">
        <f>IFERROR(J336/F329,"-")</f>
        <v>6.0606060606060608E-2</v>
      </c>
      <c r="L336" s="52">
        <f t="shared" si="259"/>
        <v>6756</v>
      </c>
      <c r="M336" s="31">
        <f t="shared" si="286"/>
        <v>6.0606060606060608E-2</v>
      </c>
      <c r="N336" s="176"/>
      <c r="O336" s="197"/>
      <c r="P336" s="197"/>
      <c r="Q336" s="67" t="s">
        <v>69</v>
      </c>
      <c r="R336" s="49">
        <v>1251187</v>
      </c>
      <c r="S336" s="30">
        <f>IFERROR(R336/O329,"-")</f>
        <v>5.7834684271668314E-3</v>
      </c>
      <c r="T336" s="49">
        <v>19</v>
      </c>
      <c r="U336" s="30">
        <f>IFERROR(T336/P329,"-")</f>
        <v>0.1484375</v>
      </c>
      <c r="V336" s="52">
        <f t="shared" si="260"/>
        <v>65851.947368421053</v>
      </c>
      <c r="W336" s="31">
        <f t="shared" si="287"/>
        <v>0.1310344827586207</v>
      </c>
      <c r="X336" s="176"/>
      <c r="Y336" s="197"/>
      <c r="Z336" s="197"/>
      <c r="AA336" s="67" t="s">
        <v>69</v>
      </c>
      <c r="AB336" s="49">
        <v>86783565</v>
      </c>
      <c r="AC336" s="30">
        <f>IFERROR(AB336/Y329,"-")</f>
        <v>2.4486539033008285E-2</v>
      </c>
      <c r="AD336" s="49">
        <v>400</v>
      </c>
      <c r="AE336" s="30">
        <f>IFERROR(AD336/Z329,"-")</f>
        <v>8.9285714285714288E-2</v>
      </c>
      <c r="AF336" s="52">
        <f t="shared" si="261"/>
        <v>216958.91250000001</v>
      </c>
      <c r="AG336" s="31">
        <f t="shared" si="288"/>
        <v>7.7249903437620698E-2</v>
      </c>
      <c r="AH336" s="176"/>
      <c r="AI336" s="197"/>
      <c r="AJ336" s="197"/>
      <c r="AK336" s="67" t="s">
        <v>69</v>
      </c>
      <c r="AL336" s="49">
        <v>138639792</v>
      </c>
      <c r="AM336" s="30">
        <f>IFERROR(AL336/AI329,"-")</f>
        <v>3.308778077305697E-2</v>
      </c>
      <c r="AN336" s="49">
        <v>582</v>
      </c>
      <c r="AO336" s="30">
        <f>IFERROR(AN336/AJ329,"-")</f>
        <v>0.14593781344032097</v>
      </c>
      <c r="AP336" s="52">
        <f t="shared" si="262"/>
        <v>238212.70103092783</v>
      </c>
      <c r="AQ336" s="31">
        <f t="shared" si="289"/>
        <v>0.1258650519031142</v>
      </c>
      <c r="AR336" s="176"/>
      <c r="AS336" s="197"/>
      <c r="AT336" s="197"/>
      <c r="AU336" s="67" t="s">
        <v>69</v>
      </c>
      <c r="AV336" s="49">
        <v>155388348</v>
      </c>
      <c r="AW336" s="30">
        <f>IFERROR(AV336/AS329,"-")</f>
        <v>4.7735863083057377E-2</v>
      </c>
      <c r="AX336" s="49">
        <v>511</v>
      </c>
      <c r="AY336" s="30">
        <f>IFERROR(AX336/AT329,"-")</f>
        <v>0.18925925925925927</v>
      </c>
      <c r="AZ336" s="52">
        <f t="shared" si="263"/>
        <v>304086.78669275931</v>
      </c>
      <c r="BA336" s="31">
        <f t="shared" si="290"/>
        <v>0.15414781297134239</v>
      </c>
      <c r="BB336" s="176"/>
      <c r="BC336" s="197"/>
      <c r="BD336" s="197"/>
      <c r="BE336" s="67" t="s">
        <v>69</v>
      </c>
      <c r="BF336" s="49">
        <v>75449567</v>
      </c>
      <c r="BG336" s="30">
        <f>IFERROR(BF336/BC329,"-")</f>
        <v>4.4050824118289818E-2</v>
      </c>
      <c r="BH336" s="49">
        <v>307</v>
      </c>
      <c r="BI336" s="30">
        <f>IFERROR(BH336/BD329,"-")</f>
        <v>0.21513665031534687</v>
      </c>
      <c r="BJ336" s="52">
        <f t="shared" si="264"/>
        <v>245764.06188925082</v>
      </c>
      <c r="BK336" s="31">
        <f t="shared" si="291"/>
        <v>0.15964638585543423</v>
      </c>
      <c r="BL336" s="176"/>
      <c r="BM336" s="197"/>
      <c r="BN336" s="197"/>
      <c r="BO336" s="67" t="s">
        <v>69</v>
      </c>
      <c r="BP336" s="49">
        <v>45027656</v>
      </c>
      <c r="BQ336" s="30">
        <f>IFERROR(BP336/BM329,"-")</f>
        <v>7.0615318685503706E-2</v>
      </c>
      <c r="BR336" s="49">
        <v>111</v>
      </c>
      <c r="BS336" s="30">
        <f>IFERROR(BR336/BN329,"-")</f>
        <v>0.2198019801980198</v>
      </c>
      <c r="BT336" s="52">
        <f t="shared" si="265"/>
        <v>405654.55855855858</v>
      </c>
      <c r="BU336" s="31">
        <f t="shared" si="292"/>
        <v>0.13405797101449277</v>
      </c>
      <c r="BV336" s="176"/>
      <c r="BW336" s="197"/>
      <c r="BX336" s="197"/>
      <c r="BY336" s="67" t="s">
        <v>69</v>
      </c>
      <c r="BZ336" s="49">
        <f t="shared" si="275"/>
        <v>502553627</v>
      </c>
      <c r="CA336" s="30">
        <f>IFERROR(BZ336/BW329,"-")</f>
        <v>3.701806815479302E-2</v>
      </c>
      <c r="CB336" s="49">
        <f t="shared" si="276"/>
        <v>1932</v>
      </c>
      <c r="CC336" s="30">
        <f>IFERROR(CB336/BX329,"-")</f>
        <v>0.1456903702586532</v>
      </c>
      <c r="CD336" s="52">
        <f t="shared" si="266"/>
        <v>260120.92494824016</v>
      </c>
      <c r="CE336" s="31">
        <f t="shared" si="293"/>
        <v>0.12040383896298143</v>
      </c>
      <c r="CR336" s="173"/>
      <c r="CS336" s="194"/>
      <c r="CT336" s="188"/>
      <c r="CU336" s="191"/>
      <c r="CV336" s="191"/>
      <c r="CW336" s="75" t="s">
        <v>73</v>
      </c>
      <c r="CX336" s="86">
        <v>3374906</v>
      </c>
      <c r="CY336" s="76">
        <v>1.6635914097022487E-4</v>
      </c>
      <c r="CZ336" s="86">
        <v>138</v>
      </c>
      <c r="DA336" s="76">
        <v>6.5319259715056564E-3</v>
      </c>
      <c r="DB336" s="86">
        <v>24455.840579710144</v>
      </c>
      <c r="DC336" s="77">
        <v>5.7997814575102965E-3</v>
      </c>
    </row>
    <row r="337" spans="2:107" s="16" customFormat="1" ht="13.15" customHeight="1">
      <c r="B337" s="224"/>
      <c r="C337" s="194"/>
      <c r="D337" s="176"/>
      <c r="E337" s="197"/>
      <c r="F337" s="197"/>
      <c r="G337" s="67" t="s">
        <v>71</v>
      </c>
      <c r="H337" s="49">
        <v>0</v>
      </c>
      <c r="I337" s="30">
        <f>IFERROR(H337/E329,"-")</f>
        <v>0</v>
      </c>
      <c r="J337" s="49">
        <v>0</v>
      </c>
      <c r="K337" s="30">
        <f>IFERROR(J337/F329,"-")</f>
        <v>0</v>
      </c>
      <c r="L337" s="52" t="str">
        <f t="shared" si="259"/>
        <v>-</v>
      </c>
      <c r="M337" s="31">
        <f t="shared" si="286"/>
        <v>0</v>
      </c>
      <c r="N337" s="176"/>
      <c r="O337" s="197"/>
      <c r="P337" s="197"/>
      <c r="Q337" s="67" t="s">
        <v>71</v>
      </c>
      <c r="R337" s="49">
        <v>0</v>
      </c>
      <c r="S337" s="30">
        <f>IFERROR(R337/O329,"-")</f>
        <v>0</v>
      </c>
      <c r="T337" s="49">
        <v>0</v>
      </c>
      <c r="U337" s="30">
        <f>IFERROR(T337/P329,"-")</f>
        <v>0</v>
      </c>
      <c r="V337" s="52" t="str">
        <f t="shared" si="260"/>
        <v>-</v>
      </c>
      <c r="W337" s="31">
        <f t="shared" si="287"/>
        <v>0</v>
      </c>
      <c r="X337" s="176"/>
      <c r="Y337" s="197"/>
      <c r="Z337" s="197"/>
      <c r="AA337" s="67" t="s">
        <v>71</v>
      </c>
      <c r="AB337" s="49">
        <v>4020</v>
      </c>
      <c r="AC337" s="30">
        <f>IFERROR(AB337/Y329,"-")</f>
        <v>1.1342687629010551E-6</v>
      </c>
      <c r="AD337" s="49">
        <v>1</v>
      </c>
      <c r="AE337" s="30">
        <f>IFERROR(AD337/Z329,"-")</f>
        <v>2.2321428571428571E-4</v>
      </c>
      <c r="AF337" s="52">
        <f t="shared" si="261"/>
        <v>4020</v>
      </c>
      <c r="AG337" s="31">
        <f t="shared" si="288"/>
        <v>1.9312475859405175E-4</v>
      </c>
      <c r="AH337" s="176"/>
      <c r="AI337" s="197"/>
      <c r="AJ337" s="197"/>
      <c r="AK337" s="67" t="s">
        <v>71</v>
      </c>
      <c r="AL337" s="49">
        <v>23149</v>
      </c>
      <c r="AM337" s="30">
        <f>IFERROR(AL337/AI329,"-")</f>
        <v>5.5247416781719905E-6</v>
      </c>
      <c r="AN337" s="49">
        <v>3</v>
      </c>
      <c r="AO337" s="30">
        <f>IFERROR(AN337/AJ329,"-")</f>
        <v>7.5225677031093275E-4</v>
      </c>
      <c r="AP337" s="52">
        <f t="shared" si="262"/>
        <v>7716.333333333333</v>
      </c>
      <c r="AQ337" s="31">
        <f t="shared" si="289"/>
        <v>6.487889273356401E-4</v>
      </c>
      <c r="AR337" s="176"/>
      <c r="AS337" s="197"/>
      <c r="AT337" s="197"/>
      <c r="AU337" s="67" t="s">
        <v>71</v>
      </c>
      <c r="AV337" s="49">
        <v>1398</v>
      </c>
      <c r="AW337" s="30">
        <f>IFERROR(AV337/AS329,"-")</f>
        <v>4.2947066140451033E-7</v>
      </c>
      <c r="AX337" s="49">
        <v>1</v>
      </c>
      <c r="AY337" s="30">
        <f>IFERROR(AX337/AT329,"-")</f>
        <v>3.7037037037037035E-4</v>
      </c>
      <c r="AZ337" s="52">
        <f t="shared" si="263"/>
        <v>1398</v>
      </c>
      <c r="BA337" s="31">
        <f t="shared" si="290"/>
        <v>3.0165912518853697E-4</v>
      </c>
      <c r="BB337" s="176"/>
      <c r="BC337" s="197"/>
      <c r="BD337" s="197"/>
      <c r="BE337" s="67" t="s">
        <v>71</v>
      </c>
      <c r="BF337" s="49">
        <v>0</v>
      </c>
      <c r="BG337" s="30">
        <f>IFERROR(BF337/BC329,"-")</f>
        <v>0</v>
      </c>
      <c r="BH337" s="49">
        <v>0</v>
      </c>
      <c r="BI337" s="30">
        <f>IFERROR(BH337/BD329,"-")</f>
        <v>0</v>
      </c>
      <c r="BJ337" s="52" t="str">
        <f t="shared" si="264"/>
        <v>-</v>
      </c>
      <c r="BK337" s="31">
        <f t="shared" si="291"/>
        <v>0</v>
      </c>
      <c r="BL337" s="176"/>
      <c r="BM337" s="197"/>
      <c r="BN337" s="197"/>
      <c r="BO337" s="67" t="s">
        <v>71</v>
      </c>
      <c r="BP337" s="49">
        <v>0</v>
      </c>
      <c r="BQ337" s="30">
        <f>IFERROR(BP337/BM329,"-")</f>
        <v>0</v>
      </c>
      <c r="BR337" s="49">
        <v>0</v>
      </c>
      <c r="BS337" s="30">
        <f>IFERROR(BR337/BN329,"-")</f>
        <v>0</v>
      </c>
      <c r="BT337" s="52" t="str">
        <f t="shared" si="265"/>
        <v>-</v>
      </c>
      <c r="BU337" s="31">
        <f t="shared" si="292"/>
        <v>0</v>
      </c>
      <c r="BV337" s="176"/>
      <c r="BW337" s="197"/>
      <c r="BX337" s="197"/>
      <c r="BY337" s="67" t="s">
        <v>71</v>
      </c>
      <c r="BZ337" s="49">
        <f t="shared" si="275"/>
        <v>28567</v>
      </c>
      <c r="CA337" s="30">
        <f>IFERROR(BZ337/BW329,"-")</f>
        <v>2.1042434004321139E-6</v>
      </c>
      <c r="CB337" s="49">
        <f t="shared" si="276"/>
        <v>5</v>
      </c>
      <c r="CC337" s="30">
        <f>IFERROR(CB337/BX329,"-")</f>
        <v>3.770454716838851E-4</v>
      </c>
      <c r="CD337" s="52">
        <f t="shared" si="266"/>
        <v>5713.4</v>
      </c>
      <c r="CE337" s="31">
        <f t="shared" si="293"/>
        <v>3.1160413810295403E-4</v>
      </c>
      <c r="CR337" s="173"/>
      <c r="CS337" s="194"/>
      <c r="CT337" s="188"/>
      <c r="CU337" s="191"/>
      <c r="CV337" s="191"/>
      <c r="CW337" s="75" t="s">
        <v>75</v>
      </c>
      <c r="CX337" s="86">
        <v>27369247</v>
      </c>
      <c r="CY337" s="76">
        <v>1.3491114774520842E-3</v>
      </c>
      <c r="CZ337" s="86">
        <v>1043</v>
      </c>
      <c r="DA337" s="76">
        <v>4.9368107161452172E-2</v>
      </c>
      <c r="DB337" s="86">
        <v>26240.888782358583</v>
      </c>
      <c r="DC337" s="77">
        <v>4.383458014625536E-2</v>
      </c>
    </row>
    <row r="338" spans="2:107" s="16" customFormat="1" ht="13.15" customHeight="1">
      <c r="B338" s="224"/>
      <c r="C338" s="194"/>
      <c r="D338" s="176"/>
      <c r="E338" s="197"/>
      <c r="F338" s="197"/>
      <c r="G338" s="67" t="s">
        <v>73</v>
      </c>
      <c r="H338" s="49">
        <v>0</v>
      </c>
      <c r="I338" s="30">
        <f>IFERROR(H338/E329,"-")</f>
        <v>0</v>
      </c>
      <c r="J338" s="49">
        <v>0</v>
      </c>
      <c r="K338" s="30">
        <f>IFERROR(J338/F329,"-")</f>
        <v>0</v>
      </c>
      <c r="L338" s="52" t="str">
        <f t="shared" si="259"/>
        <v>-</v>
      </c>
      <c r="M338" s="31">
        <f t="shared" si="286"/>
        <v>0</v>
      </c>
      <c r="N338" s="176"/>
      <c r="O338" s="197"/>
      <c r="P338" s="197"/>
      <c r="Q338" s="67" t="s">
        <v>73</v>
      </c>
      <c r="R338" s="49">
        <v>0</v>
      </c>
      <c r="S338" s="30">
        <f>IFERROR(R338/O329,"-")</f>
        <v>0</v>
      </c>
      <c r="T338" s="49">
        <v>0</v>
      </c>
      <c r="U338" s="30">
        <f>IFERROR(T338/P329,"-")</f>
        <v>0</v>
      </c>
      <c r="V338" s="52" t="str">
        <f t="shared" si="260"/>
        <v>-</v>
      </c>
      <c r="W338" s="31">
        <f t="shared" si="287"/>
        <v>0</v>
      </c>
      <c r="X338" s="176"/>
      <c r="Y338" s="197"/>
      <c r="Z338" s="197"/>
      <c r="AA338" s="67" t="s">
        <v>73</v>
      </c>
      <c r="AB338" s="49">
        <v>220395</v>
      </c>
      <c r="AC338" s="30">
        <f>IFERROR(AB338/Y329,"-")</f>
        <v>6.2185861691437322E-5</v>
      </c>
      <c r="AD338" s="49">
        <v>13</v>
      </c>
      <c r="AE338" s="30">
        <f>IFERROR(AD338/Z329,"-")</f>
        <v>2.9017857142857144E-3</v>
      </c>
      <c r="AF338" s="52">
        <f t="shared" si="261"/>
        <v>16953.461538461539</v>
      </c>
      <c r="AG338" s="31">
        <f t="shared" si="288"/>
        <v>2.510621861722673E-3</v>
      </c>
      <c r="AH338" s="176"/>
      <c r="AI338" s="197"/>
      <c r="AJ338" s="197"/>
      <c r="AK338" s="67" t="s">
        <v>73</v>
      </c>
      <c r="AL338" s="49">
        <v>418732</v>
      </c>
      <c r="AM338" s="30">
        <f>IFERROR(AL338/AI329,"-")</f>
        <v>9.9934603325599978E-5</v>
      </c>
      <c r="AN338" s="49">
        <v>20</v>
      </c>
      <c r="AO338" s="30">
        <f>IFERROR(AN338/AJ329,"-")</f>
        <v>5.0150451354062184E-3</v>
      </c>
      <c r="AP338" s="52">
        <f t="shared" si="262"/>
        <v>20936.599999999999</v>
      </c>
      <c r="AQ338" s="31">
        <f t="shared" si="289"/>
        <v>4.3252595155709346E-3</v>
      </c>
      <c r="AR338" s="176"/>
      <c r="AS338" s="197"/>
      <c r="AT338" s="197"/>
      <c r="AU338" s="67" t="s">
        <v>73</v>
      </c>
      <c r="AV338" s="49">
        <v>146693</v>
      </c>
      <c r="AW338" s="30">
        <f>IFERROR(AV338/AS329,"-")</f>
        <v>4.5064620696288862E-5</v>
      </c>
      <c r="AX338" s="49">
        <v>13</v>
      </c>
      <c r="AY338" s="30">
        <f>IFERROR(AX338/AT329,"-")</f>
        <v>4.8148148148148152E-3</v>
      </c>
      <c r="AZ338" s="52">
        <f t="shared" si="263"/>
        <v>11284.076923076924</v>
      </c>
      <c r="BA338" s="31">
        <f t="shared" si="290"/>
        <v>3.9215686274509803E-3</v>
      </c>
      <c r="BB338" s="176"/>
      <c r="BC338" s="197"/>
      <c r="BD338" s="197"/>
      <c r="BE338" s="67" t="s">
        <v>73</v>
      </c>
      <c r="BF338" s="49">
        <v>98606</v>
      </c>
      <c r="BG338" s="30">
        <f>IFERROR(BF338/BC329,"-")</f>
        <v>5.7570583049311413E-5</v>
      </c>
      <c r="BH338" s="49">
        <v>4</v>
      </c>
      <c r="BI338" s="30">
        <f>IFERROR(BH338/BD329,"-")</f>
        <v>2.8030833917309038E-3</v>
      </c>
      <c r="BJ338" s="52">
        <f t="shared" si="264"/>
        <v>24651.5</v>
      </c>
      <c r="BK338" s="31">
        <f t="shared" si="291"/>
        <v>2.0800832033281333E-3</v>
      </c>
      <c r="BL338" s="176"/>
      <c r="BM338" s="197"/>
      <c r="BN338" s="197"/>
      <c r="BO338" s="67" t="s">
        <v>73</v>
      </c>
      <c r="BP338" s="49">
        <v>62186</v>
      </c>
      <c r="BQ338" s="30">
        <f>IFERROR(BP338/BM329,"-")</f>
        <v>9.7524157326260414E-5</v>
      </c>
      <c r="BR338" s="49">
        <v>3</v>
      </c>
      <c r="BS338" s="30">
        <f>IFERROR(BR338/BN329,"-")</f>
        <v>5.9405940594059407E-3</v>
      </c>
      <c r="BT338" s="52">
        <f t="shared" si="265"/>
        <v>20728.666666666668</v>
      </c>
      <c r="BU338" s="31">
        <f t="shared" si="292"/>
        <v>3.6231884057971015E-3</v>
      </c>
      <c r="BV338" s="176"/>
      <c r="BW338" s="197"/>
      <c r="BX338" s="197"/>
      <c r="BY338" s="67" t="s">
        <v>73</v>
      </c>
      <c r="BZ338" s="49">
        <f t="shared" si="275"/>
        <v>946612</v>
      </c>
      <c r="CA338" s="30">
        <f>IFERROR(BZ338/BW329,"-")</f>
        <v>6.9727379625786541E-5</v>
      </c>
      <c r="CB338" s="49">
        <f t="shared" si="276"/>
        <v>53</v>
      </c>
      <c r="CC338" s="30">
        <f>IFERROR(CB338/BX329,"-")</f>
        <v>3.9966819998491819E-3</v>
      </c>
      <c r="CD338" s="52">
        <f t="shared" si="266"/>
        <v>17860.603773584906</v>
      </c>
      <c r="CE338" s="31">
        <f t="shared" si="293"/>
        <v>3.3030038638913123E-3</v>
      </c>
      <c r="CR338" s="173"/>
      <c r="CS338" s="194"/>
      <c r="CT338" s="188"/>
      <c r="CU338" s="191"/>
      <c r="CV338" s="191"/>
      <c r="CW338" s="75" t="s">
        <v>77</v>
      </c>
      <c r="CX338" s="86">
        <v>41887190</v>
      </c>
      <c r="CY338" s="76">
        <v>2.0647440094795507E-3</v>
      </c>
      <c r="CZ338" s="86">
        <v>416</v>
      </c>
      <c r="DA338" s="76">
        <v>1.9690443508306905E-2</v>
      </c>
      <c r="DB338" s="86">
        <v>100690.36057692308</v>
      </c>
      <c r="DC338" s="77">
        <v>1.7483399176262925E-2</v>
      </c>
    </row>
    <row r="339" spans="2:107" s="16" customFormat="1" ht="13.15" customHeight="1">
      <c r="B339" s="224"/>
      <c r="C339" s="194"/>
      <c r="D339" s="176"/>
      <c r="E339" s="197"/>
      <c r="F339" s="197"/>
      <c r="G339" s="67" t="s">
        <v>75</v>
      </c>
      <c r="H339" s="49">
        <v>2461</v>
      </c>
      <c r="I339" s="30">
        <f>IFERROR(H339/E329,"-")</f>
        <v>1.2449954824016019E-4</v>
      </c>
      <c r="J339" s="49">
        <v>2</v>
      </c>
      <c r="K339" s="30">
        <f>IFERROR(J339/F329,"-")</f>
        <v>6.0606060606060608E-2</v>
      </c>
      <c r="L339" s="52">
        <f t="shared" si="259"/>
        <v>1230.5</v>
      </c>
      <c r="M339" s="31">
        <f t="shared" si="286"/>
        <v>6.0606060606060608E-2</v>
      </c>
      <c r="N339" s="176"/>
      <c r="O339" s="197"/>
      <c r="P339" s="197"/>
      <c r="Q339" s="67" t="s">
        <v>75</v>
      </c>
      <c r="R339" s="49">
        <v>417074</v>
      </c>
      <c r="S339" s="30">
        <f>IFERROR(R339/O329,"-")</f>
        <v>1.9278767368843977E-3</v>
      </c>
      <c r="T339" s="49">
        <v>9</v>
      </c>
      <c r="U339" s="30">
        <f>IFERROR(T339/P329,"-")</f>
        <v>7.03125E-2</v>
      </c>
      <c r="V339" s="52">
        <f t="shared" si="260"/>
        <v>46341.555555555555</v>
      </c>
      <c r="W339" s="31">
        <f t="shared" si="287"/>
        <v>6.2068965517241378E-2</v>
      </c>
      <c r="X339" s="176"/>
      <c r="Y339" s="197"/>
      <c r="Z339" s="197"/>
      <c r="AA339" s="67" t="s">
        <v>75</v>
      </c>
      <c r="AB339" s="49">
        <v>8497368</v>
      </c>
      <c r="AC339" s="30">
        <f>IFERROR(AB339/Y329,"-")</f>
        <v>2.3975868381281126E-3</v>
      </c>
      <c r="AD339" s="49">
        <v>156</v>
      </c>
      <c r="AE339" s="30">
        <f>IFERROR(AD339/Z329,"-")</f>
        <v>3.4821428571428573E-2</v>
      </c>
      <c r="AF339" s="52">
        <f t="shared" si="261"/>
        <v>54470.307692307695</v>
      </c>
      <c r="AG339" s="31">
        <f t="shared" si="288"/>
        <v>3.0127462340672075E-2</v>
      </c>
      <c r="AH339" s="176"/>
      <c r="AI339" s="197"/>
      <c r="AJ339" s="197"/>
      <c r="AK339" s="67" t="s">
        <v>75</v>
      </c>
      <c r="AL339" s="49">
        <v>6159057</v>
      </c>
      <c r="AM339" s="30">
        <f>IFERROR(AL339/AI329,"-")</f>
        <v>1.4699208996560088E-3</v>
      </c>
      <c r="AN339" s="49">
        <v>207</v>
      </c>
      <c r="AO339" s="30">
        <f>IFERROR(AN339/AJ329,"-")</f>
        <v>5.190571715145436E-2</v>
      </c>
      <c r="AP339" s="52">
        <f t="shared" si="262"/>
        <v>29753.898550724636</v>
      </c>
      <c r="AQ339" s="31">
        <f t="shared" si="289"/>
        <v>4.4766435986159168E-2</v>
      </c>
      <c r="AR339" s="176"/>
      <c r="AS339" s="197"/>
      <c r="AT339" s="197"/>
      <c r="AU339" s="67" t="s">
        <v>75</v>
      </c>
      <c r="AV339" s="49">
        <v>12613290</v>
      </c>
      <c r="AW339" s="30">
        <f>IFERROR(AV339/AS329,"-")</f>
        <v>3.8748483539248185E-3</v>
      </c>
      <c r="AX339" s="49">
        <v>205</v>
      </c>
      <c r="AY339" s="30">
        <f>IFERROR(AX339/AT329,"-")</f>
        <v>7.5925925925925924E-2</v>
      </c>
      <c r="AZ339" s="52">
        <f t="shared" si="263"/>
        <v>61528.243902439026</v>
      </c>
      <c r="BA339" s="31">
        <f t="shared" si="290"/>
        <v>6.1840120663650078E-2</v>
      </c>
      <c r="BB339" s="176"/>
      <c r="BC339" s="197"/>
      <c r="BD339" s="197"/>
      <c r="BE339" s="67" t="s">
        <v>75</v>
      </c>
      <c r="BF339" s="49">
        <v>7974390</v>
      </c>
      <c r="BG339" s="30">
        <f>IFERROR(BF339/BC329,"-")</f>
        <v>4.6558047356408177E-3</v>
      </c>
      <c r="BH339" s="49">
        <v>109</v>
      </c>
      <c r="BI339" s="30">
        <f>IFERROR(BH339/BD329,"-")</f>
        <v>7.6384022424667131E-2</v>
      </c>
      <c r="BJ339" s="52">
        <f t="shared" si="264"/>
        <v>73159.541284403676</v>
      </c>
      <c r="BK339" s="31">
        <f t="shared" si="291"/>
        <v>5.6682267290691625E-2</v>
      </c>
      <c r="BL339" s="176"/>
      <c r="BM339" s="197"/>
      <c r="BN339" s="197"/>
      <c r="BO339" s="67" t="s">
        <v>75</v>
      </c>
      <c r="BP339" s="49">
        <v>2499647</v>
      </c>
      <c r="BQ339" s="30">
        <f>IFERROR(BP339/BM329,"-")</f>
        <v>3.9201101098014805E-3</v>
      </c>
      <c r="BR339" s="49">
        <v>58</v>
      </c>
      <c r="BS339" s="30">
        <f>IFERROR(BR339/BN329,"-")</f>
        <v>0.11485148514851486</v>
      </c>
      <c r="BT339" s="52">
        <f t="shared" si="265"/>
        <v>43097.362068965514</v>
      </c>
      <c r="BU339" s="31">
        <f t="shared" si="292"/>
        <v>7.0048309178743967E-2</v>
      </c>
      <c r="BV339" s="176"/>
      <c r="BW339" s="197"/>
      <c r="BX339" s="197"/>
      <c r="BY339" s="67" t="s">
        <v>75</v>
      </c>
      <c r="BZ339" s="49">
        <f t="shared" si="275"/>
        <v>38163287</v>
      </c>
      <c r="CA339" s="30">
        <f>IFERROR(BZ339/BW329,"-")</f>
        <v>2.8111052896190249E-3</v>
      </c>
      <c r="CB339" s="49">
        <f t="shared" si="276"/>
        <v>746</v>
      </c>
      <c r="CC339" s="30">
        <f>IFERROR(CB339/BX329,"-")</f>
        <v>5.6255184375235655E-2</v>
      </c>
      <c r="CD339" s="52">
        <f t="shared" si="266"/>
        <v>51157.221179624663</v>
      </c>
      <c r="CE339" s="31">
        <f t="shared" si="293"/>
        <v>4.6491337404960739E-2</v>
      </c>
      <c r="CR339" s="173"/>
      <c r="CS339" s="194"/>
      <c r="CT339" s="188"/>
      <c r="CU339" s="191"/>
      <c r="CV339" s="191"/>
      <c r="CW339" s="75" t="s">
        <v>79</v>
      </c>
      <c r="CX339" s="86">
        <v>259480526</v>
      </c>
      <c r="CY339" s="76">
        <v>1.279056584208926E-2</v>
      </c>
      <c r="CZ339" s="86">
        <v>630</v>
      </c>
      <c r="DA339" s="76">
        <v>2.9819662043830169E-2</v>
      </c>
      <c r="DB339" s="86">
        <v>411873.85079365078</v>
      </c>
      <c r="DC339" s="77">
        <v>2.6477263175590484E-2</v>
      </c>
    </row>
    <row r="340" spans="2:107" s="16" customFormat="1" ht="13.15" customHeight="1">
      <c r="B340" s="224"/>
      <c r="C340" s="194"/>
      <c r="D340" s="176"/>
      <c r="E340" s="197"/>
      <c r="F340" s="197"/>
      <c r="G340" s="67" t="s">
        <v>77</v>
      </c>
      <c r="H340" s="49">
        <v>0</v>
      </c>
      <c r="I340" s="30">
        <f>IFERROR(H340/E329,"-")</f>
        <v>0</v>
      </c>
      <c r="J340" s="49">
        <v>0</v>
      </c>
      <c r="K340" s="30">
        <f>IFERROR(J340/F329,"-")</f>
        <v>0</v>
      </c>
      <c r="L340" s="52" t="str">
        <f t="shared" si="259"/>
        <v>-</v>
      </c>
      <c r="M340" s="31">
        <f t="shared" si="286"/>
        <v>0</v>
      </c>
      <c r="N340" s="176"/>
      <c r="O340" s="197"/>
      <c r="P340" s="197"/>
      <c r="Q340" s="67" t="s">
        <v>77</v>
      </c>
      <c r="R340" s="49">
        <v>142921</v>
      </c>
      <c r="S340" s="30">
        <f>IFERROR(R340/O329,"-")</f>
        <v>6.6063593298132947E-4</v>
      </c>
      <c r="T340" s="49">
        <v>5</v>
      </c>
      <c r="U340" s="30">
        <f>IFERROR(T340/P329,"-")</f>
        <v>3.90625E-2</v>
      </c>
      <c r="V340" s="52">
        <f t="shared" si="260"/>
        <v>28584.2</v>
      </c>
      <c r="W340" s="31">
        <f t="shared" si="287"/>
        <v>3.4482758620689655E-2</v>
      </c>
      <c r="X340" s="176"/>
      <c r="Y340" s="197"/>
      <c r="Z340" s="197"/>
      <c r="AA340" s="67" t="s">
        <v>77</v>
      </c>
      <c r="AB340" s="49">
        <v>4150673</v>
      </c>
      <c r="AC340" s="30">
        <f>IFERROR(AB340/Y329,"-")</f>
        <v>1.1711389872927391E-3</v>
      </c>
      <c r="AD340" s="49">
        <v>35</v>
      </c>
      <c r="AE340" s="30">
        <f>IFERROR(AD340/Z329,"-")</f>
        <v>7.8125E-3</v>
      </c>
      <c r="AF340" s="52">
        <f t="shared" si="261"/>
        <v>118590.65714285715</v>
      </c>
      <c r="AG340" s="31">
        <f t="shared" si="288"/>
        <v>6.7593665507918116E-3</v>
      </c>
      <c r="AH340" s="176"/>
      <c r="AI340" s="197"/>
      <c r="AJ340" s="197"/>
      <c r="AK340" s="67" t="s">
        <v>77</v>
      </c>
      <c r="AL340" s="49">
        <v>8210116</v>
      </c>
      <c r="AM340" s="30">
        <f>IFERROR(AL340/AI329,"-")</f>
        <v>1.9594267591613768E-3</v>
      </c>
      <c r="AN340" s="49">
        <v>50</v>
      </c>
      <c r="AO340" s="30">
        <f>IFERROR(AN340/AJ329,"-")</f>
        <v>1.2537612838515547E-2</v>
      </c>
      <c r="AP340" s="52">
        <f t="shared" si="262"/>
        <v>164202.32</v>
      </c>
      <c r="AQ340" s="31">
        <f t="shared" si="289"/>
        <v>1.0813148788927335E-2</v>
      </c>
      <c r="AR340" s="176"/>
      <c r="AS340" s="197"/>
      <c r="AT340" s="197"/>
      <c r="AU340" s="67" t="s">
        <v>77</v>
      </c>
      <c r="AV340" s="49">
        <v>12838909</v>
      </c>
      <c r="AW340" s="30">
        <f>IFERROR(AV340/AS329,"-")</f>
        <v>3.9441593275696138E-3</v>
      </c>
      <c r="AX340" s="49">
        <v>69</v>
      </c>
      <c r="AY340" s="30">
        <f>IFERROR(AX340/AT329,"-")</f>
        <v>2.5555555555555557E-2</v>
      </c>
      <c r="AZ340" s="52">
        <f t="shared" si="263"/>
        <v>186071.14492753622</v>
      </c>
      <c r="BA340" s="31">
        <f t="shared" si="290"/>
        <v>2.0814479638009049E-2</v>
      </c>
      <c r="BB340" s="176"/>
      <c r="BC340" s="197"/>
      <c r="BD340" s="197"/>
      <c r="BE340" s="67" t="s">
        <v>77</v>
      </c>
      <c r="BF340" s="49">
        <v>10993552</v>
      </c>
      <c r="BG340" s="30">
        <f>IFERROR(BF340/BC329,"-")</f>
        <v>6.4185262400150451E-3</v>
      </c>
      <c r="BH340" s="49">
        <v>55</v>
      </c>
      <c r="BI340" s="30">
        <f>IFERROR(BH340/BD329,"-")</f>
        <v>3.8542396636299929E-2</v>
      </c>
      <c r="BJ340" s="52">
        <f t="shared" si="264"/>
        <v>199882.76363636364</v>
      </c>
      <c r="BK340" s="31">
        <f t="shared" si="291"/>
        <v>2.860114404576183E-2</v>
      </c>
      <c r="BL340" s="176"/>
      <c r="BM340" s="197"/>
      <c r="BN340" s="197"/>
      <c r="BO340" s="67" t="s">
        <v>77</v>
      </c>
      <c r="BP340" s="49">
        <v>1237535</v>
      </c>
      <c r="BQ340" s="30">
        <f>IFERROR(BP340/BM329,"-")</f>
        <v>1.9407834245128114E-3</v>
      </c>
      <c r="BR340" s="49">
        <v>25</v>
      </c>
      <c r="BS340" s="30">
        <f>IFERROR(BR340/BN329,"-")</f>
        <v>4.9504950495049507E-2</v>
      </c>
      <c r="BT340" s="52">
        <f t="shared" si="265"/>
        <v>49501.4</v>
      </c>
      <c r="BU340" s="31">
        <f t="shared" si="292"/>
        <v>3.0193236714975844E-2</v>
      </c>
      <c r="BV340" s="176"/>
      <c r="BW340" s="197"/>
      <c r="BX340" s="197"/>
      <c r="BY340" s="67" t="s">
        <v>77</v>
      </c>
      <c r="BZ340" s="49">
        <f t="shared" si="275"/>
        <v>37573706</v>
      </c>
      <c r="CA340" s="30">
        <f>IFERROR(BZ340/BW329,"-")</f>
        <v>2.7676767907122385E-3</v>
      </c>
      <c r="CB340" s="49">
        <f t="shared" si="276"/>
        <v>239</v>
      </c>
      <c r="CC340" s="30">
        <f>IFERROR(CB340/BX329,"-")</f>
        <v>1.8022773546489707E-2</v>
      </c>
      <c r="CD340" s="52">
        <f t="shared" si="266"/>
        <v>157212.1589958159</v>
      </c>
      <c r="CE340" s="31">
        <f t="shared" si="293"/>
        <v>1.4894677801321202E-2</v>
      </c>
      <c r="CR340" s="173"/>
      <c r="CS340" s="194"/>
      <c r="CT340" s="188"/>
      <c r="CU340" s="191"/>
      <c r="CV340" s="191"/>
      <c r="CW340" s="75" t="s">
        <v>81</v>
      </c>
      <c r="CX340" s="86">
        <v>195834632</v>
      </c>
      <c r="CY340" s="76">
        <v>9.6532706842027919E-3</v>
      </c>
      <c r="CZ340" s="86">
        <v>2705</v>
      </c>
      <c r="DA340" s="76">
        <v>0.12803521560088985</v>
      </c>
      <c r="DB340" s="86">
        <v>72397.276155268017</v>
      </c>
      <c r="DC340" s="77">
        <v>0.11368412204757503</v>
      </c>
    </row>
    <row r="341" spans="2:107" s="16" customFormat="1" ht="13.15" customHeight="1">
      <c r="B341" s="224"/>
      <c r="C341" s="194"/>
      <c r="D341" s="176"/>
      <c r="E341" s="197"/>
      <c r="F341" s="197"/>
      <c r="G341" s="67" t="s">
        <v>79</v>
      </c>
      <c r="H341" s="49">
        <v>5494</v>
      </c>
      <c r="I341" s="30">
        <f>IFERROR(H341/E329,"-")</f>
        <v>2.7793600895223083E-4</v>
      </c>
      <c r="J341" s="49">
        <v>1</v>
      </c>
      <c r="K341" s="30">
        <f>IFERROR(J341/F329,"-")</f>
        <v>3.0303030303030304E-2</v>
      </c>
      <c r="L341" s="52">
        <f t="shared" si="259"/>
        <v>5494</v>
      </c>
      <c r="M341" s="31">
        <f t="shared" si="286"/>
        <v>3.0303030303030304E-2</v>
      </c>
      <c r="N341" s="176"/>
      <c r="O341" s="197"/>
      <c r="P341" s="197"/>
      <c r="Q341" s="67" t="s">
        <v>79</v>
      </c>
      <c r="R341" s="49">
        <v>1413325</v>
      </c>
      <c r="S341" s="30">
        <f>IFERROR(R341/O329,"-")</f>
        <v>6.53293273893156E-3</v>
      </c>
      <c r="T341" s="49">
        <v>7</v>
      </c>
      <c r="U341" s="30">
        <f>IFERROR(T341/P329,"-")</f>
        <v>5.46875E-2</v>
      </c>
      <c r="V341" s="52">
        <f t="shared" si="260"/>
        <v>201903.57142857142</v>
      </c>
      <c r="W341" s="31">
        <f t="shared" si="287"/>
        <v>4.8275862068965517E-2</v>
      </c>
      <c r="X341" s="176"/>
      <c r="Y341" s="197"/>
      <c r="Z341" s="197"/>
      <c r="AA341" s="67" t="s">
        <v>79</v>
      </c>
      <c r="AB341" s="49">
        <v>42662896</v>
      </c>
      <c r="AC341" s="30">
        <f>IFERROR(AB341/Y329,"-")</f>
        <v>1.2037609519327456E-2</v>
      </c>
      <c r="AD341" s="49">
        <v>73</v>
      </c>
      <c r="AE341" s="30">
        <f>IFERROR(AD341/Z329,"-")</f>
        <v>1.6294642857142858E-2</v>
      </c>
      <c r="AF341" s="52">
        <f t="shared" si="261"/>
        <v>584423.23287671234</v>
      </c>
      <c r="AG341" s="31">
        <f t="shared" si="288"/>
        <v>1.4098107377365778E-2</v>
      </c>
      <c r="AH341" s="176"/>
      <c r="AI341" s="197"/>
      <c r="AJ341" s="197"/>
      <c r="AK341" s="67" t="s">
        <v>79</v>
      </c>
      <c r="AL341" s="49">
        <v>46462391</v>
      </c>
      <c r="AM341" s="30">
        <f>IFERROR(AL341/AI329,"-")</f>
        <v>1.1088716921906916E-2</v>
      </c>
      <c r="AN341" s="49">
        <v>135</v>
      </c>
      <c r="AO341" s="30">
        <f>IFERROR(AN341/AJ329,"-")</f>
        <v>3.3851554663991978E-2</v>
      </c>
      <c r="AP341" s="52">
        <f t="shared" si="262"/>
        <v>344165.85925925925</v>
      </c>
      <c r="AQ341" s="31">
        <f t="shared" si="289"/>
        <v>2.9195501730103806E-2</v>
      </c>
      <c r="AR341" s="176"/>
      <c r="AS341" s="197"/>
      <c r="AT341" s="197"/>
      <c r="AU341" s="67" t="s">
        <v>79</v>
      </c>
      <c r="AV341" s="49">
        <v>84837551</v>
      </c>
      <c r="AW341" s="30">
        <f>IFERROR(AV341/AS329,"-")</f>
        <v>2.6062402818246691E-2</v>
      </c>
      <c r="AX341" s="49">
        <v>137</v>
      </c>
      <c r="AY341" s="30">
        <f>IFERROR(AX341/AT329,"-")</f>
        <v>5.0740740740740739E-2</v>
      </c>
      <c r="AZ341" s="52">
        <f t="shared" si="263"/>
        <v>619252.19708029192</v>
      </c>
      <c r="BA341" s="31">
        <f t="shared" si="290"/>
        <v>4.1327300150829561E-2</v>
      </c>
      <c r="BB341" s="176"/>
      <c r="BC341" s="197"/>
      <c r="BD341" s="197"/>
      <c r="BE341" s="67" t="s">
        <v>79</v>
      </c>
      <c r="BF341" s="49">
        <v>82630322</v>
      </c>
      <c r="BG341" s="30">
        <f>IFERROR(BF341/BC329,"-")</f>
        <v>4.8243269325318375E-2</v>
      </c>
      <c r="BH341" s="49">
        <v>129</v>
      </c>
      <c r="BI341" s="30">
        <f>IFERROR(BH341/BD329,"-")</f>
        <v>9.039943938332165E-2</v>
      </c>
      <c r="BJ341" s="52">
        <f t="shared" si="264"/>
        <v>640545.13178294571</v>
      </c>
      <c r="BK341" s="31">
        <f t="shared" si="291"/>
        <v>6.7082683307332289E-2</v>
      </c>
      <c r="BL341" s="176"/>
      <c r="BM341" s="197"/>
      <c r="BN341" s="197"/>
      <c r="BO341" s="67" t="s">
        <v>79</v>
      </c>
      <c r="BP341" s="49">
        <v>36128149</v>
      </c>
      <c r="BQ341" s="30">
        <f>IFERROR(BP341/BM329,"-")</f>
        <v>5.6658529041626375E-2</v>
      </c>
      <c r="BR341" s="49">
        <v>54</v>
      </c>
      <c r="BS341" s="30">
        <f>IFERROR(BR341/BN329,"-")</f>
        <v>0.10693069306930693</v>
      </c>
      <c r="BT341" s="52">
        <f t="shared" si="265"/>
        <v>669039.79629629629</v>
      </c>
      <c r="BU341" s="31">
        <f t="shared" si="292"/>
        <v>6.5217391304347824E-2</v>
      </c>
      <c r="BV341" s="176"/>
      <c r="BW341" s="197"/>
      <c r="BX341" s="197"/>
      <c r="BY341" s="67" t="s">
        <v>79</v>
      </c>
      <c r="BZ341" s="49">
        <f t="shared" si="275"/>
        <v>294140128</v>
      </c>
      <c r="CA341" s="30">
        <f>IFERROR(BZ341/BW329,"-")</f>
        <v>2.1666343093298464E-2</v>
      </c>
      <c r="CB341" s="49">
        <f t="shared" si="276"/>
        <v>536</v>
      </c>
      <c r="CC341" s="30">
        <f>IFERROR(CB341/BX329,"-")</f>
        <v>4.0419274564512483E-2</v>
      </c>
      <c r="CD341" s="52">
        <f t="shared" si="266"/>
        <v>548768.89552238805</v>
      </c>
      <c r="CE341" s="31">
        <f t="shared" si="293"/>
        <v>3.3403963604636669E-2</v>
      </c>
      <c r="CR341" s="173"/>
      <c r="CS341" s="194"/>
      <c r="CT341" s="188"/>
      <c r="CU341" s="191"/>
      <c r="CV341" s="191"/>
      <c r="CW341" s="75" t="s">
        <v>83</v>
      </c>
      <c r="CX341" s="86">
        <v>393907480</v>
      </c>
      <c r="CY341" s="76">
        <v>1.9416869683050737E-2</v>
      </c>
      <c r="CZ341" s="86">
        <v>3447</v>
      </c>
      <c r="DA341" s="76">
        <v>0.16315615089695651</v>
      </c>
      <c r="DB341" s="86">
        <v>114275.45111691326</v>
      </c>
      <c r="DC341" s="77">
        <v>0.14486845423215935</v>
      </c>
    </row>
    <row r="342" spans="2:107" s="16" customFormat="1" ht="13.15" customHeight="1">
      <c r="B342" s="224"/>
      <c r="C342" s="194"/>
      <c r="D342" s="176"/>
      <c r="E342" s="197"/>
      <c r="F342" s="197"/>
      <c r="G342" s="67" t="s">
        <v>81</v>
      </c>
      <c r="H342" s="49">
        <v>109864</v>
      </c>
      <c r="I342" s="30">
        <f>IFERROR(H342/E329,"-")</f>
        <v>5.557910754919528E-3</v>
      </c>
      <c r="J342" s="49">
        <v>6</v>
      </c>
      <c r="K342" s="30">
        <f>IFERROR(J342/F329,"-")</f>
        <v>0.18181818181818182</v>
      </c>
      <c r="L342" s="52">
        <f t="shared" si="259"/>
        <v>18310.666666666668</v>
      </c>
      <c r="M342" s="31">
        <f t="shared" si="286"/>
        <v>0.18181818181818182</v>
      </c>
      <c r="N342" s="176"/>
      <c r="O342" s="197"/>
      <c r="P342" s="197"/>
      <c r="Q342" s="67" t="s">
        <v>81</v>
      </c>
      <c r="R342" s="49">
        <v>1518084</v>
      </c>
      <c r="S342" s="30">
        <f>IFERROR(R342/O329,"-")</f>
        <v>7.0171692031543893E-3</v>
      </c>
      <c r="T342" s="49">
        <v>22</v>
      </c>
      <c r="U342" s="30">
        <f>IFERROR(T342/P329,"-")</f>
        <v>0.171875</v>
      </c>
      <c r="V342" s="52">
        <f t="shared" si="260"/>
        <v>69003.818181818177</v>
      </c>
      <c r="W342" s="31">
        <f t="shared" si="287"/>
        <v>0.15172413793103448</v>
      </c>
      <c r="X342" s="176"/>
      <c r="Y342" s="197"/>
      <c r="Z342" s="197"/>
      <c r="AA342" s="67" t="s">
        <v>81</v>
      </c>
      <c r="AB342" s="49">
        <v>39629156</v>
      </c>
      <c r="AC342" s="30">
        <f>IFERROR(AB342/Y329,"-")</f>
        <v>1.1181620336052966E-2</v>
      </c>
      <c r="AD342" s="49">
        <v>625</v>
      </c>
      <c r="AE342" s="30">
        <f>IFERROR(AD342/Z329,"-")</f>
        <v>0.13950892857142858</v>
      </c>
      <c r="AF342" s="52">
        <f t="shared" si="261"/>
        <v>63406.649599999997</v>
      </c>
      <c r="AG342" s="31">
        <f t="shared" si="288"/>
        <v>0.12070297412128235</v>
      </c>
      <c r="AH342" s="176"/>
      <c r="AI342" s="197"/>
      <c r="AJ342" s="197"/>
      <c r="AK342" s="67" t="s">
        <v>81</v>
      </c>
      <c r="AL342" s="49">
        <v>58311724</v>
      </c>
      <c r="AM342" s="30">
        <f>IFERROR(AL342/AI329,"-")</f>
        <v>1.3916679420660156E-2</v>
      </c>
      <c r="AN342" s="49">
        <v>711</v>
      </c>
      <c r="AO342" s="30">
        <f>IFERROR(AN342/AJ329,"-")</f>
        <v>0.17828485456369109</v>
      </c>
      <c r="AP342" s="52">
        <f t="shared" si="262"/>
        <v>82013.676511954996</v>
      </c>
      <c r="AQ342" s="31">
        <f t="shared" si="289"/>
        <v>0.15376297577854672</v>
      </c>
      <c r="AR342" s="176"/>
      <c r="AS342" s="197"/>
      <c r="AT342" s="197"/>
      <c r="AU342" s="67" t="s">
        <v>81</v>
      </c>
      <c r="AV342" s="49">
        <v>35913129</v>
      </c>
      <c r="AW342" s="30">
        <f>IFERROR(AV342/AS329,"-")</f>
        <v>1.1032643250883763E-2</v>
      </c>
      <c r="AX342" s="49">
        <v>501</v>
      </c>
      <c r="AY342" s="30">
        <f>IFERROR(AX342/AT329,"-")</f>
        <v>0.18555555555555556</v>
      </c>
      <c r="AZ342" s="52">
        <f t="shared" si="263"/>
        <v>71682.892215568863</v>
      </c>
      <c r="BA342" s="31">
        <f t="shared" si="290"/>
        <v>0.151131221719457</v>
      </c>
      <c r="BB342" s="176"/>
      <c r="BC342" s="197"/>
      <c r="BD342" s="197"/>
      <c r="BE342" s="67" t="s">
        <v>81</v>
      </c>
      <c r="BF342" s="49">
        <v>20372222</v>
      </c>
      <c r="BG342" s="30">
        <f>IFERROR(BF342/BC329,"-")</f>
        <v>1.189421230503224E-2</v>
      </c>
      <c r="BH342" s="49">
        <v>273</v>
      </c>
      <c r="BI342" s="30">
        <f>IFERROR(BH342/BD329,"-")</f>
        <v>0.1913104414856342</v>
      </c>
      <c r="BJ342" s="52">
        <f t="shared" si="264"/>
        <v>74623.523809523816</v>
      </c>
      <c r="BK342" s="31">
        <f t="shared" si="291"/>
        <v>0.1419656786271451</v>
      </c>
      <c r="BL342" s="176"/>
      <c r="BM342" s="197"/>
      <c r="BN342" s="197"/>
      <c r="BO342" s="67" t="s">
        <v>81</v>
      </c>
      <c r="BP342" s="49">
        <v>5750747</v>
      </c>
      <c r="BQ342" s="30">
        <f>IFERROR(BP342/BM329,"-")</f>
        <v>9.0186980216048641E-3</v>
      </c>
      <c r="BR342" s="49">
        <v>94</v>
      </c>
      <c r="BS342" s="30">
        <f>IFERROR(BR342/BN329,"-")</f>
        <v>0.18613861386138614</v>
      </c>
      <c r="BT342" s="52">
        <f t="shared" si="265"/>
        <v>61178.159574468082</v>
      </c>
      <c r="BU342" s="31">
        <f t="shared" si="292"/>
        <v>0.11352657004830918</v>
      </c>
      <c r="BV342" s="176"/>
      <c r="BW342" s="197"/>
      <c r="BX342" s="197"/>
      <c r="BY342" s="67" t="s">
        <v>81</v>
      </c>
      <c r="BZ342" s="49">
        <f t="shared" si="275"/>
        <v>161604926</v>
      </c>
      <c r="CA342" s="30">
        <f>IFERROR(BZ342/BW329,"-")</f>
        <v>1.190380855577485E-2</v>
      </c>
      <c r="CB342" s="49">
        <f t="shared" si="276"/>
        <v>2232</v>
      </c>
      <c r="CC342" s="30">
        <f>IFERROR(CB342/BX329,"-")</f>
        <v>0.16831309855968629</v>
      </c>
      <c r="CD342" s="52">
        <f t="shared" si="266"/>
        <v>72403.640681003584</v>
      </c>
      <c r="CE342" s="31">
        <f t="shared" si="293"/>
        <v>0.13910008724915868</v>
      </c>
      <c r="CR342" s="173"/>
      <c r="CS342" s="194"/>
      <c r="CT342" s="188"/>
      <c r="CU342" s="191"/>
      <c r="CV342" s="191"/>
      <c r="CW342" s="75" t="s">
        <v>87</v>
      </c>
      <c r="CX342" s="86">
        <v>80021486</v>
      </c>
      <c r="CY342" s="76">
        <v>3.9444967267594638E-3</v>
      </c>
      <c r="CZ342" s="86">
        <v>1631</v>
      </c>
      <c r="DA342" s="76">
        <v>7.7199791735693662E-2</v>
      </c>
      <c r="DB342" s="86">
        <v>49062.836296750458</v>
      </c>
      <c r="DC342" s="77">
        <v>6.8546692443473139E-2</v>
      </c>
    </row>
    <row r="343" spans="2:107" s="16" customFormat="1" ht="13.15" customHeight="1">
      <c r="B343" s="224"/>
      <c r="C343" s="194"/>
      <c r="D343" s="176"/>
      <c r="E343" s="197"/>
      <c r="F343" s="197"/>
      <c r="G343" s="67" t="s">
        <v>83</v>
      </c>
      <c r="H343" s="49">
        <v>11646</v>
      </c>
      <c r="I343" s="30">
        <f>IFERROR(H343/E329,"-")</f>
        <v>5.8915958504872227E-4</v>
      </c>
      <c r="J343" s="49">
        <v>2</v>
      </c>
      <c r="K343" s="30">
        <f>IFERROR(J343/F329,"-")</f>
        <v>6.0606060606060608E-2</v>
      </c>
      <c r="L343" s="52">
        <f t="shared" si="259"/>
        <v>5823</v>
      </c>
      <c r="M343" s="31">
        <f t="shared" si="286"/>
        <v>6.0606060606060608E-2</v>
      </c>
      <c r="N343" s="176"/>
      <c r="O343" s="197"/>
      <c r="P343" s="197"/>
      <c r="Q343" s="67" t="s">
        <v>83</v>
      </c>
      <c r="R343" s="49">
        <v>227324</v>
      </c>
      <c r="S343" s="30">
        <f>IFERROR(R343/O329,"-")</f>
        <v>1.0507791215360076E-3</v>
      </c>
      <c r="T343" s="49">
        <v>12</v>
      </c>
      <c r="U343" s="30">
        <f>IFERROR(T343/P329,"-")</f>
        <v>9.375E-2</v>
      </c>
      <c r="V343" s="52">
        <f t="shared" si="260"/>
        <v>18943.666666666668</v>
      </c>
      <c r="W343" s="31">
        <f t="shared" si="287"/>
        <v>8.2758620689655171E-2</v>
      </c>
      <c r="X343" s="176"/>
      <c r="Y343" s="197"/>
      <c r="Z343" s="197"/>
      <c r="AA343" s="67" t="s">
        <v>83</v>
      </c>
      <c r="AB343" s="49">
        <v>40913289</v>
      </c>
      <c r="AC343" s="30">
        <f>IFERROR(AB343/Y329,"-")</f>
        <v>1.1543946691602823E-2</v>
      </c>
      <c r="AD343" s="49">
        <v>340</v>
      </c>
      <c r="AE343" s="30">
        <f>IFERROR(AD343/Z329,"-")</f>
        <v>7.5892857142857137E-2</v>
      </c>
      <c r="AF343" s="52">
        <f t="shared" si="261"/>
        <v>120333.20294117647</v>
      </c>
      <c r="AG343" s="31">
        <f t="shared" si="288"/>
        <v>6.5662417921977592E-2</v>
      </c>
      <c r="AH343" s="176"/>
      <c r="AI343" s="197"/>
      <c r="AJ343" s="197"/>
      <c r="AK343" s="67" t="s">
        <v>83</v>
      </c>
      <c r="AL343" s="49">
        <v>76070354</v>
      </c>
      <c r="AM343" s="30">
        <f>IFERROR(AL343/AI329,"-")</f>
        <v>1.8154955083031551E-2</v>
      </c>
      <c r="AN343" s="49">
        <v>616</v>
      </c>
      <c r="AO343" s="30">
        <f>IFERROR(AN343/AJ329,"-")</f>
        <v>0.15446339017051153</v>
      </c>
      <c r="AP343" s="52">
        <f t="shared" si="262"/>
        <v>123490.83441558441</v>
      </c>
      <c r="AQ343" s="31">
        <f t="shared" si="289"/>
        <v>0.13321799307958476</v>
      </c>
      <c r="AR343" s="176"/>
      <c r="AS343" s="197"/>
      <c r="AT343" s="197"/>
      <c r="AU343" s="67" t="s">
        <v>83</v>
      </c>
      <c r="AV343" s="49">
        <v>72528320</v>
      </c>
      <c r="AW343" s="30">
        <f>IFERROR(AV343/AS329,"-")</f>
        <v>2.2280962489955633E-2</v>
      </c>
      <c r="AX343" s="49">
        <v>667</v>
      </c>
      <c r="AY343" s="30">
        <f>IFERROR(AX343/AT329,"-")</f>
        <v>0.24703703703703703</v>
      </c>
      <c r="AZ343" s="52">
        <f t="shared" si="263"/>
        <v>108738.11094452774</v>
      </c>
      <c r="BA343" s="31">
        <f t="shared" si="290"/>
        <v>0.20120663650075415</v>
      </c>
      <c r="BB343" s="176"/>
      <c r="BC343" s="197"/>
      <c r="BD343" s="197"/>
      <c r="BE343" s="67" t="s">
        <v>83</v>
      </c>
      <c r="BF343" s="49">
        <v>74560142</v>
      </c>
      <c r="BG343" s="30">
        <f>IFERROR(BF343/BC329,"-")</f>
        <v>4.353153811309101E-2</v>
      </c>
      <c r="BH343" s="49">
        <v>460</v>
      </c>
      <c r="BI343" s="30">
        <f>IFERROR(BH343/BD329,"-")</f>
        <v>0.32235459004905398</v>
      </c>
      <c r="BJ343" s="52">
        <f t="shared" si="264"/>
        <v>162087.26521739131</v>
      </c>
      <c r="BK343" s="31">
        <f t="shared" si="291"/>
        <v>0.2392095683827353</v>
      </c>
      <c r="BL343" s="176"/>
      <c r="BM343" s="197"/>
      <c r="BN343" s="197"/>
      <c r="BO343" s="67" t="s">
        <v>83</v>
      </c>
      <c r="BP343" s="49">
        <v>27096434</v>
      </c>
      <c r="BQ343" s="30">
        <f>IFERROR(BP343/BM329,"-")</f>
        <v>4.2494402154771682E-2</v>
      </c>
      <c r="BR343" s="49">
        <v>169</v>
      </c>
      <c r="BS343" s="30">
        <f>IFERROR(BR343/BN329,"-")</f>
        <v>0.33465346534653467</v>
      </c>
      <c r="BT343" s="52">
        <f t="shared" si="265"/>
        <v>160333.92899408285</v>
      </c>
      <c r="BU343" s="31">
        <f t="shared" si="292"/>
        <v>0.20410628019323671</v>
      </c>
      <c r="BV343" s="176"/>
      <c r="BW343" s="197"/>
      <c r="BX343" s="197"/>
      <c r="BY343" s="67" t="s">
        <v>83</v>
      </c>
      <c r="BZ343" s="49">
        <f t="shared" si="275"/>
        <v>291407509</v>
      </c>
      <c r="CA343" s="30">
        <f>IFERROR(BZ343/BW329,"-")</f>
        <v>2.1465058551811945E-2</v>
      </c>
      <c r="CB343" s="49">
        <f t="shared" si="276"/>
        <v>2266</v>
      </c>
      <c r="CC343" s="30">
        <f>IFERROR(CB343/BX329,"-")</f>
        <v>0.17087700776713671</v>
      </c>
      <c r="CD343" s="52">
        <f t="shared" si="266"/>
        <v>128599.95984112975</v>
      </c>
      <c r="CE343" s="31">
        <f t="shared" si="293"/>
        <v>0.14121899538825874</v>
      </c>
      <c r="CR343" s="173"/>
      <c r="CS343" s="194"/>
      <c r="CT343" s="188"/>
      <c r="CU343" s="191"/>
      <c r="CV343" s="191"/>
      <c r="CW343" s="75" t="s">
        <v>85</v>
      </c>
      <c r="CX343" s="86">
        <v>63838787</v>
      </c>
      <c r="CY343" s="76">
        <v>3.1468034267920818E-3</v>
      </c>
      <c r="CZ343" s="86">
        <v>3007</v>
      </c>
      <c r="DA343" s="76">
        <v>0.14232972026317034</v>
      </c>
      <c r="DB343" s="86">
        <v>21230.058862653808</v>
      </c>
      <c r="DC343" s="77">
        <v>0.12637639741111203</v>
      </c>
    </row>
    <row r="344" spans="2:107" s="16" customFormat="1" ht="13.15" customHeight="1">
      <c r="B344" s="224"/>
      <c r="C344" s="194"/>
      <c r="D344" s="176"/>
      <c r="E344" s="197"/>
      <c r="F344" s="197"/>
      <c r="G344" s="67" t="s">
        <v>87</v>
      </c>
      <c r="H344" s="49">
        <v>812545</v>
      </c>
      <c r="I344" s="30">
        <f>IFERROR(H344/E329,"-")</f>
        <v>4.1105845357497339E-2</v>
      </c>
      <c r="J344" s="49">
        <v>4</v>
      </c>
      <c r="K344" s="30">
        <f>IFERROR(J344/F329,"-")</f>
        <v>0.12121212121212122</v>
      </c>
      <c r="L344" s="52">
        <f t="shared" si="259"/>
        <v>203136.25</v>
      </c>
      <c r="M344" s="31">
        <f t="shared" si="286"/>
        <v>0.12121212121212122</v>
      </c>
      <c r="N344" s="176"/>
      <c r="O344" s="197"/>
      <c r="P344" s="197"/>
      <c r="Q344" s="67" t="s">
        <v>87</v>
      </c>
      <c r="R344" s="49">
        <v>7433646</v>
      </c>
      <c r="S344" s="30">
        <f>IFERROR(R344/O329,"-")</f>
        <v>3.4361176178888529E-2</v>
      </c>
      <c r="T344" s="49">
        <v>17</v>
      </c>
      <c r="U344" s="30">
        <f>IFERROR(T344/P329,"-")</f>
        <v>0.1328125</v>
      </c>
      <c r="V344" s="52">
        <f t="shared" si="260"/>
        <v>437273.29411764705</v>
      </c>
      <c r="W344" s="31">
        <f t="shared" si="287"/>
        <v>0.11724137931034483</v>
      </c>
      <c r="X344" s="176"/>
      <c r="Y344" s="197"/>
      <c r="Z344" s="197"/>
      <c r="AA344" s="67" t="s">
        <v>87</v>
      </c>
      <c r="AB344" s="49">
        <v>22303362</v>
      </c>
      <c r="AC344" s="30">
        <f>IFERROR(AB344/Y329,"-")</f>
        <v>6.293036523451344E-3</v>
      </c>
      <c r="AD344" s="49">
        <v>283</v>
      </c>
      <c r="AE344" s="30">
        <f>IFERROR(AD344/Z329,"-")</f>
        <v>6.3169642857142855E-2</v>
      </c>
      <c r="AF344" s="52">
        <f t="shared" si="261"/>
        <v>78810.46643109541</v>
      </c>
      <c r="AG344" s="31">
        <f t="shared" si="288"/>
        <v>5.4654306682116648E-2</v>
      </c>
      <c r="AH344" s="176"/>
      <c r="AI344" s="197"/>
      <c r="AJ344" s="197"/>
      <c r="AK344" s="67" t="s">
        <v>87</v>
      </c>
      <c r="AL344" s="49">
        <v>15971727</v>
      </c>
      <c r="AM344" s="30">
        <f>IFERROR(AL344/AI329,"-")</f>
        <v>3.8118132890960685E-3</v>
      </c>
      <c r="AN344" s="49">
        <v>295</v>
      </c>
      <c r="AO344" s="30">
        <f>IFERROR(AN344/AJ329,"-")</f>
        <v>7.3971915747241726E-2</v>
      </c>
      <c r="AP344" s="52">
        <f t="shared" si="262"/>
        <v>54141.447457627117</v>
      </c>
      <c r="AQ344" s="31">
        <f t="shared" si="289"/>
        <v>6.3797577854671286E-2</v>
      </c>
      <c r="AR344" s="176"/>
      <c r="AS344" s="197"/>
      <c r="AT344" s="197"/>
      <c r="AU344" s="67" t="s">
        <v>87</v>
      </c>
      <c r="AV344" s="49">
        <v>19325071</v>
      </c>
      <c r="AW344" s="30">
        <f>IFERROR(AV344/AS329,"-")</f>
        <v>5.9367317768663245E-3</v>
      </c>
      <c r="AX344" s="49">
        <v>215</v>
      </c>
      <c r="AY344" s="30">
        <f>IFERROR(AX344/AT329,"-")</f>
        <v>7.9629629629629634E-2</v>
      </c>
      <c r="AZ344" s="52">
        <f t="shared" si="263"/>
        <v>89884.051162790696</v>
      </c>
      <c r="BA344" s="31">
        <f t="shared" si="290"/>
        <v>6.485671191553545E-2</v>
      </c>
      <c r="BB344" s="176"/>
      <c r="BC344" s="197"/>
      <c r="BD344" s="197"/>
      <c r="BE344" s="67" t="s">
        <v>87</v>
      </c>
      <c r="BF344" s="49">
        <v>9540281</v>
      </c>
      <c r="BG344" s="30">
        <f>IFERROR(BF344/BC329,"-")</f>
        <v>5.570041778636875E-3</v>
      </c>
      <c r="BH344" s="49">
        <v>134</v>
      </c>
      <c r="BI344" s="30">
        <f>IFERROR(BH344/BD329,"-")</f>
        <v>9.3903293622985287E-2</v>
      </c>
      <c r="BJ344" s="52">
        <f t="shared" si="264"/>
        <v>71196.126865671642</v>
      </c>
      <c r="BK344" s="31">
        <f t="shared" si="291"/>
        <v>6.9682787311492453E-2</v>
      </c>
      <c r="BL344" s="176"/>
      <c r="BM344" s="197"/>
      <c r="BN344" s="197"/>
      <c r="BO344" s="67" t="s">
        <v>87</v>
      </c>
      <c r="BP344" s="49">
        <v>1299410</v>
      </c>
      <c r="BQ344" s="30">
        <f>IFERROR(BP344/BM329,"-")</f>
        <v>2.0378198512738567E-3</v>
      </c>
      <c r="BR344" s="49">
        <v>35</v>
      </c>
      <c r="BS344" s="30">
        <f>IFERROR(BR344/BN329,"-")</f>
        <v>6.9306930693069313E-2</v>
      </c>
      <c r="BT344" s="52">
        <f t="shared" si="265"/>
        <v>37126</v>
      </c>
      <c r="BU344" s="31">
        <f t="shared" si="292"/>
        <v>4.2270531400966184E-2</v>
      </c>
      <c r="BV344" s="176"/>
      <c r="BW344" s="197"/>
      <c r="BX344" s="197"/>
      <c r="BY344" s="67" t="s">
        <v>87</v>
      </c>
      <c r="BZ344" s="49">
        <f t="shared" si="275"/>
        <v>76686042</v>
      </c>
      <c r="CA344" s="30">
        <f>IFERROR(BZ344/BW329,"-")</f>
        <v>5.6486889692218259E-3</v>
      </c>
      <c r="CB344" s="49">
        <f t="shared" si="276"/>
        <v>983</v>
      </c>
      <c r="CC344" s="30">
        <f>IFERROR(CB344/BX329,"-")</f>
        <v>7.4127139733051808E-2</v>
      </c>
      <c r="CD344" s="52">
        <f t="shared" si="266"/>
        <v>78012.250254323502</v>
      </c>
      <c r="CE344" s="31">
        <f t="shared" si="293"/>
        <v>6.1261373551040756E-2</v>
      </c>
      <c r="CR344" s="174"/>
      <c r="CS344" s="195"/>
      <c r="CT344" s="189"/>
      <c r="CU344" s="192"/>
      <c r="CV344" s="192"/>
      <c r="CW344" s="18" t="s">
        <v>92</v>
      </c>
      <c r="CX344" s="86">
        <v>3942166069</v>
      </c>
      <c r="CY344" s="76">
        <v>0.19432107466128187</v>
      </c>
      <c r="CZ344" s="86">
        <v>17093</v>
      </c>
      <c r="DA344" s="76">
        <v>0.80905949732569693</v>
      </c>
      <c r="DB344" s="86">
        <v>230630.43754753406</v>
      </c>
      <c r="DC344" s="77">
        <v>0.71837438009582244</v>
      </c>
    </row>
    <row r="345" spans="2:107" s="16" customFormat="1" ht="13.15" customHeight="1">
      <c r="B345" s="224"/>
      <c r="C345" s="194"/>
      <c r="D345" s="176"/>
      <c r="E345" s="197"/>
      <c r="F345" s="197"/>
      <c r="G345" s="68" t="s">
        <v>85</v>
      </c>
      <c r="H345" s="50">
        <v>82069</v>
      </c>
      <c r="I345" s="32">
        <f>IFERROR(H345/E329,"-")</f>
        <v>4.1517892826175157E-3</v>
      </c>
      <c r="J345" s="50">
        <v>5</v>
      </c>
      <c r="K345" s="32">
        <f>IFERROR(J345/F329,"-")</f>
        <v>0.15151515151515152</v>
      </c>
      <c r="L345" s="53">
        <f t="shared" ref="L345:L412" si="294">IFERROR(H345/J345,"-")</f>
        <v>16413.8</v>
      </c>
      <c r="M345" s="33">
        <f t="shared" si="286"/>
        <v>0.15151515151515152</v>
      </c>
      <c r="N345" s="176"/>
      <c r="O345" s="197"/>
      <c r="P345" s="197"/>
      <c r="Q345" s="68" t="s">
        <v>85</v>
      </c>
      <c r="R345" s="50">
        <v>402443</v>
      </c>
      <c r="S345" s="32">
        <f>IFERROR(R345/O329,"-")</f>
        <v>1.8602466171997478E-3</v>
      </c>
      <c r="T345" s="50">
        <v>22</v>
      </c>
      <c r="U345" s="32">
        <f>IFERROR(T345/P329,"-")</f>
        <v>0.171875</v>
      </c>
      <c r="V345" s="53">
        <f t="shared" ref="V345:V412" si="295">IFERROR(R345/T345,"-")</f>
        <v>18292.863636363636</v>
      </c>
      <c r="W345" s="33">
        <f t="shared" si="287"/>
        <v>0.15172413793103448</v>
      </c>
      <c r="X345" s="176"/>
      <c r="Y345" s="197"/>
      <c r="Z345" s="197"/>
      <c r="AA345" s="68" t="s">
        <v>85</v>
      </c>
      <c r="AB345" s="50">
        <v>12488787</v>
      </c>
      <c r="AC345" s="32">
        <f>IFERROR(AB345/Y329,"-")</f>
        <v>3.5237912887126316E-3</v>
      </c>
      <c r="AD345" s="50">
        <v>440</v>
      </c>
      <c r="AE345" s="32">
        <f>IFERROR(AD345/Z329,"-")</f>
        <v>9.8214285714285712E-2</v>
      </c>
      <c r="AF345" s="53">
        <f t="shared" ref="AF345:AF412" si="296">IFERROR(AB345/AD345,"-")</f>
        <v>28383.606818181819</v>
      </c>
      <c r="AG345" s="33">
        <f t="shared" si="288"/>
        <v>8.4974893781382774E-2</v>
      </c>
      <c r="AH345" s="176"/>
      <c r="AI345" s="197"/>
      <c r="AJ345" s="197"/>
      <c r="AK345" s="68" t="s">
        <v>85</v>
      </c>
      <c r="AL345" s="50">
        <v>12385615</v>
      </c>
      <c r="AM345" s="32">
        <f>IFERROR(AL345/AI329,"-")</f>
        <v>2.9559515918740412E-3</v>
      </c>
      <c r="AN345" s="50">
        <v>543</v>
      </c>
      <c r="AO345" s="32">
        <f>IFERROR(AN345/AJ329,"-")</f>
        <v>0.13615847542627885</v>
      </c>
      <c r="AP345" s="53">
        <f t="shared" ref="AP345:AP412" si="297">IFERROR(AL345/AN345,"-")</f>
        <v>22809.604051565377</v>
      </c>
      <c r="AQ345" s="33">
        <f t="shared" si="289"/>
        <v>0.11743079584775086</v>
      </c>
      <c r="AR345" s="176"/>
      <c r="AS345" s="197"/>
      <c r="AT345" s="197"/>
      <c r="AU345" s="68" t="s">
        <v>85</v>
      </c>
      <c r="AV345" s="50">
        <v>19399906</v>
      </c>
      <c r="AW345" s="32">
        <f>IFERROR(AV345/AS329,"-")</f>
        <v>5.9597213598035249E-3</v>
      </c>
      <c r="AX345" s="50">
        <v>502</v>
      </c>
      <c r="AY345" s="32">
        <f>IFERROR(AX345/AT329,"-")</f>
        <v>0.18592592592592594</v>
      </c>
      <c r="AZ345" s="53">
        <f t="shared" ref="AZ345:AZ412" si="298">IFERROR(AV345/AX345,"-")</f>
        <v>38645.231075697215</v>
      </c>
      <c r="BA345" s="33">
        <f t="shared" si="290"/>
        <v>0.15143288084464554</v>
      </c>
      <c r="BB345" s="176"/>
      <c r="BC345" s="197"/>
      <c r="BD345" s="197"/>
      <c r="BE345" s="68" t="s">
        <v>85</v>
      </c>
      <c r="BF345" s="50">
        <v>11223451</v>
      </c>
      <c r="BG345" s="32">
        <f>IFERROR(BF345/BC329,"-")</f>
        <v>6.5527515353566435E-3</v>
      </c>
      <c r="BH345" s="50">
        <v>301</v>
      </c>
      <c r="BI345" s="32">
        <f>IFERROR(BH345/BD329,"-")</f>
        <v>0.21093202522775054</v>
      </c>
      <c r="BJ345" s="53">
        <f t="shared" ref="BJ345:BJ412" si="299">IFERROR(BF345/BH345,"-")</f>
        <v>37287.212624584718</v>
      </c>
      <c r="BK345" s="33">
        <f t="shared" si="291"/>
        <v>0.15652626105044201</v>
      </c>
      <c r="BL345" s="176"/>
      <c r="BM345" s="197"/>
      <c r="BN345" s="197"/>
      <c r="BO345" s="68" t="s">
        <v>85</v>
      </c>
      <c r="BP345" s="50">
        <v>3695053</v>
      </c>
      <c r="BQ345" s="32">
        <f>IFERROR(BP345/BM329,"-")</f>
        <v>5.7948240777806982E-3</v>
      </c>
      <c r="BR345" s="50">
        <v>105</v>
      </c>
      <c r="BS345" s="32">
        <f>IFERROR(BR345/BN329,"-")</f>
        <v>0.20792079207920791</v>
      </c>
      <c r="BT345" s="53">
        <f t="shared" ref="BT345:BT412" si="300">IFERROR(BP345/BR345,"-")</f>
        <v>35190.980952380953</v>
      </c>
      <c r="BU345" s="33">
        <f t="shared" si="292"/>
        <v>0.12681159420289856</v>
      </c>
      <c r="BV345" s="176"/>
      <c r="BW345" s="197"/>
      <c r="BX345" s="197"/>
      <c r="BY345" s="68" t="s">
        <v>85</v>
      </c>
      <c r="BZ345" s="50">
        <f t="shared" si="275"/>
        <v>59677324</v>
      </c>
      <c r="CA345" s="32">
        <f>IFERROR(BZ345/BW329,"-")</f>
        <v>4.3958278847078449E-3</v>
      </c>
      <c r="CB345" s="50">
        <f t="shared" si="276"/>
        <v>1918</v>
      </c>
      <c r="CC345" s="32">
        <f>IFERROR(CB345/BX329,"-")</f>
        <v>0.14463464293793832</v>
      </c>
      <c r="CD345" s="53">
        <f t="shared" ref="CD345:CD412" si="301">IFERROR(BZ345/CB345,"-")</f>
        <v>31114.350364963502</v>
      </c>
      <c r="CE345" s="33">
        <f t="shared" si="293"/>
        <v>0.11953134737629316</v>
      </c>
      <c r="CR345" s="172">
        <v>21</v>
      </c>
      <c r="CS345" s="193" t="s">
        <v>122</v>
      </c>
      <c r="CT345" s="187">
        <v>15666</v>
      </c>
      <c r="CU345" s="190">
        <v>13392032440</v>
      </c>
      <c r="CV345" s="190">
        <v>14035</v>
      </c>
      <c r="CW345" s="75" t="s">
        <v>58</v>
      </c>
      <c r="CX345" s="86">
        <v>381573533</v>
      </c>
      <c r="CY345" s="76">
        <v>2.8492578308001767E-2</v>
      </c>
      <c r="CZ345" s="86">
        <v>3289</v>
      </c>
      <c r="DA345" s="76">
        <v>0.23434271464196652</v>
      </c>
      <c r="DB345" s="86">
        <v>116015.0602006689</v>
      </c>
      <c r="DC345" s="77">
        <v>0.20994510404698072</v>
      </c>
    </row>
    <row r="346" spans="2:107" s="16" customFormat="1" ht="13.15" customHeight="1">
      <c r="B346" s="224"/>
      <c r="C346" s="195"/>
      <c r="D346" s="177"/>
      <c r="E346" s="198"/>
      <c r="F346" s="198"/>
      <c r="G346" s="18" t="s">
        <v>92</v>
      </c>
      <c r="H346" s="48">
        <f>SUM(H329:H345)</f>
        <v>3672943</v>
      </c>
      <c r="I346" s="32">
        <f>IFERROR(H346/E329,"-")</f>
        <v>0.18581054214216119</v>
      </c>
      <c r="J346" s="50">
        <v>26</v>
      </c>
      <c r="K346" s="32">
        <f>IFERROR(J346/F329,"-")</f>
        <v>0.78787878787878785</v>
      </c>
      <c r="L346" s="53">
        <f t="shared" si="294"/>
        <v>141267.03846153847</v>
      </c>
      <c r="M346" s="34">
        <f t="shared" si="286"/>
        <v>0.78787878787878785</v>
      </c>
      <c r="N346" s="177"/>
      <c r="O346" s="198"/>
      <c r="P346" s="198"/>
      <c r="Q346" s="18" t="s">
        <v>92</v>
      </c>
      <c r="R346" s="48">
        <f>SUM(R329:R345)</f>
        <v>30484210</v>
      </c>
      <c r="S346" s="32">
        <f>IFERROR(R346/O329,"-")</f>
        <v>0.14090976493691462</v>
      </c>
      <c r="T346" s="50">
        <v>106</v>
      </c>
      <c r="U346" s="32">
        <f>IFERROR(T346/P329,"-")</f>
        <v>0.828125</v>
      </c>
      <c r="V346" s="53">
        <f t="shared" si="295"/>
        <v>287586.88679245283</v>
      </c>
      <c r="W346" s="34">
        <f t="shared" si="287"/>
        <v>0.73103448275862071</v>
      </c>
      <c r="X346" s="177"/>
      <c r="Y346" s="198"/>
      <c r="Z346" s="198"/>
      <c r="AA346" s="18" t="s">
        <v>92</v>
      </c>
      <c r="AB346" s="48">
        <f>SUM(AB329:AB345)</f>
        <v>635053041</v>
      </c>
      <c r="AC346" s="32">
        <f>IFERROR(AB346/Y329,"-")</f>
        <v>0.17918428537105049</v>
      </c>
      <c r="AD346" s="50">
        <v>3301</v>
      </c>
      <c r="AE346" s="32">
        <f>IFERROR(AD346/Z329,"-")</f>
        <v>0.73683035714285716</v>
      </c>
      <c r="AF346" s="53">
        <f t="shared" si="296"/>
        <v>192382.01787337172</v>
      </c>
      <c r="AG346" s="34">
        <f t="shared" si="288"/>
        <v>0.63750482811896481</v>
      </c>
      <c r="AH346" s="177"/>
      <c r="AI346" s="198"/>
      <c r="AJ346" s="198"/>
      <c r="AK346" s="18" t="s">
        <v>92</v>
      </c>
      <c r="AL346" s="48">
        <f>SUM(AL329:AL345)</f>
        <v>855563179</v>
      </c>
      <c r="AM346" s="32">
        <f>IFERROR(AL346/AI329,"-")</f>
        <v>0.20418875775759746</v>
      </c>
      <c r="AN346" s="50">
        <v>3382</v>
      </c>
      <c r="AO346" s="32">
        <f>IFERROR(AN346/AJ329,"-")</f>
        <v>0.84804413239719156</v>
      </c>
      <c r="AP346" s="53">
        <f t="shared" si="297"/>
        <v>252975.51123595505</v>
      </c>
      <c r="AQ346" s="34">
        <f t="shared" si="289"/>
        <v>0.731401384083045</v>
      </c>
      <c r="AR346" s="177"/>
      <c r="AS346" s="198"/>
      <c r="AT346" s="198"/>
      <c r="AU346" s="18" t="s">
        <v>92</v>
      </c>
      <c r="AV346" s="48">
        <f>SUM(AV329:AV345)</f>
        <v>810518279</v>
      </c>
      <c r="AW346" s="32">
        <f>IFERROR(AV346/AS329,"-")</f>
        <v>0.24899414975863765</v>
      </c>
      <c r="AX346" s="50">
        <v>2369</v>
      </c>
      <c r="AY346" s="32">
        <f>IFERROR(AX346/AT329,"-")</f>
        <v>0.87740740740740741</v>
      </c>
      <c r="AZ346" s="53">
        <f t="shared" si="298"/>
        <v>342135.19586323341</v>
      </c>
      <c r="BA346" s="34">
        <f t="shared" si="290"/>
        <v>0.71463046757164406</v>
      </c>
      <c r="BB346" s="177"/>
      <c r="BC346" s="198"/>
      <c r="BD346" s="198"/>
      <c r="BE346" s="18" t="s">
        <v>92</v>
      </c>
      <c r="BF346" s="48">
        <f>SUM(BF329:BF345)</f>
        <v>464369135</v>
      </c>
      <c r="BG346" s="32">
        <f>IFERROR(BF346/BC329,"-")</f>
        <v>0.27111942328108229</v>
      </c>
      <c r="BH346" s="50">
        <v>1290</v>
      </c>
      <c r="BI346" s="32">
        <f>IFERROR(BH346/BD329,"-")</f>
        <v>0.90399439383321656</v>
      </c>
      <c r="BJ346" s="53">
        <f t="shared" si="299"/>
        <v>359976.07364341087</v>
      </c>
      <c r="BK346" s="34">
        <f t="shared" si="291"/>
        <v>0.67082683307332291</v>
      </c>
      <c r="BL346" s="177"/>
      <c r="BM346" s="198"/>
      <c r="BN346" s="198"/>
      <c r="BO346" s="18" t="s">
        <v>92</v>
      </c>
      <c r="BP346" s="48">
        <f>SUM(BP329:BP345)</f>
        <v>180550880</v>
      </c>
      <c r="BQ346" s="32">
        <f>IFERROR(BP346/BM329,"-")</f>
        <v>0.28315171303050146</v>
      </c>
      <c r="BR346" s="50">
        <v>462</v>
      </c>
      <c r="BS346" s="32">
        <f>IFERROR(BR346/BN329,"-")</f>
        <v>0.91485148514851489</v>
      </c>
      <c r="BT346" s="53">
        <f t="shared" si="300"/>
        <v>390802.77056277054</v>
      </c>
      <c r="BU346" s="34">
        <f t="shared" si="292"/>
        <v>0.55797101449275366</v>
      </c>
      <c r="BV346" s="177"/>
      <c r="BW346" s="198"/>
      <c r="BX346" s="198"/>
      <c r="BY346" s="18" t="s">
        <v>92</v>
      </c>
      <c r="BZ346" s="48">
        <f t="shared" si="275"/>
        <v>2980211667</v>
      </c>
      <c r="CA346" s="32">
        <f>IFERROR(BZ346/BW329,"-")</f>
        <v>0.2195222015673868</v>
      </c>
      <c r="CB346" s="50">
        <f t="shared" si="276"/>
        <v>10936</v>
      </c>
      <c r="CC346" s="32">
        <f>IFERROR(CB346/BX329,"-")</f>
        <v>0.82467385566699347</v>
      </c>
      <c r="CD346" s="53">
        <f t="shared" si="301"/>
        <v>272513.86859912216</v>
      </c>
      <c r="CE346" s="34">
        <f t="shared" si="293"/>
        <v>0.68154057085878106</v>
      </c>
      <c r="CR346" s="173"/>
      <c r="CS346" s="194"/>
      <c r="CT346" s="188"/>
      <c r="CU346" s="191"/>
      <c r="CV346" s="191"/>
      <c r="CW346" s="75" t="s">
        <v>60</v>
      </c>
      <c r="CX346" s="86">
        <v>212695664</v>
      </c>
      <c r="CY346" s="76">
        <v>1.5882254239820225E-2</v>
      </c>
      <c r="CZ346" s="86">
        <v>3983</v>
      </c>
      <c r="DA346" s="76">
        <v>0.28379052369077307</v>
      </c>
      <c r="DB346" s="86">
        <v>53400.869696208887</v>
      </c>
      <c r="DC346" s="77">
        <v>0.25424486148346737</v>
      </c>
    </row>
    <row r="347" spans="2:107" s="16" customFormat="1" ht="13.15" customHeight="1">
      <c r="B347" s="224">
        <v>20</v>
      </c>
      <c r="C347" s="193" t="s">
        <v>121</v>
      </c>
      <c r="D347" s="175">
        <f>CI24</f>
        <v>41</v>
      </c>
      <c r="E347" s="196">
        <v>80972480</v>
      </c>
      <c r="F347" s="196">
        <v>40</v>
      </c>
      <c r="G347" s="65" t="s">
        <v>58</v>
      </c>
      <c r="H347" s="54">
        <v>164308</v>
      </c>
      <c r="I347" s="28">
        <f>IFERROR(H347/E347,"-")</f>
        <v>2.02918324843206E-3</v>
      </c>
      <c r="J347" s="54">
        <v>6</v>
      </c>
      <c r="K347" s="28">
        <f>IFERROR(J347/F347,"-")</f>
        <v>0.15</v>
      </c>
      <c r="L347" s="51">
        <f t="shared" si="294"/>
        <v>27384.666666666668</v>
      </c>
      <c r="M347" s="29">
        <f t="shared" ref="M347:M364" si="302">IFERROR(J347/$CI$24,"-")</f>
        <v>0.14634146341463414</v>
      </c>
      <c r="N347" s="175">
        <f>CJ24</f>
        <v>122</v>
      </c>
      <c r="O347" s="196">
        <v>238893290</v>
      </c>
      <c r="P347" s="196">
        <v>112</v>
      </c>
      <c r="Q347" s="65" t="s">
        <v>58</v>
      </c>
      <c r="R347" s="54">
        <v>7836825</v>
      </c>
      <c r="S347" s="28">
        <f>IFERROR(R347/O347,"-")</f>
        <v>3.2804709583931807E-2</v>
      </c>
      <c r="T347" s="54">
        <v>30</v>
      </c>
      <c r="U347" s="28">
        <f>IFERROR(T347/P347,"-")</f>
        <v>0.26785714285714285</v>
      </c>
      <c r="V347" s="51">
        <f t="shared" si="295"/>
        <v>261227.5</v>
      </c>
      <c r="W347" s="29">
        <f t="shared" ref="W347:W364" si="303">IFERROR(T347/$CJ$24,"-")</f>
        <v>0.24590163934426229</v>
      </c>
      <c r="X347" s="175">
        <f>CK24</f>
        <v>8730</v>
      </c>
      <c r="Y347" s="196">
        <v>6094460250</v>
      </c>
      <c r="Z347" s="196">
        <v>7948</v>
      </c>
      <c r="AA347" s="65" t="s">
        <v>58</v>
      </c>
      <c r="AB347" s="54">
        <v>131628863</v>
      </c>
      <c r="AC347" s="28">
        <f>IFERROR(AB347/Y347,"-")</f>
        <v>2.1598116584647508E-2</v>
      </c>
      <c r="AD347" s="54">
        <v>1136</v>
      </c>
      <c r="AE347" s="28">
        <f>IFERROR(AD347/Z347,"-")</f>
        <v>0.14292903875188726</v>
      </c>
      <c r="AF347" s="51">
        <f t="shared" si="296"/>
        <v>115870.47799295775</v>
      </c>
      <c r="AG347" s="29">
        <f t="shared" ref="AG347:AG364" si="304">IFERROR(AD347/$CK$24,"-")</f>
        <v>0.13012600229095075</v>
      </c>
      <c r="AH347" s="175">
        <f>CL24</f>
        <v>7243</v>
      </c>
      <c r="AI347" s="196">
        <v>6365782760</v>
      </c>
      <c r="AJ347" s="196">
        <v>6521</v>
      </c>
      <c r="AK347" s="65" t="s">
        <v>58</v>
      </c>
      <c r="AL347" s="54">
        <v>190366563</v>
      </c>
      <c r="AM347" s="28">
        <f>IFERROR(AL347/AI347,"-")</f>
        <v>2.9904659046203454E-2</v>
      </c>
      <c r="AN347" s="54">
        <v>1242</v>
      </c>
      <c r="AO347" s="28">
        <f>IFERROR(AN347/AJ347,"-")</f>
        <v>0.19046158564637325</v>
      </c>
      <c r="AP347" s="51">
        <f t="shared" si="297"/>
        <v>153274.20531400965</v>
      </c>
      <c r="AQ347" s="29">
        <f t="shared" ref="AQ347:AQ364" si="305">IFERROR(AN347/$CL$24,"-")</f>
        <v>0.17147590777302224</v>
      </c>
      <c r="AR347" s="175">
        <f>CM24</f>
        <v>5001</v>
      </c>
      <c r="AS347" s="196">
        <v>4894925710</v>
      </c>
      <c r="AT347" s="196">
        <v>4270</v>
      </c>
      <c r="AU347" s="65" t="s">
        <v>58</v>
      </c>
      <c r="AV347" s="54">
        <v>157410272</v>
      </c>
      <c r="AW347" s="28">
        <f>IFERROR(AV347/AS347,"-")</f>
        <v>3.2157846988039376E-2</v>
      </c>
      <c r="AX347" s="54">
        <v>968</v>
      </c>
      <c r="AY347" s="28">
        <f>IFERROR(AX347/AT347,"-")</f>
        <v>0.22669789227166276</v>
      </c>
      <c r="AZ347" s="51">
        <f t="shared" si="298"/>
        <v>162613.9173553719</v>
      </c>
      <c r="BA347" s="29">
        <f t="shared" ref="BA347:BA364" si="306">IFERROR(AX347/$CM$24,"-")</f>
        <v>0.19356128774245152</v>
      </c>
      <c r="BB347" s="175">
        <f>CN24</f>
        <v>2752</v>
      </c>
      <c r="BC347" s="196">
        <v>2747398260</v>
      </c>
      <c r="BD347" s="196">
        <v>2203</v>
      </c>
      <c r="BE347" s="65" t="s">
        <v>58</v>
      </c>
      <c r="BF347" s="54">
        <v>126057184</v>
      </c>
      <c r="BG347" s="28">
        <f>IFERROR(BF347/BC347,"-")</f>
        <v>4.588238474024512E-2</v>
      </c>
      <c r="BH347" s="54">
        <v>546</v>
      </c>
      <c r="BI347" s="28">
        <f>IFERROR(BH347/BD347,"-")</f>
        <v>0.24784384929641398</v>
      </c>
      <c r="BJ347" s="51">
        <f t="shared" si="299"/>
        <v>230873.96336996337</v>
      </c>
      <c r="BK347" s="29">
        <f t="shared" ref="BK347:BK364" si="307">IFERROR(BH347/$CN$24,"-")</f>
        <v>0.19840116279069767</v>
      </c>
      <c r="BL347" s="175">
        <f>CO24</f>
        <v>1209</v>
      </c>
      <c r="BM347" s="196">
        <v>1037196430</v>
      </c>
      <c r="BN347" s="196">
        <v>826</v>
      </c>
      <c r="BO347" s="65" t="s">
        <v>58</v>
      </c>
      <c r="BP347" s="54">
        <v>57434849</v>
      </c>
      <c r="BQ347" s="28">
        <f>IFERROR(BP347/BM347,"-")</f>
        <v>5.5375093221252218E-2</v>
      </c>
      <c r="BR347" s="54">
        <v>219</v>
      </c>
      <c r="BS347" s="28">
        <f>IFERROR(BR347/BN347,"-")</f>
        <v>0.26513317191283292</v>
      </c>
      <c r="BT347" s="51">
        <f t="shared" si="300"/>
        <v>262259.58447488584</v>
      </c>
      <c r="BU347" s="29">
        <f t="shared" ref="BU347:BU364" si="308">IFERROR(BR347/$CO$24,"-")</f>
        <v>0.18114143920595532</v>
      </c>
      <c r="BV347" s="175">
        <f>CP24</f>
        <v>25098</v>
      </c>
      <c r="BW347" s="196">
        <f>SUM(E347,O347,Y347,AI347,AS347,BC347,BM347)</f>
        <v>21459629180</v>
      </c>
      <c r="BX347" s="196">
        <f>SUM(F347,P347,Z347,AJ347,AT347,BD347,BN347)</f>
        <v>21920</v>
      </c>
      <c r="BY347" s="65" t="s">
        <v>58</v>
      </c>
      <c r="BZ347" s="54">
        <f t="shared" si="275"/>
        <v>670898864</v>
      </c>
      <c r="CA347" s="28">
        <f>IFERROR(BZ347/BW347,"-")</f>
        <v>3.1263301820017748E-2</v>
      </c>
      <c r="CB347" s="54">
        <f t="shared" si="276"/>
        <v>4147</v>
      </c>
      <c r="CC347" s="28">
        <f>IFERROR(CB347/BX347,"-")</f>
        <v>0.18918795620437956</v>
      </c>
      <c r="CD347" s="51">
        <f t="shared" si="301"/>
        <v>161779.3257776706</v>
      </c>
      <c r="CE347" s="29">
        <f t="shared" ref="CE347:CE364" si="309">IFERROR(CB347/$CP$24,"-")</f>
        <v>0.16523228942545223</v>
      </c>
      <c r="CR347" s="173"/>
      <c r="CS347" s="194"/>
      <c r="CT347" s="188"/>
      <c r="CU347" s="191"/>
      <c r="CV347" s="191"/>
      <c r="CW347" s="75" t="s">
        <v>62</v>
      </c>
      <c r="CX347" s="86">
        <v>182323678</v>
      </c>
      <c r="CY347" s="76">
        <v>1.3614339631931179E-2</v>
      </c>
      <c r="CZ347" s="86">
        <v>3728</v>
      </c>
      <c r="DA347" s="76">
        <v>0.26562166013537586</v>
      </c>
      <c r="DB347" s="86">
        <v>48906.565987124464</v>
      </c>
      <c r="DC347" s="77">
        <v>0.23796757308821653</v>
      </c>
    </row>
    <row r="348" spans="2:107" s="16" customFormat="1" ht="13.15" customHeight="1">
      <c r="B348" s="224"/>
      <c r="C348" s="194"/>
      <c r="D348" s="176"/>
      <c r="E348" s="197"/>
      <c r="F348" s="197"/>
      <c r="G348" s="66" t="s">
        <v>60</v>
      </c>
      <c r="H348" s="49">
        <v>2802548</v>
      </c>
      <c r="I348" s="30">
        <f>IFERROR(H348/E347,"-")</f>
        <v>3.4611117258604406E-2</v>
      </c>
      <c r="J348" s="49">
        <v>14</v>
      </c>
      <c r="K348" s="30">
        <f>IFERROR(J348/F347,"-")</f>
        <v>0.35</v>
      </c>
      <c r="L348" s="52">
        <f t="shared" si="294"/>
        <v>200182</v>
      </c>
      <c r="M348" s="31">
        <f t="shared" si="302"/>
        <v>0.34146341463414637</v>
      </c>
      <c r="N348" s="176"/>
      <c r="O348" s="197"/>
      <c r="P348" s="197"/>
      <c r="Q348" s="66" t="s">
        <v>60</v>
      </c>
      <c r="R348" s="49">
        <v>1861566</v>
      </c>
      <c r="S348" s="30">
        <f>IFERROR(R348/O347,"-")</f>
        <v>7.7924582980124727E-3</v>
      </c>
      <c r="T348" s="49">
        <v>48</v>
      </c>
      <c r="U348" s="30">
        <f>IFERROR(T348/P347,"-")</f>
        <v>0.42857142857142855</v>
      </c>
      <c r="V348" s="52">
        <f t="shared" si="295"/>
        <v>38782.625</v>
      </c>
      <c r="W348" s="31">
        <f t="shared" si="303"/>
        <v>0.39344262295081966</v>
      </c>
      <c r="X348" s="176"/>
      <c r="Y348" s="197"/>
      <c r="Z348" s="197"/>
      <c r="AA348" s="66" t="s">
        <v>60</v>
      </c>
      <c r="AB348" s="49">
        <v>134493071</v>
      </c>
      <c r="AC348" s="30">
        <f>IFERROR(AB348/Y347,"-")</f>
        <v>2.2068085684864382E-2</v>
      </c>
      <c r="AD348" s="49">
        <v>1869</v>
      </c>
      <c r="AE348" s="30">
        <f>IFERROR(AD348/Z347,"-")</f>
        <v>0.23515349773527933</v>
      </c>
      <c r="AF348" s="52">
        <f t="shared" si="296"/>
        <v>71959.909577314073</v>
      </c>
      <c r="AG348" s="31">
        <f t="shared" si="304"/>
        <v>0.21408934707903779</v>
      </c>
      <c r="AH348" s="176"/>
      <c r="AI348" s="197"/>
      <c r="AJ348" s="197"/>
      <c r="AK348" s="66" t="s">
        <v>60</v>
      </c>
      <c r="AL348" s="49">
        <v>126216807</v>
      </c>
      <c r="AM348" s="30">
        <f>IFERROR(AL348/AI347,"-")</f>
        <v>1.982738207673301E-2</v>
      </c>
      <c r="AN348" s="49">
        <v>1961</v>
      </c>
      <c r="AO348" s="30">
        <f>IFERROR(AN348/AJ347,"-")</f>
        <v>0.30072074835147983</v>
      </c>
      <c r="AP348" s="52">
        <f t="shared" si="297"/>
        <v>64363.491585925549</v>
      </c>
      <c r="AQ348" s="31">
        <f t="shared" si="305"/>
        <v>0.27074416678172031</v>
      </c>
      <c r="AR348" s="176"/>
      <c r="AS348" s="197"/>
      <c r="AT348" s="197"/>
      <c r="AU348" s="66" t="s">
        <v>60</v>
      </c>
      <c r="AV348" s="49">
        <v>97634204</v>
      </c>
      <c r="AW348" s="30">
        <f>IFERROR(AV348/AS347,"-")</f>
        <v>1.9946003225450381E-2</v>
      </c>
      <c r="AX348" s="49">
        <v>1443</v>
      </c>
      <c r="AY348" s="30">
        <f>IFERROR(AX348/AT347,"-")</f>
        <v>0.33793911007025762</v>
      </c>
      <c r="AZ348" s="52">
        <f t="shared" si="298"/>
        <v>67660.571032571039</v>
      </c>
      <c r="BA348" s="31">
        <f t="shared" si="306"/>
        <v>0.28854229154169164</v>
      </c>
      <c r="BB348" s="176"/>
      <c r="BC348" s="197"/>
      <c r="BD348" s="197"/>
      <c r="BE348" s="66" t="s">
        <v>60</v>
      </c>
      <c r="BF348" s="49">
        <v>45454543</v>
      </c>
      <c r="BG348" s="30">
        <f>IFERROR(BF348/BC347,"-")</f>
        <v>1.6544577341328009E-2</v>
      </c>
      <c r="BH348" s="49">
        <v>745</v>
      </c>
      <c r="BI348" s="30">
        <f>IFERROR(BH348/BD347,"-")</f>
        <v>0.33817521561507036</v>
      </c>
      <c r="BJ348" s="52">
        <f t="shared" si="299"/>
        <v>61012.809395973156</v>
      </c>
      <c r="BK348" s="31">
        <f t="shared" si="307"/>
        <v>0.27071220930232559</v>
      </c>
      <c r="BL348" s="176"/>
      <c r="BM348" s="197"/>
      <c r="BN348" s="197"/>
      <c r="BO348" s="66" t="s">
        <v>60</v>
      </c>
      <c r="BP348" s="49">
        <v>7808417</v>
      </c>
      <c r="BQ348" s="30">
        <f>IFERROR(BP348/BM347,"-")</f>
        <v>7.5283878483847072E-3</v>
      </c>
      <c r="BR348" s="49">
        <v>263</v>
      </c>
      <c r="BS348" s="30">
        <f>IFERROR(BR348/BN347,"-")</f>
        <v>0.31840193704600483</v>
      </c>
      <c r="BT348" s="52">
        <f t="shared" si="300"/>
        <v>29689.798479087451</v>
      </c>
      <c r="BU348" s="31">
        <f t="shared" si="308"/>
        <v>0.21753515301902399</v>
      </c>
      <c r="BV348" s="176"/>
      <c r="BW348" s="197"/>
      <c r="BX348" s="197"/>
      <c r="BY348" s="66" t="s">
        <v>60</v>
      </c>
      <c r="BZ348" s="49">
        <f t="shared" si="275"/>
        <v>416271156</v>
      </c>
      <c r="CA348" s="30">
        <f>IFERROR(BZ348/BW347,"-")</f>
        <v>1.9397872745534554E-2</v>
      </c>
      <c r="CB348" s="49">
        <f t="shared" si="276"/>
        <v>6343</v>
      </c>
      <c r="CC348" s="30">
        <f>IFERROR(CB348/BX347,"-")</f>
        <v>0.28937043795620437</v>
      </c>
      <c r="CD348" s="52">
        <f t="shared" si="301"/>
        <v>65626.857323033269</v>
      </c>
      <c r="CE348" s="31">
        <f t="shared" si="309"/>
        <v>0.25272930113953301</v>
      </c>
      <c r="CR348" s="173"/>
      <c r="CS348" s="194"/>
      <c r="CT348" s="188"/>
      <c r="CU348" s="191"/>
      <c r="CV348" s="191"/>
      <c r="CW348" s="75" t="s">
        <v>64</v>
      </c>
      <c r="CX348" s="86">
        <v>23151192</v>
      </c>
      <c r="CY348" s="76">
        <v>1.7287287873385708E-3</v>
      </c>
      <c r="CZ348" s="86">
        <v>515</v>
      </c>
      <c r="DA348" s="76">
        <v>3.6693979337370862E-2</v>
      </c>
      <c r="DB348" s="86">
        <v>44953.770873786409</v>
      </c>
      <c r="DC348" s="77">
        <v>3.2873739308055663E-2</v>
      </c>
    </row>
    <row r="349" spans="2:107" s="16" customFormat="1" ht="13.15" customHeight="1">
      <c r="B349" s="224"/>
      <c r="C349" s="194"/>
      <c r="D349" s="176"/>
      <c r="E349" s="197"/>
      <c r="F349" s="197"/>
      <c r="G349" s="67" t="s">
        <v>194</v>
      </c>
      <c r="H349" s="49">
        <v>345599</v>
      </c>
      <c r="I349" s="30">
        <f>IFERROR(H349/E347,"-")</f>
        <v>4.2681044226384078E-3</v>
      </c>
      <c r="J349" s="49">
        <v>4</v>
      </c>
      <c r="K349" s="30">
        <f>IFERROR(J349/F347,"-")</f>
        <v>0.1</v>
      </c>
      <c r="L349" s="52">
        <f>IFERROR(H349/J349,"-")</f>
        <v>86399.75</v>
      </c>
      <c r="M349" s="31">
        <f t="shared" si="302"/>
        <v>9.7560975609756101E-2</v>
      </c>
      <c r="N349" s="176"/>
      <c r="O349" s="197"/>
      <c r="P349" s="197"/>
      <c r="Q349" s="67" t="s">
        <v>194</v>
      </c>
      <c r="R349" s="49">
        <v>8649747</v>
      </c>
      <c r="S349" s="30">
        <f>IFERROR(R349/O347,"-")</f>
        <v>3.620757619437532E-2</v>
      </c>
      <c r="T349" s="49">
        <v>15</v>
      </c>
      <c r="U349" s="30">
        <f>IFERROR(T349/P347,"-")</f>
        <v>0.13392857142857142</v>
      </c>
      <c r="V349" s="52">
        <f>IFERROR(R349/T349,"-")</f>
        <v>576649.80000000005</v>
      </c>
      <c r="W349" s="31">
        <f t="shared" si="303"/>
        <v>0.12295081967213115</v>
      </c>
      <c r="X349" s="176"/>
      <c r="Y349" s="197"/>
      <c r="Z349" s="197"/>
      <c r="AA349" s="67" t="s">
        <v>194</v>
      </c>
      <c r="AB349" s="49">
        <v>86598230</v>
      </c>
      <c r="AC349" s="30">
        <f>IFERROR(AB349/Y347,"-")</f>
        <v>1.4209335437047112E-2</v>
      </c>
      <c r="AD349" s="49">
        <v>568</v>
      </c>
      <c r="AE349" s="30">
        <f>IFERROR(AD349/Z347,"-")</f>
        <v>7.1464519375943628E-2</v>
      </c>
      <c r="AF349" s="52">
        <f>IFERROR(AB349/AD349,"-")</f>
        <v>152461.67253521126</v>
      </c>
      <c r="AG349" s="31">
        <f t="shared" si="304"/>
        <v>6.5063001145475377E-2</v>
      </c>
      <c r="AH349" s="176"/>
      <c r="AI349" s="197"/>
      <c r="AJ349" s="197"/>
      <c r="AK349" s="67" t="s">
        <v>194</v>
      </c>
      <c r="AL349" s="49">
        <v>76319858</v>
      </c>
      <c r="AM349" s="30">
        <f>IFERROR(AL349/AI347,"-")</f>
        <v>1.1989076736888206E-2</v>
      </c>
      <c r="AN349" s="49">
        <v>538</v>
      </c>
      <c r="AO349" s="30">
        <f>IFERROR(AN349/AJ347,"-")</f>
        <v>8.250268363747891E-2</v>
      </c>
      <c r="AP349" s="52">
        <f>IFERROR(AL349/AN349,"-")</f>
        <v>141858.47211895912</v>
      </c>
      <c r="AQ349" s="31">
        <f t="shared" si="305"/>
        <v>7.4278613834046672E-2</v>
      </c>
      <c r="AR349" s="176"/>
      <c r="AS349" s="197"/>
      <c r="AT349" s="197"/>
      <c r="AU349" s="67" t="s">
        <v>194</v>
      </c>
      <c r="AV349" s="49">
        <v>52231150</v>
      </c>
      <c r="AW349" s="30">
        <f>IFERROR(AV349/AS347,"-")</f>
        <v>1.0670468377751947E-2</v>
      </c>
      <c r="AX349" s="49">
        <v>353</v>
      </c>
      <c r="AY349" s="30">
        <f>IFERROR(AX349/AT347,"-")</f>
        <v>8.2669789227166279E-2</v>
      </c>
      <c r="AZ349" s="52">
        <f>IFERROR(AV349/AX349,"-")</f>
        <v>147963.59773371104</v>
      </c>
      <c r="BA349" s="31">
        <f t="shared" si="306"/>
        <v>7.0585882823435309E-2</v>
      </c>
      <c r="BB349" s="176"/>
      <c r="BC349" s="197"/>
      <c r="BD349" s="197"/>
      <c r="BE349" s="67" t="s">
        <v>194</v>
      </c>
      <c r="BF349" s="49">
        <v>11316417</v>
      </c>
      <c r="BG349" s="30">
        <f>IFERROR(BF349/BC347,"-")</f>
        <v>4.1189576206545316E-3</v>
      </c>
      <c r="BH349" s="49">
        <v>161</v>
      </c>
      <c r="BI349" s="30">
        <f>IFERROR(BH349/BD347,"-")</f>
        <v>7.3082160689968229E-2</v>
      </c>
      <c r="BJ349" s="52">
        <f>IFERROR(BF349/BH349,"-")</f>
        <v>70288.304347826081</v>
      </c>
      <c r="BK349" s="31">
        <f t="shared" si="307"/>
        <v>5.8502906976744186E-2</v>
      </c>
      <c r="BL349" s="176"/>
      <c r="BM349" s="197"/>
      <c r="BN349" s="197"/>
      <c r="BO349" s="67" t="s">
        <v>194</v>
      </c>
      <c r="BP349" s="49">
        <v>2294589</v>
      </c>
      <c r="BQ349" s="30">
        <f>IFERROR(BP349/BM347,"-")</f>
        <v>2.2122993616551494E-3</v>
      </c>
      <c r="BR349" s="49">
        <v>52</v>
      </c>
      <c r="BS349" s="30">
        <f>IFERROR(BR349/BN347,"-")</f>
        <v>6.2953995157384993E-2</v>
      </c>
      <c r="BT349" s="52">
        <f>IFERROR(BP349/BR349,"-")</f>
        <v>44126.711538461539</v>
      </c>
      <c r="BU349" s="31">
        <f t="shared" si="308"/>
        <v>4.3010752688172046E-2</v>
      </c>
      <c r="BV349" s="176"/>
      <c r="BW349" s="197"/>
      <c r="BX349" s="197"/>
      <c r="BY349" s="67" t="s">
        <v>194</v>
      </c>
      <c r="BZ349" s="49">
        <f t="shared" ref="BZ349" si="310">SUM(H349,R349,AB349,AL349,AV349,BF349,BP349)</f>
        <v>237755590</v>
      </c>
      <c r="CA349" s="30">
        <f>IFERROR(BZ349/BW347,"-")</f>
        <v>1.1079203093666877E-2</v>
      </c>
      <c r="CB349" s="49">
        <f>SUM(J349,T349,AD349,AN349,AX349,BH349,BR349)</f>
        <v>1691</v>
      </c>
      <c r="CC349" s="30">
        <f>IFERROR(CB349/BX347,"-")</f>
        <v>7.7144160583941607E-2</v>
      </c>
      <c r="CD349" s="52">
        <f>IFERROR(BZ349/CB349,"-")</f>
        <v>140600.58545239503</v>
      </c>
      <c r="CE349" s="31">
        <f t="shared" si="309"/>
        <v>6.7375886524822695E-2</v>
      </c>
      <c r="CR349" s="173"/>
      <c r="CS349" s="194"/>
      <c r="CT349" s="188"/>
      <c r="CU349" s="191"/>
      <c r="CV349" s="191"/>
      <c r="CW349" s="75" t="s">
        <v>66</v>
      </c>
      <c r="CX349" s="86">
        <v>277621572</v>
      </c>
      <c r="CY349" s="76">
        <v>2.0730353905863148E-2</v>
      </c>
      <c r="CZ349" s="86">
        <v>4467</v>
      </c>
      <c r="DA349" s="76">
        <v>0.31827573922337016</v>
      </c>
      <c r="DB349" s="86">
        <v>62149.445265278708</v>
      </c>
      <c r="DC349" s="77">
        <v>0.28513979318268862</v>
      </c>
    </row>
    <row r="350" spans="2:107" s="16" customFormat="1" ht="13.15" customHeight="1">
      <c r="B350" s="224"/>
      <c r="C350" s="194"/>
      <c r="D350" s="176"/>
      <c r="E350" s="197"/>
      <c r="F350" s="197"/>
      <c r="G350" s="67" t="s">
        <v>62</v>
      </c>
      <c r="H350" s="49">
        <v>31131</v>
      </c>
      <c r="I350" s="30">
        <f>IFERROR(H350/E347,"-")</f>
        <v>3.8446395614905211E-4</v>
      </c>
      <c r="J350" s="49">
        <v>4</v>
      </c>
      <c r="K350" s="30">
        <f>IFERROR(J350/F347,"-")</f>
        <v>0.1</v>
      </c>
      <c r="L350" s="52">
        <f t="shared" si="294"/>
        <v>7782.75</v>
      </c>
      <c r="M350" s="31">
        <f t="shared" si="302"/>
        <v>9.7560975609756101E-2</v>
      </c>
      <c r="N350" s="176"/>
      <c r="O350" s="197"/>
      <c r="P350" s="197"/>
      <c r="Q350" s="67" t="s">
        <v>62</v>
      </c>
      <c r="R350" s="49">
        <v>254207</v>
      </c>
      <c r="S350" s="30">
        <f>IFERROR(R350/O347,"-")</f>
        <v>1.0641027213447478E-3</v>
      </c>
      <c r="T350" s="49">
        <v>18</v>
      </c>
      <c r="U350" s="30">
        <f>IFERROR(T350/P347,"-")</f>
        <v>0.16071428571428573</v>
      </c>
      <c r="V350" s="52">
        <f t="shared" si="295"/>
        <v>14122.611111111111</v>
      </c>
      <c r="W350" s="31">
        <f t="shared" si="303"/>
        <v>0.14754098360655737</v>
      </c>
      <c r="X350" s="176"/>
      <c r="Y350" s="197"/>
      <c r="Z350" s="197"/>
      <c r="AA350" s="67" t="s">
        <v>62</v>
      </c>
      <c r="AB350" s="49">
        <v>61475688</v>
      </c>
      <c r="AC350" s="30">
        <f>IFERROR(AB350/Y347,"-")</f>
        <v>1.0087142335533324E-2</v>
      </c>
      <c r="AD350" s="49">
        <v>1605</v>
      </c>
      <c r="AE350" s="30">
        <f>IFERROR(AD350/Z347,"-")</f>
        <v>0.20193759436336184</v>
      </c>
      <c r="AF350" s="52">
        <f t="shared" si="296"/>
        <v>38302.609345794393</v>
      </c>
      <c r="AG350" s="31">
        <f t="shared" si="304"/>
        <v>0.18384879725085912</v>
      </c>
      <c r="AH350" s="176"/>
      <c r="AI350" s="197"/>
      <c r="AJ350" s="197"/>
      <c r="AK350" s="67" t="s">
        <v>62</v>
      </c>
      <c r="AL350" s="49">
        <v>82419041</v>
      </c>
      <c r="AM350" s="30">
        <f>IFERROR(AL350/AI347,"-")</f>
        <v>1.2947196614670526E-2</v>
      </c>
      <c r="AN350" s="49">
        <v>1661</v>
      </c>
      <c r="AO350" s="30">
        <f>IFERROR(AN350/AJ347,"-")</f>
        <v>0.2547155344272351</v>
      </c>
      <c r="AP350" s="52">
        <f t="shared" si="297"/>
        <v>49620.133052378085</v>
      </c>
      <c r="AQ350" s="31">
        <f t="shared" si="305"/>
        <v>0.22932486538727045</v>
      </c>
      <c r="AR350" s="176"/>
      <c r="AS350" s="197"/>
      <c r="AT350" s="197"/>
      <c r="AU350" s="67" t="s">
        <v>62</v>
      </c>
      <c r="AV350" s="49">
        <v>46307133</v>
      </c>
      <c r="AW350" s="30">
        <f>IFERROR(AV350/AS347,"-")</f>
        <v>9.4602320328166945E-3</v>
      </c>
      <c r="AX350" s="49">
        <v>1168</v>
      </c>
      <c r="AY350" s="30">
        <f>IFERROR(AX350/AT347,"-")</f>
        <v>0.27353629976580796</v>
      </c>
      <c r="AZ350" s="52">
        <f t="shared" si="298"/>
        <v>39646.517979452052</v>
      </c>
      <c r="BA350" s="31">
        <f t="shared" si="306"/>
        <v>0.23355328934213157</v>
      </c>
      <c r="BB350" s="176"/>
      <c r="BC350" s="197"/>
      <c r="BD350" s="197"/>
      <c r="BE350" s="67" t="s">
        <v>62</v>
      </c>
      <c r="BF350" s="49">
        <v>24627857</v>
      </c>
      <c r="BG350" s="30">
        <f>IFERROR(BF350/BC347,"-")</f>
        <v>8.9640651515881797E-3</v>
      </c>
      <c r="BH350" s="49">
        <v>627</v>
      </c>
      <c r="BI350" s="30">
        <f>IFERROR(BH350/BD347,"-")</f>
        <v>0.28461189287335453</v>
      </c>
      <c r="BJ350" s="52">
        <f t="shared" si="299"/>
        <v>39278.878787878784</v>
      </c>
      <c r="BK350" s="31">
        <f t="shared" si="307"/>
        <v>0.22783430232558138</v>
      </c>
      <c r="BL350" s="176"/>
      <c r="BM350" s="197"/>
      <c r="BN350" s="197"/>
      <c r="BO350" s="67" t="s">
        <v>62</v>
      </c>
      <c r="BP350" s="49">
        <v>8454983</v>
      </c>
      <c r="BQ350" s="30">
        <f>IFERROR(BP350/BM347,"-")</f>
        <v>8.1517663920227731E-3</v>
      </c>
      <c r="BR350" s="49">
        <v>201</v>
      </c>
      <c r="BS350" s="30">
        <f>IFERROR(BR350/BN347,"-")</f>
        <v>0.24334140435835352</v>
      </c>
      <c r="BT350" s="52">
        <f t="shared" si="300"/>
        <v>42064.592039800998</v>
      </c>
      <c r="BU350" s="31">
        <f t="shared" si="308"/>
        <v>0.16625310173697269</v>
      </c>
      <c r="BV350" s="176"/>
      <c r="BW350" s="197"/>
      <c r="BX350" s="197"/>
      <c r="BY350" s="67" t="s">
        <v>62</v>
      </c>
      <c r="BZ350" s="49">
        <f t="shared" si="275"/>
        <v>223570040</v>
      </c>
      <c r="CA350" s="30">
        <f>IFERROR(BZ350/BW347,"-")</f>
        <v>1.0418168838088002E-2</v>
      </c>
      <c r="CB350" s="49">
        <f t="shared" si="276"/>
        <v>5284</v>
      </c>
      <c r="CC350" s="30">
        <f>IFERROR(CB350/BX347,"-")</f>
        <v>0.24105839416058394</v>
      </c>
      <c r="CD350" s="52">
        <f t="shared" si="301"/>
        <v>42310.757002271006</v>
      </c>
      <c r="CE350" s="31">
        <f t="shared" si="309"/>
        <v>0.21053470396047494</v>
      </c>
      <c r="CR350" s="173"/>
      <c r="CS350" s="194"/>
      <c r="CT350" s="188"/>
      <c r="CU350" s="191"/>
      <c r="CV350" s="191"/>
      <c r="CW350" s="75" t="s">
        <v>68</v>
      </c>
      <c r="CX350" s="86">
        <v>385733303</v>
      </c>
      <c r="CY350" s="76">
        <v>2.880319359501193E-2</v>
      </c>
      <c r="CZ350" s="86">
        <v>5207</v>
      </c>
      <c r="DA350" s="76">
        <v>0.37100106875667971</v>
      </c>
      <c r="DB350" s="86">
        <v>74079.758594200117</v>
      </c>
      <c r="DC350" s="77">
        <v>0.33237584578067153</v>
      </c>
    </row>
    <row r="351" spans="2:107" s="16" customFormat="1" ht="13.15" customHeight="1">
      <c r="B351" s="224"/>
      <c r="C351" s="194"/>
      <c r="D351" s="176"/>
      <c r="E351" s="197"/>
      <c r="F351" s="197"/>
      <c r="G351" s="67" t="s">
        <v>64</v>
      </c>
      <c r="H351" s="49">
        <v>26930</v>
      </c>
      <c r="I351" s="30">
        <f>IFERROR(H351/E347,"-")</f>
        <v>3.3258213160817108E-4</v>
      </c>
      <c r="J351" s="49">
        <v>4</v>
      </c>
      <c r="K351" s="30">
        <f>IFERROR(J351/F347,"-")</f>
        <v>0.1</v>
      </c>
      <c r="L351" s="52">
        <f t="shared" si="294"/>
        <v>6732.5</v>
      </c>
      <c r="M351" s="31">
        <f t="shared" si="302"/>
        <v>9.7560975609756101E-2</v>
      </c>
      <c r="N351" s="176"/>
      <c r="O351" s="197"/>
      <c r="P351" s="197"/>
      <c r="Q351" s="67" t="s">
        <v>64</v>
      </c>
      <c r="R351" s="49">
        <v>2925707</v>
      </c>
      <c r="S351" s="30">
        <f>IFERROR(R351/O347,"-")</f>
        <v>1.2246919953256117E-2</v>
      </c>
      <c r="T351" s="49">
        <v>12</v>
      </c>
      <c r="U351" s="30">
        <f>IFERROR(T351/P347,"-")</f>
        <v>0.10714285714285714</v>
      </c>
      <c r="V351" s="52">
        <f t="shared" si="295"/>
        <v>243808.91666666666</v>
      </c>
      <c r="W351" s="31">
        <f t="shared" si="303"/>
        <v>9.8360655737704916E-2</v>
      </c>
      <c r="X351" s="176"/>
      <c r="Y351" s="197"/>
      <c r="Z351" s="197"/>
      <c r="AA351" s="67" t="s">
        <v>64</v>
      </c>
      <c r="AB351" s="49">
        <v>18294290</v>
      </c>
      <c r="AC351" s="30">
        <f>IFERROR(AB351/Y347,"-")</f>
        <v>3.0017900272628737E-3</v>
      </c>
      <c r="AD351" s="49">
        <v>469</v>
      </c>
      <c r="AE351" s="30">
        <f>IFERROR(AD351/Z347,"-")</f>
        <v>5.9008555611474584E-2</v>
      </c>
      <c r="AF351" s="52">
        <f t="shared" si="296"/>
        <v>39007.014925373136</v>
      </c>
      <c r="AG351" s="31">
        <f t="shared" si="304"/>
        <v>5.3722794959908365E-2</v>
      </c>
      <c r="AH351" s="176"/>
      <c r="AI351" s="197"/>
      <c r="AJ351" s="197"/>
      <c r="AK351" s="67" t="s">
        <v>64</v>
      </c>
      <c r="AL351" s="49">
        <v>27923262</v>
      </c>
      <c r="AM351" s="30">
        <f>IFERROR(AL351/AI347,"-")</f>
        <v>4.386461658016115E-3</v>
      </c>
      <c r="AN351" s="49">
        <v>438</v>
      </c>
      <c r="AO351" s="30">
        <f>IFERROR(AN351/AJ347,"-")</f>
        <v>6.716761232939733E-2</v>
      </c>
      <c r="AP351" s="52">
        <f t="shared" si="297"/>
        <v>63751.739726027394</v>
      </c>
      <c r="AQ351" s="31">
        <f t="shared" si="305"/>
        <v>6.047218003589673E-2</v>
      </c>
      <c r="AR351" s="176"/>
      <c r="AS351" s="197"/>
      <c r="AT351" s="197"/>
      <c r="AU351" s="67" t="s">
        <v>64</v>
      </c>
      <c r="AV351" s="49">
        <v>6695790</v>
      </c>
      <c r="AW351" s="30">
        <f>IFERROR(AV351/AS347,"-")</f>
        <v>1.3679043149359667E-3</v>
      </c>
      <c r="AX351" s="49">
        <v>300</v>
      </c>
      <c r="AY351" s="30">
        <f>IFERROR(AX351/AT347,"-")</f>
        <v>7.0257611241217793E-2</v>
      </c>
      <c r="AZ351" s="52">
        <f t="shared" si="298"/>
        <v>22319.3</v>
      </c>
      <c r="BA351" s="31">
        <f t="shared" si="306"/>
        <v>5.9988002399520096E-2</v>
      </c>
      <c r="BB351" s="176"/>
      <c r="BC351" s="197"/>
      <c r="BD351" s="197"/>
      <c r="BE351" s="67" t="s">
        <v>64</v>
      </c>
      <c r="BF351" s="49">
        <v>1954080</v>
      </c>
      <c r="BG351" s="30">
        <f>IFERROR(BF351/BC347,"-")</f>
        <v>7.1124744761249137E-4</v>
      </c>
      <c r="BH351" s="49">
        <v>118</v>
      </c>
      <c r="BI351" s="30">
        <f>IFERROR(BH351/BD347,"-")</f>
        <v>5.3563322741715845E-2</v>
      </c>
      <c r="BJ351" s="52">
        <f t="shared" si="299"/>
        <v>16560</v>
      </c>
      <c r="BK351" s="31">
        <f t="shared" si="307"/>
        <v>4.2877906976744186E-2</v>
      </c>
      <c r="BL351" s="176"/>
      <c r="BM351" s="197"/>
      <c r="BN351" s="197"/>
      <c r="BO351" s="67" t="s">
        <v>64</v>
      </c>
      <c r="BP351" s="49">
        <v>2452965</v>
      </c>
      <c r="BQ351" s="30">
        <f>IFERROR(BP351/BM347,"-")</f>
        <v>2.3649956064735007E-3</v>
      </c>
      <c r="BR351" s="49">
        <v>37</v>
      </c>
      <c r="BS351" s="30">
        <f>IFERROR(BR351/BN347,"-")</f>
        <v>4.4794188861985475E-2</v>
      </c>
      <c r="BT351" s="52">
        <f t="shared" si="300"/>
        <v>66296.351351351346</v>
      </c>
      <c r="BU351" s="31">
        <f t="shared" si="308"/>
        <v>3.0603804797353185E-2</v>
      </c>
      <c r="BV351" s="176"/>
      <c r="BW351" s="197"/>
      <c r="BX351" s="197"/>
      <c r="BY351" s="67" t="s">
        <v>64</v>
      </c>
      <c r="BZ351" s="49">
        <f t="shared" si="275"/>
        <v>60273024</v>
      </c>
      <c r="CA351" s="30">
        <f>IFERROR(BZ351/BW347,"-")</f>
        <v>2.8086703406866604E-3</v>
      </c>
      <c r="CB351" s="49">
        <f t="shared" si="276"/>
        <v>1378</v>
      </c>
      <c r="CC351" s="30">
        <f>IFERROR(CB351/BX347,"-")</f>
        <v>6.2864963503649632E-2</v>
      </c>
      <c r="CD351" s="52">
        <f t="shared" si="301"/>
        <v>43739.494920174162</v>
      </c>
      <c r="CE351" s="31">
        <f t="shared" si="309"/>
        <v>5.4904773288708263E-2</v>
      </c>
      <c r="CR351" s="173"/>
      <c r="CS351" s="194"/>
      <c r="CT351" s="188"/>
      <c r="CU351" s="191"/>
      <c r="CV351" s="191"/>
      <c r="CW351" s="75" t="s">
        <v>69</v>
      </c>
      <c r="CX351" s="86">
        <v>420363474</v>
      </c>
      <c r="CY351" s="76">
        <v>3.1389072262432482E-2</v>
      </c>
      <c r="CZ351" s="86">
        <v>1947</v>
      </c>
      <c r="DA351" s="76">
        <v>0.13872461702885644</v>
      </c>
      <c r="DB351" s="86">
        <v>215903.17103235747</v>
      </c>
      <c r="DC351" s="77">
        <v>0.12428188433550363</v>
      </c>
    </row>
    <row r="352" spans="2:107" s="16" customFormat="1" ht="13.15" customHeight="1">
      <c r="B352" s="224"/>
      <c r="C352" s="194"/>
      <c r="D352" s="176"/>
      <c r="E352" s="197"/>
      <c r="F352" s="197"/>
      <c r="G352" s="67" t="s">
        <v>66</v>
      </c>
      <c r="H352" s="49">
        <v>134841</v>
      </c>
      <c r="I352" s="30">
        <f>IFERROR(H352/E347,"-")</f>
        <v>1.6652694841506645E-3</v>
      </c>
      <c r="J352" s="49">
        <v>6</v>
      </c>
      <c r="K352" s="30">
        <f>IFERROR(J352/F347,"-")</f>
        <v>0.15</v>
      </c>
      <c r="L352" s="52">
        <f t="shared" si="294"/>
        <v>22473.5</v>
      </c>
      <c r="M352" s="31">
        <f t="shared" si="302"/>
        <v>0.14634146341463414</v>
      </c>
      <c r="N352" s="176"/>
      <c r="O352" s="197"/>
      <c r="P352" s="197"/>
      <c r="Q352" s="67" t="s">
        <v>66</v>
      </c>
      <c r="R352" s="49">
        <v>679604</v>
      </c>
      <c r="S352" s="30">
        <f>IFERROR(R352/O347,"-")</f>
        <v>2.8448015429818059E-3</v>
      </c>
      <c r="T352" s="49">
        <v>39</v>
      </c>
      <c r="U352" s="30">
        <f>IFERROR(T352/P347,"-")</f>
        <v>0.3482142857142857</v>
      </c>
      <c r="V352" s="52">
        <f t="shared" si="295"/>
        <v>17425.74358974359</v>
      </c>
      <c r="W352" s="31">
        <f t="shared" si="303"/>
        <v>0.31967213114754101</v>
      </c>
      <c r="X352" s="176"/>
      <c r="Y352" s="197"/>
      <c r="Z352" s="197"/>
      <c r="AA352" s="67" t="s">
        <v>66</v>
      </c>
      <c r="AB352" s="49">
        <v>103015951</v>
      </c>
      <c r="AC352" s="30">
        <f>IFERROR(AB352/Y347,"-")</f>
        <v>1.6903211568243471E-2</v>
      </c>
      <c r="AD352" s="49">
        <v>1955</v>
      </c>
      <c r="AE352" s="30">
        <f>IFERROR(AD352/Z347,"-")</f>
        <v>0.24597382989431305</v>
      </c>
      <c r="AF352" s="52">
        <f t="shared" si="296"/>
        <v>52693.581074168796</v>
      </c>
      <c r="AG352" s="31">
        <f t="shared" si="304"/>
        <v>0.22394043528064148</v>
      </c>
      <c r="AH352" s="176"/>
      <c r="AI352" s="197"/>
      <c r="AJ352" s="197"/>
      <c r="AK352" s="67" t="s">
        <v>66</v>
      </c>
      <c r="AL352" s="49">
        <v>127317484</v>
      </c>
      <c r="AM352" s="30">
        <f>IFERROR(AL352/AI347,"-")</f>
        <v>2.0000287285958217E-2</v>
      </c>
      <c r="AN352" s="49">
        <v>2125</v>
      </c>
      <c r="AO352" s="30">
        <f>IFERROR(AN352/AJ347,"-")</f>
        <v>0.32587026529673363</v>
      </c>
      <c r="AP352" s="52">
        <f t="shared" si="297"/>
        <v>59914.110117647062</v>
      </c>
      <c r="AQ352" s="31">
        <f t="shared" si="305"/>
        <v>0.29338671821068618</v>
      </c>
      <c r="AR352" s="176"/>
      <c r="AS352" s="197"/>
      <c r="AT352" s="197"/>
      <c r="AU352" s="67" t="s">
        <v>66</v>
      </c>
      <c r="AV352" s="49">
        <v>91702760</v>
      </c>
      <c r="AW352" s="30">
        <f>IFERROR(AV352/AS347,"-")</f>
        <v>1.8734249594974956E-2</v>
      </c>
      <c r="AX352" s="49">
        <v>1465</v>
      </c>
      <c r="AY352" s="30">
        <f>IFERROR(AX352/AT347,"-")</f>
        <v>0.34309133489461358</v>
      </c>
      <c r="AZ352" s="52">
        <f t="shared" si="298"/>
        <v>62595.740614334471</v>
      </c>
      <c r="BA352" s="31">
        <f t="shared" si="306"/>
        <v>0.29294141171765647</v>
      </c>
      <c r="BB352" s="176"/>
      <c r="BC352" s="197"/>
      <c r="BD352" s="197"/>
      <c r="BE352" s="67" t="s">
        <v>66</v>
      </c>
      <c r="BF352" s="49">
        <v>42540021</v>
      </c>
      <c r="BG352" s="30">
        <f>IFERROR(BF352/BC347,"-")</f>
        <v>1.5483747521919156E-2</v>
      </c>
      <c r="BH352" s="49">
        <v>669</v>
      </c>
      <c r="BI352" s="30">
        <f>IFERROR(BH352/BD347,"-")</f>
        <v>0.30367680435769406</v>
      </c>
      <c r="BJ352" s="52">
        <f t="shared" si="299"/>
        <v>63587.475336322866</v>
      </c>
      <c r="BK352" s="31">
        <f t="shared" si="307"/>
        <v>0.24309593023255813</v>
      </c>
      <c r="BL352" s="176"/>
      <c r="BM352" s="197"/>
      <c r="BN352" s="197"/>
      <c r="BO352" s="67" t="s">
        <v>66</v>
      </c>
      <c r="BP352" s="49">
        <v>10437583</v>
      </c>
      <c r="BQ352" s="30">
        <f>IFERROR(BP352/BM347,"-")</f>
        <v>1.0063265451077575E-2</v>
      </c>
      <c r="BR352" s="49">
        <v>186</v>
      </c>
      <c r="BS352" s="30">
        <f>IFERROR(BR352/BN347,"-")</f>
        <v>0.22518159806295399</v>
      </c>
      <c r="BT352" s="52">
        <f t="shared" si="300"/>
        <v>56116.037634408603</v>
      </c>
      <c r="BU352" s="31">
        <f t="shared" si="308"/>
        <v>0.15384615384615385</v>
      </c>
      <c r="BV352" s="176"/>
      <c r="BW352" s="197"/>
      <c r="BX352" s="197"/>
      <c r="BY352" s="67" t="s">
        <v>66</v>
      </c>
      <c r="BZ352" s="49">
        <f t="shared" si="275"/>
        <v>375828244</v>
      </c>
      <c r="CA352" s="30">
        <f>IFERROR(BZ352/BW347,"-")</f>
        <v>1.7513268325729754E-2</v>
      </c>
      <c r="CB352" s="49">
        <f t="shared" si="276"/>
        <v>6445</v>
      </c>
      <c r="CC352" s="30">
        <f>IFERROR(CB352/BX347,"-")</f>
        <v>0.29402372262773724</v>
      </c>
      <c r="CD352" s="52">
        <f t="shared" si="301"/>
        <v>58313.148797517453</v>
      </c>
      <c r="CE352" s="31">
        <f t="shared" si="309"/>
        <v>0.25679336998964059</v>
      </c>
      <c r="CR352" s="173"/>
      <c r="CS352" s="194"/>
      <c r="CT352" s="188"/>
      <c r="CU352" s="191"/>
      <c r="CV352" s="191"/>
      <c r="CW352" s="75" t="s">
        <v>70</v>
      </c>
      <c r="CX352" s="86">
        <v>95941</v>
      </c>
      <c r="CY352" s="76">
        <v>7.1640358123266314E-6</v>
      </c>
      <c r="CZ352" s="86">
        <v>15</v>
      </c>
      <c r="DA352" s="76">
        <v>1.0687566797292483E-3</v>
      </c>
      <c r="DB352" s="86">
        <v>6396.0666666666666</v>
      </c>
      <c r="DC352" s="77">
        <v>9.5748755266181543E-4</v>
      </c>
    </row>
    <row r="353" spans="2:107" s="16" customFormat="1" ht="13.15" customHeight="1">
      <c r="B353" s="224"/>
      <c r="C353" s="194"/>
      <c r="D353" s="176"/>
      <c r="E353" s="197"/>
      <c r="F353" s="197"/>
      <c r="G353" s="67" t="s">
        <v>68</v>
      </c>
      <c r="H353" s="49">
        <v>758913</v>
      </c>
      <c r="I353" s="30">
        <f>IFERROR(H353/E347,"-")</f>
        <v>9.3724806255162246E-3</v>
      </c>
      <c r="J353" s="49">
        <v>13</v>
      </c>
      <c r="K353" s="30">
        <f>IFERROR(J353/F347,"-")</f>
        <v>0.32500000000000001</v>
      </c>
      <c r="L353" s="52">
        <f t="shared" si="294"/>
        <v>58377.923076923078</v>
      </c>
      <c r="M353" s="31">
        <f t="shared" si="302"/>
        <v>0.31707317073170732</v>
      </c>
      <c r="N353" s="176"/>
      <c r="O353" s="197"/>
      <c r="P353" s="197"/>
      <c r="Q353" s="67" t="s">
        <v>68</v>
      </c>
      <c r="R353" s="49">
        <v>3614715</v>
      </c>
      <c r="S353" s="30">
        <f>IFERROR(R353/O347,"-")</f>
        <v>1.5131086352404456E-2</v>
      </c>
      <c r="T353" s="49">
        <v>51</v>
      </c>
      <c r="U353" s="30">
        <f>IFERROR(T353/P347,"-")</f>
        <v>0.45535714285714285</v>
      </c>
      <c r="V353" s="52">
        <f t="shared" si="295"/>
        <v>70876.76470588235</v>
      </c>
      <c r="W353" s="31">
        <f t="shared" si="303"/>
        <v>0.41803278688524592</v>
      </c>
      <c r="X353" s="176"/>
      <c r="Y353" s="197"/>
      <c r="Z353" s="197"/>
      <c r="AA353" s="67" t="s">
        <v>68</v>
      </c>
      <c r="AB353" s="49">
        <v>158443499</v>
      </c>
      <c r="AC353" s="30">
        <f>IFERROR(AB353/Y347,"-")</f>
        <v>2.5997954289717452E-2</v>
      </c>
      <c r="AD353" s="49">
        <v>2649</v>
      </c>
      <c r="AE353" s="30">
        <f>IFERROR(AD353/Z347,"-")</f>
        <v>0.33329139406139907</v>
      </c>
      <c r="AF353" s="52">
        <f t="shared" si="296"/>
        <v>59812.570403926009</v>
      </c>
      <c r="AG353" s="31">
        <f t="shared" si="304"/>
        <v>0.30343642611683846</v>
      </c>
      <c r="AH353" s="176"/>
      <c r="AI353" s="197"/>
      <c r="AJ353" s="197"/>
      <c r="AK353" s="67" t="s">
        <v>68</v>
      </c>
      <c r="AL353" s="49">
        <v>221602321</v>
      </c>
      <c r="AM353" s="30">
        <f>IFERROR(AL353/AI347,"-")</f>
        <v>3.4811480277407394E-2</v>
      </c>
      <c r="AN353" s="49">
        <v>2875</v>
      </c>
      <c r="AO353" s="30">
        <f>IFERROR(AN353/AJ347,"-")</f>
        <v>0.4408833001073455</v>
      </c>
      <c r="AP353" s="52">
        <f t="shared" si="297"/>
        <v>77079.068173913038</v>
      </c>
      <c r="AQ353" s="31">
        <f t="shared" si="305"/>
        <v>0.39693497169681069</v>
      </c>
      <c r="AR353" s="176"/>
      <c r="AS353" s="197"/>
      <c r="AT353" s="197"/>
      <c r="AU353" s="67" t="s">
        <v>68</v>
      </c>
      <c r="AV353" s="49">
        <v>174577266</v>
      </c>
      <c r="AW353" s="30">
        <f>IFERROR(AV353/AS347,"-")</f>
        <v>3.5664946996713458E-2</v>
      </c>
      <c r="AX353" s="49">
        <v>2049</v>
      </c>
      <c r="AY353" s="30">
        <f>IFERROR(AX353/AT347,"-")</f>
        <v>0.47985948477751755</v>
      </c>
      <c r="AZ353" s="52">
        <f t="shared" si="298"/>
        <v>85201.203513909219</v>
      </c>
      <c r="BA353" s="31">
        <f t="shared" si="306"/>
        <v>0.40971805638872227</v>
      </c>
      <c r="BB353" s="176"/>
      <c r="BC353" s="197"/>
      <c r="BD353" s="197"/>
      <c r="BE353" s="67" t="s">
        <v>68</v>
      </c>
      <c r="BF353" s="49">
        <v>103082507</v>
      </c>
      <c r="BG353" s="30">
        <f>IFERROR(BF353/BC347,"-")</f>
        <v>3.7520045237271135E-2</v>
      </c>
      <c r="BH353" s="49">
        <v>1060</v>
      </c>
      <c r="BI353" s="30">
        <f>IFERROR(BH353/BD347,"-")</f>
        <v>0.48116205174761689</v>
      </c>
      <c r="BJ353" s="52">
        <f t="shared" si="299"/>
        <v>97247.648113207542</v>
      </c>
      <c r="BK353" s="31">
        <f t="shared" si="307"/>
        <v>0.38517441860465118</v>
      </c>
      <c r="BL353" s="176"/>
      <c r="BM353" s="197"/>
      <c r="BN353" s="197"/>
      <c r="BO353" s="67" t="s">
        <v>68</v>
      </c>
      <c r="BP353" s="49">
        <v>24865127</v>
      </c>
      <c r="BQ353" s="30">
        <f>IFERROR(BP353/BM347,"-")</f>
        <v>2.3973402029546131E-2</v>
      </c>
      <c r="BR353" s="49">
        <v>332</v>
      </c>
      <c r="BS353" s="30">
        <f>IFERROR(BR353/BN347,"-")</f>
        <v>0.40193704600484259</v>
      </c>
      <c r="BT353" s="52">
        <f t="shared" si="300"/>
        <v>74894.960843373497</v>
      </c>
      <c r="BU353" s="31">
        <f t="shared" si="308"/>
        <v>0.27460711331679072</v>
      </c>
      <c r="BV353" s="176"/>
      <c r="BW353" s="197"/>
      <c r="BX353" s="197"/>
      <c r="BY353" s="67" t="s">
        <v>68</v>
      </c>
      <c r="BZ353" s="49">
        <f t="shared" si="275"/>
        <v>686944348</v>
      </c>
      <c r="CA353" s="30">
        <f>IFERROR(BZ353/BW347,"-")</f>
        <v>3.2011007377528225E-2</v>
      </c>
      <c r="CB353" s="49">
        <f t="shared" si="276"/>
        <v>9029</v>
      </c>
      <c r="CC353" s="30">
        <f>IFERROR(CB353/BX347,"-")</f>
        <v>0.41190693430656933</v>
      </c>
      <c r="CD353" s="52">
        <f t="shared" si="301"/>
        <v>76081.99667737291</v>
      </c>
      <c r="CE353" s="31">
        <f t="shared" si="309"/>
        <v>0.35974978085903259</v>
      </c>
      <c r="CR353" s="173"/>
      <c r="CS353" s="194"/>
      <c r="CT353" s="188"/>
      <c r="CU353" s="191"/>
      <c r="CV353" s="191"/>
      <c r="CW353" s="75" t="s">
        <v>73</v>
      </c>
      <c r="CX353" s="86">
        <v>1971872</v>
      </c>
      <c r="CY353" s="76">
        <v>1.4724217618457321E-4</v>
      </c>
      <c r="CZ353" s="86">
        <v>90</v>
      </c>
      <c r="DA353" s="76">
        <v>6.4125400783754897E-3</v>
      </c>
      <c r="DB353" s="86">
        <v>21909.68888888889</v>
      </c>
      <c r="DC353" s="77">
        <v>5.7449253159708924E-3</v>
      </c>
    </row>
    <row r="354" spans="2:107" s="16" customFormat="1" ht="13.15" customHeight="1">
      <c r="B354" s="224"/>
      <c r="C354" s="194"/>
      <c r="D354" s="176"/>
      <c r="E354" s="197"/>
      <c r="F354" s="197"/>
      <c r="G354" s="67" t="s">
        <v>69</v>
      </c>
      <c r="H354" s="49">
        <v>949766</v>
      </c>
      <c r="I354" s="30">
        <f>IFERROR(H354/E347,"-")</f>
        <v>1.1729491303712076E-2</v>
      </c>
      <c r="J354" s="49">
        <v>5</v>
      </c>
      <c r="K354" s="30">
        <f>IFERROR(J354/F347,"-")</f>
        <v>0.125</v>
      </c>
      <c r="L354" s="52">
        <f t="shared" si="294"/>
        <v>189953.2</v>
      </c>
      <c r="M354" s="31">
        <f t="shared" si="302"/>
        <v>0.12195121951219512</v>
      </c>
      <c r="N354" s="176"/>
      <c r="O354" s="197"/>
      <c r="P354" s="197"/>
      <c r="Q354" s="67" t="s">
        <v>69</v>
      </c>
      <c r="R354" s="49">
        <v>113912</v>
      </c>
      <c r="S354" s="30">
        <f>IFERROR(R354/O347,"-")</f>
        <v>4.7683214543196254E-4</v>
      </c>
      <c r="T354" s="49">
        <v>17</v>
      </c>
      <c r="U354" s="30">
        <f>IFERROR(T354/P347,"-")</f>
        <v>0.15178571428571427</v>
      </c>
      <c r="V354" s="52">
        <f t="shared" si="295"/>
        <v>6700.7058823529414</v>
      </c>
      <c r="W354" s="31">
        <f t="shared" si="303"/>
        <v>0.13934426229508196</v>
      </c>
      <c r="X354" s="176"/>
      <c r="Y354" s="197"/>
      <c r="Z354" s="197"/>
      <c r="AA354" s="67" t="s">
        <v>69</v>
      </c>
      <c r="AB354" s="49">
        <v>110663306</v>
      </c>
      <c r="AC354" s="30">
        <f>IFERROR(AB354/Y347,"-")</f>
        <v>1.815801588007732E-2</v>
      </c>
      <c r="AD354" s="49">
        <v>774</v>
      </c>
      <c r="AE354" s="30">
        <f>IFERROR(AD354/Z347,"-")</f>
        <v>9.7382989431303468E-2</v>
      </c>
      <c r="AF354" s="52">
        <f t="shared" si="296"/>
        <v>142975.84754521964</v>
      </c>
      <c r="AG354" s="31">
        <f t="shared" si="304"/>
        <v>8.8659793814432994E-2</v>
      </c>
      <c r="AH354" s="176"/>
      <c r="AI354" s="197"/>
      <c r="AJ354" s="197"/>
      <c r="AK354" s="67" t="s">
        <v>69</v>
      </c>
      <c r="AL354" s="49">
        <v>204304252</v>
      </c>
      <c r="AM354" s="30">
        <f>IFERROR(AL354/AI347,"-")</f>
        <v>3.2094128829492134E-2</v>
      </c>
      <c r="AN354" s="49">
        <v>971</v>
      </c>
      <c r="AO354" s="30">
        <f>IFERROR(AN354/AJ347,"-")</f>
        <v>0.14890354240147216</v>
      </c>
      <c r="AP354" s="52">
        <f t="shared" si="297"/>
        <v>210406.02677651905</v>
      </c>
      <c r="AQ354" s="31">
        <f t="shared" si="305"/>
        <v>0.13406047218003589</v>
      </c>
      <c r="AR354" s="176"/>
      <c r="AS354" s="197"/>
      <c r="AT354" s="197"/>
      <c r="AU354" s="67" t="s">
        <v>69</v>
      </c>
      <c r="AV354" s="49">
        <v>225063412</v>
      </c>
      <c r="AW354" s="30">
        <f>IFERROR(AV354/AS347,"-")</f>
        <v>4.5978922936503568E-2</v>
      </c>
      <c r="AX354" s="49">
        <v>856</v>
      </c>
      <c r="AY354" s="30">
        <f>IFERROR(AX354/AT347,"-")</f>
        <v>0.20046838407494144</v>
      </c>
      <c r="AZ354" s="52">
        <f t="shared" si="298"/>
        <v>262924.54672897194</v>
      </c>
      <c r="BA354" s="31">
        <f t="shared" si="306"/>
        <v>0.17116576684663068</v>
      </c>
      <c r="BB354" s="176"/>
      <c r="BC354" s="197"/>
      <c r="BD354" s="197"/>
      <c r="BE354" s="67" t="s">
        <v>69</v>
      </c>
      <c r="BF354" s="49">
        <v>154545536</v>
      </c>
      <c r="BG354" s="30">
        <f>IFERROR(BF354/BC347,"-")</f>
        <v>5.6251595645983997E-2</v>
      </c>
      <c r="BH354" s="49">
        <v>504</v>
      </c>
      <c r="BI354" s="30">
        <f>IFERROR(BH354/BD347,"-")</f>
        <v>0.22877893781207445</v>
      </c>
      <c r="BJ354" s="52">
        <f t="shared" si="299"/>
        <v>306637.96825396823</v>
      </c>
      <c r="BK354" s="31">
        <f t="shared" si="307"/>
        <v>0.18313953488372092</v>
      </c>
      <c r="BL354" s="176"/>
      <c r="BM354" s="197"/>
      <c r="BN354" s="197"/>
      <c r="BO354" s="67" t="s">
        <v>69</v>
      </c>
      <c r="BP354" s="49">
        <v>61297740</v>
      </c>
      <c r="BQ354" s="30">
        <f>IFERROR(BP354/BM347,"-")</f>
        <v>5.9099451393213917E-2</v>
      </c>
      <c r="BR354" s="49">
        <v>163</v>
      </c>
      <c r="BS354" s="30">
        <f>IFERROR(BR354/BN347,"-")</f>
        <v>0.19733656174334141</v>
      </c>
      <c r="BT354" s="52">
        <f t="shared" si="300"/>
        <v>376059.754601227</v>
      </c>
      <c r="BU354" s="31">
        <f t="shared" si="308"/>
        <v>0.13482216708023159</v>
      </c>
      <c r="BV354" s="176"/>
      <c r="BW354" s="197"/>
      <c r="BX354" s="197"/>
      <c r="BY354" s="67" t="s">
        <v>69</v>
      </c>
      <c r="BZ354" s="49">
        <f t="shared" si="275"/>
        <v>756937924</v>
      </c>
      <c r="CA354" s="30">
        <f>IFERROR(BZ354/BW347,"-")</f>
        <v>3.5272646961926675E-2</v>
      </c>
      <c r="CB354" s="49">
        <f t="shared" si="276"/>
        <v>3290</v>
      </c>
      <c r="CC354" s="30">
        <f>IFERROR(CB354/BX347,"-")</f>
        <v>0.15009124087591241</v>
      </c>
      <c r="CD354" s="52">
        <f t="shared" si="301"/>
        <v>230072.31732522795</v>
      </c>
      <c r="CE354" s="31">
        <f t="shared" si="309"/>
        <v>0.13108614232209737</v>
      </c>
      <c r="CR354" s="173"/>
      <c r="CS354" s="194"/>
      <c r="CT354" s="188"/>
      <c r="CU354" s="191"/>
      <c r="CV354" s="191"/>
      <c r="CW354" s="75" t="s">
        <v>75</v>
      </c>
      <c r="CX354" s="86">
        <v>15953122</v>
      </c>
      <c r="CY354" s="76">
        <v>1.1912397966084975E-3</v>
      </c>
      <c r="CZ354" s="86">
        <v>721</v>
      </c>
      <c r="DA354" s="76">
        <v>5.1371571072319204E-2</v>
      </c>
      <c r="DB354" s="86">
        <v>22126.382801664357</v>
      </c>
      <c r="DC354" s="77">
        <v>4.6023235031277927E-2</v>
      </c>
    </row>
    <row r="355" spans="2:107" s="16" customFormat="1" ht="13.15" customHeight="1">
      <c r="B355" s="224"/>
      <c r="C355" s="194"/>
      <c r="D355" s="176"/>
      <c r="E355" s="197"/>
      <c r="F355" s="197"/>
      <c r="G355" s="67" t="s">
        <v>71</v>
      </c>
      <c r="H355" s="49">
        <v>0</v>
      </c>
      <c r="I355" s="30">
        <f>IFERROR(H355/E347,"-")</f>
        <v>0</v>
      </c>
      <c r="J355" s="49">
        <v>0</v>
      </c>
      <c r="K355" s="30">
        <f>IFERROR(J355/F347,"-")</f>
        <v>0</v>
      </c>
      <c r="L355" s="52" t="str">
        <f t="shared" si="294"/>
        <v>-</v>
      </c>
      <c r="M355" s="31">
        <f t="shared" si="302"/>
        <v>0</v>
      </c>
      <c r="N355" s="176"/>
      <c r="O355" s="197"/>
      <c r="P355" s="197"/>
      <c r="Q355" s="67" t="s">
        <v>71</v>
      </c>
      <c r="R355" s="49">
        <v>0</v>
      </c>
      <c r="S355" s="30">
        <f>IFERROR(R355/O347,"-")</f>
        <v>0</v>
      </c>
      <c r="T355" s="49">
        <v>0</v>
      </c>
      <c r="U355" s="30">
        <f>IFERROR(T355/P347,"-")</f>
        <v>0</v>
      </c>
      <c r="V355" s="52" t="str">
        <f t="shared" si="295"/>
        <v>-</v>
      </c>
      <c r="W355" s="31">
        <f t="shared" si="303"/>
        <v>0</v>
      </c>
      <c r="X355" s="176"/>
      <c r="Y355" s="197"/>
      <c r="Z355" s="197"/>
      <c r="AA355" s="67" t="s">
        <v>71</v>
      </c>
      <c r="AB355" s="49">
        <v>8917</v>
      </c>
      <c r="AC355" s="30">
        <f>IFERROR(AB355/Y347,"-")</f>
        <v>1.4631320304369857E-6</v>
      </c>
      <c r="AD355" s="49">
        <v>4</v>
      </c>
      <c r="AE355" s="30">
        <f>IFERROR(AD355/Z347,"-")</f>
        <v>5.0327126321087065E-4</v>
      </c>
      <c r="AF355" s="52">
        <f t="shared" si="296"/>
        <v>2229.25</v>
      </c>
      <c r="AG355" s="31">
        <f t="shared" si="304"/>
        <v>4.5819014891179839E-4</v>
      </c>
      <c r="AH355" s="176"/>
      <c r="AI355" s="197"/>
      <c r="AJ355" s="197"/>
      <c r="AK355" s="67" t="s">
        <v>71</v>
      </c>
      <c r="AL355" s="49">
        <v>7993</v>
      </c>
      <c r="AM355" s="30">
        <f>IFERROR(AL355/AI347,"-")</f>
        <v>1.255619348216652E-6</v>
      </c>
      <c r="AN355" s="49">
        <v>5</v>
      </c>
      <c r="AO355" s="30">
        <f>IFERROR(AN355/AJ347,"-")</f>
        <v>7.6675356540407914E-4</v>
      </c>
      <c r="AP355" s="52">
        <f t="shared" si="297"/>
        <v>1598.6</v>
      </c>
      <c r="AQ355" s="31">
        <f t="shared" si="305"/>
        <v>6.9032168990749694E-4</v>
      </c>
      <c r="AR355" s="176"/>
      <c r="AS355" s="197"/>
      <c r="AT355" s="197"/>
      <c r="AU355" s="67" t="s">
        <v>71</v>
      </c>
      <c r="AV355" s="49">
        <v>3602</v>
      </c>
      <c r="AW355" s="30">
        <f>IFERROR(AV355/AS347,"-")</f>
        <v>7.3586407913022237E-7</v>
      </c>
      <c r="AX355" s="49">
        <v>3</v>
      </c>
      <c r="AY355" s="30">
        <f>IFERROR(AX355/AT347,"-")</f>
        <v>7.0257611241217799E-4</v>
      </c>
      <c r="AZ355" s="52">
        <f t="shared" si="298"/>
        <v>1200.6666666666667</v>
      </c>
      <c r="BA355" s="31">
        <f t="shared" si="306"/>
        <v>5.9988002399520091E-4</v>
      </c>
      <c r="BB355" s="176"/>
      <c r="BC355" s="197"/>
      <c r="BD355" s="197"/>
      <c r="BE355" s="67" t="s">
        <v>71</v>
      </c>
      <c r="BF355" s="49">
        <v>39162</v>
      </c>
      <c r="BG355" s="30">
        <f>IFERROR(BF355/BC347,"-")</f>
        <v>1.4254213002231427E-5</v>
      </c>
      <c r="BH355" s="49">
        <v>4</v>
      </c>
      <c r="BI355" s="30">
        <f>IFERROR(BH355/BD347,"-")</f>
        <v>1.8157058556513845E-3</v>
      </c>
      <c r="BJ355" s="52">
        <f t="shared" si="299"/>
        <v>9790.5</v>
      </c>
      <c r="BK355" s="31">
        <f t="shared" si="307"/>
        <v>1.4534883720930232E-3</v>
      </c>
      <c r="BL355" s="176"/>
      <c r="BM355" s="197"/>
      <c r="BN355" s="197"/>
      <c r="BO355" s="67" t="s">
        <v>71</v>
      </c>
      <c r="BP355" s="49">
        <v>782</v>
      </c>
      <c r="BQ355" s="30">
        <f>IFERROR(BP355/BM347,"-")</f>
        <v>7.539555453348408E-7</v>
      </c>
      <c r="BR355" s="49">
        <v>1</v>
      </c>
      <c r="BS355" s="30">
        <f>IFERROR(BR355/BN347,"-")</f>
        <v>1.2106537530266344E-3</v>
      </c>
      <c r="BT355" s="52">
        <f t="shared" si="300"/>
        <v>782</v>
      </c>
      <c r="BU355" s="31">
        <f t="shared" si="308"/>
        <v>8.271298593879239E-4</v>
      </c>
      <c r="BV355" s="176"/>
      <c r="BW355" s="197"/>
      <c r="BX355" s="197"/>
      <c r="BY355" s="67" t="s">
        <v>71</v>
      </c>
      <c r="BZ355" s="49">
        <f t="shared" si="275"/>
        <v>60456</v>
      </c>
      <c r="CA355" s="30">
        <f>IFERROR(BZ355/BW347,"-")</f>
        <v>2.8171968626719764E-6</v>
      </c>
      <c r="CB355" s="49">
        <f t="shared" si="276"/>
        <v>17</v>
      </c>
      <c r="CC355" s="30">
        <f>IFERROR(CB355/BX347,"-")</f>
        <v>7.7554744525547444E-4</v>
      </c>
      <c r="CD355" s="52">
        <f t="shared" si="301"/>
        <v>3556.2352941176468</v>
      </c>
      <c r="CE355" s="31">
        <f t="shared" si="309"/>
        <v>6.7734480835126307E-4</v>
      </c>
      <c r="CR355" s="173"/>
      <c r="CS355" s="194"/>
      <c r="CT355" s="188"/>
      <c r="CU355" s="191"/>
      <c r="CV355" s="191"/>
      <c r="CW355" s="75" t="s">
        <v>77</v>
      </c>
      <c r="CX355" s="86">
        <v>29859684</v>
      </c>
      <c r="CY355" s="76">
        <v>2.2296603696100366E-3</v>
      </c>
      <c r="CZ355" s="86">
        <v>269</v>
      </c>
      <c r="DA355" s="76">
        <v>1.9166369789811188E-2</v>
      </c>
      <c r="DB355" s="86">
        <v>111002.54275092937</v>
      </c>
      <c r="DC355" s="77">
        <v>1.7170943444401888E-2</v>
      </c>
    </row>
    <row r="356" spans="2:107" s="16" customFormat="1" ht="13.15" customHeight="1">
      <c r="B356" s="224"/>
      <c r="C356" s="194"/>
      <c r="D356" s="176"/>
      <c r="E356" s="197"/>
      <c r="F356" s="197"/>
      <c r="G356" s="67" t="s">
        <v>73</v>
      </c>
      <c r="H356" s="49">
        <v>0</v>
      </c>
      <c r="I356" s="30">
        <f>IFERROR(H356/E347,"-")</f>
        <v>0</v>
      </c>
      <c r="J356" s="49">
        <v>0</v>
      </c>
      <c r="K356" s="30">
        <f>IFERROR(J356/F347,"-")</f>
        <v>0</v>
      </c>
      <c r="L356" s="52" t="str">
        <f t="shared" si="294"/>
        <v>-</v>
      </c>
      <c r="M356" s="31">
        <f t="shared" si="302"/>
        <v>0</v>
      </c>
      <c r="N356" s="176"/>
      <c r="O356" s="197"/>
      <c r="P356" s="197"/>
      <c r="Q356" s="67" t="s">
        <v>73</v>
      </c>
      <c r="R356" s="49">
        <v>18648</v>
      </c>
      <c r="S356" s="30">
        <f>IFERROR(R356/O347,"-")</f>
        <v>7.8059957230276332E-5</v>
      </c>
      <c r="T356" s="49">
        <v>1</v>
      </c>
      <c r="U356" s="30">
        <f>IFERROR(T356/P347,"-")</f>
        <v>8.9285714285714281E-3</v>
      </c>
      <c r="V356" s="52">
        <f t="shared" si="295"/>
        <v>18648</v>
      </c>
      <c r="W356" s="31">
        <f t="shared" si="303"/>
        <v>8.1967213114754103E-3</v>
      </c>
      <c r="X356" s="176"/>
      <c r="Y356" s="197"/>
      <c r="Z356" s="197"/>
      <c r="AA356" s="67" t="s">
        <v>73</v>
      </c>
      <c r="AB356" s="49">
        <v>609579</v>
      </c>
      <c r="AC356" s="30">
        <f>IFERROR(AB356/Y347,"-")</f>
        <v>1.0002181899537371E-4</v>
      </c>
      <c r="AD356" s="49">
        <v>47</v>
      </c>
      <c r="AE356" s="30">
        <f>IFERROR(AD356/Z347,"-")</f>
        <v>5.9134373427277304E-3</v>
      </c>
      <c r="AF356" s="52">
        <f t="shared" si="296"/>
        <v>12969.765957446809</v>
      </c>
      <c r="AG356" s="31">
        <f t="shared" si="304"/>
        <v>5.3837342497136311E-3</v>
      </c>
      <c r="AH356" s="176"/>
      <c r="AI356" s="197"/>
      <c r="AJ356" s="197"/>
      <c r="AK356" s="67" t="s">
        <v>73</v>
      </c>
      <c r="AL356" s="49">
        <v>669777</v>
      </c>
      <c r="AM356" s="30">
        <f>IFERROR(AL356/AI347,"-")</f>
        <v>1.0521518330920862E-4</v>
      </c>
      <c r="AN356" s="49">
        <v>36</v>
      </c>
      <c r="AO356" s="30">
        <f>IFERROR(AN356/AJ347,"-")</f>
        <v>5.5206256709093701E-3</v>
      </c>
      <c r="AP356" s="52">
        <f t="shared" si="297"/>
        <v>18604.916666666668</v>
      </c>
      <c r="AQ356" s="31">
        <f t="shared" si="305"/>
        <v>4.9703161673339772E-3</v>
      </c>
      <c r="AR356" s="176"/>
      <c r="AS356" s="197"/>
      <c r="AT356" s="197"/>
      <c r="AU356" s="67" t="s">
        <v>73</v>
      </c>
      <c r="AV356" s="49">
        <v>723826</v>
      </c>
      <c r="AW356" s="30">
        <f>IFERROR(AV356/AS347,"-")</f>
        <v>1.4787272430330715E-4</v>
      </c>
      <c r="AX356" s="49">
        <v>30</v>
      </c>
      <c r="AY356" s="30">
        <f>IFERROR(AX356/AT347,"-")</f>
        <v>7.0257611241217799E-3</v>
      </c>
      <c r="AZ356" s="52">
        <f t="shared" si="298"/>
        <v>24127.533333333333</v>
      </c>
      <c r="BA356" s="31">
        <f t="shared" si="306"/>
        <v>5.99880023995201E-3</v>
      </c>
      <c r="BB356" s="176"/>
      <c r="BC356" s="197"/>
      <c r="BD356" s="197"/>
      <c r="BE356" s="67" t="s">
        <v>73</v>
      </c>
      <c r="BF356" s="49">
        <v>135928</v>
      </c>
      <c r="BG356" s="30">
        <f>IFERROR(BF356/BC347,"-")</f>
        <v>4.9475171466403999E-5</v>
      </c>
      <c r="BH356" s="49">
        <v>4</v>
      </c>
      <c r="BI356" s="30">
        <f>IFERROR(BH356/BD347,"-")</f>
        <v>1.8157058556513845E-3</v>
      </c>
      <c r="BJ356" s="52">
        <f t="shared" si="299"/>
        <v>33982</v>
      </c>
      <c r="BK356" s="31">
        <f t="shared" si="307"/>
        <v>1.4534883720930232E-3</v>
      </c>
      <c r="BL356" s="176"/>
      <c r="BM356" s="197"/>
      <c r="BN356" s="197"/>
      <c r="BO356" s="67" t="s">
        <v>73</v>
      </c>
      <c r="BP356" s="49">
        <v>190492</v>
      </c>
      <c r="BQ356" s="30">
        <f>IFERROR(BP356/BM347,"-")</f>
        <v>1.8366048560348401E-4</v>
      </c>
      <c r="BR356" s="49">
        <v>6</v>
      </c>
      <c r="BS356" s="30">
        <f>IFERROR(BR356/BN347,"-")</f>
        <v>7.2639225181598066E-3</v>
      </c>
      <c r="BT356" s="52">
        <f t="shared" si="300"/>
        <v>31748.666666666668</v>
      </c>
      <c r="BU356" s="31">
        <f t="shared" si="308"/>
        <v>4.9627791563275434E-3</v>
      </c>
      <c r="BV356" s="176"/>
      <c r="BW356" s="197"/>
      <c r="BX356" s="197"/>
      <c r="BY356" s="67" t="s">
        <v>73</v>
      </c>
      <c r="BZ356" s="49">
        <f t="shared" si="275"/>
        <v>2348250</v>
      </c>
      <c r="CA356" s="30">
        <f>IFERROR(BZ356/BW347,"-")</f>
        <v>1.0942640156096118E-4</v>
      </c>
      <c r="CB356" s="49">
        <f t="shared" si="276"/>
        <v>124</v>
      </c>
      <c r="CC356" s="30">
        <f>IFERROR(CB356/BX347,"-")</f>
        <v>5.6569343065693434E-3</v>
      </c>
      <c r="CD356" s="52">
        <f t="shared" si="301"/>
        <v>18937.5</v>
      </c>
      <c r="CE356" s="31">
        <f t="shared" si="309"/>
        <v>4.940632719738625E-3</v>
      </c>
      <c r="CR356" s="173"/>
      <c r="CS356" s="194"/>
      <c r="CT356" s="188"/>
      <c r="CU356" s="191"/>
      <c r="CV356" s="191"/>
      <c r="CW356" s="75" t="s">
        <v>79</v>
      </c>
      <c r="CX356" s="86">
        <v>142694840</v>
      </c>
      <c r="CY356" s="76">
        <v>1.0655204177507205E-2</v>
      </c>
      <c r="CZ356" s="86">
        <v>425</v>
      </c>
      <c r="DA356" s="76">
        <v>3.0281439258995367E-2</v>
      </c>
      <c r="DB356" s="86">
        <v>335752.56470588234</v>
      </c>
      <c r="DC356" s="77">
        <v>2.712881399208477E-2</v>
      </c>
    </row>
    <row r="357" spans="2:107" s="16" customFormat="1" ht="13.15" customHeight="1">
      <c r="B357" s="224"/>
      <c r="C357" s="194"/>
      <c r="D357" s="176"/>
      <c r="E357" s="197"/>
      <c r="F357" s="197"/>
      <c r="G357" s="67" t="s">
        <v>75</v>
      </c>
      <c r="H357" s="49">
        <v>0</v>
      </c>
      <c r="I357" s="30">
        <f>IFERROR(H357/E347,"-")</f>
        <v>0</v>
      </c>
      <c r="J357" s="49">
        <v>0</v>
      </c>
      <c r="K357" s="30">
        <f>IFERROR(J357/F347,"-")</f>
        <v>0</v>
      </c>
      <c r="L357" s="52" t="str">
        <f t="shared" si="294"/>
        <v>-</v>
      </c>
      <c r="M357" s="31">
        <f t="shared" si="302"/>
        <v>0</v>
      </c>
      <c r="N357" s="176"/>
      <c r="O357" s="197"/>
      <c r="P357" s="197"/>
      <c r="Q357" s="67" t="s">
        <v>75</v>
      </c>
      <c r="R357" s="49">
        <v>104126</v>
      </c>
      <c r="S357" s="30">
        <f>IFERROR(R357/O347,"-")</f>
        <v>4.3586824895751574E-4</v>
      </c>
      <c r="T357" s="49">
        <v>8</v>
      </c>
      <c r="U357" s="30">
        <f>IFERROR(T357/P347,"-")</f>
        <v>7.1428571428571425E-2</v>
      </c>
      <c r="V357" s="52">
        <f t="shared" si="295"/>
        <v>13015.75</v>
      </c>
      <c r="W357" s="31">
        <f t="shared" si="303"/>
        <v>6.5573770491803282E-2</v>
      </c>
      <c r="X357" s="176"/>
      <c r="Y357" s="197"/>
      <c r="Z357" s="197"/>
      <c r="AA357" s="67" t="s">
        <v>75</v>
      </c>
      <c r="AB357" s="49">
        <v>3842468</v>
      </c>
      <c r="AC357" s="30">
        <f>IFERROR(AB357/Y347,"-")</f>
        <v>6.3048536578772505E-4</v>
      </c>
      <c r="AD357" s="49">
        <v>246</v>
      </c>
      <c r="AE357" s="30">
        <f>IFERROR(AD357/Z347,"-")</f>
        <v>3.0951182687468545E-2</v>
      </c>
      <c r="AF357" s="52">
        <f t="shared" si="296"/>
        <v>15619.788617886179</v>
      </c>
      <c r="AG357" s="31">
        <f t="shared" si="304"/>
        <v>2.8178694158075602E-2</v>
      </c>
      <c r="AH357" s="176"/>
      <c r="AI357" s="197"/>
      <c r="AJ357" s="197"/>
      <c r="AK357" s="67" t="s">
        <v>75</v>
      </c>
      <c r="AL357" s="49">
        <v>8596000</v>
      </c>
      <c r="AM357" s="30">
        <f>IFERROR(AL357/AI347,"-")</f>
        <v>1.3503445411322834E-3</v>
      </c>
      <c r="AN357" s="49">
        <v>339</v>
      </c>
      <c r="AO357" s="30">
        <f>IFERROR(AN357/AJ347,"-")</f>
        <v>5.1985891734396564E-2</v>
      </c>
      <c r="AP357" s="52">
        <f t="shared" si="297"/>
        <v>25356.932153392332</v>
      </c>
      <c r="AQ357" s="31">
        <f t="shared" si="305"/>
        <v>4.6803810575728293E-2</v>
      </c>
      <c r="AR357" s="176"/>
      <c r="AS357" s="197"/>
      <c r="AT357" s="197"/>
      <c r="AU357" s="67" t="s">
        <v>75</v>
      </c>
      <c r="AV357" s="49">
        <v>18842560</v>
      </c>
      <c r="AW357" s="30">
        <f>IFERROR(AV357/AS347,"-")</f>
        <v>3.849406735940023E-3</v>
      </c>
      <c r="AX357" s="49">
        <v>287</v>
      </c>
      <c r="AY357" s="30">
        <f>IFERROR(AX357/AT347,"-")</f>
        <v>6.7213114754098358E-2</v>
      </c>
      <c r="AZ357" s="52">
        <f t="shared" si="298"/>
        <v>65653.519163763063</v>
      </c>
      <c r="BA357" s="31">
        <f t="shared" si="306"/>
        <v>5.7388522295540895E-2</v>
      </c>
      <c r="BB357" s="176"/>
      <c r="BC357" s="197"/>
      <c r="BD357" s="197"/>
      <c r="BE357" s="67" t="s">
        <v>75</v>
      </c>
      <c r="BF357" s="49">
        <v>3617939</v>
      </c>
      <c r="BG357" s="30">
        <f>IFERROR(BF357/BC347,"-")</f>
        <v>1.3168600463479947E-3</v>
      </c>
      <c r="BH357" s="49">
        <v>171</v>
      </c>
      <c r="BI357" s="30">
        <f>IFERROR(BH357/BD347,"-")</f>
        <v>7.7621425329096688E-2</v>
      </c>
      <c r="BJ357" s="52">
        <f t="shared" si="299"/>
        <v>21157.538011695906</v>
      </c>
      <c r="BK357" s="31">
        <f t="shared" si="307"/>
        <v>6.2136627906976744E-2</v>
      </c>
      <c r="BL357" s="176"/>
      <c r="BM357" s="197"/>
      <c r="BN357" s="197"/>
      <c r="BO357" s="67" t="s">
        <v>75</v>
      </c>
      <c r="BP357" s="49">
        <v>3447722</v>
      </c>
      <c r="BQ357" s="30">
        <f>IFERROR(BP357/BM347,"-")</f>
        <v>3.3240781594282964E-3</v>
      </c>
      <c r="BR357" s="49">
        <v>81</v>
      </c>
      <c r="BS357" s="30">
        <f>IFERROR(BR357/BN347,"-")</f>
        <v>9.8062953995157381E-2</v>
      </c>
      <c r="BT357" s="52">
        <f t="shared" si="300"/>
        <v>42564.469135802472</v>
      </c>
      <c r="BU357" s="31">
        <f t="shared" si="308"/>
        <v>6.699751861042183E-2</v>
      </c>
      <c r="BV357" s="176"/>
      <c r="BW357" s="197"/>
      <c r="BX357" s="197"/>
      <c r="BY357" s="67" t="s">
        <v>75</v>
      </c>
      <c r="BZ357" s="49">
        <f t="shared" si="275"/>
        <v>38450815</v>
      </c>
      <c r="CA357" s="30">
        <f>IFERROR(BZ357/BW347,"-")</f>
        <v>1.7917744373623888E-3</v>
      </c>
      <c r="CB357" s="49">
        <f t="shared" si="276"/>
        <v>1132</v>
      </c>
      <c r="CC357" s="30">
        <f>IFERROR(CB357/BX347,"-")</f>
        <v>5.164233576642336E-2</v>
      </c>
      <c r="CD357" s="52">
        <f t="shared" si="301"/>
        <v>33967.151060070668</v>
      </c>
      <c r="CE357" s="31">
        <f t="shared" si="309"/>
        <v>4.5103195473742926E-2</v>
      </c>
      <c r="CR357" s="173"/>
      <c r="CS357" s="194"/>
      <c r="CT357" s="188"/>
      <c r="CU357" s="191"/>
      <c r="CV357" s="191"/>
      <c r="CW357" s="75" t="s">
        <v>81</v>
      </c>
      <c r="CX357" s="86">
        <v>116001103</v>
      </c>
      <c r="CY357" s="76">
        <v>8.6619490745498823E-3</v>
      </c>
      <c r="CZ357" s="86">
        <v>1729</v>
      </c>
      <c r="DA357" s="76">
        <v>0.12319201995012469</v>
      </c>
      <c r="DB357" s="86">
        <v>67091.441873915552</v>
      </c>
      <c r="DC357" s="77">
        <v>0.11036639857015192</v>
      </c>
    </row>
    <row r="358" spans="2:107" s="16" customFormat="1" ht="13.15" customHeight="1">
      <c r="B358" s="224"/>
      <c r="C358" s="194"/>
      <c r="D358" s="176"/>
      <c r="E358" s="197"/>
      <c r="F358" s="197"/>
      <c r="G358" s="67" t="s">
        <v>77</v>
      </c>
      <c r="H358" s="49">
        <v>3110</v>
      </c>
      <c r="I358" s="30">
        <f>IFERROR(H358/E347,"-")</f>
        <v>3.8408111002651768E-5</v>
      </c>
      <c r="J358" s="49">
        <v>1</v>
      </c>
      <c r="K358" s="30">
        <f>IFERROR(J358/F347,"-")</f>
        <v>2.5000000000000001E-2</v>
      </c>
      <c r="L358" s="52">
        <f t="shared" si="294"/>
        <v>3110</v>
      </c>
      <c r="M358" s="31">
        <f t="shared" si="302"/>
        <v>2.4390243902439025E-2</v>
      </c>
      <c r="N358" s="176"/>
      <c r="O358" s="197"/>
      <c r="P358" s="197"/>
      <c r="Q358" s="67" t="s">
        <v>77</v>
      </c>
      <c r="R358" s="49">
        <v>196832</v>
      </c>
      <c r="S358" s="30">
        <f>IFERROR(R358/O347,"-")</f>
        <v>8.239327274533328E-4</v>
      </c>
      <c r="T358" s="49">
        <v>2</v>
      </c>
      <c r="U358" s="30">
        <f>IFERROR(T358/P347,"-")</f>
        <v>1.7857142857142856E-2</v>
      </c>
      <c r="V358" s="52">
        <f t="shared" si="295"/>
        <v>98416</v>
      </c>
      <c r="W358" s="31">
        <f t="shared" si="303"/>
        <v>1.6393442622950821E-2</v>
      </c>
      <c r="X358" s="176"/>
      <c r="Y358" s="197"/>
      <c r="Z358" s="197"/>
      <c r="AA358" s="67" t="s">
        <v>77</v>
      </c>
      <c r="AB358" s="49">
        <v>8882945</v>
      </c>
      <c r="AC358" s="30">
        <f>IFERROR(AB358/Y347,"-")</f>
        <v>1.4575441689032265E-3</v>
      </c>
      <c r="AD358" s="49">
        <v>62</v>
      </c>
      <c r="AE358" s="30">
        <f>IFERROR(AD358/Z347,"-")</f>
        <v>7.8007045797684948E-3</v>
      </c>
      <c r="AF358" s="52">
        <f t="shared" si="296"/>
        <v>143273.30645161291</v>
      </c>
      <c r="AG358" s="31">
        <f t="shared" si="304"/>
        <v>7.1019473081328751E-3</v>
      </c>
      <c r="AH358" s="176"/>
      <c r="AI358" s="197"/>
      <c r="AJ358" s="197"/>
      <c r="AK358" s="67" t="s">
        <v>77</v>
      </c>
      <c r="AL358" s="49">
        <v>9161224</v>
      </c>
      <c r="AM358" s="30">
        <f>IFERROR(AL358/AI347,"-")</f>
        <v>1.439135507037001E-3</v>
      </c>
      <c r="AN358" s="49">
        <v>104</v>
      </c>
      <c r="AO358" s="30">
        <f>IFERROR(AN358/AJ347,"-")</f>
        <v>1.5948474160404846E-2</v>
      </c>
      <c r="AP358" s="52">
        <f t="shared" si="297"/>
        <v>88088.692307692312</v>
      </c>
      <c r="AQ358" s="31">
        <f t="shared" si="305"/>
        <v>1.4358691150075936E-2</v>
      </c>
      <c r="AR358" s="176"/>
      <c r="AS358" s="197"/>
      <c r="AT358" s="197"/>
      <c r="AU358" s="67" t="s">
        <v>77</v>
      </c>
      <c r="AV358" s="49">
        <v>9218078</v>
      </c>
      <c r="AW358" s="30">
        <f>IFERROR(AV358/AS347,"-")</f>
        <v>1.8831905826819995E-3</v>
      </c>
      <c r="AX358" s="49">
        <v>103</v>
      </c>
      <c r="AY358" s="30">
        <f>IFERROR(AX358/AT347,"-")</f>
        <v>2.4121779859484778E-2</v>
      </c>
      <c r="AZ358" s="52">
        <f t="shared" si="298"/>
        <v>89495.902912621357</v>
      </c>
      <c r="BA358" s="31">
        <f t="shared" si="306"/>
        <v>2.0595880823835233E-2</v>
      </c>
      <c r="BB358" s="176"/>
      <c r="BC358" s="197"/>
      <c r="BD358" s="197"/>
      <c r="BE358" s="67" t="s">
        <v>77</v>
      </c>
      <c r="BF358" s="49">
        <v>15884923</v>
      </c>
      <c r="BG358" s="30">
        <f>IFERROR(BF358/BC347,"-")</f>
        <v>5.781805729177393E-3</v>
      </c>
      <c r="BH358" s="49">
        <v>76</v>
      </c>
      <c r="BI358" s="30">
        <f>IFERROR(BH358/BD347,"-")</f>
        <v>3.4498411257376307E-2</v>
      </c>
      <c r="BJ358" s="52">
        <f t="shared" si="299"/>
        <v>209012.14473684211</v>
      </c>
      <c r="BK358" s="31">
        <f t="shared" si="307"/>
        <v>2.7616279069767442E-2</v>
      </c>
      <c r="BL358" s="176"/>
      <c r="BM358" s="197"/>
      <c r="BN358" s="197"/>
      <c r="BO358" s="67" t="s">
        <v>77</v>
      </c>
      <c r="BP358" s="49">
        <v>5472008</v>
      </c>
      <c r="BQ358" s="30">
        <f>IFERROR(BP358/BM347,"-")</f>
        <v>5.2757682553920861E-3</v>
      </c>
      <c r="BR358" s="49">
        <v>45</v>
      </c>
      <c r="BS358" s="30">
        <f>IFERROR(BR358/BN347,"-")</f>
        <v>5.4479418886198547E-2</v>
      </c>
      <c r="BT358" s="52">
        <f t="shared" si="300"/>
        <v>121600.17777777778</v>
      </c>
      <c r="BU358" s="31">
        <f t="shared" si="308"/>
        <v>3.7220843672456573E-2</v>
      </c>
      <c r="BV358" s="176"/>
      <c r="BW358" s="197"/>
      <c r="BX358" s="197"/>
      <c r="BY358" s="67" t="s">
        <v>77</v>
      </c>
      <c r="BZ358" s="49">
        <f t="shared" si="275"/>
        <v>48819120</v>
      </c>
      <c r="CA358" s="30">
        <f>IFERROR(BZ358/BW347,"-")</f>
        <v>2.2749284058225278E-3</v>
      </c>
      <c r="CB358" s="49">
        <f t="shared" si="276"/>
        <v>393</v>
      </c>
      <c r="CC358" s="30">
        <f>IFERROR(CB358/BX347,"-")</f>
        <v>1.7928832116788321E-2</v>
      </c>
      <c r="CD358" s="52">
        <f t="shared" si="301"/>
        <v>124221.67938931298</v>
      </c>
      <c r="CE358" s="31">
        <f t="shared" si="309"/>
        <v>1.5658618216590963E-2</v>
      </c>
      <c r="CR358" s="173"/>
      <c r="CS358" s="194"/>
      <c r="CT358" s="188"/>
      <c r="CU358" s="191"/>
      <c r="CV358" s="191"/>
      <c r="CW358" s="75" t="s">
        <v>83</v>
      </c>
      <c r="CX358" s="86">
        <v>251655740</v>
      </c>
      <c r="CY358" s="76">
        <v>1.879145238988086E-2</v>
      </c>
      <c r="CZ358" s="86">
        <v>2197</v>
      </c>
      <c r="DA358" s="76">
        <v>0.15653722835767722</v>
      </c>
      <c r="DB358" s="86">
        <v>114545.17068730087</v>
      </c>
      <c r="DC358" s="77">
        <v>0.14024001021320057</v>
      </c>
    </row>
    <row r="359" spans="2:107" s="16" customFormat="1" ht="13.15" customHeight="1">
      <c r="B359" s="224"/>
      <c r="C359" s="194"/>
      <c r="D359" s="176"/>
      <c r="E359" s="197"/>
      <c r="F359" s="197"/>
      <c r="G359" s="67" t="s">
        <v>79</v>
      </c>
      <c r="H359" s="49">
        <v>0</v>
      </c>
      <c r="I359" s="30">
        <f>IFERROR(H359/E347,"-")</f>
        <v>0</v>
      </c>
      <c r="J359" s="49">
        <v>0</v>
      </c>
      <c r="K359" s="30">
        <f>IFERROR(J359/F347,"-")</f>
        <v>0</v>
      </c>
      <c r="L359" s="52" t="str">
        <f t="shared" si="294"/>
        <v>-</v>
      </c>
      <c r="M359" s="31">
        <f t="shared" si="302"/>
        <v>0</v>
      </c>
      <c r="N359" s="176"/>
      <c r="O359" s="197"/>
      <c r="P359" s="197"/>
      <c r="Q359" s="67" t="s">
        <v>79</v>
      </c>
      <c r="R359" s="49">
        <v>1441206</v>
      </c>
      <c r="S359" s="30">
        <f>IFERROR(R359/O347,"-")</f>
        <v>6.0328442042051492E-3</v>
      </c>
      <c r="T359" s="49">
        <v>6</v>
      </c>
      <c r="U359" s="30">
        <f>IFERROR(T359/P347,"-")</f>
        <v>5.3571428571428568E-2</v>
      </c>
      <c r="V359" s="52">
        <f t="shared" si="295"/>
        <v>240201</v>
      </c>
      <c r="W359" s="31">
        <f t="shared" si="303"/>
        <v>4.9180327868852458E-2</v>
      </c>
      <c r="X359" s="176"/>
      <c r="Y359" s="197"/>
      <c r="Z359" s="197"/>
      <c r="AA359" s="67" t="s">
        <v>79</v>
      </c>
      <c r="AB359" s="49">
        <v>22315466</v>
      </c>
      <c r="AC359" s="30">
        <f>IFERROR(AB359/Y347,"-")</f>
        <v>3.6615984163650916E-3</v>
      </c>
      <c r="AD359" s="49">
        <v>100</v>
      </c>
      <c r="AE359" s="30">
        <f>IFERROR(AD359/Z347,"-")</f>
        <v>1.2581781580271767E-2</v>
      </c>
      <c r="AF359" s="52">
        <f t="shared" si="296"/>
        <v>223154.66</v>
      </c>
      <c r="AG359" s="31">
        <f t="shared" si="304"/>
        <v>1.1454753722794959E-2</v>
      </c>
      <c r="AH359" s="176"/>
      <c r="AI359" s="197"/>
      <c r="AJ359" s="197"/>
      <c r="AK359" s="67" t="s">
        <v>79</v>
      </c>
      <c r="AL359" s="49">
        <v>85528795</v>
      </c>
      <c r="AM359" s="30">
        <f>IFERROR(AL359/AI347,"-")</f>
        <v>1.3435707472995826E-2</v>
      </c>
      <c r="AN359" s="49">
        <v>159</v>
      </c>
      <c r="AO359" s="30">
        <f>IFERROR(AN359/AJ347,"-")</f>
        <v>2.4382763379849716E-2</v>
      </c>
      <c r="AP359" s="52">
        <f t="shared" si="297"/>
        <v>537916.94968553458</v>
      </c>
      <c r="AQ359" s="31">
        <f t="shared" si="305"/>
        <v>2.1952229739058401E-2</v>
      </c>
      <c r="AR359" s="176"/>
      <c r="AS359" s="197"/>
      <c r="AT359" s="197"/>
      <c r="AU359" s="67" t="s">
        <v>79</v>
      </c>
      <c r="AV359" s="49">
        <v>85722088</v>
      </c>
      <c r="AW359" s="30">
        <f>IFERROR(AV359/AS347,"-")</f>
        <v>1.7512439019222621E-2</v>
      </c>
      <c r="AX359" s="49">
        <v>206</v>
      </c>
      <c r="AY359" s="30">
        <f>IFERROR(AX359/AT347,"-")</f>
        <v>4.8243559718969556E-2</v>
      </c>
      <c r="AZ359" s="52">
        <f t="shared" si="298"/>
        <v>416126.640776699</v>
      </c>
      <c r="BA359" s="31">
        <f t="shared" si="306"/>
        <v>4.1191761647670466E-2</v>
      </c>
      <c r="BB359" s="176"/>
      <c r="BC359" s="197"/>
      <c r="BD359" s="197"/>
      <c r="BE359" s="67" t="s">
        <v>79</v>
      </c>
      <c r="BF359" s="49">
        <v>78553616</v>
      </c>
      <c r="BG359" s="30">
        <f>IFERROR(BF359/BC347,"-")</f>
        <v>2.8592001801733689E-2</v>
      </c>
      <c r="BH359" s="49">
        <v>162</v>
      </c>
      <c r="BI359" s="30">
        <f>IFERROR(BH359/BD347,"-")</f>
        <v>7.3536087153881075E-2</v>
      </c>
      <c r="BJ359" s="52">
        <f t="shared" si="299"/>
        <v>484898.86419753084</v>
      </c>
      <c r="BK359" s="31">
        <f t="shared" si="307"/>
        <v>5.8866279069767442E-2</v>
      </c>
      <c r="BL359" s="176"/>
      <c r="BM359" s="197"/>
      <c r="BN359" s="197"/>
      <c r="BO359" s="67" t="s">
        <v>79</v>
      </c>
      <c r="BP359" s="49">
        <v>48614762</v>
      </c>
      <c r="BQ359" s="30">
        <f>IFERROR(BP359/BM347,"-")</f>
        <v>4.6871316361935415E-2</v>
      </c>
      <c r="BR359" s="49">
        <v>89</v>
      </c>
      <c r="BS359" s="30">
        <f>IFERROR(BR359/BN347,"-")</f>
        <v>0.10774818401937046</v>
      </c>
      <c r="BT359" s="52">
        <f t="shared" si="300"/>
        <v>546233.28089887637</v>
      </c>
      <c r="BU359" s="31">
        <f t="shared" si="308"/>
        <v>7.3614557485525228E-2</v>
      </c>
      <c r="BV359" s="176"/>
      <c r="BW359" s="197"/>
      <c r="BX359" s="197"/>
      <c r="BY359" s="67" t="s">
        <v>79</v>
      </c>
      <c r="BZ359" s="49">
        <f t="shared" si="275"/>
        <v>322175933</v>
      </c>
      <c r="CA359" s="30">
        <f>IFERROR(BZ359/BW347,"-")</f>
        <v>1.501311743542439E-2</v>
      </c>
      <c r="CB359" s="49">
        <f t="shared" si="276"/>
        <v>722</v>
      </c>
      <c r="CC359" s="30">
        <f>IFERROR(CB359/BX347,"-")</f>
        <v>3.2937956204379559E-2</v>
      </c>
      <c r="CD359" s="52">
        <f t="shared" si="301"/>
        <v>446227.0540166205</v>
      </c>
      <c r="CE359" s="31">
        <f t="shared" si="309"/>
        <v>2.8767232448800702E-2</v>
      </c>
      <c r="CR359" s="173"/>
      <c r="CS359" s="194"/>
      <c r="CT359" s="188"/>
      <c r="CU359" s="191"/>
      <c r="CV359" s="191"/>
      <c r="CW359" s="75" t="s">
        <v>87</v>
      </c>
      <c r="CX359" s="86">
        <v>44896732</v>
      </c>
      <c r="CY359" s="76">
        <v>3.3524957620249016E-3</v>
      </c>
      <c r="CZ359" s="86">
        <v>960</v>
      </c>
      <c r="DA359" s="76">
        <v>6.840042750267189E-2</v>
      </c>
      <c r="DB359" s="86">
        <v>46767.429166666669</v>
      </c>
      <c r="DC359" s="77">
        <v>6.1279203370356188E-2</v>
      </c>
    </row>
    <row r="360" spans="2:107" s="16" customFormat="1" ht="13.15" customHeight="1">
      <c r="B360" s="224"/>
      <c r="C360" s="194"/>
      <c r="D360" s="176"/>
      <c r="E360" s="197"/>
      <c r="F360" s="197"/>
      <c r="G360" s="67" t="s">
        <v>81</v>
      </c>
      <c r="H360" s="49">
        <v>623878</v>
      </c>
      <c r="I360" s="30">
        <f>IFERROR(H360/E347,"-")</f>
        <v>7.7048152656309897E-3</v>
      </c>
      <c r="J360" s="49">
        <v>4</v>
      </c>
      <c r="K360" s="30">
        <f>IFERROR(J360/F347,"-")</f>
        <v>0.1</v>
      </c>
      <c r="L360" s="52">
        <f t="shared" si="294"/>
        <v>155969.5</v>
      </c>
      <c r="M360" s="31">
        <f t="shared" si="302"/>
        <v>9.7560975609756101E-2</v>
      </c>
      <c r="N360" s="176"/>
      <c r="O360" s="197"/>
      <c r="P360" s="197"/>
      <c r="Q360" s="67" t="s">
        <v>81</v>
      </c>
      <c r="R360" s="49">
        <v>1791700</v>
      </c>
      <c r="S360" s="30">
        <f>IFERROR(R360/O347,"-")</f>
        <v>7.5000013604400529E-3</v>
      </c>
      <c r="T360" s="49">
        <v>18</v>
      </c>
      <c r="U360" s="30">
        <f>IFERROR(T360/P347,"-")</f>
        <v>0.16071428571428573</v>
      </c>
      <c r="V360" s="52">
        <f t="shared" si="295"/>
        <v>99538.888888888891</v>
      </c>
      <c r="W360" s="31">
        <f t="shared" si="303"/>
        <v>0.14754098360655737</v>
      </c>
      <c r="X360" s="176"/>
      <c r="Y360" s="197"/>
      <c r="Z360" s="197"/>
      <c r="AA360" s="67" t="s">
        <v>81</v>
      </c>
      <c r="AB360" s="49">
        <v>51402085</v>
      </c>
      <c r="AC360" s="30">
        <f>IFERROR(AB360/Y347,"-")</f>
        <v>8.4342309066664269E-3</v>
      </c>
      <c r="AD360" s="49">
        <v>826</v>
      </c>
      <c r="AE360" s="30">
        <f>IFERROR(AD360/Z347,"-")</f>
        <v>0.1039255158530448</v>
      </c>
      <c r="AF360" s="52">
        <f t="shared" si="296"/>
        <v>62230.127118644064</v>
      </c>
      <c r="AG360" s="31">
        <f t="shared" si="304"/>
        <v>9.4616265750286366E-2</v>
      </c>
      <c r="AH360" s="176"/>
      <c r="AI360" s="197"/>
      <c r="AJ360" s="197"/>
      <c r="AK360" s="67" t="s">
        <v>81</v>
      </c>
      <c r="AL360" s="49">
        <v>62515380</v>
      </c>
      <c r="AM360" s="30">
        <f>IFERROR(AL360/AI347,"-")</f>
        <v>9.8205330525605299E-3</v>
      </c>
      <c r="AN360" s="49">
        <v>904</v>
      </c>
      <c r="AO360" s="30">
        <f>IFERROR(AN360/AJ347,"-")</f>
        <v>0.13862904462505751</v>
      </c>
      <c r="AP360" s="52">
        <f t="shared" si="297"/>
        <v>69154.181415929197</v>
      </c>
      <c r="AQ360" s="31">
        <f t="shared" si="305"/>
        <v>0.12481016153527544</v>
      </c>
      <c r="AR360" s="176"/>
      <c r="AS360" s="197"/>
      <c r="AT360" s="197"/>
      <c r="AU360" s="67" t="s">
        <v>81</v>
      </c>
      <c r="AV360" s="49">
        <v>49432791</v>
      </c>
      <c r="AW360" s="30">
        <f>IFERROR(AV360/AS347,"-")</f>
        <v>1.0098782684078775E-2</v>
      </c>
      <c r="AX360" s="49">
        <v>629</v>
      </c>
      <c r="AY360" s="30">
        <f>IFERROR(AX360/AT347,"-")</f>
        <v>0.14730679156908666</v>
      </c>
      <c r="AZ360" s="52">
        <f t="shared" si="298"/>
        <v>78589.492845786968</v>
      </c>
      <c r="BA360" s="31">
        <f t="shared" si="306"/>
        <v>0.12577484503099381</v>
      </c>
      <c r="BB360" s="176"/>
      <c r="BC360" s="197"/>
      <c r="BD360" s="197"/>
      <c r="BE360" s="67" t="s">
        <v>81</v>
      </c>
      <c r="BF360" s="49">
        <v>24430543</v>
      </c>
      <c r="BG360" s="30">
        <f>IFERROR(BF360/BC347,"-")</f>
        <v>8.892246659572391E-3</v>
      </c>
      <c r="BH360" s="49">
        <v>321</v>
      </c>
      <c r="BI360" s="30">
        <f>IFERROR(BH360/BD347,"-")</f>
        <v>0.14571039491602361</v>
      </c>
      <c r="BJ360" s="52">
        <f t="shared" si="299"/>
        <v>76107.610591900317</v>
      </c>
      <c r="BK360" s="31">
        <f t="shared" si="307"/>
        <v>0.11664244186046512</v>
      </c>
      <c r="BL360" s="176"/>
      <c r="BM360" s="197"/>
      <c r="BN360" s="197"/>
      <c r="BO360" s="67" t="s">
        <v>81</v>
      </c>
      <c r="BP360" s="49">
        <v>7771022</v>
      </c>
      <c r="BQ360" s="30">
        <f>IFERROR(BP360/BM347,"-")</f>
        <v>7.492333925599802E-3</v>
      </c>
      <c r="BR360" s="49">
        <v>100</v>
      </c>
      <c r="BS360" s="30">
        <f>IFERROR(BR360/BN347,"-")</f>
        <v>0.12106537530266344</v>
      </c>
      <c r="BT360" s="52">
        <f t="shared" si="300"/>
        <v>77710.22</v>
      </c>
      <c r="BU360" s="31">
        <f t="shared" si="308"/>
        <v>8.2712985938792394E-2</v>
      </c>
      <c r="BV360" s="176"/>
      <c r="BW360" s="197"/>
      <c r="BX360" s="197"/>
      <c r="BY360" s="67" t="s">
        <v>81</v>
      </c>
      <c r="BZ360" s="49">
        <f t="shared" si="275"/>
        <v>197967399</v>
      </c>
      <c r="CA360" s="30">
        <f>IFERROR(BZ360/BW347,"-")</f>
        <v>9.2251081013320652E-3</v>
      </c>
      <c r="CB360" s="49">
        <f t="shared" si="276"/>
        <v>2802</v>
      </c>
      <c r="CC360" s="30">
        <f>IFERROR(CB360/BX347,"-")</f>
        <v>0.12782846715328466</v>
      </c>
      <c r="CD360" s="52">
        <f t="shared" si="301"/>
        <v>70652.176659528908</v>
      </c>
      <c r="CE360" s="31">
        <f t="shared" si="309"/>
        <v>0.11164236194119054</v>
      </c>
      <c r="CR360" s="173"/>
      <c r="CS360" s="194"/>
      <c r="CT360" s="188"/>
      <c r="CU360" s="191"/>
      <c r="CV360" s="191"/>
      <c r="CW360" s="75" t="s">
        <v>85</v>
      </c>
      <c r="CX360" s="86">
        <v>31116246</v>
      </c>
      <c r="CY360" s="76">
        <v>2.3234894433992277E-3</v>
      </c>
      <c r="CZ360" s="86">
        <v>2195</v>
      </c>
      <c r="DA360" s="76">
        <v>0.15639472746704666</v>
      </c>
      <c r="DB360" s="86">
        <v>14175.966287015945</v>
      </c>
      <c r="DC360" s="77">
        <v>0.14011234520617899</v>
      </c>
    </row>
    <row r="361" spans="2:107" s="16" customFormat="1" ht="13.15" customHeight="1">
      <c r="B361" s="224"/>
      <c r="C361" s="194"/>
      <c r="D361" s="176"/>
      <c r="E361" s="197"/>
      <c r="F361" s="197"/>
      <c r="G361" s="67" t="s">
        <v>83</v>
      </c>
      <c r="H361" s="49">
        <v>81852</v>
      </c>
      <c r="I361" s="30">
        <f>IFERROR(H361/E347,"-")</f>
        <v>1.0108619619900489E-3</v>
      </c>
      <c r="J361" s="49">
        <v>2</v>
      </c>
      <c r="K361" s="30">
        <f>IFERROR(J361/F347,"-")</f>
        <v>0.05</v>
      </c>
      <c r="L361" s="52">
        <f t="shared" si="294"/>
        <v>40926</v>
      </c>
      <c r="M361" s="31">
        <f t="shared" si="302"/>
        <v>4.878048780487805E-2</v>
      </c>
      <c r="N361" s="176"/>
      <c r="O361" s="197"/>
      <c r="P361" s="197"/>
      <c r="Q361" s="67" t="s">
        <v>83</v>
      </c>
      <c r="R361" s="49">
        <v>206687</v>
      </c>
      <c r="S361" s="30">
        <f>IFERROR(R361/O347,"-")</f>
        <v>8.6518545581585823E-4</v>
      </c>
      <c r="T361" s="49">
        <v>9</v>
      </c>
      <c r="U361" s="30">
        <f>IFERROR(T361/P347,"-")</f>
        <v>8.0357142857142863E-2</v>
      </c>
      <c r="V361" s="52">
        <f t="shared" si="295"/>
        <v>22965.222222222223</v>
      </c>
      <c r="W361" s="31">
        <f t="shared" si="303"/>
        <v>7.3770491803278687E-2</v>
      </c>
      <c r="X361" s="176"/>
      <c r="Y361" s="197"/>
      <c r="Z361" s="197"/>
      <c r="AA361" s="67" t="s">
        <v>83</v>
      </c>
      <c r="AB361" s="49">
        <v>55789141</v>
      </c>
      <c r="AC361" s="30">
        <f>IFERROR(AB361/Y347,"-")</f>
        <v>9.1540741446299537E-3</v>
      </c>
      <c r="AD361" s="49">
        <v>482</v>
      </c>
      <c r="AE361" s="30">
        <f>IFERROR(AD361/Z347,"-")</f>
        <v>6.0644187216909916E-2</v>
      </c>
      <c r="AF361" s="52">
        <f t="shared" si="296"/>
        <v>115745.10580912862</v>
      </c>
      <c r="AG361" s="31">
        <f t="shared" si="304"/>
        <v>5.5211912943871705E-2</v>
      </c>
      <c r="AH361" s="176"/>
      <c r="AI361" s="197"/>
      <c r="AJ361" s="197"/>
      <c r="AK361" s="67" t="s">
        <v>83</v>
      </c>
      <c r="AL361" s="49">
        <v>103057711</v>
      </c>
      <c r="AM361" s="30">
        <f>IFERROR(AL361/AI347,"-")</f>
        <v>1.6189322646630814E-2</v>
      </c>
      <c r="AN361" s="49">
        <v>912</v>
      </c>
      <c r="AO361" s="30">
        <f>IFERROR(AN361/AJ347,"-")</f>
        <v>0.13985585032970405</v>
      </c>
      <c r="AP361" s="52">
        <f t="shared" si="297"/>
        <v>113001.87609649122</v>
      </c>
      <c r="AQ361" s="31">
        <f t="shared" si="305"/>
        <v>0.12591467623912744</v>
      </c>
      <c r="AR361" s="176"/>
      <c r="AS361" s="197"/>
      <c r="AT361" s="197"/>
      <c r="AU361" s="67" t="s">
        <v>83</v>
      </c>
      <c r="AV361" s="49">
        <v>127441791</v>
      </c>
      <c r="AW361" s="30">
        <f>IFERROR(AV361/AS347,"-")</f>
        <v>2.603549033229352E-2</v>
      </c>
      <c r="AX361" s="49">
        <v>1052</v>
      </c>
      <c r="AY361" s="30">
        <f>IFERROR(AX361/AT347,"-")</f>
        <v>0.24637002341920375</v>
      </c>
      <c r="AZ361" s="52">
        <f t="shared" si="298"/>
        <v>121142.38688212927</v>
      </c>
      <c r="BA361" s="31">
        <f t="shared" si="306"/>
        <v>0.21035792841431714</v>
      </c>
      <c r="BB361" s="176"/>
      <c r="BC361" s="197"/>
      <c r="BD361" s="197"/>
      <c r="BE361" s="67" t="s">
        <v>83</v>
      </c>
      <c r="BF361" s="49">
        <v>79252051</v>
      </c>
      <c r="BG361" s="30">
        <f>IFERROR(BF361/BC347,"-")</f>
        <v>2.8846218676719989E-2</v>
      </c>
      <c r="BH361" s="49">
        <v>662</v>
      </c>
      <c r="BI361" s="30">
        <f>IFERROR(BH361/BD347,"-")</f>
        <v>0.30049931911030414</v>
      </c>
      <c r="BJ361" s="52">
        <f t="shared" si="299"/>
        <v>119716.08912386707</v>
      </c>
      <c r="BK361" s="31">
        <f t="shared" si="307"/>
        <v>0.24055232558139536</v>
      </c>
      <c r="BL361" s="176"/>
      <c r="BM361" s="197"/>
      <c r="BN361" s="197"/>
      <c r="BO361" s="67" t="s">
        <v>83</v>
      </c>
      <c r="BP361" s="49">
        <v>55287890</v>
      </c>
      <c r="BQ361" s="30">
        <f>IFERROR(BP361/BM347,"-")</f>
        <v>5.3305129482560984E-2</v>
      </c>
      <c r="BR361" s="49">
        <v>304</v>
      </c>
      <c r="BS361" s="30">
        <f>IFERROR(BR361/BN347,"-")</f>
        <v>0.36803874092009686</v>
      </c>
      <c r="BT361" s="52">
        <f t="shared" si="300"/>
        <v>181868.05921052632</v>
      </c>
      <c r="BU361" s="31">
        <f t="shared" si="308"/>
        <v>0.25144747725392885</v>
      </c>
      <c r="BV361" s="176"/>
      <c r="BW361" s="197"/>
      <c r="BX361" s="197"/>
      <c r="BY361" s="67" t="s">
        <v>83</v>
      </c>
      <c r="BZ361" s="49">
        <f t="shared" si="275"/>
        <v>421117123</v>
      </c>
      <c r="CA361" s="30">
        <f>IFERROR(BZ361/BW347,"-")</f>
        <v>1.9623690580472555E-2</v>
      </c>
      <c r="CB361" s="49">
        <f t="shared" si="276"/>
        <v>3423</v>
      </c>
      <c r="CC361" s="30">
        <f>IFERROR(CB361/BX347,"-")</f>
        <v>0.15615875912408758</v>
      </c>
      <c r="CD361" s="52">
        <f t="shared" si="301"/>
        <v>123025.74437627812</v>
      </c>
      <c r="CE361" s="31">
        <f t="shared" si="309"/>
        <v>0.1363853693521396</v>
      </c>
      <c r="CR361" s="174"/>
      <c r="CS361" s="195"/>
      <c r="CT361" s="189"/>
      <c r="CU361" s="192"/>
      <c r="CV361" s="192"/>
      <c r="CW361" s="18" t="s">
        <v>92</v>
      </c>
      <c r="CX361" s="86">
        <v>2517707696</v>
      </c>
      <c r="CY361" s="76">
        <v>0.18800041795597683</v>
      </c>
      <c r="CZ361" s="86">
        <v>11496</v>
      </c>
      <c r="DA361" s="76">
        <v>0.81909511934449586</v>
      </c>
      <c r="DB361" s="86">
        <v>219007.28044537231</v>
      </c>
      <c r="DC361" s="77">
        <v>0.7338184603600153</v>
      </c>
    </row>
    <row r="362" spans="2:107" s="16" customFormat="1" ht="13.15" customHeight="1">
      <c r="B362" s="224"/>
      <c r="C362" s="194"/>
      <c r="D362" s="176"/>
      <c r="E362" s="197"/>
      <c r="F362" s="197"/>
      <c r="G362" s="67" t="s">
        <v>87</v>
      </c>
      <c r="H362" s="49">
        <v>2101025</v>
      </c>
      <c r="I362" s="30">
        <f>IFERROR(H362/E347,"-")</f>
        <v>2.5947395954773769E-2</v>
      </c>
      <c r="J362" s="49">
        <v>6</v>
      </c>
      <c r="K362" s="30">
        <f>IFERROR(J362/F347,"-")</f>
        <v>0.15</v>
      </c>
      <c r="L362" s="52">
        <f t="shared" si="294"/>
        <v>350170.83333333331</v>
      </c>
      <c r="M362" s="31">
        <f t="shared" si="302"/>
        <v>0.14634146341463414</v>
      </c>
      <c r="N362" s="176"/>
      <c r="O362" s="197"/>
      <c r="P362" s="197"/>
      <c r="Q362" s="67" t="s">
        <v>87</v>
      </c>
      <c r="R362" s="49">
        <v>215496</v>
      </c>
      <c r="S362" s="30">
        <f>IFERROR(R362/O347,"-")</f>
        <v>9.0205966019388825E-4</v>
      </c>
      <c r="T362" s="49">
        <v>9</v>
      </c>
      <c r="U362" s="30">
        <f>IFERROR(T362/P347,"-")</f>
        <v>8.0357142857142863E-2</v>
      </c>
      <c r="V362" s="52">
        <f t="shared" si="295"/>
        <v>23944</v>
      </c>
      <c r="W362" s="31">
        <f t="shared" si="303"/>
        <v>7.3770491803278687E-2</v>
      </c>
      <c r="X362" s="176"/>
      <c r="Y362" s="197"/>
      <c r="Z362" s="197"/>
      <c r="AA362" s="67" t="s">
        <v>87</v>
      </c>
      <c r="AB362" s="49">
        <v>20899643</v>
      </c>
      <c r="AC362" s="30">
        <f>IFERROR(AB362/Y347,"-")</f>
        <v>3.4292853087359129E-3</v>
      </c>
      <c r="AD362" s="49">
        <v>411</v>
      </c>
      <c r="AE362" s="30">
        <f>IFERROR(AD362/Z347,"-")</f>
        <v>5.1711122294916957E-2</v>
      </c>
      <c r="AF362" s="52">
        <f t="shared" si="296"/>
        <v>50850.712895377132</v>
      </c>
      <c r="AG362" s="31">
        <f t="shared" si="304"/>
        <v>4.7079037800687284E-2</v>
      </c>
      <c r="AH362" s="176"/>
      <c r="AI362" s="197"/>
      <c r="AJ362" s="197"/>
      <c r="AK362" s="67" t="s">
        <v>87</v>
      </c>
      <c r="AL362" s="49">
        <v>21957616</v>
      </c>
      <c r="AM362" s="30">
        <f>IFERROR(AL362/AI347,"-")</f>
        <v>3.4493190904931227E-3</v>
      </c>
      <c r="AN362" s="49">
        <v>487</v>
      </c>
      <c r="AO362" s="30">
        <f>IFERROR(AN362/AJ347,"-")</f>
        <v>7.4681797270357314E-2</v>
      </c>
      <c r="AP362" s="52">
        <f t="shared" si="297"/>
        <v>45087.507186858318</v>
      </c>
      <c r="AQ362" s="31">
        <f t="shared" si="305"/>
        <v>6.7237332596990204E-2</v>
      </c>
      <c r="AR362" s="176"/>
      <c r="AS362" s="197"/>
      <c r="AT362" s="197"/>
      <c r="AU362" s="67" t="s">
        <v>87</v>
      </c>
      <c r="AV362" s="49">
        <v>21770564</v>
      </c>
      <c r="AW362" s="30">
        <f>IFERROR(AV362/AS347,"-")</f>
        <v>4.4475780205456891E-3</v>
      </c>
      <c r="AX362" s="49">
        <v>381</v>
      </c>
      <c r="AY362" s="30">
        <f>IFERROR(AX362/AT347,"-")</f>
        <v>8.9227166276346609E-2</v>
      </c>
      <c r="AZ362" s="52">
        <f t="shared" si="298"/>
        <v>57140.587926509186</v>
      </c>
      <c r="BA362" s="31">
        <f t="shared" si="306"/>
        <v>7.6184763047390525E-2</v>
      </c>
      <c r="BB362" s="176"/>
      <c r="BC362" s="197"/>
      <c r="BD362" s="197"/>
      <c r="BE362" s="67" t="s">
        <v>87</v>
      </c>
      <c r="BF362" s="49">
        <v>8797212</v>
      </c>
      <c r="BG362" s="30">
        <f>IFERROR(BF362/BC347,"-")</f>
        <v>3.2020155679941356E-3</v>
      </c>
      <c r="BH362" s="49">
        <v>214</v>
      </c>
      <c r="BI362" s="30">
        <f>IFERROR(BH362/BD347,"-")</f>
        <v>9.7140263277349065E-2</v>
      </c>
      <c r="BJ362" s="52">
        <f t="shared" si="299"/>
        <v>41108.467289719629</v>
      </c>
      <c r="BK362" s="31">
        <f t="shared" si="307"/>
        <v>7.7761627906976744E-2</v>
      </c>
      <c r="BL362" s="176"/>
      <c r="BM362" s="197"/>
      <c r="BN362" s="197"/>
      <c r="BO362" s="67" t="s">
        <v>87</v>
      </c>
      <c r="BP362" s="49">
        <v>2806840</v>
      </c>
      <c r="BQ362" s="30">
        <f>IFERROR(BP362/BM347,"-")</f>
        <v>2.7061797734880366E-3</v>
      </c>
      <c r="BR362" s="49">
        <v>82</v>
      </c>
      <c r="BS362" s="30">
        <f>IFERROR(BR362/BN347,"-")</f>
        <v>9.9273607748184015E-2</v>
      </c>
      <c r="BT362" s="52">
        <f t="shared" si="300"/>
        <v>34229.756097560974</v>
      </c>
      <c r="BU362" s="31">
        <f t="shared" si="308"/>
        <v>6.7824648469809762E-2</v>
      </c>
      <c r="BV362" s="176"/>
      <c r="BW362" s="197"/>
      <c r="BX362" s="197"/>
      <c r="BY362" s="67" t="s">
        <v>87</v>
      </c>
      <c r="BZ362" s="49">
        <f t="shared" ref="BZ362:BZ429" si="311">SUM(H362,R362,AB362,AL362,AV362,BF362,BP362)</f>
        <v>78548396</v>
      </c>
      <c r="CA362" s="30">
        <f>IFERROR(BZ362/BW347,"-")</f>
        <v>3.660286733808324E-3</v>
      </c>
      <c r="CB362" s="49">
        <f t="shared" ref="CB362:CB429" si="312">SUM(J362,T362,AD362,AN362,AX362,BH362,BR362)</f>
        <v>1590</v>
      </c>
      <c r="CC362" s="30">
        <f>IFERROR(CB362/BX347,"-")</f>
        <v>7.2536496350364965E-2</v>
      </c>
      <c r="CD362" s="52">
        <f t="shared" si="301"/>
        <v>49401.506918238993</v>
      </c>
      <c r="CE362" s="31">
        <f t="shared" si="309"/>
        <v>6.3351661486971078E-2</v>
      </c>
      <c r="CR362" s="172">
        <v>22</v>
      </c>
      <c r="CS362" s="193" t="s">
        <v>55</v>
      </c>
      <c r="CT362" s="187">
        <v>20473</v>
      </c>
      <c r="CU362" s="190">
        <v>17114665030</v>
      </c>
      <c r="CV362" s="190">
        <v>18272</v>
      </c>
      <c r="CW362" s="75" t="s">
        <v>58</v>
      </c>
      <c r="CX362" s="86">
        <v>716648601</v>
      </c>
      <c r="CY362" s="76">
        <v>4.1873364143779561E-2</v>
      </c>
      <c r="CZ362" s="86">
        <v>4377</v>
      </c>
      <c r="DA362" s="76">
        <v>0.23954684763572678</v>
      </c>
      <c r="DB362" s="86">
        <v>163730.54626456476</v>
      </c>
      <c r="DC362" s="77">
        <v>0.21379377716993112</v>
      </c>
    </row>
    <row r="363" spans="2:107" s="16" customFormat="1" ht="13.15" customHeight="1">
      <c r="B363" s="224"/>
      <c r="C363" s="194"/>
      <c r="D363" s="176"/>
      <c r="E363" s="197"/>
      <c r="F363" s="197"/>
      <c r="G363" s="68" t="s">
        <v>85</v>
      </c>
      <c r="H363" s="50">
        <v>30854</v>
      </c>
      <c r="I363" s="32">
        <f>IFERROR(H363/E347,"-")</f>
        <v>3.8104304079608284E-4</v>
      </c>
      <c r="J363" s="50">
        <v>5</v>
      </c>
      <c r="K363" s="32">
        <f>IFERROR(J363/F347,"-")</f>
        <v>0.125</v>
      </c>
      <c r="L363" s="53">
        <f t="shared" si="294"/>
        <v>6170.8</v>
      </c>
      <c r="M363" s="33">
        <f t="shared" si="302"/>
        <v>0.12195121951219512</v>
      </c>
      <c r="N363" s="176"/>
      <c r="O363" s="197"/>
      <c r="P363" s="197"/>
      <c r="Q363" s="68" t="s">
        <v>85</v>
      </c>
      <c r="R363" s="50">
        <v>433497</v>
      </c>
      <c r="S363" s="32">
        <f>IFERROR(R363/O347,"-")</f>
        <v>1.8146051737158461E-3</v>
      </c>
      <c r="T363" s="50">
        <v>26</v>
      </c>
      <c r="U363" s="32">
        <f>IFERROR(T363/P347,"-")</f>
        <v>0.23214285714285715</v>
      </c>
      <c r="V363" s="53">
        <f t="shared" si="295"/>
        <v>16672.961538461539</v>
      </c>
      <c r="W363" s="33">
        <f t="shared" si="303"/>
        <v>0.21311475409836064</v>
      </c>
      <c r="X363" s="176"/>
      <c r="Y363" s="197"/>
      <c r="Z363" s="197"/>
      <c r="AA363" s="68" t="s">
        <v>85</v>
      </c>
      <c r="AB363" s="50">
        <v>15377380</v>
      </c>
      <c r="AC363" s="32">
        <f>IFERROR(AB363/Y347,"-")</f>
        <v>2.5231734016150161E-3</v>
      </c>
      <c r="AD363" s="50">
        <v>750</v>
      </c>
      <c r="AE363" s="32">
        <f>IFERROR(AD363/Z347,"-")</f>
        <v>9.4363361852038252E-2</v>
      </c>
      <c r="AF363" s="53">
        <f t="shared" si="296"/>
        <v>20503.173333333332</v>
      </c>
      <c r="AG363" s="33">
        <f t="shared" si="304"/>
        <v>8.5910652920962199E-2</v>
      </c>
      <c r="AH363" s="176"/>
      <c r="AI363" s="197"/>
      <c r="AJ363" s="197"/>
      <c r="AK363" s="68" t="s">
        <v>85</v>
      </c>
      <c r="AL363" s="50">
        <v>20120188</v>
      </c>
      <c r="AM363" s="32">
        <f>IFERROR(AL363/AI347,"-")</f>
        <v>3.1606777608603155E-3</v>
      </c>
      <c r="AN363" s="50">
        <v>911</v>
      </c>
      <c r="AO363" s="32">
        <f>IFERROR(AN363/AJ347,"-")</f>
        <v>0.1397024996166232</v>
      </c>
      <c r="AP363" s="53">
        <f t="shared" si="297"/>
        <v>22085.826564215149</v>
      </c>
      <c r="AQ363" s="33">
        <f t="shared" si="305"/>
        <v>0.12577661190114595</v>
      </c>
      <c r="AR363" s="176"/>
      <c r="AS363" s="197"/>
      <c r="AT363" s="197"/>
      <c r="AU363" s="68" t="s">
        <v>85</v>
      </c>
      <c r="AV363" s="50">
        <v>18969214</v>
      </c>
      <c r="AW363" s="32">
        <f>IFERROR(AV363/AS347,"-")</f>
        <v>3.8752812859339596E-3</v>
      </c>
      <c r="AX363" s="50">
        <v>795</v>
      </c>
      <c r="AY363" s="32">
        <f>IFERROR(AX363/AT347,"-")</f>
        <v>0.18618266978922718</v>
      </c>
      <c r="AZ363" s="53">
        <f t="shared" si="298"/>
        <v>23860.646540880502</v>
      </c>
      <c r="BA363" s="33">
        <f t="shared" si="306"/>
        <v>0.15896820635872824</v>
      </c>
      <c r="BB363" s="176"/>
      <c r="BC363" s="197"/>
      <c r="BD363" s="197"/>
      <c r="BE363" s="68" t="s">
        <v>85</v>
      </c>
      <c r="BF363" s="50">
        <v>13215691</v>
      </c>
      <c r="BG363" s="32">
        <f>IFERROR(BF363/BC347,"-")</f>
        <v>4.8102567408628994E-3</v>
      </c>
      <c r="BH363" s="50">
        <v>484</v>
      </c>
      <c r="BI363" s="32">
        <f>IFERROR(BH363/BD347,"-")</f>
        <v>0.21970040853381753</v>
      </c>
      <c r="BJ363" s="53">
        <f t="shared" si="299"/>
        <v>27305.146694214876</v>
      </c>
      <c r="BK363" s="33">
        <f t="shared" si="307"/>
        <v>0.17587209302325582</v>
      </c>
      <c r="BL363" s="176"/>
      <c r="BM363" s="197"/>
      <c r="BN363" s="197"/>
      <c r="BO363" s="68" t="s">
        <v>85</v>
      </c>
      <c r="BP363" s="50">
        <v>4891629</v>
      </c>
      <c r="BQ363" s="32">
        <f>IFERROR(BP363/BM347,"-")</f>
        <v>4.7162030821876234E-3</v>
      </c>
      <c r="BR363" s="50">
        <v>194</v>
      </c>
      <c r="BS363" s="32">
        <f>IFERROR(BR363/BN347,"-")</f>
        <v>0.23486682808716708</v>
      </c>
      <c r="BT363" s="53">
        <f t="shared" si="300"/>
        <v>25214.582474226805</v>
      </c>
      <c r="BU363" s="33">
        <f t="shared" si="308"/>
        <v>0.16046319272125723</v>
      </c>
      <c r="BV363" s="176"/>
      <c r="BW363" s="197"/>
      <c r="BX363" s="197"/>
      <c r="BY363" s="68" t="s">
        <v>85</v>
      </c>
      <c r="BZ363" s="50">
        <f t="shared" si="311"/>
        <v>73038453</v>
      </c>
      <c r="CA363" s="32">
        <f>IFERROR(BZ363/BW347,"-")</f>
        <v>3.40352819647371E-3</v>
      </c>
      <c r="CB363" s="50">
        <f t="shared" si="312"/>
        <v>3165</v>
      </c>
      <c r="CC363" s="32">
        <f>IFERROR(CB363/BX347,"-")</f>
        <v>0.14438868613138686</v>
      </c>
      <c r="CD363" s="53">
        <f t="shared" si="301"/>
        <v>23076.920379146919</v>
      </c>
      <c r="CE363" s="33">
        <f t="shared" si="309"/>
        <v>0.12610566579010279</v>
      </c>
      <c r="CR363" s="173"/>
      <c r="CS363" s="194"/>
      <c r="CT363" s="188"/>
      <c r="CU363" s="191"/>
      <c r="CV363" s="191"/>
      <c r="CW363" s="75" t="s">
        <v>60</v>
      </c>
      <c r="CX363" s="86">
        <v>307947406</v>
      </c>
      <c r="CY363" s="76">
        <v>1.7993189201202846E-2</v>
      </c>
      <c r="CZ363" s="86">
        <v>4999</v>
      </c>
      <c r="DA363" s="76">
        <v>0.27358800350262696</v>
      </c>
      <c r="DB363" s="86">
        <v>61601.801560312066</v>
      </c>
      <c r="DC363" s="77">
        <v>0.24417525521418454</v>
      </c>
    </row>
    <row r="364" spans="2:107" s="16" customFormat="1" ht="13.15" customHeight="1">
      <c r="B364" s="224"/>
      <c r="C364" s="195"/>
      <c r="D364" s="177"/>
      <c r="E364" s="198"/>
      <c r="F364" s="198"/>
      <c r="G364" s="18" t="s">
        <v>92</v>
      </c>
      <c r="H364" s="48">
        <f>SUM(H347:H363)</f>
        <v>8054755</v>
      </c>
      <c r="I364" s="32">
        <f>IFERROR(H364/E347,"-")</f>
        <v>9.9475216765004607E-2</v>
      </c>
      <c r="J364" s="50">
        <v>31</v>
      </c>
      <c r="K364" s="32">
        <f>IFERROR(J364/F347,"-")</f>
        <v>0.77500000000000002</v>
      </c>
      <c r="L364" s="53">
        <f t="shared" si="294"/>
        <v>259830.80645161291</v>
      </c>
      <c r="M364" s="34">
        <f t="shared" si="302"/>
        <v>0.75609756097560976</v>
      </c>
      <c r="N364" s="177"/>
      <c r="O364" s="198"/>
      <c r="P364" s="198"/>
      <c r="Q364" s="18" t="s">
        <v>92</v>
      </c>
      <c r="R364" s="48">
        <f>SUM(R347:R363)</f>
        <v>30344475</v>
      </c>
      <c r="S364" s="32">
        <f>IFERROR(R364/O347,"-")</f>
        <v>0.12702104357975061</v>
      </c>
      <c r="T364" s="50">
        <v>99</v>
      </c>
      <c r="U364" s="32">
        <f>IFERROR(T364/P347,"-")</f>
        <v>0.8839285714285714</v>
      </c>
      <c r="V364" s="53">
        <f t="shared" si="295"/>
        <v>306509.84848484851</v>
      </c>
      <c r="W364" s="34">
        <f t="shared" si="303"/>
        <v>0.81147540983606559</v>
      </c>
      <c r="X364" s="177"/>
      <c r="Y364" s="198"/>
      <c r="Z364" s="198"/>
      <c r="AA364" s="18" t="s">
        <v>92</v>
      </c>
      <c r="AB364" s="48">
        <f>SUM(AB347:AB363)</f>
        <v>983740522</v>
      </c>
      <c r="AC364" s="32">
        <f>IFERROR(AB364/Y347,"-")</f>
        <v>0.16141552847112262</v>
      </c>
      <c r="AD364" s="50">
        <v>5742</v>
      </c>
      <c r="AE364" s="32">
        <f>IFERROR(AD364/Z347,"-")</f>
        <v>0.72244589833920481</v>
      </c>
      <c r="AF364" s="53">
        <f t="shared" si="296"/>
        <v>171323.67154301636</v>
      </c>
      <c r="AG364" s="34">
        <f t="shared" si="304"/>
        <v>0.65773195876288659</v>
      </c>
      <c r="AH364" s="177"/>
      <c r="AI364" s="198"/>
      <c r="AJ364" s="198"/>
      <c r="AK364" s="18" t="s">
        <v>92</v>
      </c>
      <c r="AL364" s="48">
        <f>SUM(AL347:AL363)</f>
        <v>1368084272</v>
      </c>
      <c r="AM364" s="32">
        <f>IFERROR(AL364/AI347,"-")</f>
        <v>0.21491218339973636</v>
      </c>
      <c r="AN364" s="50">
        <v>5453</v>
      </c>
      <c r="AO364" s="32">
        <f>IFERROR(AN364/AJ347,"-")</f>
        <v>0.83622143842968866</v>
      </c>
      <c r="AP364" s="53">
        <f t="shared" si="297"/>
        <v>250886.53438474235</v>
      </c>
      <c r="AQ364" s="34">
        <f t="shared" si="305"/>
        <v>0.75286483501311607</v>
      </c>
      <c r="AR364" s="177"/>
      <c r="AS364" s="198"/>
      <c r="AT364" s="198"/>
      <c r="AU364" s="18" t="s">
        <v>92</v>
      </c>
      <c r="AV364" s="48">
        <f>SUM(AV347:AV363)</f>
        <v>1183746501</v>
      </c>
      <c r="AW364" s="32">
        <f>IFERROR(AV364/AS347,"-")</f>
        <v>0.24183135171626538</v>
      </c>
      <c r="AX364" s="50">
        <v>3777</v>
      </c>
      <c r="AY364" s="32">
        <f>IFERROR(AX364/AT347,"-")</f>
        <v>0.88454332552693204</v>
      </c>
      <c r="AZ364" s="53">
        <f t="shared" si="298"/>
        <v>313409.18745035742</v>
      </c>
      <c r="BA364" s="34">
        <f t="shared" si="306"/>
        <v>0.75524895020995797</v>
      </c>
      <c r="BB364" s="177"/>
      <c r="BC364" s="198"/>
      <c r="BD364" s="198"/>
      <c r="BE364" s="18" t="s">
        <v>92</v>
      </c>
      <c r="BF364" s="48">
        <f>SUM(BF347:BF363)</f>
        <v>733505210</v>
      </c>
      <c r="BG364" s="32">
        <f>IFERROR(BF364/BC347,"-")</f>
        <v>0.26698175531347973</v>
      </c>
      <c r="BH364" s="50">
        <v>1977</v>
      </c>
      <c r="BI364" s="32">
        <f>IFERROR(BH364/BD347,"-")</f>
        <v>0.89741261915569681</v>
      </c>
      <c r="BJ364" s="53">
        <f t="shared" si="299"/>
        <v>371019.32726353058</v>
      </c>
      <c r="BK364" s="34">
        <f t="shared" si="307"/>
        <v>0.71838662790697672</v>
      </c>
      <c r="BL364" s="177"/>
      <c r="BM364" s="198"/>
      <c r="BN364" s="198"/>
      <c r="BO364" s="18" t="s">
        <v>92</v>
      </c>
      <c r="BP364" s="48">
        <f>SUM(BP347:BP363)</f>
        <v>303529400</v>
      </c>
      <c r="BQ364" s="32">
        <f>IFERROR(BP364/BM347,"-")</f>
        <v>0.29264408478536702</v>
      </c>
      <c r="BR364" s="50">
        <v>725</v>
      </c>
      <c r="BS364" s="32">
        <f>IFERROR(BR364/BN347,"-")</f>
        <v>0.87772397094430987</v>
      </c>
      <c r="BT364" s="53">
        <f t="shared" si="300"/>
        <v>418661.24137931032</v>
      </c>
      <c r="BU364" s="34">
        <f t="shared" si="308"/>
        <v>0.59966914805624483</v>
      </c>
      <c r="BV364" s="177"/>
      <c r="BW364" s="198"/>
      <c r="BX364" s="198"/>
      <c r="BY364" s="18" t="s">
        <v>92</v>
      </c>
      <c r="BZ364" s="48">
        <f t="shared" si="311"/>
        <v>4611005135</v>
      </c>
      <c r="CA364" s="32">
        <f>IFERROR(BZ364/BW347,"-")</f>
        <v>0.2148688169922981</v>
      </c>
      <c r="CB364" s="50">
        <f t="shared" si="312"/>
        <v>17804</v>
      </c>
      <c r="CC364" s="32">
        <f>IFERROR(CB364/BX347,"-")</f>
        <v>0.81222627737226283</v>
      </c>
      <c r="CD364" s="53">
        <f t="shared" si="301"/>
        <v>258987.03297011906</v>
      </c>
      <c r="CE364" s="34">
        <f t="shared" si="309"/>
        <v>0.70937923340505216</v>
      </c>
      <c r="CR364" s="173"/>
      <c r="CS364" s="194"/>
      <c r="CT364" s="188"/>
      <c r="CU364" s="191"/>
      <c r="CV364" s="191"/>
      <c r="CW364" s="75" t="s">
        <v>62</v>
      </c>
      <c r="CX364" s="86">
        <v>208949026</v>
      </c>
      <c r="CY364" s="76">
        <v>1.2208770994567341E-2</v>
      </c>
      <c r="CZ364" s="86">
        <v>4475</v>
      </c>
      <c r="DA364" s="76">
        <v>0.2449102451838879</v>
      </c>
      <c r="DB364" s="86">
        <v>46692.519776536312</v>
      </c>
      <c r="DC364" s="77">
        <v>0.21858056953060129</v>
      </c>
    </row>
    <row r="365" spans="2:107" s="16" customFormat="1" ht="13.15" customHeight="1">
      <c r="B365" s="224">
        <v>21</v>
      </c>
      <c r="C365" s="193" t="s">
        <v>122</v>
      </c>
      <c r="D365" s="175">
        <f>CI25</f>
        <v>40</v>
      </c>
      <c r="E365" s="196">
        <v>49099360</v>
      </c>
      <c r="F365" s="196">
        <v>37</v>
      </c>
      <c r="G365" s="65" t="s">
        <v>58</v>
      </c>
      <c r="H365" s="54">
        <v>30111</v>
      </c>
      <c r="I365" s="28">
        <f>IFERROR(H365/E365,"-")</f>
        <v>6.1326664950418905E-4</v>
      </c>
      <c r="J365" s="54">
        <v>5</v>
      </c>
      <c r="K365" s="28">
        <f>IFERROR(J365/F365,"-")</f>
        <v>0.13513513513513514</v>
      </c>
      <c r="L365" s="51">
        <f t="shared" si="294"/>
        <v>6022.2</v>
      </c>
      <c r="M365" s="29">
        <f t="shared" ref="M365:M382" si="313">IFERROR(J365/$CI$25,"-")</f>
        <v>0.125</v>
      </c>
      <c r="N365" s="175">
        <f>CJ25</f>
        <v>99</v>
      </c>
      <c r="O365" s="196">
        <v>184132970</v>
      </c>
      <c r="P365" s="196">
        <v>91</v>
      </c>
      <c r="Q365" s="65" t="s">
        <v>58</v>
      </c>
      <c r="R365" s="54">
        <v>5941402</v>
      </c>
      <c r="S365" s="28">
        <f>IFERROR(R365/O365,"-")</f>
        <v>3.2266910157371598E-2</v>
      </c>
      <c r="T365" s="54">
        <v>20</v>
      </c>
      <c r="U365" s="28">
        <f>IFERROR(T365/P365,"-")</f>
        <v>0.21978021978021978</v>
      </c>
      <c r="V365" s="51">
        <f t="shared" si="295"/>
        <v>297070.09999999998</v>
      </c>
      <c r="W365" s="29">
        <f t="shared" ref="W365:W382" si="314">IFERROR(T365/$CJ$25,"-")</f>
        <v>0.20202020202020202</v>
      </c>
      <c r="X365" s="175">
        <f>CK25</f>
        <v>5337</v>
      </c>
      <c r="Y365" s="196">
        <v>3599086670</v>
      </c>
      <c r="Z365" s="196">
        <v>4867</v>
      </c>
      <c r="AA365" s="65" t="s">
        <v>58</v>
      </c>
      <c r="AB365" s="54">
        <v>69461975</v>
      </c>
      <c r="AC365" s="28">
        <f>IFERROR(AB365/Y365,"-")</f>
        <v>1.9299889491130259E-2</v>
      </c>
      <c r="AD365" s="54">
        <v>825</v>
      </c>
      <c r="AE365" s="28">
        <f>IFERROR(AD365/Z365,"-")</f>
        <v>0.16950893774399015</v>
      </c>
      <c r="AF365" s="51">
        <f t="shared" si="296"/>
        <v>84196.333333333328</v>
      </c>
      <c r="AG365" s="29">
        <f t="shared" ref="AG365:AG382" si="315">IFERROR(AD365/$CK$25,"-")</f>
        <v>0.15458122540753233</v>
      </c>
      <c r="AH365" s="175">
        <f>CL25</f>
        <v>4902</v>
      </c>
      <c r="AI365" s="196">
        <v>4464827270</v>
      </c>
      <c r="AJ365" s="196">
        <v>4488</v>
      </c>
      <c r="AK365" s="65" t="s">
        <v>58</v>
      </c>
      <c r="AL365" s="54">
        <v>125661785</v>
      </c>
      <c r="AM365" s="28">
        <f>IFERROR(AL365/AI365,"-")</f>
        <v>2.8144825633982476E-2</v>
      </c>
      <c r="AN365" s="54">
        <v>1050</v>
      </c>
      <c r="AO365" s="28">
        <f>IFERROR(AN365/AJ365,"-")</f>
        <v>0.23395721925133689</v>
      </c>
      <c r="AP365" s="51">
        <f t="shared" si="297"/>
        <v>119677.89047619047</v>
      </c>
      <c r="AQ365" s="29">
        <f t="shared" ref="AQ365:AQ382" si="316">IFERROR(AN365/$CL$25,"-")</f>
        <v>0.21419828641370869</v>
      </c>
      <c r="AR365" s="175">
        <f>CM25</f>
        <v>3509</v>
      </c>
      <c r="AS365" s="196">
        <v>3489443580</v>
      </c>
      <c r="AT365" s="196">
        <v>3070</v>
      </c>
      <c r="AU365" s="65" t="s">
        <v>58</v>
      </c>
      <c r="AV365" s="54">
        <v>96017354</v>
      </c>
      <c r="AW365" s="28">
        <f>IFERROR(AV365/AS365,"-")</f>
        <v>2.7516522849181588E-2</v>
      </c>
      <c r="AX365" s="54">
        <v>884</v>
      </c>
      <c r="AY365" s="28">
        <f>IFERROR(AX365/AT365,"-")</f>
        <v>0.28794788273615635</v>
      </c>
      <c r="AZ365" s="51">
        <f t="shared" si="298"/>
        <v>108616.91628959276</v>
      </c>
      <c r="BA365" s="29">
        <f t="shared" ref="BA365:BA382" si="317">IFERROR(AX365/$CM$25,"-")</f>
        <v>0.25192362496437731</v>
      </c>
      <c r="BB365" s="175">
        <f>CN25</f>
        <v>1820</v>
      </c>
      <c r="BC365" s="196">
        <v>1775785250</v>
      </c>
      <c r="BD365" s="196">
        <v>1442</v>
      </c>
      <c r="BE365" s="65" t="s">
        <v>58</v>
      </c>
      <c r="BF365" s="54">
        <v>74432906</v>
      </c>
      <c r="BG365" s="28">
        <f>IFERROR(BF365/BC365,"-")</f>
        <v>4.1915488373382985E-2</v>
      </c>
      <c r="BH365" s="54">
        <v>403</v>
      </c>
      <c r="BI365" s="28">
        <f>IFERROR(BH365/BD365,"-")</f>
        <v>0.27947295423023577</v>
      </c>
      <c r="BJ365" s="51">
        <f t="shared" si="299"/>
        <v>184697.03722084366</v>
      </c>
      <c r="BK365" s="29">
        <f t="shared" ref="BK365:BK382" si="318">IFERROR(BH365/$CN$25,"-")</f>
        <v>0.22142857142857142</v>
      </c>
      <c r="BL365" s="175">
        <f>CO25</f>
        <v>658</v>
      </c>
      <c r="BM365" s="196">
        <v>555051580</v>
      </c>
      <c r="BN365" s="196">
        <v>435</v>
      </c>
      <c r="BO365" s="65" t="s">
        <v>58</v>
      </c>
      <c r="BP365" s="54">
        <v>18258515</v>
      </c>
      <c r="BQ365" s="28">
        <f>IFERROR(BP365/BM365,"-")</f>
        <v>3.2895168049066718E-2</v>
      </c>
      <c r="BR365" s="54">
        <v>114</v>
      </c>
      <c r="BS365" s="28">
        <f>IFERROR(BR365/BN365,"-")</f>
        <v>0.2620689655172414</v>
      </c>
      <c r="BT365" s="51">
        <f t="shared" si="300"/>
        <v>160162.41228070174</v>
      </c>
      <c r="BU365" s="29">
        <f t="shared" ref="BU365:BU382" si="319">IFERROR(BR365/$CO$25,"-")</f>
        <v>0.17325227963525835</v>
      </c>
      <c r="BV365" s="175">
        <f>CP25</f>
        <v>16365</v>
      </c>
      <c r="BW365" s="196">
        <f>SUM(E365,O365,Y365,AI365,AS365,BC365,BM365)</f>
        <v>14117426680</v>
      </c>
      <c r="BX365" s="196">
        <f>SUM(F365,P365,Z365,AJ365,AT365,BD365,BN365)</f>
        <v>14430</v>
      </c>
      <c r="BY365" s="65" t="s">
        <v>58</v>
      </c>
      <c r="BZ365" s="54">
        <f t="shared" si="311"/>
        <v>389804048</v>
      </c>
      <c r="CA365" s="28">
        <f>IFERROR(BZ365/BW365,"-")</f>
        <v>2.7611551087581069E-2</v>
      </c>
      <c r="CB365" s="54">
        <f t="shared" si="312"/>
        <v>3301</v>
      </c>
      <c r="CC365" s="28">
        <f>IFERROR(CB365/BX365,"-")</f>
        <v>0.22875952875952876</v>
      </c>
      <c r="CD365" s="51">
        <f t="shared" si="301"/>
        <v>118086.65495304453</v>
      </c>
      <c r="CE365" s="29">
        <f t="shared" ref="CE365:CE382" si="320">IFERROR(CB365/$CP$25,"-")</f>
        <v>0.20171096853040024</v>
      </c>
      <c r="CR365" s="173"/>
      <c r="CS365" s="194"/>
      <c r="CT365" s="188"/>
      <c r="CU365" s="191"/>
      <c r="CV365" s="191"/>
      <c r="CW365" s="75" t="s">
        <v>64</v>
      </c>
      <c r="CX365" s="86">
        <v>22113837</v>
      </c>
      <c r="CY365" s="76">
        <v>1.2920987329425985E-3</v>
      </c>
      <c r="CZ365" s="86">
        <v>921</v>
      </c>
      <c r="DA365" s="76">
        <v>5.0404991243432576E-2</v>
      </c>
      <c r="DB365" s="86">
        <v>24010.680781758958</v>
      </c>
      <c r="DC365" s="77">
        <v>4.4986079226298048E-2</v>
      </c>
    </row>
    <row r="366" spans="2:107" s="16" customFormat="1" ht="13.15" customHeight="1">
      <c r="B366" s="224"/>
      <c r="C366" s="194"/>
      <c r="D366" s="176"/>
      <c r="E366" s="197"/>
      <c r="F366" s="197"/>
      <c r="G366" s="66" t="s">
        <v>60</v>
      </c>
      <c r="H366" s="49">
        <v>130944</v>
      </c>
      <c r="I366" s="30">
        <f>IFERROR(H366/E365,"-")</f>
        <v>2.6669186726670166E-3</v>
      </c>
      <c r="J366" s="49">
        <v>11</v>
      </c>
      <c r="K366" s="30">
        <f>IFERROR(J366/F365,"-")</f>
        <v>0.29729729729729731</v>
      </c>
      <c r="L366" s="52">
        <f t="shared" si="294"/>
        <v>11904</v>
      </c>
      <c r="M366" s="31">
        <f t="shared" si="313"/>
        <v>0.27500000000000002</v>
      </c>
      <c r="N366" s="176"/>
      <c r="O366" s="197"/>
      <c r="P366" s="197"/>
      <c r="Q366" s="66" t="s">
        <v>60</v>
      </c>
      <c r="R366" s="49">
        <v>4381456</v>
      </c>
      <c r="S366" s="30">
        <f>IFERROR(R366/O365,"-")</f>
        <v>2.3795065055432496E-2</v>
      </c>
      <c r="T366" s="49">
        <v>30</v>
      </c>
      <c r="U366" s="30">
        <f>IFERROR(T366/P365,"-")</f>
        <v>0.32967032967032966</v>
      </c>
      <c r="V366" s="52">
        <f t="shared" si="295"/>
        <v>146048.53333333333</v>
      </c>
      <c r="W366" s="31">
        <f t="shared" si="314"/>
        <v>0.30303030303030304</v>
      </c>
      <c r="X366" s="176"/>
      <c r="Y366" s="197"/>
      <c r="Z366" s="197"/>
      <c r="AA366" s="66" t="s">
        <v>60</v>
      </c>
      <c r="AB366" s="49">
        <v>56545854</v>
      </c>
      <c r="AC366" s="30">
        <f>IFERROR(AB366/Y365,"-")</f>
        <v>1.5711167633537429E-2</v>
      </c>
      <c r="AD366" s="49">
        <v>1053</v>
      </c>
      <c r="AE366" s="30">
        <f>IFERROR(AD366/Z365,"-")</f>
        <v>0.21635504417505649</v>
      </c>
      <c r="AF366" s="52">
        <f t="shared" si="296"/>
        <v>53699.766381766385</v>
      </c>
      <c r="AG366" s="31">
        <f t="shared" si="315"/>
        <v>0.1973018549747049</v>
      </c>
      <c r="AH366" s="176"/>
      <c r="AI366" s="197"/>
      <c r="AJ366" s="197"/>
      <c r="AK366" s="66" t="s">
        <v>60</v>
      </c>
      <c r="AL366" s="49">
        <v>84953684</v>
      </c>
      <c r="AM366" s="30">
        <f>IFERROR(AL366/AI365,"-")</f>
        <v>1.9027317041091268E-2</v>
      </c>
      <c r="AN366" s="49">
        <v>1269</v>
      </c>
      <c r="AO366" s="30">
        <f>IFERROR(AN366/AJ365,"-")</f>
        <v>0.28275401069518719</v>
      </c>
      <c r="AP366" s="52">
        <f t="shared" si="297"/>
        <v>66945.377462568955</v>
      </c>
      <c r="AQ366" s="31">
        <f t="shared" si="316"/>
        <v>0.25887392900856793</v>
      </c>
      <c r="AR366" s="176"/>
      <c r="AS366" s="197"/>
      <c r="AT366" s="197"/>
      <c r="AU366" s="66" t="s">
        <v>60</v>
      </c>
      <c r="AV366" s="49">
        <v>62007005</v>
      </c>
      <c r="AW366" s="30">
        <f>IFERROR(AV366/AS365,"-")</f>
        <v>1.7769883243104335E-2</v>
      </c>
      <c r="AX366" s="49">
        <v>1003</v>
      </c>
      <c r="AY366" s="30">
        <f>IFERROR(AX366/AT365,"-")</f>
        <v>0.3267100977198697</v>
      </c>
      <c r="AZ366" s="52">
        <f t="shared" si="298"/>
        <v>61821.540378863407</v>
      </c>
      <c r="BA366" s="31">
        <f t="shared" si="317"/>
        <v>0.28583642063265885</v>
      </c>
      <c r="BB366" s="176"/>
      <c r="BC366" s="197"/>
      <c r="BD366" s="197"/>
      <c r="BE366" s="66" t="s">
        <v>60</v>
      </c>
      <c r="BF366" s="49">
        <v>31746467</v>
      </c>
      <c r="BG366" s="30">
        <f>IFERROR(BF366/BC365,"-")</f>
        <v>1.7877424649179848E-2</v>
      </c>
      <c r="BH366" s="49">
        <v>469</v>
      </c>
      <c r="BI366" s="30">
        <f>IFERROR(BH366/BD365,"-")</f>
        <v>0.32524271844660196</v>
      </c>
      <c r="BJ366" s="52">
        <f t="shared" si="299"/>
        <v>67689.695095948831</v>
      </c>
      <c r="BK366" s="31">
        <f t="shared" si="318"/>
        <v>0.25769230769230766</v>
      </c>
      <c r="BL366" s="176"/>
      <c r="BM366" s="197"/>
      <c r="BN366" s="197"/>
      <c r="BO366" s="66" t="s">
        <v>60</v>
      </c>
      <c r="BP366" s="49">
        <v>8735920</v>
      </c>
      <c r="BQ366" s="30">
        <f>IFERROR(BP366/BM365,"-")</f>
        <v>1.5738933668110629E-2</v>
      </c>
      <c r="BR366" s="49">
        <v>148</v>
      </c>
      <c r="BS366" s="30">
        <f>IFERROR(BR366/BN365,"-")</f>
        <v>0.34022988505747126</v>
      </c>
      <c r="BT366" s="52">
        <f t="shared" si="300"/>
        <v>59026.486486486487</v>
      </c>
      <c r="BU366" s="31">
        <f t="shared" si="319"/>
        <v>0.22492401215805471</v>
      </c>
      <c r="BV366" s="176"/>
      <c r="BW366" s="197"/>
      <c r="BX366" s="197"/>
      <c r="BY366" s="66" t="s">
        <v>60</v>
      </c>
      <c r="BZ366" s="49">
        <f t="shared" si="311"/>
        <v>248501330</v>
      </c>
      <c r="CA366" s="30">
        <f>IFERROR(BZ366/BW365,"-")</f>
        <v>1.7602452318881107E-2</v>
      </c>
      <c r="CB366" s="49">
        <f t="shared" si="312"/>
        <v>3983</v>
      </c>
      <c r="CC366" s="30">
        <f>IFERROR(CB366/BX365,"-")</f>
        <v>0.27602217602217605</v>
      </c>
      <c r="CD366" s="52">
        <f t="shared" si="301"/>
        <v>62390.492091388398</v>
      </c>
      <c r="CE366" s="31">
        <f t="shared" si="320"/>
        <v>0.24338527344943478</v>
      </c>
      <c r="CR366" s="173"/>
      <c r="CS366" s="194"/>
      <c r="CT366" s="188"/>
      <c r="CU366" s="191"/>
      <c r="CV366" s="191"/>
      <c r="CW366" s="75" t="s">
        <v>66</v>
      </c>
      <c r="CX366" s="86">
        <v>324907380</v>
      </c>
      <c r="CY366" s="76">
        <v>1.8984150693599641E-2</v>
      </c>
      <c r="CZ366" s="86">
        <v>5954</v>
      </c>
      <c r="DA366" s="76">
        <v>0.32585376532399302</v>
      </c>
      <c r="DB366" s="86">
        <v>54569.596909640575</v>
      </c>
      <c r="DC366" s="77">
        <v>0.29082205832071512</v>
      </c>
    </row>
    <row r="367" spans="2:107" s="16" customFormat="1" ht="13.15" customHeight="1">
      <c r="B367" s="224"/>
      <c r="C367" s="194"/>
      <c r="D367" s="176"/>
      <c r="E367" s="197"/>
      <c r="F367" s="197"/>
      <c r="G367" s="67" t="s">
        <v>194</v>
      </c>
      <c r="H367" s="49">
        <v>1265361</v>
      </c>
      <c r="I367" s="30">
        <f>IFERROR(H367/E365,"-")</f>
        <v>2.5771435717288373E-2</v>
      </c>
      <c r="J367" s="49">
        <v>4</v>
      </c>
      <c r="K367" s="30">
        <f>IFERROR(J367/F365,"-")</f>
        <v>0.10810810810810811</v>
      </c>
      <c r="L367" s="52">
        <f>IFERROR(H367/J367,"-")</f>
        <v>316340.25</v>
      </c>
      <c r="M367" s="31">
        <f t="shared" si="313"/>
        <v>0.1</v>
      </c>
      <c r="N367" s="176"/>
      <c r="O367" s="197"/>
      <c r="P367" s="197"/>
      <c r="Q367" s="67" t="s">
        <v>194</v>
      </c>
      <c r="R367" s="49">
        <v>6163571</v>
      </c>
      <c r="S367" s="30">
        <f>IFERROR(R367/O365,"-")</f>
        <v>3.3473478432461061E-2</v>
      </c>
      <c r="T367" s="49">
        <v>13</v>
      </c>
      <c r="U367" s="30">
        <f>IFERROR(T367/P365,"-")</f>
        <v>0.14285714285714285</v>
      </c>
      <c r="V367" s="52">
        <f>IFERROR(R367/T367,"-")</f>
        <v>474120.84615384613</v>
      </c>
      <c r="W367" s="31">
        <f t="shared" si="314"/>
        <v>0.13131313131313133</v>
      </c>
      <c r="X367" s="176"/>
      <c r="Y367" s="197"/>
      <c r="Z367" s="197"/>
      <c r="AA367" s="67" t="s">
        <v>194</v>
      </c>
      <c r="AB367" s="49">
        <v>45650189</v>
      </c>
      <c r="AC367" s="30">
        <f>IFERROR(AB367/Y365,"-")</f>
        <v>1.2683825977438883E-2</v>
      </c>
      <c r="AD367" s="49">
        <v>467</v>
      </c>
      <c r="AE367" s="30">
        <f>IFERROR(AD367/Z365,"-")</f>
        <v>9.5952332032052598E-2</v>
      </c>
      <c r="AF367" s="52">
        <f>IFERROR(AB367/AD367,"-")</f>
        <v>97752.010706638117</v>
      </c>
      <c r="AG367" s="31">
        <f t="shared" si="315"/>
        <v>8.7502342139778908E-2</v>
      </c>
      <c r="AH367" s="176"/>
      <c r="AI367" s="197"/>
      <c r="AJ367" s="197"/>
      <c r="AK367" s="67" t="s">
        <v>194</v>
      </c>
      <c r="AL367" s="49">
        <v>46106627</v>
      </c>
      <c r="AM367" s="30">
        <f>IFERROR(AL367/AI365,"-")</f>
        <v>1.03266317400001E-2</v>
      </c>
      <c r="AN367" s="49">
        <v>503</v>
      </c>
      <c r="AO367" s="30">
        <f>IFERROR(AN367/AJ365,"-")</f>
        <v>0.11207664884135472</v>
      </c>
      <c r="AP367" s="52">
        <f>IFERROR(AL367/AN367,"-")</f>
        <v>91663.274353876739</v>
      </c>
      <c r="AQ367" s="31">
        <f t="shared" si="316"/>
        <v>0.10261117911056712</v>
      </c>
      <c r="AR367" s="176"/>
      <c r="AS367" s="197"/>
      <c r="AT367" s="197"/>
      <c r="AU367" s="67" t="s">
        <v>194</v>
      </c>
      <c r="AV367" s="49">
        <v>36547273</v>
      </c>
      <c r="AW367" s="30">
        <f>IFERROR(AV367/AS365,"-")</f>
        <v>1.0473667839042694E-2</v>
      </c>
      <c r="AX367" s="49">
        <v>331</v>
      </c>
      <c r="AY367" s="30">
        <f>IFERROR(AX367/AT365,"-")</f>
        <v>0.10781758957654723</v>
      </c>
      <c r="AZ367" s="52">
        <f>IFERROR(AV367/AX367,"-")</f>
        <v>110414.72205438066</v>
      </c>
      <c r="BA367" s="31">
        <f t="shared" si="317"/>
        <v>9.4328868623539466E-2</v>
      </c>
      <c r="BB367" s="176"/>
      <c r="BC367" s="197"/>
      <c r="BD367" s="197"/>
      <c r="BE367" s="67" t="s">
        <v>194</v>
      </c>
      <c r="BF367" s="49">
        <v>8375187</v>
      </c>
      <c r="BG367" s="30">
        <f>IFERROR(BF367/BC365,"-")</f>
        <v>4.716328734006547E-3</v>
      </c>
      <c r="BH367" s="49">
        <v>139</v>
      </c>
      <c r="BI367" s="30">
        <f>IFERROR(BH367/BD365,"-")</f>
        <v>9.639389736477115E-2</v>
      </c>
      <c r="BJ367" s="52">
        <f>IFERROR(BF367/BH367,"-")</f>
        <v>60253.143884892088</v>
      </c>
      <c r="BK367" s="31">
        <f t="shared" si="318"/>
        <v>7.637362637362638E-2</v>
      </c>
      <c r="BL367" s="176"/>
      <c r="BM367" s="197"/>
      <c r="BN367" s="197"/>
      <c r="BO367" s="67" t="s">
        <v>194</v>
      </c>
      <c r="BP367" s="49">
        <v>770998</v>
      </c>
      <c r="BQ367" s="30">
        <f>IFERROR(BP367/BM365,"-")</f>
        <v>1.3890564909300861E-3</v>
      </c>
      <c r="BR367" s="49">
        <v>36</v>
      </c>
      <c r="BS367" s="30">
        <f>IFERROR(BR367/BN365,"-")</f>
        <v>8.2758620689655171E-2</v>
      </c>
      <c r="BT367" s="52">
        <f>IFERROR(BP367/BR367,"-")</f>
        <v>21416.611111111109</v>
      </c>
      <c r="BU367" s="31">
        <f t="shared" si="319"/>
        <v>5.4711246200607903E-2</v>
      </c>
      <c r="BV367" s="176"/>
      <c r="BW367" s="197"/>
      <c r="BX367" s="197"/>
      <c r="BY367" s="67" t="s">
        <v>194</v>
      </c>
      <c r="BZ367" s="49">
        <f t="shared" si="311"/>
        <v>144879206</v>
      </c>
      <c r="CA367" s="30">
        <f>IFERROR(BZ367/BW365,"-")</f>
        <v>1.026243729002317E-2</v>
      </c>
      <c r="CB367" s="49">
        <f>SUM(J367,T367,AD367,AN367,AX367,BH367,BR367)</f>
        <v>1493</v>
      </c>
      <c r="CC367" s="30">
        <f>IFERROR(CB367/BX365,"-")</f>
        <v>0.10346500346500347</v>
      </c>
      <c r="CD367" s="52">
        <f>IFERROR(BZ367/CB367,"-")</f>
        <v>97038.985934360346</v>
      </c>
      <c r="CE367" s="31">
        <f t="shared" si="320"/>
        <v>9.1231286281698742E-2</v>
      </c>
      <c r="CR367" s="173"/>
      <c r="CS367" s="194"/>
      <c r="CT367" s="188"/>
      <c r="CU367" s="191"/>
      <c r="CV367" s="191"/>
      <c r="CW367" s="75" t="s">
        <v>68</v>
      </c>
      <c r="CX367" s="86">
        <v>398421667</v>
      </c>
      <c r="CY367" s="76">
        <v>2.3279548054350674E-2</v>
      </c>
      <c r="CZ367" s="86">
        <v>6584</v>
      </c>
      <c r="DA367" s="76">
        <v>0.36033274956217165</v>
      </c>
      <c r="DB367" s="86">
        <v>60513.618924665854</v>
      </c>
      <c r="DC367" s="77">
        <v>0.32159429492502323</v>
      </c>
    </row>
    <row r="368" spans="2:107" s="16" customFormat="1" ht="13.15" customHeight="1">
      <c r="B368" s="224"/>
      <c r="C368" s="194"/>
      <c r="D368" s="176"/>
      <c r="E368" s="197"/>
      <c r="F368" s="197"/>
      <c r="G368" s="67" t="s">
        <v>62</v>
      </c>
      <c r="H368" s="49">
        <v>23142</v>
      </c>
      <c r="I368" s="30">
        <f>IFERROR(H368/E365,"-")</f>
        <v>4.713299725291735E-4</v>
      </c>
      <c r="J368" s="49">
        <v>4</v>
      </c>
      <c r="K368" s="30">
        <f>IFERROR(J368/F365,"-")</f>
        <v>0.10810810810810811</v>
      </c>
      <c r="L368" s="52">
        <f t="shared" si="294"/>
        <v>5785.5</v>
      </c>
      <c r="M368" s="31">
        <f t="shared" si="313"/>
        <v>0.1</v>
      </c>
      <c r="N368" s="176"/>
      <c r="O368" s="197"/>
      <c r="P368" s="197"/>
      <c r="Q368" s="67" t="s">
        <v>62</v>
      </c>
      <c r="R368" s="49">
        <v>484312</v>
      </c>
      <c r="S368" s="30">
        <f>IFERROR(R368/O365,"-")</f>
        <v>2.6302296650078474E-3</v>
      </c>
      <c r="T368" s="49">
        <v>20</v>
      </c>
      <c r="U368" s="30">
        <f>IFERROR(T368/P365,"-")</f>
        <v>0.21978021978021978</v>
      </c>
      <c r="V368" s="52">
        <f t="shared" si="295"/>
        <v>24215.599999999999</v>
      </c>
      <c r="W368" s="31">
        <f t="shared" si="314"/>
        <v>0.20202020202020202</v>
      </c>
      <c r="X368" s="176"/>
      <c r="Y368" s="197"/>
      <c r="Z368" s="197"/>
      <c r="AA368" s="67" t="s">
        <v>62</v>
      </c>
      <c r="AB368" s="49">
        <v>63863538</v>
      </c>
      <c r="AC368" s="30">
        <f>IFERROR(AB368/Y365,"-")</f>
        <v>1.7744373463504284E-2</v>
      </c>
      <c r="AD368" s="49">
        <v>1064</v>
      </c>
      <c r="AE368" s="30">
        <f>IFERROR(AD368/Z365,"-")</f>
        <v>0.21861516334497638</v>
      </c>
      <c r="AF368" s="52">
        <f t="shared" si="296"/>
        <v>60022.12218045113</v>
      </c>
      <c r="AG368" s="31">
        <f t="shared" si="315"/>
        <v>0.19936293798013865</v>
      </c>
      <c r="AH368" s="176"/>
      <c r="AI368" s="197"/>
      <c r="AJ368" s="197"/>
      <c r="AK368" s="67" t="s">
        <v>62</v>
      </c>
      <c r="AL368" s="49">
        <v>88049854</v>
      </c>
      <c r="AM368" s="30">
        <f>IFERROR(AL368/AI365,"-")</f>
        <v>1.9720774998760477E-2</v>
      </c>
      <c r="AN368" s="49">
        <v>1330</v>
      </c>
      <c r="AO368" s="30">
        <f>IFERROR(AN368/AJ365,"-")</f>
        <v>0.29634581105169339</v>
      </c>
      <c r="AP368" s="52">
        <f t="shared" si="297"/>
        <v>66202.897744360904</v>
      </c>
      <c r="AQ368" s="31">
        <f t="shared" si="316"/>
        <v>0.27131782945736432</v>
      </c>
      <c r="AR368" s="176"/>
      <c r="AS368" s="197"/>
      <c r="AT368" s="197"/>
      <c r="AU368" s="67" t="s">
        <v>62</v>
      </c>
      <c r="AV368" s="49">
        <v>56502112</v>
      </c>
      <c r="AW368" s="30">
        <f>IFERROR(AV368/AS365,"-")</f>
        <v>1.6192298486740399E-2</v>
      </c>
      <c r="AX368" s="49">
        <v>903</v>
      </c>
      <c r="AY368" s="30">
        <f>IFERROR(AX368/AT365,"-")</f>
        <v>0.29413680781758955</v>
      </c>
      <c r="AZ368" s="52">
        <f t="shared" si="298"/>
        <v>62571.552602436321</v>
      </c>
      <c r="BA368" s="31">
        <f t="shared" si="317"/>
        <v>0.2573382730122542</v>
      </c>
      <c r="BB368" s="176"/>
      <c r="BC368" s="197"/>
      <c r="BD368" s="197"/>
      <c r="BE368" s="67" t="s">
        <v>62</v>
      </c>
      <c r="BF368" s="49">
        <v>19849081</v>
      </c>
      <c r="BG368" s="30">
        <f>IFERROR(BF368/BC365,"-")</f>
        <v>1.1177635921911165E-2</v>
      </c>
      <c r="BH368" s="49">
        <v>402</v>
      </c>
      <c r="BI368" s="30">
        <f>IFERROR(BH368/BD365,"-")</f>
        <v>0.27877947295423022</v>
      </c>
      <c r="BJ368" s="52">
        <f t="shared" si="299"/>
        <v>49375.823383084578</v>
      </c>
      <c r="BK368" s="31">
        <f t="shared" si="318"/>
        <v>0.22087912087912087</v>
      </c>
      <c r="BL368" s="176"/>
      <c r="BM368" s="197"/>
      <c r="BN368" s="197"/>
      <c r="BO368" s="67" t="s">
        <v>62</v>
      </c>
      <c r="BP368" s="49">
        <v>4718030</v>
      </c>
      <c r="BQ368" s="30">
        <f>IFERROR(BP368/BM365,"-")</f>
        <v>8.5001649756586591E-3</v>
      </c>
      <c r="BR368" s="49">
        <v>117</v>
      </c>
      <c r="BS368" s="30">
        <f>IFERROR(BR368/BN365,"-")</f>
        <v>0.26896551724137929</v>
      </c>
      <c r="BT368" s="52">
        <f t="shared" si="300"/>
        <v>40325.042735042734</v>
      </c>
      <c r="BU368" s="31">
        <f t="shared" si="319"/>
        <v>0.17781155015197569</v>
      </c>
      <c r="BV368" s="176"/>
      <c r="BW368" s="197"/>
      <c r="BX368" s="197"/>
      <c r="BY368" s="67" t="s">
        <v>62</v>
      </c>
      <c r="BZ368" s="49">
        <f t="shared" si="311"/>
        <v>233490069</v>
      </c>
      <c r="CA368" s="30">
        <f>IFERROR(BZ368/BW365,"-")</f>
        <v>1.6539138066201737E-2</v>
      </c>
      <c r="CB368" s="49">
        <f t="shared" si="312"/>
        <v>3840</v>
      </c>
      <c r="CC368" s="30">
        <f>IFERROR(CB368/BX365,"-")</f>
        <v>0.26611226611226613</v>
      </c>
      <c r="CD368" s="52">
        <f t="shared" si="301"/>
        <v>60804.705468749999</v>
      </c>
      <c r="CE368" s="31">
        <f t="shared" si="320"/>
        <v>0.23464711274060496</v>
      </c>
      <c r="CR368" s="173"/>
      <c r="CS368" s="194"/>
      <c r="CT368" s="188"/>
      <c r="CU368" s="191"/>
      <c r="CV368" s="191"/>
      <c r="CW368" s="75" t="s">
        <v>69</v>
      </c>
      <c r="CX368" s="86">
        <v>604103165</v>
      </c>
      <c r="CY368" s="76">
        <v>3.5297399273726833E-2</v>
      </c>
      <c r="CZ368" s="86">
        <v>2368</v>
      </c>
      <c r="DA368" s="76">
        <v>0.1295971978984238</v>
      </c>
      <c r="DB368" s="86">
        <v>255111.13386824325</v>
      </c>
      <c r="DC368" s="77">
        <v>0.11566453377619304</v>
      </c>
    </row>
    <row r="369" spans="2:107" s="16" customFormat="1" ht="13.15" customHeight="1">
      <c r="B369" s="224"/>
      <c r="C369" s="194"/>
      <c r="D369" s="176"/>
      <c r="E369" s="197"/>
      <c r="F369" s="197"/>
      <c r="G369" s="67" t="s">
        <v>64</v>
      </c>
      <c r="H369" s="49">
        <v>3402</v>
      </c>
      <c r="I369" s="30">
        <f>IFERROR(H369/E365,"-")</f>
        <v>6.9288072186684301E-5</v>
      </c>
      <c r="J369" s="49">
        <v>2</v>
      </c>
      <c r="K369" s="30">
        <f>IFERROR(J369/F365,"-")</f>
        <v>5.4054054054054057E-2</v>
      </c>
      <c r="L369" s="52">
        <f t="shared" si="294"/>
        <v>1701</v>
      </c>
      <c r="M369" s="31">
        <f t="shared" si="313"/>
        <v>0.05</v>
      </c>
      <c r="N369" s="176"/>
      <c r="O369" s="197"/>
      <c r="P369" s="197"/>
      <c r="Q369" s="67" t="s">
        <v>64</v>
      </c>
      <c r="R369" s="49">
        <v>16391</v>
      </c>
      <c r="S369" s="30">
        <f>IFERROR(R369/O365,"-")</f>
        <v>8.9017192304018119E-5</v>
      </c>
      <c r="T369" s="49">
        <v>3</v>
      </c>
      <c r="U369" s="30">
        <f>IFERROR(T369/P365,"-")</f>
        <v>3.2967032967032968E-2</v>
      </c>
      <c r="V369" s="52">
        <f t="shared" si="295"/>
        <v>5463.666666666667</v>
      </c>
      <c r="W369" s="31">
        <f t="shared" si="314"/>
        <v>3.0303030303030304E-2</v>
      </c>
      <c r="X369" s="176"/>
      <c r="Y369" s="197"/>
      <c r="Z369" s="197"/>
      <c r="AA369" s="67" t="s">
        <v>64</v>
      </c>
      <c r="AB369" s="49">
        <v>15314303</v>
      </c>
      <c r="AC369" s="30">
        <f>IFERROR(AB369/Y365,"-")</f>
        <v>4.2550525742132243E-3</v>
      </c>
      <c r="AD369" s="49">
        <v>180</v>
      </c>
      <c r="AE369" s="30">
        <f>IFERROR(AD369/Z365,"-")</f>
        <v>3.6983768235052394E-2</v>
      </c>
      <c r="AF369" s="52">
        <f t="shared" si="296"/>
        <v>85079.461111111115</v>
      </c>
      <c r="AG369" s="31">
        <f t="shared" si="315"/>
        <v>3.3726812816188868E-2</v>
      </c>
      <c r="AH369" s="176"/>
      <c r="AI369" s="197"/>
      <c r="AJ369" s="197"/>
      <c r="AK369" s="67" t="s">
        <v>64</v>
      </c>
      <c r="AL369" s="49">
        <v>20201959</v>
      </c>
      <c r="AM369" s="30">
        <f>IFERROR(AL369/AI365,"-")</f>
        <v>4.5246899327417876E-3</v>
      </c>
      <c r="AN369" s="49">
        <v>201</v>
      </c>
      <c r="AO369" s="30">
        <f>IFERROR(AN369/AJ365,"-")</f>
        <v>4.4786096256684491E-2</v>
      </c>
      <c r="AP369" s="52">
        <f t="shared" si="297"/>
        <v>100507.25870646766</v>
      </c>
      <c r="AQ369" s="31">
        <f t="shared" si="316"/>
        <v>4.1003671970624232E-2</v>
      </c>
      <c r="AR369" s="176"/>
      <c r="AS369" s="197"/>
      <c r="AT369" s="197"/>
      <c r="AU369" s="67" t="s">
        <v>64</v>
      </c>
      <c r="AV369" s="49">
        <v>3642274</v>
      </c>
      <c r="AW369" s="30">
        <f>IFERROR(AV369/AS365,"-")</f>
        <v>1.0437979341107444E-3</v>
      </c>
      <c r="AX369" s="49">
        <v>147</v>
      </c>
      <c r="AY369" s="30">
        <f>IFERROR(AX369/AT365,"-")</f>
        <v>4.7882736156351795E-2</v>
      </c>
      <c r="AZ369" s="52">
        <f t="shared" si="298"/>
        <v>24777.374149659863</v>
      </c>
      <c r="BA369" s="31">
        <f t="shared" si="317"/>
        <v>4.1892277001994868E-2</v>
      </c>
      <c r="BB369" s="176"/>
      <c r="BC369" s="197"/>
      <c r="BD369" s="197"/>
      <c r="BE369" s="67" t="s">
        <v>64</v>
      </c>
      <c r="BF369" s="49">
        <v>757774</v>
      </c>
      <c r="BG369" s="30">
        <f>IFERROR(BF369/BC365,"-")</f>
        <v>4.26726148333533E-4</v>
      </c>
      <c r="BH369" s="49">
        <v>48</v>
      </c>
      <c r="BI369" s="30">
        <f>IFERROR(BH369/BD365,"-")</f>
        <v>3.3287101248266296E-2</v>
      </c>
      <c r="BJ369" s="52">
        <f t="shared" si="299"/>
        <v>15786.958333333334</v>
      </c>
      <c r="BK369" s="31">
        <f t="shared" si="318"/>
        <v>2.6373626373626374E-2</v>
      </c>
      <c r="BL369" s="176"/>
      <c r="BM369" s="197"/>
      <c r="BN369" s="197"/>
      <c r="BO369" s="67" t="s">
        <v>64</v>
      </c>
      <c r="BP369" s="49">
        <v>393142</v>
      </c>
      <c r="BQ369" s="30">
        <f>IFERROR(BP369/BM365,"-")</f>
        <v>7.0829813690468193E-4</v>
      </c>
      <c r="BR369" s="49">
        <v>15</v>
      </c>
      <c r="BS369" s="30">
        <f>IFERROR(BR369/BN365,"-")</f>
        <v>3.4482758620689655E-2</v>
      </c>
      <c r="BT369" s="52">
        <f t="shared" si="300"/>
        <v>26209.466666666667</v>
      </c>
      <c r="BU369" s="31">
        <f t="shared" si="319"/>
        <v>2.2796352583586626E-2</v>
      </c>
      <c r="BV369" s="176"/>
      <c r="BW369" s="197"/>
      <c r="BX369" s="197"/>
      <c r="BY369" s="67" t="s">
        <v>64</v>
      </c>
      <c r="BZ369" s="49">
        <f t="shared" si="311"/>
        <v>40329245</v>
      </c>
      <c r="CA369" s="30">
        <f>IFERROR(BZ369/BW365,"-")</f>
        <v>2.8566994477211621E-3</v>
      </c>
      <c r="CB369" s="49">
        <f t="shared" si="312"/>
        <v>596</v>
      </c>
      <c r="CC369" s="30">
        <f>IFERROR(CB369/BX365,"-")</f>
        <v>4.1302841302841301E-2</v>
      </c>
      <c r="CD369" s="52">
        <f t="shared" si="301"/>
        <v>67666.518456375838</v>
      </c>
      <c r="CE369" s="31">
        <f t="shared" si="320"/>
        <v>3.6419187289948057E-2</v>
      </c>
      <c r="CR369" s="173"/>
      <c r="CS369" s="194"/>
      <c r="CT369" s="188"/>
      <c r="CU369" s="191"/>
      <c r="CV369" s="191"/>
      <c r="CW369" s="75" t="s">
        <v>70</v>
      </c>
      <c r="CX369" s="86">
        <v>44049</v>
      </c>
      <c r="CY369" s="76">
        <v>2.5737576471866247E-6</v>
      </c>
      <c r="CZ369" s="86">
        <v>3</v>
      </c>
      <c r="DA369" s="76">
        <v>1.6418563922942207E-4</v>
      </c>
      <c r="DB369" s="86">
        <v>14683</v>
      </c>
      <c r="DC369" s="77">
        <v>1.4653446002051482E-4</v>
      </c>
    </row>
    <row r="370" spans="2:107" s="16" customFormat="1" ht="13.15" customHeight="1">
      <c r="B370" s="224"/>
      <c r="C370" s="194"/>
      <c r="D370" s="176"/>
      <c r="E370" s="197"/>
      <c r="F370" s="197"/>
      <c r="G370" s="67" t="s">
        <v>66</v>
      </c>
      <c r="H370" s="49">
        <v>26311</v>
      </c>
      <c r="I370" s="30">
        <f>IFERROR(H370/E365,"-")</f>
        <v>5.3587256534504731E-4</v>
      </c>
      <c r="J370" s="49">
        <v>5</v>
      </c>
      <c r="K370" s="30">
        <f>IFERROR(J370/F365,"-")</f>
        <v>0.13513513513513514</v>
      </c>
      <c r="L370" s="52">
        <f t="shared" si="294"/>
        <v>5262.2</v>
      </c>
      <c r="M370" s="31">
        <f t="shared" si="313"/>
        <v>0.125</v>
      </c>
      <c r="N370" s="176"/>
      <c r="O370" s="197"/>
      <c r="P370" s="197"/>
      <c r="Q370" s="67" t="s">
        <v>66</v>
      </c>
      <c r="R370" s="49">
        <v>4532971</v>
      </c>
      <c r="S370" s="30">
        <f>IFERROR(R370/O365,"-")</f>
        <v>2.461792149445045E-2</v>
      </c>
      <c r="T370" s="49">
        <v>28</v>
      </c>
      <c r="U370" s="30">
        <f>IFERROR(T370/P365,"-")</f>
        <v>0.30769230769230771</v>
      </c>
      <c r="V370" s="52">
        <f t="shared" si="295"/>
        <v>161891.82142857142</v>
      </c>
      <c r="W370" s="31">
        <f t="shared" si="314"/>
        <v>0.28282828282828282</v>
      </c>
      <c r="X370" s="176"/>
      <c r="Y370" s="197"/>
      <c r="Z370" s="197"/>
      <c r="AA370" s="67" t="s">
        <v>66</v>
      </c>
      <c r="AB370" s="49">
        <v>83370448</v>
      </c>
      <c r="AC370" s="30">
        <f>IFERROR(AB370/Y365,"-")</f>
        <v>2.3164334633819752E-2</v>
      </c>
      <c r="AD370" s="49">
        <v>1321</v>
      </c>
      <c r="AE370" s="30">
        <f>IFERROR(AD370/Z365,"-")</f>
        <v>0.27141976576946786</v>
      </c>
      <c r="AF370" s="52">
        <f t="shared" si="296"/>
        <v>63111.618470855414</v>
      </c>
      <c r="AG370" s="31">
        <f t="shared" si="315"/>
        <v>0.24751733183436386</v>
      </c>
      <c r="AH370" s="176"/>
      <c r="AI370" s="197"/>
      <c r="AJ370" s="197"/>
      <c r="AK370" s="67" t="s">
        <v>66</v>
      </c>
      <c r="AL370" s="49">
        <v>96880986</v>
      </c>
      <c r="AM370" s="30">
        <f>IFERROR(AL370/AI365,"-")</f>
        <v>2.169870862663854E-2</v>
      </c>
      <c r="AN370" s="49">
        <v>1596</v>
      </c>
      <c r="AO370" s="30">
        <f>IFERROR(AN370/AJ365,"-")</f>
        <v>0.35561497326203206</v>
      </c>
      <c r="AP370" s="52">
        <f t="shared" si="297"/>
        <v>60702.37218045113</v>
      </c>
      <c r="AQ370" s="31">
        <f t="shared" si="316"/>
        <v>0.32558139534883723</v>
      </c>
      <c r="AR370" s="176"/>
      <c r="AS370" s="197"/>
      <c r="AT370" s="197"/>
      <c r="AU370" s="67" t="s">
        <v>66</v>
      </c>
      <c r="AV370" s="49">
        <v>64911459</v>
      </c>
      <c r="AW370" s="30">
        <f>IFERROR(AV370/AS365,"-")</f>
        <v>1.8602237724101561E-2</v>
      </c>
      <c r="AX370" s="49">
        <v>1118</v>
      </c>
      <c r="AY370" s="30">
        <f>IFERROR(AX370/AT365,"-")</f>
        <v>0.36416938110749186</v>
      </c>
      <c r="AZ370" s="52">
        <f t="shared" si="298"/>
        <v>58060.338998211089</v>
      </c>
      <c r="BA370" s="31">
        <f t="shared" si="317"/>
        <v>0.31860929039612423</v>
      </c>
      <c r="BB370" s="176"/>
      <c r="BC370" s="197"/>
      <c r="BD370" s="197"/>
      <c r="BE370" s="67" t="s">
        <v>66</v>
      </c>
      <c r="BF370" s="49">
        <v>29831785</v>
      </c>
      <c r="BG370" s="30">
        <f>IFERROR(BF370/BC365,"-")</f>
        <v>1.6799207561837785E-2</v>
      </c>
      <c r="BH370" s="49">
        <v>463</v>
      </c>
      <c r="BI370" s="30">
        <f>IFERROR(BH370/BD365,"-")</f>
        <v>0.32108183079056868</v>
      </c>
      <c r="BJ370" s="52">
        <f t="shared" si="299"/>
        <v>64431.501079913607</v>
      </c>
      <c r="BK370" s="31">
        <f t="shared" si="318"/>
        <v>0.25439560439560438</v>
      </c>
      <c r="BL370" s="176"/>
      <c r="BM370" s="197"/>
      <c r="BN370" s="197"/>
      <c r="BO370" s="67" t="s">
        <v>66</v>
      </c>
      <c r="BP370" s="49">
        <v>7294670</v>
      </c>
      <c r="BQ370" s="30">
        <f>IFERROR(BP370/BM365,"-")</f>
        <v>1.3142328141827827E-2</v>
      </c>
      <c r="BR370" s="49">
        <v>108</v>
      </c>
      <c r="BS370" s="30">
        <f>IFERROR(BR370/BN365,"-")</f>
        <v>0.24827586206896551</v>
      </c>
      <c r="BT370" s="52">
        <f t="shared" si="300"/>
        <v>67543.240740740745</v>
      </c>
      <c r="BU370" s="31">
        <f t="shared" si="319"/>
        <v>0.1641337386018237</v>
      </c>
      <c r="BV370" s="176"/>
      <c r="BW370" s="197"/>
      <c r="BX370" s="197"/>
      <c r="BY370" s="67" t="s">
        <v>66</v>
      </c>
      <c r="BZ370" s="49">
        <f t="shared" si="311"/>
        <v>286848630</v>
      </c>
      <c r="CA370" s="30">
        <f>IFERROR(BZ370/BW365,"-")</f>
        <v>2.0318761804258224E-2</v>
      </c>
      <c r="CB370" s="49">
        <f t="shared" si="312"/>
        <v>4639</v>
      </c>
      <c r="CC370" s="30">
        <f>IFERROR(CB370/BX365,"-")</f>
        <v>0.32148302148302149</v>
      </c>
      <c r="CD370" s="52">
        <f t="shared" si="301"/>
        <v>61834.151756844149</v>
      </c>
      <c r="CE370" s="31">
        <f t="shared" si="320"/>
        <v>0.28347082187595479</v>
      </c>
      <c r="CR370" s="173"/>
      <c r="CS370" s="194"/>
      <c r="CT370" s="188"/>
      <c r="CU370" s="191"/>
      <c r="CV370" s="191"/>
      <c r="CW370" s="75" t="s">
        <v>73</v>
      </c>
      <c r="CX370" s="86">
        <v>2769795</v>
      </c>
      <c r="CY370" s="76">
        <v>1.6183752326702711E-4</v>
      </c>
      <c r="CZ370" s="86">
        <v>146</v>
      </c>
      <c r="DA370" s="76">
        <v>7.9903677758318744E-3</v>
      </c>
      <c r="DB370" s="86">
        <v>18971.198630136987</v>
      </c>
      <c r="DC370" s="77">
        <v>7.1313437209983878E-3</v>
      </c>
    </row>
    <row r="371" spans="2:107" s="16" customFormat="1" ht="13.15" customHeight="1">
      <c r="B371" s="224"/>
      <c r="C371" s="194"/>
      <c r="D371" s="176"/>
      <c r="E371" s="197"/>
      <c r="F371" s="197"/>
      <c r="G371" s="67" t="s">
        <v>68</v>
      </c>
      <c r="H371" s="49">
        <v>172146</v>
      </c>
      <c r="I371" s="30">
        <f>IFERROR(H371/E365,"-")</f>
        <v>3.5060742135946373E-3</v>
      </c>
      <c r="J371" s="49">
        <v>4</v>
      </c>
      <c r="K371" s="30">
        <f>IFERROR(J371/F365,"-")</f>
        <v>0.10810810810810811</v>
      </c>
      <c r="L371" s="52">
        <f t="shared" si="294"/>
        <v>43036.5</v>
      </c>
      <c r="M371" s="31">
        <f t="shared" si="313"/>
        <v>0.1</v>
      </c>
      <c r="N371" s="176"/>
      <c r="O371" s="197"/>
      <c r="P371" s="197"/>
      <c r="Q371" s="67" t="s">
        <v>68</v>
      </c>
      <c r="R371" s="49">
        <v>2486289</v>
      </c>
      <c r="S371" s="30">
        <f>IFERROR(R371/O365,"-")</f>
        <v>1.3502682327885115E-2</v>
      </c>
      <c r="T371" s="49">
        <v>34</v>
      </c>
      <c r="U371" s="30">
        <f>IFERROR(T371/P365,"-")</f>
        <v>0.37362637362637363</v>
      </c>
      <c r="V371" s="52">
        <f t="shared" si="295"/>
        <v>73126.147058823524</v>
      </c>
      <c r="W371" s="31">
        <f t="shared" si="314"/>
        <v>0.34343434343434343</v>
      </c>
      <c r="X371" s="176"/>
      <c r="Y371" s="197"/>
      <c r="Z371" s="197"/>
      <c r="AA371" s="67" t="s">
        <v>68</v>
      </c>
      <c r="AB371" s="49">
        <v>98239498</v>
      </c>
      <c r="AC371" s="30">
        <f>IFERROR(AB371/Y365,"-")</f>
        <v>2.7295674432869382E-2</v>
      </c>
      <c r="AD371" s="49">
        <v>1525</v>
      </c>
      <c r="AE371" s="30">
        <f>IFERROR(AD371/Z365,"-")</f>
        <v>0.3133347031025272</v>
      </c>
      <c r="AF371" s="52">
        <f t="shared" si="296"/>
        <v>64419.342950819671</v>
      </c>
      <c r="AG371" s="31">
        <f t="shared" si="315"/>
        <v>0.28574105302604458</v>
      </c>
      <c r="AH371" s="176"/>
      <c r="AI371" s="197"/>
      <c r="AJ371" s="197"/>
      <c r="AK371" s="67" t="s">
        <v>68</v>
      </c>
      <c r="AL371" s="49">
        <v>144754626</v>
      </c>
      <c r="AM371" s="30">
        <f>IFERROR(AL371/AI365,"-")</f>
        <v>3.2421103269242482E-2</v>
      </c>
      <c r="AN371" s="49">
        <v>1799</v>
      </c>
      <c r="AO371" s="30">
        <f>IFERROR(AN371/AJ365,"-")</f>
        <v>0.40084670231729053</v>
      </c>
      <c r="AP371" s="52">
        <f t="shared" si="297"/>
        <v>80463.938854919397</v>
      </c>
      <c r="AQ371" s="31">
        <f t="shared" si="316"/>
        <v>0.36699306405548754</v>
      </c>
      <c r="AR371" s="176"/>
      <c r="AS371" s="197"/>
      <c r="AT371" s="197"/>
      <c r="AU371" s="67" t="s">
        <v>68</v>
      </c>
      <c r="AV371" s="49">
        <v>113999016</v>
      </c>
      <c r="AW371" s="30">
        <f>IFERROR(AV371/AS365,"-")</f>
        <v>3.266968311320282E-2</v>
      </c>
      <c r="AX371" s="49">
        <v>1316</v>
      </c>
      <c r="AY371" s="30">
        <f>IFERROR(AX371/AT365,"-")</f>
        <v>0.42866449511400651</v>
      </c>
      <c r="AZ371" s="52">
        <f t="shared" si="298"/>
        <v>86625.392097264441</v>
      </c>
      <c r="BA371" s="31">
        <f t="shared" si="317"/>
        <v>0.3750356226845255</v>
      </c>
      <c r="BB371" s="176"/>
      <c r="BC371" s="197"/>
      <c r="BD371" s="197"/>
      <c r="BE371" s="67" t="s">
        <v>68</v>
      </c>
      <c r="BF371" s="49">
        <v>58892711</v>
      </c>
      <c r="BG371" s="30">
        <f>IFERROR(BF371/BC365,"-")</f>
        <v>3.3164320404170493E-2</v>
      </c>
      <c r="BH371" s="49">
        <v>624</v>
      </c>
      <c r="BI371" s="30">
        <f>IFERROR(BH371/BD365,"-")</f>
        <v>0.43273231622746183</v>
      </c>
      <c r="BJ371" s="52">
        <f t="shared" si="299"/>
        <v>94379.344551282047</v>
      </c>
      <c r="BK371" s="31">
        <f t="shared" si="318"/>
        <v>0.34285714285714286</v>
      </c>
      <c r="BL371" s="176"/>
      <c r="BM371" s="197"/>
      <c r="BN371" s="197"/>
      <c r="BO371" s="67" t="s">
        <v>68</v>
      </c>
      <c r="BP371" s="49">
        <v>17826735</v>
      </c>
      <c r="BQ371" s="30">
        <f>IFERROR(BP371/BM365,"-")</f>
        <v>3.2117258363628116E-2</v>
      </c>
      <c r="BR371" s="49">
        <v>161</v>
      </c>
      <c r="BS371" s="30">
        <f>IFERROR(BR371/BN365,"-")</f>
        <v>0.37011494252873561</v>
      </c>
      <c r="BT371" s="52">
        <f t="shared" si="300"/>
        <v>110725.06211180124</v>
      </c>
      <c r="BU371" s="31">
        <f t="shared" si="319"/>
        <v>0.24468085106382978</v>
      </c>
      <c r="BV371" s="176"/>
      <c r="BW371" s="197"/>
      <c r="BX371" s="197"/>
      <c r="BY371" s="67" t="s">
        <v>68</v>
      </c>
      <c r="BZ371" s="49">
        <f t="shared" si="311"/>
        <v>436371021</v>
      </c>
      <c r="CA371" s="30">
        <f>IFERROR(BZ371/BW365,"-")</f>
        <v>3.0910096499258036E-2</v>
      </c>
      <c r="CB371" s="49">
        <f t="shared" si="312"/>
        <v>5463</v>
      </c>
      <c r="CC371" s="30">
        <f>IFERROR(CB371/BX365,"-")</f>
        <v>0.37858627858627858</v>
      </c>
      <c r="CD371" s="52">
        <f t="shared" si="301"/>
        <v>79877.543657331131</v>
      </c>
      <c r="CE371" s="31">
        <f t="shared" si="320"/>
        <v>0.33382218148487625</v>
      </c>
      <c r="CR371" s="173"/>
      <c r="CS371" s="194"/>
      <c r="CT371" s="188"/>
      <c r="CU371" s="191"/>
      <c r="CV371" s="191"/>
      <c r="CW371" s="75" t="s">
        <v>75</v>
      </c>
      <c r="CX371" s="86">
        <v>28821592</v>
      </c>
      <c r="CY371" s="76">
        <v>1.6840289862219992E-3</v>
      </c>
      <c r="CZ371" s="86">
        <v>1075</v>
      </c>
      <c r="DA371" s="76">
        <v>5.8833187390542906E-2</v>
      </c>
      <c r="DB371" s="86">
        <v>26810.783255813953</v>
      </c>
      <c r="DC371" s="77">
        <v>5.2508181507351148E-2</v>
      </c>
    </row>
    <row r="372" spans="2:107" s="16" customFormat="1" ht="13.15" customHeight="1">
      <c r="B372" s="224"/>
      <c r="C372" s="194"/>
      <c r="D372" s="176"/>
      <c r="E372" s="197"/>
      <c r="F372" s="197"/>
      <c r="G372" s="67" t="s">
        <v>69</v>
      </c>
      <c r="H372" s="49">
        <v>26345</v>
      </c>
      <c r="I372" s="30">
        <f>IFERROR(H372/E365,"-")</f>
        <v>5.3656503872962901E-4</v>
      </c>
      <c r="J372" s="49">
        <v>2</v>
      </c>
      <c r="K372" s="30">
        <f>IFERROR(J372/F365,"-")</f>
        <v>5.4054054054054057E-2</v>
      </c>
      <c r="L372" s="52">
        <f t="shared" si="294"/>
        <v>13172.5</v>
      </c>
      <c r="M372" s="31">
        <f t="shared" si="313"/>
        <v>0.05</v>
      </c>
      <c r="N372" s="176"/>
      <c r="O372" s="197"/>
      <c r="P372" s="197"/>
      <c r="Q372" s="67" t="s">
        <v>69</v>
      </c>
      <c r="R372" s="49">
        <v>954993</v>
      </c>
      <c r="S372" s="30">
        <f>IFERROR(R372/O365,"-")</f>
        <v>5.1864313055939954E-3</v>
      </c>
      <c r="T372" s="49">
        <v>13</v>
      </c>
      <c r="U372" s="30">
        <f>IFERROR(T372/P365,"-")</f>
        <v>0.14285714285714285</v>
      </c>
      <c r="V372" s="52">
        <f t="shared" si="295"/>
        <v>73461</v>
      </c>
      <c r="W372" s="31">
        <f t="shared" si="314"/>
        <v>0.13131313131313133</v>
      </c>
      <c r="X372" s="176"/>
      <c r="Y372" s="197"/>
      <c r="Z372" s="197"/>
      <c r="AA372" s="67" t="s">
        <v>69</v>
      </c>
      <c r="AB372" s="49">
        <v>60213295</v>
      </c>
      <c r="AC372" s="30">
        <f>IFERROR(AB372/Y365,"-")</f>
        <v>1.6730159765783022E-2</v>
      </c>
      <c r="AD372" s="49">
        <v>408</v>
      </c>
      <c r="AE372" s="30">
        <f>IFERROR(AD372/Z365,"-")</f>
        <v>8.3829874666118756E-2</v>
      </c>
      <c r="AF372" s="52">
        <f t="shared" si="296"/>
        <v>147581.60539215687</v>
      </c>
      <c r="AG372" s="31">
        <f t="shared" si="315"/>
        <v>7.6447442383361444E-2</v>
      </c>
      <c r="AH372" s="176"/>
      <c r="AI372" s="197"/>
      <c r="AJ372" s="197"/>
      <c r="AK372" s="67" t="s">
        <v>69</v>
      </c>
      <c r="AL372" s="49">
        <v>127432027</v>
      </c>
      <c r="AM372" s="30">
        <f>IFERROR(AL372/AI365,"-")</f>
        <v>2.8541311744855025E-2</v>
      </c>
      <c r="AN372" s="49">
        <v>694</v>
      </c>
      <c r="AO372" s="30">
        <f>IFERROR(AN372/AJ365,"-")</f>
        <v>0.15463458110516934</v>
      </c>
      <c r="AP372" s="52">
        <f t="shared" si="297"/>
        <v>183619.63544668589</v>
      </c>
      <c r="AQ372" s="31">
        <f t="shared" si="316"/>
        <v>0.14157486740106079</v>
      </c>
      <c r="AR372" s="176"/>
      <c r="AS372" s="197"/>
      <c r="AT372" s="197"/>
      <c r="AU372" s="67" t="s">
        <v>69</v>
      </c>
      <c r="AV372" s="49">
        <v>141380252</v>
      </c>
      <c r="AW372" s="30">
        <f>IFERROR(AV372/AS365,"-")</f>
        <v>4.0516560522809775E-2</v>
      </c>
      <c r="AX372" s="49">
        <v>598</v>
      </c>
      <c r="AY372" s="30">
        <f>IFERROR(AX372/AT365,"-")</f>
        <v>0.19478827361563517</v>
      </c>
      <c r="AZ372" s="52">
        <f t="shared" si="298"/>
        <v>236421.82608695651</v>
      </c>
      <c r="BA372" s="31">
        <f t="shared" si="317"/>
        <v>0.17041892277001994</v>
      </c>
      <c r="BB372" s="176"/>
      <c r="BC372" s="197"/>
      <c r="BD372" s="197"/>
      <c r="BE372" s="67" t="s">
        <v>69</v>
      </c>
      <c r="BF372" s="49">
        <v>107104349</v>
      </c>
      <c r="BG372" s="30">
        <f>IFERROR(BF372/BC365,"-")</f>
        <v>6.0313795826381598E-2</v>
      </c>
      <c r="BH372" s="49">
        <v>320</v>
      </c>
      <c r="BI372" s="30">
        <f>IFERROR(BH372/BD365,"-")</f>
        <v>0.22191400832177532</v>
      </c>
      <c r="BJ372" s="52">
        <f t="shared" si="299"/>
        <v>334701.09062500001</v>
      </c>
      <c r="BK372" s="31">
        <f t="shared" si="318"/>
        <v>0.17582417582417584</v>
      </c>
      <c r="BL372" s="176"/>
      <c r="BM372" s="197"/>
      <c r="BN372" s="197"/>
      <c r="BO372" s="67" t="s">
        <v>69</v>
      </c>
      <c r="BP372" s="49">
        <v>31639316</v>
      </c>
      <c r="BQ372" s="30">
        <f>IFERROR(BP372/BM365,"-")</f>
        <v>5.7002478940786007E-2</v>
      </c>
      <c r="BR372" s="49">
        <v>99</v>
      </c>
      <c r="BS372" s="30">
        <f>IFERROR(BR372/BN365,"-")</f>
        <v>0.22758620689655173</v>
      </c>
      <c r="BT372" s="52">
        <f t="shared" si="300"/>
        <v>319589.05050505052</v>
      </c>
      <c r="BU372" s="31">
        <f t="shared" si="319"/>
        <v>0.15045592705167174</v>
      </c>
      <c r="BV372" s="176"/>
      <c r="BW372" s="197"/>
      <c r="BX372" s="197"/>
      <c r="BY372" s="67" t="s">
        <v>69</v>
      </c>
      <c r="BZ372" s="49">
        <f t="shared" si="311"/>
        <v>468750577</v>
      </c>
      <c r="CA372" s="30">
        <f>IFERROR(BZ372/BW365,"-")</f>
        <v>3.3203684185877422E-2</v>
      </c>
      <c r="CB372" s="49">
        <f t="shared" si="312"/>
        <v>2134</v>
      </c>
      <c r="CC372" s="30">
        <f>IFERROR(CB372/BX365,"-")</f>
        <v>0.14788634788634789</v>
      </c>
      <c r="CD372" s="52">
        <f t="shared" si="301"/>
        <v>219658.18978444237</v>
      </c>
      <c r="CE372" s="31">
        <f t="shared" si="320"/>
        <v>0.13040024442407577</v>
      </c>
      <c r="CR372" s="173"/>
      <c r="CS372" s="194"/>
      <c r="CT372" s="188"/>
      <c r="CU372" s="191"/>
      <c r="CV372" s="191"/>
      <c r="CW372" s="75" t="s">
        <v>77</v>
      </c>
      <c r="CX372" s="86">
        <v>16376415</v>
      </c>
      <c r="CY372" s="76">
        <v>9.5686447682698239E-4</v>
      </c>
      <c r="CZ372" s="86">
        <v>219</v>
      </c>
      <c r="DA372" s="76">
        <v>1.1985551663747811E-2</v>
      </c>
      <c r="DB372" s="86">
        <v>74778.150684931505</v>
      </c>
      <c r="DC372" s="77">
        <v>1.0697015581497582E-2</v>
      </c>
    </row>
    <row r="373" spans="2:107" s="16" customFormat="1" ht="13.15" customHeight="1">
      <c r="B373" s="224"/>
      <c r="C373" s="194"/>
      <c r="D373" s="176"/>
      <c r="E373" s="197"/>
      <c r="F373" s="197"/>
      <c r="G373" s="67" t="s">
        <v>71</v>
      </c>
      <c r="H373" s="49">
        <v>0</v>
      </c>
      <c r="I373" s="30">
        <f>IFERROR(H373/E365,"-")</f>
        <v>0</v>
      </c>
      <c r="J373" s="49">
        <v>0</v>
      </c>
      <c r="K373" s="30">
        <f>IFERROR(J373/F365,"-")</f>
        <v>0</v>
      </c>
      <c r="L373" s="52" t="str">
        <f t="shared" si="294"/>
        <v>-</v>
      </c>
      <c r="M373" s="31">
        <f t="shared" si="313"/>
        <v>0</v>
      </c>
      <c r="N373" s="176"/>
      <c r="O373" s="197"/>
      <c r="P373" s="197"/>
      <c r="Q373" s="67" t="s">
        <v>71</v>
      </c>
      <c r="R373" s="49">
        <v>0</v>
      </c>
      <c r="S373" s="30">
        <f>IFERROR(R373/O365,"-")</f>
        <v>0</v>
      </c>
      <c r="T373" s="49">
        <v>0</v>
      </c>
      <c r="U373" s="30">
        <f>IFERROR(T373/P365,"-")</f>
        <v>0</v>
      </c>
      <c r="V373" s="52" t="str">
        <f t="shared" si="295"/>
        <v>-</v>
      </c>
      <c r="W373" s="31">
        <f t="shared" si="314"/>
        <v>0</v>
      </c>
      <c r="X373" s="176"/>
      <c r="Y373" s="197"/>
      <c r="Z373" s="197"/>
      <c r="AA373" s="67" t="s">
        <v>71</v>
      </c>
      <c r="AB373" s="49">
        <v>125422</v>
      </c>
      <c r="AC373" s="30">
        <f>IFERROR(AB373/Y365,"-")</f>
        <v>3.48482855512896E-5</v>
      </c>
      <c r="AD373" s="49">
        <v>2</v>
      </c>
      <c r="AE373" s="30">
        <f>IFERROR(AD373/Z365,"-")</f>
        <v>4.1093075816724881E-4</v>
      </c>
      <c r="AF373" s="52">
        <f t="shared" si="296"/>
        <v>62711</v>
      </c>
      <c r="AG373" s="31">
        <f t="shared" si="315"/>
        <v>3.7474236462432077E-4</v>
      </c>
      <c r="AH373" s="176"/>
      <c r="AI373" s="197"/>
      <c r="AJ373" s="197"/>
      <c r="AK373" s="67" t="s">
        <v>71</v>
      </c>
      <c r="AL373" s="49">
        <v>2452</v>
      </c>
      <c r="AM373" s="30">
        <f>IFERROR(AL373/AI365,"-")</f>
        <v>5.4918137964159132E-7</v>
      </c>
      <c r="AN373" s="49">
        <v>2</v>
      </c>
      <c r="AO373" s="30">
        <f>IFERROR(AN373/AJ365,"-")</f>
        <v>4.4563279857397502E-4</v>
      </c>
      <c r="AP373" s="52">
        <f t="shared" si="297"/>
        <v>1226</v>
      </c>
      <c r="AQ373" s="31">
        <f t="shared" si="316"/>
        <v>4.0799673602611179E-4</v>
      </c>
      <c r="AR373" s="176"/>
      <c r="AS373" s="197"/>
      <c r="AT373" s="197"/>
      <c r="AU373" s="67" t="s">
        <v>71</v>
      </c>
      <c r="AV373" s="49">
        <v>113038</v>
      </c>
      <c r="AW373" s="30">
        <f>IFERROR(AV373/AS365,"-")</f>
        <v>3.2394276453668871E-5</v>
      </c>
      <c r="AX373" s="49">
        <v>2</v>
      </c>
      <c r="AY373" s="30">
        <f>IFERROR(AX373/AT365,"-")</f>
        <v>6.5146579804560263E-4</v>
      </c>
      <c r="AZ373" s="52">
        <f t="shared" si="298"/>
        <v>56519</v>
      </c>
      <c r="BA373" s="31">
        <f t="shared" si="317"/>
        <v>5.699629524080935E-4</v>
      </c>
      <c r="BB373" s="176"/>
      <c r="BC373" s="197"/>
      <c r="BD373" s="197"/>
      <c r="BE373" s="67" t="s">
        <v>71</v>
      </c>
      <c r="BF373" s="49">
        <v>37563</v>
      </c>
      <c r="BG373" s="30">
        <f>IFERROR(BF373/BC365,"-")</f>
        <v>2.1152895599284879E-5</v>
      </c>
      <c r="BH373" s="49">
        <v>7</v>
      </c>
      <c r="BI373" s="30">
        <f>IFERROR(BH373/BD365,"-")</f>
        <v>4.8543689320388345E-3</v>
      </c>
      <c r="BJ373" s="52">
        <f t="shared" si="299"/>
        <v>5366.1428571428569</v>
      </c>
      <c r="BK373" s="31">
        <f t="shared" si="318"/>
        <v>3.8461538461538464E-3</v>
      </c>
      <c r="BL373" s="176"/>
      <c r="BM373" s="197"/>
      <c r="BN373" s="197"/>
      <c r="BO373" s="67" t="s">
        <v>71</v>
      </c>
      <c r="BP373" s="49">
        <v>11380</v>
      </c>
      <c r="BQ373" s="30">
        <f>IFERROR(BP373/BM365,"-")</f>
        <v>2.0502599055749018E-5</v>
      </c>
      <c r="BR373" s="49">
        <v>1</v>
      </c>
      <c r="BS373" s="30">
        <f>IFERROR(BR373/BN365,"-")</f>
        <v>2.2988505747126436E-3</v>
      </c>
      <c r="BT373" s="52">
        <f t="shared" si="300"/>
        <v>11380</v>
      </c>
      <c r="BU373" s="31">
        <f t="shared" si="319"/>
        <v>1.5197568389057751E-3</v>
      </c>
      <c r="BV373" s="176"/>
      <c r="BW373" s="197"/>
      <c r="BX373" s="197"/>
      <c r="BY373" s="67" t="s">
        <v>71</v>
      </c>
      <c r="BZ373" s="49">
        <f t="shared" si="311"/>
        <v>289855</v>
      </c>
      <c r="CA373" s="30">
        <f>IFERROR(BZ373/BW365,"-")</f>
        <v>2.0531716336847303E-5</v>
      </c>
      <c r="CB373" s="49">
        <f t="shared" si="312"/>
        <v>14</v>
      </c>
      <c r="CC373" s="30">
        <f>IFERROR(CB373/BX365,"-")</f>
        <v>9.7020097020097018E-4</v>
      </c>
      <c r="CD373" s="52">
        <f t="shared" si="301"/>
        <v>20703.928571428572</v>
      </c>
      <c r="CE373" s="31">
        <f t="shared" si="320"/>
        <v>8.5548426520012217E-4</v>
      </c>
      <c r="CR373" s="173"/>
      <c r="CS373" s="194"/>
      <c r="CT373" s="188"/>
      <c r="CU373" s="191"/>
      <c r="CV373" s="191"/>
      <c r="CW373" s="75" t="s">
        <v>79</v>
      </c>
      <c r="CX373" s="86">
        <v>294317219</v>
      </c>
      <c r="CY373" s="76">
        <v>1.7196785241434549E-2</v>
      </c>
      <c r="CZ373" s="86">
        <v>587</v>
      </c>
      <c r="DA373" s="76">
        <v>3.2125656742556914E-2</v>
      </c>
      <c r="DB373" s="86">
        <v>501392.19591141399</v>
      </c>
      <c r="DC373" s="77">
        <v>2.8671909344014066E-2</v>
      </c>
    </row>
    <row r="374" spans="2:107" s="16" customFormat="1" ht="13.15" customHeight="1">
      <c r="B374" s="224"/>
      <c r="C374" s="194"/>
      <c r="D374" s="176"/>
      <c r="E374" s="197"/>
      <c r="F374" s="197"/>
      <c r="G374" s="67" t="s">
        <v>73</v>
      </c>
      <c r="H374" s="49">
        <v>0</v>
      </c>
      <c r="I374" s="30">
        <f>IFERROR(H374/E365,"-")</f>
        <v>0</v>
      </c>
      <c r="J374" s="49">
        <v>0</v>
      </c>
      <c r="K374" s="30">
        <f>IFERROR(J374/F365,"-")</f>
        <v>0</v>
      </c>
      <c r="L374" s="52" t="str">
        <f t="shared" si="294"/>
        <v>-</v>
      </c>
      <c r="M374" s="31">
        <f t="shared" si="313"/>
        <v>0</v>
      </c>
      <c r="N374" s="176"/>
      <c r="O374" s="197"/>
      <c r="P374" s="197"/>
      <c r="Q374" s="67" t="s">
        <v>73</v>
      </c>
      <c r="R374" s="49">
        <v>0</v>
      </c>
      <c r="S374" s="30">
        <f>IFERROR(R374/O365,"-")</f>
        <v>0</v>
      </c>
      <c r="T374" s="49">
        <v>0</v>
      </c>
      <c r="U374" s="30">
        <f>IFERROR(T374/P365,"-")</f>
        <v>0</v>
      </c>
      <c r="V374" s="52" t="str">
        <f t="shared" si="295"/>
        <v>-</v>
      </c>
      <c r="W374" s="31">
        <f t="shared" si="314"/>
        <v>0</v>
      </c>
      <c r="X374" s="176"/>
      <c r="Y374" s="197"/>
      <c r="Z374" s="197"/>
      <c r="AA374" s="67" t="s">
        <v>73</v>
      </c>
      <c r="AB374" s="49">
        <v>466608</v>
      </c>
      <c r="AC374" s="30">
        <f>IFERROR(AB374/Y365,"-")</f>
        <v>1.2964622494072921E-4</v>
      </c>
      <c r="AD374" s="49">
        <v>33</v>
      </c>
      <c r="AE374" s="30">
        <f>IFERROR(AD374/Z365,"-")</f>
        <v>6.7803575097596059E-3</v>
      </c>
      <c r="AF374" s="52">
        <f t="shared" si="296"/>
        <v>14139.636363636364</v>
      </c>
      <c r="AG374" s="31">
        <f t="shared" si="315"/>
        <v>6.1832490163012928E-3</v>
      </c>
      <c r="AH374" s="176"/>
      <c r="AI374" s="197"/>
      <c r="AJ374" s="197"/>
      <c r="AK374" s="67" t="s">
        <v>73</v>
      </c>
      <c r="AL374" s="49">
        <v>766205</v>
      </c>
      <c r="AM374" s="30">
        <f>IFERROR(AL374/AI365,"-")</f>
        <v>1.7160910236063847E-4</v>
      </c>
      <c r="AN374" s="49">
        <v>32</v>
      </c>
      <c r="AO374" s="30">
        <f>IFERROR(AN374/AJ365,"-")</f>
        <v>7.1301247771836003E-3</v>
      </c>
      <c r="AP374" s="52">
        <f t="shared" si="297"/>
        <v>23943.90625</v>
      </c>
      <c r="AQ374" s="31">
        <f t="shared" si="316"/>
        <v>6.5279477764177887E-3</v>
      </c>
      <c r="AR374" s="176"/>
      <c r="AS374" s="197"/>
      <c r="AT374" s="197"/>
      <c r="AU374" s="67" t="s">
        <v>73</v>
      </c>
      <c r="AV374" s="49">
        <v>394999</v>
      </c>
      <c r="AW374" s="30">
        <f>IFERROR(AV374/AS365,"-")</f>
        <v>1.1319827672926581E-4</v>
      </c>
      <c r="AX374" s="49">
        <v>19</v>
      </c>
      <c r="AY374" s="30">
        <f>IFERROR(AX374/AT365,"-")</f>
        <v>6.1889250814332244E-3</v>
      </c>
      <c r="AZ374" s="52">
        <f t="shared" si="298"/>
        <v>20789.42105263158</v>
      </c>
      <c r="BA374" s="31">
        <f t="shared" si="317"/>
        <v>5.4146480478768884E-3</v>
      </c>
      <c r="BB374" s="176"/>
      <c r="BC374" s="197"/>
      <c r="BD374" s="197"/>
      <c r="BE374" s="67" t="s">
        <v>73</v>
      </c>
      <c r="BF374" s="49">
        <v>536140</v>
      </c>
      <c r="BG374" s="30">
        <f>IFERROR(BF374/BC365,"-")</f>
        <v>3.0191713778453786E-4</v>
      </c>
      <c r="BH374" s="49">
        <v>7</v>
      </c>
      <c r="BI374" s="30">
        <f>IFERROR(BH374/BD365,"-")</f>
        <v>4.8543689320388345E-3</v>
      </c>
      <c r="BJ374" s="52">
        <f t="shared" si="299"/>
        <v>76591.428571428565</v>
      </c>
      <c r="BK374" s="31">
        <f t="shared" si="318"/>
        <v>3.8461538461538464E-3</v>
      </c>
      <c r="BL374" s="176"/>
      <c r="BM374" s="197"/>
      <c r="BN374" s="197"/>
      <c r="BO374" s="67" t="s">
        <v>73</v>
      </c>
      <c r="BP374" s="49">
        <v>1787</v>
      </c>
      <c r="BQ374" s="30">
        <f>IFERROR(BP374/BM365,"-")</f>
        <v>3.2195206074361594E-6</v>
      </c>
      <c r="BR374" s="49">
        <v>1</v>
      </c>
      <c r="BS374" s="30">
        <f>IFERROR(BR374/BN365,"-")</f>
        <v>2.2988505747126436E-3</v>
      </c>
      <c r="BT374" s="52">
        <f t="shared" si="300"/>
        <v>1787</v>
      </c>
      <c r="BU374" s="31">
        <f t="shared" si="319"/>
        <v>1.5197568389057751E-3</v>
      </c>
      <c r="BV374" s="176"/>
      <c r="BW374" s="197"/>
      <c r="BX374" s="197"/>
      <c r="BY374" s="67" t="s">
        <v>73</v>
      </c>
      <c r="BZ374" s="49">
        <f t="shared" si="311"/>
        <v>2165739</v>
      </c>
      <c r="CA374" s="30">
        <f>IFERROR(BZ374/BW365,"-")</f>
        <v>1.5340890723861014E-4</v>
      </c>
      <c r="CB374" s="49">
        <f t="shared" si="312"/>
        <v>92</v>
      </c>
      <c r="CC374" s="30">
        <f>IFERROR(CB374/BX365,"-")</f>
        <v>6.3756063756063757E-3</v>
      </c>
      <c r="CD374" s="52">
        <f t="shared" si="301"/>
        <v>23540.641304347828</v>
      </c>
      <c r="CE374" s="31">
        <f t="shared" si="320"/>
        <v>5.6217537427436601E-3</v>
      </c>
      <c r="CR374" s="173"/>
      <c r="CS374" s="194"/>
      <c r="CT374" s="188"/>
      <c r="CU374" s="191"/>
      <c r="CV374" s="191"/>
      <c r="CW374" s="75" t="s">
        <v>81</v>
      </c>
      <c r="CX374" s="86">
        <v>156989189</v>
      </c>
      <c r="CY374" s="76">
        <v>9.1727877071982634E-3</v>
      </c>
      <c r="CZ374" s="86">
        <v>2512</v>
      </c>
      <c r="DA374" s="76">
        <v>0.13747810858143608</v>
      </c>
      <c r="DB374" s="86">
        <v>62495.696257961783</v>
      </c>
      <c r="DC374" s="77">
        <v>0.12269818785717775</v>
      </c>
    </row>
    <row r="375" spans="2:107" s="16" customFormat="1" ht="13.15" customHeight="1">
      <c r="B375" s="224"/>
      <c r="C375" s="194"/>
      <c r="D375" s="176"/>
      <c r="E375" s="197"/>
      <c r="F375" s="197"/>
      <c r="G375" s="67" t="s">
        <v>75</v>
      </c>
      <c r="H375" s="49">
        <v>99574</v>
      </c>
      <c r="I375" s="30">
        <f>IFERROR(H375/E365,"-")</f>
        <v>2.0280101410690486E-3</v>
      </c>
      <c r="J375" s="49">
        <v>2</v>
      </c>
      <c r="K375" s="30">
        <f>IFERROR(J375/F365,"-")</f>
        <v>5.4054054054054057E-2</v>
      </c>
      <c r="L375" s="52">
        <f t="shared" si="294"/>
        <v>49787</v>
      </c>
      <c r="M375" s="31">
        <f t="shared" si="313"/>
        <v>0.05</v>
      </c>
      <c r="N375" s="176"/>
      <c r="O375" s="197"/>
      <c r="P375" s="197"/>
      <c r="Q375" s="67" t="s">
        <v>75</v>
      </c>
      <c r="R375" s="49">
        <v>231810</v>
      </c>
      <c r="S375" s="30">
        <f>IFERROR(R375/O365,"-")</f>
        <v>1.258927176376941E-3</v>
      </c>
      <c r="T375" s="49">
        <v>8</v>
      </c>
      <c r="U375" s="30">
        <f>IFERROR(T375/P365,"-")</f>
        <v>8.7912087912087919E-2</v>
      </c>
      <c r="V375" s="52">
        <f t="shared" si="295"/>
        <v>28976.25</v>
      </c>
      <c r="W375" s="31">
        <f t="shared" si="314"/>
        <v>8.0808080808080815E-2</v>
      </c>
      <c r="X375" s="176"/>
      <c r="Y375" s="197"/>
      <c r="Z375" s="197"/>
      <c r="AA375" s="67" t="s">
        <v>75</v>
      </c>
      <c r="AB375" s="49">
        <v>2352728</v>
      </c>
      <c r="AC375" s="30">
        <f>IFERROR(AB375/Y365,"-")</f>
        <v>6.5370140141693227E-4</v>
      </c>
      <c r="AD375" s="49">
        <v>145</v>
      </c>
      <c r="AE375" s="30">
        <f>IFERROR(AD375/Z365,"-")</f>
        <v>2.979247996712554E-2</v>
      </c>
      <c r="AF375" s="52">
        <f t="shared" si="296"/>
        <v>16225.710344827587</v>
      </c>
      <c r="AG375" s="31">
        <f t="shared" si="315"/>
        <v>2.7168821435263255E-2</v>
      </c>
      <c r="AH375" s="176"/>
      <c r="AI375" s="197"/>
      <c r="AJ375" s="197"/>
      <c r="AK375" s="67" t="s">
        <v>75</v>
      </c>
      <c r="AL375" s="49">
        <v>4114219</v>
      </c>
      <c r="AM375" s="30">
        <f>IFERROR(AL375/AI365,"-")</f>
        <v>9.2147327347783382E-4</v>
      </c>
      <c r="AN375" s="49">
        <v>237</v>
      </c>
      <c r="AO375" s="30">
        <f>IFERROR(AN375/AJ365,"-")</f>
        <v>5.2807486631016046E-2</v>
      </c>
      <c r="AP375" s="52">
        <f t="shared" si="297"/>
        <v>17359.573839662447</v>
      </c>
      <c r="AQ375" s="31">
        <f t="shared" si="316"/>
        <v>4.8347613219094247E-2</v>
      </c>
      <c r="AR375" s="176"/>
      <c r="AS375" s="197"/>
      <c r="AT375" s="197"/>
      <c r="AU375" s="67" t="s">
        <v>75</v>
      </c>
      <c r="AV375" s="49">
        <v>5723189</v>
      </c>
      <c r="AW375" s="30">
        <f>IFERROR(AV375/AS365,"-")</f>
        <v>1.6401437274420696E-3</v>
      </c>
      <c r="AX375" s="49">
        <v>209</v>
      </c>
      <c r="AY375" s="30">
        <f>IFERROR(AX375/AT365,"-")</f>
        <v>6.8078175895765466E-2</v>
      </c>
      <c r="AZ375" s="52">
        <f t="shared" si="298"/>
        <v>27383.679425837319</v>
      </c>
      <c r="BA375" s="31">
        <f t="shared" si="317"/>
        <v>5.9561128526645767E-2</v>
      </c>
      <c r="BB375" s="176"/>
      <c r="BC375" s="197"/>
      <c r="BD375" s="197"/>
      <c r="BE375" s="67" t="s">
        <v>75</v>
      </c>
      <c r="BF375" s="49">
        <v>5911549</v>
      </c>
      <c r="BG375" s="30">
        <f>IFERROR(BF375/BC365,"-")</f>
        <v>3.3289774199892694E-3</v>
      </c>
      <c r="BH375" s="49">
        <v>117</v>
      </c>
      <c r="BI375" s="30">
        <f>IFERROR(BH375/BD365,"-")</f>
        <v>8.1137309292649104E-2</v>
      </c>
      <c r="BJ375" s="52">
        <f t="shared" si="299"/>
        <v>50526.059829059828</v>
      </c>
      <c r="BK375" s="31">
        <f t="shared" si="318"/>
        <v>6.4285714285714279E-2</v>
      </c>
      <c r="BL375" s="176"/>
      <c r="BM375" s="197"/>
      <c r="BN375" s="197"/>
      <c r="BO375" s="67" t="s">
        <v>75</v>
      </c>
      <c r="BP375" s="49">
        <v>1076446</v>
      </c>
      <c r="BQ375" s="30">
        <f>IFERROR(BP375/BM365,"-")</f>
        <v>1.9393621039687878E-3</v>
      </c>
      <c r="BR375" s="49">
        <v>46</v>
      </c>
      <c r="BS375" s="30">
        <f>IFERROR(BR375/BN365,"-")</f>
        <v>0.10574712643678161</v>
      </c>
      <c r="BT375" s="52">
        <f t="shared" si="300"/>
        <v>23401</v>
      </c>
      <c r="BU375" s="31">
        <f t="shared" si="319"/>
        <v>6.9908814589665649E-2</v>
      </c>
      <c r="BV375" s="176"/>
      <c r="BW375" s="197"/>
      <c r="BX375" s="197"/>
      <c r="BY375" s="67" t="s">
        <v>75</v>
      </c>
      <c r="BZ375" s="49">
        <f t="shared" si="311"/>
        <v>19509515</v>
      </c>
      <c r="CA375" s="30">
        <f>IFERROR(BZ375/BW365,"-")</f>
        <v>1.3819455515670508E-3</v>
      </c>
      <c r="CB375" s="49">
        <f t="shared" si="312"/>
        <v>764</v>
      </c>
      <c r="CC375" s="30">
        <f>IFERROR(CB375/BX365,"-")</f>
        <v>5.2945252945252944E-2</v>
      </c>
      <c r="CD375" s="52">
        <f t="shared" si="301"/>
        <v>25536.014397905758</v>
      </c>
      <c r="CE375" s="31">
        <f t="shared" si="320"/>
        <v>4.6684998472349526E-2</v>
      </c>
      <c r="CR375" s="173"/>
      <c r="CS375" s="194"/>
      <c r="CT375" s="188"/>
      <c r="CU375" s="191"/>
      <c r="CV375" s="191"/>
      <c r="CW375" s="75" t="s">
        <v>83</v>
      </c>
      <c r="CX375" s="86">
        <v>363426673</v>
      </c>
      <c r="CY375" s="76">
        <v>2.1234810752238251E-2</v>
      </c>
      <c r="CZ375" s="86">
        <v>3077</v>
      </c>
      <c r="DA375" s="76">
        <v>0.16839973730297722</v>
      </c>
      <c r="DB375" s="86">
        <v>118110.71595710107</v>
      </c>
      <c r="DC375" s="77">
        <v>0.15029551116104137</v>
      </c>
    </row>
    <row r="376" spans="2:107" s="16" customFormat="1" ht="13.15" customHeight="1">
      <c r="B376" s="224"/>
      <c r="C376" s="194"/>
      <c r="D376" s="176"/>
      <c r="E376" s="197"/>
      <c r="F376" s="197"/>
      <c r="G376" s="67" t="s">
        <v>77</v>
      </c>
      <c r="H376" s="49">
        <v>543636</v>
      </c>
      <c r="I376" s="30">
        <f>IFERROR(H376/E365,"-")</f>
        <v>1.1072160614720843E-2</v>
      </c>
      <c r="J376" s="49">
        <v>2</v>
      </c>
      <c r="K376" s="30">
        <f>IFERROR(J376/F365,"-")</f>
        <v>5.4054054054054057E-2</v>
      </c>
      <c r="L376" s="52">
        <f t="shared" si="294"/>
        <v>271818</v>
      </c>
      <c r="M376" s="31">
        <f t="shared" si="313"/>
        <v>0.05</v>
      </c>
      <c r="N376" s="176"/>
      <c r="O376" s="197"/>
      <c r="P376" s="197"/>
      <c r="Q376" s="67" t="s">
        <v>77</v>
      </c>
      <c r="R376" s="49">
        <v>665242</v>
      </c>
      <c r="S376" s="30">
        <f>IFERROR(R376/O365,"-")</f>
        <v>3.6128347899889953E-3</v>
      </c>
      <c r="T376" s="49">
        <v>2</v>
      </c>
      <c r="U376" s="30">
        <f>IFERROR(T376/P365,"-")</f>
        <v>2.197802197802198E-2</v>
      </c>
      <c r="V376" s="52">
        <f t="shared" si="295"/>
        <v>332621</v>
      </c>
      <c r="W376" s="31">
        <f t="shared" si="314"/>
        <v>2.0202020202020204E-2</v>
      </c>
      <c r="X376" s="176"/>
      <c r="Y376" s="197"/>
      <c r="Z376" s="197"/>
      <c r="AA376" s="67" t="s">
        <v>77</v>
      </c>
      <c r="AB376" s="49">
        <v>2653460</v>
      </c>
      <c r="AC376" s="30">
        <f>IFERROR(AB376/Y365,"-")</f>
        <v>7.3725926694618888E-4</v>
      </c>
      <c r="AD376" s="49">
        <v>52</v>
      </c>
      <c r="AE376" s="30">
        <f>IFERROR(AD376/Z365,"-")</f>
        <v>1.0684199712348469E-2</v>
      </c>
      <c r="AF376" s="52">
        <f t="shared" si="296"/>
        <v>51028.076923076922</v>
      </c>
      <c r="AG376" s="31">
        <f t="shared" si="315"/>
        <v>9.7433014802323411E-3</v>
      </c>
      <c r="AH376" s="176"/>
      <c r="AI376" s="197"/>
      <c r="AJ376" s="197"/>
      <c r="AK376" s="67" t="s">
        <v>77</v>
      </c>
      <c r="AL376" s="49">
        <v>7478163</v>
      </c>
      <c r="AM376" s="30">
        <f>IFERROR(AL376/AI365,"-")</f>
        <v>1.6749053317800578E-3</v>
      </c>
      <c r="AN376" s="49">
        <v>73</v>
      </c>
      <c r="AO376" s="30">
        <f>IFERROR(AN376/AJ365,"-")</f>
        <v>1.6265597147950089E-2</v>
      </c>
      <c r="AP376" s="52">
        <f t="shared" si="297"/>
        <v>102440.5890410959</v>
      </c>
      <c r="AQ376" s="31">
        <f t="shared" si="316"/>
        <v>1.4891880864953081E-2</v>
      </c>
      <c r="AR376" s="176"/>
      <c r="AS376" s="197"/>
      <c r="AT376" s="197"/>
      <c r="AU376" s="67" t="s">
        <v>77</v>
      </c>
      <c r="AV376" s="49">
        <v>10999501</v>
      </c>
      <c r="AW376" s="30">
        <f>IFERROR(AV376/AS365,"-")</f>
        <v>3.1522220514022467E-3</v>
      </c>
      <c r="AX376" s="49">
        <v>74</v>
      </c>
      <c r="AY376" s="30">
        <f>IFERROR(AX376/AT365,"-")</f>
        <v>2.4104234527687295E-2</v>
      </c>
      <c r="AZ376" s="52">
        <f t="shared" si="298"/>
        <v>148641.90540540541</v>
      </c>
      <c r="BA376" s="31">
        <f t="shared" si="317"/>
        <v>2.108862923909946E-2</v>
      </c>
      <c r="BB376" s="176"/>
      <c r="BC376" s="197"/>
      <c r="BD376" s="197"/>
      <c r="BE376" s="67" t="s">
        <v>77</v>
      </c>
      <c r="BF376" s="49">
        <v>10754901</v>
      </c>
      <c r="BG376" s="30">
        <f>IFERROR(BF376/BC365,"-")</f>
        <v>6.056419828917939E-3</v>
      </c>
      <c r="BH376" s="49">
        <v>70</v>
      </c>
      <c r="BI376" s="30">
        <f>IFERROR(BH376/BD365,"-")</f>
        <v>4.8543689320388349E-2</v>
      </c>
      <c r="BJ376" s="52">
        <f t="shared" si="299"/>
        <v>153641.44285714286</v>
      </c>
      <c r="BK376" s="31">
        <f t="shared" si="318"/>
        <v>3.8461538461538464E-2</v>
      </c>
      <c r="BL376" s="176"/>
      <c r="BM376" s="197"/>
      <c r="BN376" s="197"/>
      <c r="BO376" s="67" t="s">
        <v>77</v>
      </c>
      <c r="BP376" s="49">
        <v>2600394</v>
      </c>
      <c r="BQ376" s="30">
        <f>IFERROR(BP376/BM365,"-")</f>
        <v>4.6849591888379095E-3</v>
      </c>
      <c r="BR376" s="49">
        <v>20</v>
      </c>
      <c r="BS376" s="30">
        <f>IFERROR(BR376/BN365,"-")</f>
        <v>4.5977011494252873E-2</v>
      </c>
      <c r="BT376" s="52">
        <f t="shared" si="300"/>
        <v>130019.7</v>
      </c>
      <c r="BU376" s="31">
        <f t="shared" si="319"/>
        <v>3.0395136778115502E-2</v>
      </c>
      <c r="BV376" s="176"/>
      <c r="BW376" s="197"/>
      <c r="BX376" s="197"/>
      <c r="BY376" s="67" t="s">
        <v>77</v>
      </c>
      <c r="BZ376" s="49">
        <f t="shared" si="311"/>
        <v>35695297</v>
      </c>
      <c r="CA376" s="30">
        <f>IFERROR(BZ376/BW365,"-")</f>
        <v>2.5284563404582173E-3</v>
      </c>
      <c r="CB376" s="49">
        <f t="shared" si="312"/>
        <v>293</v>
      </c>
      <c r="CC376" s="30">
        <f>IFERROR(CB376/BX365,"-")</f>
        <v>2.0304920304920305E-2</v>
      </c>
      <c r="CD376" s="52">
        <f t="shared" si="301"/>
        <v>121826.95221843003</v>
      </c>
      <c r="CE376" s="31">
        <f t="shared" si="320"/>
        <v>1.79040635502597E-2</v>
      </c>
      <c r="CR376" s="173"/>
      <c r="CS376" s="194"/>
      <c r="CT376" s="188"/>
      <c r="CU376" s="191"/>
      <c r="CV376" s="191"/>
      <c r="CW376" s="75" t="s">
        <v>87</v>
      </c>
      <c r="CX376" s="86">
        <v>65075208</v>
      </c>
      <c r="CY376" s="76">
        <v>3.8023068453826468E-3</v>
      </c>
      <c r="CZ376" s="86">
        <v>1249</v>
      </c>
      <c r="DA376" s="76">
        <v>6.8355954465849383E-2</v>
      </c>
      <c r="DB376" s="86">
        <v>52101.847878302644</v>
      </c>
      <c r="DC376" s="77">
        <v>6.1007180188541003E-2</v>
      </c>
    </row>
    <row r="377" spans="2:107" s="16" customFormat="1" ht="13.15" customHeight="1">
      <c r="B377" s="224"/>
      <c r="C377" s="194"/>
      <c r="D377" s="176"/>
      <c r="E377" s="197"/>
      <c r="F377" s="197"/>
      <c r="G377" s="67" t="s">
        <v>79</v>
      </c>
      <c r="H377" s="49">
        <v>368576</v>
      </c>
      <c r="I377" s="30">
        <f>IFERROR(H377/E365,"-")</f>
        <v>7.5067373586946958E-3</v>
      </c>
      <c r="J377" s="49">
        <v>2</v>
      </c>
      <c r="K377" s="30">
        <f>IFERROR(J377/F365,"-")</f>
        <v>5.4054054054054057E-2</v>
      </c>
      <c r="L377" s="52">
        <f t="shared" si="294"/>
        <v>184288</v>
      </c>
      <c r="M377" s="31">
        <f t="shared" si="313"/>
        <v>0.05</v>
      </c>
      <c r="N377" s="176"/>
      <c r="O377" s="197"/>
      <c r="P377" s="197"/>
      <c r="Q377" s="67" t="s">
        <v>79</v>
      </c>
      <c r="R377" s="49">
        <v>1808308</v>
      </c>
      <c r="S377" s="30">
        <f>IFERROR(R377/O365,"-")</f>
        <v>9.8206638387465326E-3</v>
      </c>
      <c r="T377" s="49">
        <v>3</v>
      </c>
      <c r="U377" s="30">
        <f>IFERROR(T377/P365,"-")</f>
        <v>3.2967032967032968E-2</v>
      </c>
      <c r="V377" s="52">
        <f t="shared" si="295"/>
        <v>602769.33333333337</v>
      </c>
      <c r="W377" s="31">
        <f t="shared" si="314"/>
        <v>3.0303030303030304E-2</v>
      </c>
      <c r="X377" s="176"/>
      <c r="Y377" s="197"/>
      <c r="Z377" s="197"/>
      <c r="AA377" s="67" t="s">
        <v>79</v>
      </c>
      <c r="AB377" s="49">
        <v>27464714</v>
      </c>
      <c r="AC377" s="30">
        <f>IFERROR(AB377/Y365,"-")</f>
        <v>7.6310232340139781E-3</v>
      </c>
      <c r="AD377" s="49">
        <v>68</v>
      </c>
      <c r="AE377" s="30">
        <f>IFERROR(AD377/Z365,"-")</f>
        <v>1.397164577768646E-2</v>
      </c>
      <c r="AF377" s="52">
        <f t="shared" si="296"/>
        <v>403892.85294117645</v>
      </c>
      <c r="AG377" s="31">
        <f t="shared" si="315"/>
        <v>1.2741240397226907E-2</v>
      </c>
      <c r="AH377" s="176"/>
      <c r="AI377" s="197"/>
      <c r="AJ377" s="197"/>
      <c r="AK377" s="67" t="s">
        <v>79</v>
      </c>
      <c r="AL377" s="49">
        <v>39665944</v>
      </c>
      <c r="AM377" s="30">
        <f>IFERROR(AL377/AI365,"-")</f>
        <v>8.8840937400922124E-3</v>
      </c>
      <c r="AN377" s="49">
        <v>122</v>
      </c>
      <c r="AO377" s="30">
        <f>IFERROR(AN377/AJ365,"-")</f>
        <v>2.7183600713012478E-2</v>
      </c>
      <c r="AP377" s="52">
        <f t="shared" si="297"/>
        <v>325130.68852459016</v>
      </c>
      <c r="AQ377" s="31">
        <f t="shared" si="316"/>
        <v>2.4887800897592818E-2</v>
      </c>
      <c r="AR377" s="176"/>
      <c r="AS377" s="197"/>
      <c r="AT377" s="197"/>
      <c r="AU377" s="67" t="s">
        <v>79</v>
      </c>
      <c r="AV377" s="49">
        <v>68191145</v>
      </c>
      <c r="AW377" s="30">
        <f>IFERROR(AV377/AS365,"-")</f>
        <v>1.9542125681825753E-2</v>
      </c>
      <c r="AX377" s="49">
        <v>151</v>
      </c>
      <c r="AY377" s="30">
        <f>IFERROR(AX377/AT365,"-")</f>
        <v>4.9185667752442999E-2</v>
      </c>
      <c r="AZ377" s="52">
        <f t="shared" si="298"/>
        <v>451596.9867549669</v>
      </c>
      <c r="BA377" s="31">
        <f t="shared" si="317"/>
        <v>4.3032202906811055E-2</v>
      </c>
      <c r="BB377" s="176"/>
      <c r="BC377" s="197"/>
      <c r="BD377" s="197"/>
      <c r="BE377" s="67" t="s">
        <v>79</v>
      </c>
      <c r="BF377" s="49">
        <v>46870345</v>
      </c>
      <c r="BG377" s="30">
        <f>IFERROR(BF377/BC365,"-")</f>
        <v>2.639415154506999E-2</v>
      </c>
      <c r="BH377" s="49">
        <v>119</v>
      </c>
      <c r="BI377" s="30">
        <f>IFERROR(BH377/BD365,"-")</f>
        <v>8.2524271844660199E-2</v>
      </c>
      <c r="BJ377" s="52">
        <f t="shared" si="299"/>
        <v>393868.44537815126</v>
      </c>
      <c r="BK377" s="31">
        <f t="shared" si="318"/>
        <v>6.5384615384615388E-2</v>
      </c>
      <c r="BL377" s="176"/>
      <c r="BM377" s="197"/>
      <c r="BN377" s="197"/>
      <c r="BO377" s="67" t="s">
        <v>79</v>
      </c>
      <c r="BP377" s="49">
        <v>12801439</v>
      </c>
      <c r="BQ377" s="30">
        <f>IFERROR(BP377/BM365,"-")</f>
        <v>2.3063512403658053E-2</v>
      </c>
      <c r="BR377" s="49">
        <v>42</v>
      </c>
      <c r="BS377" s="30">
        <f>IFERROR(BR377/BN365,"-")</f>
        <v>9.6551724137931033E-2</v>
      </c>
      <c r="BT377" s="52">
        <f t="shared" si="300"/>
        <v>304796.16666666669</v>
      </c>
      <c r="BU377" s="31">
        <f t="shared" si="319"/>
        <v>6.3829787234042548E-2</v>
      </c>
      <c r="BV377" s="176"/>
      <c r="BW377" s="197"/>
      <c r="BX377" s="197"/>
      <c r="BY377" s="67" t="s">
        <v>79</v>
      </c>
      <c r="BZ377" s="49">
        <f t="shared" si="311"/>
        <v>197170471</v>
      </c>
      <c r="CA377" s="30">
        <f>IFERROR(BZ377/BW365,"-")</f>
        <v>1.3966459714597222E-2</v>
      </c>
      <c r="CB377" s="49">
        <f t="shared" si="312"/>
        <v>507</v>
      </c>
      <c r="CC377" s="30">
        <f>IFERROR(CB377/BX365,"-")</f>
        <v>3.5135135135135137E-2</v>
      </c>
      <c r="CD377" s="52">
        <f t="shared" si="301"/>
        <v>388896.39250493096</v>
      </c>
      <c r="CE377" s="31">
        <f t="shared" si="320"/>
        <v>3.0980751604032998E-2</v>
      </c>
      <c r="CR377" s="173"/>
      <c r="CS377" s="194"/>
      <c r="CT377" s="188"/>
      <c r="CU377" s="191"/>
      <c r="CV377" s="191"/>
      <c r="CW377" s="75" t="s">
        <v>85</v>
      </c>
      <c r="CX377" s="86">
        <v>54366815</v>
      </c>
      <c r="CY377" s="76">
        <v>3.1766216227253848E-3</v>
      </c>
      <c r="CZ377" s="86">
        <v>2297</v>
      </c>
      <c r="DA377" s="76">
        <v>0.1257114711033275</v>
      </c>
      <c r="DB377" s="86">
        <v>23668.617762298651</v>
      </c>
      <c r="DC377" s="77">
        <v>0.11219655155570751</v>
      </c>
    </row>
    <row r="378" spans="2:107" s="16" customFormat="1" ht="13.15" customHeight="1">
      <c r="B378" s="224"/>
      <c r="C378" s="194"/>
      <c r="D378" s="176"/>
      <c r="E378" s="197"/>
      <c r="F378" s="197"/>
      <c r="G378" s="67" t="s">
        <v>81</v>
      </c>
      <c r="H378" s="49">
        <v>214234</v>
      </c>
      <c r="I378" s="30">
        <f>IFERROR(H378/E365,"-")</f>
        <v>4.3632747962498901E-3</v>
      </c>
      <c r="J378" s="49">
        <v>6</v>
      </c>
      <c r="K378" s="30">
        <f>IFERROR(J378/F365,"-")</f>
        <v>0.16216216216216217</v>
      </c>
      <c r="L378" s="52">
        <f t="shared" si="294"/>
        <v>35705.666666666664</v>
      </c>
      <c r="M378" s="31">
        <f t="shared" si="313"/>
        <v>0.15</v>
      </c>
      <c r="N378" s="176"/>
      <c r="O378" s="197"/>
      <c r="P378" s="197"/>
      <c r="Q378" s="67" t="s">
        <v>81</v>
      </c>
      <c r="R378" s="49">
        <v>938424</v>
      </c>
      <c r="S378" s="30">
        <f>IFERROR(R378/O365,"-")</f>
        <v>5.096447420578726E-3</v>
      </c>
      <c r="T378" s="49">
        <v>9</v>
      </c>
      <c r="U378" s="30">
        <f>IFERROR(T378/P365,"-")</f>
        <v>9.8901098901098897E-2</v>
      </c>
      <c r="V378" s="52">
        <f t="shared" si="295"/>
        <v>104269.33333333333</v>
      </c>
      <c r="W378" s="31">
        <f t="shared" si="314"/>
        <v>9.0909090909090912E-2</v>
      </c>
      <c r="X378" s="176"/>
      <c r="Y378" s="197"/>
      <c r="Z378" s="197"/>
      <c r="AA378" s="67" t="s">
        <v>81</v>
      </c>
      <c r="AB378" s="49">
        <v>20305082</v>
      </c>
      <c r="AC378" s="30">
        <f>IFERROR(AB378/Y365,"-")</f>
        <v>5.6417318786046349E-3</v>
      </c>
      <c r="AD378" s="49">
        <v>460</v>
      </c>
      <c r="AE378" s="30">
        <f>IFERROR(AD378/Z365,"-")</f>
        <v>9.4514074378467233E-2</v>
      </c>
      <c r="AF378" s="52">
        <f t="shared" si="296"/>
        <v>44141.482608695653</v>
      </c>
      <c r="AG378" s="31">
        <f t="shared" si="315"/>
        <v>8.619074386359378E-2</v>
      </c>
      <c r="AH378" s="176"/>
      <c r="AI378" s="197"/>
      <c r="AJ378" s="197"/>
      <c r="AK378" s="67" t="s">
        <v>81</v>
      </c>
      <c r="AL378" s="49">
        <v>35087624</v>
      </c>
      <c r="AM378" s="30">
        <f>IFERROR(AL378/AI365,"-")</f>
        <v>7.8586744521473954E-3</v>
      </c>
      <c r="AN378" s="49">
        <v>591</v>
      </c>
      <c r="AO378" s="30">
        <f>IFERROR(AN378/AJ365,"-")</f>
        <v>0.13168449197860962</v>
      </c>
      <c r="AP378" s="52">
        <f t="shared" si="297"/>
        <v>59369.922165820644</v>
      </c>
      <c r="AQ378" s="31">
        <f t="shared" si="316"/>
        <v>0.12056303549571604</v>
      </c>
      <c r="AR378" s="176"/>
      <c r="AS378" s="197"/>
      <c r="AT378" s="197"/>
      <c r="AU378" s="67" t="s">
        <v>81</v>
      </c>
      <c r="AV378" s="49">
        <v>28945648</v>
      </c>
      <c r="AW378" s="30">
        <f>IFERROR(AV378/AS365,"-")</f>
        <v>8.2952044749782135E-3</v>
      </c>
      <c r="AX378" s="49">
        <v>446</v>
      </c>
      <c r="AY378" s="30">
        <f>IFERROR(AX378/AT365,"-")</f>
        <v>0.14527687296416938</v>
      </c>
      <c r="AZ378" s="52">
        <f t="shared" si="298"/>
        <v>64900.556053811662</v>
      </c>
      <c r="BA378" s="31">
        <f t="shared" si="317"/>
        <v>0.12710173838700484</v>
      </c>
      <c r="BB378" s="176"/>
      <c r="BC378" s="197"/>
      <c r="BD378" s="197"/>
      <c r="BE378" s="67" t="s">
        <v>81</v>
      </c>
      <c r="BF378" s="49">
        <v>19927414</v>
      </c>
      <c r="BG378" s="30">
        <f>IFERROR(BF378/BC365,"-")</f>
        <v>1.1221747674725871E-2</v>
      </c>
      <c r="BH378" s="49">
        <v>211</v>
      </c>
      <c r="BI378" s="30">
        <f>IFERROR(BH378/BD365,"-")</f>
        <v>0.14632454923717059</v>
      </c>
      <c r="BJ378" s="52">
        <f t="shared" si="299"/>
        <v>94442.720379146922</v>
      </c>
      <c r="BK378" s="31">
        <f t="shared" si="318"/>
        <v>0.11593406593406594</v>
      </c>
      <c r="BL378" s="176"/>
      <c r="BM378" s="197"/>
      <c r="BN378" s="197"/>
      <c r="BO378" s="67" t="s">
        <v>81</v>
      </c>
      <c r="BP378" s="49">
        <v>8754070</v>
      </c>
      <c r="BQ378" s="30">
        <f>IFERROR(BP378/BM365,"-")</f>
        <v>1.5771633331806749E-2</v>
      </c>
      <c r="BR378" s="49">
        <v>52</v>
      </c>
      <c r="BS378" s="30">
        <f>IFERROR(BR378/BN365,"-")</f>
        <v>0.11954022988505747</v>
      </c>
      <c r="BT378" s="52">
        <f t="shared" si="300"/>
        <v>168347.5</v>
      </c>
      <c r="BU378" s="31">
        <f t="shared" si="319"/>
        <v>7.9027355623100301E-2</v>
      </c>
      <c r="BV378" s="176"/>
      <c r="BW378" s="197"/>
      <c r="BX378" s="197"/>
      <c r="BY378" s="67" t="s">
        <v>81</v>
      </c>
      <c r="BZ378" s="49">
        <f t="shared" si="311"/>
        <v>114172496</v>
      </c>
      <c r="CA378" s="30">
        <f>IFERROR(BZ378/BW365,"-")</f>
        <v>8.0873447114655026E-3</v>
      </c>
      <c r="CB378" s="49">
        <f t="shared" si="312"/>
        <v>1775</v>
      </c>
      <c r="CC378" s="30">
        <f>IFERROR(CB378/BX365,"-")</f>
        <v>0.12300762300762301</v>
      </c>
      <c r="CD378" s="52">
        <f t="shared" si="301"/>
        <v>64322.53295774648</v>
      </c>
      <c r="CE378" s="31">
        <f t="shared" si="320"/>
        <v>0.10846318362358692</v>
      </c>
      <c r="CR378" s="174"/>
      <c r="CS378" s="195"/>
      <c r="CT378" s="189"/>
      <c r="CU378" s="192"/>
      <c r="CV378" s="192"/>
      <c r="CW378" s="18" t="s">
        <v>92</v>
      </c>
      <c r="CX378" s="86">
        <v>3565278037</v>
      </c>
      <c r="CY378" s="76">
        <v>0.2083171380071118</v>
      </c>
      <c r="CZ378" s="86">
        <v>14639</v>
      </c>
      <c r="DA378" s="76">
        <v>0.8011711908931699</v>
      </c>
      <c r="DB378" s="86">
        <v>243546.55625384249</v>
      </c>
      <c r="DC378" s="77">
        <v>0.71503932008010551</v>
      </c>
    </row>
    <row r="379" spans="2:107" s="16" customFormat="1" ht="13.15" customHeight="1">
      <c r="B379" s="224"/>
      <c r="C379" s="194"/>
      <c r="D379" s="176"/>
      <c r="E379" s="197"/>
      <c r="F379" s="197"/>
      <c r="G379" s="67" t="s">
        <v>83</v>
      </c>
      <c r="H379" s="49">
        <v>0</v>
      </c>
      <c r="I379" s="30">
        <f>IFERROR(H379/E365,"-")</f>
        <v>0</v>
      </c>
      <c r="J379" s="49">
        <v>0</v>
      </c>
      <c r="K379" s="30">
        <f>IFERROR(J379/F365,"-")</f>
        <v>0</v>
      </c>
      <c r="L379" s="52" t="str">
        <f t="shared" si="294"/>
        <v>-</v>
      </c>
      <c r="M379" s="31">
        <f t="shared" si="313"/>
        <v>0</v>
      </c>
      <c r="N379" s="176"/>
      <c r="O379" s="197"/>
      <c r="P379" s="197"/>
      <c r="Q379" s="67" t="s">
        <v>83</v>
      </c>
      <c r="R379" s="49">
        <v>267393</v>
      </c>
      <c r="S379" s="30">
        <f>IFERROR(R379/O365,"-")</f>
        <v>1.4521733940423597E-3</v>
      </c>
      <c r="T379" s="49">
        <v>5</v>
      </c>
      <c r="U379" s="30">
        <f>IFERROR(T379/P365,"-")</f>
        <v>5.4945054945054944E-2</v>
      </c>
      <c r="V379" s="52">
        <f t="shared" si="295"/>
        <v>53478.6</v>
      </c>
      <c r="W379" s="31">
        <f t="shared" si="314"/>
        <v>5.0505050505050504E-2</v>
      </c>
      <c r="X379" s="176"/>
      <c r="Y379" s="197"/>
      <c r="Z379" s="197"/>
      <c r="AA379" s="67" t="s">
        <v>83</v>
      </c>
      <c r="AB379" s="49">
        <v>20439093</v>
      </c>
      <c r="AC379" s="30">
        <f>IFERROR(AB379/Y365,"-")</f>
        <v>5.6789666029354053E-3</v>
      </c>
      <c r="AD379" s="49">
        <v>299</v>
      </c>
      <c r="AE379" s="30">
        <f>IFERROR(AD379/Z365,"-")</f>
        <v>6.1434148346003699E-2</v>
      </c>
      <c r="AF379" s="52">
        <f t="shared" si="296"/>
        <v>68358.17056856188</v>
      </c>
      <c r="AG379" s="31">
        <f t="shared" si="315"/>
        <v>5.6023983511335959E-2</v>
      </c>
      <c r="AH379" s="176"/>
      <c r="AI379" s="197"/>
      <c r="AJ379" s="197"/>
      <c r="AK379" s="67" t="s">
        <v>83</v>
      </c>
      <c r="AL379" s="49">
        <v>68414339</v>
      </c>
      <c r="AM379" s="30">
        <f>IFERROR(AL379/AI365,"-")</f>
        <v>1.5322953131846465E-2</v>
      </c>
      <c r="AN379" s="49">
        <v>660</v>
      </c>
      <c r="AO379" s="30">
        <f>IFERROR(AN379/AJ365,"-")</f>
        <v>0.14705882352941177</v>
      </c>
      <c r="AP379" s="52">
        <f t="shared" si="297"/>
        <v>103658.0893939394</v>
      </c>
      <c r="AQ379" s="31">
        <f t="shared" si="316"/>
        <v>0.1346389228886169</v>
      </c>
      <c r="AR379" s="176"/>
      <c r="AS379" s="197"/>
      <c r="AT379" s="197"/>
      <c r="AU379" s="67" t="s">
        <v>83</v>
      </c>
      <c r="AV379" s="49">
        <v>82845297</v>
      </c>
      <c r="AW379" s="30">
        <f>IFERROR(AV379/AS365,"-")</f>
        <v>2.374169265118194E-2</v>
      </c>
      <c r="AX379" s="49">
        <v>733</v>
      </c>
      <c r="AY379" s="30">
        <f>IFERROR(AX379/AT365,"-")</f>
        <v>0.23876221498371336</v>
      </c>
      <c r="AZ379" s="52">
        <f t="shared" si="298"/>
        <v>113022.23328785812</v>
      </c>
      <c r="BA379" s="31">
        <f t="shared" si="317"/>
        <v>0.20889142205756625</v>
      </c>
      <c r="BB379" s="176"/>
      <c r="BC379" s="197"/>
      <c r="BD379" s="197"/>
      <c r="BE379" s="67" t="s">
        <v>83</v>
      </c>
      <c r="BF379" s="49">
        <v>50882443</v>
      </c>
      <c r="BG379" s="30">
        <f>IFERROR(BF379/BC365,"-")</f>
        <v>2.8653488928348739E-2</v>
      </c>
      <c r="BH379" s="49">
        <v>445</v>
      </c>
      <c r="BI379" s="30">
        <f>IFERROR(BH379/BD365,"-")</f>
        <v>0.30859916782246877</v>
      </c>
      <c r="BJ379" s="52">
        <f t="shared" si="299"/>
        <v>114342.56853932585</v>
      </c>
      <c r="BK379" s="31">
        <f t="shared" si="318"/>
        <v>0.2445054945054945</v>
      </c>
      <c r="BL379" s="176"/>
      <c r="BM379" s="197"/>
      <c r="BN379" s="197"/>
      <c r="BO379" s="67" t="s">
        <v>83</v>
      </c>
      <c r="BP379" s="49">
        <v>19791192</v>
      </c>
      <c r="BQ379" s="30">
        <f>IFERROR(BP379/BM365,"-")</f>
        <v>3.5656491600294153E-2</v>
      </c>
      <c r="BR379" s="49">
        <v>156</v>
      </c>
      <c r="BS379" s="30">
        <f>IFERROR(BR379/BN365,"-")</f>
        <v>0.35862068965517241</v>
      </c>
      <c r="BT379" s="52">
        <f t="shared" si="300"/>
        <v>126866.61538461539</v>
      </c>
      <c r="BU379" s="31">
        <f t="shared" si="319"/>
        <v>0.23708206686930092</v>
      </c>
      <c r="BV379" s="176"/>
      <c r="BW379" s="197"/>
      <c r="BX379" s="197"/>
      <c r="BY379" s="67" t="s">
        <v>83</v>
      </c>
      <c r="BZ379" s="49">
        <f t="shared" si="311"/>
        <v>242639757</v>
      </c>
      <c r="CA379" s="30">
        <f>IFERROR(BZ379/BW365,"-")</f>
        <v>1.7187251083353953E-2</v>
      </c>
      <c r="CB379" s="49">
        <f t="shared" si="312"/>
        <v>2298</v>
      </c>
      <c r="CC379" s="30">
        <f>IFERROR(CB379/BX365,"-")</f>
        <v>0.15925155925155926</v>
      </c>
      <c r="CD379" s="52">
        <f t="shared" si="301"/>
        <v>105587.36161879895</v>
      </c>
      <c r="CE379" s="31">
        <f t="shared" si="320"/>
        <v>0.14042163153070578</v>
      </c>
      <c r="CR379" s="172">
        <v>23</v>
      </c>
      <c r="CS379" s="193" t="s">
        <v>123</v>
      </c>
      <c r="CT379" s="187">
        <v>32694</v>
      </c>
      <c r="CU379" s="190">
        <v>27782831340</v>
      </c>
      <c r="CV379" s="190">
        <v>29401</v>
      </c>
      <c r="CW379" s="75" t="s">
        <v>58</v>
      </c>
      <c r="CX379" s="86">
        <v>778834616</v>
      </c>
      <c r="CY379" s="76">
        <v>2.8032946191437376E-2</v>
      </c>
      <c r="CZ379" s="86">
        <v>7334</v>
      </c>
      <c r="DA379" s="76">
        <v>0.24944729771096222</v>
      </c>
      <c r="DB379" s="86">
        <v>106195.06626670303</v>
      </c>
      <c r="DC379" s="77">
        <v>0.22432250565853062</v>
      </c>
    </row>
    <row r="380" spans="2:107" s="16" customFormat="1" ht="13.15" customHeight="1">
      <c r="B380" s="224"/>
      <c r="C380" s="194"/>
      <c r="D380" s="176"/>
      <c r="E380" s="197"/>
      <c r="F380" s="197"/>
      <c r="G380" s="67" t="s">
        <v>87</v>
      </c>
      <c r="H380" s="49">
        <v>1194598</v>
      </c>
      <c r="I380" s="30">
        <f>IFERROR(H380/E365,"-")</f>
        <v>2.4330215302195386E-2</v>
      </c>
      <c r="J380" s="49">
        <v>5</v>
      </c>
      <c r="K380" s="30">
        <f>IFERROR(J380/F365,"-")</f>
        <v>0.13513513513513514</v>
      </c>
      <c r="L380" s="52">
        <f t="shared" si="294"/>
        <v>238919.6</v>
      </c>
      <c r="M380" s="31">
        <f t="shared" si="313"/>
        <v>0.125</v>
      </c>
      <c r="N380" s="176"/>
      <c r="O380" s="197"/>
      <c r="P380" s="197"/>
      <c r="Q380" s="67" t="s">
        <v>87</v>
      </c>
      <c r="R380" s="49">
        <v>1115044</v>
      </c>
      <c r="S380" s="30">
        <f>IFERROR(R380/O365,"-")</f>
        <v>6.0556455478885723E-3</v>
      </c>
      <c r="T380" s="49">
        <v>8</v>
      </c>
      <c r="U380" s="30">
        <f>IFERROR(T380/P365,"-")</f>
        <v>8.7912087912087919E-2</v>
      </c>
      <c r="V380" s="52">
        <f t="shared" si="295"/>
        <v>139380.5</v>
      </c>
      <c r="W380" s="31">
        <f t="shared" si="314"/>
        <v>8.0808080808080815E-2</v>
      </c>
      <c r="X380" s="176"/>
      <c r="Y380" s="197"/>
      <c r="Z380" s="197"/>
      <c r="AA380" s="67" t="s">
        <v>87</v>
      </c>
      <c r="AB380" s="49">
        <v>9806242</v>
      </c>
      <c r="AC380" s="30">
        <f>IFERROR(AB380/Y365,"-")</f>
        <v>2.724647361715243E-3</v>
      </c>
      <c r="AD380" s="49">
        <v>238</v>
      </c>
      <c r="AE380" s="30">
        <f>IFERROR(AD380/Z365,"-")</f>
        <v>4.8900760221902609E-2</v>
      </c>
      <c r="AF380" s="52">
        <f t="shared" si="296"/>
        <v>41202.697478991598</v>
      </c>
      <c r="AG380" s="31">
        <f t="shared" si="315"/>
        <v>4.4594341390294175E-2</v>
      </c>
      <c r="AH380" s="176"/>
      <c r="AI380" s="197"/>
      <c r="AJ380" s="197"/>
      <c r="AK380" s="67" t="s">
        <v>87</v>
      </c>
      <c r="AL380" s="49">
        <v>14786834</v>
      </c>
      <c r="AM380" s="30">
        <f>IFERROR(AL380/AI365,"-")</f>
        <v>3.3118490606244663E-3</v>
      </c>
      <c r="AN380" s="49">
        <v>284</v>
      </c>
      <c r="AO380" s="30">
        <f>IFERROR(AN380/AJ365,"-")</f>
        <v>6.3279857397504455E-2</v>
      </c>
      <c r="AP380" s="52">
        <f t="shared" si="297"/>
        <v>52066.316901408449</v>
      </c>
      <c r="AQ380" s="31">
        <f t="shared" si="316"/>
        <v>5.7935536515707875E-2</v>
      </c>
      <c r="AR380" s="176"/>
      <c r="AS380" s="197"/>
      <c r="AT380" s="197"/>
      <c r="AU380" s="67" t="s">
        <v>87</v>
      </c>
      <c r="AV380" s="49">
        <v>12618937</v>
      </c>
      <c r="AW380" s="30">
        <f>IFERROR(AV380/AS365,"-")</f>
        <v>3.6163178199316234E-3</v>
      </c>
      <c r="AX380" s="49">
        <v>259</v>
      </c>
      <c r="AY380" s="30">
        <f>IFERROR(AX380/AT365,"-")</f>
        <v>8.4364820846905539E-2</v>
      </c>
      <c r="AZ380" s="52">
        <f t="shared" si="298"/>
        <v>48721.764478764482</v>
      </c>
      <c r="BA380" s="31">
        <f t="shared" si="317"/>
        <v>7.381020233684811E-2</v>
      </c>
      <c r="BB380" s="176"/>
      <c r="BC380" s="197"/>
      <c r="BD380" s="197"/>
      <c r="BE380" s="67" t="s">
        <v>87</v>
      </c>
      <c r="BF380" s="49">
        <v>5672271</v>
      </c>
      <c r="BG380" s="30">
        <f>IFERROR(BF380/BC365,"-")</f>
        <v>3.1942325233301717E-3</v>
      </c>
      <c r="BH380" s="49">
        <v>136</v>
      </c>
      <c r="BI380" s="30">
        <f>IFERROR(BH380/BD365,"-")</f>
        <v>9.4313453536754507E-2</v>
      </c>
      <c r="BJ380" s="52">
        <f t="shared" si="299"/>
        <v>41707.875</v>
      </c>
      <c r="BK380" s="31">
        <f t="shared" si="318"/>
        <v>7.4725274725274723E-2</v>
      </c>
      <c r="BL380" s="176"/>
      <c r="BM380" s="197"/>
      <c r="BN380" s="197"/>
      <c r="BO380" s="67" t="s">
        <v>87</v>
      </c>
      <c r="BP380" s="49">
        <v>988267</v>
      </c>
      <c r="BQ380" s="30">
        <f>IFERROR(BP380/BM365,"-")</f>
        <v>1.7804957874365478E-3</v>
      </c>
      <c r="BR380" s="49">
        <v>39</v>
      </c>
      <c r="BS380" s="30">
        <f>IFERROR(BR380/BN365,"-")</f>
        <v>8.9655172413793102E-2</v>
      </c>
      <c r="BT380" s="52">
        <f t="shared" si="300"/>
        <v>25340.179487179488</v>
      </c>
      <c r="BU380" s="31">
        <f t="shared" si="319"/>
        <v>5.9270516717325229E-2</v>
      </c>
      <c r="BV380" s="176"/>
      <c r="BW380" s="197"/>
      <c r="BX380" s="197"/>
      <c r="BY380" s="67" t="s">
        <v>87</v>
      </c>
      <c r="BZ380" s="49">
        <f t="shared" si="311"/>
        <v>46182193</v>
      </c>
      <c r="CA380" s="30">
        <f>IFERROR(BZ380/BW365,"-")</f>
        <v>3.2712897362113308E-3</v>
      </c>
      <c r="CB380" s="49">
        <f t="shared" si="312"/>
        <v>969</v>
      </c>
      <c r="CC380" s="30">
        <f>IFERROR(CB380/BX365,"-")</f>
        <v>6.7151767151767155E-2</v>
      </c>
      <c r="CD380" s="52">
        <f t="shared" si="301"/>
        <v>47659.641898864807</v>
      </c>
      <c r="CE380" s="31">
        <f t="shared" si="320"/>
        <v>5.921173235563703E-2</v>
      </c>
      <c r="CR380" s="173"/>
      <c r="CS380" s="194"/>
      <c r="CT380" s="188"/>
      <c r="CU380" s="191"/>
      <c r="CV380" s="191"/>
      <c r="CW380" s="75" t="s">
        <v>60</v>
      </c>
      <c r="CX380" s="86">
        <v>488751243</v>
      </c>
      <c r="CY380" s="76">
        <v>1.7591844294729105E-2</v>
      </c>
      <c r="CZ380" s="86">
        <v>7908</v>
      </c>
      <c r="DA380" s="76">
        <v>0.2689704431822047</v>
      </c>
      <c r="DB380" s="86">
        <v>61804.658952959027</v>
      </c>
      <c r="DC380" s="77">
        <v>0.24187924389796292</v>
      </c>
    </row>
    <row r="381" spans="2:107" s="16" customFormat="1" ht="13.15" customHeight="1">
      <c r="B381" s="224"/>
      <c r="C381" s="194"/>
      <c r="D381" s="176"/>
      <c r="E381" s="197"/>
      <c r="F381" s="197"/>
      <c r="G381" s="68" t="s">
        <v>85</v>
      </c>
      <c r="H381" s="50">
        <v>35331</v>
      </c>
      <c r="I381" s="32">
        <f>IFERROR(H381/E365,"-")</f>
        <v>7.1958168090174694E-4</v>
      </c>
      <c r="J381" s="50">
        <v>3</v>
      </c>
      <c r="K381" s="32">
        <f>IFERROR(J381/F365,"-")</f>
        <v>8.1081081081081086E-2</v>
      </c>
      <c r="L381" s="53">
        <f t="shared" si="294"/>
        <v>11777</v>
      </c>
      <c r="M381" s="33">
        <f t="shared" si="313"/>
        <v>7.4999999999999997E-2</v>
      </c>
      <c r="N381" s="176"/>
      <c r="O381" s="197"/>
      <c r="P381" s="197"/>
      <c r="Q381" s="68" t="s">
        <v>85</v>
      </c>
      <c r="R381" s="50">
        <v>305749</v>
      </c>
      <c r="S381" s="32">
        <f>IFERROR(R381/O365,"-")</f>
        <v>1.6604793807431662E-3</v>
      </c>
      <c r="T381" s="50">
        <v>24</v>
      </c>
      <c r="U381" s="32">
        <f>IFERROR(T381/P365,"-")</f>
        <v>0.26373626373626374</v>
      </c>
      <c r="V381" s="53">
        <f t="shared" si="295"/>
        <v>12739.541666666666</v>
      </c>
      <c r="W381" s="33">
        <f t="shared" si="314"/>
        <v>0.24242424242424243</v>
      </c>
      <c r="X381" s="176"/>
      <c r="Y381" s="197"/>
      <c r="Z381" s="197"/>
      <c r="AA381" s="68" t="s">
        <v>85</v>
      </c>
      <c r="AB381" s="50">
        <v>7230364</v>
      </c>
      <c r="AC381" s="32">
        <f>IFERROR(AB381/Y365,"-")</f>
        <v>2.0089441191478725E-3</v>
      </c>
      <c r="AD381" s="50">
        <v>477</v>
      </c>
      <c r="AE381" s="32">
        <f>IFERROR(AD381/Z365,"-")</f>
        <v>9.8006985822888845E-2</v>
      </c>
      <c r="AF381" s="53">
        <f t="shared" si="296"/>
        <v>15157.995807127883</v>
      </c>
      <c r="AG381" s="33">
        <f t="shared" si="315"/>
        <v>8.9376053962900506E-2</v>
      </c>
      <c r="AH381" s="176"/>
      <c r="AI381" s="197"/>
      <c r="AJ381" s="197"/>
      <c r="AK381" s="68" t="s">
        <v>85</v>
      </c>
      <c r="AL381" s="50">
        <v>10722979</v>
      </c>
      <c r="AM381" s="32">
        <f>IFERROR(AL381/AI365,"-")</f>
        <v>2.4016559547666442E-3</v>
      </c>
      <c r="AN381" s="50">
        <v>697</v>
      </c>
      <c r="AO381" s="32">
        <f>IFERROR(AN381/AJ365,"-")</f>
        <v>0.1553030303030303</v>
      </c>
      <c r="AP381" s="53">
        <f t="shared" si="297"/>
        <v>15384.474892395983</v>
      </c>
      <c r="AQ381" s="33">
        <f t="shared" si="316"/>
        <v>0.14218686250509996</v>
      </c>
      <c r="AR381" s="176"/>
      <c r="AS381" s="197"/>
      <c r="AT381" s="197"/>
      <c r="AU381" s="68" t="s">
        <v>85</v>
      </c>
      <c r="AV381" s="50">
        <v>10717824</v>
      </c>
      <c r="AW381" s="32">
        <f>IFERROR(AV381/AS365,"-")</f>
        <v>3.0714994394607752E-3</v>
      </c>
      <c r="AX381" s="50">
        <v>589</v>
      </c>
      <c r="AY381" s="32">
        <f>IFERROR(AX381/AT365,"-")</f>
        <v>0.19185667752442997</v>
      </c>
      <c r="AZ381" s="53">
        <f t="shared" si="298"/>
        <v>18196.645161290322</v>
      </c>
      <c r="BA381" s="33">
        <f t="shared" si="317"/>
        <v>0.16785408948418354</v>
      </c>
      <c r="BB381" s="176"/>
      <c r="BC381" s="197"/>
      <c r="BD381" s="197"/>
      <c r="BE381" s="68" t="s">
        <v>85</v>
      </c>
      <c r="BF381" s="50">
        <v>7409093</v>
      </c>
      <c r="BG381" s="32">
        <f>IFERROR(BF381/BC365,"-")</f>
        <v>4.1722911033302027E-3</v>
      </c>
      <c r="BH381" s="50">
        <v>322</v>
      </c>
      <c r="BI381" s="32">
        <f>IFERROR(BH381/BD365,"-")</f>
        <v>0.22330097087378642</v>
      </c>
      <c r="BJ381" s="53">
        <f t="shared" si="299"/>
        <v>23009.60559006211</v>
      </c>
      <c r="BK381" s="33">
        <f t="shared" si="318"/>
        <v>0.17692307692307693</v>
      </c>
      <c r="BL381" s="176"/>
      <c r="BM381" s="197"/>
      <c r="BN381" s="197"/>
      <c r="BO381" s="68" t="s">
        <v>85</v>
      </c>
      <c r="BP381" s="50">
        <v>2582382</v>
      </c>
      <c r="BQ381" s="32">
        <f>IFERROR(BP381/BM365,"-")</f>
        <v>4.6525081506839415E-3</v>
      </c>
      <c r="BR381" s="50">
        <v>110</v>
      </c>
      <c r="BS381" s="32">
        <f>IFERROR(BR381/BN365,"-")</f>
        <v>0.25287356321839083</v>
      </c>
      <c r="BT381" s="53">
        <f t="shared" si="300"/>
        <v>23476.2</v>
      </c>
      <c r="BU381" s="33">
        <f t="shared" si="319"/>
        <v>0.16717325227963525</v>
      </c>
      <c r="BV381" s="176"/>
      <c r="BW381" s="197"/>
      <c r="BX381" s="197"/>
      <c r="BY381" s="68" t="s">
        <v>85</v>
      </c>
      <c r="BZ381" s="50">
        <f t="shared" si="311"/>
        <v>39003722</v>
      </c>
      <c r="CA381" s="32">
        <f>IFERROR(BZ381/BW365,"-")</f>
        <v>2.762806769540807E-3</v>
      </c>
      <c r="CB381" s="50">
        <f t="shared" si="312"/>
        <v>2222</v>
      </c>
      <c r="CC381" s="32">
        <f>IFERROR(CB381/BX365,"-")</f>
        <v>0.15398475398475397</v>
      </c>
      <c r="CD381" s="53">
        <f t="shared" si="301"/>
        <v>17553.430243024304</v>
      </c>
      <c r="CE381" s="33">
        <f t="shared" si="320"/>
        <v>0.13577757409104796</v>
      </c>
      <c r="CR381" s="173"/>
      <c r="CS381" s="194"/>
      <c r="CT381" s="188"/>
      <c r="CU381" s="191"/>
      <c r="CV381" s="191"/>
      <c r="CW381" s="75" t="s">
        <v>62</v>
      </c>
      <c r="CX381" s="86">
        <v>413058801</v>
      </c>
      <c r="CY381" s="76">
        <v>1.4867412033895319E-2</v>
      </c>
      <c r="CZ381" s="86">
        <v>8244</v>
      </c>
      <c r="DA381" s="76">
        <v>0.28039862589707831</v>
      </c>
      <c r="DB381" s="86">
        <v>50104.172852983989</v>
      </c>
      <c r="DC381" s="77">
        <v>0.2521563589649477</v>
      </c>
    </row>
    <row r="382" spans="2:107" s="16" customFormat="1" ht="13.15" customHeight="1">
      <c r="B382" s="224"/>
      <c r="C382" s="195"/>
      <c r="D382" s="177"/>
      <c r="E382" s="198"/>
      <c r="F382" s="198"/>
      <c r="G382" s="18" t="s">
        <v>92</v>
      </c>
      <c r="H382" s="48">
        <f>SUM(H365:H381)</f>
        <v>4133711</v>
      </c>
      <c r="I382" s="32">
        <f>IFERROR(H382/E365,"-")</f>
        <v>8.4190730795676363E-2</v>
      </c>
      <c r="J382" s="50">
        <v>25</v>
      </c>
      <c r="K382" s="32">
        <f>IFERROR(J382/F365,"-")</f>
        <v>0.67567567567567566</v>
      </c>
      <c r="L382" s="53">
        <f t="shared" si="294"/>
        <v>165348.44</v>
      </c>
      <c r="M382" s="34">
        <f t="shared" si="313"/>
        <v>0.625</v>
      </c>
      <c r="N382" s="177"/>
      <c r="O382" s="198"/>
      <c r="P382" s="198"/>
      <c r="Q382" s="18" t="s">
        <v>92</v>
      </c>
      <c r="R382" s="48">
        <f>SUM(R365:R381)</f>
        <v>30293355</v>
      </c>
      <c r="S382" s="32">
        <f>IFERROR(R382/O365,"-")</f>
        <v>0.16451890717887188</v>
      </c>
      <c r="T382" s="50">
        <v>73</v>
      </c>
      <c r="U382" s="32">
        <f>IFERROR(T382/P365,"-")</f>
        <v>0.80219780219780223</v>
      </c>
      <c r="V382" s="53">
        <f t="shared" si="295"/>
        <v>414977.46575342468</v>
      </c>
      <c r="W382" s="34">
        <f t="shared" si="314"/>
        <v>0.73737373737373735</v>
      </c>
      <c r="X382" s="177"/>
      <c r="Y382" s="198"/>
      <c r="Z382" s="198"/>
      <c r="AA382" s="18" t="s">
        <v>92</v>
      </c>
      <c r="AB382" s="48">
        <f>SUM(AB365:AB381)</f>
        <v>583502813</v>
      </c>
      <c r="AC382" s="32">
        <f>IFERROR(AB382/Y365,"-")</f>
        <v>0.1621252463475685</v>
      </c>
      <c r="AD382" s="50">
        <v>3512</v>
      </c>
      <c r="AE382" s="32">
        <f>IFERROR(AD382/Z365,"-")</f>
        <v>0.72159441134168889</v>
      </c>
      <c r="AF382" s="53">
        <f t="shared" si="296"/>
        <v>166145.44789293851</v>
      </c>
      <c r="AG382" s="34">
        <f t="shared" si="315"/>
        <v>0.65804759228030729</v>
      </c>
      <c r="AH382" s="177"/>
      <c r="AI382" s="198"/>
      <c r="AJ382" s="198"/>
      <c r="AK382" s="18" t="s">
        <v>92</v>
      </c>
      <c r="AL382" s="48">
        <f>SUM(AL365:AL381)</f>
        <v>915080307</v>
      </c>
      <c r="AM382" s="32">
        <f>IFERROR(AL382/AI365,"-")</f>
        <v>0.20495312621578751</v>
      </c>
      <c r="AN382" s="50">
        <v>3808</v>
      </c>
      <c r="AO382" s="32">
        <f>IFERROR(AN382/AJ365,"-")</f>
        <v>0.84848484848484851</v>
      </c>
      <c r="AP382" s="53">
        <f t="shared" si="297"/>
        <v>240304.7024684874</v>
      </c>
      <c r="AQ382" s="34">
        <f t="shared" si="316"/>
        <v>0.77682578539371683</v>
      </c>
      <c r="AR382" s="177"/>
      <c r="AS382" s="198"/>
      <c r="AT382" s="198"/>
      <c r="AU382" s="18" t="s">
        <v>92</v>
      </c>
      <c r="AV382" s="48">
        <f>SUM(AV365:AV381)</f>
        <v>795556323</v>
      </c>
      <c r="AW382" s="32">
        <f>IFERROR(AV382/AS365,"-")</f>
        <v>0.22798945011169947</v>
      </c>
      <c r="AX382" s="50">
        <v>2734</v>
      </c>
      <c r="AY382" s="32">
        <f>IFERROR(AX382/AT365,"-")</f>
        <v>0.8905537459283388</v>
      </c>
      <c r="AZ382" s="53">
        <f t="shared" si="298"/>
        <v>290986.21909290418</v>
      </c>
      <c r="BA382" s="34">
        <f t="shared" si="317"/>
        <v>0.77913935594186379</v>
      </c>
      <c r="BB382" s="177"/>
      <c r="BC382" s="198"/>
      <c r="BD382" s="198"/>
      <c r="BE382" s="18" t="s">
        <v>92</v>
      </c>
      <c r="BF382" s="48">
        <f>SUM(BF365:BF381)</f>
        <v>478991979</v>
      </c>
      <c r="BG382" s="32">
        <f>IFERROR(BF382/BC365,"-")</f>
        <v>0.26973530667629997</v>
      </c>
      <c r="BH382" s="50">
        <v>1299</v>
      </c>
      <c r="BI382" s="32">
        <f>IFERROR(BH382/BD365,"-")</f>
        <v>0.9008321775312067</v>
      </c>
      <c r="BJ382" s="53">
        <f t="shared" si="299"/>
        <v>368739.0138568129</v>
      </c>
      <c r="BK382" s="34">
        <f t="shared" si="318"/>
        <v>0.71373626373626375</v>
      </c>
      <c r="BL382" s="177"/>
      <c r="BM382" s="198"/>
      <c r="BN382" s="198"/>
      <c r="BO382" s="18" t="s">
        <v>92</v>
      </c>
      <c r="BP382" s="48">
        <f>SUM(BP365:BP381)</f>
        <v>138244683</v>
      </c>
      <c r="BQ382" s="32">
        <f>IFERROR(BP382/BM365,"-")</f>
        <v>0.24906637145326205</v>
      </c>
      <c r="BR382" s="50">
        <v>386</v>
      </c>
      <c r="BS382" s="32">
        <f>IFERROR(BR382/BN365,"-")</f>
        <v>0.88735632183908042</v>
      </c>
      <c r="BT382" s="53">
        <f t="shared" si="300"/>
        <v>358146.84715025907</v>
      </c>
      <c r="BU382" s="34">
        <f t="shared" si="319"/>
        <v>0.58662613981762923</v>
      </c>
      <c r="BV382" s="177"/>
      <c r="BW382" s="198"/>
      <c r="BX382" s="198"/>
      <c r="BY382" s="18" t="s">
        <v>92</v>
      </c>
      <c r="BZ382" s="48">
        <f t="shared" si="311"/>
        <v>2945803171</v>
      </c>
      <c r="CA382" s="32">
        <f>IFERROR(BZ382/BW365,"-")</f>
        <v>0.20866431523057147</v>
      </c>
      <c r="CB382" s="50">
        <f t="shared" si="312"/>
        <v>11837</v>
      </c>
      <c r="CC382" s="32">
        <f>IFERROR(CB382/BX365,"-")</f>
        <v>0.8203049203049203</v>
      </c>
      <c r="CD382" s="53">
        <f t="shared" si="301"/>
        <v>248864.00025344259</v>
      </c>
      <c r="CE382" s="34">
        <f t="shared" si="320"/>
        <v>0.72331194622670336</v>
      </c>
      <c r="CR382" s="173"/>
      <c r="CS382" s="194"/>
      <c r="CT382" s="188"/>
      <c r="CU382" s="191"/>
      <c r="CV382" s="191"/>
      <c r="CW382" s="75" t="s">
        <v>64</v>
      </c>
      <c r="CX382" s="86">
        <v>63239393</v>
      </c>
      <c r="CY382" s="76">
        <v>2.2762040422047206E-3</v>
      </c>
      <c r="CZ382" s="86">
        <v>1599</v>
      </c>
      <c r="DA382" s="76">
        <v>5.4385905241318325E-2</v>
      </c>
      <c r="DB382" s="86">
        <v>39549.338961851157</v>
      </c>
      <c r="DC382" s="77">
        <v>4.8908056524132867E-2</v>
      </c>
    </row>
    <row r="383" spans="2:107" s="16" customFormat="1" ht="13.15" customHeight="1">
      <c r="B383" s="224">
        <v>22</v>
      </c>
      <c r="C383" s="193" t="s">
        <v>55</v>
      </c>
      <c r="D383" s="175">
        <f>CI26</f>
        <v>30</v>
      </c>
      <c r="E383" s="196">
        <v>33352220</v>
      </c>
      <c r="F383" s="196">
        <v>28</v>
      </c>
      <c r="G383" s="65" t="s">
        <v>58</v>
      </c>
      <c r="H383" s="54">
        <v>112036</v>
      </c>
      <c r="I383" s="28">
        <f>IFERROR(H383/E383,"-")</f>
        <v>3.3591766904871698E-3</v>
      </c>
      <c r="J383" s="54">
        <v>6</v>
      </c>
      <c r="K383" s="28">
        <f>IFERROR(J383/F383,"-")</f>
        <v>0.21428571428571427</v>
      </c>
      <c r="L383" s="51">
        <f t="shared" si="294"/>
        <v>18672.666666666668</v>
      </c>
      <c r="M383" s="29">
        <f t="shared" ref="M383:M400" si="321">IFERROR(J383/$CI$26,"-")</f>
        <v>0.2</v>
      </c>
      <c r="N383" s="175">
        <f>CJ26</f>
        <v>118</v>
      </c>
      <c r="O383" s="196">
        <v>222034290</v>
      </c>
      <c r="P383" s="196">
        <v>106</v>
      </c>
      <c r="Q383" s="65" t="s">
        <v>58</v>
      </c>
      <c r="R383" s="54">
        <v>653459</v>
      </c>
      <c r="S383" s="28">
        <f>IFERROR(R383/O383,"-")</f>
        <v>2.9430544264131453E-3</v>
      </c>
      <c r="T383" s="54">
        <v>27</v>
      </c>
      <c r="U383" s="28">
        <f>IFERROR(T383/P383,"-")</f>
        <v>0.25471698113207547</v>
      </c>
      <c r="V383" s="51">
        <f t="shared" si="295"/>
        <v>24202.185185185186</v>
      </c>
      <c r="W383" s="29">
        <f t="shared" ref="W383:W400" si="322">IFERROR(T383/$CJ$26,"-")</f>
        <v>0.2288135593220339</v>
      </c>
      <c r="X383" s="175">
        <f>CK26</f>
        <v>7864</v>
      </c>
      <c r="Y383" s="196">
        <v>5151521210</v>
      </c>
      <c r="Z383" s="196">
        <v>7241</v>
      </c>
      <c r="AA383" s="65" t="s">
        <v>58</v>
      </c>
      <c r="AB383" s="54">
        <v>124375408</v>
      </c>
      <c r="AC383" s="28">
        <f>IFERROR(AB383/Y383,"-")</f>
        <v>2.414343315884358E-2</v>
      </c>
      <c r="AD383" s="54">
        <v>1199</v>
      </c>
      <c r="AE383" s="28">
        <f>IFERROR(AD383/Z383,"-")</f>
        <v>0.16558486396906505</v>
      </c>
      <c r="AF383" s="51">
        <f t="shared" si="296"/>
        <v>103732.61718098415</v>
      </c>
      <c r="AG383" s="29">
        <f t="shared" ref="AG383:AG400" si="323">IFERROR(AD383/$CK$26,"-")</f>
        <v>0.15246693794506613</v>
      </c>
      <c r="AH383" s="175">
        <f>CL26</f>
        <v>6327</v>
      </c>
      <c r="AI383" s="196">
        <v>5813441540</v>
      </c>
      <c r="AJ383" s="196">
        <v>5774</v>
      </c>
      <c r="AK383" s="65" t="s">
        <v>58</v>
      </c>
      <c r="AL383" s="54">
        <v>215894387</v>
      </c>
      <c r="AM383" s="28">
        <f>IFERROR(AL383/AI383,"-")</f>
        <v>3.7137104676208718E-2</v>
      </c>
      <c r="AN383" s="54">
        <v>1427</v>
      </c>
      <c r="AO383" s="28">
        <f>IFERROR(AN383/AJ383,"-")</f>
        <v>0.24714236231382058</v>
      </c>
      <c r="AP383" s="51">
        <f t="shared" si="297"/>
        <v>151292.49264190611</v>
      </c>
      <c r="AQ383" s="29">
        <f t="shared" ref="AQ383:AQ400" si="324">IFERROR(AN383/$CL$26,"-")</f>
        <v>0.22554133080448871</v>
      </c>
      <c r="AR383" s="175">
        <f>CM26</f>
        <v>4262</v>
      </c>
      <c r="AS383" s="196">
        <v>4204809740</v>
      </c>
      <c r="AT383" s="196">
        <v>3659</v>
      </c>
      <c r="AU383" s="65" t="s">
        <v>58</v>
      </c>
      <c r="AV383" s="54">
        <v>144194719</v>
      </c>
      <c r="AW383" s="28">
        <f>IFERROR(AV383/AS383,"-")</f>
        <v>3.4292804648992273E-2</v>
      </c>
      <c r="AX383" s="54">
        <v>1057</v>
      </c>
      <c r="AY383" s="28">
        <f>IFERROR(AX383/AT383,"-")</f>
        <v>0.28887674227931126</v>
      </c>
      <c r="AZ383" s="51">
        <f t="shared" si="298"/>
        <v>136418.84484389782</v>
      </c>
      <c r="BA383" s="29">
        <f t="shared" ref="BA383:BA400" si="325">IFERROR(AX383/$CM$26,"-")</f>
        <v>0.24800563115908025</v>
      </c>
      <c r="BB383" s="175">
        <f>CN26</f>
        <v>2205</v>
      </c>
      <c r="BC383" s="196">
        <v>2225835700</v>
      </c>
      <c r="BD383" s="196">
        <v>1773</v>
      </c>
      <c r="BE383" s="65" t="s">
        <v>58</v>
      </c>
      <c r="BF383" s="54">
        <v>138815770</v>
      </c>
      <c r="BG383" s="28">
        <f>IFERROR(BF383/BC383,"-")</f>
        <v>6.236568584105287E-2</v>
      </c>
      <c r="BH383" s="54">
        <v>534</v>
      </c>
      <c r="BI383" s="28">
        <f>IFERROR(BH383/BD383,"-")</f>
        <v>0.30118443316412857</v>
      </c>
      <c r="BJ383" s="51">
        <f t="shared" si="299"/>
        <v>259954.6254681648</v>
      </c>
      <c r="BK383" s="29">
        <f t="shared" ref="BK383:BK400" si="326">IFERROR(BH383/$CN$26,"-")</f>
        <v>0.24217687074829933</v>
      </c>
      <c r="BL383" s="175">
        <f>CO26</f>
        <v>975</v>
      </c>
      <c r="BM383" s="196">
        <v>755364670</v>
      </c>
      <c r="BN383" s="196">
        <v>613</v>
      </c>
      <c r="BO383" s="65" t="s">
        <v>58</v>
      </c>
      <c r="BP383" s="54">
        <v>94424743</v>
      </c>
      <c r="BQ383" s="28">
        <f>IFERROR(BP383/BM383,"-")</f>
        <v>0.12500550628082724</v>
      </c>
      <c r="BR383" s="54">
        <v>175</v>
      </c>
      <c r="BS383" s="28">
        <f>IFERROR(BR383/BN383,"-")</f>
        <v>0.28548123980424145</v>
      </c>
      <c r="BT383" s="51">
        <f t="shared" si="300"/>
        <v>539569.96</v>
      </c>
      <c r="BU383" s="29">
        <f t="shared" ref="BU383:BU400" si="327">IFERROR(BR383/$CO$26,"-")</f>
        <v>0.17948717948717949</v>
      </c>
      <c r="BV383" s="175">
        <f>CP26</f>
        <v>21781</v>
      </c>
      <c r="BW383" s="196">
        <f>SUM(E383,O383,Y383,AI383,AS383,BC383,BM383)</f>
        <v>18406359370</v>
      </c>
      <c r="BX383" s="196">
        <f>SUM(F383,P383,Z383,AJ383,AT383,BD383,BN383)</f>
        <v>19194</v>
      </c>
      <c r="BY383" s="65" t="s">
        <v>58</v>
      </c>
      <c r="BZ383" s="54">
        <f t="shared" si="311"/>
        <v>718470522</v>
      </c>
      <c r="CA383" s="28">
        <f>IFERROR(BZ383/BW383,"-")</f>
        <v>3.9033820189940144E-2</v>
      </c>
      <c r="CB383" s="54">
        <f t="shared" si="312"/>
        <v>4425</v>
      </c>
      <c r="CC383" s="28">
        <f>IFERROR(CB383/BX383,"-")</f>
        <v>0.23054079399812441</v>
      </c>
      <c r="CD383" s="51">
        <f t="shared" si="301"/>
        <v>162366.21966101695</v>
      </c>
      <c r="CE383" s="29">
        <f t="shared" ref="CE383:CE400" si="328">IFERROR(CB383/$CP$26,"-")</f>
        <v>0.20315871631238236</v>
      </c>
      <c r="CR383" s="173"/>
      <c r="CS383" s="194"/>
      <c r="CT383" s="188"/>
      <c r="CU383" s="191"/>
      <c r="CV383" s="191"/>
      <c r="CW383" s="75" t="s">
        <v>66</v>
      </c>
      <c r="CX383" s="86">
        <v>576825135</v>
      </c>
      <c r="CY383" s="76">
        <v>2.0761927679038346E-2</v>
      </c>
      <c r="CZ383" s="86">
        <v>9645</v>
      </c>
      <c r="DA383" s="76">
        <v>0.32805006632427469</v>
      </c>
      <c r="DB383" s="86">
        <v>59805.612752721616</v>
      </c>
      <c r="DC383" s="77">
        <v>0.29500825839603595</v>
      </c>
    </row>
    <row r="384" spans="2:107" s="16" customFormat="1" ht="13.15" customHeight="1">
      <c r="B384" s="224"/>
      <c r="C384" s="194"/>
      <c r="D384" s="176"/>
      <c r="E384" s="197"/>
      <c r="F384" s="197"/>
      <c r="G384" s="66" t="s">
        <v>60</v>
      </c>
      <c r="H384" s="49">
        <v>1445130</v>
      </c>
      <c r="I384" s="30">
        <f>IFERROR(H384/E383,"-")</f>
        <v>4.3329349590522009E-2</v>
      </c>
      <c r="J384" s="49">
        <v>6</v>
      </c>
      <c r="K384" s="30">
        <f>IFERROR(J384/F383,"-")</f>
        <v>0.21428571428571427</v>
      </c>
      <c r="L384" s="52">
        <f t="shared" si="294"/>
        <v>240855</v>
      </c>
      <c r="M384" s="31">
        <f t="shared" si="321"/>
        <v>0.2</v>
      </c>
      <c r="N384" s="176"/>
      <c r="O384" s="197"/>
      <c r="P384" s="197"/>
      <c r="Q384" s="66" t="s">
        <v>60</v>
      </c>
      <c r="R384" s="49">
        <v>9956237</v>
      </c>
      <c r="S384" s="30">
        <f>IFERROR(R384/O383,"-")</f>
        <v>4.4840988299600031E-2</v>
      </c>
      <c r="T384" s="49">
        <v>41</v>
      </c>
      <c r="U384" s="30">
        <f>IFERROR(T384/P383,"-")</f>
        <v>0.3867924528301887</v>
      </c>
      <c r="V384" s="52">
        <f t="shared" si="295"/>
        <v>242835.04878048779</v>
      </c>
      <c r="W384" s="31">
        <f t="shared" si="322"/>
        <v>0.34745762711864409</v>
      </c>
      <c r="X384" s="176"/>
      <c r="Y384" s="197"/>
      <c r="Z384" s="197"/>
      <c r="AA384" s="66" t="s">
        <v>60</v>
      </c>
      <c r="AB384" s="49">
        <v>112639496</v>
      </c>
      <c r="AC384" s="30">
        <f>IFERROR(AB384/Y383,"-")</f>
        <v>2.1865288214546631E-2</v>
      </c>
      <c r="AD384" s="49">
        <v>1586</v>
      </c>
      <c r="AE384" s="30">
        <f>IFERROR(AD384/Z383,"-")</f>
        <v>0.21903052064631956</v>
      </c>
      <c r="AF384" s="52">
        <f t="shared" si="296"/>
        <v>71021.119798234547</v>
      </c>
      <c r="AG384" s="31">
        <f t="shared" si="323"/>
        <v>0.20167853509664294</v>
      </c>
      <c r="AH384" s="176"/>
      <c r="AI384" s="197"/>
      <c r="AJ384" s="197"/>
      <c r="AK384" s="66" t="s">
        <v>60</v>
      </c>
      <c r="AL384" s="49">
        <v>135023059</v>
      </c>
      <c r="AM384" s="30">
        <f>IFERROR(AL384/AI383,"-")</f>
        <v>2.3226011317213659E-2</v>
      </c>
      <c r="AN384" s="49">
        <v>1696</v>
      </c>
      <c r="AO384" s="30">
        <f>IFERROR(AN384/AJ383,"-")</f>
        <v>0.29373051610668516</v>
      </c>
      <c r="AP384" s="52">
        <f t="shared" si="297"/>
        <v>79612.652712264156</v>
      </c>
      <c r="AQ384" s="31">
        <f t="shared" si="324"/>
        <v>0.26805753121542597</v>
      </c>
      <c r="AR384" s="176"/>
      <c r="AS384" s="197"/>
      <c r="AT384" s="197"/>
      <c r="AU384" s="66" t="s">
        <v>60</v>
      </c>
      <c r="AV384" s="49">
        <v>75006175</v>
      </c>
      <c r="AW384" s="30">
        <f>IFERROR(AV384/AS383,"-")</f>
        <v>1.7838185230231132E-2</v>
      </c>
      <c r="AX384" s="49">
        <v>1187</v>
      </c>
      <c r="AY384" s="30">
        <f>IFERROR(AX384/AT383,"-")</f>
        <v>0.3244055752937961</v>
      </c>
      <c r="AZ384" s="52">
        <f t="shared" si="298"/>
        <v>63189.700926705984</v>
      </c>
      <c r="BA384" s="31">
        <f t="shared" si="325"/>
        <v>0.27850774284373536</v>
      </c>
      <c r="BB384" s="176"/>
      <c r="BC384" s="197"/>
      <c r="BD384" s="197"/>
      <c r="BE384" s="66" t="s">
        <v>60</v>
      </c>
      <c r="BF384" s="49">
        <v>29134167</v>
      </c>
      <c r="BG384" s="30">
        <f>IFERROR(BF384/BC383,"-")</f>
        <v>1.3089091436533253E-2</v>
      </c>
      <c r="BH384" s="49">
        <v>612</v>
      </c>
      <c r="BI384" s="30">
        <f>IFERROR(BH384/BD383,"-")</f>
        <v>0.34517766497461927</v>
      </c>
      <c r="BJ384" s="52">
        <f t="shared" si="299"/>
        <v>47604.848039215685</v>
      </c>
      <c r="BK384" s="31">
        <f t="shared" si="326"/>
        <v>0.27755102040816326</v>
      </c>
      <c r="BL384" s="176"/>
      <c r="BM384" s="197"/>
      <c r="BN384" s="197"/>
      <c r="BO384" s="66" t="s">
        <v>60</v>
      </c>
      <c r="BP384" s="49">
        <v>7809961</v>
      </c>
      <c r="BQ384" s="30">
        <f>IFERROR(BP384/BM383,"-")</f>
        <v>1.033932524273342E-2</v>
      </c>
      <c r="BR384" s="49">
        <v>206</v>
      </c>
      <c r="BS384" s="30">
        <f>IFERROR(BR384/BN383,"-")</f>
        <v>0.33605220228384991</v>
      </c>
      <c r="BT384" s="52">
        <f t="shared" si="300"/>
        <v>37912.432038834952</v>
      </c>
      <c r="BU384" s="31">
        <f t="shared" si="327"/>
        <v>0.21128205128205127</v>
      </c>
      <c r="BV384" s="176"/>
      <c r="BW384" s="197"/>
      <c r="BX384" s="197"/>
      <c r="BY384" s="66" t="s">
        <v>60</v>
      </c>
      <c r="BZ384" s="49">
        <f t="shared" si="311"/>
        <v>371014225</v>
      </c>
      <c r="CA384" s="30">
        <f>IFERROR(BZ384/BW383,"-")</f>
        <v>2.0156850007215739E-2</v>
      </c>
      <c r="CB384" s="49">
        <f t="shared" si="312"/>
        <v>5334</v>
      </c>
      <c r="CC384" s="30">
        <f>IFERROR(CB384/BX383,"-")</f>
        <v>0.27789934354485779</v>
      </c>
      <c r="CD384" s="52">
        <f t="shared" si="301"/>
        <v>69556.472628421441</v>
      </c>
      <c r="CE384" s="31">
        <f t="shared" si="328"/>
        <v>0.244892337358248</v>
      </c>
      <c r="CR384" s="173"/>
      <c r="CS384" s="194"/>
      <c r="CT384" s="188"/>
      <c r="CU384" s="191"/>
      <c r="CV384" s="191"/>
      <c r="CW384" s="75" t="s">
        <v>68</v>
      </c>
      <c r="CX384" s="86">
        <v>786251711</v>
      </c>
      <c r="CY384" s="76">
        <v>2.8299913042628001E-2</v>
      </c>
      <c r="CZ384" s="86">
        <v>12366</v>
      </c>
      <c r="DA384" s="76">
        <v>0.42059793884561747</v>
      </c>
      <c r="DB384" s="86">
        <v>63581.7330583859</v>
      </c>
      <c r="DC384" s="77">
        <v>0.37823453844742155</v>
      </c>
    </row>
    <row r="385" spans="2:107" s="16" customFormat="1" ht="13.15" customHeight="1">
      <c r="B385" s="224"/>
      <c r="C385" s="194"/>
      <c r="D385" s="176"/>
      <c r="E385" s="197"/>
      <c r="F385" s="197"/>
      <c r="G385" s="67" t="s">
        <v>194</v>
      </c>
      <c r="H385" s="49">
        <v>4806450</v>
      </c>
      <c r="I385" s="30">
        <f>IFERROR(H385/E383,"-")</f>
        <v>0.14411184622792725</v>
      </c>
      <c r="J385" s="49">
        <v>4</v>
      </c>
      <c r="K385" s="30">
        <f>IFERROR(J385/F383,"-")</f>
        <v>0.14285714285714285</v>
      </c>
      <c r="L385" s="52">
        <f>IFERROR(H385/J385,"-")</f>
        <v>1201612.5</v>
      </c>
      <c r="M385" s="31">
        <f t="shared" si="321"/>
        <v>0.13333333333333333</v>
      </c>
      <c r="N385" s="176"/>
      <c r="O385" s="197"/>
      <c r="P385" s="197"/>
      <c r="Q385" s="67" t="s">
        <v>194</v>
      </c>
      <c r="R385" s="49">
        <v>10471527</v>
      </c>
      <c r="S385" s="30">
        <f>IFERROR(R385/O383,"-")</f>
        <v>4.7161755961207613E-2</v>
      </c>
      <c r="T385" s="49">
        <v>14</v>
      </c>
      <c r="U385" s="30">
        <f>IFERROR(T385/P383,"-")</f>
        <v>0.13207547169811321</v>
      </c>
      <c r="V385" s="52">
        <f>IFERROR(R385/T385,"-")</f>
        <v>747966.21428571432</v>
      </c>
      <c r="W385" s="31">
        <f t="shared" si="322"/>
        <v>0.11864406779661017</v>
      </c>
      <c r="X385" s="176"/>
      <c r="Y385" s="197"/>
      <c r="Z385" s="197"/>
      <c r="AA385" s="67" t="s">
        <v>194</v>
      </c>
      <c r="AB385" s="49">
        <v>75487947</v>
      </c>
      <c r="AC385" s="30">
        <f>IFERROR(AB385/Y383,"-")</f>
        <v>1.4653525419533311E-2</v>
      </c>
      <c r="AD385" s="49">
        <v>524</v>
      </c>
      <c r="AE385" s="30">
        <f>IFERROR(AD385/Z383,"-")</f>
        <v>7.2365695345946696E-2</v>
      </c>
      <c r="AF385" s="52">
        <f>IFERROR(AB385/AD385,"-")</f>
        <v>144060.96755725192</v>
      </c>
      <c r="AG385" s="31">
        <f t="shared" si="323"/>
        <v>6.6632756866734491E-2</v>
      </c>
      <c r="AH385" s="176"/>
      <c r="AI385" s="197"/>
      <c r="AJ385" s="197"/>
      <c r="AK385" s="67" t="s">
        <v>194</v>
      </c>
      <c r="AL385" s="49">
        <v>74503195</v>
      </c>
      <c r="AM385" s="30">
        <f>IFERROR(AL385/AI383,"-")</f>
        <v>1.2815678026066467E-2</v>
      </c>
      <c r="AN385" s="49">
        <v>464</v>
      </c>
      <c r="AO385" s="30">
        <f>IFERROR(AN385/AJ383,"-")</f>
        <v>8.03602355386214E-2</v>
      </c>
      <c r="AP385" s="52">
        <f>IFERROR(AL385/AN385,"-")</f>
        <v>160567.23060344829</v>
      </c>
      <c r="AQ385" s="31">
        <f t="shared" si="324"/>
        <v>7.333649438912597E-2</v>
      </c>
      <c r="AR385" s="176"/>
      <c r="AS385" s="197"/>
      <c r="AT385" s="197"/>
      <c r="AU385" s="67" t="s">
        <v>194</v>
      </c>
      <c r="AV385" s="49">
        <v>28893411</v>
      </c>
      <c r="AW385" s="30">
        <f>IFERROR(AV385/AS383,"-")</f>
        <v>6.8715144766573911E-3</v>
      </c>
      <c r="AX385" s="49">
        <v>276</v>
      </c>
      <c r="AY385" s="30">
        <f>IFERROR(AX385/AT383,"-")</f>
        <v>7.5430445476906263E-2</v>
      </c>
      <c r="AZ385" s="52">
        <f>IFERROR(AV385/AX385,"-")</f>
        <v>104686.27173913043</v>
      </c>
      <c r="BA385" s="31">
        <f t="shared" si="325"/>
        <v>6.4758329422806196E-2</v>
      </c>
      <c r="BB385" s="176"/>
      <c r="BC385" s="197"/>
      <c r="BD385" s="197"/>
      <c r="BE385" s="67" t="s">
        <v>194</v>
      </c>
      <c r="BF385" s="49">
        <v>8456556</v>
      </c>
      <c r="BG385" s="30">
        <f>IFERROR(BF385/BC383,"-")</f>
        <v>3.7992723362285903E-3</v>
      </c>
      <c r="BH385" s="49">
        <v>92</v>
      </c>
      <c r="BI385" s="30">
        <f>IFERROR(BH385/BD383,"-")</f>
        <v>5.1889452904681332E-2</v>
      </c>
      <c r="BJ385" s="52">
        <f>IFERROR(BF385/BH385,"-")</f>
        <v>91919.086956521744</v>
      </c>
      <c r="BK385" s="31">
        <f t="shared" si="326"/>
        <v>4.1723356009070296E-2</v>
      </c>
      <c r="BL385" s="176"/>
      <c r="BM385" s="197"/>
      <c r="BN385" s="197"/>
      <c r="BO385" s="67" t="s">
        <v>194</v>
      </c>
      <c r="BP385" s="49">
        <v>883865</v>
      </c>
      <c r="BQ385" s="30">
        <f>IFERROR(BP385/BM383,"-")</f>
        <v>1.1701169449717579E-3</v>
      </c>
      <c r="BR385" s="49">
        <v>27</v>
      </c>
      <c r="BS385" s="30">
        <f>IFERROR(BR385/BN383,"-")</f>
        <v>4.4045676998368678E-2</v>
      </c>
      <c r="BT385" s="52">
        <f>IFERROR(BP385/BR385,"-")</f>
        <v>32735.740740740741</v>
      </c>
      <c r="BU385" s="31">
        <f t="shared" si="327"/>
        <v>2.7692307692307693E-2</v>
      </c>
      <c r="BV385" s="176"/>
      <c r="BW385" s="197"/>
      <c r="BX385" s="197"/>
      <c r="BY385" s="67" t="s">
        <v>194</v>
      </c>
      <c r="BZ385" s="49">
        <f t="shared" ref="BZ385" si="329">SUM(H385,R385,AB385,AL385,AV385,BF385,BP385)</f>
        <v>203502951</v>
      </c>
      <c r="CA385" s="30">
        <f>IFERROR(BZ385/BW383,"-")</f>
        <v>1.105612179514889E-2</v>
      </c>
      <c r="CB385" s="49">
        <f>SUM(J385,T385,AD385,AN385,AX385,BH385,BR385)</f>
        <v>1401</v>
      </c>
      <c r="CC385" s="30">
        <f>IFERROR(CB385/BX383,"-")</f>
        <v>7.299155986245702E-2</v>
      </c>
      <c r="CD385" s="52">
        <f>IFERROR(BZ385/CB385,"-")</f>
        <v>145255.49678800858</v>
      </c>
      <c r="CE385" s="31">
        <f t="shared" si="328"/>
        <v>6.4322115605344107E-2</v>
      </c>
      <c r="CR385" s="173"/>
      <c r="CS385" s="194"/>
      <c r="CT385" s="188"/>
      <c r="CU385" s="191"/>
      <c r="CV385" s="191"/>
      <c r="CW385" s="75" t="s">
        <v>69</v>
      </c>
      <c r="CX385" s="86">
        <v>749286010</v>
      </c>
      <c r="CY385" s="76">
        <v>2.6969389866367738E-2</v>
      </c>
      <c r="CZ385" s="86">
        <v>4041</v>
      </c>
      <c r="DA385" s="76">
        <v>0.13744430461548926</v>
      </c>
      <c r="DB385" s="86">
        <v>185420.9378866617</v>
      </c>
      <c r="DC385" s="77">
        <v>0.12360066067168288</v>
      </c>
    </row>
    <row r="386" spans="2:107" s="16" customFormat="1" ht="13.15" customHeight="1">
      <c r="B386" s="224"/>
      <c r="C386" s="194"/>
      <c r="D386" s="176"/>
      <c r="E386" s="197"/>
      <c r="F386" s="197"/>
      <c r="G386" s="67" t="s">
        <v>62</v>
      </c>
      <c r="H386" s="49">
        <v>32834</v>
      </c>
      <c r="I386" s="30">
        <f>IFERROR(H386/E383,"-")</f>
        <v>9.8446220371537483E-4</v>
      </c>
      <c r="J386" s="49">
        <v>2</v>
      </c>
      <c r="K386" s="30">
        <f>IFERROR(J386/F383,"-")</f>
        <v>7.1428571428571425E-2</v>
      </c>
      <c r="L386" s="52">
        <f t="shared" si="294"/>
        <v>16417</v>
      </c>
      <c r="M386" s="31">
        <f t="shared" si="321"/>
        <v>6.6666666666666666E-2</v>
      </c>
      <c r="N386" s="176"/>
      <c r="O386" s="197"/>
      <c r="P386" s="197"/>
      <c r="Q386" s="67" t="s">
        <v>62</v>
      </c>
      <c r="R386" s="49">
        <v>317423</v>
      </c>
      <c r="S386" s="30">
        <f>IFERROR(R386/O383,"-")</f>
        <v>1.4296125161568512E-3</v>
      </c>
      <c r="T386" s="49">
        <v>12</v>
      </c>
      <c r="U386" s="30">
        <f>IFERROR(T386/P383,"-")</f>
        <v>0.11320754716981132</v>
      </c>
      <c r="V386" s="52">
        <f t="shared" si="295"/>
        <v>26451.916666666668</v>
      </c>
      <c r="W386" s="31">
        <f t="shared" si="322"/>
        <v>0.10169491525423729</v>
      </c>
      <c r="X386" s="176"/>
      <c r="Y386" s="197"/>
      <c r="Z386" s="197"/>
      <c r="AA386" s="67" t="s">
        <v>62</v>
      </c>
      <c r="AB386" s="49">
        <v>78869173</v>
      </c>
      <c r="AC386" s="30">
        <f>IFERROR(AB386/Y383,"-")</f>
        <v>1.53098802829155E-2</v>
      </c>
      <c r="AD386" s="49">
        <v>1515</v>
      </c>
      <c r="AE386" s="30">
        <f>IFERROR(AD386/Z383,"-")</f>
        <v>0.20922524513188787</v>
      </c>
      <c r="AF386" s="52">
        <f t="shared" si="296"/>
        <v>52058.8600660066</v>
      </c>
      <c r="AG386" s="31">
        <f t="shared" si="323"/>
        <v>0.19265005086469991</v>
      </c>
      <c r="AH386" s="176"/>
      <c r="AI386" s="197"/>
      <c r="AJ386" s="197"/>
      <c r="AK386" s="67" t="s">
        <v>62</v>
      </c>
      <c r="AL386" s="49">
        <v>83876433</v>
      </c>
      <c r="AM386" s="30">
        <f>IFERROR(AL386/AI383,"-")</f>
        <v>1.4428016936762728E-2</v>
      </c>
      <c r="AN386" s="49">
        <v>1648</v>
      </c>
      <c r="AO386" s="30">
        <f>IFERROR(AN386/AJ383,"-")</f>
        <v>0.28541738829234498</v>
      </c>
      <c r="AP386" s="52">
        <f t="shared" si="297"/>
        <v>50895.893810679612</v>
      </c>
      <c r="AQ386" s="31">
        <f t="shared" si="324"/>
        <v>0.26047099731310258</v>
      </c>
      <c r="AR386" s="176"/>
      <c r="AS386" s="197"/>
      <c r="AT386" s="197"/>
      <c r="AU386" s="67" t="s">
        <v>62</v>
      </c>
      <c r="AV386" s="49">
        <v>51563104</v>
      </c>
      <c r="AW386" s="30">
        <f>IFERROR(AV386/AS383,"-")</f>
        <v>1.2262886358325455E-2</v>
      </c>
      <c r="AX386" s="49">
        <v>1033</v>
      </c>
      <c r="AY386" s="30">
        <f>IFERROR(AX386/AT383,"-")</f>
        <v>0.28231757310740641</v>
      </c>
      <c r="AZ386" s="52">
        <f t="shared" si="298"/>
        <v>49915.879961277831</v>
      </c>
      <c r="BA386" s="31">
        <f t="shared" si="325"/>
        <v>0.24237447207883622</v>
      </c>
      <c r="BB386" s="176"/>
      <c r="BC386" s="197"/>
      <c r="BD386" s="197"/>
      <c r="BE386" s="67" t="s">
        <v>62</v>
      </c>
      <c r="BF386" s="49">
        <v>23204001</v>
      </c>
      <c r="BG386" s="30">
        <f>IFERROR(BF386/BC383,"-")</f>
        <v>1.042484896796291E-2</v>
      </c>
      <c r="BH386" s="49">
        <v>464</v>
      </c>
      <c r="BI386" s="30">
        <f>IFERROR(BH386/BD383,"-")</f>
        <v>0.26170332769317539</v>
      </c>
      <c r="BJ386" s="52">
        <f t="shared" si="299"/>
        <v>50008.622844827587</v>
      </c>
      <c r="BK386" s="31">
        <f t="shared" si="326"/>
        <v>0.21043083900226758</v>
      </c>
      <c r="BL386" s="176"/>
      <c r="BM386" s="197"/>
      <c r="BN386" s="197"/>
      <c r="BO386" s="67" t="s">
        <v>62</v>
      </c>
      <c r="BP386" s="49">
        <v>3896155</v>
      </c>
      <c r="BQ386" s="30">
        <f>IFERROR(BP386/BM383,"-")</f>
        <v>5.1579788607269651E-3</v>
      </c>
      <c r="BR386" s="49">
        <v>138</v>
      </c>
      <c r="BS386" s="30">
        <f>IFERROR(BR386/BN383,"-")</f>
        <v>0.22512234910277323</v>
      </c>
      <c r="BT386" s="52">
        <f t="shared" si="300"/>
        <v>28233.007246376812</v>
      </c>
      <c r="BU386" s="31">
        <f t="shared" si="327"/>
        <v>0.14153846153846153</v>
      </c>
      <c r="BV386" s="176"/>
      <c r="BW386" s="197"/>
      <c r="BX386" s="197"/>
      <c r="BY386" s="67" t="s">
        <v>62</v>
      </c>
      <c r="BZ386" s="49">
        <f t="shared" si="311"/>
        <v>241759123</v>
      </c>
      <c r="CA386" s="30">
        <f>IFERROR(BZ386/BW383,"-")</f>
        <v>1.3134543238030889E-2</v>
      </c>
      <c r="CB386" s="49">
        <f t="shared" si="312"/>
        <v>4812</v>
      </c>
      <c r="CC386" s="30">
        <f>IFERROR(CB386/BX383,"-")</f>
        <v>0.25070334479524853</v>
      </c>
      <c r="CD386" s="52">
        <f t="shared" si="301"/>
        <v>50240.881753948459</v>
      </c>
      <c r="CE386" s="31">
        <f t="shared" si="328"/>
        <v>0.22092649556953309</v>
      </c>
      <c r="CR386" s="173"/>
      <c r="CS386" s="194"/>
      <c r="CT386" s="188"/>
      <c r="CU386" s="191"/>
      <c r="CV386" s="191"/>
      <c r="CW386" s="75" t="s">
        <v>70</v>
      </c>
      <c r="CX386" s="86">
        <v>41001</v>
      </c>
      <c r="CY386" s="76">
        <v>1.4757675162131262E-6</v>
      </c>
      <c r="CZ386" s="86">
        <v>18</v>
      </c>
      <c r="DA386" s="76">
        <v>6.1222407401108803E-4</v>
      </c>
      <c r="DB386" s="86">
        <v>2277.8333333333335</v>
      </c>
      <c r="DC386" s="77">
        <v>5.5055973573132683E-4</v>
      </c>
    </row>
    <row r="387" spans="2:107" s="16" customFormat="1" ht="13.15" customHeight="1">
      <c r="B387" s="224"/>
      <c r="C387" s="194"/>
      <c r="D387" s="176"/>
      <c r="E387" s="197"/>
      <c r="F387" s="197"/>
      <c r="G387" s="67" t="s">
        <v>64</v>
      </c>
      <c r="H387" s="49">
        <v>27324</v>
      </c>
      <c r="I387" s="30">
        <f>IFERROR(H387/E383,"-")</f>
        <v>8.1925580965824763E-4</v>
      </c>
      <c r="J387" s="49">
        <v>2</v>
      </c>
      <c r="K387" s="30">
        <f>IFERROR(J387/F383,"-")</f>
        <v>7.1428571428571425E-2</v>
      </c>
      <c r="L387" s="52">
        <f t="shared" si="294"/>
        <v>13662</v>
      </c>
      <c r="M387" s="31">
        <f t="shared" si="321"/>
        <v>6.6666666666666666E-2</v>
      </c>
      <c r="N387" s="176"/>
      <c r="O387" s="197"/>
      <c r="P387" s="197"/>
      <c r="Q387" s="67" t="s">
        <v>64</v>
      </c>
      <c r="R387" s="49">
        <v>58440</v>
      </c>
      <c r="S387" s="30">
        <f>IFERROR(R387/O383,"-")</f>
        <v>2.6320258911360044E-4</v>
      </c>
      <c r="T387" s="49">
        <v>6</v>
      </c>
      <c r="U387" s="30">
        <f>IFERROR(T387/P383,"-")</f>
        <v>5.6603773584905662E-2</v>
      </c>
      <c r="V387" s="52">
        <f t="shared" si="295"/>
        <v>9740</v>
      </c>
      <c r="W387" s="31">
        <f t="shared" si="322"/>
        <v>5.0847457627118647E-2</v>
      </c>
      <c r="X387" s="176"/>
      <c r="Y387" s="197"/>
      <c r="Z387" s="197"/>
      <c r="AA387" s="67" t="s">
        <v>64</v>
      </c>
      <c r="AB387" s="49">
        <v>13331951</v>
      </c>
      <c r="AC387" s="30">
        <f>IFERROR(AB387/Y383,"-")</f>
        <v>2.587963915225732E-3</v>
      </c>
      <c r="AD387" s="49">
        <v>355</v>
      </c>
      <c r="AE387" s="30">
        <f>IFERROR(AD387/Z383,"-")</f>
        <v>4.9026377572158539E-2</v>
      </c>
      <c r="AF387" s="52">
        <f t="shared" si="296"/>
        <v>37554.791549295776</v>
      </c>
      <c r="AG387" s="31">
        <f t="shared" si="323"/>
        <v>4.514242115971516E-2</v>
      </c>
      <c r="AH387" s="176"/>
      <c r="AI387" s="197"/>
      <c r="AJ387" s="197"/>
      <c r="AK387" s="67" t="s">
        <v>64</v>
      </c>
      <c r="AL387" s="49">
        <v>16575769</v>
      </c>
      <c r="AM387" s="30">
        <f>IFERROR(AL387/AI383,"-")</f>
        <v>2.8512833380964901E-3</v>
      </c>
      <c r="AN387" s="49">
        <v>329</v>
      </c>
      <c r="AO387" s="30">
        <f>IFERROR(AN387/AJ383,"-")</f>
        <v>5.6979563560789745E-2</v>
      </c>
      <c r="AP387" s="52">
        <f t="shared" si="297"/>
        <v>50382.276595744683</v>
      </c>
      <c r="AQ387" s="31">
        <f t="shared" si="324"/>
        <v>5.1999367788841476E-2</v>
      </c>
      <c r="AR387" s="176"/>
      <c r="AS387" s="197"/>
      <c r="AT387" s="197"/>
      <c r="AU387" s="67" t="s">
        <v>64</v>
      </c>
      <c r="AV387" s="49">
        <v>16206156</v>
      </c>
      <c r="AW387" s="30">
        <f>IFERROR(AV387/AS383,"-")</f>
        <v>3.8541948392651886E-3</v>
      </c>
      <c r="AX387" s="49">
        <v>225</v>
      </c>
      <c r="AY387" s="30">
        <f>IFERROR(AX387/AT383,"-")</f>
        <v>6.1492210986608363E-2</v>
      </c>
      <c r="AZ387" s="52">
        <f t="shared" si="298"/>
        <v>72027.360000000001</v>
      </c>
      <c r="BA387" s="31">
        <f t="shared" si="325"/>
        <v>5.2792116377287659E-2</v>
      </c>
      <c r="BB387" s="176"/>
      <c r="BC387" s="197"/>
      <c r="BD387" s="197"/>
      <c r="BE387" s="67" t="s">
        <v>64</v>
      </c>
      <c r="BF387" s="49">
        <v>1895411</v>
      </c>
      <c r="BG387" s="30">
        <f>IFERROR(BF387/BC383,"-")</f>
        <v>8.515502739038645E-4</v>
      </c>
      <c r="BH387" s="49">
        <v>101</v>
      </c>
      <c r="BI387" s="30">
        <f>IFERROR(BH387/BD383,"-")</f>
        <v>5.6965595036661029E-2</v>
      </c>
      <c r="BJ387" s="52">
        <f t="shared" si="299"/>
        <v>18766.445544554455</v>
      </c>
      <c r="BK387" s="31">
        <f t="shared" si="326"/>
        <v>4.5804988662131521E-2</v>
      </c>
      <c r="BL387" s="176"/>
      <c r="BM387" s="197"/>
      <c r="BN387" s="197"/>
      <c r="BO387" s="67" t="s">
        <v>64</v>
      </c>
      <c r="BP387" s="49">
        <v>628901</v>
      </c>
      <c r="BQ387" s="30">
        <f>IFERROR(BP387/BM383,"-")</f>
        <v>8.3257931563042258E-4</v>
      </c>
      <c r="BR387" s="49">
        <v>16</v>
      </c>
      <c r="BS387" s="30">
        <f>IFERROR(BR387/BN383,"-")</f>
        <v>2.6101141924959218E-2</v>
      </c>
      <c r="BT387" s="52">
        <f t="shared" si="300"/>
        <v>39306.3125</v>
      </c>
      <c r="BU387" s="31">
        <f t="shared" si="327"/>
        <v>1.641025641025641E-2</v>
      </c>
      <c r="BV387" s="176"/>
      <c r="BW387" s="197"/>
      <c r="BX387" s="197"/>
      <c r="BY387" s="67" t="s">
        <v>64</v>
      </c>
      <c r="BZ387" s="49">
        <f t="shared" si="311"/>
        <v>48723952</v>
      </c>
      <c r="CA387" s="30">
        <f>IFERROR(BZ387/BW383,"-")</f>
        <v>2.6471259753525068E-3</v>
      </c>
      <c r="CB387" s="49">
        <f t="shared" si="312"/>
        <v>1034</v>
      </c>
      <c r="CC387" s="30">
        <f>IFERROR(CB387/BX383,"-")</f>
        <v>5.3871001354589977E-2</v>
      </c>
      <c r="CD387" s="52">
        <f t="shared" si="301"/>
        <v>47121.810444874274</v>
      </c>
      <c r="CE387" s="31">
        <f t="shared" si="328"/>
        <v>4.747256783435104E-2</v>
      </c>
      <c r="CR387" s="173"/>
      <c r="CS387" s="194"/>
      <c r="CT387" s="188"/>
      <c r="CU387" s="191"/>
      <c r="CV387" s="191"/>
      <c r="CW387" s="75" t="s">
        <v>73</v>
      </c>
      <c r="CX387" s="86">
        <v>2443145</v>
      </c>
      <c r="CY387" s="76">
        <v>8.7937221736019081E-5</v>
      </c>
      <c r="CZ387" s="86">
        <v>132</v>
      </c>
      <c r="DA387" s="76">
        <v>4.489643209414646E-3</v>
      </c>
      <c r="DB387" s="86">
        <v>18508.674242424244</v>
      </c>
      <c r="DC387" s="77">
        <v>4.0374380620297303E-3</v>
      </c>
    </row>
    <row r="388" spans="2:107" s="16" customFormat="1" ht="13.15" customHeight="1">
      <c r="B388" s="224"/>
      <c r="C388" s="194"/>
      <c r="D388" s="176"/>
      <c r="E388" s="197"/>
      <c r="F388" s="197"/>
      <c r="G388" s="67" t="s">
        <v>66</v>
      </c>
      <c r="H388" s="49">
        <v>69145</v>
      </c>
      <c r="I388" s="30">
        <f>IFERROR(H388/E383,"-")</f>
        <v>2.073175338853006E-3</v>
      </c>
      <c r="J388" s="49">
        <v>6</v>
      </c>
      <c r="K388" s="30">
        <f>IFERROR(J388/F383,"-")</f>
        <v>0.21428571428571427</v>
      </c>
      <c r="L388" s="52">
        <f t="shared" si="294"/>
        <v>11524.166666666666</v>
      </c>
      <c r="M388" s="31">
        <f t="shared" si="321"/>
        <v>0.2</v>
      </c>
      <c r="N388" s="176"/>
      <c r="O388" s="197"/>
      <c r="P388" s="197"/>
      <c r="Q388" s="67" t="s">
        <v>66</v>
      </c>
      <c r="R388" s="49">
        <v>655443</v>
      </c>
      <c r="S388" s="30">
        <f>IFERROR(R388/O383,"-")</f>
        <v>2.9519899831688158E-3</v>
      </c>
      <c r="T388" s="49">
        <v>29</v>
      </c>
      <c r="U388" s="30">
        <f>IFERROR(T388/P383,"-")</f>
        <v>0.27358490566037735</v>
      </c>
      <c r="V388" s="52">
        <f t="shared" si="295"/>
        <v>22601.482758620688</v>
      </c>
      <c r="W388" s="31">
        <f t="shared" si="322"/>
        <v>0.24576271186440679</v>
      </c>
      <c r="X388" s="176"/>
      <c r="Y388" s="197"/>
      <c r="Z388" s="197"/>
      <c r="AA388" s="67" t="s">
        <v>66</v>
      </c>
      <c r="AB388" s="49">
        <v>92623357</v>
      </c>
      <c r="AC388" s="30">
        <f>IFERROR(AB388/Y383,"-")</f>
        <v>1.7979806978218771E-2</v>
      </c>
      <c r="AD388" s="49">
        <v>2058</v>
      </c>
      <c r="AE388" s="30">
        <f>IFERROR(AD388/Z383,"-")</f>
        <v>0.28421488744648526</v>
      </c>
      <c r="AF388" s="52">
        <f t="shared" si="296"/>
        <v>45006.490281827013</v>
      </c>
      <c r="AG388" s="31">
        <f t="shared" si="323"/>
        <v>0.26169888097660221</v>
      </c>
      <c r="AH388" s="176"/>
      <c r="AI388" s="197"/>
      <c r="AJ388" s="197"/>
      <c r="AK388" s="67" t="s">
        <v>66</v>
      </c>
      <c r="AL388" s="49">
        <v>138287746</v>
      </c>
      <c r="AM388" s="30">
        <f>IFERROR(AL388/AI383,"-")</f>
        <v>2.3787586930821704E-2</v>
      </c>
      <c r="AN388" s="49">
        <v>2162</v>
      </c>
      <c r="AO388" s="30">
        <f>IFERROR(AN388/AJ383,"-")</f>
        <v>0.37443713197090406</v>
      </c>
      <c r="AP388" s="52">
        <f t="shared" si="297"/>
        <v>63962.87974098057</v>
      </c>
      <c r="AQ388" s="31">
        <f t="shared" si="324"/>
        <v>0.34171013118381538</v>
      </c>
      <c r="AR388" s="176"/>
      <c r="AS388" s="197"/>
      <c r="AT388" s="197"/>
      <c r="AU388" s="67" t="s">
        <v>66</v>
      </c>
      <c r="AV388" s="49">
        <v>85143247</v>
      </c>
      <c r="AW388" s="30">
        <f>IFERROR(AV388/AS383,"-")</f>
        <v>2.0249012979122332E-2</v>
      </c>
      <c r="AX388" s="49">
        <v>1374</v>
      </c>
      <c r="AY388" s="30">
        <f>IFERROR(AX388/AT383,"-")</f>
        <v>0.37551243509155507</v>
      </c>
      <c r="AZ388" s="52">
        <f t="shared" si="298"/>
        <v>61967.42867540029</v>
      </c>
      <c r="BA388" s="31">
        <f t="shared" si="325"/>
        <v>0.32238385734396996</v>
      </c>
      <c r="BB388" s="176"/>
      <c r="BC388" s="197"/>
      <c r="BD388" s="197"/>
      <c r="BE388" s="67" t="s">
        <v>66</v>
      </c>
      <c r="BF388" s="49">
        <v>36989872</v>
      </c>
      <c r="BG388" s="30">
        <f>IFERROR(BF388/BC383,"-")</f>
        <v>1.6618419769257903E-2</v>
      </c>
      <c r="BH388" s="49">
        <v>569</v>
      </c>
      <c r="BI388" s="30">
        <f>IFERROR(BH388/BD383,"-")</f>
        <v>0.32092498589960516</v>
      </c>
      <c r="BJ388" s="52">
        <f t="shared" si="299"/>
        <v>65008.562390158171</v>
      </c>
      <c r="BK388" s="31">
        <f t="shared" si="326"/>
        <v>0.25804988662131517</v>
      </c>
      <c r="BL388" s="176"/>
      <c r="BM388" s="197"/>
      <c r="BN388" s="197"/>
      <c r="BO388" s="67" t="s">
        <v>66</v>
      </c>
      <c r="BP388" s="49">
        <v>10814285</v>
      </c>
      <c r="BQ388" s="30">
        <f>IFERROR(BP388/BM383,"-")</f>
        <v>1.431664125885051E-2</v>
      </c>
      <c r="BR388" s="49">
        <v>131</v>
      </c>
      <c r="BS388" s="30">
        <f>IFERROR(BR388/BN383,"-")</f>
        <v>0.21370309951060359</v>
      </c>
      <c r="BT388" s="52">
        <f t="shared" si="300"/>
        <v>82551.793893129769</v>
      </c>
      <c r="BU388" s="31">
        <f t="shared" si="327"/>
        <v>0.13435897435897437</v>
      </c>
      <c r="BV388" s="176"/>
      <c r="BW388" s="197"/>
      <c r="BX388" s="197"/>
      <c r="BY388" s="67" t="s">
        <v>66</v>
      </c>
      <c r="BZ388" s="49">
        <f t="shared" si="311"/>
        <v>364583095</v>
      </c>
      <c r="CA388" s="30">
        <f>IFERROR(BZ388/BW383,"-")</f>
        <v>1.9807452830363812E-2</v>
      </c>
      <c r="CB388" s="49">
        <f t="shared" si="312"/>
        <v>6329</v>
      </c>
      <c r="CC388" s="30">
        <f>IFERROR(CB388/BX383,"-")</f>
        <v>0.32973845993539647</v>
      </c>
      <c r="CD388" s="52">
        <f t="shared" si="301"/>
        <v>57605.165902986257</v>
      </c>
      <c r="CE388" s="31">
        <f t="shared" si="328"/>
        <v>0.29057435379459162</v>
      </c>
      <c r="CR388" s="173"/>
      <c r="CS388" s="194"/>
      <c r="CT388" s="188"/>
      <c r="CU388" s="191"/>
      <c r="CV388" s="191"/>
      <c r="CW388" s="75" t="s">
        <v>75</v>
      </c>
      <c r="CX388" s="86">
        <v>59067043</v>
      </c>
      <c r="CY388" s="76">
        <v>2.1260267636926886E-3</v>
      </c>
      <c r="CZ388" s="86">
        <v>1540</v>
      </c>
      <c r="DA388" s="76">
        <v>5.2379170776504204E-2</v>
      </c>
      <c r="DB388" s="86">
        <v>38355.222727272725</v>
      </c>
      <c r="DC388" s="77">
        <v>4.710344405701352E-2</v>
      </c>
    </row>
    <row r="389" spans="2:107" s="16" customFormat="1" ht="13.15" customHeight="1">
      <c r="B389" s="224"/>
      <c r="C389" s="194"/>
      <c r="D389" s="176"/>
      <c r="E389" s="197"/>
      <c r="F389" s="197"/>
      <c r="G389" s="67" t="s">
        <v>68</v>
      </c>
      <c r="H389" s="49">
        <v>181759</v>
      </c>
      <c r="I389" s="30">
        <f>IFERROR(H389/E383,"-")</f>
        <v>5.4496822100597803E-3</v>
      </c>
      <c r="J389" s="49">
        <v>7</v>
      </c>
      <c r="K389" s="30">
        <f>IFERROR(J389/F383,"-")</f>
        <v>0.25</v>
      </c>
      <c r="L389" s="52">
        <f t="shared" si="294"/>
        <v>25965.571428571428</v>
      </c>
      <c r="M389" s="31">
        <f t="shared" si="321"/>
        <v>0.23333333333333334</v>
      </c>
      <c r="N389" s="176"/>
      <c r="O389" s="197"/>
      <c r="P389" s="197"/>
      <c r="Q389" s="67" t="s">
        <v>68</v>
      </c>
      <c r="R389" s="49">
        <v>2745413</v>
      </c>
      <c r="S389" s="30">
        <f>IFERROR(R389/O383,"-")</f>
        <v>1.2364815362528012E-2</v>
      </c>
      <c r="T389" s="49">
        <v>37</v>
      </c>
      <c r="U389" s="30">
        <f>IFERROR(T389/P383,"-")</f>
        <v>0.34905660377358488</v>
      </c>
      <c r="V389" s="52">
        <f t="shared" si="295"/>
        <v>74200.351351351346</v>
      </c>
      <c r="W389" s="31">
        <f t="shared" si="322"/>
        <v>0.3135593220338983</v>
      </c>
      <c r="X389" s="176"/>
      <c r="Y389" s="197"/>
      <c r="Z389" s="197"/>
      <c r="AA389" s="67" t="s">
        <v>68</v>
      </c>
      <c r="AB389" s="49">
        <v>130723571</v>
      </c>
      <c r="AC389" s="30">
        <f>IFERROR(AB389/Y383,"-")</f>
        <v>2.5375722174305091E-2</v>
      </c>
      <c r="AD389" s="49">
        <v>2189</v>
      </c>
      <c r="AE389" s="30">
        <f>IFERROR(AD389/Z383,"-")</f>
        <v>0.30230631128297197</v>
      </c>
      <c r="AF389" s="52">
        <f t="shared" si="296"/>
        <v>59718.39698492462</v>
      </c>
      <c r="AG389" s="31">
        <f t="shared" si="323"/>
        <v>0.27835707019328587</v>
      </c>
      <c r="AH389" s="176"/>
      <c r="AI389" s="197"/>
      <c r="AJ389" s="197"/>
      <c r="AK389" s="67" t="s">
        <v>68</v>
      </c>
      <c r="AL389" s="49">
        <v>177076540</v>
      </c>
      <c r="AM389" s="30">
        <f>IFERROR(AL389/AI383,"-")</f>
        <v>3.0459847025485012E-2</v>
      </c>
      <c r="AN389" s="49">
        <v>2360</v>
      </c>
      <c r="AO389" s="30">
        <f>IFERROR(AN389/AJ383,"-")</f>
        <v>0.40872878420505715</v>
      </c>
      <c r="AP389" s="52">
        <f t="shared" si="297"/>
        <v>75032.432203389835</v>
      </c>
      <c r="AQ389" s="31">
        <f t="shared" si="324"/>
        <v>0.37300458353089933</v>
      </c>
      <c r="AR389" s="176"/>
      <c r="AS389" s="197"/>
      <c r="AT389" s="197"/>
      <c r="AU389" s="67" t="s">
        <v>68</v>
      </c>
      <c r="AV389" s="49">
        <v>149367157</v>
      </c>
      <c r="AW389" s="30">
        <f>IFERROR(AV389/AS383,"-")</f>
        <v>3.552292879724922E-2</v>
      </c>
      <c r="AX389" s="49">
        <v>1650</v>
      </c>
      <c r="AY389" s="30">
        <f>IFERROR(AX389/AT383,"-")</f>
        <v>0.45094288056846132</v>
      </c>
      <c r="AZ389" s="52">
        <f t="shared" si="298"/>
        <v>90525.549696969698</v>
      </c>
      <c r="BA389" s="31">
        <f t="shared" si="325"/>
        <v>0.38714218676677614</v>
      </c>
      <c r="BB389" s="176"/>
      <c r="BC389" s="197"/>
      <c r="BD389" s="197"/>
      <c r="BE389" s="67" t="s">
        <v>68</v>
      </c>
      <c r="BF389" s="49">
        <v>69920535</v>
      </c>
      <c r="BG389" s="30">
        <f>IFERROR(BF389/BC383,"-")</f>
        <v>3.1413160908507307E-2</v>
      </c>
      <c r="BH389" s="49">
        <v>799</v>
      </c>
      <c r="BI389" s="30">
        <f>IFERROR(BH389/BD383,"-")</f>
        <v>0.45064861816130852</v>
      </c>
      <c r="BJ389" s="52">
        <f t="shared" si="299"/>
        <v>87510.056320400501</v>
      </c>
      <c r="BK389" s="31">
        <f t="shared" si="326"/>
        <v>0.36235827664399095</v>
      </c>
      <c r="BL389" s="176"/>
      <c r="BM389" s="197"/>
      <c r="BN389" s="197"/>
      <c r="BO389" s="67" t="s">
        <v>68</v>
      </c>
      <c r="BP389" s="49">
        <v>22592814</v>
      </c>
      <c r="BQ389" s="30">
        <f>IFERROR(BP389/BM383,"-")</f>
        <v>2.9909810317180971E-2</v>
      </c>
      <c r="BR389" s="49">
        <v>235</v>
      </c>
      <c r="BS389" s="30">
        <f>IFERROR(BR389/BN383,"-")</f>
        <v>0.38336052202283849</v>
      </c>
      <c r="BT389" s="52">
        <f t="shared" si="300"/>
        <v>96139.634042553196</v>
      </c>
      <c r="BU389" s="31">
        <f t="shared" si="327"/>
        <v>0.24102564102564103</v>
      </c>
      <c r="BV389" s="176"/>
      <c r="BW389" s="197"/>
      <c r="BX389" s="197"/>
      <c r="BY389" s="67" t="s">
        <v>68</v>
      </c>
      <c r="BZ389" s="49">
        <f t="shared" si="311"/>
        <v>552607789</v>
      </c>
      <c r="CA389" s="30">
        <f>IFERROR(BZ389/BW383,"-")</f>
        <v>3.002265564262967E-2</v>
      </c>
      <c r="CB389" s="49">
        <f t="shared" si="312"/>
        <v>7277</v>
      </c>
      <c r="CC389" s="30">
        <f>IFERROR(CB389/BX383,"-")</f>
        <v>0.37912889444618109</v>
      </c>
      <c r="CD389" s="52">
        <f t="shared" si="301"/>
        <v>75938.956850350412</v>
      </c>
      <c r="CE389" s="31">
        <f t="shared" si="328"/>
        <v>0.3340985262384647</v>
      </c>
      <c r="CR389" s="173"/>
      <c r="CS389" s="194"/>
      <c r="CT389" s="188"/>
      <c r="CU389" s="191"/>
      <c r="CV389" s="191"/>
      <c r="CW389" s="75" t="s">
        <v>77</v>
      </c>
      <c r="CX389" s="86">
        <v>39848208</v>
      </c>
      <c r="CY389" s="76">
        <v>1.4342745529549042E-3</v>
      </c>
      <c r="CZ389" s="86">
        <v>305</v>
      </c>
      <c r="DA389" s="76">
        <v>1.0373796809632326E-2</v>
      </c>
      <c r="DB389" s="86">
        <v>130649.86229508197</v>
      </c>
      <c r="DC389" s="77">
        <v>9.3289288554474822E-3</v>
      </c>
    </row>
    <row r="390" spans="2:107" s="16" customFormat="1" ht="13.15" customHeight="1">
      <c r="B390" s="224"/>
      <c r="C390" s="194"/>
      <c r="D390" s="176"/>
      <c r="E390" s="197"/>
      <c r="F390" s="197"/>
      <c r="G390" s="67" t="s">
        <v>69</v>
      </c>
      <c r="H390" s="49">
        <v>0</v>
      </c>
      <c r="I390" s="30">
        <f>IFERROR(H390/E383,"-")</f>
        <v>0</v>
      </c>
      <c r="J390" s="49">
        <v>0</v>
      </c>
      <c r="K390" s="30">
        <f>IFERROR(J390/F383,"-")</f>
        <v>0</v>
      </c>
      <c r="L390" s="52" t="str">
        <f t="shared" si="294"/>
        <v>-</v>
      </c>
      <c r="M390" s="31">
        <f t="shared" si="321"/>
        <v>0</v>
      </c>
      <c r="N390" s="176"/>
      <c r="O390" s="197"/>
      <c r="P390" s="197"/>
      <c r="Q390" s="67" t="s">
        <v>69</v>
      </c>
      <c r="R390" s="49">
        <v>2389380</v>
      </c>
      <c r="S390" s="30">
        <f>IFERROR(R390/O383,"-")</f>
        <v>1.076131078672578E-2</v>
      </c>
      <c r="T390" s="49">
        <v>12</v>
      </c>
      <c r="U390" s="30">
        <f>IFERROR(T390/P383,"-")</f>
        <v>0.11320754716981132</v>
      </c>
      <c r="V390" s="52">
        <f t="shared" si="295"/>
        <v>199115</v>
      </c>
      <c r="W390" s="31">
        <f t="shared" si="322"/>
        <v>0.10169491525423729</v>
      </c>
      <c r="X390" s="176"/>
      <c r="Y390" s="197"/>
      <c r="Z390" s="197"/>
      <c r="AA390" s="67" t="s">
        <v>69</v>
      </c>
      <c r="AB390" s="49">
        <v>110411907</v>
      </c>
      <c r="AC390" s="30">
        <f>IFERROR(AB390/Y383,"-")</f>
        <v>2.1432874387796608E-2</v>
      </c>
      <c r="AD390" s="49">
        <v>555</v>
      </c>
      <c r="AE390" s="30">
        <f>IFERROR(AD390/Z383,"-")</f>
        <v>7.6646871979008421E-2</v>
      </c>
      <c r="AF390" s="52">
        <f t="shared" si="296"/>
        <v>198940.37297297298</v>
      </c>
      <c r="AG390" s="31">
        <f t="shared" si="323"/>
        <v>7.0574771108850451E-2</v>
      </c>
      <c r="AH390" s="176"/>
      <c r="AI390" s="197"/>
      <c r="AJ390" s="197"/>
      <c r="AK390" s="67" t="s">
        <v>69</v>
      </c>
      <c r="AL390" s="49">
        <v>188748063</v>
      </c>
      <c r="AM390" s="30">
        <f>IFERROR(AL390/AI383,"-")</f>
        <v>3.2467525767877592E-2</v>
      </c>
      <c r="AN390" s="49">
        <v>797</v>
      </c>
      <c r="AO390" s="30">
        <f>IFERROR(AN390/AJ383,"-")</f>
        <v>0.13803255975060616</v>
      </c>
      <c r="AP390" s="52">
        <f t="shared" si="297"/>
        <v>236823.16562107904</v>
      </c>
      <c r="AQ390" s="31">
        <f t="shared" si="324"/>
        <v>0.1259680733364944</v>
      </c>
      <c r="AR390" s="176"/>
      <c r="AS390" s="197"/>
      <c r="AT390" s="197"/>
      <c r="AU390" s="67" t="s">
        <v>69</v>
      </c>
      <c r="AV390" s="49">
        <v>252002502</v>
      </c>
      <c r="AW390" s="30">
        <f>IFERROR(AV390/AS383,"-")</f>
        <v>5.9931963057144176E-2</v>
      </c>
      <c r="AX390" s="49">
        <v>706</v>
      </c>
      <c r="AY390" s="30">
        <f>IFERROR(AX390/AT383,"-")</f>
        <v>0.19294889314020225</v>
      </c>
      <c r="AZ390" s="52">
        <f t="shared" si="298"/>
        <v>356944.05382436258</v>
      </c>
      <c r="BA390" s="31">
        <f t="shared" si="325"/>
        <v>0.1656499296105115</v>
      </c>
      <c r="BB390" s="176"/>
      <c r="BC390" s="197"/>
      <c r="BD390" s="197"/>
      <c r="BE390" s="67" t="s">
        <v>69</v>
      </c>
      <c r="BF390" s="49">
        <v>141909683</v>
      </c>
      <c r="BG390" s="30">
        <f>IFERROR(BF390/BC383,"-")</f>
        <v>6.3755686459696911E-2</v>
      </c>
      <c r="BH390" s="49">
        <v>414</v>
      </c>
      <c r="BI390" s="30">
        <f>IFERROR(BH390/BD383,"-")</f>
        <v>0.233502538071066</v>
      </c>
      <c r="BJ390" s="52">
        <f t="shared" si="299"/>
        <v>342777.0120772947</v>
      </c>
      <c r="BK390" s="31">
        <f t="shared" si="326"/>
        <v>0.18775510204081633</v>
      </c>
      <c r="BL390" s="176"/>
      <c r="BM390" s="197"/>
      <c r="BN390" s="197"/>
      <c r="BO390" s="67" t="s">
        <v>69</v>
      </c>
      <c r="BP390" s="49">
        <v>41455964</v>
      </c>
      <c r="BQ390" s="30">
        <f>IFERROR(BP390/BM383,"-")</f>
        <v>5.4882053194253842E-2</v>
      </c>
      <c r="BR390" s="49">
        <v>133</v>
      </c>
      <c r="BS390" s="30">
        <f>IFERROR(BR390/BN383,"-")</f>
        <v>0.2169657422512235</v>
      </c>
      <c r="BT390" s="52">
        <f t="shared" si="300"/>
        <v>311698.97744360904</v>
      </c>
      <c r="BU390" s="31">
        <f t="shared" si="327"/>
        <v>0.13641025641025642</v>
      </c>
      <c r="BV390" s="176"/>
      <c r="BW390" s="197"/>
      <c r="BX390" s="197"/>
      <c r="BY390" s="67" t="s">
        <v>69</v>
      </c>
      <c r="BZ390" s="49">
        <f t="shared" si="311"/>
        <v>736917499</v>
      </c>
      <c r="CA390" s="30">
        <f>IFERROR(BZ390/BW383,"-")</f>
        <v>4.0036026907150406E-2</v>
      </c>
      <c r="CB390" s="49">
        <f t="shared" si="312"/>
        <v>2617</v>
      </c>
      <c r="CC390" s="30">
        <f>IFERROR(CB390/BX383,"-")</f>
        <v>0.13634469104928623</v>
      </c>
      <c r="CD390" s="52">
        <f t="shared" si="301"/>
        <v>281588.65074512799</v>
      </c>
      <c r="CE390" s="31">
        <f t="shared" si="328"/>
        <v>0.12015058996372986</v>
      </c>
      <c r="CR390" s="173"/>
      <c r="CS390" s="194"/>
      <c r="CT390" s="188"/>
      <c r="CU390" s="191"/>
      <c r="CV390" s="191"/>
      <c r="CW390" s="75" t="s">
        <v>79</v>
      </c>
      <c r="CX390" s="86">
        <v>351608938</v>
      </c>
      <c r="CY390" s="76">
        <v>1.2655619353444917E-2</v>
      </c>
      <c r="CZ390" s="86">
        <v>969</v>
      </c>
      <c r="DA390" s="76">
        <v>3.2958062650930244E-2</v>
      </c>
      <c r="DB390" s="86">
        <v>362857.52115583076</v>
      </c>
      <c r="DC390" s="77">
        <v>2.9638465773536429E-2</v>
      </c>
    </row>
    <row r="391" spans="2:107" s="16" customFormat="1" ht="13.15" customHeight="1">
      <c r="B391" s="224"/>
      <c r="C391" s="194"/>
      <c r="D391" s="176"/>
      <c r="E391" s="197"/>
      <c r="F391" s="197"/>
      <c r="G391" s="67" t="s">
        <v>71</v>
      </c>
      <c r="H391" s="49">
        <v>0</v>
      </c>
      <c r="I391" s="30">
        <f>IFERROR(H391/E383,"-")</f>
        <v>0</v>
      </c>
      <c r="J391" s="49">
        <v>0</v>
      </c>
      <c r="K391" s="30">
        <f>IFERROR(J391/F383,"-")</f>
        <v>0</v>
      </c>
      <c r="L391" s="52" t="str">
        <f t="shared" si="294"/>
        <v>-</v>
      </c>
      <c r="M391" s="31">
        <f t="shared" si="321"/>
        <v>0</v>
      </c>
      <c r="N391" s="176"/>
      <c r="O391" s="197"/>
      <c r="P391" s="197"/>
      <c r="Q391" s="67" t="s">
        <v>71</v>
      </c>
      <c r="R391" s="49">
        <v>0</v>
      </c>
      <c r="S391" s="30">
        <f>IFERROR(R391/O383,"-")</f>
        <v>0</v>
      </c>
      <c r="T391" s="49">
        <v>0</v>
      </c>
      <c r="U391" s="30">
        <f>IFERROR(T391/P383,"-")</f>
        <v>0</v>
      </c>
      <c r="V391" s="52" t="str">
        <f t="shared" si="295"/>
        <v>-</v>
      </c>
      <c r="W391" s="31">
        <f t="shared" si="322"/>
        <v>0</v>
      </c>
      <c r="X391" s="176"/>
      <c r="Y391" s="197"/>
      <c r="Z391" s="197"/>
      <c r="AA391" s="67" t="s">
        <v>71</v>
      </c>
      <c r="AB391" s="49">
        <v>8645</v>
      </c>
      <c r="AC391" s="30">
        <f>IFERROR(AB391/Y383,"-")</f>
        <v>1.6781450852261947E-6</v>
      </c>
      <c r="AD391" s="49">
        <v>2</v>
      </c>
      <c r="AE391" s="30">
        <f>IFERROR(AD391/Z383,"-")</f>
        <v>2.7620494406849883E-4</v>
      </c>
      <c r="AF391" s="52">
        <f t="shared" si="296"/>
        <v>4322.5</v>
      </c>
      <c r="AG391" s="31">
        <f t="shared" si="323"/>
        <v>2.5432349949135299E-4</v>
      </c>
      <c r="AH391" s="176"/>
      <c r="AI391" s="197"/>
      <c r="AJ391" s="197"/>
      <c r="AK391" s="67" t="s">
        <v>71</v>
      </c>
      <c r="AL391" s="49">
        <v>69550</v>
      </c>
      <c r="AM391" s="30">
        <f>IFERROR(AL391/AI383,"-")</f>
        <v>1.1963653460941142E-5</v>
      </c>
      <c r="AN391" s="49">
        <v>2</v>
      </c>
      <c r="AO391" s="30">
        <f>IFERROR(AN391/AJ383,"-")</f>
        <v>3.4638032559750607E-4</v>
      </c>
      <c r="AP391" s="52">
        <f t="shared" si="297"/>
        <v>34775</v>
      </c>
      <c r="AQ391" s="31">
        <f t="shared" si="324"/>
        <v>3.16105579263474E-4</v>
      </c>
      <c r="AR391" s="176"/>
      <c r="AS391" s="197"/>
      <c r="AT391" s="197"/>
      <c r="AU391" s="67" t="s">
        <v>71</v>
      </c>
      <c r="AV391" s="49">
        <v>227048</v>
      </c>
      <c r="AW391" s="30">
        <f>IFERROR(AV391/AS383,"-")</f>
        <v>5.3997211298316678E-5</v>
      </c>
      <c r="AX391" s="49">
        <v>3</v>
      </c>
      <c r="AY391" s="30">
        <f>IFERROR(AX391/AT383,"-")</f>
        <v>8.1989614648811154E-4</v>
      </c>
      <c r="AZ391" s="52">
        <f t="shared" si="298"/>
        <v>75682.666666666672</v>
      </c>
      <c r="BA391" s="31">
        <f t="shared" si="325"/>
        <v>7.0389488503050217E-4</v>
      </c>
      <c r="BB391" s="176"/>
      <c r="BC391" s="197"/>
      <c r="BD391" s="197"/>
      <c r="BE391" s="67" t="s">
        <v>71</v>
      </c>
      <c r="BF391" s="49">
        <v>5197</v>
      </c>
      <c r="BG391" s="30">
        <f>IFERROR(BF391/BC383,"-")</f>
        <v>2.3348533766441073E-6</v>
      </c>
      <c r="BH391" s="49">
        <v>2</v>
      </c>
      <c r="BI391" s="30">
        <f>IFERROR(BH391/BD383,"-")</f>
        <v>1.1280315848843769E-3</v>
      </c>
      <c r="BJ391" s="52">
        <f t="shared" si="299"/>
        <v>2598.5</v>
      </c>
      <c r="BK391" s="31">
        <f t="shared" si="326"/>
        <v>9.0702947845804993E-4</v>
      </c>
      <c r="BL391" s="176"/>
      <c r="BM391" s="197"/>
      <c r="BN391" s="197"/>
      <c r="BO391" s="67" t="s">
        <v>71</v>
      </c>
      <c r="BP391" s="49">
        <v>1841</v>
      </c>
      <c r="BQ391" s="30">
        <f>IFERROR(BP391/BM383,"-")</f>
        <v>2.4372333961555285E-6</v>
      </c>
      <c r="BR391" s="49">
        <v>1</v>
      </c>
      <c r="BS391" s="30">
        <f>IFERROR(BR391/BN383,"-")</f>
        <v>1.6313213703099511E-3</v>
      </c>
      <c r="BT391" s="52">
        <f t="shared" si="300"/>
        <v>1841</v>
      </c>
      <c r="BU391" s="31">
        <f t="shared" si="327"/>
        <v>1.0256410256410256E-3</v>
      </c>
      <c r="BV391" s="176"/>
      <c r="BW391" s="197"/>
      <c r="BX391" s="197"/>
      <c r="BY391" s="67" t="s">
        <v>71</v>
      </c>
      <c r="BZ391" s="49">
        <f t="shared" si="311"/>
        <v>312281</v>
      </c>
      <c r="CA391" s="30">
        <f>IFERROR(BZ391/BW383,"-")</f>
        <v>1.6965929748659471E-5</v>
      </c>
      <c r="CB391" s="49">
        <f t="shared" si="312"/>
        <v>10</v>
      </c>
      <c r="CC391" s="30">
        <f>IFERROR(CB391/BX383,"-")</f>
        <v>5.2099614462852977E-4</v>
      </c>
      <c r="CD391" s="52">
        <f t="shared" si="301"/>
        <v>31228.1</v>
      </c>
      <c r="CE391" s="31">
        <f t="shared" si="328"/>
        <v>4.591157430788302E-4</v>
      </c>
      <c r="CR391" s="173"/>
      <c r="CS391" s="194"/>
      <c r="CT391" s="188"/>
      <c r="CU391" s="191"/>
      <c r="CV391" s="191"/>
      <c r="CW391" s="75" t="s">
        <v>81</v>
      </c>
      <c r="CX391" s="86">
        <v>317033370</v>
      </c>
      <c r="CY391" s="76">
        <v>1.1411125314055194E-2</v>
      </c>
      <c r="CZ391" s="86">
        <v>4662</v>
      </c>
      <c r="DA391" s="76">
        <v>0.1585660351688718</v>
      </c>
      <c r="DB391" s="86">
        <v>68003.725868725873</v>
      </c>
      <c r="DC391" s="77">
        <v>0.14259497155441364</v>
      </c>
    </row>
    <row r="392" spans="2:107" s="16" customFormat="1" ht="13.15" customHeight="1">
      <c r="B392" s="224"/>
      <c r="C392" s="194"/>
      <c r="D392" s="176"/>
      <c r="E392" s="197"/>
      <c r="F392" s="197"/>
      <c r="G392" s="67" t="s">
        <v>73</v>
      </c>
      <c r="H392" s="49">
        <v>0</v>
      </c>
      <c r="I392" s="30">
        <f>IFERROR(H392/E383,"-")</f>
        <v>0</v>
      </c>
      <c r="J392" s="49">
        <v>0</v>
      </c>
      <c r="K392" s="30">
        <f>IFERROR(J392/F383,"-")</f>
        <v>0</v>
      </c>
      <c r="L392" s="52" t="str">
        <f t="shared" si="294"/>
        <v>-</v>
      </c>
      <c r="M392" s="31">
        <f t="shared" si="321"/>
        <v>0</v>
      </c>
      <c r="N392" s="176"/>
      <c r="O392" s="197"/>
      <c r="P392" s="197"/>
      <c r="Q392" s="67" t="s">
        <v>73</v>
      </c>
      <c r="R392" s="49">
        <v>45342</v>
      </c>
      <c r="S392" s="30">
        <f>IFERROR(R392/O383,"-")</f>
        <v>2.0421170081432016E-4</v>
      </c>
      <c r="T392" s="49">
        <v>1</v>
      </c>
      <c r="U392" s="30">
        <f>IFERROR(T392/P383,"-")</f>
        <v>9.433962264150943E-3</v>
      </c>
      <c r="V392" s="52">
        <f t="shared" si="295"/>
        <v>45342</v>
      </c>
      <c r="W392" s="31">
        <f t="shared" si="322"/>
        <v>8.4745762711864406E-3</v>
      </c>
      <c r="X392" s="176"/>
      <c r="Y392" s="197"/>
      <c r="Z392" s="197"/>
      <c r="AA392" s="67" t="s">
        <v>73</v>
      </c>
      <c r="AB392" s="49">
        <v>514478</v>
      </c>
      <c r="AC392" s="30">
        <f>IFERROR(AB392/Y383,"-")</f>
        <v>9.9869141371544505E-5</v>
      </c>
      <c r="AD392" s="49">
        <v>37</v>
      </c>
      <c r="AE392" s="30">
        <f>IFERROR(AD392/Z383,"-")</f>
        <v>5.1097914652672282E-3</v>
      </c>
      <c r="AF392" s="52">
        <f t="shared" si="296"/>
        <v>13904.81081081081</v>
      </c>
      <c r="AG392" s="31">
        <f t="shared" si="323"/>
        <v>4.7049847405900309E-3</v>
      </c>
      <c r="AH392" s="176"/>
      <c r="AI392" s="197"/>
      <c r="AJ392" s="197"/>
      <c r="AK392" s="67" t="s">
        <v>73</v>
      </c>
      <c r="AL392" s="49">
        <v>973892</v>
      </c>
      <c r="AM392" s="30">
        <f>IFERROR(AL392/AI383,"-")</f>
        <v>1.6752417536136435E-4</v>
      </c>
      <c r="AN392" s="49">
        <v>48</v>
      </c>
      <c r="AO392" s="30">
        <f>IFERROR(AN392/AJ383,"-")</f>
        <v>8.3131278143401457E-3</v>
      </c>
      <c r="AP392" s="52">
        <f t="shared" si="297"/>
        <v>20289.416666666668</v>
      </c>
      <c r="AQ392" s="31">
        <f t="shared" si="324"/>
        <v>7.5865339023233761E-3</v>
      </c>
      <c r="AR392" s="176"/>
      <c r="AS392" s="197"/>
      <c r="AT392" s="197"/>
      <c r="AU392" s="67" t="s">
        <v>73</v>
      </c>
      <c r="AV392" s="49">
        <v>438618</v>
      </c>
      <c r="AW392" s="30">
        <f>IFERROR(AV392/AS383,"-")</f>
        <v>1.0431339992092009E-4</v>
      </c>
      <c r="AX392" s="49">
        <v>19</v>
      </c>
      <c r="AY392" s="30">
        <f>IFERROR(AX392/AT383,"-")</f>
        <v>5.1926755944247064E-3</v>
      </c>
      <c r="AZ392" s="52">
        <f t="shared" si="298"/>
        <v>23085.157894736843</v>
      </c>
      <c r="BA392" s="31">
        <f t="shared" si="325"/>
        <v>4.4580009385265136E-3</v>
      </c>
      <c r="BB392" s="176"/>
      <c r="BC392" s="197"/>
      <c r="BD392" s="197"/>
      <c r="BE392" s="67" t="s">
        <v>73</v>
      </c>
      <c r="BF392" s="49">
        <v>231378</v>
      </c>
      <c r="BG392" s="30">
        <f>IFERROR(BF392/BC383,"-")</f>
        <v>1.0395106880530311E-4</v>
      </c>
      <c r="BH392" s="49">
        <v>8</v>
      </c>
      <c r="BI392" s="30">
        <f>IFERROR(BH392/BD383,"-")</f>
        <v>4.5121263395375075E-3</v>
      </c>
      <c r="BJ392" s="52">
        <f t="shared" si="299"/>
        <v>28922.25</v>
      </c>
      <c r="BK392" s="31">
        <f t="shared" si="326"/>
        <v>3.6281179138321997E-3</v>
      </c>
      <c r="BL392" s="176"/>
      <c r="BM392" s="197"/>
      <c r="BN392" s="197"/>
      <c r="BO392" s="67" t="s">
        <v>73</v>
      </c>
      <c r="BP392" s="49">
        <v>56481</v>
      </c>
      <c r="BQ392" s="30">
        <f>IFERROR(BP392/BM383,"-")</f>
        <v>7.4773155593840516E-5</v>
      </c>
      <c r="BR392" s="49">
        <v>2</v>
      </c>
      <c r="BS392" s="30">
        <f>IFERROR(BR392/BN383,"-")</f>
        <v>3.2626427406199023E-3</v>
      </c>
      <c r="BT392" s="52">
        <f t="shared" si="300"/>
        <v>28240.5</v>
      </c>
      <c r="BU392" s="31">
        <f t="shared" si="327"/>
        <v>2.0512820512820513E-3</v>
      </c>
      <c r="BV392" s="176"/>
      <c r="BW392" s="197"/>
      <c r="BX392" s="197"/>
      <c r="BY392" s="67" t="s">
        <v>73</v>
      </c>
      <c r="BZ392" s="49">
        <f t="shared" si="311"/>
        <v>2260189</v>
      </c>
      <c r="CA392" s="30">
        <f>IFERROR(BZ392/BW383,"-")</f>
        <v>1.227939189149929E-4</v>
      </c>
      <c r="CB392" s="49">
        <f t="shared" si="312"/>
        <v>115</v>
      </c>
      <c r="CC392" s="30">
        <f>IFERROR(CB392/BX383,"-")</f>
        <v>5.9914556632280919E-3</v>
      </c>
      <c r="CD392" s="52">
        <f t="shared" si="301"/>
        <v>19653.817391304347</v>
      </c>
      <c r="CE392" s="31">
        <f t="shared" si="328"/>
        <v>5.279831045406547E-3</v>
      </c>
      <c r="CR392" s="173"/>
      <c r="CS392" s="194"/>
      <c r="CT392" s="188"/>
      <c r="CU392" s="191"/>
      <c r="CV392" s="191"/>
      <c r="CW392" s="75" t="s">
        <v>83</v>
      </c>
      <c r="CX392" s="86">
        <v>544895963</v>
      </c>
      <c r="CY392" s="76">
        <v>1.9612686566451293E-2</v>
      </c>
      <c r="CZ392" s="86">
        <v>4675</v>
      </c>
      <c r="DA392" s="76">
        <v>0.15900819700010205</v>
      </c>
      <c r="DB392" s="86">
        <v>116555.28620320855</v>
      </c>
      <c r="DC392" s="77">
        <v>0.1429925980302196</v>
      </c>
    </row>
    <row r="393" spans="2:107" s="16" customFormat="1" ht="13.15" customHeight="1">
      <c r="B393" s="224"/>
      <c r="C393" s="194"/>
      <c r="D393" s="176"/>
      <c r="E393" s="197"/>
      <c r="F393" s="197"/>
      <c r="G393" s="67" t="s">
        <v>75</v>
      </c>
      <c r="H393" s="49">
        <v>0</v>
      </c>
      <c r="I393" s="30">
        <f>IFERROR(H393/E383,"-")</f>
        <v>0</v>
      </c>
      <c r="J393" s="49">
        <v>0</v>
      </c>
      <c r="K393" s="30">
        <f>IFERROR(J393/F383,"-")</f>
        <v>0</v>
      </c>
      <c r="L393" s="52" t="str">
        <f t="shared" si="294"/>
        <v>-</v>
      </c>
      <c r="M393" s="31">
        <f t="shared" si="321"/>
        <v>0</v>
      </c>
      <c r="N393" s="176"/>
      <c r="O393" s="197"/>
      <c r="P393" s="197"/>
      <c r="Q393" s="67" t="s">
        <v>75</v>
      </c>
      <c r="R393" s="49">
        <v>51428</v>
      </c>
      <c r="S393" s="30">
        <f>IFERROR(R393/O383,"-")</f>
        <v>2.3162188146704727E-4</v>
      </c>
      <c r="T393" s="49">
        <v>6</v>
      </c>
      <c r="U393" s="30">
        <f>IFERROR(T393/P383,"-")</f>
        <v>5.6603773584905662E-2</v>
      </c>
      <c r="V393" s="52">
        <f t="shared" si="295"/>
        <v>8571.3333333333339</v>
      </c>
      <c r="W393" s="31">
        <f t="shared" si="322"/>
        <v>5.0847457627118647E-2</v>
      </c>
      <c r="X393" s="176"/>
      <c r="Y393" s="197"/>
      <c r="Z393" s="197"/>
      <c r="AA393" s="67" t="s">
        <v>75</v>
      </c>
      <c r="AB393" s="49">
        <v>5507197</v>
      </c>
      <c r="AC393" s="30">
        <f>IFERROR(AB393/Y383,"-")</f>
        <v>1.0690428662721162E-3</v>
      </c>
      <c r="AD393" s="49">
        <v>302</v>
      </c>
      <c r="AE393" s="30">
        <f>IFERROR(AD393/Z383,"-")</f>
        <v>4.1706946554343323E-2</v>
      </c>
      <c r="AF393" s="52">
        <f t="shared" si="296"/>
        <v>18235.751655629138</v>
      </c>
      <c r="AG393" s="31">
        <f t="shared" si="323"/>
        <v>3.8402848423194302E-2</v>
      </c>
      <c r="AH393" s="176"/>
      <c r="AI393" s="197"/>
      <c r="AJ393" s="197"/>
      <c r="AK393" s="67" t="s">
        <v>75</v>
      </c>
      <c r="AL393" s="49">
        <v>10212707</v>
      </c>
      <c r="AM393" s="30">
        <f>IFERROR(AL393/AI383,"-")</f>
        <v>1.7567402939773951E-3</v>
      </c>
      <c r="AN393" s="49">
        <v>379</v>
      </c>
      <c r="AO393" s="30">
        <f>IFERROR(AN393/AJ383,"-")</f>
        <v>6.56390717007274E-2</v>
      </c>
      <c r="AP393" s="52">
        <f t="shared" si="297"/>
        <v>26946.456464379946</v>
      </c>
      <c r="AQ393" s="31">
        <f t="shared" si="324"/>
        <v>5.9902007270428326E-2</v>
      </c>
      <c r="AR393" s="176"/>
      <c r="AS393" s="197"/>
      <c r="AT393" s="197"/>
      <c r="AU393" s="67" t="s">
        <v>75</v>
      </c>
      <c r="AV393" s="49">
        <v>9212398</v>
      </c>
      <c r="AW393" s="30">
        <f>IFERROR(AV393/AS383,"-")</f>
        <v>2.1909191068416808E-3</v>
      </c>
      <c r="AX393" s="49">
        <v>268</v>
      </c>
      <c r="AY393" s="30">
        <f>IFERROR(AX393/AT383,"-")</f>
        <v>7.3244055752937964E-2</v>
      </c>
      <c r="AZ393" s="52">
        <f t="shared" si="298"/>
        <v>34374.619402985074</v>
      </c>
      <c r="BA393" s="31">
        <f t="shared" si="325"/>
        <v>6.2881276396058186E-2</v>
      </c>
      <c r="BB393" s="176"/>
      <c r="BC393" s="197"/>
      <c r="BD393" s="197"/>
      <c r="BE393" s="67" t="s">
        <v>75</v>
      </c>
      <c r="BF393" s="49">
        <v>8527526</v>
      </c>
      <c r="BG393" s="30">
        <f>IFERROR(BF393/BC383,"-")</f>
        <v>3.8311569897095279E-3</v>
      </c>
      <c r="BH393" s="49">
        <v>158</v>
      </c>
      <c r="BI393" s="30">
        <f>IFERROR(BH393/BD383,"-")</f>
        <v>8.9114495205865771E-2</v>
      </c>
      <c r="BJ393" s="52">
        <f t="shared" si="299"/>
        <v>53971.6835443038</v>
      </c>
      <c r="BK393" s="31">
        <f t="shared" si="326"/>
        <v>7.1655328798185938E-2</v>
      </c>
      <c r="BL393" s="176"/>
      <c r="BM393" s="197"/>
      <c r="BN393" s="197"/>
      <c r="BO393" s="67" t="s">
        <v>75</v>
      </c>
      <c r="BP393" s="49">
        <v>3075417</v>
      </c>
      <c r="BQ393" s="30">
        <f>IFERROR(BP393/BM383,"-")</f>
        <v>4.0714334706705305E-3</v>
      </c>
      <c r="BR393" s="49">
        <v>56</v>
      </c>
      <c r="BS393" s="30">
        <f>IFERROR(BR393/BN383,"-")</f>
        <v>9.1353996737357265E-2</v>
      </c>
      <c r="BT393" s="52">
        <f t="shared" si="300"/>
        <v>54918.160714285717</v>
      </c>
      <c r="BU393" s="31">
        <f t="shared" si="327"/>
        <v>5.7435897435897436E-2</v>
      </c>
      <c r="BV393" s="176"/>
      <c r="BW393" s="197"/>
      <c r="BX393" s="197"/>
      <c r="BY393" s="67" t="s">
        <v>75</v>
      </c>
      <c r="BZ393" s="49">
        <f t="shared" si="311"/>
        <v>36586673</v>
      </c>
      <c r="CA393" s="30">
        <f>IFERROR(BZ393/BW383,"-")</f>
        <v>1.9877191499168257E-3</v>
      </c>
      <c r="CB393" s="49">
        <f t="shared" si="312"/>
        <v>1169</v>
      </c>
      <c r="CC393" s="30">
        <f>IFERROR(CB393/BX383,"-")</f>
        <v>6.0904449307075129E-2</v>
      </c>
      <c r="CD393" s="52">
        <f t="shared" si="301"/>
        <v>31297.410607356716</v>
      </c>
      <c r="CE393" s="31">
        <f t="shared" si="328"/>
        <v>5.3670630365915246E-2</v>
      </c>
      <c r="CR393" s="173"/>
      <c r="CS393" s="194"/>
      <c r="CT393" s="188"/>
      <c r="CU393" s="191"/>
      <c r="CV393" s="191"/>
      <c r="CW393" s="75" t="s">
        <v>87</v>
      </c>
      <c r="CX393" s="86">
        <v>132834559</v>
      </c>
      <c r="CY393" s="76">
        <v>4.7811742933756727E-3</v>
      </c>
      <c r="CZ393" s="86">
        <v>2086</v>
      </c>
      <c r="DA393" s="76">
        <v>7.0949967688173868E-2</v>
      </c>
      <c r="DB393" s="86">
        <v>63679.079098753595</v>
      </c>
      <c r="DC393" s="77">
        <v>6.3803756040863774E-2</v>
      </c>
    </row>
    <row r="394" spans="2:107" s="16" customFormat="1" ht="13.15" customHeight="1">
      <c r="B394" s="224"/>
      <c r="C394" s="194"/>
      <c r="D394" s="176"/>
      <c r="E394" s="197"/>
      <c r="F394" s="197"/>
      <c r="G394" s="67" t="s">
        <v>77</v>
      </c>
      <c r="H394" s="49">
        <v>0</v>
      </c>
      <c r="I394" s="30">
        <f>IFERROR(H394/E383,"-")</f>
        <v>0</v>
      </c>
      <c r="J394" s="49">
        <v>0</v>
      </c>
      <c r="K394" s="30">
        <f>IFERROR(J394/F383,"-")</f>
        <v>0</v>
      </c>
      <c r="L394" s="52" t="str">
        <f t="shared" si="294"/>
        <v>-</v>
      </c>
      <c r="M394" s="31">
        <f t="shared" si="321"/>
        <v>0</v>
      </c>
      <c r="N394" s="176"/>
      <c r="O394" s="197"/>
      <c r="P394" s="197"/>
      <c r="Q394" s="67" t="s">
        <v>77</v>
      </c>
      <c r="R394" s="49">
        <v>23072</v>
      </c>
      <c r="S394" s="30">
        <f>IFERROR(R394/O383,"-")</f>
        <v>1.0391187775545841E-4</v>
      </c>
      <c r="T394" s="49">
        <v>2</v>
      </c>
      <c r="U394" s="30">
        <f>IFERROR(T394/P383,"-")</f>
        <v>1.8867924528301886E-2</v>
      </c>
      <c r="V394" s="52">
        <f t="shared" si="295"/>
        <v>11536</v>
      </c>
      <c r="W394" s="31">
        <f t="shared" si="322"/>
        <v>1.6949152542372881E-2</v>
      </c>
      <c r="X394" s="176"/>
      <c r="Y394" s="197"/>
      <c r="Z394" s="197"/>
      <c r="AA394" s="67" t="s">
        <v>77</v>
      </c>
      <c r="AB394" s="49">
        <v>5230011</v>
      </c>
      <c r="AC394" s="30">
        <f>IFERROR(AB394/Y383,"-")</f>
        <v>1.0152362354342321E-3</v>
      </c>
      <c r="AD394" s="49">
        <v>52</v>
      </c>
      <c r="AE394" s="30">
        <f>IFERROR(AD394/Z383,"-")</f>
        <v>7.1813285457809697E-3</v>
      </c>
      <c r="AF394" s="52">
        <f t="shared" si="296"/>
        <v>100577.13461538461</v>
      </c>
      <c r="AG394" s="31">
        <f t="shared" si="323"/>
        <v>6.6124109867751781E-3</v>
      </c>
      <c r="AH394" s="176"/>
      <c r="AI394" s="197"/>
      <c r="AJ394" s="197"/>
      <c r="AK394" s="67" t="s">
        <v>77</v>
      </c>
      <c r="AL394" s="49">
        <v>6428298</v>
      </c>
      <c r="AM394" s="30">
        <f>IFERROR(AL394/AI383,"-")</f>
        <v>1.105764624236679E-3</v>
      </c>
      <c r="AN394" s="49">
        <v>79</v>
      </c>
      <c r="AO394" s="30">
        <f>IFERROR(AN394/AJ383,"-")</f>
        <v>1.3682022861101489E-2</v>
      </c>
      <c r="AP394" s="52">
        <f t="shared" si="297"/>
        <v>81370.860759493677</v>
      </c>
      <c r="AQ394" s="31">
        <f t="shared" si="324"/>
        <v>1.2486170380907224E-2</v>
      </c>
      <c r="AR394" s="176"/>
      <c r="AS394" s="197"/>
      <c r="AT394" s="197"/>
      <c r="AU394" s="67" t="s">
        <v>77</v>
      </c>
      <c r="AV394" s="49">
        <v>11674888</v>
      </c>
      <c r="AW394" s="30">
        <f>IFERROR(AV394/AS383,"-")</f>
        <v>2.7765555927389001E-3</v>
      </c>
      <c r="AX394" s="49">
        <v>62</v>
      </c>
      <c r="AY394" s="30">
        <f>IFERROR(AX394/AT383,"-")</f>
        <v>1.6944520360754306E-2</v>
      </c>
      <c r="AZ394" s="52">
        <f t="shared" si="298"/>
        <v>188304.64516129033</v>
      </c>
      <c r="BA394" s="31">
        <f t="shared" si="325"/>
        <v>1.4547160957297044E-2</v>
      </c>
      <c r="BB394" s="176"/>
      <c r="BC394" s="197"/>
      <c r="BD394" s="197"/>
      <c r="BE394" s="67" t="s">
        <v>77</v>
      </c>
      <c r="BF394" s="49">
        <v>7520832</v>
      </c>
      <c r="BG394" s="30">
        <f>IFERROR(BF394/BC383,"-")</f>
        <v>3.3788801212955655E-3</v>
      </c>
      <c r="BH394" s="49">
        <v>70</v>
      </c>
      <c r="BI394" s="30">
        <f>IFERROR(BH394/BD383,"-")</f>
        <v>3.9481105470953189E-2</v>
      </c>
      <c r="BJ394" s="52">
        <f t="shared" si="299"/>
        <v>107440.45714285714</v>
      </c>
      <c r="BK394" s="31">
        <f t="shared" si="326"/>
        <v>3.1746031746031744E-2</v>
      </c>
      <c r="BL394" s="176"/>
      <c r="BM394" s="197"/>
      <c r="BN394" s="197"/>
      <c r="BO394" s="67" t="s">
        <v>77</v>
      </c>
      <c r="BP394" s="49">
        <v>5882155</v>
      </c>
      <c r="BQ394" s="30">
        <f>IFERROR(BP394/BM383,"-")</f>
        <v>7.7871725189371114E-3</v>
      </c>
      <c r="BR394" s="49">
        <v>28</v>
      </c>
      <c r="BS394" s="30">
        <f>IFERROR(BR394/BN383,"-")</f>
        <v>4.5676998368678633E-2</v>
      </c>
      <c r="BT394" s="52">
        <f t="shared" si="300"/>
        <v>210076.96428571429</v>
      </c>
      <c r="BU394" s="31">
        <f t="shared" si="327"/>
        <v>2.8717948717948718E-2</v>
      </c>
      <c r="BV394" s="176"/>
      <c r="BW394" s="197"/>
      <c r="BX394" s="197"/>
      <c r="BY394" s="67" t="s">
        <v>77</v>
      </c>
      <c r="BZ394" s="49">
        <f t="shared" si="311"/>
        <v>36759256</v>
      </c>
      <c r="CA394" s="30">
        <f>IFERROR(BZ394/BW383,"-")</f>
        <v>1.9970954201792269E-3</v>
      </c>
      <c r="CB394" s="49">
        <f t="shared" si="312"/>
        <v>293</v>
      </c>
      <c r="CC394" s="30">
        <f>IFERROR(CB394/BX383,"-")</f>
        <v>1.5265187037615922E-2</v>
      </c>
      <c r="CD394" s="52">
        <f t="shared" si="301"/>
        <v>125458.21160409556</v>
      </c>
      <c r="CE394" s="31">
        <f t="shared" si="328"/>
        <v>1.3452091272209725E-2</v>
      </c>
      <c r="CR394" s="173"/>
      <c r="CS394" s="194"/>
      <c r="CT394" s="188"/>
      <c r="CU394" s="191"/>
      <c r="CV394" s="191"/>
      <c r="CW394" s="75" t="s">
        <v>85</v>
      </c>
      <c r="CX394" s="86">
        <v>86983674</v>
      </c>
      <c r="CY394" s="76">
        <v>3.1308426753023652E-3</v>
      </c>
      <c r="CZ394" s="86">
        <v>4210</v>
      </c>
      <c r="DA394" s="76">
        <v>0.14319240842148226</v>
      </c>
      <c r="DB394" s="86">
        <v>20661.205225653208</v>
      </c>
      <c r="DC394" s="77">
        <v>0.12876980485716033</v>
      </c>
    </row>
    <row r="395" spans="2:107" s="16" customFormat="1" ht="13.15" customHeight="1">
      <c r="B395" s="224"/>
      <c r="C395" s="194"/>
      <c r="D395" s="176"/>
      <c r="E395" s="197"/>
      <c r="F395" s="197"/>
      <c r="G395" s="67" t="s">
        <v>79</v>
      </c>
      <c r="H395" s="49">
        <v>0</v>
      </c>
      <c r="I395" s="30">
        <f>IFERROR(H395/E383,"-")</f>
        <v>0</v>
      </c>
      <c r="J395" s="49">
        <v>0</v>
      </c>
      <c r="K395" s="30">
        <f>IFERROR(J395/F383,"-")</f>
        <v>0</v>
      </c>
      <c r="L395" s="52" t="str">
        <f t="shared" si="294"/>
        <v>-</v>
      </c>
      <c r="M395" s="31">
        <f t="shared" si="321"/>
        <v>0</v>
      </c>
      <c r="N395" s="176"/>
      <c r="O395" s="197"/>
      <c r="P395" s="197"/>
      <c r="Q395" s="67" t="s">
        <v>79</v>
      </c>
      <c r="R395" s="49">
        <v>4513976</v>
      </c>
      <c r="S395" s="30">
        <f>IFERROR(R395/O383,"-")</f>
        <v>2.0330085051277438E-2</v>
      </c>
      <c r="T395" s="49">
        <v>8</v>
      </c>
      <c r="U395" s="30">
        <f>IFERROR(T395/P383,"-")</f>
        <v>7.5471698113207544E-2</v>
      </c>
      <c r="V395" s="52">
        <f t="shared" si="295"/>
        <v>564247</v>
      </c>
      <c r="W395" s="31">
        <f t="shared" si="322"/>
        <v>6.7796610169491525E-2</v>
      </c>
      <c r="X395" s="176"/>
      <c r="Y395" s="197"/>
      <c r="Z395" s="197"/>
      <c r="AA395" s="67" t="s">
        <v>79</v>
      </c>
      <c r="AB395" s="49">
        <v>28740837</v>
      </c>
      <c r="AC395" s="30">
        <f>IFERROR(AB395/Y383,"-")</f>
        <v>5.5790970915948149E-3</v>
      </c>
      <c r="AD395" s="49">
        <v>95</v>
      </c>
      <c r="AE395" s="30">
        <f>IFERROR(AD395/Z383,"-")</f>
        <v>1.3119734843253694E-2</v>
      </c>
      <c r="AF395" s="52">
        <f t="shared" si="296"/>
        <v>302535.12631578947</v>
      </c>
      <c r="AG395" s="31">
        <f t="shared" si="323"/>
        <v>1.2080366225839268E-2</v>
      </c>
      <c r="AH395" s="176"/>
      <c r="AI395" s="197"/>
      <c r="AJ395" s="197"/>
      <c r="AK395" s="67" t="s">
        <v>79</v>
      </c>
      <c r="AL395" s="49">
        <v>88962037</v>
      </c>
      <c r="AM395" s="30">
        <f>IFERROR(AL395/AI383,"-")</f>
        <v>1.5302817855462602E-2</v>
      </c>
      <c r="AN395" s="49">
        <v>169</v>
      </c>
      <c r="AO395" s="30">
        <f>IFERROR(AN395/AJ383,"-")</f>
        <v>2.9269137512989263E-2</v>
      </c>
      <c r="AP395" s="52">
        <f t="shared" si="297"/>
        <v>526402.58579881652</v>
      </c>
      <c r="AQ395" s="31">
        <f t="shared" si="324"/>
        <v>2.6710921447763554E-2</v>
      </c>
      <c r="AR395" s="176"/>
      <c r="AS395" s="197"/>
      <c r="AT395" s="197"/>
      <c r="AU395" s="67" t="s">
        <v>79</v>
      </c>
      <c r="AV395" s="49">
        <v>67843331</v>
      </c>
      <c r="AW395" s="30">
        <f>IFERROR(AV395/AS383,"-")</f>
        <v>1.6134696976800669E-2</v>
      </c>
      <c r="AX395" s="49">
        <v>152</v>
      </c>
      <c r="AY395" s="30">
        <f>IFERROR(AX395/AT383,"-")</f>
        <v>4.1541404755397651E-2</v>
      </c>
      <c r="AZ395" s="52">
        <f t="shared" si="298"/>
        <v>446337.70394736843</v>
      </c>
      <c r="BA395" s="31">
        <f t="shared" si="325"/>
        <v>3.5664007508212109E-2</v>
      </c>
      <c r="BB395" s="176"/>
      <c r="BC395" s="197"/>
      <c r="BD395" s="197"/>
      <c r="BE395" s="67" t="s">
        <v>79</v>
      </c>
      <c r="BF395" s="49">
        <v>66502405</v>
      </c>
      <c r="BG395" s="30">
        <f>IFERROR(BF395/BC383,"-")</f>
        <v>2.9877499493785639E-2</v>
      </c>
      <c r="BH395" s="49">
        <v>154</v>
      </c>
      <c r="BI395" s="30">
        <f>IFERROR(BH395/BD383,"-")</f>
        <v>8.6858432036097014E-2</v>
      </c>
      <c r="BJ395" s="52">
        <f t="shared" si="299"/>
        <v>431833.79870129871</v>
      </c>
      <c r="BK395" s="31">
        <f t="shared" si="326"/>
        <v>6.9841269841269843E-2</v>
      </c>
      <c r="BL395" s="176"/>
      <c r="BM395" s="197"/>
      <c r="BN395" s="197"/>
      <c r="BO395" s="67" t="s">
        <v>79</v>
      </c>
      <c r="BP395" s="49">
        <v>28469774</v>
      </c>
      <c r="BQ395" s="30">
        <f>IFERROR(BP395/BM383,"-")</f>
        <v>3.7690105363281025E-2</v>
      </c>
      <c r="BR395" s="49">
        <v>69</v>
      </c>
      <c r="BS395" s="30">
        <f>IFERROR(BR395/BN383,"-")</f>
        <v>0.11256117455138662</v>
      </c>
      <c r="BT395" s="52">
        <f t="shared" si="300"/>
        <v>412605.4202898551</v>
      </c>
      <c r="BU395" s="31">
        <f t="shared" si="327"/>
        <v>7.0769230769230765E-2</v>
      </c>
      <c r="BV395" s="176"/>
      <c r="BW395" s="197"/>
      <c r="BX395" s="197"/>
      <c r="BY395" s="67" t="s">
        <v>79</v>
      </c>
      <c r="BZ395" s="49">
        <f t="shared" si="311"/>
        <v>285032360</v>
      </c>
      <c r="CA395" s="30">
        <f>IFERROR(BZ395/BW383,"-")</f>
        <v>1.5485537051100182E-2</v>
      </c>
      <c r="CB395" s="49">
        <f t="shared" si="312"/>
        <v>647</v>
      </c>
      <c r="CC395" s="30">
        <f>IFERROR(CB395/BX383,"-")</f>
        <v>3.3708450557465873E-2</v>
      </c>
      <c r="CD395" s="52">
        <f t="shared" si="301"/>
        <v>440544.60587326123</v>
      </c>
      <c r="CE395" s="31">
        <f t="shared" si="328"/>
        <v>2.9704788577200311E-2</v>
      </c>
      <c r="CR395" s="174"/>
      <c r="CS395" s="195"/>
      <c r="CT395" s="189"/>
      <c r="CU395" s="192"/>
      <c r="CV395" s="192"/>
      <c r="CW395" s="18" t="s">
        <v>92</v>
      </c>
      <c r="CX395" s="86">
        <v>5391002810</v>
      </c>
      <c r="CY395" s="76">
        <v>0.19404079965882987</v>
      </c>
      <c r="CZ395" s="86">
        <v>24413</v>
      </c>
      <c r="DA395" s="76">
        <v>0.83034590660181629</v>
      </c>
      <c r="DB395" s="86">
        <v>220825.08540531684</v>
      </c>
      <c r="DC395" s="77">
        <v>0.74671193491160459</v>
      </c>
    </row>
    <row r="396" spans="2:107" s="16" customFormat="1" ht="13.15" customHeight="1">
      <c r="B396" s="224"/>
      <c r="C396" s="194"/>
      <c r="D396" s="176"/>
      <c r="E396" s="197"/>
      <c r="F396" s="197"/>
      <c r="G396" s="67" t="s">
        <v>81</v>
      </c>
      <c r="H396" s="49">
        <v>676353</v>
      </c>
      <c r="I396" s="30">
        <f>IFERROR(H396/E383,"-")</f>
        <v>2.0279099862018181E-2</v>
      </c>
      <c r="J396" s="49">
        <v>2</v>
      </c>
      <c r="K396" s="30">
        <f>IFERROR(J396/F383,"-")</f>
        <v>7.1428571428571425E-2</v>
      </c>
      <c r="L396" s="52">
        <f t="shared" si="294"/>
        <v>338176.5</v>
      </c>
      <c r="M396" s="31">
        <f t="shared" si="321"/>
        <v>6.6666666666666666E-2</v>
      </c>
      <c r="N396" s="176"/>
      <c r="O396" s="197"/>
      <c r="P396" s="197"/>
      <c r="Q396" s="67" t="s">
        <v>81</v>
      </c>
      <c r="R396" s="49">
        <v>2354972</v>
      </c>
      <c r="S396" s="30">
        <f>IFERROR(R396/O383,"-")</f>
        <v>1.0606343731862318E-2</v>
      </c>
      <c r="T396" s="49">
        <v>16</v>
      </c>
      <c r="U396" s="30">
        <f>IFERROR(T396/P383,"-")</f>
        <v>0.15094339622641509</v>
      </c>
      <c r="V396" s="52">
        <f t="shared" si="295"/>
        <v>147185.75</v>
      </c>
      <c r="W396" s="31">
        <f t="shared" si="322"/>
        <v>0.13559322033898305</v>
      </c>
      <c r="X396" s="176"/>
      <c r="Y396" s="197"/>
      <c r="Z396" s="197"/>
      <c r="AA396" s="67" t="s">
        <v>81</v>
      </c>
      <c r="AB396" s="49">
        <v>46302042</v>
      </c>
      <c r="AC396" s="30">
        <f>IFERROR(AB396/Y383,"-")</f>
        <v>8.988032876603453E-3</v>
      </c>
      <c r="AD396" s="49">
        <v>870</v>
      </c>
      <c r="AE396" s="30">
        <f>IFERROR(AD396/Z383,"-")</f>
        <v>0.12014915066979699</v>
      </c>
      <c r="AF396" s="52">
        <f t="shared" si="296"/>
        <v>53220.737931034484</v>
      </c>
      <c r="AG396" s="31">
        <f t="shared" si="323"/>
        <v>0.11063072227873856</v>
      </c>
      <c r="AH396" s="176"/>
      <c r="AI396" s="197"/>
      <c r="AJ396" s="197"/>
      <c r="AK396" s="67" t="s">
        <v>81</v>
      </c>
      <c r="AL396" s="49">
        <v>55420563</v>
      </c>
      <c r="AM396" s="30">
        <f>IFERROR(AL396/AI383,"-")</f>
        <v>9.5331762809814022E-3</v>
      </c>
      <c r="AN396" s="49">
        <v>844</v>
      </c>
      <c r="AO396" s="30">
        <f>IFERROR(AN396/AJ383,"-")</f>
        <v>0.14617249740214755</v>
      </c>
      <c r="AP396" s="52">
        <f t="shared" si="297"/>
        <v>65664.174170616112</v>
      </c>
      <c r="AQ396" s="31">
        <f t="shared" si="324"/>
        <v>0.13339655444918602</v>
      </c>
      <c r="AR396" s="176"/>
      <c r="AS396" s="197"/>
      <c r="AT396" s="197"/>
      <c r="AU396" s="67" t="s">
        <v>81</v>
      </c>
      <c r="AV396" s="49">
        <v>33363714</v>
      </c>
      <c r="AW396" s="30">
        <f>IFERROR(AV396/AS383,"-")</f>
        <v>7.9346548507566953E-3</v>
      </c>
      <c r="AX396" s="49">
        <v>550</v>
      </c>
      <c r="AY396" s="30">
        <f>IFERROR(AX396/AT383,"-")</f>
        <v>0.15031429352282044</v>
      </c>
      <c r="AZ396" s="52">
        <f t="shared" si="298"/>
        <v>60661.29818181818</v>
      </c>
      <c r="BA396" s="31">
        <f t="shared" si="325"/>
        <v>0.12904739558892539</v>
      </c>
      <c r="BB396" s="176"/>
      <c r="BC396" s="197"/>
      <c r="BD396" s="197"/>
      <c r="BE396" s="67" t="s">
        <v>81</v>
      </c>
      <c r="BF396" s="49">
        <v>24623968</v>
      </c>
      <c r="BG396" s="30">
        <f>IFERROR(BF396/BC383,"-")</f>
        <v>1.1062796773364719E-2</v>
      </c>
      <c r="BH396" s="49">
        <v>290</v>
      </c>
      <c r="BI396" s="30">
        <f>IFERROR(BH396/BD383,"-")</f>
        <v>0.16356457980823463</v>
      </c>
      <c r="BJ396" s="52">
        <f t="shared" si="299"/>
        <v>84910.23448275862</v>
      </c>
      <c r="BK396" s="31">
        <f t="shared" si="326"/>
        <v>0.13151927437641722</v>
      </c>
      <c r="BL396" s="176"/>
      <c r="BM396" s="197"/>
      <c r="BN396" s="197"/>
      <c r="BO396" s="67" t="s">
        <v>81</v>
      </c>
      <c r="BP396" s="49">
        <v>6622802</v>
      </c>
      <c r="BQ396" s="30">
        <f>IFERROR(BP396/BM383,"-")</f>
        <v>8.7676883272817096E-3</v>
      </c>
      <c r="BR396" s="49">
        <v>94</v>
      </c>
      <c r="BS396" s="30">
        <f>IFERROR(BR396/BN383,"-")</f>
        <v>0.15334420880913541</v>
      </c>
      <c r="BT396" s="52">
        <f t="shared" si="300"/>
        <v>70455.340425531918</v>
      </c>
      <c r="BU396" s="31">
        <f t="shared" si="327"/>
        <v>9.6410256410256412E-2</v>
      </c>
      <c r="BV396" s="176"/>
      <c r="BW396" s="197"/>
      <c r="BX396" s="197"/>
      <c r="BY396" s="67" t="s">
        <v>81</v>
      </c>
      <c r="BZ396" s="49">
        <f t="shared" si="311"/>
        <v>169364414</v>
      </c>
      <c r="CA396" s="30">
        <f>IFERROR(BZ396/BW383,"-")</f>
        <v>9.2014075459181909E-3</v>
      </c>
      <c r="CB396" s="49">
        <f t="shared" si="312"/>
        <v>2666</v>
      </c>
      <c r="CC396" s="30">
        <f>IFERROR(CB396/BX383,"-")</f>
        <v>0.13889757215796603</v>
      </c>
      <c r="CD396" s="52">
        <f t="shared" si="301"/>
        <v>63527.537134283572</v>
      </c>
      <c r="CE396" s="31">
        <f t="shared" si="328"/>
        <v>0.12240025710481613</v>
      </c>
      <c r="CR396" s="172">
        <v>24</v>
      </c>
      <c r="CS396" s="193" t="s">
        <v>124</v>
      </c>
      <c r="CT396" s="187">
        <v>14573</v>
      </c>
      <c r="CU396" s="190">
        <v>11845435930</v>
      </c>
      <c r="CV396" s="190">
        <v>12681</v>
      </c>
      <c r="CW396" s="75" t="s">
        <v>58</v>
      </c>
      <c r="CX396" s="86">
        <v>294361663</v>
      </c>
      <c r="CY396" s="76">
        <v>2.485021781718421E-2</v>
      </c>
      <c r="CZ396" s="86">
        <v>2346</v>
      </c>
      <c r="DA396" s="76">
        <v>0.18500118287201325</v>
      </c>
      <c r="DB396" s="86">
        <v>125473.85464620631</v>
      </c>
      <c r="DC396" s="77">
        <v>0.16098263912715297</v>
      </c>
    </row>
    <row r="397" spans="2:107" s="16" customFormat="1" ht="13.15" customHeight="1">
      <c r="B397" s="224"/>
      <c r="C397" s="194"/>
      <c r="D397" s="176"/>
      <c r="E397" s="197"/>
      <c r="F397" s="197"/>
      <c r="G397" s="67" t="s">
        <v>83</v>
      </c>
      <c r="H397" s="49">
        <v>40727</v>
      </c>
      <c r="I397" s="30">
        <f>IFERROR(H397/E383,"-")</f>
        <v>1.2211181144763377E-3</v>
      </c>
      <c r="J397" s="49">
        <v>2</v>
      </c>
      <c r="K397" s="30">
        <f>IFERROR(J397/F383,"-")</f>
        <v>7.1428571428571425E-2</v>
      </c>
      <c r="L397" s="52">
        <f t="shared" si="294"/>
        <v>20363.5</v>
      </c>
      <c r="M397" s="31">
        <f t="shared" si="321"/>
        <v>6.6666666666666666E-2</v>
      </c>
      <c r="N397" s="176"/>
      <c r="O397" s="197"/>
      <c r="P397" s="197"/>
      <c r="Q397" s="67" t="s">
        <v>83</v>
      </c>
      <c r="R397" s="49">
        <v>140228</v>
      </c>
      <c r="S397" s="30">
        <f>IFERROR(R397/O383,"-")</f>
        <v>6.3156010722487956E-4</v>
      </c>
      <c r="T397" s="49">
        <v>7</v>
      </c>
      <c r="U397" s="30">
        <f>IFERROR(T397/P383,"-")</f>
        <v>6.6037735849056603E-2</v>
      </c>
      <c r="V397" s="52">
        <f t="shared" si="295"/>
        <v>20032.571428571428</v>
      </c>
      <c r="W397" s="31">
        <f t="shared" si="322"/>
        <v>5.9322033898305086E-2</v>
      </c>
      <c r="X397" s="176"/>
      <c r="Y397" s="197"/>
      <c r="Z397" s="197"/>
      <c r="AA397" s="67" t="s">
        <v>83</v>
      </c>
      <c r="AB397" s="49">
        <v>51222512</v>
      </c>
      <c r="AC397" s="30">
        <f>IFERROR(AB397/Y383,"-")</f>
        <v>9.9431818121156496E-3</v>
      </c>
      <c r="AD397" s="49">
        <v>487</v>
      </c>
      <c r="AE397" s="30">
        <f>IFERROR(AD397/Z383,"-")</f>
        <v>6.7255903880679466E-2</v>
      </c>
      <c r="AF397" s="52">
        <f t="shared" si="296"/>
        <v>105179.69609856264</v>
      </c>
      <c r="AG397" s="31">
        <f t="shared" si="323"/>
        <v>6.1927772126144455E-2</v>
      </c>
      <c r="AH397" s="176"/>
      <c r="AI397" s="197"/>
      <c r="AJ397" s="197"/>
      <c r="AK397" s="67" t="s">
        <v>83</v>
      </c>
      <c r="AL397" s="49">
        <v>97351459</v>
      </c>
      <c r="AM397" s="30">
        <f>IFERROR(AL397/AI383,"-")</f>
        <v>1.6745925512480511E-2</v>
      </c>
      <c r="AN397" s="49">
        <v>944</v>
      </c>
      <c r="AO397" s="30">
        <f>IFERROR(AN397/AJ383,"-")</f>
        <v>0.16349151368202286</v>
      </c>
      <c r="AP397" s="52">
        <f t="shared" si="297"/>
        <v>103126.54555084746</v>
      </c>
      <c r="AQ397" s="31">
        <f t="shared" si="324"/>
        <v>0.14920183341235974</v>
      </c>
      <c r="AR397" s="176"/>
      <c r="AS397" s="197"/>
      <c r="AT397" s="197"/>
      <c r="AU397" s="67" t="s">
        <v>83</v>
      </c>
      <c r="AV397" s="49">
        <v>94607907</v>
      </c>
      <c r="AW397" s="30">
        <f>IFERROR(AV397/AS383,"-")</f>
        <v>2.2499925763585202E-2</v>
      </c>
      <c r="AX397" s="49">
        <v>946</v>
      </c>
      <c r="AY397" s="30">
        <f>IFERROR(AX397/AT383,"-")</f>
        <v>0.25854058485925119</v>
      </c>
      <c r="AZ397" s="52">
        <f t="shared" si="298"/>
        <v>100008.35835095137</v>
      </c>
      <c r="BA397" s="31">
        <f t="shared" si="325"/>
        <v>0.22196152041295167</v>
      </c>
      <c r="BB397" s="176"/>
      <c r="BC397" s="197"/>
      <c r="BD397" s="197"/>
      <c r="BE397" s="67" t="s">
        <v>83</v>
      </c>
      <c r="BF397" s="49">
        <v>64837987</v>
      </c>
      <c r="BG397" s="30">
        <f>IFERROR(BF397/BC383,"-")</f>
        <v>2.9129727319945491E-2</v>
      </c>
      <c r="BH397" s="49">
        <v>608</v>
      </c>
      <c r="BI397" s="30">
        <f>IFERROR(BH397/BD383,"-")</f>
        <v>0.34292160180485054</v>
      </c>
      <c r="BJ397" s="52">
        <f t="shared" si="299"/>
        <v>106641.42598684211</v>
      </c>
      <c r="BK397" s="31">
        <f t="shared" si="326"/>
        <v>0.27573696145124715</v>
      </c>
      <c r="BL397" s="176"/>
      <c r="BM397" s="197"/>
      <c r="BN397" s="197"/>
      <c r="BO397" s="67" t="s">
        <v>83</v>
      </c>
      <c r="BP397" s="49">
        <v>40143291</v>
      </c>
      <c r="BQ397" s="30">
        <f>IFERROR(BP397/BM383,"-")</f>
        <v>5.3144252828239903E-2</v>
      </c>
      <c r="BR397" s="49">
        <v>212</v>
      </c>
      <c r="BS397" s="30">
        <f>IFERROR(BR397/BN383,"-")</f>
        <v>0.34584013050570961</v>
      </c>
      <c r="BT397" s="52">
        <f t="shared" si="300"/>
        <v>189355.14622641509</v>
      </c>
      <c r="BU397" s="31">
        <f t="shared" si="327"/>
        <v>0.21743589743589745</v>
      </c>
      <c r="BV397" s="176"/>
      <c r="BW397" s="197"/>
      <c r="BX397" s="197"/>
      <c r="BY397" s="67" t="s">
        <v>83</v>
      </c>
      <c r="BZ397" s="49">
        <f t="shared" si="311"/>
        <v>348344111</v>
      </c>
      <c r="CA397" s="30">
        <f>IFERROR(BZ397/BW383,"-")</f>
        <v>1.8925204273027296E-2</v>
      </c>
      <c r="CB397" s="49">
        <f t="shared" si="312"/>
        <v>3206</v>
      </c>
      <c r="CC397" s="30">
        <f>IFERROR(CB397/BX383,"-")</f>
        <v>0.16703136396790663</v>
      </c>
      <c r="CD397" s="52">
        <f t="shared" si="301"/>
        <v>108653.80879600749</v>
      </c>
      <c r="CE397" s="31">
        <f t="shared" si="328"/>
        <v>0.14719250723107297</v>
      </c>
      <c r="CR397" s="173"/>
      <c r="CS397" s="194"/>
      <c r="CT397" s="188"/>
      <c r="CU397" s="191"/>
      <c r="CV397" s="191"/>
      <c r="CW397" s="75" t="s">
        <v>60</v>
      </c>
      <c r="CX397" s="86">
        <v>223405844</v>
      </c>
      <c r="CY397" s="76">
        <v>1.8860077866294279E-2</v>
      </c>
      <c r="CZ397" s="86">
        <v>3490</v>
      </c>
      <c r="DA397" s="76">
        <v>0.2752148884157401</v>
      </c>
      <c r="DB397" s="86">
        <v>64013.135816618909</v>
      </c>
      <c r="DC397" s="77">
        <v>0.23948397721814313</v>
      </c>
    </row>
    <row r="398" spans="2:107" s="16" customFormat="1" ht="13.15" customHeight="1">
      <c r="B398" s="224"/>
      <c r="C398" s="194"/>
      <c r="D398" s="176"/>
      <c r="E398" s="197"/>
      <c r="F398" s="197"/>
      <c r="G398" s="67" t="s">
        <v>87</v>
      </c>
      <c r="H398" s="49">
        <v>186245</v>
      </c>
      <c r="I398" s="30">
        <f>IFERROR(H398/E383,"-")</f>
        <v>5.5841860002122795E-3</v>
      </c>
      <c r="J398" s="49">
        <v>7</v>
      </c>
      <c r="K398" s="30">
        <f>IFERROR(J398/F383,"-")</f>
        <v>0.25</v>
      </c>
      <c r="L398" s="52">
        <f t="shared" si="294"/>
        <v>26606.428571428572</v>
      </c>
      <c r="M398" s="31">
        <f t="shared" si="321"/>
        <v>0.23333333333333334</v>
      </c>
      <c r="N398" s="176"/>
      <c r="O398" s="197"/>
      <c r="P398" s="197"/>
      <c r="Q398" s="67" t="s">
        <v>87</v>
      </c>
      <c r="R398" s="49">
        <v>287549</v>
      </c>
      <c r="S398" s="30">
        <f>IFERROR(R398/O383,"-")</f>
        <v>1.2950657306130507E-3</v>
      </c>
      <c r="T398" s="49">
        <v>10</v>
      </c>
      <c r="U398" s="30">
        <f>IFERROR(T398/P383,"-")</f>
        <v>9.4339622641509441E-2</v>
      </c>
      <c r="V398" s="52">
        <f t="shared" si="295"/>
        <v>28754.9</v>
      </c>
      <c r="W398" s="31">
        <f t="shared" si="322"/>
        <v>8.4745762711864403E-2</v>
      </c>
      <c r="X398" s="176"/>
      <c r="Y398" s="197"/>
      <c r="Z398" s="197"/>
      <c r="AA398" s="67" t="s">
        <v>87</v>
      </c>
      <c r="AB398" s="49">
        <v>17962320</v>
      </c>
      <c r="AC398" s="30">
        <f>IFERROR(AB398/Y383,"-")</f>
        <v>3.4867991934366899E-3</v>
      </c>
      <c r="AD398" s="49">
        <v>368</v>
      </c>
      <c r="AE398" s="30">
        <f>IFERROR(AD398/Z383,"-")</f>
        <v>5.0821709708603786E-2</v>
      </c>
      <c r="AF398" s="52">
        <f t="shared" si="296"/>
        <v>48810.65217391304</v>
      </c>
      <c r="AG398" s="31">
        <f t="shared" si="323"/>
        <v>4.6795523906408953E-2</v>
      </c>
      <c r="AH398" s="176"/>
      <c r="AI398" s="197"/>
      <c r="AJ398" s="197"/>
      <c r="AK398" s="67" t="s">
        <v>87</v>
      </c>
      <c r="AL398" s="49">
        <v>22320893</v>
      </c>
      <c r="AM398" s="30">
        <f>IFERROR(AL398/AI383,"-")</f>
        <v>3.8395316864233918E-3</v>
      </c>
      <c r="AN398" s="49">
        <v>402</v>
      </c>
      <c r="AO398" s="30">
        <f>IFERROR(AN398/AJ383,"-")</f>
        <v>6.9622445445098713E-2</v>
      </c>
      <c r="AP398" s="52">
        <f t="shared" si="297"/>
        <v>55524.609452736317</v>
      </c>
      <c r="AQ398" s="31">
        <f t="shared" si="324"/>
        <v>6.353722143195828E-2</v>
      </c>
      <c r="AR398" s="176"/>
      <c r="AS398" s="197"/>
      <c r="AT398" s="197"/>
      <c r="AU398" s="67" t="s">
        <v>87</v>
      </c>
      <c r="AV398" s="49">
        <v>14084654</v>
      </c>
      <c r="AW398" s="30">
        <f>IFERROR(AV398/AS383,"-")</f>
        <v>3.3496531046372626E-3</v>
      </c>
      <c r="AX398" s="49">
        <v>303</v>
      </c>
      <c r="AY398" s="30">
        <f>IFERROR(AX398/AT383,"-")</f>
        <v>8.280951079529926E-2</v>
      </c>
      <c r="AZ398" s="52">
        <f t="shared" si="298"/>
        <v>46484.006600660068</v>
      </c>
      <c r="BA398" s="31">
        <f t="shared" si="325"/>
        <v>7.1093383388080716E-2</v>
      </c>
      <c r="BB398" s="176"/>
      <c r="BC398" s="197"/>
      <c r="BD398" s="197"/>
      <c r="BE398" s="67" t="s">
        <v>87</v>
      </c>
      <c r="BF398" s="49">
        <v>3875255</v>
      </c>
      <c r="BG398" s="30">
        <f>IFERROR(BF398/BC383,"-")</f>
        <v>1.7410337160105752E-3</v>
      </c>
      <c r="BH398" s="49">
        <v>139</v>
      </c>
      <c r="BI398" s="30">
        <f>IFERROR(BH398/BD383,"-")</f>
        <v>7.8398195149464181E-2</v>
      </c>
      <c r="BJ398" s="52">
        <f t="shared" si="299"/>
        <v>27879.53237410072</v>
      </c>
      <c r="BK398" s="31">
        <f t="shared" si="326"/>
        <v>6.3038548752834461E-2</v>
      </c>
      <c r="BL398" s="176"/>
      <c r="BM398" s="197"/>
      <c r="BN398" s="197"/>
      <c r="BO398" s="67" t="s">
        <v>87</v>
      </c>
      <c r="BP398" s="49">
        <v>2714844</v>
      </c>
      <c r="BQ398" s="30">
        <f>IFERROR(BP398/BM383,"-")</f>
        <v>3.5940839012234978E-3</v>
      </c>
      <c r="BR398" s="49">
        <v>41</v>
      </c>
      <c r="BS398" s="30">
        <f>IFERROR(BR398/BN383,"-")</f>
        <v>6.6884176182707991E-2</v>
      </c>
      <c r="BT398" s="52">
        <f t="shared" si="300"/>
        <v>66215.707317073175</v>
      </c>
      <c r="BU398" s="31">
        <f t="shared" si="327"/>
        <v>4.205128205128205E-2</v>
      </c>
      <c r="BV398" s="176"/>
      <c r="BW398" s="197"/>
      <c r="BX398" s="197"/>
      <c r="BY398" s="67" t="s">
        <v>87</v>
      </c>
      <c r="BZ398" s="49">
        <f t="shared" si="311"/>
        <v>61431760</v>
      </c>
      <c r="CA398" s="30">
        <f>IFERROR(BZ398/BW383,"-")</f>
        <v>3.3375290987812545E-3</v>
      </c>
      <c r="CB398" s="49">
        <f t="shared" si="312"/>
        <v>1270</v>
      </c>
      <c r="CC398" s="30">
        <f>IFERROR(CB398/BX383,"-")</f>
        <v>6.6166510367823284E-2</v>
      </c>
      <c r="CD398" s="52">
        <f t="shared" si="301"/>
        <v>48371.464566929135</v>
      </c>
      <c r="CE398" s="31">
        <f t="shared" si="328"/>
        <v>5.8307699371011434E-2</v>
      </c>
      <c r="CR398" s="173"/>
      <c r="CS398" s="194"/>
      <c r="CT398" s="188"/>
      <c r="CU398" s="191"/>
      <c r="CV398" s="191"/>
      <c r="CW398" s="75" t="s">
        <v>62</v>
      </c>
      <c r="CX398" s="86">
        <v>132876341</v>
      </c>
      <c r="CY398" s="76">
        <v>1.1217513799004609E-2</v>
      </c>
      <c r="CZ398" s="86">
        <v>2952</v>
      </c>
      <c r="DA398" s="76">
        <v>0.23278921220723917</v>
      </c>
      <c r="DB398" s="86">
        <v>45012.310636856368</v>
      </c>
      <c r="DC398" s="77">
        <v>0.20256638989912853</v>
      </c>
    </row>
    <row r="399" spans="2:107" s="16" customFormat="1" ht="13.15" customHeight="1">
      <c r="B399" s="224"/>
      <c r="C399" s="194"/>
      <c r="D399" s="176"/>
      <c r="E399" s="197"/>
      <c r="F399" s="197"/>
      <c r="G399" s="68" t="s">
        <v>85</v>
      </c>
      <c r="H399" s="50">
        <v>40114</v>
      </c>
      <c r="I399" s="32">
        <f>IFERROR(H399/E383,"-")</f>
        <v>1.202738528349837E-3</v>
      </c>
      <c r="J399" s="50">
        <v>5</v>
      </c>
      <c r="K399" s="32">
        <f>IFERROR(J399/F383,"-")</f>
        <v>0.17857142857142858</v>
      </c>
      <c r="L399" s="53">
        <f t="shared" si="294"/>
        <v>8022.8</v>
      </c>
      <c r="M399" s="33">
        <f t="shared" si="321"/>
        <v>0.16666666666666666</v>
      </c>
      <c r="N399" s="176"/>
      <c r="O399" s="197"/>
      <c r="P399" s="197"/>
      <c r="Q399" s="68" t="s">
        <v>85</v>
      </c>
      <c r="R399" s="50">
        <v>226075</v>
      </c>
      <c r="S399" s="32">
        <f>IFERROR(R399/O383,"-")</f>
        <v>1.0181985854527244E-3</v>
      </c>
      <c r="T399" s="50">
        <v>19</v>
      </c>
      <c r="U399" s="32">
        <f>IFERROR(T399/P383,"-")</f>
        <v>0.17924528301886791</v>
      </c>
      <c r="V399" s="53">
        <f t="shared" si="295"/>
        <v>11898.684210526315</v>
      </c>
      <c r="W399" s="33">
        <f t="shared" si="322"/>
        <v>0.16101694915254236</v>
      </c>
      <c r="X399" s="176"/>
      <c r="Y399" s="197"/>
      <c r="Z399" s="197"/>
      <c r="AA399" s="68" t="s">
        <v>85</v>
      </c>
      <c r="AB399" s="50">
        <v>14256800</v>
      </c>
      <c r="AC399" s="32">
        <f>IFERROR(AB399/Y383,"-")</f>
        <v>2.7674932158534195E-3</v>
      </c>
      <c r="AD399" s="50">
        <v>567</v>
      </c>
      <c r="AE399" s="32">
        <f>IFERROR(AD399/Z383,"-")</f>
        <v>7.8304101643419416E-2</v>
      </c>
      <c r="AF399" s="53">
        <f t="shared" si="296"/>
        <v>25144.268077601409</v>
      </c>
      <c r="AG399" s="33">
        <f t="shared" si="323"/>
        <v>7.2100712105798576E-2</v>
      </c>
      <c r="AH399" s="176"/>
      <c r="AI399" s="197"/>
      <c r="AJ399" s="197"/>
      <c r="AK399" s="68" t="s">
        <v>85</v>
      </c>
      <c r="AL399" s="50">
        <v>13969462</v>
      </c>
      <c r="AM399" s="32">
        <f>IFERROR(AL399/AI383,"-")</f>
        <v>2.4029590568481057E-3</v>
      </c>
      <c r="AN399" s="50">
        <v>715</v>
      </c>
      <c r="AO399" s="32">
        <f>IFERROR(AN399/AJ383,"-")</f>
        <v>0.12383096640110841</v>
      </c>
      <c r="AP399" s="53">
        <f t="shared" si="297"/>
        <v>19537.709090909091</v>
      </c>
      <c r="AQ399" s="33">
        <f t="shared" si="324"/>
        <v>0.11300774458669195</v>
      </c>
      <c r="AR399" s="176"/>
      <c r="AS399" s="197"/>
      <c r="AT399" s="197"/>
      <c r="AU399" s="68" t="s">
        <v>85</v>
      </c>
      <c r="AV399" s="50">
        <v>18570927</v>
      </c>
      <c r="AW399" s="32">
        <f>IFERROR(AV399/AS383,"-")</f>
        <v>4.4165915102736611E-3</v>
      </c>
      <c r="AX399" s="50">
        <v>580</v>
      </c>
      <c r="AY399" s="32">
        <f>IFERROR(AX399/AT383,"-")</f>
        <v>0.15851325498770155</v>
      </c>
      <c r="AZ399" s="53">
        <f t="shared" si="298"/>
        <v>32018.839655172414</v>
      </c>
      <c r="BA399" s="33">
        <f t="shared" si="325"/>
        <v>0.1360863444392304</v>
      </c>
      <c r="BB399" s="176"/>
      <c r="BC399" s="197"/>
      <c r="BD399" s="197"/>
      <c r="BE399" s="68" t="s">
        <v>85</v>
      </c>
      <c r="BF399" s="50">
        <v>15081243</v>
      </c>
      <c r="BG399" s="32">
        <f>IFERROR(BF399/BC383,"-")</f>
        <v>6.7755418784953446E-3</v>
      </c>
      <c r="BH399" s="50">
        <v>388</v>
      </c>
      <c r="BI399" s="32">
        <f>IFERROR(BH399/BD383,"-")</f>
        <v>0.21883812746756909</v>
      </c>
      <c r="BJ399" s="53">
        <f t="shared" si="299"/>
        <v>38869.182989690722</v>
      </c>
      <c r="BK399" s="33">
        <f t="shared" si="326"/>
        <v>0.17596371882086168</v>
      </c>
      <c r="BL399" s="176"/>
      <c r="BM399" s="197"/>
      <c r="BN399" s="197"/>
      <c r="BO399" s="68" t="s">
        <v>85</v>
      </c>
      <c r="BP399" s="50">
        <v>3794032</v>
      </c>
      <c r="BQ399" s="32">
        <f>IFERROR(BP399/BM383,"-")</f>
        <v>5.0227819100938358E-3</v>
      </c>
      <c r="BR399" s="50">
        <v>131</v>
      </c>
      <c r="BS399" s="32">
        <f>IFERROR(BR399/BN383,"-")</f>
        <v>0.21370309951060359</v>
      </c>
      <c r="BT399" s="53">
        <f t="shared" si="300"/>
        <v>28962.076335877864</v>
      </c>
      <c r="BU399" s="33">
        <f t="shared" si="327"/>
        <v>0.13435897435897437</v>
      </c>
      <c r="BV399" s="176"/>
      <c r="BW399" s="197"/>
      <c r="BX399" s="197"/>
      <c r="BY399" s="68" t="s">
        <v>85</v>
      </c>
      <c r="BZ399" s="50">
        <f t="shared" si="311"/>
        <v>65938653</v>
      </c>
      <c r="CA399" s="32">
        <f>IFERROR(BZ399/BW383,"-")</f>
        <v>3.5823843093855663E-3</v>
      </c>
      <c r="CB399" s="50">
        <f t="shared" si="312"/>
        <v>2405</v>
      </c>
      <c r="CC399" s="32">
        <f>IFERROR(CB399/BX383,"-")</f>
        <v>0.12529957278316139</v>
      </c>
      <c r="CD399" s="53">
        <f t="shared" si="301"/>
        <v>27417.319334719334</v>
      </c>
      <c r="CE399" s="33">
        <f t="shared" si="328"/>
        <v>0.11041733621045866</v>
      </c>
      <c r="CR399" s="173"/>
      <c r="CS399" s="194"/>
      <c r="CT399" s="188"/>
      <c r="CU399" s="191"/>
      <c r="CV399" s="191"/>
      <c r="CW399" s="75" t="s">
        <v>64</v>
      </c>
      <c r="CX399" s="86">
        <v>22168843</v>
      </c>
      <c r="CY399" s="76">
        <v>1.8715092573211866E-3</v>
      </c>
      <c r="CZ399" s="86">
        <v>511</v>
      </c>
      <c r="DA399" s="76">
        <v>4.029650658465421E-2</v>
      </c>
      <c r="DB399" s="86">
        <v>43383.254403131119</v>
      </c>
      <c r="DC399" s="77">
        <v>3.5064845947985999E-2</v>
      </c>
    </row>
    <row r="400" spans="2:107" s="16" customFormat="1" ht="13.15" customHeight="1">
      <c r="B400" s="224"/>
      <c r="C400" s="195"/>
      <c r="D400" s="177"/>
      <c r="E400" s="198"/>
      <c r="F400" s="198"/>
      <c r="G400" s="18" t="s">
        <v>92</v>
      </c>
      <c r="H400" s="48">
        <f>SUM(H383:H399)</f>
        <v>7618117</v>
      </c>
      <c r="I400" s="32">
        <f>IFERROR(H400/E383,"-")</f>
        <v>0.22841409057627948</v>
      </c>
      <c r="J400" s="50">
        <v>24</v>
      </c>
      <c r="K400" s="32">
        <f>IFERROR(J400/F383,"-")</f>
        <v>0.8571428571428571</v>
      </c>
      <c r="L400" s="53">
        <f t="shared" si="294"/>
        <v>317421.54166666669</v>
      </c>
      <c r="M400" s="34">
        <f t="shared" si="321"/>
        <v>0.8</v>
      </c>
      <c r="N400" s="177"/>
      <c r="O400" s="198"/>
      <c r="P400" s="198"/>
      <c r="Q400" s="18" t="s">
        <v>92</v>
      </c>
      <c r="R400" s="48">
        <f>SUM(R383:R399)</f>
        <v>34889964</v>
      </c>
      <c r="S400" s="32">
        <f>IFERROR(R400/O383,"-")</f>
        <v>0.15713772859138109</v>
      </c>
      <c r="T400" s="50">
        <v>81</v>
      </c>
      <c r="U400" s="32">
        <f>IFERROR(T400/P383,"-")</f>
        <v>0.76415094339622647</v>
      </c>
      <c r="V400" s="53">
        <f t="shared" si="295"/>
        <v>430740.29629629629</v>
      </c>
      <c r="W400" s="34">
        <f t="shared" si="322"/>
        <v>0.68644067796610164</v>
      </c>
      <c r="X400" s="177"/>
      <c r="Y400" s="198"/>
      <c r="Z400" s="198"/>
      <c r="AA400" s="18" t="s">
        <v>92</v>
      </c>
      <c r="AB400" s="48">
        <f>SUM(AB383:AB399)</f>
        <v>908207652</v>
      </c>
      <c r="AC400" s="32">
        <f>IFERROR(AB400/Y383,"-")</f>
        <v>0.17629892510915238</v>
      </c>
      <c r="AD400" s="50">
        <v>5250</v>
      </c>
      <c r="AE400" s="32">
        <f>IFERROR(AD400/Z383,"-")</f>
        <v>0.72503797817980942</v>
      </c>
      <c r="AF400" s="53">
        <f t="shared" si="296"/>
        <v>172991.93371428573</v>
      </c>
      <c r="AG400" s="34">
        <f t="shared" si="323"/>
        <v>0.66759918616480163</v>
      </c>
      <c r="AH400" s="177"/>
      <c r="AI400" s="198"/>
      <c r="AJ400" s="198"/>
      <c r="AK400" s="18" t="s">
        <v>92</v>
      </c>
      <c r="AL400" s="48">
        <f>SUM(AL383:AL399)</f>
        <v>1325694053</v>
      </c>
      <c r="AM400" s="32">
        <f>IFERROR(AL400/AI383,"-")</f>
        <v>0.22803945715776477</v>
      </c>
      <c r="AN400" s="50">
        <v>4802</v>
      </c>
      <c r="AO400" s="32">
        <f>IFERROR(AN400/AJ383,"-")</f>
        <v>0.83165916175961208</v>
      </c>
      <c r="AP400" s="53">
        <f t="shared" si="297"/>
        <v>276071.23136193253</v>
      </c>
      <c r="AQ400" s="34">
        <f t="shared" si="324"/>
        <v>0.75896949581160111</v>
      </c>
      <c r="AR400" s="177"/>
      <c r="AS400" s="198"/>
      <c r="AT400" s="198"/>
      <c r="AU400" s="18" t="s">
        <v>92</v>
      </c>
      <c r="AV400" s="48">
        <f>SUM(AV383:AV399)</f>
        <v>1052399956</v>
      </c>
      <c r="AW400" s="32">
        <f>IFERROR(AV400/AS383,"-")</f>
        <v>0.25028479790384045</v>
      </c>
      <c r="AX400" s="50">
        <v>3223</v>
      </c>
      <c r="AY400" s="32">
        <f>IFERROR(AX400/AT383,"-")</f>
        <v>0.88084176004372783</v>
      </c>
      <c r="AZ400" s="53">
        <f t="shared" si="298"/>
        <v>326528.06577722618</v>
      </c>
      <c r="BA400" s="34">
        <f t="shared" si="325"/>
        <v>0.75621773815110271</v>
      </c>
      <c r="BB400" s="177"/>
      <c r="BC400" s="198"/>
      <c r="BD400" s="198"/>
      <c r="BE400" s="18" t="s">
        <v>92</v>
      </c>
      <c r="BF400" s="48">
        <f>SUM(BF383:BF399)</f>
        <v>641531786</v>
      </c>
      <c r="BG400" s="32">
        <f>IFERROR(BF400/BC383,"-")</f>
        <v>0.28822063820793242</v>
      </c>
      <c r="BH400" s="50">
        <v>1603</v>
      </c>
      <c r="BI400" s="32">
        <f>IFERROR(BH400/BD383,"-")</f>
        <v>0.90411731528482797</v>
      </c>
      <c r="BJ400" s="53">
        <f t="shared" si="299"/>
        <v>400206.97816593887</v>
      </c>
      <c r="BK400" s="34">
        <f t="shared" si="326"/>
        <v>0.72698412698412695</v>
      </c>
      <c r="BL400" s="177"/>
      <c r="BM400" s="198"/>
      <c r="BN400" s="198"/>
      <c r="BO400" s="18" t="s">
        <v>92</v>
      </c>
      <c r="BP400" s="48">
        <f>SUM(BP383:BP399)</f>
        <v>273267325</v>
      </c>
      <c r="BQ400" s="32">
        <f>IFERROR(BP400/BM383,"-")</f>
        <v>0.36176874012389276</v>
      </c>
      <c r="BR400" s="50">
        <v>543</v>
      </c>
      <c r="BS400" s="32">
        <f>IFERROR(BR400/BN383,"-")</f>
        <v>0.88580750407830344</v>
      </c>
      <c r="BT400" s="53">
        <f t="shared" si="300"/>
        <v>503254.74217311235</v>
      </c>
      <c r="BU400" s="34">
        <f t="shared" si="327"/>
        <v>0.55692307692307697</v>
      </c>
      <c r="BV400" s="177"/>
      <c r="BW400" s="198"/>
      <c r="BX400" s="198"/>
      <c r="BY400" s="18" t="s">
        <v>92</v>
      </c>
      <c r="BZ400" s="48">
        <f t="shared" si="311"/>
        <v>4243608853</v>
      </c>
      <c r="CA400" s="32">
        <f>IFERROR(BZ400/BW383,"-")</f>
        <v>0.23055123328280425</v>
      </c>
      <c r="CB400" s="50">
        <f t="shared" si="312"/>
        <v>15526</v>
      </c>
      <c r="CC400" s="32">
        <f>IFERROR(CB400/BX383,"-")</f>
        <v>0.80889861415025532</v>
      </c>
      <c r="CD400" s="53">
        <f t="shared" si="301"/>
        <v>273322.73946927732</v>
      </c>
      <c r="CE400" s="34">
        <f t="shared" si="328"/>
        <v>0.71282310270419169</v>
      </c>
      <c r="CR400" s="173"/>
      <c r="CS400" s="194"/>
      <c r="CT400" s="188"/>
      <c r="CU400" s="191"/>
      <c r="CV400" s="191"/>
      <c r="CW400" s="75" t="s">
        <v>66</v>
      </c>
      <c r="CX400" s="86">
        <v>179279232</v>
      </c>
      <c r="CY400" s="76">
        <v>1.513487836660816E-2</v>
      </c>
      <c r="CZ400" s="86">
        <v>3108</v>
      </c>
      <c r="DA400" s="76">
        <v>0.2450910811450201</v>
      </c>
      <c r="DB400" s="86">
        <v>57683.150579150577</v>
      </c>
      <c r="DC400" s="77">
        <v>0.21327111782062719</v>
      </c>
    </row>
    <row r="401" spans="2:107" s="16" customFormat="1" ht="13.15" customHeight="1">
      <c r="B401" s="224">
        <v>23</v>
      </c>
      <c r="C401" s="193" t="s">
        <v>123</v>
      </c>
      <c r="D401" s="175">
        <f>CI27</f>
        <v>57</v>
      </c>
      <c r="E401" s="196">
        <v>99987300</v>
      </c>
      <c r="F401" s="196">
        <v>52</v>
      </c>
      <c r="G401" s="65" t="s">
        <v>58</v>
      </c>
      <c r="H401" s="54">
        <v>206520</v>
      </c>
      <c r="I401" s="28">
        <f>IFERROR(H401/E401,"-")</f>
        <v>2.0654623137138415E-3</v>
      </c>
      <c r="J401" s="54">
        <v>9</v>
      </c>
      <c r="K401" s="28">
        <f>IFERROR(J401/F401,"-")</f>
        <v>0.17307692307692307</v>
      </c>
      <c r="L401" s="51">
        <f t="shared" si="294"/>
        <v>22946.666666666668</v>
      </c>
      <c r="M401" s="29">
        <f t="shared" ref="M401:M418" si="330">IFERROR(J401/$CI$27,"-")</f>
        <v>0.15789473684210525</v>
      </c>
      <c r="N401" s="175">
        <f>CJ27</f>
        <v>198</v>
      </c>
      <c r="O401" s="196">
        <v>378057350</v>
      </c>
      <c r="P401" s="196">
        <v>183</v>
      </c>
      <c r="Q401" s="65" t="s">
        <v>58</v>
      </c>
      <c r="R401" s="54">
        <v>7658073</v>
      </c>
      <c r="S401" s="28">
        <f>IFERROR(R401/O401,"-")</f>
        <v>2.0256379091690719E-2</v>
      </c>
      <c r="T401" s="54">
        <v>42</v>
      </c>
      <c r="U401" s="28">
        <f>IFERROR(T401/P401,"-")</f>
        <v>0.22950819672131148</v>
      </c>
      <c r="V401" s="51">
        <f t="shared" si="295"/>
        <v>182335.07142857142</v>
      </c>
      <c r="W401" s="29">
        <f t="shared" ref="W401:W418" si="331">IFERROR(T401/$CJ$27,"-")</f>
        <v>0.21212121212121213</v>
      </c>
      <c r="X401" s="175">
        <f>CK27</f>
        <v>10587</v>
      </c>
      <c r="Y401" s="196">
        <v>7284730950</v>
      </c>
      <c r="Z401" s="196">
        <v>9764</v>
      </c>
      <c r="AA401" s="65" t="s">
        <v>58</v>
      </c>
      <c r="AB401" s="54">
        <v>156087806</v>
      </c>
      <c r="AC401" s="28">
        <f>IFERROR(AB401/Y401,"-")</f>
        <v>2.1426708422223883E-2</v>
      </c>
      <c r="AD401" s="54">
        <v>1879</v>
      </c>
      <c r="AE401" s="28">
        <f>IFERROR(AD401/Z401,"-")</f>
        <v>0.19244162228594838</v>
      </c>
      <c r="AF401" s="51">
        <f t="shared" si="296"/>
        <v>83069.61468866418</v>
      </c>
      <c r="AG401" s="29">
        <f t="shared" ref="AG401:AG418" si="332">IFERROR(AD401/$CK$27,"-")</f>
        <v>0.17748181732313215</v>
      </c>
      <c r="AH401" s="175">
        <f>CL27</f>
        <v>10527</v>
      </c>
      <c r="AI401" s="196">
        <v>9383105560</v>
      </c>
      <c r="AJ401" s="196">
        <v>9647</v>
      </c>
      <c r="AK401" s="65" t="s">
        <v>58</v>
      </c>
      <c r="AL401" s="54">
        <v>235625810</v>
      </c>
      <c r="AM401" s="28">
        <f>IFERROR(AL401/AI401,"-")</f>
        <v>2.511170832442388E-2</v>
      </c>
      <c r="AN401" s="54">
        <v>2496</v>
      </c>
      <c r="AO401" s="28">
        <f>IFERROR(AN401/AJ401,"-")</f>
        <v>0.25873328495905462</v>
      </c>
      <c r="AP401" s="51">
        <f t="shared" si="297"/>
        <v>94401.366185897437</v>
      </c>
      <c r="AQ401" s="29">
        <f t="shared" ref="AQ401:AQ418" si="333">IFERROR(AN401/$CL$27,"-")</f>
        <v>0.23710458820176689</v>
      </c>
      <c r="AR401" s="175">
        <f>CM27</f>
        <v>7491</v>
      </c>
      <c r="AS401" s="196">
        <v>7074418590</v>
      </c>
      <c r="AT401" s="196">
        <v>6516</v>
      </c>
      <c r="AU401" s="65" t="s">
        <v>58</v>
      </c>
      <c r="AV401" s="54">
        <v>194997423</v>
      </c>
      <c r="AW401" s="28">
        <f>IFERROR(AV401/AS401,"-")</f>
        <v>2.7563738350970268E-2</v>
      </c>
      <c r="AX401" s="54">
        <v>1893</v>
      </c>
      <c r="AY401" s="28">
        <f>IFERROR(AX401/AT401,"-")</f>
        <v>0.29051565377532229</v>
      </c>
      <c r="AZ401" s="51">
        <f t="shared" si="298"/>
        <v>103009.73217115689</v>
      </c>
      <c r="BA401" s="29">
        <f t="shared" ref="BA401:BA418" si="334">IFERROR(AX401/$CM$27,"-")</f>
        <v>0.25270324389267118</v>
      </c>
      <c r="BB401" s="175">
        <f>CN27</f>
        <v>3637</v>
      </c>
      <c r="BC401" s="196">
        <v>3291013650</v>
      </c>
      <c r="BD401" s="196">
        <v>2905</v>
      </c>
      <c r="BE401" s="65" t="s">
        <v>58</v>
      </c>
      <c r="BF401" s="54">
        <v>90716949</v>
      </c>
      <c r="BG401" s="28">
        <f>IFERROR(BF401/BC401,"-")</f>
        <v>2.7565047929837664E-2</v>
      </c>
      <c r="BH401" s="54">
        <v>830</v>
      </c>
      <c r="BI401" s="28">
        <f>IFERROR(BH401/BD401,"-")</f>
        <v>0.2857142857142857</v>
      </c>
      <c r="BJ401" s="51">
        <f t="shared" si="299"/>
        <v>109297.52891566265</v>
      </c>
      <c r="BK401" s="29">
        <f t="shared" ref="BK401:BK418" si="335">IFERROR(BH401/$CN$27,"-")</f>
        <v>0.2282100632389332</v>
      </c>
      <c r="BL401" s="175">
        <f>CO27</f>
        <v>1324</v>
      </c>
      <c r="BM401" s="196">
        <v>1073274780</v>
      </c>
      <c r="BN401" s="196">
        <v>875</v>
      </c>
      <c r="BO401" s="65" t="s">
        <v>58</v>
      </c>
      <c r="BP401" s="54">
        <v>42409805</v>
      </c>
      <c r="BQ401" s="28">
        <f>IFERROR(BP401/BM401,"-")</f>
        <v>3.9514396303992158E-2</v>
      </c>
      <c r="BR401" s="54">
        <v>224</v>
      </c>
      <c r="BS401" s="28">
        <f>IFERROR(BR401/BN401,"-")</f>
        <v>0.25600000000000001</v>
      </c>
      <c r="BT401" s="51">
        <f t="shared" si="300"/>
        <v>189329.48660714287</v>
      </c>
      <c r="BU401" s="29">
        <f t="shared" ref="BU401:BU418" si="336">IFERROR(BR401/$CO$27,"-")</f>
        <v>0.16918429003021149</v>
      </c>
      <c r="BV401" s="175">
        <f>CP27</f>
        <v>33821</v>
      </c>
      <c r="BW401" s="196">
        <f>SUM(E401,O401,Y401,AI401,AS401,BC401,BM401)</f>
        <v>28584588180</v>
      </c>
      <c r="BX401" s="196">
        <f>SUM(F401,P401,Z401,AJ401,AT401,BD401,BN401)</f>
        <v>29942</v>
      </c>
      <c r="BY401" s="65" t="s">
        <v>58</v>
      </c>
      <c r="BZ401" s="54">
        <f t="shared" si="311"/>
        <v>727702386</v>
      </c>
      <c r="CA401" s="28">
        <f>IFERROR(BZ401/BW401,"-")</f>
        <v>2.5457857969391953E-2</v>
      </c>
      <c r="CB401" s="54">
        <f t="shared" si="312"/>
        <v>7373</v>
      </c>
      <c r="CC401" s="28">
        <f>IFERROR(CB401/BX401,"-")</f>
        <v>0.24624273595618196</v>
      </c>
      <c r="CD401" s="51">
        <f t="shared" si="301"/>
        <v>98698.275600162757</v>
      </c>
      <c r="CE401" s="29">
        <f t="shared" ref="CE401:CE418" si="337">IFERROR(CB401/$CP$27,"-")</f>
        <v>0.21800065048342745</v>
      </c>
      <c r="CR401" s="173"/>
      <c r="CS401" s="194"/>
      <c r="CT401" s="188"/>
      <c r="CU401" s="191"/>
      <c r="CV401" s="191"/>
      <c r="CW401" s="75" t="s">
        <v>68</v>
      </c>
      <c r="CX401" s="86">
        <v>328812423</v>
      </c>
      <c r="CY401" s="76">
        <v>2.77585751122289E-2</v>
      </c>
      <c r="CZ401" s="86">
        <v>4585</v>
      </c>
      <c r="DA401" s="76">
        <v>0.36156454538285626</v>
      </c>
      <c r="DB401" s="86">
        <v>71714.814176663029</v>
      </c>
      <c r="DC401" s="77">
        <v>0.31462293282097031</v>
      </c>
    </row>
    <row r="402" spans="2:107" s="16" customFormat="1" ht="13.15" customHeight="1">
      <c r="B402" s="224"/>
      <c r="C402" s="194"/>
      <c r="D402" s="176"/>
      <c r="E402" s="197"/>
      <c r="F402" s="197"/>
      <c r="G402" s="66" t="s">
        <v>60</v>
      </c>
      <c r="H402" s="49">
        <v>348492</v>
      </c>
      <c r="I402" s="30">
        <f>IFERROR(H402/E401,"-")</f>
        <v>3.4853626410554141E-3</v>
      </c>
      <c r="J402" s="49">
        <v>10</v>
      </c>
      <c r="K402" s="30">
        <f>IFERROR(J402/F401,"-")</f>
        <v>0.19230769230769232</v>
      </c>
      <c r="L402" s="52">
        <f t="shared" si="294"/>
        <v>34849.199999999997</v>
      </c>
      <c r="M402" s="31">
        <f t="shared" si="330"/>
        <v>0.17543859649122806</v>
      </c>
      <c r="N402" s="176"/>
      <c r="O402" s="197"/>
      <c r="P402" s="197"/>
      <c r="Q402" s="66" t="s">
        <v>60</v>
      </c>
      <c r="R402" s="49">
        <v>2710256</v>
      </c>
      <c r="S402" s="30">
        <f>IFERROR(R402/O401,"-")</f>
        <v>7.168901755249567E-3</v>
      </c>
      <c r="T402" s="49">
        <v>49</v>
      </c>
      <c r="U402" s="30">
        <f>IFERROR(T402/P401,"-")</f>
        <v>0.26775956284153007</v>
      </c>
      <c r="V402" s="52">
        <f t="shared" si="295"/>
        <v>55311.34693877551</v>
      </c>
      <c r="W402" s="31">
        <f t="shared" si="331"/>
        <v>0.24747474747474749</v>
      </c>
      <c r="X402" s="176"/>
      <c r="Y402" s="197"/>
      <c r="Z402" s="197"/>
      <c r="AA402" s="66" t="s">
        <v>60</v>
      </c>
      <c r="AB402" s="49">
        <v>128002630</v>
      </c>
      <c r="AC402" s="30">
        <f>IFERROR(AB402/Y401,"-")</f>
        <v>1.7571359996486898E-2</v>
      </c>
      <c r="AD402" s="49">
        <v>2057</v>
      </c>
      <c r="AE402" s="30">
        <f>IFERROR(AD402/Z401,"-")</f>
        <v>0.21067185579680459</v>
      </c>
      <c r="AF402" s="52">
        <f t="shared" si="296"/>
        <v>62227.822070977149</v>
      </c>
      <c r="AG402" s="31">
        <f t="shared" si="332"/>
        <v>0.19429488995938415</v>
      </c>
      <c r="AH402" s="176"/>
      <c r="AI402" s="197"/>
      <c r="AJ402" s="197"/>
      <c r="AK402" s="66" t="s">
        <v>60</v>
      </c>
      <c r="AL402" s="49">
        <v>200289560</v>
      </c>
      <c r="AM402" s="30">
        <f>IFERROR(AL402/AI401,"-")</f>
        <v>2.13457643334879E-2</v>
      </c>
      <c r="AN402" s="49">
        <v>2530</v>
      </c>
      <c r="AO402" s="30">
        <f>IFERROR(AN402/AJ401,"-")</f>
        <v>0.26225769669327254</v>
      </c>
      <c r="AP402" s="52">
        <f t="shared" si="297"/>
        <v>79165.833992094864</v>
      </c>
      <c r="AQ402" s="31">
        <f t="shared" si="333"/>
        <v>0.24033437826541273</v>
      </c>
      <c r="AR402" s="176"/>
      <c r="AS402" s="197"/>
      <c r="AT402" s="197"/>
      <c r="AU402" s="66" t="s">
        <v>60</v>
      </c>
      <c r="AV402" s="49">
        <v>124824655</v>
      </c>
      <c r="AW402" s="30">
        <f>IFERROR(AV402/AS401,"-")</f>
        <v>1.7644510769612234E-2</v>
      </c>
      <c r="AX402" s="49">
        <v>2014</v>
      </c>
      <c r="AY402" s="30">
        <f>IFERROR(AX402/AT401,"-")</f>
        <v>0.30908532842234498</v>
      </c>
      <c r="AZ402" s="52">
        <f t="shared" si="298"/>
        <v>61978.478152929492</v>
      </c>
      <c r="BA402" s="31">
        <f t="shared" si="334"/>
        <v>0.26885596048591642</v>
      </c>
      <c r="BB402" s="176"/>
      <c r="BC402" s="197"/>
      <c r="BD402" s="197"/>
      <c r="BE402" s="66" t="s">
        <v>60</v>
      </c>
      <c r="BF402" s="49">
        <v>48533728</v>
      </c>
      <c r="BG402" s="30">
        <f>IFERROR(BF402/BC401,"-")</f>
        <v>1.4747349346302467E-2</v>
      </c>
      <c r="BH402" s="49">
        <v>943</v>
      </c>
      <c r="BI402" s="30">
        <f>IFERROR(BH402/BD401,"-")</f>
        <v>0.32461273666092944</v>
      </c>
      <c r="BJ402" s="52">
        <f t="shared" si="299"/>
        <v>51467.367974549314</v>
      </c>
      <c r="BK402" s="31">
        <f t="shared" si="335"/>
        <v>0.25927962606543853</v>
      </c>
      <c r="BL402" s="176"/>
      <c r="BM402" s="197"/>
      <c r="BN402" s="197"/>
      <c r="BO402" s="66" t="s">
        <v>60</v>
      </c>
      <c r="BP402" s="49">
        <v>12310007</v>
      </c>
      <c r="BQ402" s="30">
        <f>IFERROR(BP402/BM401,"-")</f>
        <v>1.1469576318564012E-2</v>
      </c>
      <c r="BR402" s="49">
        <v>291</v>
      </c>
      <c r="BS402" s="30">
        <f>IFERROR(BR402/BN401,"-")</f>
        <v>0.33257142857142857</v>
      </c>
      <c r="BT402" s="52">
        <f t="shared" si="300"/>
        <v>42302.429553264607</v>
      </c>
      <c r="BU402" s="31">
        <f t="shared" si="336"/>
        <v>0.21978851963746224</v>
      </c>
      <c r="BV402" s="176"/>
      <c r="BW402" s="197"/>
      <c r="BX402" s="197"/>
      <c r="BY402" s="66" t="s">
        <v>60</v>
      </c>
      <c r="BZ402" s="49">
        <f t="shared" si="311"/>
        <v>517019328</v>
      </c>
      <c r="CA402" s="30">
        <f>IFERROR(BZ402/BW401,"-")</f>
        <v>1.8087345696368887E-2</v>
      </c>
      <c r="CB402" s="49">
        <f t="shared" si="312"/>
        <v>7894</v>
      </c>
      <c r="CC402" s="30">
        <f>IFERROR(CB402/BX401,"-")</f>
        <v>0.26364304321688597</v>
      </c>
      <c r="CD402" s="52">
        <f t="shared" si="301"/>
        <v>65495.227767925004</v>
      </c>
      <c r="CE402" s="31">
        <f t="shared" si="337"/>
        <v>0.23340528074273381</v>
      </c>
      <c r="CR402" s="173"/>
      <c r="CS402" s="194"/>
      <c r="CT402" s="188"/>
      <c r="CU402" s="191"/>
      <c r="CV402" s="191"/>
      <c r="CW402" s="75" t="s">
        <v>69</v>
      </c>
      <c r="CX402" s="86">
        <v>452722622</v>
      </c>
      <c r="CY402" s="76">
        <v>3.8219160922007535E-2</v>
      </c>
      <c r="CZ402" s="86">
        <v>1765</v>
      </c>
      <c r="DA402" s="76">
        <v>0.13918460689220094</v>
      </c>
      <c r="DB402" s="86">
        <v>256500.06912181302</v>
      </c>
      <c r="DC402" s="77">
        <v>0.12111438962464832</v>
      </c>
    </row>
    <row r="403" spans="2:107" s="16" customFormat="1" ht="13.15" customHeight="1">
      <c r="B403" s="224"/>
      <c r="C403" s="194"/>
      <c r="D403" s="176"/>
      <c r="E403" s="197"/>
      <c r="F403" s="197"/>
      <c r="G403" s="67" t="s">
        <v>194</v>
      </c>
      <c r="H403" s="49">
        <v>121460</v>
      </c>
      <c r="I403" s="30">
        <f>IFERROR(H403/E401,"-")</f>
        <v>1.2147542737927716E-3</v>
      </c>
      <c r="J403" s="49">
        <v>5</v>
      </c>
      <c r="K403" s="30">
        <f>IFERROR(J403/F401,"-")</f>
        <v>9.6153846153846159E-2</v>
      </c>
      <c r="L403" s="52">
        <f>IFERROR(H403/J403,"-")</f>
        <v>24292</v>
      </c>
      <c r="M403" s="31">
        <f t="shared" si="330"/>
        <v>8.771929824561403E-2</v>
      </c>
      <c r="N403" s="176"/>
      <c r="O403" s="197"/>
      <c r="P403" s="197"/>
      <c r="Q403" s="67" t="s">
        <v>194</v>
      </c>
      <c r="R403" s="49">
        <v>1525644</v>
      </c>
      <c r="S403" s="30">
        <f>IFERROR(R403/O401,"-")</f>
        <v>4.0354829763262108E-3</v>
      </c>
      <c r="T403" s="49">
        <v>18</v>
      </c>
      <c r="U403" s="30">
        <f>IFERROR(T403/P401,"-")</f>
        <v>9.8360655737704916E-2</v>
      </c>
      <c r="V403" s="52">
        <f>IFERROR(R403/T403,"-")</f>
        <v>84758</v>
      </c>
      <c r="W403" s="31">
        <f t="shared" si="331"/>
        <v>9.0909090909090912E-2</v>
      </c>
      <c r="X403" s="176"/>
      <c r="Y403" s="197"/>
      <c r="Z403" s="197"/>
      <c r="AA403" s="67" t="s">
        <v>194</v>
      </c>
      <c r="AB403" s="49">
        <v>110464749</v>
      </c>
      <c r="AC403" s="30">
        <f>IFERROR(AB403/Y401,"-")</f>
        <v>1.5163874926636789E-2</v>
      </c>
      <c r="AD403" s="49">
        <v>631</v>
      </c>
      <c r="AE403" s="30">
        <f>IFERROR(AD403/Z401,"-")</f>
        <v>6.46251536255633E-2</v>
      </c>
      <c r="AF403" s="52">
        <f>IFERROR(AB403/AD403,"-")</f>
        <v>175062.99366085578</v>
      </c>
      <c r="AG403" s="31">
        <f t="shared" si="332"/>
        <v>5.9601397940870882E-2</v>
      </c>
      <c r="AH403" s="176"/>
      <c r="AI403" s="197"/>
      <c r="AJ403" s="197"/>
      <c r="AK403" s="67" t="s">
        <v>194</v>
      </c>
      <c r="AL403" s="49">
        <v>110283448</v>
      </c>
      <c r="AM403" s="30">
        <f>IFERROR(AL403/AI401,"-")</f>
        <v>1.1753405873438772E-2</v>
      </c>
      <c r="AN403" s="49">
        <v>693</v>
      </c>
      <c r="AO403" s="30">
        <f>IFERROR(AN403/AJ401,"-")</f>
        <v>7.1835803876852913E-2</v>
      </c>
      <c r="AP403" s="52">
        <f>IFERROR(AL403/AN403,"-")</f>
        <v>159139.17460317462</v>
      </c>
      <c r="AQ403" s="31">
        <f t="shared" si="333"/>
        <v>6.5830721003134793E-2</v>
      </c>
      <c r="AR403" s="176"/>
      <c r="AS403" s="197"/>
      <c r="AT403" s="197"/>
      <c r="AU403" s="67" t="s">
        <v>194</v>
      </c>
      <c r="AV403" s="49">
        <v>65266156</v>
      </c>
      <c r="AW403" s="30">
        <f>IFERROR(AV403/AS401,"-")</f>
        <v>9.2256565214075062E-3</v>
      </c>
      <c r="AX403" s="49">
        <v>425</v>
      </c>
      <c r="AY403" s="30">
        <f>IFERROR(AX403/AT401,"-")</f>
        <v>6.5224063842848373E-2</v>
      </c>
      <c r="AZ403" s="52">
        <f>IFERROR(AV403/AX403,"-")</f>
        <v>153567.42588235295</v>
      </c>
      <c r="BA403" s="31">
        <f t="shared" si="334"/>
        <v>5.673474836470431E-2</v>
      </c>
      <c r="BB403" s="176"/>
      <c r="BC403" s="197"/>
      <c r="BD403" s="197"/>
      <c r="BE403" s="67" t="s">
        <v>194</v>
      </c>
      <c r="BF403" s="49">
        <v>19818533</v>
      </c>
      <c r="BG403" s="30">
        <f>IFERROR(BF403/BC401,"-")</f>
        <v>6.0220148281669994E-3</v>
      </c>
      <c r="BH403" s="49">
        <v>166</v>
      </c>
      <c r="BI403" s="30">
        <f>IFERROR(BH403/BD401,"-")</f>
        <v>5.7142857142857141E-2</v>
      </c>
      <c r="BJ403" s="52">
        <f>IFERROR(BF403/BH403,"-")</f>
        <v>119388.7530120482</v>
      </c>
      <c r="BK403" s="31">
        <f t="shared" si="335"/>
        <v>4.5642012647786639E-2</v>
      </c>
      <c r="BL403" s="176"/>
      <c r="BM403" s="197"/>
      <c r="BN403" s="197"/>
      <c r="BO403" s="67" t="s">
        <v>194</v>
      </c>
      <c r="BP403" s="49">
        <v>5261783</v>
      </c>
      <c r="BQ403" s="30">
        <f>IFERROR(BP403/BM401,"-")</f>
        <v>4.9025497459280649E-3</v>
      </c>
      <c r="BR403" s="49">
        <v>31</v>
      </c>
      <c r="BS403" s="30">
        <f>IFERROR(BR403/BN401,"-")</f>
        <v>3.5428571428571427E-2</v>
      </c>
      <c r="BT403" s="52">
        <f>IFERROR(BP403/BR403,"-")</f>
        <v>169734.93548387097</v>
      </c>
      <c r="BU403" s="31">
        <f t="shared" si="336"/>
        <v>2.3413897280966767E-2</v>
      </c>
      <c r="BV403" s="176"/>
      <c r="BW403" s="197"/>
      <c r="BX403" s="197"/>
      <c r="BY403" s="67" t="s">
        <v>194</v>
      </c>
      <c r="BZ403" s="49">
        <f t="shared" si="311"/>
        <v>312741773</v>
      </c>
      <c r="CA403" s="30">
        <f>IFERROR(BZ403/BW401,"-")</f>
        <v>1.0940922815841666E-2</v>
      </c>
      <c r="CB403" s="49">
        <f>SUM(J403,T403,AD403,AN403,AX403,BH403,BR403)</f>
        <v>1969</v>
      </c>
      <c r="CC403" s="30">
        <f>IFERROR(CB403/BX401,"-")</f>
        <v>6.5760470242468769E-2</v>
      </c>
      <c r="CD403" s="52">
        <f>IFERROR(BZ403/CB403,"-")</f>
        <v>158832.79481970542</v>
      </c>
      <c r="CE403" s="31">
        <f t="shared" si="337"/>
        <v>5.8218266757340112E-2</v>
      </c>
      <c r="CR403" s="173"/>
      <c r="CS403" s="194"/>
      <c r="CT403" s="188"/>
      <c r="CU403" s="191"/>
      <c r="CV403" s="191"/>
      <c r="CW403" s="75" t="s">
        <v>70</v>
      </c>
      <c r="CX403" s="86">
        <v>20757</v>
      </c>
      <c r="CY403" s="76">
        <v>1.7523204821386425E-6</v>
      </c>
      <c r="CZ403" s="86">
        <v>9</v>
      </c>
      <c r="DA403" s="76">
        <v>7.0972320794889996E-4</v>
      </c>
      <c r="DB403" s="86">
        <v>2306.3333333333335</v>
      </c>
      <c r="DC403" s="77">
        <v>6.1758045700953824E-4</v>
      </c>
    </row>
    <row r="404" spans="2:107" s="16" customFormat="1" ht="13.15" customHeight="1">
      <c r="B404" s="224"/>
      <c r="C404" s="194"/>
      <c r="D404" s="176"/>
      <c r="E404" s="197"/>
      <c r="F404" s="197"/>
      <c r="G404" s="67" t="s">
        <v>62</v>
      </c>
      <c r="H404" s="49">
        <v>186485</v>
      </c>
      <c r="I404" s="30">
        <f>IFERROR(H404/E401,"-")</f>
        <v>1.8650868660319861E-3</v>
      </c>
      <c r="J404" s="49">
        <v>9</v>
      </c>
      <c r="K404" s="30">
        <f>IFERROR(J404/F401,"-")</f>
        <v>0.17307692307692307</v>
      </c>
      <c r="L404" s="52">
        <f t="shared" si="294"/>
        <v>20720.555555555555</v>
      </c>
      <c r="M404" s="31">
        <f t="shared" si="330"/>
        <v>0.15789473684210525</v>
      </c>
      <c r="N404" s="176"/>
      <c r="O404" s="197"/>
      <c r="P404" s="197"/>
      <c r="Q404" s="67" t="s">
        <v>62</v>
      </c>
      <c r="R404" s="49">
        <v>1910428</v>
      </c>
      <c r="S404" s="30">
        <f>IFERROR(R404/O401,"-")</f>
        <v>5.0532756472000872E-3</v>
      </c>
      <c r="T404" s="49">
        <v>34</v>
      </c>
      <c r="U404" s="30">
        <f>IFERROR(T404/P401,"-")</f>
        <v>0.18579234972677597</v>
      </c>
      <c r="V404" s="52">
        <f t="shared" si="295"/>
        <v>56189.058823529413</v>
      </c>
      <c r="W404" s="31">
        <f t="shared" si="331"/>
        <v>0.17171717171717171</v>
      </c>
      <c r="X404" s="176"/>
      <c r="Y404" s="197"/>
      <c r="Z404" s="197"/>
      <c r="AA404" s="67" t="s">
        <v>62</v>
      </c>
      <c r="AB404" s="49">
        <v>130886683</v>
      </c>
      <c r="AC404" s="30">
        <f>IFERROR(AB404/Y401,"-")</f>
        <v>1.7967263842462156E-2</v>
      </c>
      <c r="AD404" s="49">
        <v>2264</v>
      </c>
      <c r="AE404" s="30">
        <f>IFERROR(AD404/Z401,"-")</f>
        <v>0.23187218353133962</v>
      </c>
      <c r="AF404" s="52">
        <f t="shared" si="296"/>
        <v>57812.139134275618</v>
      </c>
      <c r="AG404" s="31">
        <f t="shared" si="332"/>
        <v>0.21384717105884576</v>
      </c>
      <c r="AH404" s="176"/>
      <c r="AI404" s="197"/>
      <c r="AJ404" s="197"/>
      <c r="AK404" s="67" t="s">
        <v>62</v>
      </c>
      <c r="AL404" s="49">
        <v>177733740</v>
      </c>
      <c r="AM404" s="30">
        <f>IFERROR(AL404/AI401,"-")</f>
        <v>1.8941888574468942E-2</v>
      </c>
      <c r="AN404" s="49">
        <v>2856</v>
      </c>
      <c r="AO404" s="30">
        <f>IFERROR(AN404/AJ401,"-")</f>
        <v>0.29605058567430287</v>
      </c>
      <c r="AP404" s="52">
        <f t="shared" si="297"/>
        <v>62231.701680672268</v>
      </c>
      <c r="AQ404" s="31">
        <f t="shared" si="333"/>
        <v>0.27130236534625252</v>
      </c>
      <c r="AR404" s="176"/>
      <c r="AS404" s="197"/>
      <c r="AT404" s="197"/>
      <c r="AU404" s="67" t="s">
        <v>62</v>
      </c>
      <c r="AV404" s="49">
        <v>101396204</v>
      </c>
      <c r="AW404" s="30">
        <f>IFERROR(AV404/AS401,"-")</f>
        <v>1.4332796781820058E-2</v>
      </c>
      <c r="AX404" s="49">
        <v>2024</v>
      </c>
      <c r="AY404" s="30">
        <f>IFERROR(AX404/AT401,"-")</f>
        <v>0.31062001227747082</v>
      </c>
      <c r="AZ404" s="52">
        <f t="shared" si="298"/>
        <v>50096.938735177864</v>
      </c>
      <c r="BA404" s="31">
        <f t="shared" si="334"/>
        <v>0.27019089574155652</v>
      </c>
      <c r="BB404" s="176"/>
      <c r="BC404" s="197"/>
      <c r="BD404" s="197"/>
      <c r="BE404" s="67" t="s">
        <v>62</v>
      </c>
      <c r="BF404" s="49">
        <v>32281269</v>
      </c>
      <c r="BG404" s="30">
        <f>IFERROR(BF404/BC401,"-")</f>
        <v>9.8089137369576085E-3</v>
      </c>
      <c r="BH404" s="49">
        <v>849</v>
      </c>
      <c r="BI404" s="30">
        <f>IFERROR(BH404/BD401,"-")</f>
        <v>0.29225473321858864</v>
      </c>
      <c r="BJ404" s="52">
        <f t="shared" si="299"/>
        <v>38022.696113074206</v>
      </c>
      <c r="BK404" s="31">
        <f t="shared" si="335"/>
        <v>0.23343414902392082</v>
      </c>
      <c r="BL404" s="176"/>
      <c r="BM404" s="197"/>
      <c r="BN404" s="197"/>
      <c r="BO404" s="67" t="s">
        <v>62</v>
      </c>
      <c r="BP404" s="49">
        <v>11409809</v>
      </c>
      <c r="BQ404" s="30">
        <f>IFERROR(BP404/BM401,"-")</f>
        <v>1.0630836774157685E-2</v>
      </c>
      <c r="BR404" s="49">
        <v>246</v>
      </c>
      <c r="BS404" s="30">
        <f>IFERROR(BR404/BN401,"-")</f>
        <v>0.28114285714285714</v>
      </c>
      <c r="BT404" s="52">
        <f t="shared" si="300"/>
        <v>46381.33739837398</v>
      </c>
      <c r="BU404" s="31">
        <f t="shared" si="336"/>
        <v>0.18580060422960726</v>
      </c>
      <c r="BV404" s="176"/>
      <c r="BW404" s="197"/>
      <c r="BX404" s="197"/>
      <c r="BY404" s="67" t="s">
        <v>62</v>
      </c>
      <c r="BZ404" s="49">
        <f t="shared" si="311"/>
        <v>455804618</v>
      </c>
      <c r="CA404" s="30">
        <f>IFERROR(BZ404/BW401,"-")</f>
        <v>1.5945817205053048E-2</v>
      </c>
      <c r="CB404" s="49">
        <f t="shared" si="312"/>
        <v>8282</v>
      </c>
      <c r="CC404" s="30">
        <f>IFERROR(CB404/BX401,"-")</f>
        <v>0.2766014294302318</v>
      </c>
      <c r="CD404" s="52">
        <f t="shared" si="301"/>
        <v>55035.573291475492</v>
      </c>
      <c r="CE404" s="31">
        <f t="shared" si="337"/>
        <v>0.24487744300878153</v>
      </c>
      <c r="CR404" s="173"/>
      <c r="CS404" s="194"/>
      <c r="CT404" s="188"/>
      <c r="CU404" s="191"/>
      <c r="CV404" s="191"/>
      <c r="CW404" s="75" t="s">
        <v>73</v>
      </c>
      <c r="CX404" s="86">
        <v>1350696</v>
      </c>
      <c r="CY404" s="76">
        <v>1.1402670260359089E-4</v>
      </c>
      <c r="CZ404" s="86">
        <v>74</v>
      </c>
      <c r="DA404" s="76">
        <v>5.8355019320242884E-3</v>
      </c>
      <c r="DB404" s="86">
        <v>18252.64864864865</v>
      </c>
      <c r="DC404" s="77">
        <v>5.0778837576339808E-3</v>
      </c>
    </row>
    <row r="405" spans="2:107" s="16" customFormat="1" ht="13.15" customHeight="1">
      <c r="B405" s="224"/>
      <c r="C405" s="194"/>
      <c r="D405" s="176"/>
      <c r="E405" s="197"/>
      <c r="F405" s="197"/>
      <c r="G405" s="67" t="s">
        <v>64</v>
      </c>
      <c r="H405" s="49">
        <v>14791</v>
      </c>
      <c r="I405" s="30">
        <f>IFERROR(H405/E401,"-")</f>
        <v>1.4792878695594341E-4</v>
      </c>
      <c r="J405" s="49">
        <v>2</v>
      </c>
      <c r="K405" s="30">
        <f>IFERROR(J405/F401,"-")</f>
        <v>3.8461538461538464E-2</v>
      </c>
      <c r="L405" s="52">
        <f t="shared" si="294"/>
        <v>7395.5</v>
      </c>
      <c r="M405" s="31">
        <f t="shared" si="330"/>
        <v>3.5087719298245612E-2</v>
      </c>
      <c r="N405" s="176"/>
      <c r="O405" s="197"/>
      <c r="P405" s="197"/>
      <c r="Q405" s="67" t="s">
        <v>64</v>
      </c>
      <c r="R405" s="49">
        <v>5047829</v>
      </c>
      <c r="S405" s="30">
        <f>IFERROR(R405/O401,"-")</f>
        <v>1.3352019210841953E-2</v>
      </c>
      <c r="T405" s="49">
        <v>12</v>
      </c>
      <c r="U405" s="30">
        <f>IFERROR(T405/P401,"-")</f>
        <v>6.5573770491803282E-2</v>
      </c>
      <c r="V405" s="52">
        <f t="shared" si="295"/>
        <v>420652.41666666669</v>
      </c>
      <c r="W405" s="31">
        <f t="shared" si="331"/>
        <v>6.0606060606060608E-2</v>
      </c>
      <c r="X405" s="176"/>
      <c r="Y405" s="197"/>
      <c r="Z405" s="197"/>
      <c r="AA405" s="67" t="s">
        <v>64</v>
      </c>
      <c r="AB405" s="49">
        <v>21520343</v>
      </c>
      <c r="AC405" s="30">
        <f>IFERROR(AB405/Y401,"-")</f>
        <v>2.9541712861749546E-3</v>
      </c>
      <c r="AD405" s="49">
        <v>415</v>
      </c>
      <c r="AE405" s="30">
        <f>IFERROR(AD405/Z401,"-")</f>
        <v>4.2503072511265873E-2</v>
      </c>
      <c r="AF405" s="52">
        <f t="shared" si="296"/>
        <v>51856.248192771083</v>
      </c>
      <c r="AG405" s="31">
        <f t="shared" si="332"/>
        <v>3.9199017663171812E-2</v>
      </c>
      <c r="AH405" s="176"/>
      <c r="AI405" s="197"/>
      <c r="AJ405" s="197"/>
      <c r="AK405" s="67" t="s">
        <v>64</v>
      </c>
      <c r="AL405" s="49">
        <v>29494214</v>
      </c>
      <c r="AM405" s="30">
        <f>IFERROR(AL405/AI401,"-")</f>
        <v>3.1433317904610678E-3</v>
      </c>
      <c r="AN405" s="49">
        <v>532</v>
      </c>
      <c r="AO405" s="30">
        <f>IFERROR(AN405/AJ401,"-")</f>
        <v>5.5146677723644656E-2</v>
      </c>
      <c r="AP405" s="52">
        <f t="shared" si="297"/>
        <v>55440.251879699252</v>
      </c>
      <c r="AQ405" s="31">
        <f t="shared" si="333"/>
        <v>5.0536715113517622E-2</v>
      </c>
      <c r="AR405" s="176"/>
      <c r="AS405" s="197"/>
      <c r="AT405" s="197"/>
      <c r="AU405" s="67" t="s">
        <v>64</v>
      </c>
      <c r="AV405" s="49">
        <v>16138787</v>
      </c>
      <c r="AW405" s="30">
        <f>IFERROR(AV405/AS401,"-")</f>
        <v>2.2812881079461258E-3</v>
      </c>
      <c r="AX405" s="49">
        <v>395</v>
      </c>
      <c r="AY405" s="30">
        <f>IFERROR(AX405/AT401,"-")</f>
        <v>6.0620012277470839E-2</v>
      </c>
      <c r="AZ405" s="52">
        <f t="shared" si="298"/>
        <v>40857.688607594937</v>
      </c>
      <c r="BA405" s="31">
        <f t="shared" si="334"/>
        <v>5.2729942597784005E-2</v>
      </c>
      <c r="BB405" s="176"/>
      <c r="BC405" s="197"/>
      <c r="BD405" s="197"/>
      <c r="BE405" s="67" t="s">
        <v>64</v>
      </c>
      <c r="BF405" s="49">
        <v>5595931</v>
      </c>
      <c r="BG405" s="30">
        <f>IFERROR(BF405/BC401,"-")</f>
        <v>1.7003669978700939E-3</v>
      </c>
      <c r="BH405" s="49">
        <v>193</v>
      </c>
      <c r="BI405" s="30">
        <f>IFERROR(BH405/BD401,"-")</f>
        <v>6.6437177280550777E-2</v>
      </c>
      <c r="BJ405" s="52">
        <f t="shared" si="299"/>
        <v>28994.461139896372</v>
      </c>
      <c r="BK405" s="31">
        <f t="shared" si="335"/>
        <v>5.3065713500137474E-2</v>
      </c>
      <c r="BL405" s="176"/>
      <c r="BM405" s="197"/>
      <c r="BN405" s="197"/>
      <c r="BO405" s="67" t="s">
        <v>64</v>
      </c>
      <c r="BP405" s="49">
        <v>1367588</v>
      </c>
      <c r="BQ405" s="30">
        <f>IFERROR(BP405/BM401,"-")</f>
        <v>1.2742198228118246E-3</v>
      </c>
      <c r="BR405" s="49">
        <v>60</v>
      </c>
      <c r="BS405" s="30">
        <f>IFERROR(BR405/BN401,"-")</f>
        <v>6.8571428571428575E-2</v>
      </c>
      <c r="BT405" s="52">
        <f t="shared" si="300"/>
        <v>22793.133333333335</v>
      </c>
      <c r="BU405" s="31">
        <f t="shared" si="336"/>
        <v>4.5317220543806644E-2</v>
      </c>
      <c r="BV405" s="176"/>
      <c r="BW405" s="197"/>
      <c r="BX405" s="197"/>
      <c r="BY405" s="67" t="s">
        <v>64</v>
      </c>
      <c r="BZ405" s="49">
        <f t="shared" si="311"/>
        <v>79179483</v>
      </c>
      <c r="CA405" s="30">
        <f>IFERROR(BZ405/BW401,"-")</f>
        <v>2.7700060781494875E-3</v>
      </c>
      <c r="CB405" s="49">
        <f t="shared" si="312"/>
        <v>1609</v>
      </c>
      <c r="CC405" s="30">
        <f>IFERROR(CB405/BX401,"-")</f>
        <v>5.3737225302251015E-2</v>
      </c>
      <c r="CD405" s="52">
        <f t="shared" si="301"/>
        <v>49210.36855189559</v>
      </c>
      <c r="CE405" s="31">
        <f t="shared" si="337"/>
        <v>4.7573992489873158E-2</v>
      </c>
      <c r="CR405" s="173"/>
      <c r="CS405" s="194"/>
      <c r="CT405" s="188"/>
      <c r="CU405" s="191"/>
      <c r="CV405" s="191"/>
      <c r="CW405" s="75" t="s">
        <v>75</v>
      </c>
      <c r="CX405" s="86">
        <v>18065923</v>
      </c>
      <c r="CY405" s="76">
        <v>1.5251378764580426E-3</v>
      </c>
      <c r="CZ405" s="86">
        <v>668</v>
      </c>
      <c r="DA405" s="76">
        <v>5.2677233656651681E-2</v>
      </c>
      <c r="DB405" s="86">
        <v>27044.79491017964</v>
      </c>
      <c r="DC405" s="77">
        <v>4.5838193920263504E-2</v>
      </c>
    </row>
    <row r="406" spans="2:107" s="16" customFormat="1" ht="13.15" customHeight="1">
      <c r="B406" s="224"/>
      <c r="C406" s="194"/>
      <c r="D406" s="176"/>
      <c r="E406" s="197"/>
      <c r="F406" s="197"/>
      <c r="G406" s="67" t="s">
        <v>66</v>
      </c>
      <c r="H406" s="49">
        <v>163987</v>
      </c>
      <c r="I406" s="30">
        <f>IFERROR(H406/E401,"-")</f>
        <v>1.6400782899428227E-3</v>
      </c>
      <c r="J406" s="49">
        <v>13</v>
      </c>
      <c r="K406" s="30">
        <f>IFERROR(J406/F401,"-")</f>
        <v>0.25</v>
      </c>
      <c r="L406" s="52">
        <f t="shared" si="294"/>
        <v>12614.384615384615</v>
      </c>
      <c r="M406" s="31">
        <f t="shared" si="330"/>
        <v>0.22807017543859648</v>
      </c>
      <c r="N406" s="176"/>
      <c r="O406" s="197"/>
      <c r="P406" s="197"/>
      <c r="Q406" s="67" t="s">
        <v>66</v>
      </c>
      <c r="R406" s="49">
        <v>14623661</v>
      </c>
      <c r="S406" s="30">
        <f>IFERROR(R406/O401,"-")</f>
        <v>3.8681065187596536E-2</v>
      </c>
      <c r="T406" s="49">
        <v>58</v>
      </c>
      <c r="U406" s="30">
        <f>IFERROR(T406/P401,"-")</f>
        <v>0.31693989071038253</v>
      </c>
      <c r="V406" s="52">
        <f t="shared" si="295"/>
        <v>252132.08620689655</v>
      </c>
      <c r="W406" s="31">
        <f t="shared" si="331"/>
        <v>0.29292929292929293</v>
      </c>
      <c r="X406" s="176"/>
      <c r="Y406" s="197"/>
      <c r="Z406" s="197"/>
      <c r="AA406" s="67" t="s">
        <v>66</v>
      </c>
      <c r="AB406" s="49">
        <v>170110357</v>
      </c>
      <c r="AC406" s="30">
        <f>IFERROR(AB406/Y401,"-")</f>
        <v>2.3351632087386838E-2</v>
      </c>
      <c r="AD406" s="49">
        <v>2779</v>
      </c>
      <c r="AE406" s="30">
        <f>IFERROR(AD406/Z401,"-")</f>
        <v>0.28461696026218763</v>
      </c>
      <c r="AF406" s="52">
        <f t="shared" si="296"/>
        <v>61212.794890248289</v>
      </c>
      <c r="AG406" s="31">
        <f t="shared" si="332"/>
        <v>0.26249173514687824</v>
      </c>
      <c r="AH406" s="176"/>
      <c r="AI406" s="197"/>
      <c r="AJ406" s="197"/>
      <c r="AK406" s="67" t="s">
        <v>66</v>
      </c>
      <c r="AL406" s="49">
        <v>224260419</v>
      </c>
      <c r="AM406" s="30">
        <f>IFERROR(AL406/AI401,"-")</f>
        <v>2.390044719906146E-2</v>
      </c>
      <c r="AN406" s="49">
        <v>3458</v>
      </c>
      <c r="AO406" s="30">
        <f>IFERROR(AN406/AJ401,"-")</f>
        <v>0.35845340520369029</v>
      </c>
      <c r="AP406" s="52">
        <f t="shared" si="297"/>
        <v>64852.637073452861</v>
      </c>
      <c r="AQ406" s="31">
        <f t="shared" si="333"/>
        <v>0.32848864823786456</v>
      </c>
      <c r="AR406" s="176"/>
      <c r="AS406" s="197"/>
      <c r="AT406" s="197"/>
      <c r="AU406" s="67" t="s">
        <v>66</v>
      </c>
      <c r="AV406" s="49">
        <v>148751606</v>
      </c>
      <c r="AW406" s="30">
        <f>IFERROR(AV406/AS401,"-")</f>
        <v>2.1026689912053961E-2</v>
      </c>
      <c r="AX406" s="49">
        <v>2416</v>
      </c>
      <c r="AY406" s="30">
        <f>IFERROR(AX406/AT401,"-")</f>
        <v>0.37077961939840393</v>
      </c>
      <c r="AZ406" s="52">
        <f t="shared" si="298"/>
        <v>61569.373344370862</v>
      </c>
      <c r="BA406" s="31">
        <f t="shared" si="334"/>
        <v>0.32252035776264854</v>
      </c>
      <c r="BB406" s="176"/>
      <c r="BC406" s="197"/>
      <c r="BD406" s="197"/>
      <c r="BE406" s="67" t="s">
        <v>66</v>
      </c>
      <c r="BF406" s="49">
        <v>66581956</v>
      </c>
      <c r="BG406" s="30">
        <f>IFERROR(BF406/BC401,"-")</f>
        <v>2.0231443281920145E-2</v>
      </c>
      <c r="BH406" s="49">
        <v>964</v>
      </c>
      <c r="BI406" s="30">
        <f>IFERROR(BH406/BD401,"-")</f>
        <v>0.33184165232358004</v>
      </c>
      <c r="BJ406" s="52">
        <f t="shared" si="299"/>
        <v>69068.419087136936</v>
      </c>
      <c r="BK406" s="31">
        <f t="shared" si="335"/>
        <v>0.26505361561726698</v>
      </c>
      <c r="BL406" s="176"/>
      <c r="BM406" s="197"/>
      <c r="BN406" s="197"/>
      <c r="BO406" s="67" t="s">
        <v>66</v>
      </c>
      <c r="BP406" s="49">
        <v>26291035</v>
      </c>
      <c r="BQ406" s="30">
        <f>IFERROR(BP406/BM401,"-")</f>
        <v>2.4496089435736113E-2</v>
      </c>
      <c r="BR406" s="49">
        <v>253</v>
      </c>
      <c r="BS406" s="30">
        <f>IFERROR(BR406/BN401,"-")</f>
        <v>0.28914285714285715</v>
      </c>
      <c r="BT406" s="52">
        <f t="shared" si="300"/>
        <v>103917.13438735178</v>
      </c>
      <c r="BU406" s="31">
        <f t="shared" si="336"/>
        <v>0.19108761329305135</v>
      </c>
      <c r="BV406" s="176"/>
      <c r="BW406" s="197"/>
      <c r="BX406" s="197"/>
      <c r="BY406" s="67" t="s">
        <v>66</v>
      </c>
      <c r="BZ406" s="49">
        <f t="shared" si="311"/>
        <v>650783021</v>
      </c>
      <c r="CA406" s="30">
        <f>IFERROR(BZ406/BW401,"-")</f>
        <v>2.2766919603737317E-2</v>
      </c>
      <c r="CB406" s="49">
        <f t="shared" si="312"/>
        <v>9941</v>
      </c>
      <c r="CC406" s="30">
        <f>IFERROR(CB406/BX401,"-")</f>
        <v>0.3320085498630686</v>
      </c>
      <c r="CD406" s="52">
        <f t="shared" si="301"/>
        <v>65464.542903128458</v>
      </c>
      <c r="CE406" s="31">
        <f t="shared" si="337"/>
        <v>0.29392980692469178</v>
      </c>
      <c r="CR406" s="173"/>
      <c r="CS406" s="194"/>
      <c r="CT406" s="188"/>
      <c r="CU406" s="191"/>
      <c r="CV406" s="191"/>
      <c r="CW406" s="75" t="s">
        <v>77</v>
      </c>
      <c r="CX406" s="86">
        <v>25637178</v>
      </c>
      <c r="CY406" s="76">
        <v>2.1643085279006696E-3</v>
      </c>
      <c r="CZ406" s="86">
        <v>256</v>
      </c>
      <c r="DA406" s="76">
        <v>2.0187682359435376E-2</v>
      </c>
      <c r="DB406" s="86">
        <v>100145.2265625</v>
      </c>
      <c r="DC406" s="77">
        <v>1.7566732999382419E-2</v>
      </c>
    </row>
    <row r="407" spans="2:107" s="16" customFormat="1" ht="13.15" customHeight="1">
      <c r="B407" s="224"/>
      <c r="C407" s="194"/>
      <c r="D407" s="176"/>
      <c r="E407" s="197"/>
      <c r="F407" s="197"/>
      <c r="G407" s="67" t="s">
        <v>68</v>
      </c>
      <c r="H407" s="49">
        <v>482351</v>
      </c>
      <c r="I407" s="30">
        <f>IFERROR(H407/E401,"-")</f>
        <v>4.8241226635782741E-3</v>
      </c>
      <c r="J407" s="49">
        <v>16</v>
      </c>
      <c r="K407" s="30">
        <f>IFERROR(J407/F401,"-")</f>
        <v>0.30769230769230771</v>
      </c>
      <c r="L407" s="52">
        <f t="shared" si="294"/>
        <v>30146.9375</v>
      </c>
      <c r="M407" s="31">
        <f t="shared" si="330"/>
        <v>0.2807017543859649</v>
      </c>
      <c r="N407" s="176"/>
      <c r="O407" s="197"/>
      <c r="P407" s="197"/>
      <c r="Q407" s="67" t="s">
        <v>68</v>
      </c>
      <c r="R407" s="49">
        <v>4513278</v>
      </c>
      <c r="S407" s="30">
        <f>IFERROR(R407/O401,"-")</f>
        <v>1.1938077648801167E-2</v>
      </c>
      <c r="T407" s="49">
        <v>63</v>
      </c>
      <c r="U407" s="30">
        <f>IFERROR(T407/P401,"-")</f>
        <v>0.34426229508196721</v>
      </c>
      <c r="V407" s="52">
        <f t="shared" si="295"/>
        <v>71639.333333333328</v>
      </c>
      <c r="W407" s="31">
        <f t="shared" si="331"/>
        <v>0.31818181818181818</v>
      </c>
      <c r="X407" s="176"/>
      <c r="Y407" s="197"/>
      <c r="Z407" s="197"/>
      <c r="AA407" s="67" t="s">
        <v>68</v>
      </c>
      <c r="AB407" s="49">
        <v>234477471</v>
      </c>
      <c r="AC407" s="30">
        <f>IFERROR(AB407/Y401,"-")</f>
        <v>3.2187526568843286E-2</v>
      </c>
      <c r="AD407" s="49">
        <v>3367</v>
      </c>
      <c r="AE407" s="30">
        <f>IFERROR(AD407/Z401,"-")</f>
        <v>0.34483818107333059</v>
      </c>
      <c r="AF407" s="52">
        <f t="shared" si="296"/>
        <v>69639.878526878529</v>
      </c>
      <c r="AG407" s="31">
        <f t="shared" si="332"/>
        <v>0.31803154812505902</v>
      </c>
      <c r="AH407" s="176"/>
      <c r="AI407" s="197"/>
      <c r="AJ407" s="197"/>
      <c r="AK407" s="67" t="s">
        <v>68</v>
      </c>
      <c r="AL407" s="49">
        <v>351499358</v>
      </c>
      <c r="AM407" s="30">
        <f>IFERROR(AL407/AI401,"-")</f>
        <v>3.7460876439292662E-2</v>
      </c>
      <c r="AN407" s="49">
        <v>4362</v>
      </c>
      <c r="AO407" s="30">
        <f>IFERROR(AN407/AJ401,"-")</f>
        <v>0.45216129366642477</v>
      </c>
      <c r="AP407" s="52">
        <f t="shared" si="297"/>
        <v>80582.154516276933</v>
      </c>
      <c r="AQ407" s="31">
        <f t="shared" si="333"/>
        <v>0.41436306640068393</v>
      </c>
      <c r="AR407" s="176"/>
      <c r="AS407" s="197"/>
      <c r="AT407" s="197"/>
      <c r="AU407" s="67" t="s">
        <v>68</v>
      </c>
      <c r="AV407" s="49">
        <v>307261992</v>
      </c>
      <c r="AW407" s="30">
        <f>IFERROR(AV407/AS401,"-")</f>
        <v>4.3432826046557134E-2</v>
      </c>
      <c r="AX407" s="49">
        <v>3276</v>
      </c>
      <c r="AY407" s="30">
        <f>IFERROR(AX407/AT401,"-")</f>
        <v>0.50276243093922657</v>
      </c>
      <c r="AZ407" s="52">
        <f t="shared" si="298"/>
        <v>93791.816849816852</v>
      </c>
      <c r="BA407" s="31">
        <f t="shared" si="334"/>
        <v>0.43732478974769723</v>
      </c>
      <c r="BB407" s="176"/>
      <c r="BC407" s="197"/>
      <c r="BD407" s="197"/>
      <c r="BE407" s="67" t="s">
        <v>68</v>
      </c>
      <c r="BF407" s="49">
        <v>148341260</v>
      </c>
      <c r="BG407" s="30">
        <f>IFERROR(BF407/BC401,"-")</f>
        <v>4.5074641364674983E-2</v>
      </c>
      <c r="BH407" s="49">
        <v>1497</v>
      </c>
      <c r="BI407" s="30">
        <f>IFERROR(BH407/BD401,"-")</f>
        <v>0.51531841652323584</v>
      </c>
      <c r="BJ407" s="52">
        <f t="shared" si="299"/>
        <v>99092.358049432194</v>
      </c>
      <c r="BK407" s="31">
        <f t="shared" si="335"/>
        <v>0.41160296948034092</v>
      </c>
      <c r="BL407" s="176"/>
      <c r="BM407" s="197"/>
      <c r="BN407" s="197"/>
      <c r="BO407" s="67" t="s">
        <v>68</v>
      </c>
      <c r="BP407" s="49">
        <v>42652840</v>
      </c>
      <c r="BQ407" s="30">
        <f>IFERROR(BP407/BM401,"-")</f>
        <v>3.9740838781285814E-2</v>
      </c>
      <c r="BR407" s="49">
        <v>385</v>
      </c>
      <c r="BS407" s="30">
        <f>IFERROR(BR407/BN401,"-")</f>
        <v>0.44</v>
      </c>
      <c r="BT407" s="52">
        <f t="shared" si="300"/>
        <v>110786.5974025974</v>
      </c>
      <c r="BU407" s="31">
        <f t="shared" si="336"/>
        <v>0.29078549848942598</v>
      </c>
      <c r="BV407" s="176"/>
      <c r="BW407" s="197"/>
      <c r="BX407" s="197"/>
      <c r="BY407" s="67" t="s">
        <v>68</v>
      </c>
      <c r="BZ407" s="49">
        <f t="shared" si="311"/>
        <v>1089228550</v>
      </c>
      <c r="CA407" s="30">
        <f>IFERROR(BZ407/BW401,"-")</f>
        <v>3.8105448402510449E-2</v>
      </c>
      <c r="CB407" s="49">
        <f t="shared" si="312"/>
        <v>12966</v>
      </c>
      <c r="CC407" s="30">
        <f>IFERROR(CB407/BX401,"-")</f>
        <v>0.43303720526350947</v>
      </c>
      <c r="CD407" s="52">
        <f t="shared" si="301"/>
        <v>84006.52090081753</v>
      </c>
      <c r="CE407" s="31">
        <f t="shared" si="337"/>
        <v>0.38337127819993494</v>
      </c>
      <c r="CR407" s="173"/>
      <c r="CS407" s="194"/>
      <c r="CT407" s="188"/>
      <c r="CU407" s="191"/>
      <c r="CV407" s="191"/>
      <c r="CW407" s="75" t="s">
        <v>79</v>
      </c>
      <c r="CX407" s="86">
        <v>181925151</v>
      </c>
      <c r="CY407" s="76">
        <v>1.5358248702291534E-2</v>
      </c>
      <c r="CZ407" s="86">
        <v>410</v>
      </c>
      <c r="DA407" s="76">
        <v>3.2331835028783222E-2</v>
      </c>
      <c r="DB407" s="86">
        <v>443719.88048780488</v>
      </c>
      <c r="DC407" s="77">
        <v>2.8134220819323406E-2</v>
      </c>
    </row>
    <row r="408" spans="2:107" s="16" customFormat="1" ht="13.15" customHeight="1">
      <c r="B408" s="224"/>
      <c r="C408" s="194"/>
      <c r="D408" s="176"/>
      <c r="E408" s="197"/>
      <c r="F408" s="197"/>
      <c r="G408" s="67" t="s">
        <v>69</v>
      </c>
      <c r="H408" s="49">
        <v>1680475</v>
      </c>
      <c r="I408" s="30">
        <f>IFERROR(H408/E401,"-")</f>
        <v>1.6806884474328241E-2</v>
      </c>
      <c r="J408" s="49">
        <v>3</v>
      </c>
      <c r="K408" s="30">
        <f>IFERROR(J408/F401,"-")</f>
        <v>5.7692307692307696E-2</v>
      </c>
      <c r="L408" s="52">
        <f t="shared" si="294"/>
        <v>560158.33333333337</v>
      </c>
      <c r="M408" s="31">
        <f t="shared" si="330"/>
        <v>5.2631578947368418E-2</v>
      </c>
      <c r="N408" s="176"/>
      <c r="O408" s="197"/>
      <c r="P408" s="197"/>
      <c r="Q408" s="67" t="s">
        <v>69</v>
      </c>
      <c r="R408" s="49">
        <v>4132785</v>
      </c>
      <c r="S408" s="30">
        <f>IFERROR(R408/O401,"-")</f>
        <v>1.0931635107742251E-2</v>
      </c>
      <c r="T408" s="49">
        <v>16</v>
      </c>
      <c r="U408" s="30">
        <f>IFERROR(T408/P401,"-")</f>
        <v>8.7431693989071038E-2</v>
      </c>
      <c r="V408" s="52">
        <f t="shared" si="295"/>
        <v>258299.0625</v>
      </c>
      <c r="W408" s="31">
        <f t="shared" si="331"/>
        <v>8.0808080808080815E-2</v>
      </c>
      <c r="X408" s="176"/>
      <c r="Y408" s="197"/>
      <c r="Z408" s="197"/>
      <c r="AA408" s="67" t="s">
        <v>69</v>
      </c>
      <c r="AB408" s="49">
        <v>121308493</v>
      </c>
      <c r="AC408" s="30">
        <f>IFERROR(AB408/Y401,"-")</f>
        <v>1.6652432853405518E-2</v>
      </c>
      <c r="AD408" s="49">
        <v>813</v>
      </c>
      <c r="AE408" s="30">
        <f>IFERROR(AD408/Z401,"-")</f>
        <v>8.3265055305202784E-2</v>
      </c>
      <c r="AF408" s="52">
        <f t="shared" si="296"/>
        <v>149210.938499385</v>
      </c>
      <c r="AG408" s="31">
        <f t="shared" si="332"/>
        <v>7.679229243411731E-2</v>
      </c>
      <c r="AH408" s="176"/>
      <c r="AI408" s="197"/>
      <c r="AJ408" s="197"/>
      <c r="AK408" s="67" t="s">
        <v>69</v>
      </c>
      <c r="AL408" s="49">
        <v>221129645</v>
      </c>
      <c r="AM408" s="30">
        <f>IFERROR(AL408/AI401,"-")</f>
        <v>2.3566786453162316E-2</v>
      </c>
      <c r="AN408" s="49">
        <v>1321</v>
      </c>
      <c r="AO408" s="30">
        <f>IFERROR(AN408/AJ401,"-")</f>
        <v>0.13693376179123043</v>
      </c>
      <c r="AP408" s="52">
        <f t="shared" si="297"/>
        <v>167395.64345193034</v>
      </c>
      <c r="AQ408" s="31">
        <f t="shared" si="333"/>
        <v>0.12548684335518193</v>
      </c>
      <c r="AR408" s="176"/>
      <c r="AS408" s="197"/>
      <c r="AT408" s="197"/>
      <c r="AU408" s="67" t="s">
        <v>69</v>
      </c>
      <c r="AV408" s="49">
        <v>272719763</v>
      </c>
      <c r="AW408" s="30">
        <f>IFERROR(AV408/AS401,"-")</f>
        <v>3.8550130944400338E-2</v>
      </c>
      <c r="AX408" s="49">
        <v>1261</v>
      </c>
      <c r="AY408" s="30">
        <f>IFERROR(AX408/AT401,"-")</f>
        <v>0.19352363413136894</v>
      </c>
      <c r="AZ408" s="52">
        <f t="shared" si="298"/>
        <v>216272.61141950832</v>
      </c>
      <c r="BA408" s="31">
        <f t="shared" si="334"/>
        <v>0.16833533573621678</v>
      </c>
      <c r="BB408" s="176"/>
      <c r="BC408" s="197"/>
      <c r="BD408" s="197"/>
      <c r="BE408" s="67" t="s">
        <v>69</v>
      </c>
      <c r="BF408" s="49">
        <v>156083478</v>
      </c>
      <c r="BG408" s="30">
        <f>IFERROR(BF408/BC401,"-")</f>
        <v>4.7427174299322639E-2</v>
      </c>
      <c r="BH408" s="49">
        <v>692</v>
      </c>
      <c r="BI408" s="30">
        <f>IFERROR(BH408/BD401,"-")</f>
        <v>0.23820998278829605</v>
      </c>
      <c r="BJ408" s="52">
        <f t="shared" si="299"/>
        <v>225554.15895953757</v>
      </c>
      <c r="BK408" s="31">
        <f t="shared" si="335"/>
        <v>0.19026670332691778</v>
      </c>
      <c r="BL408" s="176"/>
      <c r="BM408" s="197"/>
      <c r="BN408" s="197"/>
      <c r="BO408" s="67" t="s">
        <v>69</v>
      </c>
      <c r="BP408" s="49">
        <v>56428206</v>
      </c>
      <c r="BQ408" s="30">
        <f>IFERROR(BP408/BM401,"-")</f>
        <v>5.2575730885989887E-2</v>
      </c>
      <c r="BR408" s="49">
        <v>205</v>
      </c>
      <c r="BS408" s="30">
        <f>IFERROR(BR408/BN401,"-")</f>
        <v>0.23428571428571429</v>
      </c>
      <c r="BT408" s="52">
        <f t="shared" si="300"/>
        <v>275259.54146341461</v>
      </c>
      <c r="BU408" s="31">
        <f t="shared" si="336"/>
        <v>0.15483383685800603</v>
      </c>
      <c r="BV408" s="176"/>
      <c r="BW408" s="197"/>
      <c r="BX408" s="197"/>
      <c r="BY408" s="67" t="s">
        <v>69</v>
      </c>
      <c r="BZ408" s="49">
        <f t="shared" si="311"/>
        <v>833482845</v>
      </c>
      <c r="CA408" s="30">
        <f>IFERROR(BZ408/BW401,"-")</f>
        <v>2.915846958338093E-2</v>
      </c>
      <c r="CB408" s="49">
        <f t="shared" si="312"/>
        <v>4311</v>
      </c>
      <c r="CC408" s="30">
        <f>IFERROR(CB408/BX401,"-")</f>
        <v>0.14397835815910762</v>
      </c>
      <c r="CD408" s="52">
        <f t="shared" si="301"/>
        <v>193338.63256784968</v>
      </c>
      <c r="CE408" s="31">
        <f t="shared" si="337"/>
        <v>0.12746518435291682</v>
      </c>
      <c r="CR408" s="173"/>
      <c r="CS408" s="194"/>
      <c r="CT408" s="188"/>
      <c r="CU408" s="191"/>
      <c r="CV408" s="191"/>
      <c r="CW408" s="75" t="s">
        <v>81</v>
      </c>
      <c r="CX408" s="86">
        <v>105928370</v>
      </c>
      <c r="CY408" s="76">
        <v>8.9425472077159767E-3</v>
      </c>
      <c r="CZ408" s="86">
        <v>1612</v>
      </c>
      <c r="DA408" s="76">
        <v>0.12711931235706964</v>
      </c>
      <c r="DB408" s="86">
        <v>65712.388337468976</v>
      </c>
      <c r="DC408" s="77">
        <v>0.11061552185548618</v>
      </c>
    </row>
    <row r="409" spans="2:107" s="16" customFormat="1" ht="13.15" customHeight="1">
      <c r="B409" s="224"/>
      <c r="C409" s="194"/>
      <c r="D409" s="176"/>
      <c r="E409" s="197"/>
      <c r="F409" s="197"/>
      <c r="G409" s="67" t="s">
        <v>71</v>
      </c>
      <c r="H409" s="49">
        <v>0</v>
      </c>
      <c r="I409" s="30">
        <f>IFERROR(H409/E401,"-")</f>
        <v>0</v>
      </c>
      <c r="J409" s="49">
        <v>0</v>
      </c>
      <c r="K409" s="30">
        <f>IFERROR(J409/F401,"-")</f>
        <v>0</v>
      </c>
      <c r="L409" s="52" t="str">
        <f t="shared" si="294"/>
        <v>-</v>
      </c>
      <c r="M409" s="31">
        <f t="shared" si="330"/>
        <v>0</v>
      </c>
      <c r="N409" s="176"/>
      <c r="O409" s="197"/>
      <c r="P409" s="197"/>
      <c r="Q409" s="67" t="s">
        <v>71</v>
      </c>
      <c r="R409" s="49">
        <v>0</v>
      </c>
      <c r="S409" s="30">
        <f>IFERROR(R409/O401,"-")</f>
        <v>0</v>
      </c>
      <c r="T409" s="49">
        <v>0</v>
      </c>
      <c r="U409" s="30">
        <f>IFERROR(T409/P401,"-")</f>
        <v>0</v>
      </c>
      <c r="V409" s="52" t="str">
        <f t="shared" si="295"/>
        <v>-</v>
      </c>
      <c r="W409" s="31">
        <f t="shared" si="331"/>
        <v>0</v>
      </c>
      <c r="X409" s="176"/>
      <c r="Y409" s="197"/>
      <c r="Z409" s="197"/>
      <c r="AA409" s="67" t="s">
        <v>71</v>
      </c>
      <c r="AB409" s="49">
        <v>33543</v>
      </c>
      <c r="AC409" s="30">
        <f>IFERROR(AB409/Y401,"-")</f>
        <v>4.6045626434563102E-6</v>
      </c>
      <c r="AD409" s="49">
        <v>9</v>
      </c>
      <c r="AE409" s="30">
        <f>IFERROR(AD409/Z401,"-")</f>
        <v>9.2175337976239241E-4</v>
      </c>
      <c r="AF409" s="52">
        <f t="shared" si="296"/>
        <v>3727</v>
      </c>
      <c r="AG409" s="31">
        <f t="shared" si="332"/>
        <v>8.5009917823746103E-4</v>
      </c>
      <c r="AH409" s="176"/>
      <c r="AI409" s="197"/>
      <c r="AJ409" s="197"/>
      <c r="AK409" s="67" t="s">
        <v>71</v>
      </c>
      <c r="AL409" s="49">
        <v>33737</v>
      </c>
      <c r="AM409" s="30">
        <f>IFERROR(AL409/AI401,"-")</f>
        <v>3.5955046849115914E-6</v>
      </c>
      <c r="AN409" s="49">
        <v>17</v>
      </c>
      <c r="AO409" s="30">
        <f>IFERROR(AN409/AJ401,"-")</f>
        <v>1.7622058671089458E-3</v>
      </c>
      <c r="AP409" s="52">
        <f t="shared" si="297"/>
        <v>1984.5294117647059</v>
      </c>
      <c r="AQ409" s="31">
        <f t="shared" si="333"/>
        <v>1.6148950318229315E-3</v>
      </c>
      <c r="AR409" s="176"/>
      <c r="AS409" s="197"/>
      <c r="AT409" s="197"/>
      <c r="AU409" s="67" t="s">
        <v>71</v>
      </c>
      <c r="AV409" s="49">
        <v>37520</v>
      </c>
      <c r="AW409" s="30">
        <f>IFERROR(AV409/AS401,"-")</f>
        <v>5.3036160530614006E-6</v>
      </c>
      <c r="AX409" s="49">
        <v>19</v>
      </c>
      <c r="AY409" s="30">
        <f>IFERROR(AX409/AT401,"-")</f>
        <v>2.9158993247391037E-3</v>
      </c>
      <c r="AZ409" s="52">
        <f t="shared" si="298"/>
        <v>1974.7368421052631</v>
      </c>
      <c r="BA409" s="31">
        <f t="shared" si="334"/>
        <v>2.5363769857161926E-3</v>
      </c>
      <c r="BB409" s="176"/>
      <c r="BC409" s="197"/>
      <c r="BD409" s="197"/>
      <c r="BE409" s="67" t="s">
        <v>71</v>
      </c>
      <c r="BF409" s="49">
        <v>62483</v>
      </c>
      <c r="BG409" s="30">
        <f>IFERROR(BF409/BC401,"-")</f>
        <v>1.8985943738033419E-5</v>
      </c>
      <c r="BH409" s="49">
        <v>2</v>
      </c>
      <c r="BI409" s="30">
        <f>IFERROR(BH409/BD401,"-")</f>
        <v>6.8846815834767647E-4</v>
      </c>
      <c r="BJ409" s="52">
        <f t="shared" si="299"/>
        <v>31241.5</v>
      </c>
      <c r="BK409" s="31">
        <f t="shared" si="335"/>
        <v>5.499037668408029E-4</v>
      </c>
      <c r="BL409" s="176"/>
      <c r="BM409" s="197"/>
      <c r="BN409" s="197"/>
      <c r="BO409" s="67" t="s">
        <v>71</v>
      </c>
      <c r="BP409" s="49">
        <v>10797</v>
      </c>
      <c r="BQ409" s="30">
        <f>IFERROR(BP409/BM401,"-")</f>
        <v>1.0059865563970487E-5</v>
      </c>
      <c r="BR409" s="49">
        <v>2</v>
      </c>
      <c r="BS409" s="30">
        <f>IFERROR(BR409/BN401,"-")</f>
        <v>2.2857142857142859E-3</v>
      </c>
      <c r="BT409" s="52">
        <f t="shared" si="300"/>
        <v>5398.5</v>
      </c>
      <c r="BU409" s="31">
        <f t="shared" si="336"/>
        <v>1.5105740181268882E-3</v>
      </c>
      <c r="BV409" s="176"/>
      <c r="BW409" s="197"/>
      <c r="BX409" s="197"/>
      <c r="BY409" s="67" t="s">
        <v>71</v>
      </c>
      <c r="BZ409" s="49">
        <f t="shared" si="311"/>
        <v>178080</v>
      </c>
      <c r="CA409" s="30">
        <f>IFERROR(BZ409/BW401,"-")</f>
        <v>6.2299305793252119E-6</v>
      </c>
      <c r="CB409" s="49">
        <f t="shared" si="312"/>
        <v>49</v>
      </c>
      <c r="CC409" s="30">
        <f>IFERROR(CB409/BX401,"-")</f>
        <v>1.6364972279740832E-3</v>
      </c>
      <c r="CD409" s="52">
        <f t="shared" si="301"/>
        <v>3634.2857142857142</v>
      </c>
      <c r="CE409" s="31">
        <f t="shared" si="337"/>
        <v>1.4488039975163361E-3</v>
      </c>
      <c r="CR409" s="173"/>
      <c r="CS409" s="194"/>
      <c r="CT409" s="188"/>
      <c r="CU409" s="191"/>
      <c r="CV409" s="191"/>
      <c r="CW409" s="75" t="s">
        <v>83</v>
      </c>
      <c r="CX409" s="86">
        <v>216088182</v>
      </c>
      <c r="CY409" s="76">
        <v>1.8242315713576276E-2</v>
      </c>
      <c r="CZ409" s="86">
        <v>1994</v>
      </c>
      <c r="DA409" s="76">
        <v>0.15724311962778961</v>
      </c>
      <c r="DB409" s="86">
        <v>108369.19859578735</v>
      </c>
      <c r="DC409" s="77">
        <v>0.13682838125300212</v>
      </c>
    </row>
    <row r="410" spans="2:107" s="16" customFormat="1" ht="13.15" customHeight="1">
      <c r="B410" s="224"/>
      <c r="C410" s="194"/>
      <c r="D410" s="176"/>
      <c r="E410" s="197"/>
      <c r="F410" s="197"/>
      <c r="G410" s="67" t="s">
        <v>73</v>
      </c>
      <c r="H410" s="49">
        <v>0</v>
      </c>
      <c r="I410" s="30">
        <f>IFERROR(H410/E401,"-")</f>
        <v>0</v>
      </c>
      <c r="J410" s="49">
        <v>0</v>
      </c>
      <c r="K410" s="30">
        <f>IFERROR(J410/F401,"-")</f>
        <v>0</v>
      </c>
      <c r="L410" s="52" t="str">
        <f t="shared" si="294"/>
        <v>-</v>
      </c>
      <c r="M410" s="31">
        <f t="shared" si="330"/>
        <v>0</v>
      </c>
      <c r="N410" s="176"/>
      <c r="O410" s="197"/>
      <c r="P410" s="197"/>
      <c r="Q410" s="67" t="s">
        <v>73</v>
      </c>
      <c r="R410" s="49">
        <v>0</v>
      </c>
      <c r="S410" s="30">
        <f>IFERROR(R410/O401,"-")</f>
        <v>0</v>
      </c>
      <c r="T410" s="49">
        <v>0</v>
      </c>
      <c r="U410" s="30">
        <f>IFERROR(T410/P401,"-")</f>
        <v>0</v>
      </c>
      <c r="V410" s="52" t="str">
        <f t="shared" si="295"/>
        <v>-</v>
      </c>
      <c r="W410" s="31">
        <f t="shared" si="331"/>
        <v>0</v>
      </c>
      <c r="X410" s="176"/>
      <c r="Y410" s="197"/>
      <c r="Z410" s="197"/>
      <c r="AA410" s="67" t="s">
        <v>73</v>
      </c>
      <c r="AB410" s="49">
        <v>736079</v>
      </c>
      <c r="AC410" s="30">
        <f>IFERROR(AB410/Y401,"-")</f>
        <v>1.0104408866328825E-4</v>
      </c>
      <c r="AD410" s="49">
        <v>55</v>
      </c>
      <c r="AE410" s="30">
        <f>IFERROR(AD410/Z401,"-")</f>
        <v>5.6329373207701762E-3</v>
      </c>
      <c r="AF410" s="52">
        <f t="shared" si="296"/>
        <v>13383.254545454545</v>
      </c>
      <c r="AG410" s="31">
        <f t="shared" si="332"/>
        <v>5.1950505336733734E-3</v>
      </c>
      <c r="AH410" s="176"/>
      <c r="AI410" s="197"/>
      <c r="AJ410" s="197"/>
      <c r="AK410" s="67" t="s">
        <v>73</v>
      </c>
      <c r="AL410" s="49">
        <v>582505</v>
      </c>
      <c r="AM410" s="30">
        <f>IFERROR(AL410/AI401,"-")</f>
        <v>6.2080192562599711E-5</v>
      </c>
      <c r="AN410" s="49">
        <v>44</v>
      </c>
      <c r="AO410" s="30">
        <f>IFERROR(AN410/AJ401,"-")</f>
        <v>4.5610034207525657E-3</v>
      </c>
      <c r="AP410" s="52">
        <f t="shared" si="297"/>
        <v>13238.75</v>
      </c>
      <c r="AQ410" s="31">
        <f t="shared" si="333"/>
        <v>4.1797283176593526E-3</v>
      </c>
      <c r="AR410" s="176"/>
      <c r="AS410" s="197"/>
      <c r="AT410" s="197"/>
      <c r="AU410" s="67" t="s">
        <v>73</v>
      </c>
      <c r="AV410" s="49">
        <v>688659</v>
      </c>
      <c r="AW410" s="30">
        <f>IFERROR(AV410/AS401,"-")</f>
        <v>9.7344960753870241E-5</v>
      </c>
      <c r="AX410" s="49">
        <v>26</v>
      </c>
      <c r="AY410" s="30">
        <f>IFERROR(AX410/AT401,"-")</f>
        <v>3.9901780233271948E-3</v>
      </c>
      <c r="AZ410" s="52">
        <f t="shared" si="298"/>
        <v>26486.884615384617</v>
      </c>
      <c r="BA410" s="31">
        <f t="shared" si="334"/>
        <v>3.4708316646642639E-3</v>
      </c>
      <c r="BB410" s="176"/>
      <c r="BC410" s="197"/>
      <c r="BD410" s="197"/>
      <c r="BE410" s="67" t="s">
        <v>73</v>
      </c>
      <c r="BF410" s="49">
        <v>321579</v>
      </c>
      <c r="BG410" s="30">
        <f>IFERROR(BF410/BC401,"-")</f>
        <v>9.7714271103068807E-5</v>
      </c>
      <c r="BH410" s="49">
        <v>17</v>
      </c>
      <c r="BI410" s="30">
        <f>IFERROR(BH410/BD401,"-")</f>
        <v>5.8519793459552499E-3</v>
      </c>
      <c r="BJ410" s="52">
        <f t="shared" si="299"/>
        <v>18916.411764705881</v>
      </c>
      <c r="BK410" s="31">
        <f t="shared" si="335"/>
        <v>4.6741820181468241E-3</v>
      </c>
      <c r="BL410" s="176"/>
      <c r="BM410" s="197"/>
      <c r="BN410" s="197"/>
      <c r="BO410" s="67" t="s">
        <v>73</v>
      </c>
      <c r="BP410" s="49">
        <v>107342</v>
      </c>
      <c r="BQ410" s="30">
        <f>IFERROR(BP410/BM401,"-")</f>
        <v>1.0001353055179402E-4</v>
      </c>
      <c r="BR410" s="49">
        <v>2</v>
      </c>
      <c r="BS410" s="30">
        <f>IFERROR(BR410/BN401,"-")</f>
        <v>2.2857142857142859E-3</v>
      </c>
      <c r="BT410" s="52">
        <f t="shared" si="300"/>
        <v>53671</v>
      </c>
      <c r="BU410" s="31">
        <f t="shared" si="336"/>
        <v>1.5105740181268882E-3</v>
      </c>
      <c r="BV410" s="176"/>
      <c r="BW410" s="197"/>
      <c r="BX410" s="197"/>
      <c r="BY410" s="67" t="s">
        <v>73</v>
      </c>
      <c r="BZ410" s="49">
        <f t="shared" si="311"/>
        <v>2436164</v>
      </c>
      <c r="CA410" s="30">
        <f>IFERROR(BZ410/BW401,"-")</f>
        <v>8.5226485848221165E-5</v>
      </c>
      <c r="CB410" s="49">
        <f t="shared" si="312"/>
        <v>144</v>
      </c>
      <c r="CC410" s="30">
        <f>IFERROR(CB410/BX401,"-")</f>
        <v>4.8092979760871015E-3</v>
      </c>
      <c r="CD410" s="52">
        <f t="shared" si="301"/>
        <v>16917.805555555555</v>
      </c>
      <c r="CE410" s="31">
        <f t="shared" si="337"/>
        <v>4.2577097069867835E-3</v>
      </c>
      <c r="CR410" s="173"/>
      <c r="CS410" s="194"/>
      <c r="CT410" s="188"/>
      <c r="CU410" s="191"/>
      <c r="CV410" s="191"/>
      <c r="CW410" s="75" t="s">
        <v>87</v>
      </c>
      <c r="CX410" s="86">
        <v>60704999</v>
      </c>
      <c r="CY410" s="76">
        <v>5.1247585448718899E-3</v>
      </c>
      <c r="CZ410" s="86">
        <v>897</v>
      </c>
      <c r="DA410" s="76">
        <v>7.0735746392240353E-2</v>
      </c>
      <c r="DB410" s="86">
        <v>67675.584169453738</v>
      </c>
      <c r="DC410" s="77">
        <v>6.1552185548617307E-2</v>
      </c>
    </row>
    <row r="411" spans="2:107" s="16" customFormat="1" ht="13.15" customHeight="1">
      <c r="B411" s="224"/>
      <c r="C411" s="194"/>
      <c r="D411" s="176"/>
      <c r="E411" s="197"/>
      <c r="F411" s="197"/>
      <c r="G411" s="67" t="s">
        <v>75</v>
      </c>
      <c r="H411" s="49">
        <v>6477</v>
      </c>
      <c r="I411" s="30">
        <f>IFERROR(H411/E401,"-")</f>
        <v>6.4778226834808026E-5</v>
      </c>
      <c r="J411" s="49">
        <v>2</v>
      </c>
      <c r="K411" s="30">
        <f>IFERROR(J411/F401,"-")</f>
        <v>3.8461538461538464E-2</v>
      </c>
      <c r="L411" s="52">
        <f t="shared" si="294"/>
        <v>3238.5</v>
      </c>
      <c r="M411" s="31">
        <f t="shared" si="330"/>
        <v>3.5087719298245612E-2</v>
      </c>
      <c r="N411" s="176"/>
      <c r="O411" s="197"/>
      <c r="P411" s="197"/>
      <c r="Q411" s="67" t="s">
        <v>75</v>
      </c>
      <c r="R411" s="49">
        <v>81439</v>
      </c>
      <c r="S411" s="30">
        <f>IFERROR(R411/O401,"-")</f>
        <v>2.1541440736438531E-4</v>
      </c>
      <c r="T411" s="49">
        <v>9</v>
      </c>
      <c r="U411" s="30">
        <f>IFERROR(T411/P401,"-")</f>
        <v>4.9180327868852458E-2</v>
      </c>
      <c r="V411" s="52">
        <f t="shared" si="295"/>
        <v>9048.7777777777774</v>
      </c>
      <c r="W411" s="31">
        <f t="shared" si="331"/>
        <v>4.5454545454545456E-2</v>
      </c>
      <c r="X411" s="176"/>
      <c r="Y411" s="197"/>
      <c r="Z411" s="197"/>
      <c r="AA411" s="67" t="s">
        <v>75</v>
      </c>
      <c r="AB411" s="49">
        <v>8817833</v>
      </c>
      <c r="AC411" s="30">
        <f>IFERROR(AB411/Y401,"-")</f>
        <v>1.2104541760735857E-3</v>
      </c>
      <c r="AD411" s="49">
        <v>345</v>
      </c>
      <c r="AE411" s="30">
        <f>IFERROR(AD411/Z401,"-")</f>
        <v>3.533387955755838E-2</v>
      </c>
      <c r="AF411" s="52">
        <f t="shared" si="296"/>
        <v>25558.936231884058</v>
      </c>
      <c r="AG411" s="31">
        <f t="shared" si="332"/>
        <v>3.2587135165769339E-2</v>
      </c>
      <c r="AH411" s="176"/>
      <c r="AI411" s="197"/>
      <c r="AJ411" s="197"/>
      <c r="AK411" s="67" t="s">
        <v>75</v>
      </c>
      <c r="AL411" s="49">
        <v>10180012</v>
      </c>
      <c r="AM411" s="30">
        <f>IFERROR(AL411/AI401,"-")</f>
        <v>1.0849299237767501E-3</v>
      </c>
      <c r="AN411" s="49">
        <v>515</v>
      </c>
      <c r="AO411" s="30">
        <f>IFERROR(AN411/AJ401,"-")</f>
        <v>5.3384471856535713E-2</v>
      </c>
      <c r="AP411" s="52">
        <f t="shared" si="297"/>
        <v>19767.013592233008</v>
      </c>
      <c r="AQ411" s="31">
        <f t="shared" si="333"/>
        <v>4.892182008169469E-2</v>
      </c>
      <c r="AR411" s="176"/>
      <c r="AS411" s="197"/>
      <c r="AT411" s="197"/>
      <c r="AU411" s="67" t="s">
        <v>75</v>
      </c>
      <c r="AV411" s="49">
        <v>20917353</v>
      </c>
      <c r="AW411" s="30">
        <f>IFERROR(AV411/AS401,"-")</f>
        <v>2.9567593059262273E-3</v>
      </c>
      <c r="AX411" s="49">
        <v>476</v>
      </c>
      <c r="AY411" s="30">
        <f>IFERROR(AX411/AT401,"-")</f>
        <v>7.3050951503990172E-2</v>
      </c>
      <c r="AZ411" s="52">
        <f t="shared" si="298"/>
        <v>43944.018907563026</v>
      </c>
      <c r="BA411" s="31">
        <f t="shared" si="334"/>
        <v>6.3542918168468826E-2</v>
      </c>
      <c r="BB411" s="176"/>
      <c r="BC411" s="197"/>
      <c r="BD411" s="197"/>
      <c r="BE411" s="67" t="s">
        <v>75</v>
      </c>
      <c r="BF411" s="49">
        <v>11507277</v>
      </c>
      <c r="BG411" s="30">
        <f>IFERROR(BF411/BC401,"-")</f>
        <v>3.4965752876777037E-3</v>
      </c>
      <c r="BH411" s="49">
        <v>255</v>
      </c>
      <c r="BI411" s="30">
        <f>IFERROR(BH411/BD401,"-")</f>
        <v>8.7779690189328741E-2</v>
      </c>
      <c r="BJ411" s="52">
        <f t="shared" si="299"/>
        <v>45126.576470588232</v>
      </c>
      <c r="BK411" s="31">
        <f t="shared" si="335"/>
        <v>7.011273027220237E-2</v>
      </c>
      <c r="BL411" s="176"/>
      <c r="BM411" s="197"/>
      <c r="BN411" s="197"/>
      <c r="BO411" s="67" t="s">
        <v>75</v>
      </c>
      <c r="BP411" s="49">
        <v>7543296</v>
      </c>
      <c r="BQ411" s="30">
        <f>IFERROR(BP411/BM401,"-")</f>
        <v>7.028298941301872E-3</v>
      </c>
      <c r="BR411" s="49">
        <v>94</v>
      </c>
      <c r="BS411" s="30">
        <f>IFERROR(BR411/BN401,"-")</f>
        <v>0.10742857142857143</v>
      </c>
      <c r="BT411" s="52">
        <f t="shared" si="300"/>
        <v>80247.829787234048</v>
      </c>
      <c r="BU411" s="31">
        <f t="shared" si="336"/>
        <v>7.0996978851963752E-2</v>
      </c>
      <c r="BV411" s="176"/>
      <c r="BW411" s="197"/>
      <c r="BX411" s="197"/>
      <c r="BY411" s="67" t="s">
        <v>75</v>
      </c>
      <c r="BZ411" s="49">
        <f t="shared" si="311"/>
        <v>59053687</v>
      </c>
      <c r="CA411" s="30">
        <f>IFERROR(BZ411/BW401,"-")</f>
        <v>2.0659275070934397E-3</v>
      </c>
      <c r="CB411" s="49">
        <f t="shared" si="312"/>
        <v>1696</v>
      </c>
      <c r="CC411" s="30">
        <f>IFERROR(CB411/BX401,"-")</f>
        <v>5.6642842829470311E-2</v>
      </c>
      <c r="CD411" s="52">
        <f t="shared" si="301"/>
        <v>34819.390919811318</v>
      </c>
      <c r="CE411" s="31">
        <f t="shared" si="337"/>
        <v>5.0146358771177672E-2</v>
      </c>
      <c r="CR411" s="173"/>
      <c r="CS411" s="194"/>
      <c r="CT411" s="188"/>
      <c r="CU411" s="191"/>
      <c r="CV411" s="191"/>
      <c r="CW411" s="75" t="s">
        <v>85</v>
      </c>
      <c r="CX411" s="86">
        <v>32042057</v>
      </c>
      <c r="CY411" s="76">
        <v>2.7050129002723837E-3</v>
      </c>
      <c r="CZ411" s="86">
        <v>1604</v>
      </c>
      <c r="DA411" s="76">
        <v>0.12648844728333727</v>
      </c>
      <c r="DB411" s="86">
        <v>19976.344763092271</v>
      </c>
      <c r="DC411" s="77">
        <v>0.11006656144925547</v>
      </c>
    </row>
    <row r="412" spans="2:107" s="16" customFormat="1" ht="13.15" customHeight="1">
      <c r="B412" s="224"/>
      <c r="C412" s="194"/>
      <c r="D412" s="176"/>
      <c r="E412" s="197"/>
      <c r="F412" s="197"/>
      <c r="G412" s="67" t="s">
        <v>77</v>
      </c>
      <c r="H412" s="49">
        <v>160595</v>
      </c>
      <c r="I412" s="30">
        <f>IFERROR(H412/E401,"-")</f>
        <v>1.6061539815556576E-3</v>
      </c>
      <c r="J412" s="49">
        <v>5</v>
      </c>
      <c r="K412" s="30">
        <f>IFERROR(J412/F401,"-")</f>
        <v>9.6153846153846159E-2</v>
      </c>
      <c r="L412" s="52">
        <f t="shared" si="294"/>
        <v>32119</v>
      </c>
      <c r="M412" s="31">
        <f t="shared" si="330"/>
        <v>8.771929824561403E-2</v>
      </c>
      <c r="N412" s="176"/>
      <c r="O412" s="197"/>
      <c r="P412" s="197"/>
      <c r="Q412" s="67" t="s">
        <v>77</v>
      </c>
      <c r="R412" s="49">
        <v>144930</v>
      </c>
      <c r="S412" s="30">
        <f>IFERROR(R412/O401,"-")</f>
        <v>3.8335453602475922E-4</v>
      </c>
      <c r="T412" s="49">
        <v>3</v>
      </c>
      <c r="U412" s="30">
        <f>IFERROR(T412/P401,"-")</f>
        <v>1.6393442622950821E-2</v>
      </c>
      <c r="V412" s="52">
        <f t="shared" si="295"/>
        <v>48310</v>
      </c>
      <c r="W412" s="31">
        <f t="shared" si="331"/>
        <v>1.5151515151515152E-2</v>
      </c>
      <c r="X412" s="176"/>
      <c r="Y412" s="197"/>
      <c r="Z412" s="197"/>
      <c r="AA412" s="67" t="s">
        <v>77</v>
      </c>
      <c r="AB412" s="49">
        <v>6306013</v>
      </c>
      <c r="AC412" s="30">
        <f>IFERROR(AB412/Y401,"-")</f>
        <v>8.6564803055629665E-4</v>
      </c>
      <c r="AD412" s="49">
        <v>73</v>
      </c>
      <c r="AE412" s="30">
        <f>IFERROR(AD412/Z401,"-")</f>
        <v>7.4764440802949613E-3</v>
      </c>
      <c r="AF412" s="52">
        <f t="shared" si="296"/>
        <v>86383.739726027401</v>
      </c>
      <c r="AG412" s="31">
        <f t="shared" si="332"/>
        <v>6.895248890148295E-3</v>
      </c>
      <c r="AH412" s="176"/>
      <c r="AI412" s="197"/>
      <c r="AJ412" s="197"/>
      <c r="AK412" s="67" t="s">
        <v>77</v>
      </c>
      <c r="AL412" s="49">
        <v>18100171</v>
      </c>
      <c r="AM412" s="30">
        <f>IFERROR(AL412/AI401,"-")</f>
        <v>1.9290170918635598E-3</v>
      </c>
      <c r="AN412" s="49">
        <v>105</v>
      </c>
      <c r="AO412" s="30">
        <f>IFERROR(AN412/AJ401,"-")</f>
        <v>1.0884212708614076E-2</v>
      </c>
      <c r="AP412" s="52">
        <f t="shared" si="297"/>
        <v>172382.58095238096</v>
      </c>
      <c r="AQ412" s="31">
        <f t="shared" si="333"/>
        <v>9.9743516671416364E-3</v>
      </c>
      <c r="AR412" s="176"/>
      <c r="AS412" s="197"/>
      <c r="AT412" s="197"/>
      <c r="AU412" s="67" t="s">
        <v>77</v>
      </c>
      <c r="AV412" s="49">
        <v>10745066</v>
      </c>
      <c r="AW412" s="30">
        <f>IFERROR(AV412/AS401,"-")</f>
        <v>1.5188620610022455E-3</v>
      </c>
      <c r="AX412" s="49">
        <v>131</v>
      </c>
      <c r="AY412" s="30">
        <f>IFERROR(AX412/AT401,"-")</f>
        <v>2.0104358502148558E-2</v>
      </c>
      <c r="AZ412" s="52">
        <f t="shared" si="298"/>
        <v>82023.404580152666</v>
      </c>
      <c r="BA412" s="31">
        <f t="shared" si="334"/>
        <v>1.748765184888533E-2</v>
      </c>
      <c r="BB412" s="176"/>
      <c r="BC412" s="197"/>
      <c r="BD412" s="197"/>
      <c r="BE412" s="67" t="s">
        <v>77</v>
      </c>
      <c r="BF412" s="49">
        <v>6978911</v>
      </c>
      <c r="BG412" s="30">
        <f>IFERROR(BF412/BC401,"-")</f>
        <v>2.1205961877429468E-3</v>
      </c>
      <c r="BH412" s="49">
        <v>60</v>
      </c>
      <c r="BI412" s="30">
        <f>IFERROR(BH412/BD401,"-")</f>
        <v>2.0654044750430294E-2</v>
      </c>
      <c r="BJ412" s="52">
        <f t="shared" si="299"/>
        <v>116315.18333333333</v>
      </c>
      <c r="BK412" s="31">
        <f t="shared" si="335"/>
        <v>1.6497113005224086E-2</v>
      </c>
      <c r="BL412" s="176"/>
      <c r="BM412" s="197"/>
      <c r="BN412" s="197"/>
      <c r="BO412" s="67" t="s">
        <v>77</v>
      </c>
      <c r="BP412" s="49">
        <v>4426085</v>
      </c>
      <c r="BQ412" s="30">
        <f>IFERROR(BP412/BM401,"-")</f>
        <v>4.1239066476527102E-3</v>
      </c>
      <c r="BR412" s="49">
        <v>29</v>
      </c>
      <c r="BS412" s="30">
        <f>IFERROR(BR412/BN401,"-")</f>
        <v>3.3142857142857141E-2</v>
      </c>
      <c r="BT412" s="52">
        <f t="shared" si="300"/>
        <v>152623.62068965516</v>
      </c>
      <c r="BU412" s="31">
        <f t="shared" si="336"/>
        <v>2.1903323262839881E-2</v>
      </c>
      <c r="BV412" s="176"/>
      <c r="BW412" s="197"/>
      <c r="BX412" s="197"/>
      <c r="BY412" s="67" t="s">
        <v>77</v>
      </c>
      <c r="BZ412" s="49">
        <f t="shared" si="311"/>
        <v>46861771</v>
      </c>
      <c r="CA412" s="30">
        <f>IFERROR(BZ412/BW401,"-")</f>
        <v>1.6394068966432806E-3</v>
      </c>
      <c r="CB412" s="49">
        <f t="shared" si="312"/>
        <v>406</v>
      </c>
      <c r="CC412" s="30">
        <f>IFERROR(CB412/BX401,"-")</f>
        <v>1.355954846035669E-2</v>
      </c>
      <c r="CD412" s="52">
        <f t="shared" si="301"/>
        <v>115423.08128078817</v>
      </c>
      <c r="CE412" s="31">
        <f t="shared" si="337"/>
        <v>1.200437597942107E-2</v>
      </c>
      <c r="CR412" s="174"/>
      <c r="CS412" s="195"/>
      <c r="CT412" s="189"/>
      <c r="CU412" s="192"/>
      <c r="CV412" s="192"/>
      <c r="CW412" s="18" t="s">
        <v>92</v>
      </c>
      <c r="CX412" s="86">
        <v>2275390281</v>
      </c>
      <c r="CY412" s="76">
        <v>0.19209004163682139</v>
      </c>
      <c r="CZ412" s="86">
        <v>10026</v>
      </c>
      <c r="DA412" s="76">
        <v>0.79063165365507448</v>
      </c>
      <c r="DB412" s="86">
        <v>226948.96080191503</v>
      </c>
      <c r="DC412" s="77">
        <v>0.68798462910862557</v>
      </c>
    </row>
    <row r="413" spans="2:107" s="16" customFormat="1" ht="13.15" customHeight="1">
      <c r="B413" s="224"/>
      <c r="C413" s="194"/>
      <c r="D413" s="176"/>
      <c r="E413" s="197"/>
      <c r="F413" s="197"/>
      <c r="G413" s="67" t="s">
        <v>79</v>
      </c>
      <c r="H413" s="49">
        <v>336727</v>
      </c>
      <c r="I413" s="30">
        <f>IFERROR(H413/E401,"-")</f>
        <v>3.367697697607596E-3</v>
      </c>
      <c r="J413" s="49">
        <v>1</v>
      </c>
      <c r="K413" s="30">
        <f>IFERROR(J413/F401,"-")</f>
        <v>1.9230769230769232E-2</v>
      </c>
      <c r="L413" s="52">
        <f t="shared" ref="L413:L480" si="338">IFERROR(H413/J413,"-")</f>
        <v>336727</v>
      </c>
      <c r="M413" s="31">
        <f t="shared" si="330"/>
        <v>1.7543859649122806E-2</v>
      </c>
      <c r="N413" s="176"/>
      <c r="O413" s="197"/>
      <c r="P413" s="197"/>
      <c r="Q413" s="67" t="s">
        <v>79</v>
      </c>
      <c r="R413" s="49">
        <v>6799853</v>
      </c>
      <c r="S413" s="30">
        <f>IFERROR(R413/O401,"-")</f>
        <v>1.7986300226671959E-2</v>
      </c>
      <c r="T413" s="49">
        <v>11</v>
      </c>
      <c r="U413" s="30">
        <f>IFERROR(T413/P401,"-")</f>
        <v>6.0109289617486336E-2</v>
      </c>
      <c r="V413" s="52">
        <f t="shared" ref="V413:V480" si="339">IFERROR(R413/T413,"-")</f>
        <v>618168.45454545459</v>
      </c>
      <c r="W413" s="31">
        <f t="shared" si="331"/>
        <v>5.5555555555555552E-2</v>
      </c>
      <c r="X413" s="176"/>
      <c r="Y413" s="197"/>
      <c r="Z413" s="197"/>
      <c r="AA413" s="67" t="s">
        <v>79</v>
      </c>
      <c r="AB413" s="49">
        <v>44672633</v>
      </c>
      <c r="AC413" s="30">
        <f>IFERROR(AB413/Y401,"-")</f>
        <v>6.1323655336920852E-3</v>
      </c>
      <c r="AD413" s="49">
        <v>124</v>
      </c>
      <c r="AE413" s="30">
        <f>IFERROR(AD413/Z401,"-")</f>
        <v>1.2699713232281851E-2</v>
      </c>
      <c r="AF413" s="52">
        <f t="shared" ref="AF413:AF480" si="340">IFERROR(AB413/AD413,"-")</f>
        <v>360263.16935483873</v>
      </c>
      <c r="AG413" s="31">
        <f t="shared" si="332"/>
        <v>1.171247756682724E-2</v>
      </c>
      <c r="AH413" s="176"/>
      <c r="AI413" s="197"/>
      <c r="AJ413" s="197"/>
      <c r="AK413" s="67" t="s">
        <v>79</v>
      </c>
      <c r="AL413" s="49">
        <v>103163865</v>
      </c>
      <c r="AM413" s="30">
        <f>IFERROR(AL413/AI401,"-")</f>
        <v>1.0994639710735599E-2</v>
      </c>
      <c r="AN413" s="49">
        <v>250</v>
      </c>
      <c r="AO413" s="30">
        <f>IFERROR(AN413/AJ401,"-")</f>
        <v>2.591479216336685E-2</v>
      </c>
      <c r="AP413" s="52">
        <f t="shared" ref="AP413:AP480" si="341">IFERROR(AL413/AN413,"-")</f>
        <v>412655.46</v>
      </c>
      <c r="AQ413" s="31">
        <f t="shared" si="333"/>
        <v>2.3748456350337229E-2</v>
      </c>
      <c r="AR413" s="176"/>
      <c r="AS413" s="197"/>
      <c r="AT413" s="197"/>
      <c r="AU413" s="67" t="s">
        <v>79</v>
      </c>
      <c r="AV413" s="49">
        <v>130506756</v>
      </c>
      <c r="AW413" s="30">
        <f>IFERROR(AV413/AS401,"-")</f>
        <v>1.8447700590473542E-2</v>
      </c>
      <c r="AX413" s="49">
        <v>309</v>
      </c>
      <c r="AY413" s="30">
        <f>IFERROR(AX413/AT401,"-")</f>
        <v>4.7421731123388579E-2</v>
      </c>
      <c r="AZ413" s="52">
        <f t="shared" ref="AZ413:AZ480" si="342">IFERROR(AV413/AX413,"-")</f>
        <v>422351.96116504853</v>
      </c>
      <c r="BA413" s="31">
        <f t="shared" si="334"/>
        <v>4.1249499399279133E-2</v>
      </c>
      <c r="BB413" s="176"/>
      <c r="BC413" s="197"/>
      <c r="BD413" s="197"/>
      <c r="BE413" s="67" t="s">
        <v>79</v>
      </c>
      <c r="BF413" s="49">
        <v>101482770</v>
      </c>
      <c r="BG413" s="30">
        <f>IFERROR(BF413/BC401,"-")</f>
        <v>3.0836326066286598E-2</v>
      </c>
      <c r="BH413" s="49">
        <v>214</v>
      </c>
      <c r="BI413" s="30">
        <f>IFERROR(BH413/BD401,"-")</f>
        <v>7.3666092943201381E-2</v>
      </c>
      <c r="BJ413" s="52">
        <f t="shared" ref="BJ413:BJ480" si="343">IFERROR(BF413/BH413,"-")</f>
        <v>474218.55140186916</v>
      </c>
      <c r="BK413" s="31">
        <f t="shared" si="335"/>
        <v>5.8839703051965904E-2</v>
      </c>
      <c r="BL413" s="176"/>
      <c r="BM413" s="197"/>
      <c r="BN413" s="197"/>
      <c r="BO413" s="67" t="s">
        <v>79</v>
      </c>
      <c r="BP413" s="49">
        <v>37284561</v>
      </c>
      <c r="BQ413" s="30">
        <f>IFERROR(BP413/BM401,"-")</f>
        <v>3.4739063746564512E-2</v>
      </c>
      <c r="BR413" s="49">
        <v>99</v>
      </c>
      <c r="BS413" s="30">
        <f>IFERROR(BR413/BN401,"-")</f>
        <v>0.11314285714285714</v>
      </c>
      <c r="BT413" s="52">
        <f t="shared" ref="BT413:BT480" si="344">IFERROR(BP413/BR413,"-")</f>
        <v>376611.72727272729</v>
      </c>
      <c r="BU413" s="31">
        <f t="shared" si="336"/>
        <v>7.4773413897280969E-2</v>
      </c>
      <c r="BV413" s="176"/>
      <c r="BW413" s="197"/>
      <c r="BX413" s="197"/>
      <c r="BY413" s="67" t="s">
        <v>79</v>
      </c>
      <c r="BZ413" s="49">
        <f t="shared" si="311"/>
        <v>424247165</v>
      </c>
      <c r="CA413" s="30">
        <f>IFERROR(BZ413/BW401,"-")</f>
        <v>1.4841814838418288E-2</v>
      </c>
      <c r="CB413" s="49">
        <f t="shared" si="312"/>
        <v>1008</v>
      </c>
      <c r="CC413" s="30">
        <f>IFERROR(CB413/BX401,"-")</f>
        <v>3.3665085832609715E-2</v>
      </c>
      <c r="CD413" s="52">
        <f t="shared" ref="CD413:CD480" si="345">IFERROR(BZ413/CB413,"-")</f>
        <v>420880.12400793651</v>
      </c>
      <c r="CE413" s="31">
        <f t="shared" si="337"/>
        <v>2.9803967948907484E-2</v>
      </c>
      <c r="CR413" s="172">
        <v>25</v>
      </c>
      <c r="CS413" s="193" t="s">
        <v>125</v>
      </c>
      <c r="CT413" s="187">
        <v>10044</v>
      </c>
      <c r="CU413" s="190">
        <v>7877886980</v>
      </c>
      <c r="CV413" s="190">
        <v>8473</v>
      </c>
      <c r="CW413" s="75" t="s">
        <v>58</v>
      </c>
      <c r="CX413" s="86">
        <v>221921075</v>
      </c>
      <c r="CY413" s="76">
        <v>2.8170126781889931E-2</v>
      </c>
      <c r="CZ413" s="86">
        <v>1750</v>
      </c>
      <c r="DA413" s="76">
        <v>0.20653841614540305</v>
      </c>
      <c r="DB413" s="86">
        <v>126812.04285714286</v>
      </c>
      <c r="DC413" s="77">
        <v>0.17423337315810433</v>
      </c>
    </row>
    <row r="414" spans="2:107" s="16" customFormat="1" ht="13.15" customHeight="1">
      <c r="B414" s="224"/>
      <c r="C414" s="194"/>
      <c r="D414" s="176"/>
      <c r="E414" s="197"/>
      <c r="F414" s="197"/>
      <c r="G414" s="67" t="s">
        <v>81</v>
      </c>
      <c r="H414" s="49">
        <v>803368</v>
      </c>
      <c r="I414" s="30">
        <f>IFERROR(H414/E401,"-")</f>
        <v>8.0347004069516829E-3</v>
      </c>
      <c r="J414" s="49">
        <v>10</v>
      </c>
      <c r="K414" s="30">
        <f>IFERROR(J414/F401,"-")</f>
        <v>0.19230769230769232</v>
      </c>
      <c r="L414" s="52">
        <f t="shared" si="338"/>
        <v>80336.800000000003</v>
      </c>
      <c r="M414" s="31">
        <f t="shared" si="330"/>
        <v>0.17543859649122806</v>
      </c>
      <c r="N414" s="176"/>
      <c r="O414" s="197"/>
      <c r="P414" s="197"/>
      <c r="Q414" s="67" t="s">
        <v>81</v>
      </c>
      <c r="R414" s="49">
        <v>6398391</v>
      </c>
      <c r="S414" s="30">
        <f>IFERROR(R414/O401,"-")</f>
        <v>1.6924392555785518E-2</v>
      </c>
      <c r="T414" s="49">
        <v>28</v>
      </c>
      <c r="U414" s="30">
        <f>IFERROR(T414/P401,"-")</f>
        <v>0.15300546448087432</v>
      </c>
      <c r="V414" s="52">
        <f t="shared" si="339"/>
        <v>228513.96428571429</v>
      </c>
      <c r="W414" s="31">
        <f t="shared" si="331"/>
        <v>0.14141414141414141</v>
      </c>
      <c r="X414" s="176"/>
      <c r="Y414" s="197"/>
      <c r="Z414" s="197"/>
      <c r="AA414" s="67" t="s">
        <v>81</v>
      </c>
      <c r="AB414" s="49">
        <v>63553075</v>
      </c>
      <c r="AC414" s="30">
        <f>IFERROR(AB414/Y401,"-")</f>
        <v>8.7241485562345993E-3</v>
      </c>
      <c r="AD414" s="49">
        <v>1208</v>
      </c>
      <c r="AE414" s="30">
        <f>IFERROR(AD414/Z401,"-")</f>
        <v>0.12371978697255223</v>
      </c>
      <c r="AF414" s="52">
        <f t="shared" si="340"/>
        <v>52610.161423841062</v>
      </c>
      <c r="AG414" s="31">
        <f t="shared" si="332"/>
        <v>0.11410220081231699</v>
      </c>
      <c r="AH414" s="176"/>
      <c r="AI414" s="197"/>
      <c r="AJ414" s="197"/>
      <c r="AK414" s="67" t="s">
        <v>81</v>
      </c>
      <c r="AL414" s="49">
        <v>80985416</v>
      </c>
      <c r="AM414" s="30">
        <f>IFERROR(AL414/AI401,"-")</f>
        <v>8.6309820860631988E-3</v>
      </c>
      <c r="AN414" s="49">
        <v>1592</v>
      </c>
      <c r="AO414" s="30">
        <f>IFERROR(AN414/AJ401,"-")</f>
        <v>0.16502539649632009</v>
      </c>
      <c r="AP414" s="52">
        <f t="shared" si="341"/>
        <v>50870.236180904525</v>
      </c>
      <c r="AQ414" s="31">
        <f t="shared" si="333"/>
        <v>0.15123017003894748</v>
      </c>
      <c r="AR414" s="176"/>
      <c r="AS414" s="197"/>
      <c r="AT414" s="197"/>
      <c r="AU414" s="67" t="s">
        <v>81</v>
      </c>
      <c r="AV414" s="49">
        <v>86016008</v>
      </c>
      <c r="AW414" s="30">
        <f>IFERROR(AV414/AS401,"-")</f>
        <v>1.2158738828599623E-2</v>
      </c>
      <c r="AX414" s="49">
        <v>1170</v>
      </c>
      <c r="AY414" s="30">
        <f>IFERROR(AX414/AT401,"-")</f>
        <v>0.17955801104972377</v>
      </c>
      <c r="AZ414" s="52">
        <f t="shared" si="342"/>
        <v>73517.955555555556</v>
      </c>
      <c r="BA414" s="31">
        <f t="shared" si="334"/>
        <v>0.15618742490989188</v>
      </c>
      <c r="BB414" s="176"/>
      <c r="BC414" s="197"/>
      <c r="BD414" s="197"/>
      <c r="BE414" s="67" t="s">
        <v>81</v>
      </c>
      <c r="BF414" s="49">
        <v>46288848</v>
      </c>
      <c r="BG414" s="30">
        <f>IFERROR(BF414/BC401,"-")</f>
        <v>1.4065225162466281E-2</v>
      </c>
      <c r="BH414" s="49">
        <v>520</v>
      </c>
      <c r="BI414" s="30">
        <f>IFERROR(BH414/BD401,"-")</f>
        <v>0.17900172117039587</v>
      </c>
      <c r="BJ414" s="52">
        <f t="shared" si="343"/>
        <v>89017.015384615384</v>
      </c>
      <c r="BK414" s="31">
        <f t="shared" si="335"/>
        <v>0.14297497937860873</v>
      </c>
      <c r="BL414" s="176"/>
      <c r="BM414" s="197"/>
      <c r="BN414" s="197"/>
      <c r="BO414" s="67" t="s">
        <v>81</v>
      </c>
      <c r="BP414" s="49">
        <v>18825338</v>
      </c>
      <c r="BQ414" s="30">
        <f>IFERROR(BP414/BM401,"-")</f>
        <v>1.7540091643632957E-2</v>
      </c>
      <c r="BR414" s="49">
        <v>155</v>
      </c>
      <c r="BS414" s="30">
        <f>IFERROR(BR414/BN401,"-")</f>
        <v>0.17714285714285713</v>
      </c>
      <c r="BT414" s="52">
        <f t="shared" si="344"/>
        <v>121453.7935483871</v>
      </c>
      <c r="BU414" s="31">
        <f t="shared" si="336"/>
        <v>0.11706948640483383</v>
      </c>
      <c r="BV414" s="176"/>
      <c r="BW414" s="197"/>
      <c r="BX414" s="197"/>
      <c r="BY414" s="67" t="s">
        <v>81</v>
      </c>
      <c r="BZ414" s="49">
        <f t="shared" si="311"/>
        <v>302870444</v>
      </c>
      <c r="CA414" s="30">
        <f>IFERROR(BZ414/BW401,"-")</f>
        <v>1.0595585358543375E-2</v>
      </c>
      <c r="CB414" s="49">
        <f t="shared" si="312"/>
        <v>4683</v>
      </c>
      <c r="CC414" s="30">
        <f>IFERROR(CB414/BX401,"-")</f>
        <v>0.15640237793066594</v>
      </c>
      <c r="CD414" s="52">
        <f t="shared" si="345"/>
        <v>64674.448857569936</v>
      </c>
      <c r="CE414" s="31">
        <f t="shared" si="337"/>
        <v>0.13846426776263268</v>
      </c>
      <c r="CR414" s="173"/>
      <c r="CS414" s="194"/>
      <c r="CT414" s="188"/>
      <c r="CU414" s="191"/>
      <c r="CV414" s="191"/>
      <c r="CW414" s="75" t="s">
        <v>60</v>
      </c>
      <c r="CX414" s="86">
        <v>144453916</v>
      </c>
      <c r="CY414" s="76">
        <v>1.8336632191694631E-2</v>
      </c>
      <c r="CZ414" s="86">
        <v>2344</v>
      </c>
      <c r="DA414" s="76">
        <v>0.276643455682757</v>
      </c>
      <c r="DB414" s="86">
        <v>61627.097269624574</v>
      </c>
      <c r="DC414" s="77">
        <v>0.23337315810434089</v>
      </c>
    </row>
    <row r="415" spans="2:107" s="16" customFormat="1" ht="13.15" customHeight="1">
      <c r="B415" s="224"/>
      <c r="C415" s="194"/>
      <c r="D415" s="176"/>
      <c r="E415" s="197"/>
      <c r="F415" s="197"/>
      <c r="G415" s="67" t="s">
        <v>83</v>
      </c>
      <c r="H415" s="49">
        <v>98000</v>
      </c>
      <c r="I415" s="30">
        <f>IFERROR(H415/E401,"-")</f>
        <v>9.8012447580842757E-4</v>
      </c>
      <c r="J415" s="49">
        <v>1</v>
      </c>
      <c r="K415" s="30">
        <f>IFERROR(J415/F401,"-")</f>
        <v>1.9230769230769232E-2</v>
      </c>
      <c r="L415" s="52">
        <f t="shared" si="338"/>
        <v>98000</v>
      </c>
      <c r="M415" s="31">
        <f t="shared" si="330"/>
        <v>1.7543859649122806E-2</v>
      </c>
      <c r="N415" s="176"/>
      <c r="O415" s="197"/>
      <c r="P415" s="197"/>
      <c r="Q415" s="67" t="s">
        <v>83</v>
      </c>
      <c r="R415" s="49">
        <v>9019794</v>
      </c>
      <c r="S415" s="30">
        <f>IFERROR(R415/O401,"-")</f>
        <v>2.3858269122396376E-2</v>
      </c>
      <c r="T415" s="49">
        <v>18</v>
      </c>
      <c r="U415" s="30">
        <f>IFERROR(T415/P401,"-")</f>
        <v>9.8360655737704916E-2</v>
      </c>
      <c r="V415" s="52">
        <f t="shared" si="339"/>
        <v>501099.66666666669</v>
      </c>
      <c r="W415" s="31">
        <f t="shared" si="331"/>
        <v>9.0909090909090912E-2</v>
      </c>
      <c r="X415" s="176"/>
      <c r="Y415" s="197"/>
      <c r="Z415" s="197"/>
      <c r="AA415" s="67" t="s">
        <v>83</v>
      </c>
      <c r="AB415" s="49">
        <v>68769961</v>
      </c>
      <c r="AC415" s="30">
        <f>IFERROR(AB415/Y401,"-")</f>
        <v>9.4402883884133013E-3</v>
      </c>
      <c r="AD415" s="49">
        <v>659</v>
      </c>
      <c r="AE415" s="30">
        <f>IFERROR(AD415/Z401,"-")</f>
        <v>6.7492830807046295E-2</v>
      </c>
      <c r="AF415" s="52">
        <f t="shared" si="340"/>
        <v>104355.02427921092</v>
      </c>
      <c r="AG415" s="31">
        <f t="shared" si="332"/>
        <v>6.2246150939831872E-2</v>
      </c>
      <c r="AH415" s="176"/>
      <c r="AI415" s="197"/>
      <c r="AJ415" s="197"/>
      <c r="AK415" s="67" t="s">
        <v>83</v>
      </c>
      <c r="AL415" s="49">
        <v>174802319</v>
      </c>
      <c r="AM415" s="30">
        <f>IFERROR(AL415/AI401,"-")</f>
        <v>1.8629473779467956E-2</v>
      </c>
      <c r="AN415" s="49">
        <v>1370</v>
      </c>
      <c r="AO415" s="30">
        <f>IFERROR(AN415/AJ401,"-")</f>
        <v>0.14201306105525033</v>
      </c>
      <c r="AP415" s="52">
        <f t="shared" si="341"/>
        <v>127592.93357664233</v>
      </c>
      <c r="AQ415" s="31">
        <f t="shared" si="333"/>
        <v>0.13014154079984802</v>
      </c>
      <c r="AR415" s="176"/>
      <c r="AS415" s="197"/>
      <c r="AT415" s="197"/>
      <c r="AU415" s="67" t="s">
        <v>83</v>
      </c>
      <c r="AV415" s="49">
        <v>168209113</v>
      </c>
      <c r="AW415" s="30">
        <f>IFERROR(AV415/AS401,"-")</f>
        <v>2.377709360282567E-2</v>
      </c>
      <c r="AX415" s="49">
        <v>1491</v>
      </c>
      <c r="AY415" s="30">
        <f>IFERROR(AX415/AT401,"-")</f>
        <v>0.22882136279926335</v>
      </c>
      <c r="AZ415" s="52">
        <f t="shared" si="342"/>
        <v>112816.30650570088</v>
      </c>
      <c r="BA415" s="31">
        <f t="shared" si="334"/>
        <v>0.19903884661593912</v>
      </c>
      <c r="BB415" s="176"/>
      <c r="BC415" s="197"/>
      <c r="BD415" s="197"/>
      <c r="BE415" s="67" t="s">
        <v>83</v>
      </c>
      <c r="BF415" s="49">
        <v>88194311</v>
      </c>
      <c r="BG415" s="30">
        <f>IFERROR(BF415/BC401,"-")</f>
        <v>2.6798524825322436E-2</v>
      </c>
      <c r="BH415" s="49">
        <v>871</v>
      </c>
      <c r="BI415" s="30">
        <f>IFERROR(BH415/BD401,"-")</f>
        <v>0.29982788296041307</v>
      </c>
      <c r="BJ415" s="52">
        <f t="shared" si="343"/>
        <v>101256.38461538461</v>
      </c>
      <c r="BK415" s="31">
        <f t="shared" si="335"/>
        <v>0.23948309045916966</v>
      </c>
      <c r="BL415" s="176"/>
      <c r="BM415" s="197"/>
      <c r="BN415" s="197"/>
      <c r="BO415" s="67" t="s">
        <v>83</v>
      </c>
      <c r="BP415" s="49">
        <v>35007518</v>
      </c>
      <c r="BQ415" s="30">
        <f>IFERROR(BP415/BM401,"-")</f>
        <v>3.2617479374666754E-2</v>
      </c>
      <c r="BR415" s="49">
        <v>292</v>
      </c>
      <c r="BS415" s="30">
        <f>IFERROR(BR415/BN401,"-")</f>
        <v>0.33371428571428574</v>
      </c>
      <c r="BT415" s="52">
        <f t="shared" si="344"/>
        <v>119888.7602739726</v>
      </c>
      <c r="BU415" s="31">
        <f t="shared" si="336"/>
        <v>0.22054380664652568</v>
      </c>
      <c r="BV415" s="176"/>
      <c r="BW415" s="197"/>
      <c r="BX415" s="197"/>
      <c r="BY415" s="67" t="s">
        <v>83</v>
      </c>
      <c r="BZ415" s="49">
        <f t="shared" si="311"/>
        <v>544101016</v>
      </c>
      <c r="CA415" s="30">
        <f>IFERROR(BZ415/BW401,"-")</f>
        <v>1.9034768406448316E-2</v>
      </c>
      <c r="CB415" s="49">
        <f t="shared" si="312"/>
        <v>4702</v>
      </c>
      <c r="CC415" s="30">
        <f>IFERROR(CB415/BX401,"-")</f>
        <v>0.15703693808028857</v>
      </c>
      <c r="CD415" s="52">
        <f t="shared" si="345"/>
        <v>115716.93236920459</v>
      </c>
      <c r="CE415" s="31">
        <f t="shared" si="337"/>
        <v>0.13902604890452677</v>
      </c>
      <c r="CR415" s="173"/>
      <c r="CS415" s="194"/>
      <c r="CT415" s="188"/>
      <c r="CU415" s="191"/>
      <c r="CV415" s="191"/>
      <c r="CW415" s="75" t="s">
        <v>62</v>
      </c>
      <c r="CX415" s="86">
        <v>94308925</v>
      </c>
      <c r="CY415" s="76">
        <v>1.1971347804230622E-2</v>
      </c>
      <c r="CZ415" s="86">
        <v>1987</v>
      </c>
      <c r="DA415" s="76">
        <v>0.23450961878909476</v>
      </c>
      <c r="DB415" s="86">
        <v>47462.971816809259</v>
      </c>
      <c r="DC415" s="77">
        <v>0.19782954998008762</v>
      </c>
    </row>
    <row r="416" spans="2:107" s="16" customFormat="1" ht="13.15" customHeight="1">
      <c r="B416" s="224"/>
      <c r="C416" s="194"/>
      <c r="D416" s="176"/>
      <c r="E416" s="197"/>
      <c r="F416" s="197"/>
      <c r="G416" s="67" t="s">
        <v>87</v>
      </c>
      <c r="H416" s="49">
        <v>978490</v>
      </c>
      <c r="I416" s="30">
        <f>IFERROR(H416/E401,"-")</f>
        <v>9.7861428401406977E-3</v>
      </c>
      <c r="J416" s="49">
        <v>4</v>
      </c>
      <c r="K416" s="30">
        <f>IFERROR(J416/F401,"-")</f>
        <v>7.6923076923076927E-2</v>
      </c>
      <c r="L416" s="52">
        <f t="shared" si="338"/>
        <v>244622.5</v>
      </c>
      <c r="M416" s="31">
        <f t="shared" si="330"/>
        <v>7.0175438596491224E-2</v>
      </c>
      <c r="N416" s="176"/>
      <c r="O416" s="197"/>
      <c r="P416" s="197"/>
      <c r="Q416" s="67" t="s">
        <v>87</v>
      </c>
      <c r="R416" s="49">
        <v>920591</v>
      </c>
      <c r="S416" s="30">
        <f>IFERROR(R416/O401,"-")</f>
        <v>2.4350564801874637E-3</v>
      </c>
      <c r="T416" s="49">
        <v>26</v>
      </c>
      <c r="U416" s="30">
        <f>IFERROR(T416/P401,"-")</f>
        <v>0.14207650273224043</v>
      </c>
      <c r="V416" s="52">
        <f t="shared" si="339"/>
        <v>35407.346153846156</v>
      </c>
      <c r="W416" s="31">
        <f t="shared" si="331"/>
        <v>0.13131313131313133</v>
      </c>
      <c r="X416" s="176"/>
      <c r="Y416" s="197"/>
      <c r="Z416" s="197"/>
      <c r="AA416" s="67" t="s">
        <v>87</v>
      </c>
      <c r="AB416" s="49">
        <v>51419981</v>
      </c>
      <c r="AC416" s="30">
        <f>IFERROR(AB416/Y401,"-")</f>
        <v>7.0585971332269995E-3</v>
      </c>
      <c r="AD416" s="49">
        <v>564</v>
      </c>
      <c r="AE416" s="30">
        <f>IFERROR(AD416/Z401,"-")</f>
        <v>5.7763211798443258E-2</v>
      </c>
      <c r="AF416" s="52">
        <f t="shared" si="340"/>
        <v>91170.179078014189</v>
      </c>
      <c r="AG416" s="31">
        <f t="shared" si="332"/>
        <v>5.3272881836214224E-2</v>
      </c>
      <c r="AH416" s="176"/>
      <c r="AI416" s="197"/>
      <c r="AJ416" s="197"/>
      <c r="AK416" s="67" t="s">
        <v>87</v>
      </c>
      <c r="AL416" s="49">
        <v>52360000</v>
      </c>
      <c r="AM416" s="30">
        <f>IFERROR(AL416/AI401,"-")</f>
        <v>5.5802420280988505E-3</v>
      </c>
      <c r="AN416" s="49">
        <v>689</v>
      </c>
      <c r="AO416" s="30">
        <f>IFERROR(AN416/AJ401,"-")</f>
        <v>7.1421167202239039E-2</v>
      </c>
      <c r="AP416" s="52">
        <f t="shared" si="341"/>
        <v>75994.194484760519</v>
      </c>
      <c r="AQ416" s="31">
        <f t="shared" si="333"/>
        <v>6.5450745701529395E-2</v>
      </c>
      <c r="AR416" s="176"/>
      <c r="AS416" s="197"/>
      <c r="AT416" s="197"/>
      <c r="AU416" s="67" t="s">
        <v>87</v>
      </c>
      <c r="AV416" s="49">
        <v>30281678</v>
      </c>
      <c r="AW416" s="30">
        <f>IFERROR(AV416/AS401,"-")</f>
        <v>4.2804475894039516E-3</v>
      </c>
      <c r="AX416" s="49">
        <v>535</v>
      </c>
      <c r="AY416" s="30">
        <f>IFERROR(AX416/AT401,"-")</f>
        <v>8.2105586249232657E-2</v>
      </c>
      <c r="AZ416" s="52">
        <f t="shared" si="342"/>
        <v>56601.267289719624</v>
      </c>
      <c r="BA416" s="31">
        <f t="shared" si="334"/>
        <v>7.1419036176745429E-2</v>
      </c>
      <c r="BB416" s="176"/>
      <c r="BC416" s="197"/>
      <c r="BD416" s="197"/>
      <c r="BE416" s="67" t="s">
        <v>87</v>
      </c>
      <c r="BF416" s="49">
        <v>7708154</v>
      </c>
      <c r="BG416" s="30">
        <f>IFERROR(BF416/BC401,"-")</f>
        <v>2.3421823242817602E-3</v>
      </c>
      <c r="BH416" s="49">
        <v>229</v>
      </c>
      <c r="BI416" s="30">
        <f>IFERROR(BH416/BD401,"-")</f>
        <v>7.8829604130808945E-2</v>
      </c>
      <c r="BJ416" s="52">
        <f t="shared" si="343"/>
        <v>33660.061135371179</v>
      </c>
      <c r="BK416" s="31">
        <f t="shared" si="335"/>
        <v>6.2963981303271924E-2</v>
      </c>
      <c r="BL416" s="176"/>
      <c r="BM416" s="197"/>
      <c r="BN416" s="197"/>
      <c r="BO416" s="67" t="s">
        <v>87</v>
      </c>
      <c r="BP416" s="49">
        <v>1641967</v>
      </c>
      <c r="BQ416" s="30">
        <f>IFERROR(BP416/BM401,"-")</f>
        <v>1.5298663777415882E-3</v>
      </c>
      <c r="BR416" s="49">
        <v>76</v>
      </c>
      <c r="BS416" s="30">
        <f>IFERROR(BR416/BN401,"-")</f>
        <v>8.6857142857142855E-2</v>
      </c>
      <c r="BT416" s="52">
        <f t="shared" si="344"/>
        <v>21604.82894736842</v>
      </c>
      <c r="BU416" s="31">
        <f t="shared" si="336"/>
        <v>5.7401812688821753E-2</v>
      </c>
      <c r="BV416" s="176"/>
      <c r="BW416" s="197"/>
      <c r="BX416" s="197"/>
      <c r="BY416" s="67" t="s">
        <v>87</v>
      </c>
      <c r="BZ416" s="49">
        <f t="shared" si="311"/>
        <v>145310861</v>
      </c>
      <c r="CA416" s="30">
        <f>IFERROR(BZ416/BW401,"-")</f>
        <v>5.0835387267069597E-3</v>
      </c>
      <c r="CB416" s="49">
        <f t="shared" si="312"/>
        <v>2123</v>
      </c>
      <c r="CC416" s="30">
        <f>IFERROR(CB416/BX401,"-")</f>
        <v>7.0903747244673035E-2</v>
      </c>
      <c r="CD416" s="52">
        <f t="shared" si="345"/>
        <v>68446.00141309468</v>
      </c>
      <c r="CE416" s="31">
        <f t="shared" si="337"/>
        <v>6.2771650749534308E-2</v>
      </c>
      <c r="CR416" s="173"/>
      <c r="CS416" s="194"/>
      <c r="CT416" s="188"/>
      <c r="CU416" s="191"/>
      <c r="CV416" s="191"/>
      <c r="CW416" s="75" t="s">
        <v>64</v>
      </c>
      <c r="CX416" s="86">
        <v>20702286</v>
      </c>
      <c r="CY416" s="76">
        <v>2.6278983250912291E-3</v>
      </c>
      <c r="CZ416" s="86">
        <v>379</v>
      </c>
      <c r="DA416" s="76">
        <v>4.4730319839490149E-2</v>
      </c>
      <c r="DB416" s="86">
        <v>54623.44591029024</v>
      </c>
      <c r="DC416" s="77">
        <v>3.7733970529669453E-2</v>
      </c>
    </row>
    <row r="417" spans="2:107" s="16" customFormat="1" ht="13.15" customHeight="1">
      <c r="B417" s="224"/>
      <c r="C417" s="194"/>
      <c r="D417" s="176"/>
      <c r="E417" s="197"/>
      <c r="F417" s="197"/>
      <c r="G417" s="68" t="s">
        <v>85</v>
      </c>
      <c r="H417" s="50">
        <v>169675</v>
      </c>
      <c r="I417" s="32">
        <f>IFERROR(H417/E401,"-")</f>
        <v>1.6969655146203567E-3</v>
      </c>
      <c r="J417" s="50">
        <v>11</v>
      </c>
      <c r="K417" s="32">
        <f>IFERROR(J417/F401,"-")</f>
        <v>0.21153846153846154</v>
      </c>
      <c r="L417" s="53">
        <f t="shared" si="338"/>
        <v>15425</v>
      </c>
      <c r="M417" s="33">
        <f t="shared" si="330"/>
        <v>0.19298245614035087</v>
      </c>
      <c r="N417" s="176"/>
      <c r="O417" s="197"/>
      <c r="P417" s="197"/>
      <c r="Q417" s="68" t="s">
        <v>85</v>
      </c>
      <c r="R417" s="50">
        <v>1170967</v>
      </c>
      <c r="S417" s="32">
        <f>IFERROR(R417/O401,"-")</f>
        <v>3.097326371250288E-3</v>
      </c>
      <c r="T417" s="50">
        <v>50</v>
      </c>
      <c r="U417" s="32">
        <f>IFERROR(T417/P401,"-")</f>
        <v>0.27322404371584702</v>
      </c>
      <c r="V417" s="53">
        <f t="shared" si="339"/>
        <v>23419.34</v>
      </c>
      <c r="W417" s="33">
        <f t="shared" si="331"/>
        <v>0.25252525252525254</v>
      </c>
      <c r="X417" s="176"/>
      <c r="Y417" s="197"/>
      <c r="Z417" s="197"/>
      <c r="AA417" s="68" t="s">
        <v>85</v>
      </c>
      <c r="AB417" s="50">
        <v>16984470</v>
      </c>
      <c r="AC417" s="32">
        <f>IFERROR(AB417/Y401,"-")</f>
        <v>2.3315164439944073E-3</v>
      </c>
      <c r="AD417" s="50">
        <v>955</v>
      </c>
      <c r="AE417" s="32">
        <f>IFERROR(AD417/Z401,"-")</f>
        <v>9.7808275297009417E-2</v>
      </c>
      <c r="AF417" s="53">
        <f t="shared" si="340"/>
        <v>17784.785340314134</v>
      </c>
      <c r="AG417" s="33">
        <f t="shared" si="332"/>
        <v>9.0204968357419479E-2</v>
      </c>
      <c r="AH417" s="176"/>
      <c r="AI417" s="197"/>
      <c r="AJ417" s="197"/>
      <c r="AK417" s="68" t="s">
        <v>85</v>
      </c>
      <c r="AL417" s="50">
        <v>35173468</v>
      </c>
      <c r="AM417" s="32">
        <f>IFERROR(AL417/AI401,"-")</f>
        <v>3.7485955769211233E-3</v>
      </c>
      <c r="AN417" s="50">
        <v>1433</v>
      </c>
      <c r="AO417" s="32">
        <f>IFERROR(AN417/AJ401,"-")</f>
        <v>0.14854358868041878</v>
      </c>
      <c r="AP417" s="53">
        <f t="shared" si="341"/>
        <v>24545.337055129101</v>
      </c>
      <c r="AQ417" s="33">
        <f t="shared" si="333"/>
        <v>0.13612615180013299</v>
      </c>
      <c r="AR417" s="176"/>
      <c r="AS417" s="197"/>
      <c r="AT417" s="197"/>
      <c r="AU417" s="68" t="s">
        <v>85</v>
      </c>
      <c r="AV417" s="50">
        <v>32896988</v>
      </c>
      <c r="AW417" s="32">
        <f>IFERROR(AV417/AS401,"-")</f>
        <v>4.6501330931281518E-3</v>
      </c>
      <c r="AX417" s="50">
        <v>1271</v>
      </c>
      <c r="AY417" s="32">
        <f>IFERROR(AX417/AT401,"-")</f>
        <v>0.19505831798649478</v>
      </c>
      <c r="AZ417" s="53">
        <f t="shared" si="342"/>
        <v>25882.760031471284</v>
      </c>
      <c r="BA417" s="33">
        <f t="shared" si="334"/>
        <v>0.16967027099185689</v>
      </c>
      <c r="BB417" s="176"/>
      <c r="BC417" s="197"/>
      <c r="BD417" s="197"/>
      <c r="BE417" s="68" t="s">
        <v>85</v>
      </c>
      <c r="BF417" s="50">
        <v>15766808</v>
      </c>
      <c r="BG417" s="32">
        <f>IFERROR(BF417/BC401,"-")</f>
        <v>4.790866789628782E-3</v>
      </c>
      <c r="BH417" s="50">
        <v>649</v>
      </c>
      <c r="BI417" s="32">
        <f>IFERROR(BH417/BD401,"-")</f>
        <v>0.22340791738382099</v>
      </c>
      <c r="BJ417" s="53">
        <f t="shared" si="343"/>
        <v>24294.003081664097</v>
      </c>
      <c r="BK417" s="33">
        <f t="shared" si="335"/>
        <v>0.17844377233984052</v>
      </c>
      <c r="BL417" s="176"/>
      <c r="BM417" s="197"/>
      <c r="BN417" s="197"/>
      <c r="BO417" s="68" t="s">
        <v>85</v>
      </c>
      <c r="BP417" s="50">
        <v>6193566</v>
      </c>
      <c r="BQ417" s="32">
        <f>IFERROR(BP417/BM401,"-")</f>
        <v>5.7707179143816276E-3</v>
      </c>
      <c r="BR417" s="50">
        <v>221</v>
      </c>
      <c r="BS417" s="32">
        <f>IFERROR(BR417/BN401,"-")</f>
        <v>0.25257142857142856</v>
      </c>
      <c r="BT417" s="53">
        <f t="shared" si="344"/>
        <v>28025.185520361993</v>
      </c>
      <c r="BU417" s="33">
        <f t="shared" si="336"/>
        <v>0.16691842900302115</v>
      </c>
      <c r="BV417" s="176"/>
      <c r="BW417" s="197"/>
      <c r="BX417" s="197"/>
      <c r="BY417" s="68" t="s">
        <v>85</v>
      </c>
      <c r="BZ417" s="50">
        <f t="shared" si="311"/>
        <v>108355942</v>
      </c>
      <c r="CA417" s="32">
        <f>IFERROR(BZ417/BW401,"-")</f>
        <v>3.7907120199763534E-3</v>
      </c>
      <c r="CB417" s="50">
        <f t="shared" si="312"/>
        <v>4590</v>
      </c>
      <c r="CC417" s="32">
        <f>IFERROR(CB417/BX401,"-")</f>
        <v>0.15329637298777637</v>
      </c>
      <c r="CD417" s="53">
        <f t="shared" si="345"/>
        <v>23606.959041394337</v>
      </c>
      <c r="CE417" s="33">
        <f t="shared" si="337"/>
        <v>0.13571449691020371</v>
      </c>
      <c r="CR417" s="173"/>
      <c r="CS417" s="194"/>
      <c r="CT417" s="188"/>
      <c r="CU417" s="191"/>
      <c r="CV417" s="191"/>
      <c r="CW417" s="75" t="s">
        <v>66</v>
      </c>
      <c r="CX417" s="86">
        <v>118828846</v>
      </c>
      <c r="CY417" s="76">
        <v>1.5083847521762745E-2</v>
      </c>
      <c r="CZ417" s="86">
        <v>2554</v>
      </c>
      <c r="DA417" s="76">
        <v>0.30142806562020535</v>
      </c>
      <c r="DB417" s="86">
        <v>46526.564604541898</v>
      </c>
      <c r="DC417" s="77">
        <v>0.25428116288331343</v>
      </c>
    </row>
    <row r="418" spans="2:107" s="16" customFormat="1" ht="13.15" customHeight="1">
      <c r="B418" s="224"/>
      <c r="C418" s="195"/>
      <c r="D418" s="177"/>
      <c r="E418" s="198"/>
      <c r="F418" s="198"/>
      <c r="G418" s="18" t="s">
        <v>92</v>
      </c>
      <c r="H418" s="48">
        <f>SUM(H401:H417)</f>
        <v>5757893</v>
      </c>
      <c r="I418" s="32">
        <f>IFERROR(H418/E401,"-")</f>
        <v>5.7586243452918517E-2</v>
      </c>
      <c r="J418" s="50">
        <v>38</v>
      </c>
      <c r="K418" s="32">
        <f>IFERROR(J418/F401,"-")</f>
        <v>0.73076923076923073</v>
      </c>
      <c r="L418" s="53">
        <f t="shared" si="338"/>
        <v>151523.5</v>
      </c>
      <c r="M418" s="34">
        <f t="shared" si="330"/>
        <v>0.66666666666666663</v>
      </c>
      <c r="N418" s="177"/>
      <c r="O418" s="198"/>
      <c r="P418" s="198"/>
      <c r="Q418" s="18" t="s">
        <v>92</v>
      </c>
      <c r="R418" s="48">
        <f>SUM(R401:R417)</f>
        <v>66657919</v>
      </c>
      <c r="S418" s="32">
        <f>IFERROR(R418/O401,"-")</f>
        <v>0.17631695032512923</v>
      </c>
      <c r="T418" s="50">
        <v>151</v>
      </c>
      <c r="U418" s="32">
        <f>IFERROR(T418/P401,"-")</f>
        <v>0.82513661202185795</v>
      </c>
      <c r="V418" s="53">
        <f t="shared" si="339"/>
        <v>441443.17218543048</v>
      </c>
      <c r="W418" s="34">
        <f t="shared" si="331"/>
        <v>0.76262626262626265</v>
      </c>
      <c r="X418" s="177"/>
      <c r="Y418" s="198"/>
      <c r="Z418" s="198"/>
      <c r="AA418" s="18" t="s">
        <v>92</v>
      </c>
      <c r="AB418" s="48">
        <f>SUM(AB401:AB417)</f>
        <v>1334152120</v>
      </c>
      <c r="AC418" s="32">
        <f>IFERROR(AB418/Y401,"-")</f>
        <v>0.18314363689711835</v>
      </c>
      <c r="AD418" s="50">
        <v>7303</v>
      </c>
      <c r="AE418" s="32">
        <f>IFERROR(AD418/Z401,"-")</f>
        <v>0.74795165915608353</v>
      </c>
      <c r="AF418" s="53">
        <f t="shared" si="340"/>
        <v>182685.48815555251</v>
      </c>
      <c r="AG418" s="34">
        <f t="shared" si="332"/>
        <v>0.68980825540757529</v>
      </c>
      <c r="AH418" s="177"/>
      <c r="AI418" s="198"/>
      <c r="AJ418" s="198"/>
      <c r="AK418" s="18" t="s">
        <v>92</v>
      </c>
      <c r="AL418" s="48">
        <f>SUM(AL401:AL417)</f>
        <v>2025697687</v>
      </c>
      <c r="AM418" s="32">
        <f>IFERROR(AL418/AI401,"-")</f>
        <v>0.21588776488197156</v>
      </c>
      <c r="AN418" s="50">
        <v>8191</v>
      </c>
      <c r="AO418" s="32">
        <f>IFERROR(AN418/AJ401,"-")</f>
        <v>0.84907225044055146</v>
      </c>
      <c r="AP418" s="53">
        <f t="shared" si="341"/>
        <v>247307.73861555365</v>
      </c>
      <c r="AQ418" s="34">
        <f t="shared" si="333"/>
        <v>0.77809442386244898</v>
      </c>
      <c r="AR418" s="177"/>
      <c r="AS418" s="198"/>
      <c r="AT418" s="198"/>
      <c r="AU418" s="18" t="s">
        <v>92</v>
      </c>
      <c r="AV418" s="48">
        <f>SUM(AV401:AV417)</f>
        <v>1711655727</v>
      </c>
      <c r="AW418" s="32">
        <f>IFERROR(AV418/AS401,"-")</f>
        <v>0.24195002108293398</v>
      </c>
      <c r="AX418" s="50">
        <v>5833</v>
      </c>
      <c r="AY418" s="32">
        <f>IFERROR(AX418/AT401,"-")</f>
        <v>0.89518109269490487</v>
      </c>
      <c r="AZ418" s="53">
        <f t="shared" si="342"/>
        <v>293443.46425510029</v>
      </c>
      <c r="BA418" s="34">
        <f t="shared" si="334"/>
        <v>0.77866773461487115</v>
      </c>
      <c r="BB418" s="177"/>
      <c r="BC418" s="198"/>
      <c r="BD418" s="198"/>
      <c r="BE418" s="18" t="s">
        <v>92</v>
      </c>
      <c r="BF418" s="48">
        <f>SUM(BF401:BF417)</f>
        <v>846264245</v>
      </c>
      <c r="BG418" s="32">
        <f>IFERROR(BF418/BC401,"-")</f>
        <v>0.2571439486433002</v>
      </c>
      <c r="BH418" s="50">
        <v>2645</v>
      </c>
      <c r="BI418" s="32">
        <f>IFERROR(BH418/BD401,"-")</f>
        <v>0.91049913941480209</v>
      </c>
      <c r="BJ418" s="53">
        <f t="shared" si="343"/>
        <v>319948.67485822306</v>
      </c>
      <c r="BK418" s="34">
        <f t="shared" si="335"/>
        <v>0.72724773164696177</v>
      </c>
      <c r="BL418" s="177"/>
      <c r="BM418" s="198"/>
      <c r="BN418" s="198"/>
      <c r="BO418" s="18" t="s">
        <v>92</v>
      </c>
      <c r="BP418" s="48">
        <f>SUM(BP401:BP417)</f>
        <v>309171543</v>
      </c>
      <c r="BQ418" s="32">
        <f>IFERROR(BP418/BM401,"-")</f>
        <v>0.28806373611052333</v>
      </c>
      <c r="BR418" s="50">
        <v>793</v>
      </c>
      <c r="BS418" s="32">
        <f>IFERROR(BR418/BN401,"-")</f>
        <v>0.90628571428571425</v>
      </c>
      <c r="BT418" s="53">
        <f t="shared" si="344"/>
        <v>389875.84237074404</v>
      </c>
      <c r="BU418" s="34">
        <f t="shared" si="336"/>
        <v>0.59894259818731121</v>
      </c>
      <c r="BV418" s="177"/>
      <c r="BW418" s="198"/>
      <c r="BX418" s="198"/>
      <c r="BY418" s="18" t="s">
        <v>92</v>
      </c>
      <c r="BZ418" s="48">
        <f t="shared" si="311"/>
        <v>6299357134</v>
      </c>
      <c r="CA418" s="32">
        <f>IFERROR(BZ418/BW401,"-")</f>
        <v>0.22037599752469128</v>
      </c>
      <c r="CB418" s="50">
        <f t="shared" si="312"/>
        <v>24954</v>
      </c>
      <c r="CC418" s="32">
        <f>IFERROR(CB418/BX401,"-")</f>
        <v>0.8334112617727607</v>
      </c>
      <c r="CD418" s="53">
        <f t="shared" si="345"/>
        <v>252438.77270177126</v>
      </c>
      <c r="CE418" s="34">
        <f t="shared" si="337"/>
        <v>0.73782561130658464</v>
      </c>
      <c r="CR418" s="173"/>
      <c r="CS418" s="194"/>
      <c r="CT418" s="188"/>
      <c r="CU418" s="191"/>
      <c r="CV418" s="191"/>
      <c r="CW418" s="75" t="s">
        <v>68</v>
      </c>
      <c r="CX418" s="86">
        <v>216697406</v>
      </c>
      <c r="CY418" s="76">
        <v>2.7507046819805987E-2</v>
      </c>
      <c r="CZ418" s="86">
        <v>2979</v>
      </c>
      <c r="DA418" s="76">
        <v>0.35158739525551752</v>
      </c>
      <c r="DB418" s="86">
        <v>72741.660288687475</v>
      </c>
      <c r="DC418" s="77">
        <v>0.29659498207885304</v>
      </c>
    </row>
    <row r="419" spans="2:107" s="16" customFormat="1" ht="13.15" customHeight="1">
      <c r="B419" s="224">
        <v>24</v>
      </c>
      <c r="C419" s="193" t="s">
        <v>124</v>
      </c>
      <c r="D419" s="175">
        <f>CI28</f>
        <v>34</v>
      </c>
      <c r="E419" s="196">
        <v>75838990</v>
      </c>
      <c r="F419" s="196">
        <v>32</v>
      </c>
      <c r="G419" s="65" t="s">
        <v>58</v>
      </c>
      <c r="H419" s="54">
        <v>288249</v>
      </c>
      <c r="I419" s="28">
        <f>IFERROR(H419/E419,"-")</f>
        <v>3.8008021995018658E-3</v>
      </c>
      <c r="J419" s="54">
        <v>7</v>
      </c>
      <c r="K419" s="28">
        <f>IFERROR(J419/F419,"-")</f>
        <v>0.21875</v>
      </c>
      <c r="L419" s="51">
        <f t="shared" si="338"/>
        <v>41178.428571428572</v>
      </c>
      <c r="M419" s="29">
        <f t="shared" ref="M419:M436" si="346">IFERROR(J419/$CI$28,"-")</f>
        <v>0.20588235294117646</v>
      </c>
      <c r="N419" s="175">
        <f>CJ28</f>
        <v>91</v>
      </c>
      <c r="O419" s="196">
        <v>169025960</v>
      </c>
      <c r="P419" s="196">
        <v>81</v>
      </c>
      <c r="Q419" s="65" t="s">
        <v>58</v>
      </c>
      <c r="R419" s="54">
        <v>8086235</v>
      </c>
      <c r="S419" s="28">
        <f>IFERROR(R419/O419,"-")</f>
        <v>4.7840195671718121E-2</v>
      </c>
      <c r="T419" s="54">
        <v>17</v>
      </c>
      <c r="U419" s="28">
        <f>IFERROR(T419/P419,"-")</f>
        <v>0.20987654320987653</v>
      </c>
      <c r="V419" s="51">
        <f t="shared" si="339"/>
        <v>475660.8823529412</v>
      </c>
      <c r="W419" s="29">
        <f t="shared" ref="W419:W436" si="347">IFERROR(T419/$CJ$28,"-")</f>
        <v>0.18681318681318682</v>
      </c>
      <c r="X419" s="175">
        <f>CK28</f>
        <v>5347</v>
      </c>
      <c r="Y419" s="196">
        <v>3478985180</v>
      </c>
      <c r="Z419" s="196">
        <v>4834</v>
      </c>
      <c r="AA419" s="65" t="s">
        <v>58</v>
      </c>
      <c r="AB419" s="54">
        <v>68676855</v>
      </c>
      <c r="AC419" s="28">
        <f>IFERROR(AB419/Y419,"-")</f>
        <v>1.974048506869466E-2</v>
      </c>
      <c r="AD419" s="54">
        <v>681</v>
      </c>
      <c r="AE419" s="28">
        <f>IFERROR(AD419/Z419,"-")</f>
        <v>0.14087712039718658</v>
      </c>
      <c r="AF419" s="51">
        <f t="shared" si="340"/>
        <v>100847.07048458149</v>
      </c>
      <c r="AG419" s="29">
        <f t="shared" ref="AG419:AG436" si="348">IFERROR(AD419/$CK$28,"-")</f>
        <v>0.12736113708621657</v>
      </c>
      <c r="AH419" s="175">
        <f>CL28</f>
        <v>4269</v>
      </c>
      <c r="AI419" s="196">
        <v>3735564370</v>
      </c>
      <c r="AJ419" s="196">
        <v>3715</v>
      </c>
      <c r="AK419" s="65" t="s">
        <v>58</v>
      </c>
      <c r="AL419" s="54">
        <v>83269544</v>
      </c>
      <c r="AM419" s="28">
        <f>IFERROR(AL419/AI419,"-")</f>
        <v>2.229102104858121E-2</v>
      </c>
      <c r="AN419" s="54">
        <v>679</v>
      </c>
      <c r="AO419" s="28">
        <f>IFERROR(AN419/AJ419,"-")</f>
        <v>0.18277254374158816</v>
      </c>
      <c r="AP419" s="51">
        <f t="shared" si="341"/>
        <v>122635.55817378497</v>
      </c>
      <c r="AQ419" s="29">
        <f t="shared" ref="AQ419:AQ436" si="349">IFERROR(AN419/$CL$28,"-")</f>
        <v>0.15905364253923635</v>
      </c>
      <c r="AR419" s="175">
        <f>CM28</f>
        <v>3144</v>
      </c>
      <c r="AS419" s="196">
        <v>2892260260</v>
      </c>
      <c r="AT419" s="196">
        <v>2636</v>
      </c>
      <c r="AU419" s="65" t="s">
        <v>58</v>
      </c>
      <c r="AV419" s="54">
        <v>68675041</v>
      </c>
      <c r="AW419" s="28">
        <f>IFERROR(AV419/AS419,"-")</f>
        <v>2.3744419528828987E-2</v>
      </c>
      <c r="AX419" s="54">
        <v>559</v>
      </c>
      <c r="AY419" s="28">
        <f>IFERROR(AX419/AT419,"-")</f>
        <v>0.2120637329286798</v>
      </c>
      <c r="AZ419" s="51">
        <f t="shared" si="342"/>
        <v>122853.38282647585</v>
      </c>
      <c r="BA419" s="29">
        <f t="shared" ref="BA419:BA436" si="350">IFERROR(AX419/$CM$28,"-")</f>
        <v>0.17779898218829515</v>
      </c>
      <c r="BB419" s="175">
        <f>CN28</f>
        <v>1760</v>
      </c>
      <c r="BC419" s="196">
        <v>1596603310</v>
      </c>
      <c r="BD419" s="196">
        <v>1351</v>
      </c>
      <c r="BE419" s="65" t="s">
        <v>58</v>
      </c>
      <c r="BF419" s="54">
        <v>73930854</v>
      </c>
      <c r="BG419" s="28">
        <f>IFERROR(BF419/BC419,"-")</f>
        <v>4.6305086264665202E-2</v>
      </c>
      <c r="BH419" s="54">
        <v>313</v>
      </c>
      <c r="BI419" s="28">
        <f>IFERROR(BH419/BD419,"-")</f>
        <v>0.23168023686158401</v>
      </c>
      <c r="BJ419" s="51">
        <f t="shared" si="343"/>
        <v>236200.81150159743</v>
      </c>
      <c r="BK419" s="29">
        <f t="shared" ref="BK419:BK436" si="351">IFERROR(BH419/$CN$28,"-")</f>
        <v>0.17784090909090908</v>
      </c>
      <c r="BL419" s="175">
        <f>CO28</f>
        <v>799</v>
      </c>
      <c r="BM419" s="196">
        <v>568294520</v>
      </c>
      <c r="BN419" s="196">
        <v>530</v>
      </c>
      <c r="BO419" s="65" t="s">
        <v>58</v>
      </c>
      <c r="BP419" s="54">
        <v>21984474</v>
      </c>
      <c r="BQ419" s="28">
        <f>IFERROR(BP419/BM419,"-")</f>
        <v>3.8685000868915645E-2</v>
      </c>
      <c r="BR419" s="54">
        <v>114</v>
      </c>
      <c r="BS419" s="28">
        <f>IFERROR(BR419/BN419,"-")</f>
        <v>0.21509433962264152</v>
      </c>
      <c r="BT419" s="51">
        <f t="shared" si="344"/>
        <v>192846.26315789475</v>
      </c>
      <c r="BU419" s="29">
        <f t="shared" ref="BU419:BU436" si="352">IFERROR(BR419/$CO$28,"-")</f>
        <v>0.14267834793491865</v>
      </c>
      <c r="BV419" s="175">
        <f>CP28</f>
        <v>15444</v>
      </c>
      <c r="BW419" s="196">
        <f>SUM(E419,O419,Y419,AI419,AS419,BC419,BM419)</f>
        <v>12516572590</v>
      </c>
      <c r="BX419" s="196">
        <f>SUM(F419,P419,Z419,AJ419,AT419,BD419,BN419)</f>
        <v>13179</v>
      </c>
      <c r="BY419" s="65" t="s">
        <v>58</v>
      </c>
      <c r="BZ419" s="54">
        <f t="shared" si="311"/>
        <v>324911252</v>
      </c>
      <c r="CA419" s="28">
        <f>IFERROR(BZ419/BW419,"-")</f>
        <v>2.5958484214727028E-2</v>
      </c>
      <c r="CB419" s="54">
        <f t="shared" si="312"/>
        <v>2370</v>
      </c>
      <c r="CC419" s="28">
        <f>IFERROR(CB419/BX419,"-")</f>
        <v>0.17983155019348965</v>
      </c>
      <c r="CD419" s="51">
        <f t="shared" si="345"/>
        <v>137093.35527426162</v>
      </c>
      <c r="CE419" s="29">
        <f t="shared" ref="CE419:CE436" si="353">IFERROR(CB419/$CP$28,"-")</f>
        <v>0.15345765345765347</v>
      </c>
      <c r="CR419" s="173"/>
      <c r="CS419" s="194"/>
      <c r="CT419" s="188"/>
      <c r="CU419" s="191"/>
      <c r="CV419" s="191"/>
      <c r="CW419" s="75" t="s">
        <v>69</v>
      </c>
      <c r="CX419" s="86">
        <v>298670514</v>
      </c>
      <c r="CY419" s="76">
        <v>3.7912515723854671E-2</v>
      </c>
      <c r="CZ419" s="86">
        <v>1235</v>
      </c>
      <c r="DA419" s="76">
        <v>0.145757110822613</v>
      </c>
      <c r="DB419" s="86">
        <v>241838.47287449392</v>
      </c>
      <c r="DC419" s="77">
        <v>0.12295898048586221</v>
      </c>
    </row>
    <row r="420" spans="2:107" s="16" customFormat="1" ht="13.15" customHeight="1">
      <c r="B420" s="224"/>
      <c r="C420" s="194"/>
      <c r="D420" s="176"/>
      <c r="E420" s="197"/>
      <c r="F420" s="197"/>
      <c r="G420" s="66" t="s">
        <v>60</v>
      </c>
      <c r="H420" s="49">
        <v>1190640</v>
      </c>
      <c r="I420" s="30">
        <f>IFERROR(H420/E419,"-")</f>
        <v>1.5699576167878818E-2</v>
      </c>
      <c r="J420" s="49">
        <v>10</v>
      </c>
      <c r="K420" s="30">
        <f>IFERROR(J420/F419,"-")</f>
        <v>0.3125</v>
      </c>
      <c r="L420" s="52">
        <f t="shared" si="338"/>
        <v>119064</v>
      </c>
      <c r="M420" s="31">
        <f t="shared" si="346"/>
        <v>0.29411764705882354</v>
      </c>
      <c r="N420" s="176"/>
      <c r="O420" s="197"/>
      <c r="P420" s="197"/>
      <c r="Q420" s="66" t="s">
        <v>60</v>
      </c>
      <c r="R420" s="49">
        <v>850053</v>
      </c>
      <c r="S420" s="30">
        <f>IFERROR(R420/O419,"-")</f>
        <v>5.0291268867811781E-3</v>
      </c>
      <c r="T420" s="49">
        <v>22</v>
      </c>
      <c r="U420" s="30">
        <f>IFERROR(T420/P419,"-")</f>
        <v>0.27160493827160492</v>
      </c>
      <c r="V420" s="52">
        <f t="shared" si="339"/>
        <v>38638.772727272728</v>
      </c>
      <c r="W420" s="31">
        <f t="shared" si="347"/>
        <v>0.24175824175824176</v>
      </c>
      <c r="X420" s="176"/>
      <c r="Y420" s="197"/>
      <c r="Z420" s="197"/>
      <c r="AA420" s="66" t="s">
        <v>60</v>
      </c>
      <c r="AB420" s="49">
        <v>78965127</v>
      </c>
      <c r="AC420" s="30">
        <f>IFERROR(AB420/Y419,"-")</f>
        <v>2.2697747450594198E-2</v>
      </c>
      <c r="AD420" s="49">
        <v>1071</v>
      </c>
      <c r="AE420" s="30">
        <f>IFERROR(AD420/Z419,"-")</f>
        <v>0.22155564749689699</v>
      </c>
      <c r="AF420" s="52">
        <f t="shared" si="340"/>
        <v>73730.277310924372</v>
      </c>
      <c r="AG420" s="31">
        <f t="shared" si="348"/>
        <v>0.20029923321488685</v>
      </c>
      <c r="AH420" s="176"/>
      <c r="AI420" s="197"/>
      <c r="AJ420" s="197"/>
      <c r="AK420" s="66" t="s">
        <v>60</v>
      </c>
      <c r="AL420" s="49">
        <v>90226611</v>
      </c>
      <c r="AM420" s="30">
        <f>IFERROR(AL420/AI419,"-")</f>
        <v>2.4153408176981837E-2</v>
      </c>
      <c r="AN420" s="49">
        <v>1095</v>
      </c>
      <c r="AO420" s="30">
        <f>IFERROR(AN420/AJ419,"-")</f>
        <v>0.29475100942126514</v>
      </c>
      <c r="AP420" s="52">
        <f t="shared" si="341"/>
        <v>82398.731506849319</v>
      </c>
      <c r="AQ420" s="31">
        <f t="shared" si="349"/>
        <v>0.25650035137034433</v>
      </c>
      <c r="AR420" s="176"/>
      <c r="AS420" s="197"/>
      <c r="AT420" s="197"/>
      <c r="AU420" s="66" t="s">
        <v>60</v>
      </c>
      <c r="AV420" s="49">
        <v>50872918</v>
      </c>
      <c r="AW420" s="30">
        <f>IFERROR(AV420/AS419,"-")</f>
        <v>1.7589329253516073E-2</v>
      </c>
      <c r="AX420" s="49">
        <v>820</v>
      </c>
      <c r="AY420" s="30">
        <f>IFERROR(AX420/AT419,"-")</f>
        <v>0.31107738998482548</v>
      </c>
      <c r="AZ420" s="52">
        <f t="shared" si="342"/>
        <v>62040.143902439027</v>
      </c>
      <c r="BA420" s="31">
        <f t="shared" si="350"/>
        <v>0.26081424936386771</v>
      </c>
      <c r="BB420" s="176"/>
      <c r="BC420" s="197"/>
      <c r="BD420" s="197"/>
      <c r="BE420" s="66" t="s">
        <v>60</v>
      </c>
      <c r="BF420" s="49">
        <v>25469687</v>
      </c>
      <c r="BG420" s="30">
        <f>IFERROR(BF420/BC419,"-")</f>
        <v>1.5952420266496879E-2</v>
      </c>
      <c r="BH420" s="49">
        <v>421</v>
      </c>
      <c r="BI420" s="30">
        <f>IFERROR(BH420/BD419,"-")</f>
        <v>0.31162102146558107</v>
      </c>
      <c r="BJ420" s="52">
        <f t="shared" si="343"/>
        <v>60498.068883610453</v>
      </c>
      <c r="BK420" s="31">
        <f t="shared" si="351"/>
        <v>0.23920454545454545</v>
      </c>
      <c r="BL420" s="176"/>
      <c r="BM420" s="197"/>
      <c r="BN420" s="197"/>
      <c r="BO420" s="66" t="s">
        <v>60</v>
      </c>
      <c r="BP420" s="49">
        <v>8707823</v>
      </c>
      <c r="BQ420" s="30">
        <f>IFERROR(BP420/BM419,"-")</f>
        <v>1.5322729136997485E-2</v>
      </c>
      <c r="BR420" s="49">
        <v>181</v>
      </c>
      <c r="BS420" s="30">
        <f>IFERROR(BR420/BN419,"-")</f>
        <v>0.34150943396226413</v>
      </c>
      <c r="BT420" s="52">
        <f t="shared" si="344"/>
        <v>48109.519337016573</v>
      </c>
      <c r="BU420" s="31">
        <f t="shared" si="352"/>
        <v>0.22653316645807259</v>
      </c>
      <c r="BV420" s="176"/>
      <c r="BW420" s="197"/>
      <c r="BX420" s="197"/>
      <c r="BY420" s="66" t="s">
        <v>60</v>
      </c>
      <c r="BZ420" s="49">
        <f t="shared" si="311"/>
        <v>256282859</v>
      </c>
      <c r="CA420" s="30">
        <f>IFERROR(BZ420/BW419,"-")</f>
        <v>2.0475482178304531E-2</v>
      </c>
      <c r="CB420" s="49">
        <f t="shared" si="312"/>
        <v>3620</v>
      </c>
      <c r="CC420" s="30">
        <f>IFERROR(CB420/BX419,"-")</f>
        <v>0.2746794142195918</v>
      </c>
      <c r="CD420" s="52">
        <f t="shared" si="345"/>
        <v>70796.369889502763</v>
      </c>
      <c r="CE420" s="31">
        <f t="shared" si="353"/>
        <v>0.23439523439523441</v>
      </c>
      <c r="CR420" s="173"/>
      <c r="CS420" s="194"/>
      <c r="CT420" s="188"/>
      <c r="CU420" s="191"/>
      <c r="CV420" s="191"/>
      <c r="CW420" s="75" t="s">
        <v>70</v>
      </c>
      <c r="CX420" s="86">
        <v>13048</v>
      </c>
      <c r="CY420" s="76">
        <v>1.6562816949679063E-6</v>
      </c>
      <c r="CZ420" s="86">
        <v>4</v>
      </c>
      <c r="DA420" s="76">
        <v>4.7208780833234983E-4</v>
      </c>
      <c r="DB420" s="86">
        <v>3262</v>
      </c>
      <c r="DC420" s="77">
        <v>3.9824771007566706E-4</v>
      </c>
    </row>
    <row r="421" spans="2:107" s="16" customFormat="1" ht="13.15" customHeight="1">
      <c r="B421" s="224"/>
      <c r="C421" s="194"/>
      <c r="D421" s="176"/>
      <c r="E421" s="197"/>
      <c r="F421" s="197"/>
      <c r="G421" s="67" t="s">
        <v>194</v>
      </c>
      <c r="H421" s="49">
        <v>208197</v>
      </c>
      <c r="I421" s="30">
        <f>IFERROR(H421/E419,"-")</f>
        <v>2.7452501674930007E-3</v>
      </c>
      <c r="J421" s="49">
        <v>1</v>
      </c>
      <c r="K421" s="30">
        <f>IFERROR(J421/F419,"-")</f>
        <v>3.125E-2</v>
      </c>
      <c r="L421" s="52">
        <f>IFERROR(H421/J421,"-")</f>
        <v>208197</v>
      </c>
      <c r="M421" s="31">
        <f t="shared" si="346"/>
        <v>2.9411764705882353E-2</v>
      </c>
      <c r="N421" s="176"/>
      <c r="O421" s="197"/>
      <c r="P421" s="197"/>
      <c r="Q421" s="67" t="s">
        <v>194</v>
      </c>
      <c r="R421" s="49">
        <v>1102537</v>
      </c>
      <c r="S421" s="30">
        <f>IFERROR(R421/O419,"-")</f>
        <v>6.5228855969816707E-3</v>
      </c>
      <c r="T421" s="49">
        <v>6</v>
      </c>
      <c r="U421" s="30">
        <f>IFERROR(T421/P419,"-")</f>
        <v>7.407407407407407E-2</v>
      </c>
      <c r="V421" s="52">
        <f>IFERROR(R421/T421,"-")</f>
        <v>183756.16666666666</v>
      </c>
      <c r="W421" s="31">
        <f t="shared" si="347"/>
        <v>6.5934065934065936E-2</v>
      </c>
      <c r="X421" s="176"/>
      <c r="Y421" s="197"/>
      <c r="Z421" s="197"/>
      <c r="AA421" s="67" t="s">
        <v>194</v>
      </c>
      <c r="AB421" s="49">
        <v>46127671</v>
      </c>
      <c r="AC421" s="30">
        <f>IFERROR(AB421/Y419,"-")</f>
        <v>1.3258944379866544E-2</v>
      </c>
      <c r="AD421" s="49">
        <v>327</v>
      </c>
      <c r="AE421" s="30">
        <f>IFERROR(AD421/Z419,"-")</f>
        <v>6.7645841952834088E-2</v>
      </c>
      <c r="AF421" s="52">
        <f>IFERROR(AB421/AD421,"-")</f>
        <v>141063.21406727828</v>
      </c>
      <c r="AG421" s="31">
        <f t="shared" si="348"/>
        <v>6.1155788292500471E-2</v>
      </c>
      <c r="AH421" s="176"/>
      <c r="AI421" s="197"/>
      <c r="AJ421" s="197"/>
      <c r="AK421" s="67" t="s">
        <v>194</v>
      </c>
      <c r="AL421" s="49">
        <v>35683190</v>
      </c>
      <c r="AM421" s="30">
        <f>IFERROR(AL421/AI419,"-")</f>
        <v>9.5522888821214444E-3</v>
      </c>
      <c r="AN421" s="49">
        <v>259</v>
      </c>
      <c r="AO421" s="30">
        <f>IFERROR(AN421/AJ419,"-")</f>
        <v>6.9717362045760428E-2</v>
      </c>
      <c r="AP421" s="52">
        <f>IFERROR(AL421/AN421,"-")</f>
        <v>137772.93436293435</v>
      </c>
      <c r="AQ421" s="31">
        <f t="shared" si="349"/>
        <v>6.0669946123213865E-2</v>
      </c>
      <c r="AR421" s="176"/>
      <c r="AS421" s="197"/>
      <c r="AT421" s="197"/>
      <c r="AU421" s="67" t="s">
        <v>194</v>
      </c>
      <c r="AV421" s="49">
        <v>27309807</v>
      </c>
      <c r="AW421" s="30">
        <f>IFERROR(AV421/AS419,"-")</f>
        <v>9.4423753552524345E-3</v>
      </c>
      <c r="AX421" s="49">
        <v>206</v>
      </c>
      <c r="AY421" s="30">
        <f>IFERROR(AX421/AT419,"-")</f>
        <v>7.8148710166919572E-2</v>
      </c>
      <c r="AZ421" s="52">
        <f>IFERROR(AV421/AX421,"-")</f>
        <v>132571.8786407767</v>
      </c>
      <c r="BA421" s="31">
        <f t="shared" si="350"/>
        <v>6.5521628498727738E-2</v>
      </c>
      <c r="BB421" s="176"/>
      <c r="BC421" s="197"/>
      <c r="BD421" s="197"/>
      <c r="BE421" s="67" t="s">
        <v>194</v>
      </c>
      <c r="BF421" s="49">
        <v>10649530</v>
      </c>
      <c r="BG421" s="30">
        <f>IFERROR(BF421/BC419,"-")</f>
        <v>6.6701164486499777E-3</v>
      </c>
      <c r="BH421" s="49">
        <v>98</v>
      </c>
      <c r="BI421" s="30">
        <f>IFERROR(BH421/BD419,"-")</f>
        <v>7.2538860103626937E-2</v>
      </c>
      <c r="BJ421" s="52">
        <f>IFERROR(BF421/BH421,"-")</f>
        <v>108668.67346938775</v>
      </c>
      <c r="BK421" s="31">
        <f t="shared" si="351"/>
        <v>5.568181818181818E-2</v>
      </c>
      <c r="BL421" s="176"/>
      <c r="BM421" s="197"/>
      <c r="BN421" s="197"/>
      <c r="BO421" s="67" t="s">
        <v>194</v>
      </c>
      <c r="BP421" s="49">
        <v>798150</v>
      </c>
      <c r="BQ421" s="30">
        <f>IFERROR(BP421/BM419,"-")</f>
        <v>1.4044654169813216E-3</v>
      </c>
      <c r="BR421" s="49">
        <v>17</v>
      </c>
      <c r="BS421" s="30">
        <f>IFERROR(BR421/BN419,"-")</f>
        <v>3.2075471698113207E-2</v>
      </c>
      <c r="BT421" s="52">
        <f>IFERROR(BP421/BR421,"-")</f>
        <v>46950</v>
      </c>
      <c r="BU421" s="31">
        <f t="shared" si="352"/>
        <v>2.1276595744680851E-2</v>
      </c>
      <c r="BV421" s="176"/>
      <c r="BW421" s="197"/>
      <c r="BX421" s="197"/>
      <c r="BY421" s="67" t="s">
        <v>194</v>
      </c>
      <c r="BZ421" s="49">
        <f t="shared" ref="BZ421" si="354">SUM(H421,R421,AB421,AL421,AV421,BF421,BP421)</f>
        <v>121879082</v>
      </c>
      <c r="CA421" s="30">
        <f>IFERROR(BZ421/BW419,"-")</f>
        <v>9.7374166229319166E-3</v>
      </c>
      <c r="CB421" s="49">
        <f>SUM(J421,T421,AD421,AN421,AX421,BH421,BR421)</f>
        <v>914</v>
      </c>
      <c r="CC421" s="30">
        <f>IFERROR(CB421/BX419,"-")</f>
        <v>6.9352758175885876E-2</v>
      </c>
      <c r="CD421" s="52">
        <f>IFERROR(BZ421/CB421,"-")</f>
        <v>133346.91684901531</v>
      </c>
      <c r="CE421" s="31">
        <f t="shared" si="353"/>
        <v>5.9181559181559179E-2</v>
      </c>
      <c r="CR421" s="173"/>
      <c r="CS421" s="194"/>
      <c r="CT421" s="188"/>
      <c r="CU421" s="191"/>
      <c r="CV421" s="191"/>
      <c r="CW421" s="75" t="s">
        <v>73</v>
      </c>
      <c r="CX421" s="86">
        <v>1534958</v>
      </c>
      <c r="CY421" s="76">
        <v>1.9484387170022588E-4</v>
      </c>
      <c r="CZ421" s="86">
        <v>68</v>
      </c>
      <c r="DA421" s="76">
        <v>8.0254927416499467E-3</v>
      </c>
      <c r="DB421" s="86">
        <v>22572.911764705881</v>
      </c>
      <c r="DC421" s="77">
        <v>6.7702110712863405E-3</v>
      </c>
    </row>
    <row r="422" spans="2:107" s="16" customFormat="1" ht="13.15" customHeight="1">
      <c r="B422" s="224"/>
      <c r="C422" s="194"/>
      <c r="D422" s="176"/>
      <c r="E422" s="197"/>
      <c r="F422" s="197"/>
      <c r="G422" s="67" t="s">
        <v>62</v>
      </c>
      <c r="H422" s="49">
        <v>617962</v>
      </c>
      <c r="I422" s="30">
        <f>IFERROR(H422/E419,"-")</f>
        <v>8.1483416379885855E-3</v>
      </c>
      <c r="J422" s="49">
        <v>6</v>
      </c>
      <c r="K422" s="30">
        <f>IFERROR(J422/F419,"-")</f>
        <v>0.1875</v>
      </c>
      <c r="L422" s="52">
        <f t="shared" si="338"/>
        <v>102993.66666666667</v>
      </c>
      <c r="M422" s="31">
        <f t="shared" si="346"/>
        <v>0.17647058823529413</v>
      </c>
      <c r="N422" s="176"/>
      <c r="O422" s="197"/>
      <c r="P422" s="197"/>
      <c r="Q422" s="67" t="s">
        <v>62</v>
      </c>
      <c r="R422" s="49">
        <v>116737</v>
      </c>
      <c r="S422" s="30">
        <f>IFERROR(R422/O419,"-")</f>
        <v>6.906453896194407E-4</v>
      </c>
      <c r="T422" s="49">
        <v>9</v>
      </c>
      <c r="U422" s="30">
        <f>IFERROR(T422/P419,"-")</f>
        <v>0.1111111111111111</v>
      </c>
      <c r="V422" s="52">
        <f t="shared" si="339"/>
        <v>12970.777777777777</v>
      </c>
      <c r="W422" s="31">
        <f t="shared" si="347"/>
        <v>9.8901098901098897E-2</v>
      </c>
      <c r="X422" s="176"/>
      <c r="Y422" s="197"/>
      <c r="Z422" s="197"/>
      <c r="AA422" s="67" t="s">
        <v>62</v>
      </c>
      <c r="AB422" s="49">
        <v>35755389</v>
      </c>
      <c r="AC422" s="30">
        <f>IFERROR(AB422/Y419,"-")</f>
        <v>1.0277534151496443E-2</v>
      </c>
      <c r="AD422" s="49">
        <v>962</v>
      </c>
      <c r="AE422" s="30">
        <f>IFERROR(AD422/Z419,"-")</f>
        <v>0.19900703351261895</v>
      </c>
      <c r="AF422" s="52">
        <f t="shared" si="340"/>
        <v>37167.764033264037</v>
      </c>
      <c r="AG422" s="31">
        <f t="shared" si="348"/>
        <v>0.17991397045072002</v>
      </c>
      <c r="AH422" s="176"/>
      <c r="AI422" s="197"/>
      <c r="AJ422" s="197"/>
      <c r="AK422" s="67" t="s">
        <v>62</v>
      </c>
      <c r="AL422" s="49">
        <v>44154262</v>
      </c>
      <c r="AM422" s="30">
        <f>IFERROR(AL422/AI419,"-")</f>
        <v>1.1819970860253172E-2</v>
      </c>
      <c r="AN422" s="49">
        <v>966</v>
      </c>
      <c r="AO422" s="30">
        <f>IFERROR(AN422/AJ419,"-")</f>
        <v>0.26002691790040378</v>
      </c>
      <c r="AP422" s="52">
        <f t="shared" si="341"/>
        <v>45708.345755693583</v>
      </c>
      <c r="AQ422" s="31">
        <f t="shared" si="349"/>
        <v>0.22628250175685172</v>
      </c>
      <c r="AR422" s="176"/>
      <c r="AS422" s="197"/>
      <c r="AT422" s="197"/>
      <c r="AU422" s="67" t="s">
        <v>62</v>
      </c>
      <c r="AV422" s="49">
        <v>34190720</v>
      </c>
      <c r="AW422" s="30">
        <f>IFERROR(AV422/AS419,"-")</f>
        <v>1.1821453440016495E-2</v>
      </c>
      <c r="AX422" s="49">
        <v>694</v>
      </c>
      <c r="AY422" s="30">
        <f>IFERROR(AX422/AT419,"-")</f>
        <v>0.26327769347496205</v>
      </c>
      <c r="AZ422" s="52">
        <f t="shared" si="342"/>
        <v>49266.167146974061</v>
      </c>
      <c r="BA422" s="31">
        <f t="shared" si="350"/>
        <v>0.22073791348600508</v>
      </c>
      <c r="BB422" s="176"/>
      <c r="BC422" s="197"/>
      <c r="BD422" s="197"/>
      <c r="BE422" s="67" t="s">
        <v>62</v>
      </c>
      <c r="BF422" s="49">
        <v>13956470</v>
      </c>
      <c r="BG422" s="30">
        <f>IFERROR(BF422/BC419,"-")</f>
        <v>8.7413510372842708E-3</v>
      </c>
      <c r="BH422" s="49">
        <v>355</v>
      </c>
      <c r="BI422" s="30">
        <f>IFERROR(BH422/BD419,"-")</f>
        <v>0.26276831976313841</v>
      </c>
      <c r="BJ422" s="52">
        <f t="shared" si="343"/>
        <v>39314</v>
      </c>
      <c r="BK422" s="31">
        <f t="shared" si="351"/>
        <v>0.20170454545454544</v>
      </c>
      <c r="BL422" s="176"/>
      <c r="BM422" s="197"/>
      <c r="BN422" s="197"/>
      <c r="BO422" s="67" t="s">
        <v>62</v>
      </c>
      <c r="BP422" s="49">
        <v>7510227</v>
      </c>
      <c r="BQ422" s="30">
        <f>IFERROR(BP422/BM419,"-")</f>
        <v>1.3215378181017829E-2</v>
      </c>
      <c r="BR422" s="49">
        <v>118</v>
      </c>
      <c r="BS422" s="30">
        <f>IFERROR(BR422/BN419,"-")</f>
        <v>0.22264150943396227</v>
      </c>
      <c r="BT422" s="52">
        <f t="shared" si="344"/>
        <v>63645.991525423728</v>
      </c>
      <c r="BU422" s="31">
        <f t="shared" si="352"/>
        <v>0.1476846057571965</v>
      </c>
      <c r="BV422" s="176"/>
      <c r="BW422" s="197"/>
      <c r="BX422" s="197"/>
      <c r="BY422" s="67" t="s">
        <v>62</v>
      </c>
      <c r="BZ422" s="49">
        <f t="shared" si="311"/>
        <v>136301767</v>
      </c>
      <c r="CA422" s="30">
        <f>IFERROR(BZ422/BW419,"-")</f>
        <v>1.0889703712412217E-2</v>
      </c>
      <c r="CB422" s="49">
        <f t="shared" si="312"/>
        <v>3110</v>
      </c>
      <c r="CC422" s="30">
        <f>IFERROR(CB422/BX419,"-")</f>
        <v>0.23598148569694211</v>
      </c>
      <c r="CD422" s="52">
        <f t="shared" si="345"/>
        <v>43826.934726688101</v>
      </c>
      <c r="CE422" s="31">
        <f t="shared" si="353"/>
        <v>0.20137270137270138</v>
      </c>
      <c r="CR422" s="173"/>
      <c r="CS422" s="194"/>
      <c r="CT422" s="188"/>
      <c r="CU422" s="191"/>
      <c r="CV422" s="191"/>
      <c r="CW422" s="75" t="s">
        <v>75</v>
      </c>
      <c r="CX422" s="86">
        <v>10798878</v>
      </c>
      <c r="CY422" s="76">
        <v>1.3707835651127862E-3</v>
      </c>
      <c r="CZ422" s="86">
        <v>498</v>
      </c>
      <c r="DA422" s="76">
        <v>5.8774932137377549E-2</v>
      </c>
      <c r="DB422" s="86">
        <v>21684.493975903613</v>
      </c>
      <c r="DC422" s="77">
        <v>4.9581839904420548E-2</v>
      </c>
    </row>
    <row r="423" spans="2:107" s="16" customFormat="1" ht="13.15" customHeight="1">
      <c r="B423" s="224"/>
      <c r="C423" s="194"/>
      <c r="D423" s="176"/>
      <c r="E423" s="197"/>
      <c r="F423" s="197"/>
      <c r="G423" s="67" t="s">
        <v>64</v>
      </c>
      <c r="H423" s="49">
        <v>2165</v>
      </c>
      <c r="I423" s="30">
        <f>IFERROR(H423/E419,"-")</f>
        <v>2.8547321107520022E-5</v>
      </c>
      <c r="J423" s="49">
        <v>1</v>
      </c>
      <c r="K423" s="30">
        <f>IFERROR(J423/F419,"-")</f>
        <v>3.125E-2</v>
      </c>
      <c r="L423" s="52">
        <f t="shared" si="338"/>
        <v>2165</v>
      </c>
      <c r="M423" s="31">
        <f t="shared" si="346"/>
        <v>2.9411764705882353E-2</v>
      </c>
      <c r="N423" s="176"/>
      <c r="O423" s="197"/>
      <c r="P423" s="197"/>
      <c r="Q423" s="67" t="s">
        <v>64</v>
      </c>
      <c r="R423" s="49">
        <v>11522</v>
      </c>
      <c r="S423" s="30">
        <f>IFERROR(R423/O419,"-")</f>
        <v>6.8167043689620226E-5</v>
      </c>
      <c r="T423" s="49">
        <v>2</v>
      </c>
      <c r="U423" s="30">
        <f>IFERROR(T423/P419,"-")</f>
        <v>2.4691358024691357E-2</v>
      </c>
      <c r="V423" s="52">
        <f t="shared" si="339"/>
        <v>5761</v>
      </c>
      <c r="W423" s="31">
        <f t="shared" si="347"/>
        <v>2.197802197802198E-2</v>
      </c>
      <c r="X423" s="176"/>
      <c r="Y423" s="197"/>
      <c r="Z423" s="197"/>
      <c r="AA423" s="67" t="s">
        <v>64</v>
      </c>
      <c r="AB423" s="49">
        <v>6765415</v>
      </c>
      <c r="AC423" s="30">
        <f>IFERROR(AB423/Y419,"-")</f>
        <v>1.9446518596552343E-3</v>
      </c>
      <c r="AD423" s="49">
        <v>186</v>
      </c>
      <c r="AE423" s="30">
        <f>IFERROR(AD423/Z419,"-")</f>
        <v>3.8477451386015722E-2</v>
      </c>
      <c r="AF423" s="52">
        <f t="shared" si="340"/>
        <v>36373.198924731179</v>
      </c>
      <c r="AG423" s="31">
        <f t="shared" si="348"/>
        <v>3.4785861230596599E-2</v>
      </c>
      <c r="AH423" s="176"/>
      <c r="AI423" s="197"/>
      <c r="AJ423" s="197"/>
      <c r="AK423" s="67" t="s">
        <v>64</v>
      </c>
      <c r="AL423" s="49">
        <v>9015117</v>
      </c>
      <c r="AM423" s="30">
        <f>IFERROR(AL423/AI419,"-")</f>
        <v>2.4133212834985896E-3</v>
      </c>
      <c r="AN423" s="49">
        <v>186</v>
      </c>
      <c r="AO423" s="30">
        <f>IFERROR(AN423/AJ419,"-")</f>
        <v>5.006729475100942E-2</v>
      </c>
      <c r="AP423" s="52">
        <f t="shared" si="341"/>
        <v>48468.370967741932</v>
      </c>
      <c r="AQ423" s="31">
        <f t="shared" si="349"/>
        <v>4.3569922698524242E-2</v>
      </c>
      <c r="AR423" s="176"/>
      <c r="AS423" s="197"/>
      <c r="AT423" s="197"/>
      <c r="AU423" s="67" t="s">
        <v>64</v>
      </c>
      <c r="AV423" s="49">
        <v>5857449</v>
      </c>
      <c r="AW423" s="30">
        <f>IFERROR(AV423/AS419,"-")</f>
        <v>2.0252150475559209E-3</v>
      </c>
      <c r="AX423" s="49">
        <v>120</v>
      </c>
      <c r="AY423" s="30">
        <f>IFERROR(AX423/AT419,"-")</f>
        <v>4.5523520485584217E-2</v>
      </c>
      <c r="AZ423" s="52">
        <f t="shared" si="342"/>
        <v>48812.074999999997</v>
      </c>
      <c r="BA423" s="31">
        <f t="shared" si="350"/>
        <v>3.8167938931297711E-2</v>
      </c>
      <c r="BB423" s="176"/>
      <c r="BC423" s="197"/>
      <c r="BD423" s="197"/>
      <c r="BE423" s="67" t="s">
        <v>64</v>
      </c>
      <c r="BF423" s="49">
        <v>524321</v>
      </c>
      <c r="BG423" s="30">
        <f>IFERROR(BF423/BC419,"-")</f>
        <v>3.2839779093280224E-4</v>
      </c>
      <c r="BH423" s="49">
        <v>47</v>
      </c>
      <c r="BI423" s="30">
        <f>IFERROR(BH423/BD419,"-")</f>
        <v>3.4789045151739452E-2</v>
      </c>
      <c r="BJ423" s="52">
        <f t="shared" si="343"/>
        <v>11155.765957446809</v>
      </c>
      <c r="BK423" s="31">
        <f t="shared" si="351"/>
        <v>2.6704545454545453E-2</v>
      </c>
      <c r="BL423" s="176"/>
      <c r="BM423" s="197"/>
      <c r="BN423" s="197"/>
      <c r="BO423" s="67" t="s">
        <v>64</v>
      </c>
      <c r="BP423" s="49">
        <v>121499</v>
      </c>
      <c r="BQ423" s="30">
        <f>IFERROR(BP423/BM419,"-")</f>
        <v>2.1379583248488828E-4</v>
      </c>
      <c r="BR423" s="49">
        <v>16</v>
      </c>
      <c r="BS423" s="30">
        <f>IFERROR(BR423/BN419,"-")</f>
        <v>3.0188679245283019E-2</v>
      </c>
      <c r="BT423" s="52">
        <f t="shared" si="344"/>
        <v>7593.6875</v>
      </c>
      <c r="BU423" s="31">
        <f t="shared" si="352"/>
        <v>2.002503128911139E-2</v>
      </c>
      <c r="BV423" s="176"/>
      <c r="BW423" s="197"/>
      <c r="BX423" s="197"/>
      <c r="BY423" s="67" t="s">
        <v>64</v>
      </c>
      <c r="BZ423" s="49">
        <f t="shared" si="311"/>
        <v>22297488</v>
      </c>
      <c r="CA423" s="30">
        <f>IFERROR(BZ423/BW419,"-")</f>
        <v>1.7814371977368927E-3</v>
      </c>
      <c r="CB423" s="49">
        <f t="shared" si="312"/>
        <v>558</v>
      </c>
      <c r="CC423" s="30">
        <f>IFERROR(CB423/BX419,"-")</f>
        <v>4.234008650125199E-2</v>
      </c>
      <c r="CD423" s="52">
        <f t="shared" si="345"/>
        <v>39959.655913978495</v>
      </c>
      <c r="CE423" s="31">
        <f t="shared" si="353"/>
        <v>3.6130536130536128E-2</v>
      </c>
      <c r="CR423" s="173"/>
      <c r="CS423" s="194"/>
      <c r="CT423" s="188"/>
      <c r="CU423" s="191"/>
      <c r="CV423" s="191"/>
      <c r="CW423" s="75" t="s">
        <v>77</v>
      </c>
      <c r="CX423" s="86">
        <v>17644198</v>
      </c>
      <c r="CY423" s="76">
        <v>2.2397119995240145E-3</v>
      </c>
      <c r="CZ423" s="86">
        <v>166</v>
      </c>
      <c r="DA423" s="76">
        <v>1.9591644045792517E-2</v>
      </c>
      <c r="DB423" s="86">
        <v>106290.34939759035</v>
      </c>
      <c r="DC423" s="77">
        <v>1.6527279968140181E-2</v>
      </c>
    </row>
    <row r="424" spans="2:107" s="16" customFormat="1" ht="13.15" customHeight="1">
      <c r="B424" s="224"/>
      <c r="C424" s="194"/>
      <c r="D424" s="176"/>
      <c r="E424" s="197"/>
      <c r="F424" s="197"/>
      <c r="G424" s="67" t="s">
        <v>66</v>
      </c>
      <c r="H424" s="49">
        <v>425920</v>
      </c>
      <c r="I424" s="30">
        <f>IFERROR(H424/E419,"-")</f>
        <v>5.6161085478590896E-3</v>
      </c>
      <c r="J424" s="49">
        <v>8</v>
      </c>
      <c r="K424" s="30">
        <f>IFERROR(J424/F419,"-")</f>
        <v>0.25</v>
      </c>
      <c r="L424" s="52">
        <f t="shared" si="338"/>
        <v>53240</v>
      </c>
      <c r="M424" s="31">
        <f t="shared" si="346"/>
        <v>0.23529411764705882</v>
      </c>
      <c r="N424" s="176"/>
      <c r="O424" s="197"/>
      <c r="P424" s="197"/>
      <c r="Q424" s="67" t="s">
        <v>66</v>
      </c>
      <c r="R424" s="49">
        <v>3769004</v>
      </c>
      <c r="S424" s="30">
        <f>IFERROR(R424/O419,"-")</f>
        <v>2.2298373575278023E-2</v>
      </c>
      <c r="T424" s="49">
        <v>18</v>
      </c>
      <c r="U424" s="30">
        <f>IFERROR(T424/P419,"-")</f>
        <v>0.22222222222222221</v>
      </c>
      <c r="V424" s="52">
        <f t="shared" si="339"/>
        <v>209389.11111111112</v>
      </c>
      <c r="W424" s="31">
        <f t="shared" si="347"/>
        <v>0.19780219780219779</v>
      </c>
      <c r="X424" s="176"/>
      <c r="Y424" s="197"/>
      <c r="Z424" s="197"/>
      <c r="AA424" s="67" t="s">
        <v>66</v>
      </c>
      <c r="AB424" s="49">
        <v>66758099</v>
      </c>
      <c r="AC424" s="30">
        <f>IFERROR(AB424/Y419,"-")</f>
        <v>1.9188957568367682E-2</v>
      </c>
      <c r="AD424" s="49">
        <v>1012</v>
      </c>
      <c r="AE424" s="30">
        <f>IFERROR(AD424/Z419,"-")</f>
        <v>0.20935043442283824</v>
      </c>
      <c r="AF424" s="52">
        <f t="shared" si="340"/>
        <v>65966.500988142288</v>
      </c>
      <c r="AG424" s="31">
        <f t="shared" si="348"/>
        <v>0.18926500841593416</v>
      </c>
      <c r="AH424" s="176"/>
      <c r="AI424" s="197"/>
      <c r="AJ424" s="197"/>
      <c r="AK424" s="67" t="s">
        <v>66</v>
      </c>
      <c r="AL424" s="49">
        <v>62179886</v>
      </c>
      <c r="AM424" s="30">
        <f>IFERROR(AL424/AI419,"-")</f>
        <v>1.664537934330924E-2</v>
      </c>
      <c r="AN424" s="49">
        <v>1079</v>
      </c>
      <c r="AO424" s="30">
        <f>IFERROR(AN424/AJ419,"-")</f>
        <v>0.29044414535666219</v>
      </c>
      <c r="AP424" s="52">
        <f t="shared" si="341"/>
        <v>57627.327154772938</v>
      </c>
      <c r="AQ424" s="31">
        <f t="shared" si="349"/>
        <v>0.25275240103068636</v>
      </c>
      <c r="AR424" s="176"/>
      <c r="AS424" s="197"/>
      <c r="AT424" s="197"/>
      <c r="AU424" s="67" t="s">
        <v>66</v>
      </c>
      <c r="AV424" s="49">
        <v>48509124</v>
      </c>
      <c r="AW424" s="30">
        <f>IFERROR(AV424/AS419,"-")</f>
        <v>1.6772046648388415E-2</v>
      </c>
      <c r="AX424" s="49">
        <v>784</v>
      </c>
      <c r="AY424" s="30">
        <f>IFERROR(AX424/AT419,"-")</f>
        <v>0.29742033383915023</v>
      </c>
      <c r="AZ424" s="52">
        <f t="shared" si="342"/>
        <v>61873.882653061228</v>
      </c>
      <c r="BA424" s="31">
        <f t="shared" si="350"/>
        <v>0.24936386768447838</v>
      </c>
      <c r="BB424" s="176"/>
      <c r="BC424" s="197"/>
      <c r="BD424" s="197"/>
      <c r="BE424" s="67" t="s">
        <v>66</v>
      </c>
      <c r="BF424" s="49">
        <v>23864198</v>
      </c>
      <c r="BG424" s="30">
        <f>IFERROR(BF424/BC419,"-")</f>
        <v>1.4946854895346546E-2</v>
      </c>
      <c r="BH424" s="49">
        <v>350</v>
      </c>
      <c r="BI424" s="30">
        <f>IFERROR(BH424/BD419,"-")</f>
        <v>0.25906735751295334</v>
      </c>
      <c r="BJ424" s="52">
        <f t="shared" si="343"/>
        <v>68183.422857142854</v>
      </c>
      <c r="BK424" s="31">
        <f t="shared" si="351"/>
        <v>0.19886363636363635</v>
      </c>
      <c r="BL424" s="176"/>
      <c r="BM424" s="197"/>
      <c r="BN424" s="197"/>
      <c r="BO424" s="67" t="s">
        <v>66</v>
      </c>
      <c r="BP424" s="49">
        <v>3106921</v>
      </c>
      <c r="BQ424" s="30">
        <f>IFERROR(BP424/BM419,"-")</f>
        <v>5.4670965329737826E-3</v>
      </c>
      <c r="BR424" s="49">
        <v>79</v>
      </c>
      <c r="BS424" s="30">
        <f>IFERROR(BR424/BN419,"-")</f>
        <v>0.1490566037735849</v>
      </c>
      <c r="BT424" s="52">
        <f t="shared" si="344"/>
        <v>39328.113924050631</v>
      </c>
      <c r="BU424" s="31">
        <f t="shared" si="352"/>
        <v>9.8873591989987478E-2</v>
      </c>
      <c r="BV424" s="176"/>
      <c r="BW424" s="197"/>
      <c r="BX424" s="197"/>
      <c r="BY424" s="67" t="s">
        <v>66</v>
      </c>
      <c r="BZ424" s="49">
        <f t="shared" si="311"/>
        <v>208613152</v>
      </c>
      <c r="CA424" s="30">
        <f>IFERROR(BZ424/BW419,"-")</f>
        <v>1.6666954991070761E-2</v>
      </c>
      <c r="CB424" s="49">
        <f t="shared" si="312"/>
        <v>3330</v>
      </c>
      <c r="CC424" s="30">
        <f>IFERROR(CB424/BX419,"-")</f>
        <v>0.25267470976553608</v>
      </c>
      <c r="CD424" s="52">
        <f t="shared" si="345"/>
        <v>62646.592192192191</v>
      </c>
      <c r="CE424" s="31">
        <f t="shared" si="353"/>
        <v>0.21561771561771562</v>
      </c>
      <c r="CR424" s="173"/>
      <c r="CS424" s="194"/>
      <c r="CT424" s="188"/>
      <c r="CU424" s="191"/>
      <c r="CV424" s="191"/>
      <c r="CW424" s="75" t="s">
        <v>79</v>
      </c>
      <c r="CX424" s="86">
        <v>112478456</v>
      </c>
      <c r="CY424" s="76">
        <v>1.4277744309553423E-2</v>
      </c>
      <c r="CZ424" s="86">
        <v>320</v>
      </c>
      <c r="DA424" s="76">
        <v>3.7767024666587982E-2</v>
      </c>
      <c r="DB424" s="86">
        <v>351495.17499999999</v>
      </c>
      <c r="DC424" s="77">
        <v>3.1859816806053362E-2</v>
      </c>
    </row>
    <row r="425" spans="2:107" s="16" customFormat="1" ht="13.15" customHeight="1">
      <c r="B425" s="224"/>
      <c r="C425" s="194"/>
      <c r="D425" s="176"/>
      <c r="E425" s="197"/>
      <c r="F425" s="197"/>
      <c r="G425" s="67" t="s">
        <v>68</v>
      </c>
      <c r="H425" s="49">
        <v>157407</v>
      </c>
      <c r="I425" s="30">
        <f>IFERROR(H425/E419,"-")</f>
        <v>2.0755418815572306E-3</v>
      </c>
      <c r="J425" s="49">
        <v>9</v>
      </c>
      <c r="K425" s="30">
        <f>IFERROR(J425/F419,"-")</f>
        <v>0.28125</v>
      </c>
      <c r="L425" s="52">
        <f t="shared" si="338"/>
        <v>17489.666666666668</v>
      </c>
      <c r="M425" s="31">
        <f t="shared" si="346"/>
        <v>0.26470588235294118</v>
      </c>
      <c r="N425" s="176"/>
      <c r="O425" s="197"/>
      <c r="P425" s="197"/>
      <c r="Q425" s="67" t="s">
        <v>68</v>
      </c>
      <c r="R425" s="49">
        <v>1549223</v>
      </c>
      <c r="S425" s="30">
        <f>IFERROR(R425/O419,"-")</f>
        <v>9.1655920782819401E-3</v>
      </c>
      <c r="T425" s="49">
        <v>32</v>
      </c>
      <c r="U425" s="30">
        <f>IFERROR(T425/P419,"-")</f>
        <v>0.39506172839506171</v>
      </c>
      <c r="V425" s="52">
        <f t="shared" si="339"/>
        <v>48413.21875</v>
      </c>
      <c r="W425" s="31">
        <f t="shared" si="347"/>
        <v>0.35164835164835168</v>
      </c>
      <c r="X425" s="176"/>
      <c r="Y425" s="197"/>
      <c r="Z425" s="197"/>
      <c r="AA425" s="67" t="s">
        <v>68</v>
      </c>
      <c r="AB425" s="49">
        <v>90332731</v>
      </c>
      <c r="AC425" s="30">
        <f>IFERROR(AB425/Y419,"-")</f>
        <v>2.5965253177652227E-2</v>
      </c>
      <c r="AD425" s="49">
        <v>1424</v>
      </c>
      <c r="AE425" s="30">
        <f>IFERROR(AD425/Z419,"-")</f>
        <v>0.29458005792304509</v>
      </c>
      <c r="AF425" s="52">
        <f t="shared" si="340"/>
        <v>63435.906601123599</v>
      </c>
      <c r="AG425" s="31">
        <f t="shared" si="348"/>
        <v>0.26631756124929867</v>
      </c>
      <c r="AH425" s="176"/>
      <c r="AI425" s="197"/>
      <c r="AJ425" s="197"/>
      <c r="AK425" s="67" t="s">
        <v>68</v>
      </c>
      <c r="AL425" s="49">
        <v>124070995</v>
      </c>
      <c r="AM425" s="30">
        <f>IFERROR(AL425/AI419,"-")</f>
        <v>3.3213453901746043E-2</v>
      </c>
      <c r="AN425" s="49">
        <v>1476</v>
      </c>
      <c r="AO425" s="30">
        <f>IFERROR(AN425/AJ419,"-")</f>
        <v>0.39730820995962313</v>
      </c>
      <c r="AP425" s="52">
        <f t="shared" si="341"/>
        <v>84058.939701897019</v>
      </c>
      <c r="AQ425" s="31">
        <f t="shared" si="349"/>
        <v>0.34574841883345048</v>
      </c>
      <c r="AR425" s="176"/>
      <c r="AS425" s="197"/>
      <c r="AT425" s="197"/>
      <c r="AU425" s="67" t="s">
        <v>68</v>
      </c>
      <c r="AV425" s="49">
        <v>105167957</v>
      </c>
      <c r="AW425" s="30">
        <f>IFERROR(AV425/AS419,"-")</f>
        <v>3.636185804385391E-2</v>
      </c>
      <c r="AX425" s="49">
        <v>1190</v>
      </c>
      <c r="AY425" s="30">
        <f>IFERROR(AX425/AT419,"-")</f>
        <v>0.45144157814871017</v>
      </c>
      <c r="AZ425" s="52">
        <f t="shared" si="342"/>
        <v>88376.43445378152</v>
      </c>
      <c r="BA425" s="31">
        <f t="shared" si="350"/>
        <v>0.37849872773536897</v>
      </c>
      <c r="BB425" s="176"/>
      <c r="BC425" s="197"/>
      <c r="BD425" s="197"/>
      <c r="BE425" s="67" t="s">
        <v>68</v>
      </c>
      <c r="BF425" s="49">
        <v>49297642</v>
      </c>
      <c r="BG425" s="30">
        <f>IFERROR(BF425/BC419,"-")</f>
        <v>3.0876575096164621E-2</v>
      </c>
      <c r="BH425" s="49">
        <v>574</v>
      </c>
      <c r="BI425" s="30">
        <f>IFERROR(BH425/BD419,"-")</f>
        <v>0.42487046632124353</v>
      </c>
      <c r="BJ425" s="52">
        <f t="shared" si="343"/>
        <v>85884.393728223004</v>
      </c>
      <c r="BK425" s="31">
        <f t="shared" si="351"/>
        <v>0.32613636363636361</v>
      </c>
      <c r="BL425" s="176"/>
      <c r="BM425" s="197"/>
      <c r="BN425" s="197"/>
      <c r="BO425" s="67" t="s">
        <v>68</v>
      </c>
      <c r="BP425" s="49">
        <v>11270125</v>
      </c>
      <c r="BQ425" s="30">
        <f>IFERROR(BP425/BM419,"-")</f>
        <v>1.9831486321564389E-2</v>
      </c>
      <c r="BR425" s="49">
        <v>180</v>
      </c>
      <c r="BS425" s="30">
        <f>IFERROR(BR425/BN419,"-")</f>
        <v>0.33962264150943394</v>
      </c>
      <c r="BT425" s="52">
        <f t="shared" si="344"/>
        <v>62611.805555555555</v>
      </c>
      <c r="BU425" s="31">
        <f t="shared" si="352"/>
        <v>0.22528160200250313</v>
      </c>
      <c r="BV425" s="176"/>
      <c r="BW425" s="197"/>
      <c r="BX425" s="197"/>
      <c r="BY425" s="67" t="s">
        <v>68</v>
      </c>
      <c r="BZ425" s="49">
        <f t="shared" si="311"/>
        <v>381846080</v>
      </c>
      <c r="CA425" s="30">
        <f>IFERROR(BZ425/BW419,"-")</f>
        <v>3.0507239681977508E-2</v>
      </c>
      <c r="CB425" s="49">
        <f t="shared" si="312"/>
        <v>4885</v>
      </c>
      <c r="CC425" s="30">
        <f>IFERROR(CB425/BX419,"-")</f>
        <v>0.37066545261400713</v>
      </c>
      <c r="CD425" s="52">
        <f t="shared" si="345"/>
        <v>78167.058341862852</v>
      </c>
      <c r="CE425" s="31">
        <f t="shared" si="353"/>
        <v>0.31630406630406632</v>
      </c>
      <c r="CR425" s="173"/>
      <c r="CS425" s="194"/>
      <c r="CT425" s="188"/>
      <c r="CU425" s="191"/>
      <c r="CV425" s="191"/>
      <c r="CW425" s="75" t="s">
        <v>81</v>
      </c>
      <c r="CX425" s="86">
        <v>60237770</v>
      </c>
      <c r="CY425" s="76">
        <v>7.6464374460980143E-3</v>
      </c>
      <c r="CZ425" s="86">
        <v>963</v>
      </c>
      <c r="DA425" s="76">
        <v>0.11365513985601322</v>
      </c>
      <c r="DB425" s="86">
        <v>62552.201453790236</v>
      </c>
      <c r="DC425" s="77">
        <v>9.5878136200716849E-2</v>
      </c>
    </row>
    <row r="426" spans="2:107" s="16" customFormat="1" ht="13.15" customHeight="1">
      <c r="B426" s="224"/>
      <c r="C426" s="194"/>
      <c r="D426" s="176"/>
      <c r="E426" s="197"/>
      <c r="F426" s="197"/>
      <c r="G426" s="67" t="s">
        <v>69</v>
      </c>
      <c r="H426" s="49">
        <v>20351</v>
      </c>
      <c r="I426" s="30">
        <f>IFERROR(H426/E419,"-")</f>
        <v>2.6834481841068824E-4</v>
      </c>
      <c r="J426" s="49">
        <v>2</v>
      </c>
      <c r="K426" s="30">
        <f>IFERROR(J426/F419,"-")</f>
        <v>6.25E-2</v>
      </c>
      <c r="L426" s="52">
        <f t="shared" si="338"/>
        <v>10175.5</v>
      </c>
      <c r="M426" s="31">
        <f t="shared" si="346"/>
        <v>5.8823529411764705E-2</v>
      </c>
      <c r="N426" s="176"/>
      <c r="O426" s="197"/>
      <c r="P426" s="197"/>
      <c r="Q426" s="67" t="s">
        <v>69</v>
      </c>
      <c r="R426" s="49">
        <v>700694</v>
      </c>
      <c r="S426" s="30">
        <f>IFERROR(R426/O419,"-")</f>
        <v>4.1454815579807973E-3</v>
      </c>
      <c r="T426" s="49">
        <v>7</v>
      </c>
      <c r="U426" s="30">
        <f>IFERROR(T426/P419,"-")</f>
        <v>8.6419753086419748E-2</v>
      </c>
      <c r="V426" s="52">
        <f t="shared" si="339"/>
        <v>100099.14285714286</v>
      </c>
      <c r="W426" s="31">
        <f t="shared" si="347"/>
        <v>7.6923076923076927E-2</v>
      </c>
      <c r="X426" s="176"/>
      <c r="Y426" s="197"/>
      <c r="Z426" s="197"/>
      <c r="AA426" s="67" t="s">
        <v>69</v>
      </c>
      <c r="AB426" s="49">
        <v>86562505</v>
      </c>
      <c r="AC426" s="30">
        <f>IFERROR(AB426/Y419,"-")</f>
        <v>2.4881538874505928E-2</v>
      </c>
      <c r="AD426" s="49">
        <v>396</v>
      </c>
      <c r="AE426" s="30">
        <f>IFERROR(AD426/Z419,"-")</f>
        <v>8.1919735208936695E-2</v>
      </c>
      <c r="AF426" s="52">
        <f t="shared" si="340"/>
        <v>218592.18434343435</v>
      </c>
      <c r="AG426" s="31">
        <f t="shared" si="348"/>
        <v>7.4060220684495984E-2</v>
      </c>
      <c r="AH426" s="176"/>
      <c r="AI426" s="197"/>
      <c r="AJ426" s="197"/>
      <c r="AK426" s="67" t="s">
        <v>69</v>
      </c>
      <c r="AL426" s="49">
        <v>128019621</v>
      </c>
      <c r="AM426" s="30">
        <f>IFERROR(AL426/AI419,"-")</f>
        <v>3.4270489896550758E-2</v>
      </c>
      <c r="AN426" s="49">
        <v>544</v>
      </c>
      <c r="AO426" s="30">
        <f>IFERROR(AN426/AJ419,"-")</f>
        <v>0.14643337819650068</v>
      </c>
      <c r="AP426" s="52">
        <f t="shared" si="341"/>
        <v>235330.1856617647</v>
      </c>
      <c r="AQ426" s="31">
        <f t="shared" si="349"/>
        <v>0.12743031154837198</v>
      </c>
      <c r="AR426" s="176"/>
      <c r="AS426" s="197"/>
      <c r="AT426" s="197"/>
      <c r="AU426" s="67" t="s">
        <v>69</v>
      </c>
      <c r="AV426" s="49">
        <v>149892756</v>
      </c>
      <c r="AW426" s="30">
        <f>IFERROR(AV426/AS419,"-")</f>
        <v>5.1825472995296766E-2</v>
      </c>
      <c r="AX426" s="49">
        <v>517</v>
      </c>
      <c r="AY426" s="30">
        <f>IFERROR(AX426/AT419,"-")</f>
        <v>0.19613050075872535</v>
      </c>
      <c r="AZ426" s="52">
        <f t="shared" si="342"/>
        <v>289927.96131528047</v>
      </c>
      <c r="BA426" s="31">
        <f t="shared" si="350"/>
        <v>0.16444020356234096</v>
      </c>
      <c r="BB426" s="176"/>
      <c r="BC426" s="197"/>
      <c r="BD426" s="197"/>
      <c r="BE426" s="67" t="s">
        <v>69</v>
      </c>
      <c r="BF426" s="49">
        <v>108278014</v>
      </c>
      <c r="BG426" s="30">
        <f>IFERROR(BF426/BC419,"-")</f>
        <v>6.7817731130721509E-2</v>
      </c>
      <c r="BH426" s="49">
        <v>330</v>
      </c>
      <c r="BI426" s="30">
        <f>IFERROR(BH426/BD419,"-")</f>
        <v>0.24426350851221318</v>
      </c>
      <c r="BJ426" s="52">
        <f t="shared" si="343"/>
        <v>328115.19393939397</v>
      </c>
      <c r="BK426" s="31">
        <f t="shared" si="351"/>
        <v>0.1875</v>
      </c>
      <c r="BL426" s="176"/>
      <c r="BM426" s="197"/>
      <c r="BN426" s="197"/>
      <c r="BO426" s="67" t="s">
        <v>69</v>
      </c>
      <c r="BP426" s="49">
        <v>41473252</v>
      </c>
      <c r="BQ426" s="30">
        <f>IFERROR(BP426/BM419,"-")</f>
        <v>7.2978447865377979E-2</v>
      </c>
      <c r="BR426" s="49">
        <v>131</v>
      </c>
      <c r="BS426" s="30">
        <f>IFERROR(BR426/BN419,"-")</f>
        <v>0.24716981132075472</v>
      </c>
      <c r="BT426" s="52">
        <f t="shared" si="344"/>
        <v>316589.70992366411</v>
      </c>
      <c r="BU426" s="31">
        <f t="shared" si="352"/>
        <v>0.16395494367959951</v>
      </c>
      <c r="BV426" s="176"/>
      <c r="BW426" s="197"/>
      <c r="BX426" s="197"/>
      <c r="BY426" s="67" t="s">
        <v>69</v>
      </c>
      <c r="BZ426" s="49">
        <f t="shared" si="311"/>
        <v>514947193</v>
      </c>
      <c r="CA426" s="30">
        <f>IFERROR(BZ426/BW419,"-")</f>
        <v>4.1141230100915346E-2</v>
      </c>
      <c r="CB426" s="49">
        <f t="shared" si="312"/>
        <v>1927</v>
      </c>
      <c r="CC426" s="30">
        <f>IFERROR(CB426/BX419,"-")</f>
        <v>0.14621746718263906</v>
      </c>
      <c r="CD426" s="52">
        <f t="shared" si="345"/>
        <v>267227.39647119876</v>
      </c>
      <c r="CE426" s="31">
        <f t="shared" si="353"/>
        <v>0.12477337477337477</v>
      </c>
      <c r="CR426" s="173"/>
      <c r="CS426" s="194"/>
      <c r="CT426" s="188"/>
      <c r="CU426" s="191"/>
      <c r="CV426" s="191"/>
      <c r="CW426" s="75" t="s">
        <v>83</v>
      </c>
      <c r="CX426" s="86">
        <v>156817821</v>
      </c>
      <c r="CY426" s="76">
        <v>1.9906076514948936E-2</v>
      </c>
      <c r="CZ426" s="86">
        <v>1384</v>
      </c>
      <c r="DA426" s="76">
        <v>0.16334238168299303</v>
      </c>
      <c r="DB426" s="86">
        <v>113307.67413294797</v>
      </c>
      <c r="DC426" s="77">
        <v>0.13779370768618079</v>
      </c>
    </row>
    <row r="427" spans="2:107" s="16" customFormat="1" ht="13.15" customHeight="1">
      <c r="B427" s="224"/>
      <c r="C427" s="194"/>
      <c r="D427" s="176"/>
      <c r="E427" s="197"/>
      <c r="F427" s="197"/>
      <c r="G427" s="67" t="s">
        <v>71</v>
      </c>
      <c r="H427" s="49">
        <v>0</v>
      </c>
      <c r="I427" s="30">
        <f>IFERROR(H427/E419,"-")</f>
        <v>0</v>
      </c>
      <c r="J427" s="49">
        <v>0</v>
      </c>
      <c r="K427" s="30">
        <f>IFERROR(J427/F419,"-")</f>
        <v>0</v>
      </c>
      <c r="L427" s="52" t="str">
        <f t="shared" si="338"/>
        <v>-</v>
      </c>
      <c r="M427" s="31">
        <f t="shared" si="346"/>
        <v>0</v>
      </c>
      <c r="N427" s="176"/>
      <c r="O427" s="197"/>
      <c r="P427" s="197"/>
      <c r="Q427" s="67" t="s">
        <v>71</v>
      </c>
      <c r="R427" s="49">
        <v>0</v>
      </c>
      <c r="S427" s="30">
        <f>IFERROR(R427/O419,"-")</f>
        <v>0</v>
      </c>
      <c r="T427" s="49">
        <v>0</v>
      </c>
      <c r="U427" s="30">
        <f>IFERROR(T427/P419,"-")</f>
        <v>0</v>
      </c>
      <c r="V427" s="52" t="str">
        <f t="shared" si="339"/>
        <v>-</v>
      </c>
      <c r="W427" s="31">
        <f t="shared" si="347"/>
        <v>0</v>
      </c>
      <c r="X427" s="176"/>
      <c r="Y427" s="197"/>
      <c r="Z427" s="197"/>
      <c r="AA427" s="67" t="s">
        <v>71</v>
      </c>
      <c r="AB427" s="49">
        <v>280</v>
      </c>
      <c r="AC427" s="30">
        <f>IFERROR(AB427/Y419,"-")</f>
        <v>8.0483240230416854E-8</v>
      </c>
      <c r="AD427" s="49">
        <v>1</v>
      </c>
      <c r="AE427" s="30">
        <f>IFERROR(AD427/Z419,"-")</f>
        <v>2.0686801820438559E-4</v>
      </c>
      <c r="AF427" s="52">
        <f t="shared" si="340"/>
        <v>280</v>
      </c>
      <c r="AG427" s="31">
        <f t="shared" si="348"/>
        <v>1.8702075930428279E-4</v>
      </c>
      <c r="AH427" s="176"/>
      <c r="AI427" s="197"/>
      <c r="AJ427" s="197"/>
      <c r="AK427" s="67" t="s">
        <v>71</v>
      </c>
      <c r="AL427" s="49">
        <v>2640</v>
      </c>
      <c r="AM427" s="30">
        <f>IFERROR(AL427/AI419,"-")</f>
        <v>7.0672052159015533E-7</v>
      </c>
      <c r="AN427" s="49">
        <v>1</v>
      </c>
      <c r="AO427" s="30">
        <f>IFERROR(AN427/AJ419,"-")</f>
        <v>2.6917900403768504E-4</v>
      </c>
      <c r="AP427" s="52">
        <f t="shared" si="341"/>
        <v>2640</v>
      </c>
      <c r="AQ427" s="31">
        <f t="shared" si="349"/>
        <v>2.3424689622862497E-4</v>
      </c>
      <c r="AR427" s="176"/>
      <c r="AS427" s="197"/>
      <c r="AT427" s="197"/>
      <c r="AU427" s="67" t="s">
        <v>71</v>
      </c>
      <c r="AV427" s="49">
        <v>118504</v>
      </c>
      <c r="AW427" s="30">
        <f>IFERROR(AV427/AS419,"-")</f>
        <v>4.0972799591693733E-5</v>
      </c>
      <c r="AX427" s="49">
        <v>1</v>
      </c>
      <c r="AY427" s="30">
        <f>IFERROR(AX427/AT419,"-")</f>
        <v>3.7936267071320183E-4</v>
      </c>
      <c r="AZ427" s="52">
        <f t="shared" si="342"/>
        <v>118504</v>
      </c>
      <c r="BA427" s="31">
        <f t="shared" si="350"/>
        <v>3.1806615776081427E-4</v>
      </c>
      <c r="BB427" s="176"/>
      <c r="BC427" s="197"/>
      <c r="BD427" s="197"/>
      <c r="BE427" s="67" t="s">
        <v>71</v>
      </c>
      <c r="BF427" s="49">
        <v>9694</v>
      </c>
      <c r="BG427" s="30">
        <f>IFERROR(BF427/BC419,"-")</f>
        <v>6.0716396736018295E-6</v>
      </c>
      <c r="BH427" s="49">
        <v>2</v>
      </c>
      <c r="BI427" s="30">
        <f>IFERROR(BH427/BD419,"-")</f>
        <v>1.4803849000740192E-3</v>
      </c>
      <c r="BJ427" s="52">
        <f t="shared" si="343"/>
        <v>4847</v>
      </c>
      <c r="BK427" s="31">
        <f t="shared" si="351"/>
        <v>1.1363636363636363E-3</v>
      </c>
      <c r="BL427" s="176"/>
      <c r="BM427" s="197"/>
      <c r="BN427" s="197"/>
      <c r="BO427" s="67" t="s">
        <v>71</v>
      </c>
      <c r="BP427" s="49">
        <v>0</v>
      </c>
      <c r="BQ427" s="30">
        <f>IFERROR(BP427/BM419,"-")</f>
        <v>0</v>
      </c>
      <c r="BR427" s="49">
        <v>0</v>
      </c>
      <c r="BS427" s="30">
        <f>IFERROR(BR427/BN419,"-")</f>
        <v>0</v>
      </c>
      <c r="BT427" s="52" t="str">
        <f t="shared" si="344"/>
        <v>-</v>
      </c>
      <c r="BU427" s="31">
        <f t="shared" si="352"/>
        <v>0</v>
      </c>
      <c r="BV427" s="176"/>
      <c r="BW427" s="197"/>
      <c r="BX427" s="197"/>
      <c r="BY427" s="67" t="s">
        <v>71</v>
      </c>
      <c r="BZ427" s="49">
        <f t="shared" si="311"/>
        <v>131118</v>
      </c>
      <c r="CA427" s="30">
        <f>IFERROR(BZ427/BW419,"-")</f>
        <v>1.0475551438478895E-5</v>
      </c>
      <c r="CB427" s="49">
        <f t="shared" si="312"/>
        <v>5</v>
      </c>
      <c r="CC427" s="30">
        <f>IFERROR(CB427/BX419,"-")</f>
        <v>3.7939145610440855E-4</v>
      </c>
      <c r="CD427" s="52">
        <f t="shared" si="345"/>
        <v>26223.599999999999</v>
      </c>
      <c r="CE427" s="31">
        <f t="shared" si="353"/>
        <v>3.2375032375032373E-4</v>
      </c>
      <c r="CR427" s="173"/>
      <c r="CS427" s="194"/>
      <c r="CT427" s="188"/>
      <c r="CU427" s="191"/>
      <c r="CV427" s="191"/>
      <c r="CW427" s="75" t="s">
        <v>87</v>
      </c>
      <c r="CX427" s="86">
        <v>36352572</v>
      </c>
      <c r="CY427" s="76">
        <v>4.6145079375078824E-3</v>
      </c>
      <c r="CZ427" s="86">
        <v>596</v>
      </c>
      <c r="DA427" s="76">
        <v>7.0341083441520125E-2</v>
      </c>
      <c r="DB427" s="86">
        <v>60994.24832214765</v>
      </c>
      <c r="DC427" s="77">
        <v>5.933890880127439E-2</v>
      </c>
    </row>
    <row r="428" spans="2:107" s="16" customFormat="1" ht="13.15" customHeight="1">
      <c r="B428" s="224"/>
      <c r="C428" s="194"/>
      <c r="D428" s="176"/>
      <c r="E428" s="197"/>
      <c r="F428" s="197"/>
      <c r="G428" s="67" t="s">
        <v>73</v>
      </c>
      <c r="H428" s="49">
        <v>0</v>
      </c>
      <c r="I428" s="30">
        <f>IFERROR(H428/E419,"-")</f>
        <v>0</v>
      </c>
      <c r="J428" s="49">
        <v>0</v>
      </c>
      <c r="K428" s="30">
        <f>IFERROR(J428/F419,"-")</f>
        <v>0</v>
      </c>
      <c r="L428" s="52" t="str">
        <f t="shared" si="338"/>
        <v>-</v>
      </c>
      <c r="M428" s="31">
        <f t="shared" si="346"/>
        <v>0</v>
      </c>
      <c r="N428" s="176"/>
      <c r="O428" s="197"/>
      <c r="P428" s="197"/>
      <c r="Q428" s="67" t="s">
        <v>73</v>
      </c>
      <c r="R428" s="49">
        <v>0</v>
      </c>
      <c r="S428" s="30">
        <f>IFERROR(R428/O419,"-")</f>
        <v>0</v>
      </c>
      <c r="T428" s="49">
        <v>0</v>
      </c>
      <c r="U428" s="30">
        <f>IFERROR(T428/P419,"-")</f>
        <v>0</v>
      </c>
      <c r="V428" s="52" t="str">
        <f t="shared" si="339"/>
        <v>-</v>
      </c>
      <c r="W428" s="31">
        <f t="shared" si="347"/>
        <v>0</v>
      </c>
      <c r="X428" s="176"/>
      <c r="Y428" s="197"/>
      <c r="Z428" s="197"/>
      <c r="AA428" s="67" t="s">
        <v>73</v>
      </c>
      <c r="AB428" s="49">
        <v>396493</v>
      </c>
      <c r="AC428" s="30">
        <f>IFERROR(AB428/Y419,"-")</f>
        <v>1.139680048881381E-4</v>
      </c>
      <c r="AD428" s="49">
        <v>31</v>
      </c>
      <c r="AE428" s="30">
        <f>IFERROR(AD428/Z419,"-")</f>
        <v>6.412908564335954E-3</v>
      </c>
      <c r="AF428" s="52">
        <f t="shared" si="340"/>
        <v>12790.096774193549</v>
      </c>
      <c r="AG428" s="31">
        <f t="shared" si="348"/>
        <v>5.7976435384327661E-3</v>
      </c>
      <c r="AH428" s="176"/>
      <c r="AI428" s="197"/>
      <c r="AJ428" s="197"/>
      <c r="AK428" s="67" t="s">
        <v>73</v>
      </c>
      <c r="AL428" s="49">
        <v>480541</v>
      </c>
      <c r="AM428" s="30">
        <f>IFERROR(AL428/AI419,"-")</f>
        <v>1.2863946445661168E-4</v>
      </c>
      <c r="AN428" s="49">
        <v>19</v>
      </c>
      <c r="AO428" s="30">
        <f>IFERROR(AN428/AJ419,"-")</f>
        <v>5.1144010767160165E-3</v>
      </c>
      <c r="AP428" s="52">
        <f t="shared" si="341"/>
        <v>25291.63157894737</v>
      </c>
      <c r="AQ428" s="31">
        <f t="shared" si="349"/>
        <v>4.4506910283438747E-3</v>
      </c>
      <c r="AR428" s="176"/>
      <c r="AS428" s="197"/>
      <c r="AT428" s="197"/>
      <c r="AU428" s="67" t="s">
        <v>73</v>
      </c>
      <c r="AV428" s="49">
        <v>277697</v>
      </c>
      <c r="AW428" s="30">
        <f>IFERROR(AV428/AS419,"-")</f>
        <v>9.6013835214124198E-5</v>
      </c>
      <c r="AX428" s="49">
        <v>13</v>
      </c>
      <c r="AY428" s="30">
        <f>IFERROR(AX428/AT419,"-")</f>
        <v>4.9317147192716234E-3</v>
      </c>
      <c r="AZ428" s="52">
        <f t="shared" si="342"/>
        <v>21361.307692307691</v>
      </c>
      <c r="BA428" s="31">
        <f t="shared" si="350"/>
        <v>4.1348600508905849E-3</v>
      </c>
      <c r="BB428" s="176"/>
      <c r="BC428" s="197"/>
      <c r="BD428" s="197"/>
      <c r="BE428" s="67" t="s">
        <v>73</v>
      </c>
      <c r="BF428" s="49">
        <v>173592</v>
      </c>
      <c r="BG428" s="30">
        <f>IFERROR(BF428/BC419,"-")</f>
        <v>1.0872581743551565E-4</v>
      </c>
      <c r="BH428" s="49">
        <v>8</v>
      </c>
      <c r="BI428" s="30">
        <f>IFERROR(BH428/BD419,"-")</f>
        <v>5.9215396002960767E-3</v>
      </c>
      <c r="BJ428" s="52">
        <f t="shared" si="343"/>
        <v>21699</v>
      </c>
      <c r="BK428" s="31">
        <f t="shared" si="351"/>
        <v>4.5454545454545452E-3</v>
      </c>
      <c r="BL428" s="176"/>
      <c r="BM428" s="197"/>
      <c r="BN428" s="197"/>
      <c r="BO428" s="67" t="s">
        <v>73</v>
      </c>
      <c r="BP428" s="49">
        <v>108744</v>
      </c>
      <c r="BQ428" s="30">
        <f>IFERROR(BP428/BM419,"-")</f>
        <v>1.9135148443803399E-4</v>
      </c>
      <c r="BR428" s="49">
        <v>2</v>
      </c>
      <c r="BS428" s="30">
        <f>IFERROR(BR428/BN419,"-")</f>
        <v>3.7735849056603774E-3</v>
      </c>
      <c r="BT428" s="52">
        <f t="shared" si="344"/>
        <v>54372</v>
      </c>
      <c r="BU428" s="31">
        <f t="shared" si="352"/>
        <v>2.5031289111389237E-3</v>
      </c>
      <c r="BV428" s="176"/>
      <c r="BW428" s="197"/>
      <c r="BX428" s="197"/>
      <c r="BY428" s="67" t="s">
        <v>73</v>
      </c>
      <c r="BZ428" s="49">
        <f t="shared" si="311"/>
        <v>1437067</v>
      </c>
      <c r="CA428" s="30">
        <f>IFERROR(BZ428/BW419,"-")</f>
        <v>1.1481313991244946E-4</v>
      </c>
      <c r="CB428" s="49">
        <f t="shared" si="312"/>
        <v>73</v>
      </c>
      <c r="CC428" s="30">
        <f>IFERROR(CB428/BX419,"-")</f>
        <v>5.5391152591243642E-3</v>
      </c>
      <c r="CD428" s="52">
        <f t="shared" si="345"/>
        <v>19685.849315068492</v>
      </c>
      <c r="CE428" s="31">
        <f t="shared" si="353"/>
        <v>4.7267547267547264E-3</v>
      </c>
      <c r="CR428" s="173"/>
      <c r="CS428" s="194"/>
      <c r="CT428" s="188"/>
      <c r="CU428" s="191"/>
      <c r="CV428" s="191"/>
      <c r="CW428" s="75" t="s">
        <v>85</v>
      </c>
      <c r="CX428" s="86">
        <v>21745405</v>
      </c>
      <c r="CY428" s="76">
        <v>2.7603093386851306E-3</v>
      </c>
      <c r="CZ428" s="86">
        <v>995</v>
      </c>
      <c r="DA428" s="76">
        <v>0.11743184232267202</v>
      </c>
      <c r="DB428" s="86">
        <v>21854.678391959798</v>
      </c>
      <c r="DC428" s="77">
        <v>9.9064117881322189E-2</v>
      </c>
    </row>
    <row r="429" spans="2:107" s="16" customFormat="1" ht="13.15" customHeight="1">
      <c r="B429" s="224"/>
      <c r="C429" s="194"/>
      <c r="D429" s="176"/>
      <c r="E429" s="197"/>
      <c r="F429" s="197"/>
      <c r="G429" s="67" t="s">
        <v>75</v>
      </c>
      <c r="H429" s="49">
        <v>16919</v>
      </c>
      <c r="I429" s="30">
        <f>IFERROR(H429/E419,"-")</f>
        <v>2.2309105118620382E-4</v>
      </c>
      <c r="J429" s="49">
        <v>5</v>
      </c>
      <c r="K429" s="30">
        <f>IFERROR(J429/F419,"-")</f>
        <v>0.15625</v>
      </c>
      <c r="L429" s="52">
        <f t="shared" si="338"/>
        <v>3383.8</v>
      </c>
      <c r="M429" s="31">
        <f t="shared" si="346"/>
        <v>0.14705882352941177</v>
      </c>
      <c r="N429" s="176"/>
      <c r="O429" s="197"/>
      <c r="P429" s="197"/>
      <c r="Q429" s="67" t="s">
        <v>75</v>
      </c>
      <c r="R429" s="49">
        <v>10455</v>
      </c>
      <c r="S429" s="30">
        <f>IFERROR(R429/O419,"-")</f>
        <v>6.1854403903400398E-5</v>
      </c>
      <c r="T429" s="49">
        <v>4</v>
      </c>
      <c r="U429" s="30">
        <f>IFERROR(T429/P419,"-")</f>
        <v>4.9382716049382713E-2</v>
      </c>
      <c r="V429" s="52">
        <f t="shared" si="339"/>
        <v>2613.75</v>
      </c>
      <c r="W429" s="31">
        <f t="shared" si="347"/>
        <v>4.3956043956043959E-2</v>
      </c>
      <c r="X429" s="176"/>
      <c r="Y429" s="197"/>
      <c r="Z429" s="197"/>
      <c r="AA429" s="67" t="s">
        <v>75</v>
      </c>
      <c r="AB429" s="49">
        <v>3835986</v>
      </c>
      <c r="AC429" s="30">
        <f>IFERROR(AB429/Y419,"-")</f>
        <v>1.1026163669946992E-3</v>
      </c>
      <c r="AD429" s="49">
        <v>174</v>
      </c>
      <c r="AE429" s="30">
        <f>IFERROR(AD429/Z419,"-")</f>
        <v>3.5995035167563097E-2</v>
      </c>
      <c r="AF429" s="52">
        <f t="shared" si="340"/>
        <v>22045.896551724138</v>
      </c>
      <c r="AG429" s="31">
        <f t="shared" si="348"/>
        <v>3.2541612118945205E-2</v>
      </c>
      <c r="AH429" s="176"/>
      <c r="AI429" s="197"/>
      <c r="AJ429" s="197"/>
      <c r="AK429" s="67" t="s">
        <v>75</v>
      </c>
      <c r="AL429" s="49">
        <v>4624513</v>
      </c>
      <c r="AM429" s="30">
        <f>IFERROR(AL429/AI419,"-")</f>
        <v>1.2379690300986569E-3</v>
      </c>
      <c r="AN429" s="49">
        <v>186</v>
      </c>
      <c r="AO429" s="30">
        <f>IFERROR(AN429/AJ419,"-")</f>
        <v>5.006729475100942E-2</v>
      </c>
      <c r="AP429" s="52">
        <f t="shared" si="341"/>
        <v>24862.973118279569</v>
      </c>
      <c r="AQ429" s="31">
        <f t="shared" si="349"/>
        <v>4.3569922698524242E-2</v>
      </c>
      <c r="AR429" s="176"/>
      <c r="AS429" s="197"/>
      <c r="AT429" s="197"/>
      <c r="AU429" s="67" t="s">
        <v>75</v>
      </c>
      <c r="AV429" s="49">
        <v>8064416</v>
      </c>
      <c r="AW429" s="30">
        <f>IFERROR(AV429/AS419,"-")</f>
        <v>2.7882746623915512E-3</v>
      </c>
      <c r="AX429" s="49">
        <v>194</v>
      </c>
      <c r="AY429" s="30">
        <f>IFERROR(AX429/AT419,"-")</f>
        <v>7.3596358118361155E-2</v>
      </c>
      <c r="AZ429" s="52">
        <f t="shared" si="342"/>
        <v>41569.154639175256</v>
      </c>
      <c r="BA429" s="31">
        <f t="shared" si="350"/>
        <v>6.1704834605597968E-2</v>
      </c>
      <c r="BB429" s="176"/>
      <c r="BC429" s="197"/>
      <c r="BD429" s="197"/>
      <c r="BE429" s="67" t="s">
        <v>75</v>
      </c>
      <c r="BF429" s="49">
        <v>4390675</v>
      </c>
      <c r="BG429" s="30">
        <f>IFERROR(BF429/BC419,"-")</f>
        <v>2.7500099570756872E-3</v>
      </c>
      <c r="BH429" s="49">
        <v>128</v>
      </c>
      <c r="BI429" s="30">
        <f>IFERROR(BH429/BD419,"-")</f>
        <v>9.4744633604737227E-2</v>
      </c>
      <c r="BJ429" s="52">
        <f t="shared" si="343"/>
        <v>34302.1484375</v>
      </c>
      <c r="BK429" s="31">
        <f t="shared" si="351"/>
        <v>7.2727272727272724E-2</v>
      </c>
      <c r="BL429" s="176"/>
      <c r="BM429" s="197"/>
      <c r="BN429" s="197"/>
      <c r="BO429" s="67" t="s">
        <v>75</v>
      </c>
      <c r="BP429" s="49">
        <v>2318896</v>
      </c>
      <c r="BQ429" s="30">
        <f>IFERROR(BP429/BM419,"-")</f>
        <v>4.080447582003782E-3</v>
      </c>
      <c r="BR429" s="49">
        <v>52</v>
      </c>
      <c r="BS429" s="30">
        <f>IFERROR(BR429/BN419,"-")</f>
        <v>9.8113207547169817E-2</v>
      </c>
      <c r="BT429" s="52">
        <f t="shared" si="344"/>
        <v>44594.153846153844</v>
      </c>
      <c r="BU429" s="31">
        <f t="shared" si="352"/>
        <v>6.5081351689612016E-2</v>
      </c>
      <c r="BV429" s="176"/>
      <c r="BW429" s="197"/>
      <c r="BX429" s="197"/>
      <c r="BY429" s="67" t="s">
        <v>75</v>
      </c>
      <c r="BZ429" s="49">
        <f t="shared" si="311"/>
        <v>23261860</v>
      </c>
      <c r="CA429" s="30">
        <f>IFERROR(BZ429/BW419,"-")</f>
        <v>1.8584848074611774E-3</v>
      </c>
      <c r="CB429" s="49">
        <f t="shared" si="312"/>
        <v>743</v>
      </c>
      <c r="CC429" s="30">
        <f>IFERROR(CB429/BX419,"-")</f>
        <v>5.6377570377115105E-2</v>
      </c>
      <c r="CD429" s="52">
        <f t="shared" si="345"/>
        <v>31308.021534320324</v>
      </c>
      <c r="CE429" s="31">
        <f t="shared" si="353"/>
        <v>4.8109298109298107E-2</v>
      </c>
      <c r="CR429" s="174"/>
      <c r="CS429" s="195"/>
      <c r="CT429" s="189"/>
      <c r="CU429" s="192"/>
      <c r="CV429" s="192"/>
      <c r="CW429" s="18" t="s">
        <v>92</v>
      </c>
      <c r="CX429" s="86">
        <v>1533206074</v>
      </c>
      <c r="CY429" s="76">
        <v>0.19462148643315519</v>
      </c>
      <c r="CZ429" s="86">
        <v>6812</v>
      </c>
      <c r="DA429" s="76">
        <v>0.80396553758999179</v>
      </c>
      <c r="DB429" s="86">
        <v>225074.29154433354</v>
      </c>
      <c r="DC429" s="77">
        <v>0.678215850258861</v>
      </c>
    </row>
    <row r="430" spans="2:107" s="16" customFormat="1" ht="13.15" customHeight="1">
      <c r="B430" s="224"/>
      <c r="C430" s="194"/>
      <c r="D430" s="176"/>
      <c r="E430" s="197"/>
      <c r="F430" s="197"/>
      <c r="G430" s="67" t="s">
        <v>77</v>
      </c>
      <c r="H430" s="49">
        <v>3185</v>
      </c>
      <c r="I430" s="30">
        <f>IFERROR(H430/E419,"-")</f>
        <v>4.1996867310601053E-5</v>
      </c>
      <c r="J430" s="49">
        <v>1</v>
      </c>
      <c r="K430" s="30">
        <f>IFERROR(J430/F419,"-")</f>
        <v>3.125E-2</v>
      </c>
      <c r="L430" s="52">
        <f t="shared" si="338"/>
        <v>3185</v>
      </c>
      <c r="M430" s="31">
        <f t="shared" si="346"/>
        <v>2.9411764705882353E-2</v>
      </c>
      <c r="N430" s="176"/>
      <c r="O430" s="197"/>
      <c r="P430" s="197"/>
      <c r="Q430" s="67" t="s">
        <v>77</v>
      </c>
      <c r="R430" s="49">
        <v>13373</v>
      </c>
      <c r="S430" s="30">
        <f>IFERROR(R430/O419,"-")</f>
        <v>7.9118024237223675E-5</v>
      </c>
      <c r="T430" s="49">
        <v>1</v>
      </c>
      <c r="U430" s="30">
        <f>IFERROR(T430/P419,"-")</f>
        <v>1.2345679012345678E-2</v>
      </c>
      <c r="V430" s="52">
        <f t="shared" si="339"/>
        <v>13373</v>
      </c>
      <c r="W430" s="31">
        <f t="shared" si="347"/>
        <v>1.098901098901099E-2</v>
      </c>
      <c r="X430" s="176"/>
      <c r="Y430" s="197"/>
      <c r="Z430" s="197"/>
      <c r="AA430" s="67" t="s">
        <v>77</v>
      </c>
      <c r="AB430" s="49">
        <v>5898817</v>
      </c>
      <c r="AC430" s="30">
        <f>IFERROR(AB430/Y419,"-")</f>
        <v>1.6955568060223814E-3</v>
      </c>
      <c r="AD430" s="49">
        <v>49</v>
      </c>
      <c r="AE430" s="30">
        <f>IFERROR(AD430/Z419,"-")</f>
        <v>1.0136532892014894E-2</v>
      </c>
      <c r="AF430" s="52">
        <f t="shared" si="340"/>
        <v>120384.02040816327</v>
      </c>
      <c r="AG430" s="31">
        <f t="shared" si="348"/>
        <v>9.1640172059098551E-3</v>
      </c>
      <c r="AH430" s="176"/>
      <c r="AI430" s="197"/>
      <c r="AJ430" s="197"/>
      <c r="AK430" s="67" t="s">
        <v>77</v>
      </c>
      <c r="AL430" s="49">
        <v>3197239</v>
      </c>
      <c r="AM430" s="30">
        <f>IFERROR(AL430/AI419,"-")</f>
        <v>8.5589182338196461E-4</v>
      </c>
      <c r="AN430" s="49">
        <v>58</v>
      </c>
      <c r="AO430" s="30">
        <f>IFERROR(AN430/AJ419,"-")</f>
        <v>1.5612382234185734E-2</v>
      </c>
      <c r="AP430" s="52">
        <f t="shared" si="341"/>
        <v>55124.810344827587</v>
      </c>
      <c r="AQ430" s="31">
        <f t="shared" si="349"/>
        <v>1.3586319981260248E-2</v>
      </c>
      <c r="AR430" s="176"/>
      <c r="AS430" s="197"/>
      <c r="AT430" s="197"/>
      <c r="AU430" s="67" t="s">
        <v>77</v>
      </c>
      <c r="AV430" s="49">
        <v>8426773</v>
      </c>
      <c r="AW430" s="30">
        <f>IFERROR(AV430/AS419,"-")</f>
        <v>2.9135597223190418E-3</v>
      </c>
      <c r="AX430" s="49">
        <v>72</v>
      </c>
      <c r="AY430" s="30">
        <f>IFERROR(AX430/AT419,"-")</f>
        <v>2.7314112291350532E-2</v>
      </c>
      <c r="AZ430" s="52">
        <f t="shared" si="342"/>
        <v>117038.51388888889</v>
      </c>
      <c r="BA430" s="31">
        <f t="shared" si="350"/>
        <v>2.2900763358778626E-2</v>
      </c>
      <c r="BB430" s="176"/>
      <c r="BC430" s="197"/>
      <c r="BD430" s="197"/>
      <c r="BE430" s="67" t="s">
        <v>77</v>
      </c>
      <c r="BF430" s="49">
        <v>5475366</v>
      </c>
      <c r="BG430" s="30">
        <f>IFERROR(BF430/BC419,"-")</f>
        <v>3.4293840966670677E-3</v>
      </c>
      <c r="BH430" s="49">
        <v>64</v>
      </c>
      <c r="BI430" s="30">
        <f>IFERROR(BH430/BD419,"-")</f>
        <v>4.7372316802368614E-2</v>
      </c>
      <c r="BJ430" s="52">
        <f t="shared" si="343"/>
        <v>85552.59375</v>
      </c>
      <c r="BK430" s="31">
        <f t="shared" si="351"/>
        <v>3.6363636363636362E-2</v>
      </c>
      <c r="BL430" s="176"/>
      <c r="BM430" s="197"/>
      <c r="BN430" s="197"/>
      <c r="BO430" s="67" t="s">
        <v>77</v>
      </c>
      <c r="BP430" s="49">
        <v>3612911</v>
      </c>
      <c r="BQ430" s="30">
        <f>IFERROR(BP430/BM419,"-")</f>
        <v>6.3574623242891731E-3</v>
      </c>
      <c r="BR430" s="49">
        <v>31</v>
      </c>
      <c r="BS430" s="30">
        <f>IFERROR(BR430/BN419,"-")</f>
        <v>5.849056603773585E-2</v>
      </c>
      <c r="BT430" s="52">
        <f t="shared" si="344"/>
        <v>116545.51612903226</v>
      </c>
      <c r="BU430" s="31">
        <f t="shared" si="352"/>
        <v>3.8798498122653319E-2</v>
      </c>
      <c r="BV430" s="176"/>
      <c r="BW430" s="197"/>
      <c r="BX430" s="197"/>
      <c r="BY430" s="67" t="s">
        <v>77</v>
      </c>
      <c r="BZ430" s="49">
        <f t="shared" ref="BZ430:BZ497" si="355">SUM(H430,R430,AB430,AL430,AV430,BF430,BP430)</f>
        <v>26627664</v>
      </c>
      <c r="CA430" s="30">
        <f>IFERROR(BZ430/BW419,"-")</f>
        <v>2.1273926075636653E-3</v>
      </c>
      <c r="CB430" s="49">
        <f t="shared" ref="CB430:CB497" si="356">SUM(J430,T430,AD430,AN430,AX430,BH430,BR430)</f>
        <v>276</v>
      </c>
      <c r="CC430" s="30">
        <f>IFERROR(CB430/BX419,"-")</f>
        <v>2.0942408376963352E-2</v>
      </c>
      <c r="CD430" s="52">
        <f t="shared" si="345"/>
        <v>96477.043478260865</v>
      </c>
      <c r="CE430" s="31">
        <f t="shared" si="353"/>
        <v>1.7871017871017872E-2</v>
      </c>
      <c r="CR430" s="172">
        <v>26</v>
      </c>
      <c r="CS430" s="193" t="s">
        <v>29</v>
      </c>
      <c r="CT430" s="187">
        <v>139896</v>
      </c>
      <c r="CU430" s="190">
        <v>117991297990</v>
      </c>
      <c r="CV430" s="190">
        <v>127854</v>
      </c>
      <c r="CW430" s="75" t="s">
        <v>58</v>
      </c>
      <c r="CX430" s="86">
        <v>4095832456</v>
      </c>
      <c r="CY430" s="76">
        <v>3.4713004482306228E-2</v>
      </c>
      <c r="CZ430" s="86">
        <v>25137</v>
      </c>
      <c r="DA430" s="76">
        <v>0.19660706743629452</v>
      </c>
      <c r="DB430" s="86">
        <v>162940.38493058042</v>
      </c>
      <c r="DC430" s="77">
        <v>0.1796834791559444</v>
      </c>
    </row>
    <row r="431" spans="2:107" s="16" customFormat="1" ht="13.15" customHeight="1">
      <c r="B431" s="224"/>
      <c r="C431" s="194"/>
      <c r="D431" s="176"/>
      <c r="E431" s="197"/>
      <c r="F431" s="197"/>
      <c r="G431" s="67" t="s">
        <v>79</v>
      </c>
      <c r="H431" s="49">
        <v>1858</v>
      </c>
      <c r="I431" s="30">
        <f>IFERROR(H431/E419,"-")</f>
        <v>2.4499271416984852E-5</v>
      </c>
      <c r="J431" s="49">
        <v>1</v>
      </c>
      <c r="K431" s="30">
        <f>IFERROR(J431/F419,"-")</f>
        <v>3.125E-2</v>
      </c>
      <c r="L431" s="52">
        <f t="shared" si="338"/>
        <v>1858</v>
      </c>
      <c r="M431" s="31">
        <f t="shared" si="346"/>
        <v>2.9411764705882353E-2</v>
      </c>
      <c r="N431" s="176"/>
      <c r="O431" s="197"/>
      <c r="P431" s="197"/>
      <c r="Q431" s="67" t="s">
        <v>79</v>
      </c>
      <c r="R431" s="49">
        <v>2081219</v>
      </c>
      <c r="S431" s="30">
        <f>IFERROR(R431/O419,"-")</f>
        <v>1.2313013929931237E-2</v>
      </c>
      <c r="T431" s="49">
        <v>4</v>
      </c>
      <c r="U431" s="30">
        <f>IFERROR(T431/P419,"-")</f>
        <v>4.9382716049382713E-2</v>
      </c>
      <c r="V431" s="52">
        <f t="shared" si="339"/>
        <v>520304.75</v>
      </c>
      <c r="W431" s="31">
        <f t="shared" si="347"/>
        <v>4.3956043956043959E-2</v>
      </c>
      <c r="X431" s="176"/>
      <c r="Y431" s="197"/>
      <c r="Z431" s="197"/>
      <c r="AA431" s="67" t="s">
        <v>79</v>
      </c>
      <c r="AB431" s="49">
        <v>32053818</v>
      </c>
      <c r="AC431" s="30">
        <f>IFERROR(AB431/Y419,"-")</f>
        <v>9.2135540514144982E-3</v>
      </c>
      <c r="AD431" s="49">
        <v>68</v>
      </c>
      <c r="AE431" s="30">
        <f>IFERROR(AD431/Z419,"-")</f>
        <v>1.4067025237898221E-2</v>
      </c>
      <c r="AF431" s="52">
        <f t="shared" si="340"/>
        <v>471379.67647058825</v>
      </c>
      <c r="AG431" s="31">
        <f t="shared" si="348"/>
        <v>1.2717411632691229E-2</v>
      </c>
      <c r="AH431" s="176"/>
      <c r="AI431" s="197"/>
      <c r="AJ431" s="197"/>
      <c r="AK431" s="67" t="s">
        <v>79</v>
      </c>
      <c r="AL431" s="49">
        <v>64072022</v>
      </c>
      <c r="AM431" s="30">
        <f>IFERROR(AL431/AI419,"-")</f>
        <v>1.7151898790596934E-2</v>
      </c>
      <c r="AN431" s="49">
        <v>99</v>
      </c>
      <c r="AO431" s="30">
        <f>IFERROR(AN431/AJ419,"-")</f>
        <v>2.6648721399730822E-2</v>
      </c>
      <c r="AP431" s="52">
        <f t="shared" si="341"/>
        <v>647192.1414141414</v>
      </c>
      <c r="AQ431" s="31">
        <f t="shared" si="349"/>
        <v>2.3190442726633873E-2</v>
      </c>
      <c r="AR431" s="176"/>
      <c r="AS431" s="197"/>
      <c r="AT431" s="197"/>
      <c r="AU431" s="67" t="s">
        <v>79</v>
      </c>
      <c r="AV431" s="49">
        <v>61733135</v>
      </c>
      <c r="AW431" s="30">
        <f>IFERROR(AV431/AS419,"-")</f>
        <v>2.1344253092908036E-2</v>
      </c>
      <c r="AX431" s="49">
        <v>131</v>
      </c>
      <c r="AY431" s="30">
        <f>IFERROR(AX431/AT419,"-")</f>
        <v>4.9696509863429439E-2</v>
      </c>
      <c r="AZ431" s="52">
        <f t="shared" si="342"/>
        <v>471245.30534351146</v>
      </c>
      <c r="BA431" s="31">
        <f t="shared" si="350"/>
        <v>4.1666666666666664E-2</v>
      </c>
      <c r="BB431" s="176"/>
      <c r="BC431" s="197"/>
      <c r="BD431" s="197"/>
      <c r="BE431" s="67" t="s">
        <v>79</v>
      </c>
      <c r="BF431" s="49">
        <v>57388967</v>
      </c>
      <c r="BG431" s="30">
        <f>IFERROR(BF431/BC419,"-")</f>
        <v>3.5944411890264712E-2</v>
      </c>
      <c r="BH431" s="49">
        <v>122</v>
      </c>
      <c r="BI431" s="30">
        <f>IFERROR(BH431/BD419,"-")</f>
        <v>9.0303478904515178E-2</v>
      </c>
      <c r="BJ431" s="52">
        <f t="shared" si="343"/>
        <v>470401.36885245901</v>
      </c>
      <c r="BK431" s="31">
        <f t="shared" si="351"/>
        <v>6.931818181818182E-2</v>
      </c>
      <c r="BL431" s="176"/>
      <c r="BM431" s="197"/>
      <c r="BN431" s="197"/>
      <c r="BO431" s="67" t="s">
        <v>79</v>
      </c>
      <c r="BP431" s="49">
        <v>35604767</v>
      </c>
      <c r="BQ431" s="30">
        <f>IFERROR(BP431/BM419,"-")</f>
        <v>6.2651962577432566E-2</v>
      </c>
      <c r="BR431" s="49">
        <v>66</v>
      </c>
      <c r="BS431" s="30">
        <f>IFERROR(BR431/BN419,"-")</f>
        <v>0.12452830188679245</v>
      </c>
      <c r="BT431" s="52">
        <f t="shared" si="344"/>
        <v>539466.16666666663</v>
      </c>
      <c r="BU431" s="31">
        <f t="shared" si="352"/>
        <v>8.2603254067584481E-2</v>
      </c>
      <c r="BV431" s="176"/>
      <c r="BW431" s="197"/>
      <c r="BX431" s="197"/>
      <c r="BY431" s="67" t="s">
        <v>79</v>
      </c>
      <c r="BZ431" s="49">
        <f t="shared" si="355"/>
        <v>252935786</v>
      </c>
      <c r="CA431" s="30">
        <f>IFERROR(BZ431/BW419,"-")</f>
        <v>2.0208070874136959E-2</v>
      </c>
      <c r="CB431" s="49">
        <f t="shared" si="356"/>
        <v>491</v>
      </c>
      <c r="CC431" s="30">
        <f>IFERROR(CB431/BX419,"-")</f>
        <v>3.7256240989452918E-2</v>
      </c>
      <c r="CD431" s="52">
        <f t="shared" si="345"/>
        <v>515144.16700610996</v>
      </c>
      <c r="CE431" s="31">
        <f t="shared" si="353"/>
        <v>3.1792281792281794E-2</v>
      </c>
      <c r="CR431" s="173"/>
      <c r="CS431" s="194"/>
      <c r="CT431" s="188"/>
      <c r="CU431" s="191"/>
      <c r="CV431" s="191"/>
      <c r="CW431" s="75" t="s">
        <v>60</v>
      </c>
      <c r="CX431" s="86">
        <v>2178432176</v>
      </c>
      <c r="CY431" s="76">
        <v>1.8462651170975564E-2</v>
      </c>
      <c r="CZ431" s="86">
        <v>33107</v>
      </c>
      <c r="DA431" s="76">
        <v>0.25894379526647582</v>
      </c>
      <c r="DB431" s="86">
        <v>65799.745552300112</v>
      </c>
      <c r="DC431" s="77">
        <v>0.2366543718190656</v>
      </c>
    </row>
    <row r="432" spans="2:107" s="16" customFormat="1" ht="13.15" customHeight="1">
      <c r="B432" s="224"/>
      <c r="C432" s="194"/>
      <c r="D432" s="176"/>
      <c r="E432" s="197"/>
      <c r="F432" s="197"/>
      <c r="G432" s="67" t="s">
        <v>81</v>
      </c>
      <c r="H432" s="49">
        <v>72327</v>
      </c>
      <c r="I432" s="30">
        <f>IFERROR(H432/E419,"-")</f>
        <v>9.5369149826494265E-4</v>
      </c>
      <c r="J432" s="49">
        <v>3</v>
      </c>
      <c r="K432" s="30">
        <f>IFERROR(J432/F419,"-")</f>
        <v>9.375E-2</v>
      </c>
      <c r="L432" s="52">
        <f t="shared" si="338"/>
        <v>24109</v>
      </c>
      <c r="M432" s="31">
        <f t="shared" si="346"/>
        <v>8.8235294117647065E-2</v>
      </c>
      <c r="N432" s="176"/>
      <c r="O432" s="197"/>
      <c r="P432" s="197"/>
      <c r="Q432" s="67" t="s">
        <v>81</v>
      </c>
      <c r="R432" s="49">
        <v>2168166</v>
      </c>
      <c r="S432" s="30">
        <f>IFERROR(R432/O419,"-")</f>
        <v>1.2827414203120042E-2</v>
      </c>
      <c r="T432" s="49">
        <v>11</v>
      </c>
      <c r="U432" s="30">
        <f>IFERROR(T432/P419,"-")</f>
        <v>0.13580246913580246</v>
      </c>
      <c r="V432" s="52">
        <f t="shared" si="339"/>
        <v>197106</v>
      </c>
      <c r="W432" s="31">
        <f t="shared" si="347"/>
        <v>0.12087912087912088</v>
      </c>
      <c r="X432" s="176"/>
      <c r="Y432" s="197"/>
      <c r="Z432" s="197"/>
      <c r="AA432" s="67" t="s">
        <v>81</v>
      </c>
      <c r="AB432" s="49">
        <v>28247378</v>
      </c>
      <c r="AC432" s="30">
        <f>IFERROR(AB432/Y419,"-")</f>
        <v>8.1194303909049702E-3</v>
      </c>
      <c r="AD432" s="49">
        <v>513</v>
      </c>
      <c r="AE432" s="30">
        <f>IFERROR(AD432/Z419,"-")</f>
        <v>0.10612329333884982</v>
      </c>
      <c r="AF432" s="52">
        <f t="shared" si="340"/>
        <v>55063.115009746587</v>
      </c>
      <c r="AG432" s="31">
        <f t="shared" si="348"/>
        <v>9.594164952309707E-2</v>
      </c>
      <c r="AH432" s="176"/>
      <c r="AI432" s="197"/>
      <c r="AJ432" s="197"/>
      <c r="AK432" s="67" t="s">
        <v>81</v>
      </c>
      <c r="AL432" s="49">
        <v>32799986</v>
      </c>
      <c r="AM432" s="30">
        <f>IFERROR(AL432/AI419,"-")</f>
        <v>8.7804633386627997E-3</v>
      </c>
      <c r="AN432" s="49">
        <v>539</v>
      </c>
      <c r="AO432" s="30">
        <f>IFERROR(AN432/AJ419,"-")</f>
        <v>0.14508748317631226</v>
      </c>
      <c r="AP432" s="52">
        <f t="shared" si="341"/>
        <v>60853.406307977733</v>
      </c>
      <c r="AQ432" s="31">
        <f t="shared" si="349"/>
        <v>0.12625907706722886</v>
      </c>
      <c r="AR432" s="176"/>
      <c r="AS432" s="197"/>
      <c r="AT432" s="197"/>
      <c r="AU432" s="67" t="s">
        <v>81</v>
      </c>
      <c r="AV432" s="49">
        <v>26246281</v>
      </c>
      <c r="AW432" s="30">
        <f>IFERROR(AV432/AS419,"-")</f>
        <v>9.0746608674836197E-3</v>
      </c>
      <c r="AX432" s="49">
        <v>386</v>
      </c>
      <c r="AY432" s="30">
        <f>IFERROR(AX432/AT419,"-")</f>
        <v>0.14643399089529591</v>
      </c>
      <c r="AZ432" s="52">
        <f t="shared" si="342"/>
        <v>67995.546632124358</v>
      </c>
      <c r="BA432" s="31">
        <f t="shared" si="350"/>
        <v>0.1227735368956743</v>
      </c>
      <c r="BB432" s="176"/>
      <c r="BC432" s="197"/>
      <c r="BD432" s="197"/>
      <c r="BE432" s="67" t="s">
        <v>81</v>
      </c>
      <c r="BF432" s="49">
        <v>22795901</v>
      </c>
      <c r="BG432" s="30">
        <f>IFERROR(BF432/BC419,"-")</f>
        <v>1.4277748804115907E-2</v>
      </c>
      <c r="BH432" s="49">
        <v>205</v>
      </c>
      <c r="BI432" s="30">
        <f>IFERROR(BH432/BD419,"-")</f>
        <v>0.15173945225758698</v>
      </c>
      <c r="BJ432" s="52">
        <f t="shared" si="343"/>
        <v>111199.51707317073</v>
      </c>
      <c r="BK432" s="31">
        <f t="shared" si="351"/>
        <v>0.11647727272727272</v>
      </c>
      <c r="BL432" s="176"/>
      <c r="BM432" s="197"/>
      <c r="BN432" s="197"/>
      <c r="BO432" s="67" t="s">
        <v>81</v>
      </c>
      <c r="BP432" s="49">
        <v>7104855</v>
      </c>
      <c r="BQ432" s="30">
        <f>IFERROR(BP432/BM419,"-")</f>
        <v>1.2502064950406349E-2</v>
      </c>
      <c r="BR432" s="49">
        <v>84</v>
      </c>
      <c r="BS432" s="30">
        <f>IFERROR(BR432/BN419,"-")</f>
        <v>0.15849056603773584</v>
      </c>
      <c r="BT432" s="52">
        <f t="shared" si="344"/>
        <v>84581.607142857145</v>
      </c>
      <c r="BU432" s="31">
        <f t="shared" si="352"/>
        <v>0.10513141426783479</v>
      </c>
      <c r="BV432" s="176"/>
      <c r="BW432" s="197"/>
      <c r="BX432" s="197"/>
      <c r="BY432" s="67" t="s">
        <v>81</v>
      </c>
      <c r="BZ432" s="49">
        <f t="shared" si="355"/>
        <v>119434894</v>
      </c>
      <c r="CA432" s="30">
        <f>IFERROR(BZ432/BW419,"-")</f>
        <v>9.5421404814462867E-3</v>
      </c>
      <c r="CB432" s="49">
        <f t="shared" si="356"/>
        <v>1741</v>
      </c>
      <c r="CC432" s="30">
        <f>IFERROR(CB432/BX419,"-")</f>
        <v>0.13210410501555506</v>
      </c>
      <c r="CD432" s="52">
        <f t="shared" si="345"/>
        <v>68601.317633543935</v>
      </c>
      <c r="CE432" s="31">
        <f t="shared" si="353"/>
        <v>0.11272986272986273</v>
      </c>
      <c r="CR432" s="173"/>
      <c r="CS432" s="194"/>
      <c r="CT432" s="188"/>
      <c r="CU432" s="191"/>
      <c r="CV432" s="191"/>
      <c r="CW432" s="75" t="s">
        <v>62</v>
      </c>
      <c r="CX432" s="86">
        <v>1519832311</v>
      </c>
      <c r="CY432" s="76">
        <v>1.2880884750744998E-2</v>
      </c>
      <c r="CZ432" s="86">
        <v>29244</v>
      </c>
      <c r="DA432" s="76">
        <v>0.22872964475104415</v>
      </c>
      <c r="DB432" s="86">
        <v>51970.739673095333</v>
      </c>
      <c r="DC432" s="77">
        <v>0.20904100188711613</v>
      </c>
    </row>
    <row r="433" spans="2:107" s="16" customFormat="1" ht="13.15" customHeight="1">
      <c r="B433" s="224"/>
      <c r="C433" s="194"/>
      <c r="D433" s="176"/>
      <c r="E433" s="197"/>
      <c r="F433" s="197"/>
      <c r="G433" s="67" t="s">
        <v>83</v>
      </c>
      <c r="H433" s="49">
        <v>455708</v>
      </c>
      <c r="I433" s="30">
        <f>IFERROR(H433/E419,"-")</f>
        <v>6.0088880403074991E-3</v>
      </c>
      <c r="J433" s="49">
        <v>2</v>
      </c>
      <c r="K433" s="30">
        <f>IFERROR(J433/F419,"-")</f>
        <v>6.25E-2</v>
      </c>
      <c r="L433" s="52">
        <f t="shared" si="338"/>
        <v>227854</v>
      </c>
      <c r="M433" s="31">
        <f t="shared" si="346"/>
        <v>5.8823529411764705E-2</v>
      </c>
      <c r="N433" s="176"/>
      <c r="O433" s="197"/>
      <c r="P433" s="197"/>
      <c r="Q433" s="67" t="s">
        <v>83</v>
      </c>
      <c r="R433" s="49">
        <v>1100511</v>
      </c>
      <c r="S433" s="30">
        <f>IFERROR(R433/O419,"-")</f>
        <v>6.510899272514116E-3</v>
      </c>
      <c r="T433" s="49">
        <v>8</v>
      </c>
      <c r="U433" s="30">
        <f>IFERROR(T433/P419,"-")</f>
        <v>9.8765432098765427E-2</v>
      </c>
      <c r="V433" s="52">
        <f t="shared" si="339"/>
        <v>137563.875</v>
      </c>
      <c r="W433" s="31">
        <f t="shared" si="347"/>
        <v>8.7912087912087919E-2</v>
      </c>
      <c r="X433" s="176"/>
      <c r="Y433" s="197"/>
      <c r="Z433" s="197"/>
      <c r="AA433" s="67" t="s">
        <v>83</v>
      </c>
      <c r="AB433" s="49">
        <v>40781785</v>
      </c>
      <c r="AC433" s="30">
        <f>IFERROR(AB433/Y419,"-")</f>
        <v>1.1722322139929322E-2</v>
      </c>
      <c r="AD433" s="49">
        <v>282</v>
      </c>
      <c r="AE433" s="30">
        <f>IFERROR(AD433/Z419,"-")</f>
        <v>5.8336781133636738E-2</v>
      </c>
      <c r="AF433" s="52">
        <f t="shared" si="340"/>
        <v>144616.25886524824</v>
      </c>
      <c r="AG433" s="31">
        <f t="shared" si="348"/>
        <v>5.2739854123807745E-2</v>
      </c>
      <c r="AH433" s="176"/>
      <c r="AI433" s="197"/>
      <c r="AJ433" s="197"/>
      <c r="AK433" s="67" t="s">
        <v>83</v>
      </c>
      <c r="AL433" s="49">
        <v>41382721</v>
      </c>
      <c r="AM433" s="30">
        <f>IFERROR(AL433/AI419,"-")</f>
        <v>1.1078037185583285E-2</v>
      </c>
      <c r="AN433" s="49">
        <v>463</v>
      </c>
      <c r="AO433" s="30">
        <f>IFERROR(AN433/AJ419,"-")</f>
        <v>0.12462987886944818</v>
      </c>
      <c r="AP433" s="52">
        <f t="shared" si="341"/>
        <v>89379.526997840178</v>
      </c>
      <c r="AQ433" s="31">
        <f t="shared" si="349"/>
        <v>0.10845631295385336</v>
      </c>
      <c r="AR433" s="176"/>
      <c r="AS433" s="197"/>
      <c r="AT433" s="197"/>
      <c r="AU433" s="67" t="s">
        <v>83</v>
      </c>
      <c r="AV433" s="49">
        <v>65442686</v>
      </c>
      <c r="AW433" s="30">
        <f>IFERROR(AV433/AS419,"-")</f>
        <v>2.2626831653109945E-2</v>
      </c>
      <c r="AX433" s="49">
        <v>606</v>
      </c>
      <c r="AY433" s="30">
        <f>IFERROR(AX433/AT419,"-")</f>
        <v>0.2298937784522003</v>
      </c>
      <c r="AZ433" s="52">
        <f t="shared" si="342"/>
        <v>107991.23102310231</v>
      </c>
      <c r="BA433" s="31">
        <f t="shared" si="350"/>
        <v>0.19274809160305342</v>
      </c>
      <c r="BB433" s="176"/>
      <c r="BC433" s="197"/>
      <c r="BD433" s="197"/>
      <c r="BE433" s="67" t="s">
        <v>83</v>
      </c>
      <c r="BF433" s="49">
        <v>31660344</v>
      </c>
      <c r="BG433" s="30">
        <f>IFERROR(BF433/BC419,"-")</f>
        <v>1.9829812328273327E-2</v>
      </c>
      <c r="BH433" s="49">
        <v>416</v>
      </c>
      <c r="BI433" s="30">
        <f>IFERROR(BH433/BD419,"-")</f>
        <v>0.307920059215396</v>
      </c>
      <c r="BJ433" s="52">
        <f t="shared" si="343"/>
        <v>76106.596153846156</v>
      </c>
      <c r="BK433" s="31">
        <f t="shared" si="351"/>
        <v>0.23636363636363636</v>
      </c>
      <c r="BL433" s="176"/>
      <c r="BM433" s="197"/>
      <c r="BN433" s="197"/>
      <c r="BO433" s="67" t="s">
        <v>83</v>
      </c>
      <c r="BP433" s="49">
        <v>16446045</v>
      </c>
      <c r="BQ433" s="30">
        <f>IFERROR(BP433/BM419,"-")</f>
        <v>2.8939298939570982E-2</v>
      </c>
      <c r="BR433" s="49">
        <v>195</v>
      </c>
      <c r="BS433" s="30">
        <f>IFERROR(BR433/BN419,"-")</f>
        <v>0.36792452830188677</v>
      </c>
      <c r="BT433" s="52">
        <f t="shared" si="344"/>
        <v>84338.692307692312</v>
      </c>
      <c r="BU433" s="31">
        <f t="shared" si="352"/>
        <v>0.24405506883604505</v>
      </c>
      <c r="BV433" s="176"/>
      <c r="BW433" s="197"/>
      <c r="BX433" s="197"/>
      <c r="BY433" s="67" t="s">
        <v>83</v>
      </c>
      <c r="BZ433" s="49">
        <f t="shared" si="355"/>
        <v>197269800</v>
      </c>
      <c r="CA433" s="30">
        <f>IFERROR(BZ433/BW419,"-")</f>
        <v>1.5760688365887551E-2</v>
      </c>
      <c r="CB433" s="49">
        <f t="shared" si="356"/>
        <v>1972</v>
      </c>
      <c r="CC433" s="30">
        <f>IFERROR(CB433/BX419,"-")</f>
        <v>0.14963199028757873</v>
      </c>
      <c r="CD433" s="52">
        <f t="shared" si="345"/>
        <v>100035.39553752536</v>
      </c>
      <c r="CE433" s="31">
        <f t="shared" si="353"/>
        <v>0.1276871276871277</v>
      </c>
      <c r="CR433" s="173"/>
      <c r="CS433" s="194"/>
      <c r="CT433" s="188"/>
      <c r="CU433" s="191"/>
      <c r="CV433" s="191"/>
      <c r="CW433" s="75" t="s">
        <v>64</v>
      </c>
      <c r="CX433" s="86">
        <v>283706275</v>
      </c>
      <c r="CY433" s="76">
        <v>2.4044677856162296E-3</v>
      </c>
      <c r="CZ433" s="86">
        <v>5096</v>
      </c>
      <c r="DA433" s="76">
        <v>3.9857962989034365E-2</v>
      </c>
      <c r="DB433" s="86">
        <v>55672.345957613812</v>
      </c>
      <c r="DC433" s="77">
        <v>3.64270601017899E-2</v>
      </c>
    </row>
    <row r="434" spans="2:107" s="16" customFormat="1" ht="13.15" customHeight="1">
      <c r="B434" s="224"/>
      <c r="C434" s="194"/>
      <c r="D434" s="176"/>
      <c r="E434" s="197"/>
      <c r="F434" s="197"/>
      <c r="G434" s="67" t="s">
        <v>87</v>
      </c>
      <c r="H434" s="49">
        <v>1079909</v>
      </c>
      <c r="I434" s="30">
        <f>IFERROR(H434/E419,"-")</f>
        <v>1.4239496069238263E-2</v>
      </c>
      <c r="J434" s="49">
        <v>5</v>
      </c>
      <c r="K434" s="30">
        <f>IFERROR(J434/F419,"-")</f>
        <v>0.15625</v>
      </c>
      <c r="L434" s="52">
        <f t="shared" si="338"/>
        <v>215981.8</v>
      </c>
      <c r="M434" s="31">
        <f t="shared" si="346"/>
        <v>0.14705882352941177</v>
      </c>
      <c r="N434" s="176"/>
      <c r="O434" s="197"/>
      <c r="P434" s="197"/>
      <c r="Q434" s="67" t="s">
        <v>87</v>
      </c>
      <c r="R434" s="49">
        <v>218761</v>
      </c>
      <c r="S434" s="30">
        <f>IFERROR(R434/O419,"-")</f>
        <v>1.2942449787003132E-3</v>
      </c>
      <c r="T434" s="49">
        <v>6</v>
      </c>
      <c r="U434" s="30">
        <f>IFERROR(T434/P419,"-")</f>
        <v>7.407407407407407E-2</v>
      </c>
      <c r="V434" s="52">
        <f t="shared" si="339"/>
        <v>36460.166666666664</v>
      </c>
      <c r="W434" s="31">
        <f t="shared" si="347"/>
        <v>6.5934065934065936E-2</v>
      </c>
      <c r="X434" s="176"/>
      <c r="Y434" s="197"/>
      <c r="Z434" s="197"/>
      <c r="AA434" s="67" t="s">
        <v>87</v>
      </c>
      <c r="AB434" s="49">
        <v>12453756</v>
      </c>
      <c r="AC434" s="30">
        <f>IFERROR(AB434/Y419,"-")</f>
        <v>3.5797094139964113E-3</v>
      </c>
      <c r="AD434" s="49">
        <v>279</v>
      </c>
      <c r="AE434" s="30">
        <f>IFERROR(AD434/Z419,"-")</f>
        <v>5.771617707902358E-2</v>
      </c>
      <c r="AF434" s="52">
        <f t="shared" si="340"/>
        <v>44637.118279569891</v>
      </c>
      <c r="AG434" s="31">
        <f t="shared" si="348"/>
        <v>5.2178791845894891E-2</v>
      </c>
      <c r="AH434" s="176"/>
      <c r="AI434" s="197"/>
      <c r="AJ434" s="197"/>
      <c r="AK434" s="67" t="s">
        <v>87</v>
      </c>
      <c r="AL434" s="49">
        <v>17264524</v>
      </c>
      <c r="AM434" s="30">
        <f>IFERROR(AL434/AI419,"-")</f>
        <v>4.6216641690476346E-3</v>
      </c>
      <c r="AN434" s="49">
        <v>256</v>
      </c>
      <c r="AO434" s="30">
        <f>IFERROR(AN434/AJ419,"-")</f>
        <v>6.8909825033647371E-2</v>
      </c>
      <c r="AP434" s="52">
        <f t="shared" si="341"/>
        <v>67439.546875</v>
      </c>
      <c r="AQ434" s="31">
        <f t="shared" si="349"/>
        <v>5.9967205434527993E-2</v>
      </c>
      <c r="AR434" s="176"/>
      <c r="AS434" s="197"/>
      <c r="AT434" s="197"/>
      <c r="AU434" s="67" t="s">
        <v>87</v>
      </c>
      <c r="AV434" s="49">
        <v>15768317</v>
      </c>
      <c r="AW434" s="30">
        <f>IFERROR(AV434/AS419,"-")</f>
        <v>5.4519011370021036E-3</v>
      </c>
      <c r="AX434" s="49">
        <v>205</v>
      </c>
      <c r="AY434" s="30">
        <f>IFERROR(AX434/AT419,"-")</f>
        <v>7.776934749620637E-2</v>
      </c>
      <c r="AZ434" s="52">
        <f t="shared" si="342"/>
        <v>76918.619512195117</v>
      </c>
      <c r="BA434" s="31">
        <f t="shared" si="350"/>
        <v>6.5203562340966928E-2</v>
      </c>
      <c r="BB434" s="176"/>
      <c r="BC434" s="197"/>
      <c r="BD434" s="197"/>
      <c r="BE434" s="67" t="s">
        <v>87</v>
      </c>
      <c r="BF434" s="49">
        <v>3856841</v>
      </c>
      <c r="BG434" s="30">
        <f>IFERROR(BF434/BC419,"-")</f>
        <v>2.4156538921368013E-3</v>
      </c>
      <c r="BH434" s="49">
        <v>107</v>
      </c>
      <c r="BI434" s="30">
        <f>IFERROR(BH434/BD419,"-")</f>
        <v>7.9200592153960025E-2</v>
      </c>
      <c r="BJ434" s="52">
        <f t="shared" si="343"/>
        <v>36045.242990654202</v>
      </c>
      <c r="BK434" s="31">
        <f t="shared" si="351"/>
        <v>6.0795454545454548E-2</v>
      </c>
      <c r="BL434" s="176"/>
      <c r="BM434" s="197"/>
      <c r="BN434" s="197"/>
      <c r="BO434" s="67" t="s">
        <v>87</v>
      </c>
      <c r="BP434" s="49">
        <v>1448003</v>
      </c>
      <c r="BQ434" s="30">
        <f>IFERROR(BP434/BM419,"-")</f>
        <v>2.5479798749423097E-3</v>
      </c>
      <c r="BR434" s="49">
        <v>43</v>
      </c>
      <c r="BS434" s="30">
        <f>IFERROR(BR434/BN419,"-")</f>
        <v>8.1132075471698109E-2</v>
      </c>
      <c r="BT434" s="52">
        <f t="shared" si="344"/>
        <v>33674.488372093023</v>
      </c>
      <c r="BU434" s="31">
        <f t="shared" si="352"/>
        <v>5.3817271589486862E-2</v>
      </c>
      <c r="BV434" s="176"/>
      <c r="BW434" s="197"/>
      <c r="BX434" s="197"/>
      <c r="BY434" s="67" t="s">
        <v>87</v>
      </c>
      <c r="BZ434" s="49">
        <f t="shared" si="355"/>
        <v>52090111</v>
      </c>
      <c r="CA434" s="30">
        <f>IFERROR(BZ434/BW419,"-")</f>
        <v>4.161691279737147E-3</v>
      </c>
      <c r="CB434" s="49">
        <f t="shared" si="356"/>
        <v>901</v>
      </c>
      <c r="CC434" s="30">
        <f>IFERROR(CB434/BX419,"-")</f>
        <v>6.8366340390014421E-2</v>
      </c>
      <c r="CD434" s="52">
        <f t="shared" si="345"/>
        <v>57813.663706992229</v>
      </c>
      <c r="CE434" s="31">
        <f t="shared" si="353"/>
        <v>5.8339808339808341E-2</v>
      </c>
      <c r="CR434" s="173"/>
      <c r="CS434" s="194"/>
      <c r="CT434" s="188"/>
      <c r="CU434" s="191"/>
      <c r="CV434" s="191"/>
      <c r="CW434" s="75" t="s">
        <v>66</v>
      </c>
      <c r="CX434" s="86">
        <v>2054038426</v>
      </c>
      <c r="CY434" s="76">
        <v>1.7408389101491908E-2</v>
      </c>
      <c r="CZ434" s="86">
        <v>35789</v>
      </c>
      <c r="DA434" s="76">
        <v>0.27992084721635618</v>
      </c>
      <c r="DB434" s="86">
        <v>57393.009751599653</v>
      </c>
      <c r="DC434" s="77">
        <v>0.25582575627609083</v>
      </c>
    </row>
    <row r="435" spans="2:107" s="16" customFormat="1" ht="13.15" customHeight="1">
      <c r="B435" s="224"/>
      <c r="C435" s="194"/>
      <c r="D435" s="176"/>
      <c r="E435" s="197"/>
      <c r="F435" s="197"/>
      <c r="G435" s="68" t="s">
        <v>85</v>
      </c>
      <c r="H435" s="50">
        <v>80365</v>
      </c>
      <c r="I435" s="32">
        <f>IFERROR(H435/E419,"-")</f>
        <v>1.0596791966770655E-3</v>
      </c>
      <c r="J435" s="50">
        <v>8</v>
      </c>
      <c r="K435" s="32">
        <f>IFERROR(J435/F419,"-")</f>
        <v>0.25</v>
      </c>
      <c r="L435" s="53">
        <f t="shared" si="338"/>
        <v>10045.625</v>
      </c>
      <c r="M435" s="33">
        <f t="shared" si="346"/>
        <v>0.23529411764705882</v>
      </c>
      <c r="N435" s="176"/>
      <c r="O435" s="197"/>
      <c r="P435" s="197"/>
      <c r="Q435" s="68" t="s">
        <v>85</v>
      </c>
      <c r="R435" s="50">
        <v>418608</v>
      </c>
      <c r="S435" s="32">
        <f>IFERROR(R435/O419,"-")</f>
        <v>2.4765899865322465E-3</v>
      </c>
      <c r="T435" s="50">
        <v>11</v>
      </c>
      <c r="U435" s="32">
        <f>IFERROR(T435/P419,"-")</f>
        <v>0.13580246913580246</v>
      </c>
      <c r="V435" s="53">
        <f t="shared" si="339"/>
        <v>38055.272727272728</v>
      </c>
      <c r="W435" s="33">
        <f t="shared" si="347"/>
        <v>0.12087912087912088</v>
      </c>
      <c r="X435" s="176"/>
      <c r="Y435" s="197"/>
      <c r="Z435" s="197"/>
      <c r="AA435" s="68" t="s">
        <v>85</v>
      </c>
      <c r="AB435" s="50">
        <v>5665223</v>
      </c>
      <c r="AC435" s="32">
        <f>IFERROR(AB435/Y419,"-")</f>
        <v>1.6284125130995816E-3</v>
      </c>
      <c r="AD435" s="50">
        <v>399</v>
      </c>
      <c r="AE435" s="32">
        <f>IFERROR(AD435/Z419,"-")</f>
        <v>8.2540339263549853E-2</v>
      </c>
      <c r="AF435" s="53">
        <f t="shared" si="340"/>
        <v>14198.553884711779</v>
      </c>
      <c r="AG435" s="33">
        <f t="shared" si="348"/>
        <v>7.462128296240883E-2</v>
      </c>
      <c r="AH435" s="176"/>
      <c r="AI435" s="197"/>
      <c r="AJ435" s="197"/>
      <c r="AK435" s="68" t="s">
        <v>85</v>
      </c>
      <c r="AL435" s="50">
        <v>13081229</v>
      </c>
      <c r="AM435" s="32">
        <f>IFERROR(AL435/AI419,"-")</f>
        <v>3.5018079476970706E-3</v>
      </c>
      <c r="AN435" s="50">
        <v>456</v>
      </c>
      <c r="AO435" s="32">
        <f>IFERROR(AN435/AJ419,"-")</f>
        <v>0.12274562584118438</v>
      </c>
      <c r="AP435" s="53">
        <f t="shared" si="341"/>
        <v>28686.905701754386</v>
      </c>
      <c r="AQ435" s="33">
        <f t="shared" si="349"/>
        <v>0.10681658468025299</v>
      </c>
      <c r="AR435" s="176"/>
      <c r="AS435" s="197"/>
      <c r="AT435" s="197"/>
      <c r="AU435" s="68" t="s">
        <v>85</v>
      </c>
      <c r="AV435" s="50">
        <v>11607077</v>
      </c>
      <c r="AW435" s="32">
        <f>IFERROR(AV435/AS419,"-")</f>
        <v>4.0131509465195919E-3</v>
      </c>
      <c r="AX435" s="50">
        <v>456</v>
      </c>
      <c r="AY435" s="32">
        <f>IFERROR(AX435/AT419,"-")</f>
        <v>0.17298937784522003</v>
      </c>
      <c r="AZ435" s="53">
        <f t="shared" si="342"/>
        <v>25454.116228070176</v>
      </c>
      <c r="BA435" s="33">
        <f t="shared" si="350"/>
        <v>0.14503816793893129</v>
      </c>
      <c r="BB435" s="176"/>
      <c r="BC435" s="197"/>
      <c r="BD435" s="197"/>
      <c r="BE435" s="68" t="s">
        <v>85</v>
      </c>
      <c r="BF435" s="50">
        <v>8437435</v>
      </c>
      <c r="BG435" s="32">
        <f>IFERROR(BF435/BC419,"-")</f>
        <v>5.2846157509218745E-3</v>
      </c>
      <c r="BH435" s="50">
        <v>285</v>
      </c>
      <c r="BI435" s="32">
        <f>IFERROR(BH435/BD419,"-")</f>
        <v>0.21095484826054775</v>
      </c>
      <c r="BJ435" s="53">
        <f t="shared" si="343"/>
        <v>29605.035087719298</v>
      </c>
      <c r="BK435" s="33">
        <f t="shared" si="351"/>
        <v>0.16193181818181818</v>
      </c>
      <c r="BL435" s="176"/>
      <c r="BM435" s="197"/>
      <c r="BN435" s="197"/>
      <c r="BO435" s="68" t="s">
        <v>85</v>
      </c>
      <c r="BP435" s="50">
        <v>3211708</v>
      </c>
      <c r="BQ435" s="32">
        <f>IFERROR(BP435/BM419,"-")</f>
        <v>5.651485078546948E-3</v>
      </c>
      <c r="BR435" s="50">
        <v>117</v>
      </c>
      <c r="BS435" s="32">
        <f>IFERROR(BR435/BN419,"-")</f>
        <v>0.22075471698113208</v>
      </c>
      <c r="BT435" s="53">
        <f t="shared" si="344"/>
        <v>27450.495726495727</v>
      </c>
      <c r="BU435" s="33">
        <f t="shared" si="352"/>
        <v>0.14643304130162704</v>
      </c>
      <c r="BV435" s="176"/>
      <c r="BW435" s="197"/>
      <c r="BX435" s="197"/>
      <c r="BY435" s="68" t="s">
        <v>85</v>
      </c>
      <c r="BZ435" s="50">
        <f t="shared" si="355"/>
        <v>42501645</v>
      </c>
      <c r="CA435" s="32">
        <f>IFERROR(BZ435/BW419,"-")</f>
        <v>3.3956296497618123E-3</v>
      </c>
      <c r="CB435" s="50">
        <f t="shared" si="356"/>
        <v>1732</v>
      </c>
      <c r="CC435" s="32">
        <f>IFERROR(CB435/BX419,"-")</f>
        <v>0.13142120039456712</v>
      </c>
      <c r="CD435" s="53">
        <f t="shared" si="345"/>
        <v>24539.056004618938</v>
      </c>
      <c r="CE435" s="33">
        <f t="shared" si="353"/>
        <v>0.11214711214711215</v>
      </c>
      <c r="CR435" s="173"/>
      <c r="CS435" s="194"/>
      <c r="CT435" s="188"/>
      <c r="CU435" s="191"/>
      <c r="CV435" s="191"/>
      <c r="CW435" s="75" t="s">
        <v>68</v>
      </c>
      <c r="CX435" s="86">
        <v>2577022613</v>
      </c>
      <c r="CY435" s="76">
        <v>2.1840785353665723E-2</v>
      </c>
      <c r="CZ435" s="86">
        <v>41801</v>
      </c>
      <c r="DA435" s="76">
        <v>0.32694323212414161</v>
      </c>
      <c r="DB435" s="86">
        <v>61649.783808999782</v>
      </c>
      <c r="DC435" s="77">
        <v>0.29880053754217417</v>
      </c>
    </row>
    <row r="436" spans="2:107" s="16" customFormat="1" ht="13.15" customHeight="1">
      <c r="B436" s="224"/>
      <c r="C436" s="195"/>
      <c r="D436" s="177"/>
      <c r="E436" s="198"/>
      <c r="F436" s="198"/>
      <c r="G436" s="18" t="s">
        <v>92</v>
      </c>
      <c r="H436" s="48">
        <f>SUM(H419:H435)</f>
        <v>4621162</v>
      </c>
      <c r="I436" s="32">
        <f>IFERROR(H436/E419,"-")</f>
        <v>6.0933854736198362E-2</v>
      </c>
      <c r="J436" s="50">
        <v>25</v>
      </c>
      <c r="K436" s="32">
        <f>IFERROR(J436/F419,"-")</f>
        <v>0.78125</v>
      </c>
      <c r="L436" s="53">
        <f t="shared" si="338"/>
        <v>184846.48</v>
      </c>
      <c r="M436" s="34">
        <f t="shared" si="346"/>
        <v>0.73529411764705888</v>
      </c>
      <c r="N436" s="177"/>
      <c r="O436" s="198"/>
      <c r="P436" s="198"/>
      <c r="Q436" s="18" t="s">
        <v>92</v>
      </c>
      <c r="R436" s="48">
        <f>SUM(R419:R435)</f>
        <v>22197098</v>
      </c>
      <c r="S436" s="32">
        <f>IFERROR(R436/O419,"-")</f>
        <v>0.13132360259926937</v>
      </c>
      <c r="T436" s="50">
        <v>68</v>
      </c>
      <c r="U436" s="32">
        <f>IFERROR(T436/P419,"-")</f>
        <v>0.83950617283950613</v>
      </c>
      <c r="V436" s="53">
        <f t="shared" si="339"/>
        <v>326427.9117647059</v>
      </c>
      <c r="W436" s="34">
        <f t="shared" si="347"/>
        <v>0.74725274725274726</v>
      </c>
      <c r="X436" s="177"/>
      <c r="Y436" s="198"/>
      <c r="Z436" s="198"/>
      <c r="AA436" s="18" t="s">
        <v>92</v>
      </c>
      <c r="AB436" s="48">
        <f>SUM(AB419:AB435)</f>
        <v>609277328</v>
      </c>
      <c r="AC436" s="32">
        <f>IFERROR(AB436/Y419,"-")</f>
        <v>0.17513076270132316</v>
      </c>
      <c r="AD436" s="50">
        <v>3402</v>
      </c>
      <c r="AE436" s="32">
        <f>IFERROR(AD436/Z419,"-")</f>
        <v>0.70376499793131986</v>
      </c>
      <c r="AF436" s="53">
        <f t="shared" si="340"/>
        <v>179093.86478542033</v>
      </c>
      <c r="AG436" s="34">
        <f t="shared" si="348"/>
        <v>0.63624462315316999</v>
      </c>
      <c r="AH436" s="177"/>
      <c r="AI436" s="198"/>
      <c r="AJ436" s="198"/>
      <c r="AK436" s="18" t="s">
        <v>92</v>
      </c>
      <c r="AL436" s="48">
        <f>SUM(AL419:AL435)</f>
        <v>753524641</v>
      </c>
      <c r="AM436" s="32">
        <f>IFERROR(AL436/AI419,"-")</f>
        <v>0.20171641186308883</v>
      </c>
      <c r="AN436" s="50">
        <v>3075</v>
      </c>
      <c r="AO436" s="32">
        <f>IFERROR(AN436/AJ419,"-")</f>
        <v>0.82772543741588156</v>
      </c>
      <c r="AP436" s="53">
        <f t="shared" si="341"/>
        <v>245048.66373983739</v>
      </c>
      <c r="AQ436" s="34">
        <f t="shared" si="349"/>
        <v>0.72030920590302183</v>
      </c>
      <c r="AR436" s="177"/>
      <c r="AS436" s="198"/>
      <c r="AT436" s="198"/>
      <c r="AU436" s="18" t="s">
        <v>92</v>
      </c>
      <c r="AV436" s="48">
        <f>SUM(AV419:AV435)</f>
        <v>688160658</v>
      </c>
      <c r="AW436" s="32">
        <f>IFERROR(AV436/AS419,"-")</f>
        <v>0.23793178902924869</v>
      </c>
      <c r="AX436" s="50">
        <v>2313</v>
      </c>
      <c r="AY436" s="32">
        <f>IFERROR(AX436/AT419,"-")</f>
        <v>0.87746585735963578</v>
      </c>
      <c r="AZ436" s="53">
        <f t="shared" si="342"/>
        <v>297518.65888456552</v>
      </c>
      <c r="BA436" s="34">
        <f t="shared" si="350"/>
        <v>0.73568702290076338</v>
      </c>
      <c r="BB436" s="177"/>
      <c r="BC436" s="198"/>
      <c r="BD436" s="198"/>
      <c r="BE436" s="18" t="s">
        <v>92</v>
      </c>
      <c r="BF436" s="48">
        <f>SUM(BF419:BF435)</f>
        <v>440159531</v>
      </c>
      <c r="BG436" s="32">
        <f>IFERROR(BF436/BC419,"-")</f>
        <v>0.27568496710682633</v>
      </c>
      <c r="BH436" s="50">
        <v>1203</v>
      </c>
      <c r="BI436" s="32">
        <f>IFERROR(BH436/BD419,"-")</f>
        <v>0.89045151739452255</v>
      </c>
      <c r="BJ436" s="53">
        <f t="shared" si="343"/>
        <v>365884.89692435577</v>
      </c>
      <c r="BK436" s="34">
        <f t="shared" si="351"/>
        <v>0.68352272727272723</v>
      </c>
      <c r="BL436" s="177"/>
      <c r="BM436" s="198"/>
      <c r="BN436" s="198"/>
      <c r="BO436" s="18" t="s">
        <v>92</v>
      </c>
      <c r="BP436" s="48">
        <f>SUM(BP419:BP435)</f>
        <v>164828400</v>
      </c>
      <c r="BQ436" s="32">
        <f>IFERROR(BP436/BM419,"-")</f>
        <v>0.29004045296794345</v>
      </c>
      <c r="BR436" s="50">
        <v>466</v>
      </c>
      <c r="BS436" s="32">
        <f>IFERROR(BR436/BN419,"-")</f>
        <v>0.87924528301886795</v>
      </c>
      <c r="BT436" s="53">
        <f t="shared" si="344"/>
        <v>353709.01287553646</v>
      </c>
      <c r="BU436" s="34">
        <f t="shared" si="352"/>
        <v>0.58322903629536926</v>
      </c>
      <c r="BV436" s="177"/>
      <c r="BW436" s="198"/>
      <c r="BX436" s="198"/>
      <c r="BY436" s="18" t="s">
        <v>92</v>
      </c>
      <c r="BZ436" s="48">
        <f t="shared" si="355"/>
        <v>2682768818</v>
      </c>
      <c r="CA436" s="32">
        <f>IFERROR(BZ436/BW419,"-")</f>
        <v>0.21433733545742173</v>
      </c>
      <c r="CB436" s="50">
        <f t="shared" si="356"/>
        <v>10552</v>
      </c>
      <c r="CC436" s="32">
        <f>IFERROR(CB436/BX419,"-")</f>
        <v>0.80066772896274374</v>
      </c>
      <c r="CD436" s="53">
        <f t="shared" si="345"/>
        <v>254242.68555724033</v>
      </c>
      <c r="CE436" s="34">
        <f t="shared" si="353"/>
        <v>0.68324268324268322</v>
      </c>
      <c r="CR436" s="173"/>
      <c r="CS436" s="194"/>
      <c r="CT436" s="188"/>
      <c r="CU436" s="191"/>
      <c r="CV436" s="191"/>
      <c r="CW436" s="75" t="s">
        <v>69</v>
      </c>
      <c r="CX436" s="86">
        <v>3789057761</v>
      </c>
      <c r="CY436" s="76">
        <v>3.211302719393027E-2</v>
      </c>
      <c r="CZ436" s="86">
        <v>14772</v>
      </c>
      <c r="DA436" s="76">
        <v>0.11553803557182411</v>
      </c>
      <c r="DB436" s="86">
        <v>256502.69164635797</v>
      </c>
      <c r="DC436" s="77">
        <v>0.10559272602504718</v>
      </c>
    </row>
    <row r="437" spans="2:107" s="16" customFormat="1" ht="13.15" customHeight="1">
      <c r="B437" s="224">
        <v>25</v>
      </c>
      <c r="C437" s="193" t="s">
        <v>125</v>
      </c>
      <c r="D437" s="175">
        <f>CI29</f>
        <v>14</v>
      </c>
      <c r="E437" s="196">
        <v>19753540</v>
      </c>
      <c r="F437" s="196">
        <v>12</v>
      </c>
      <c r="G437" s="65" t="s">
        <v>58</v>
      </c>
      <c r="H437" s="54">
        <v>0</v>
      </c>
      <c r="I437" s="28">
        <f>IFERROR(H437/E437,"-")</f>
        <v>0</v>
      </c>
      <c r="J437" s="54">
        <v>0</v>
      </c>
      <c r="K437" s="28">
        <f>IFERROR(J437/F437,"-")</f>
        <v>0</v>
      </c>
      <c r="L437" s="51" t="str">
        <f t="shared" si="338"/>
        <v>-</v>
      </c>
      <c r="M437" s="29">
        <f t="shared" ref="M437:M454" si="357">IFERROR(J437/$CI$29,"-")</f>
        <v>0</v>
      </c>
      <c r="N437" s="175">
        <f>CJ29</f>
        <v>36</v>
      </c>
      <c r="O437" s="196">
        <v>47615550</v>
      </c>
      <c r="P437" s="196">
        <v>30</v>
      </c>
      <c r="Q437" s="65" t="s">
        <v>58</v>
      </c>
      <c r="R437" s="54">
        <v>105887</v>
      </c>
      <c r="S437" s="28">
        <f>IFERROR(R437/O437,"-")</f>
        <v>2.223790337400282E-3</v>
      </c>
      <c r="T437" s="54">
        <v>5</v>
      </c>
      <c r="U437" s="28">
        <f>IFERROR(T437/P437,"-")</f>
        <v>0.16666666666666666</v>
      </c>
      <c r="V437" s="51">
        <f t="shared" si="339"/>
        <v>21177.4</v>
      </c>
      <c r="W437" s="29">
        <f t="shared" ref="W437:W454" si="358">IFERROR(T437/$CJ$29,"-")</f>
        <v>0.1388888888888889</v>
      </c>
      <c r="X437" s="175">
        <f>CK29</f>
        <v>3508</v>
      </c>
      <c r="Y437" s="196">
        <v>2227709810</v>
      </c>
      <c r="Z437" s="196">
        <v>3080</v>
      </c>
      <c r="AA437" s="65" t="s">
        <v>58</v>
      </c>
      <c r="AB437" s="54">
        <v>41071162</v>
      </c>
      <c r="AC437" s="28">
        <f>IFERROR(AB437/Y437,"-")</f>
        <v>1.8436495550558266E-2</v>
      </c>
      <c r="AD437" s="54">
        <v>493</v>
      </c>
      <c r="AE437" s="28">
        <f>IFERROR(AD437/Z437,"-")</f>
        <v>0.16006493506493508</v>
      </c>
      <c r="AF437" s="51">
        <f t="shared" si="340"/>
        <v>83308.645030425963</v>
      </c>
      <c r="AG437" s="29">
        <f t="shared" ref="AG437:AG454" si="359">IFERROR(AD437/$CK$29,"-")</f>
        <v>0.14053591790193842</v>
      </c>
      <c r="AH437" s="175">
        <f>CL29</f>
        <v>3035</v>
      </c>
      <c r="AI437" s="196">
        <v>2384922930</v>
      </c>
      <c r="AJ437" s="196">
        <v>2528</v>
      </c>
      <c r="AK437" s="65" t="s">
        <v>58</v>
      </c>
      <c r="AL437" s="54">
        <v>60738807</v>
      </c>
      <c r="AM437" s="28">
        <f>IFERROR(AL437/AI437,"-")</f>
        <v>2.5467828010693829E-2</v>
      </c>
      <c r="AN437" s="54">
        <v>526</v>
      </c>
      <c r="AO437" s="28">
        <f>IFERROR(AN437/AJ437,"-")</f>
        <v>0.20806962025316456</v>
      </c>
      <c r="AP437" s="51">
        <f t="shared" si="341"/>
        <v>115473.01711026616</v>
      </c>
      <c r="AQ437" s="29">
        <f t="shared" ref="AQ437:AQ454" si="360">IFERROR(AN437/$CL$29,"-")</f>
        <v>0.17331136738056013</v>
      </c>
      <c r="AR437" s="175">
        <f>CM29</f>
        <v>2163</v>
      </c>
      <c r="AS437" s="196">
        <v>1926264080</v>
      </c>
      <c r="AT437" s="196">
        <v>1729</v>
      </c>
      <c r="AU437" s="65" t="s">
        <v>58</v>
      </c>
      <c r="AV437" s="54">
        <v>66683854</v>
      </c>
      <c r="AW437" s="28">
        <f>IFERROR(AV437/AS437,"-")</f>
        <v>3.461823053877431E-2</v>
      </c>
      <c r="AX437" s="54">
        <v>400</v>
      </c>
      <c r="AY437" s="28">
        <f>IFERROR(AX437/AT437,"-")</f>
        <v>0.23134759976865241</v>
      </c>
      <c r="AZ437" s="51">
        <f t="shared" si="342"/>
        <v>166709.63500000001</v>
      </c>
      <c r="BA437" s="29">
        <f t="shared" ref="BA437:BA454" si="361">IFERROR(AX437/$CM$29,"-")</f>
        <v>0.18492834026814609</v>
      </c>
      <c r="BB437" s="175">
        <f>CN29</f>
        <v>1284</v>
      </c>
      <c r="BC437" s="196">
        <v>1104248590</v>
      </c>
      <c r="BD437" s="196">
        <v>960</v>
      </c>
      <c r="BE437" s="65" t="s">
        <v>58</v>
      </c>
      <c r="BF437" s="54">
        <v>62387939</v>
      </c>
      <c r="BG437" s="28">
        <f>IFERROR(BF437/BC437,"-")</f>
        <v>5.6498092517374192E-2</v>
      </c>
      <c r="BH437" s="54">
        <v>267</v>
      </c>
      <c r="BI437" s="28">
        <f>IFERROR(BH437/BD437,"-")</f>
        <v>0.27812500000000001</v>
      </c>
      <c r="BJ437" s="51">
        <f t="shared" si="343"/>
        <v>233662.69288389513</v>
      </c>
      <c r="BK437" s="29">
        <f t="shared" ref="BK437:BK454" si="362">IFERROR(BH437/$CN$29,"-")</f>
        <v>0.20794392523364486</v>
      </c>
      <c r="BL437" s="175">
        <f>CO29</f>
        <v>646</v>
      </c>
      <c r="BM437" s="196">
        <v>469707250</v>
      </c>
      <c r="BN437" s="196">
        <v>386</v>
      </c>
      <c r="BO437" s="65" t="s">
        <v>58</v>
      </c>
      <c r="BP437" s="54">
        <v>37642816</v>
      </c>
      <c r="BQ437" s="28">
        <f>IFERROR(BP437/BM437,"-")</f>
        <v>8.0141015494225393E-2</v>
      </c>
      <c r="BR437" s="54">
        <v>91</v>
      </c>
      <c r="BS437" s="28">
        <f>IFERROR(BR437/BN437,"-")</f>
        <v>0.23575129533678757</v>
      </c>
      <c r="BT437" s="51">
        <f t="shared" si="344"/>
        <v>413657.31868131866</v>
      </c>
      <c r="BU437" s="29">
        <f t="shared" ref="BU437:BU454" si="363">IFERROR(BR437/$CO$29,"-")</f>
        <v>0.14086687306501547</v>
      </c>
      <c r="BV437" s="175">
        <f>CP29</f>
        <v>10686</v>
      </c>
      <c r="BW437" s="196">
        <f>SUM(E437,O437,Y437,AI437,AS437,BC437,BM437)</f>
        <v>8180221750</v>
      </c>
      <c r="BX437" s="196">
        <f>SUM(F437,P437,Z437,AJ437,AT437,BD437,BN437)</f>
        <v>8725</v>
      </c>
      <c r="BY437" s="65" t="s">
        <v>58</v>
      </c>
      <c r="BZ437" s="54">
        <f t="shared" si="355"/>
        <v>268630465</v>
      </c>
      <c r="CA437" s="28">
        <f>IFERROR(BZ437/BW437,"-")</f>
        <v>3.283901992021182E-2</v>
      </c>
      <c r="CB437" s="54">
        <f t="shared" si="356"/>
        <v>1782</v>
      </c>
      <c r="CC437" s="28">
        <f>IFERROR(CB437/BX437,"-")</f>
        <v>0.2042406876790831</v>
      </c>
      <c r="CD437" s="51">
        <f t="shared" si="345"/>
        <v>150746.61335578002</v>
      </c>
      <c r="CE437" s="29">
        <f t="shared" ref="CE437:CE454" si="364">IFERROR(CB437/$CP$29,"-")</f>
        <v>0.16676024705221784</v>
      </c>
      <c r="CR437" s="173"/>
      <c r="CS437" s="194"/>
      <c r="CT437" s="188"/>
      <c r="CU437" s="191"/>
      <c r="CV437" s="191"/>
      <c r="CW437" s="75" t="s">
        <v>70</v>
      </c>
      <c r="CX437" s="86">
        <v>2009672</v>
      </c>
      <c r="CY437" s="76">
        <v>1.7032374710975074E-5</v>
      </c>
      <c r="CZ437" s="86">
        <v>81</v>
      </c>
      <c r="DA437" s="76">
        <v>6.3353512600309724E-4</v>
      </c>
      <c r="DB437" s="86">
        <v>24810.765432098764</v>
      </c>
      <c r="DC437" s="77">
        <v>5.7900154400411736E-4</v>
      </c>
    </row>
    <row r="438" spans="2:107" s="16" customFormat="1" ht="13.15" customHeight="1">
      <c r="B438" s="224"/>
      <c r="C438" s="194"/>
      <c r="D438" s="176"/>
      <c r="E438" s="197"/>
      <c r="F438" s="197"/>
      <c r="G438" s="66" t="s">
        <v>60</v>
      </c>
      <c r="H438" s="49">
        <v>589727</v>
      </c>
      <c r="I438" s="30">
        <f>IFERROR(H438/E437,"-")</f>
        <v>2.9854243846925664E-2</v>
      </c>
      <c r="J438" s="49">
        <v>4</v>
      </c>
      <c r="K438" s="30">
        <f>IFERROR(J438/F437,"-")</f>
        <v>0.33333333333333331</v>
      </c>
      <c r="L438" s="52">
        <f t="shared" si="338"/>
        <v>147431.75</v>
      </c>
      <c r="M438" s="31">
        <f t="shared" si="357"/>
        <v>0.2857142857142857</v>
      </c>
      <c r="N438" s="176"/>
      <c r="O438" s="197"/>
      <c r="P438" s="197"/>
      <c r="Q438" s="66" t="s">
        <v>60</v>
      </c>
      <c r="R438" s="49">
        <v>1485494</v>
      </c>
      <c r="S438" s="30">
        <f>IFERROR(R438/O437,"-")</f>
        <v>3.1197665468528663E-2</v>
      </c>
      <c r="T438" s="49">
        <v>12</v>
      </c>
      <c r="U438" s="30">
        <f>IFERROR(T438/P437,"-")</f>
        <v>0.4</v>
      </c>
      <c r="V438" s="52">
        <f t="shared" si="339"/>
        <v>123791.16666666667</v>
      </c>
      <c r="W438" s="31">
        <f t="shared" si="358"/>
        <v>0.33333333333333331</v>
      </c>
      <c r="X438" s="176"/>
      <c r="Y438" s="197"/>
      <c r="Z438" s="197"/>
      <c r="AA438" s="66" t="s">
        <v>60</v>
      </c>
      <c r="AB438" s="49">
        <v>62881564</v>
      </c>
      <c r="AC438" s="30">
        <f>IFERROR(AB438/Y437,"-")</f>
        <v>2.8226999637802914E-2</v>
      </c>
      <c r="AD438" s="49">
        <v>677</v>
      </c>
      <c r="AE438" s="30">
        <f>IFERROR(AD438/Z437,"-")</f>
        <v>0.21980519480519481</v>
      </c>
      <c r="AF438" s="52">
        <f t="shared" si="340"/>
        <v>92882.664697193497</v>
      </c>
      <c r="AG438" s="31">
        <f t="shared" si="359"/>
        <v>0.19298745724059294</v>
      </c>
      <c r="AH438" s="176"/>
      <c r="AI438" s="197"/>
      <c r="AJ438" s="197"/>
      <c r="AK438" s="66" t="s">
        <v>60</v>
      </c>
      <c r="AL438" s="49">
        <v>44355335</v>
      </c>
      <c r="AM438" s="30">
        <f>IFERROR(AL438/AI437,"-")</f>
        <v>1.85982257296675E-2</v>
      </c>
      <c r="AN438" s="49">
        <v>725</v>
      </c>
      <c r="AO438" s="30">
        <f>IFERROR(AN438/AJ437,"-")</f>
        <v>0.28678797468354428</v>
      </c>
      <c r="AP438" s="52">
        <f t="shared" si="341"/>
        <v>61179.7724137931</v>
      </c>
      <c r="AQ438" s="31">
        <f t="shared" si="360"/>
        <v>0.23887973640856672</v>
      </c>
      <c r="AR438" s="176"/>
      <c r="AS438" s="197"/>
      <c r="AT438" s="197"/>
      <c r="AU438" s="66" t="s">
        <v>60</v>
      </c>
      <c r="AV438" s="49">
        <v>37469878</v>
      </c>
      <c r="AW438" s="30">
        <f>IFERROR(AV438/AS437,"-")</f>
        <v>1.9452098177525069E-2</v>
      </c>
      <c r="AX438" s="49">
        <v>531</v>
      </c>
      <c r="AY438" s="30">
        <f>IFERROR(AX438/AT437,"-")</f>
        <v>0.30711393869288606</v>
      </c>
      <c r="AZ438" s="52">
        <f t="shared" si="342"/>
        <v>70564.741996233526</v>
      </c>
      <c r="BA438" s="31">
        <f t="shared" si="361"/>
        <v>0.24549237170596394</v>
      </c>
      <c r="BB438" s="176"/>
      <c r="BC438" s="197"/>
      <c r="BD438" s="197"/>
      <c r="BE438" s="66" t="s">
        <v>60</v>
      </c>
      <c r="BF438" s="49">
        <v>13925700</v>
      </c>
      <c r="BG438" s="30">
        <f>IFERROR(BF438/BC437,"-")</f>
        <v>1.2611019045992171E-2</v>
      </c>
      <c r="BH438" s="49">
        <v>317</v>
      </c>
      <c r="BI438" s="30">
        <f>IFERROR(BH438/BD437,"-")</f>
        <v>0.33020833333333333</v>
      </c>
      <c r="BJ438" s="52">
        <f t="shared" si="343"/>
        <v>43929.652996845427</v>
      </c>
      <c r="BK438" s="31">
        <f t="shared" si="362"/>
        <v>0.24688473520249221</v>
      </c>
      <c r="BL438" s="176"/>
      <c r="BM438" s="197"/>
      <c r="BN438" s="197"/>
      <c r="BO438" s="66" t="s">
        <v>60</v>
      </c>
      <c r="BP438" s="49">
        <v>6087768</v>
      </c>
      <c r="BQ438" s="30">
        <f>IFERROR(BP438/BM437,"-")</f>
        <v>1.2960770777968618E-2</v>
      </c>
      <c r="BR438" s="49">
        <v>107</v>
      </c>
      <c r="BS438" s="30">
        <f>IFERROR(BR438/BN437,"-")</f>
        <v>0.27720207253886009</v>
      </c>
      <c r="BT438" s="52">
        <f t="shared" si="344"/>
        <v>56895.028037383177</v>
      </c>
      <c r="BU438" s="31">
        <f t="shared" si="363"/>
        <v>0.16563467492260062</v>
      </c>
      <c r="BV438" s="176"/>
      <c r="BW438" s="197"/>
      <c r="BX438" s="197"/>
      <c r="BY438" s="66" t="s">
        <v>60</v>
      </c>
      <c r="BZ438" s="49">
        <f t="shared" si="355"/>
        <v>166795466</v>
      </c>
      <c r="CA438" s="30">
        <f>IFERROR(BZ438/BW437,"-")</f>
        <v>2.0390091014342002E-2</v>
      </c>
      <c r="CB438" s="49">
        <f t="shared" si="356"/>
        <v>2373</v>
      </c>
      <c r="CC438" s="30">
        <f>IFERROR(CB438/BX437,"-")</f>
        <v>0.27197707736389687</v>
      </c>
      <c r="CD438" s="52">
        <f t="shared" si="345"/>
        <v>70288.860514117157</v>
      </c>
      <c r="CE438" s="31">
        <f t="shared" si="364"/>
        <v>0.22206625491297025</v>
      </c>
      <c r="CR438" s="173"/>
      <c r="CS438" s="194"/>
      <c r="CT438" s="188"/>
      <c r="CU438" s="191"/>
      <c r="CV438" s="191"/>
      <c r="CW438" s="75" t="s">
        <v>73</v>
      </c>
      <c r="CX438" s="86">
        <v>20976583</v>
      </c>
      <c r="CY438" s="76">
        <v>1.7778076313541195E-4</v>
      </c>
      <c r="CZ438" s="86">
        <v>923</v>
      </c>
      <c r="DA438" s="76">
        <v>7.2191718679118369E-3</v>
      </c>
      <c r="DB438" s="86">
        <v>22726.525460455039</v>
      </c>
      <c r="DC438" s="77">
        <v>6.5977583347629669E-3</v>
      </c>
    </row>
    <row r="439" spans="2:107" s="16" customFormat="1" ht="13.15" customHeight="1">
      <c r="B439" s="224"/>
      <c r="C439" s="194"/>
      <c r="D439" s="176"/>
      <c r="E439" s="197"/>
      <c r="F439" s="197"/>
      <c r="G439" s="67" t="s">
        <v>194</v>
      </c>
      <c r="H439" s="49">
        <v>0</v>
      </c>
      <c r="I439" s="30">
        <f>IFERROR(H439/E437,"-")</f>
        <v>0</v>
      </c>
      <c r="J439" s="49">
        <v>0</v>
      </c>
      <c r="K439" s="30">
        <f>IFERROR(J439/F437,"-")</f>
        <v>0</v>
      </c>
      <c r="L439" s="52" t="str">
        <f>IFERROR(H439/J439,"-")</f>
        <v>-</v>
      </c>
      <c r="M439" s="31">
        <f t="shared" si="357"/>
        <v>0</v>
      </c>
      <c r="N439" s="176"/>
      <c r="O439" s="197"/>
      <c r="P439" s="197"/>
      <c r="Q439" s="67" t="s">
        <v>194</v>
      </c>
      <c r="R439" s="49">
        <v>5054</v>
      </c>
      <c r="S439" s="30">
        <f>IFERROR(R439/O437,"-")</f>
        <v>1.0614179611492465E-4</v>
      </c>
      <c r="T439" s="49">
        <v>1</v>
      </c>
      <c r="U439" s="30">
        <f>IFERROR(T439/P437,"-")</f>
        <v>3.3333333333333333E-2</v>
      </c>
      <c r="V439" s="52">
        <f>IFERROR(R439/T439,"-")</f>
        <v>5054</v>
      </c>
      <c r="W439" s="31">
        <f t="shared" si="358"/>
        <v>2.7777777777777776E-2</v>
      </c>
      <c r="X439" s="176"/>
      <c r="Y439" s="197"/>
      <c r="Z439" s="197"/>
      <c r="AA439" s="67" t="s">
        <v>194</v>
      </c>
      <c r="AB439" s="49">
        <v>36816680</v>
      </c>
      <c r="AC439" s="30">
        <f>IFERROR(AB439/Y437,"-")</f>
        <v>1.6526694740371054E-2</v>
      </c>
      <c r="AD439" s="49">
        <v>197</v>
      </c>
      <c r="AE439" s="30">
        <f>IFERROR(AD439/Z437,"-")</f>
        <v>6.3961038961038955E-2</v>
      </c>
      <c r="AF439" s="52">
        <f>IFERROR(AB439/AD439,"-")</f>
        <v>186886.70050761421</v>
      </c>
      <c r="AG439" s="31">
        <f t="shared" si="359"/>
        <v>5.6157354618015964E-2</v>
      </c>
      <c r="AH439" s="176"/>
      <c r="AI439" s="197"/>
      <c r="AJ439" s="197"/>
      <c r="AK439" s="67" t="s">
        <v>194</v>
      </c>
      <c r="AL439" s="49">
        <v>35714556</v>
      </c>
      <c r="AM439" s="30">
        <f>IFERROR(AL439/AI437,"-")</f>
        <v>1.4975140517433828E-2</v>
      </c>
      <c r="AN439" s="49">
        <v>207</v>
      </c>
      <c r="AO439" s="30">
        <f>IFERROR(AN439/AJ437,"-")</f>
        <v>8.1882911392405069E-2</v>
      </c>
      <c r="AP439" s="52">
        <f>IFERROR(AL439/AN439,"-")</f>
        <v>172534.08695652173</v>
      </c>
      <c r="AQ439" s="31">
        <f t="shared" si="360"/>
        <v>6.8204283360790777E-2</v>
      </c>
      <c r="AR439" s="176"/>
      <c r="AS439" s="197"/>
      <c r="AT439" s="197"/>
      <c r="AU439" s="67" t="s">
        <v>194</v>
      </c>
      <c r="AV439" s="49">
        <v>24262628</v>
      </c>
      <c r="AW439" s="30">
        <f>IFERROR(AV439/AS437,"-")</f>
        <v>1.2595691448495473E-2</v>
      </c>
      <c r="AX439" s="49">
        <v>111</v>
      </c>
      <c r="AY439" s="30">
        <f>IFERROR(AX439/AT437,"-")</f>
        <v>6.4198958935801034E-2</v>
      </c>
      <c r="AZ439" s="52">
        <f>IFERROR(AV439/AX439,"-")</f>
        <v>218582.23423423423</v>
      </c>
      <c r="BA439" s="31">
        <f t="shared" si="361"/>
        <v>5.1317614424410539E-2</v>
      </c>
      <c r="BB439" s="176"/>
      <c r="BC439" s="197"/>
      <c r="BD439" s="197"/>
      <c r="BE439" s="67" t="s">
        <v>194</v>
      </c>
      <c r="BF439" s="49">
        <v>2351824</v>
      </c>
      <c r="BG439" s="30">
        <f>IFERROR(BF439/BC437,"-")</f>
        <v>2.1297957917247603E-3</v>
      </c>
      <c r="BH439" s="49">
        <v>35</v>
      </c>
      <c r="BI439" s="30">
        <f>IFERROR(BH439/BD437,"-")</f>
        <v>3.6458333333333336E-2</v>
      </c>
      <c r="BJ439" s="52">
        <f>IFERROR(BF439/BH439,"-")</f>
        <v>67194.971428571429</v>
      </c>
      <c r="BK439" s="31">
        <f t="shared" si="362"/>
        <v>2.7258566978193146E-2</v>
      </c>
      <c r="BL439" s="176"/>
      <c r="BM439" s="197"/>
      <c r="BN439" s="197"/>
      <c r="BO439" s="67" t="s">
        <v>194</v>
      </c>
      <c r="BP439" s="49">
        <v>603422</v>
      </c>
      <c r="BQ439" s="30">
        <f>IFERROR(BP439/BM437,"-")</f>
        <v>1.2846767853806813E-3</v>
      </c>
      <c r="BR439" s="49">
        <v>13</v>
      </c>
      <c r="BS439" s="30">
        <f>IFERROR(BR439/BN437,"-")</f>
        <v>3.367875647668394E-2</v>
      </c>
      <c r="BT439" s="52">
        <f>IFERROR(BP439/BR439,"-")</f>
        <v>46417.076923076922</v>
      </c>
      <c r="BU439" s="31">
        <f t="shared" si="363"/>
        <v>2.0123839009287926E-2</v>
      </c>
      <c r="BV439" s="176"/>
      <c r="BW439" s="197"/>
      <c r="BX439" s="197"/>
      <c r="BY439" s="67" t="s">
        <v>194</v>
      </c>
      <c r="BZ439" s="49">
        <f t="shared" si="355"/>
        <v>99754164</v>
      </c>
      <c r="CA439" s="30">
        <f>IFERROR(BZ439/BW437,"-")</f>
        <v>1.2194554994795832E-2</v>
      </c>
      <c r="CB439" s="49">
        <f>SUM(J439,T439,AD439,AN439,AX439,BH439,BR439)</f>
        <v>564</v>
      </c>
      <c r="CC439" s="30">
        <f>IFERROR(CB439/BX437,"-")</f>
        <v>6.4641833810888255E-2</v>
      </c>
      <c r="CD439" s="52">
        <f>IFERROR(BZ439/CB439,"-")</f>
        <v>176869.08510638299</v>
      </c>
      <c r="CE439" s="31">
        <f t="shared" si="364"/>
        <v>5.2779337450870295E-2</v>
      </c>
      <c r="CR439" s="173"/>
      <c r="CS439" s="194"/>
      <c r="CT439" s="188"/>
      <c r="CU439" s="191"/>
      <c r="CV439" s="191"/>
      <c r="CW439" s="75" t="s">
        <v>75</v>
      </c>
      <c r="CX439" s="86">
        <v>192175365</v>
      </c>
      <c r="CY439" s="76">
        <v>1.6287248998336067E-3</v>
      </c>
      <c r="CZ439" s="86">
        <v>6704</v>
      </c>
      <c r="DA439" s="76">
        <v>5.243480845339215E-2</v>
      </c>
      <c r="DB439" s="86">
        <v>28665.776402147971</v>
      </c>
      <c r="DC439" s="77">
        <v>4.7921312975353118E-2</v>
      </c>
    </row>
    <row r="440" spans="2:107" s="16" customFormat="1" ht="13.15" customHeight="1">
      <c r="B440" s="224"/>
      <c r="C440" s="194"/>
      <c r="D440" s="176"/>
      <c r="E440" s="197"/>
      <c r="F440" s="197"/>
      <c r="G440" s="67" t="s">
        <v>62</v>
      </c>
      <c r="H440" s="49">
        <v>0</v>
      </c>
      <c r="I440" s="30">
        <f>IFERROR(H440/E437,"-")</f>
        <v>0</v>
      </c>
      <c r="J440" s="49">
        <v>0</v>
      </c>
      <c r="K440" s="30">
        <f>IFERROR(J440/F437,"-")</f>
        <v>0</v>
      </c>
      <c r="L440" s="52" t="str">
        <f t="shared" si="338"/>
        <v>-</v>
      </c>
      <c r="M440" s="31">
        <f t="shared" si="357"/>
        <v>0</v>
      </c>
      <c r="N440" s="176"/>
      <c r="O440" s="197"/>
      <c r="P440" s="197"/>
      <c r="Q440" s="67" t="s">
        <v>62</v>
      </c>
      <c r="R440" s="49">
        <v>80416</v>
      </c>
      <c r="S440" s="30">
        <f>IFERROR(R440/O437,"-")</f>
        <v>1.6888600467704353E-3</v>
      </c>
      <c r="T440" s="49">
        <v>5</v>
      </c>
      <c r="U440" s="30">
        <f>IFERROR(T440/P437,"-")</f>
        <v>0.16666666666666666</v>
      </c>
      <c r="V440" s="52">
        <f t="shared" si="339"/>
        <v>16083.2</v>
      </c>
      <c r="W440" s="31">
        <f t="shared" si="358"/>
        <v>0.1388888888888889</v>
      </c>
      <c r="X440" s="176"/>
      <c r="Y440" s="197"/>
      <c r="Z440" s="197"/>
      <c r="AA440" s="67" t="s">
        <v>62</v>
      </c>
      <c r="AB440" s="49">
        <v>37169542</v>
      </c>
      <c r="AC440" s="30">
        <f>IFERROR(AB440/Y437,"-")</f>
        <v>1.668509149313303E-2</v>
      </c>
      <c r="AD440" s="49">
        <v>666</v>
      </c>
      <c r="AE440" s="30">
        <f>IFERROR(AD440/Z437,"-")</f>
        <v>0.21623376623376622</v>
      </c>
      <c r="AF440" s="52">
        <f t="shared" si="340"/>
        <v>55810.123123123121</v>
      </c>
      <c r="AG440" s="31">
        <f t="shared" si="359"/>
        <v>0.18985176738882553</v>
      </c>
      <c r="AH440" s="176"/>
      <c r="AI440" s="197"/>
      <c r="AJ440" s="197"/>
      <c r="AK440" s="67" t="s">
        <v>62</v>
      </c>
      <c r="AL440" s="49">
        <v>41361063</v>
      </c>
      <c r="AM440" s="30">
        <f>IFERROR(AL440/AI437,"-")</f>
        <v>1.7342725200767808E-2</v>
      </c>
      <c r="AN440" s="49">
        <v>665</v>
      </c>
      <c r="AO440" s="30">
        <f>IFERROR(AN440/AJ437,"-")</f>
        <v>0.26305379746835444</v>
      </c>
      <c r="AP440" s="52">
        <f t="shared" si="341"/>
        <v>62197.087218045112</v>
      </c>
      <c r="AQ440" s="31">
        <f t="shared" si="360"/>
        <v>0.21911037891268534</v>
      </c>
      <c r="AR440" s="176"/>
      <c r="AS440" s="197"/>
      <c r="AT440" s="197"/>
      <c r="AU440" s="67" t="s">
        <v>62</v>
      </c>
      <c r="AV440" s="49">
        <v>19049048</v>
      </c>
      <c r="AW440" s="30">
        <f>IFERROR(AV440/AS437,"-")</f>
        <v>9.8891155152516785E-3</v>
      </c>
      <c r="AX440" s="49">
        <v>497</v>
      </c>
      <c r="AY440" s="30">
        <f>IFERROR(AX440/AT437,"-")</f>
        <v>0.2874493927125506</v>
      </c>
      <c r="AZ440" s="52">
        <f t="shared" si="342"/>
        <v>38328.064386317907</v>
      </c>
      <c r="BA440" s="31">
        <f t="shared" si="361"/>
        <v>0.22977346278317151</v>
      </c>
      <c r="BB440" s="176"/>
      <c r="BC440" s="197"/>
      <c r="BD440" s="197"/>
      <c r="BE440" s="67" t="s">
        <v>62</v>
      </c>
      <c r="BF440" s="49">
        <v>8862121</v>
      </c>
      <c r="BG440" s="30">
        <f>IFERROR(BF440/BC437,"-")</f>
        <v>8.0254764011063844E-3</v>
      </c>
      <c r="BH440" s="49">
        <v>232</v>
      </c>
      <c r="BI440" s="30">
        <f>IFERROR(BH440/BD437,"-")</f>
        <v>0.24166666666666667</v>
      </c>
      <c r="BJ440" s="52">
        <f t="shared" si="343"/>
        <v>38198.797413793101</v>
      </c>
      <c r="BK440" s="31">
        <f t="shared" si="362"/>
        <v>0.18068535825545171</v>
      </c>
      <c r="BL440" s="176"/>
      <c r="BM440" s="197"/>
      <c r="BN440" s="197"/>
      <c r="BO440" s="67" t="s">
        <v>62</v>
      </c>
      <c r="BP440" s="49">
        <v>2532147</v>
      </c>
      <c r="BQ440" s="30">
        <f>IFERROR(BP440/BM437,"-")</f>
        <v>5.3909046539094294E-3</v>
      </c>
      <c r="BR440" s="49">
        <v>93</v>
      </c>
      <c r="BS440" s="30">
        <f>IFERROR(BR440/BN437,"-")</f>
        <v>0.24093264248704663</v>
      </c>
      <c r="BT440" s="52">
        <f t="shared" si="344"/>
        <v>27227.387096774193</v>
      </c>
      <c r="BU440" s="31">
        <f t="shared" si="363"/>
        <v>0.14396284829721362</v>
      </c>
      <c r="BV440" s="176"/>
      <c r="BW440" s="197"/>
      <c r="BX440" s="197"/>
      <c r="BY440" s="67" t="s">
        <v>62</v>
      </c>
      <c r="BZ440" s="49">
        <f t="shared" si="355"/>
        <v>109054337</v>
      </c>
      <c r="CA440" s="30">
        <f>IFERROR(BZ440/BW437,"-")</f>
        <v>1.3331464639085119E-2</v>
      </c>
      <c r="CB440" s="49">
        <f t="shared" si="356"/>
        <v>2158</v>
      </c>
      <c r="CC440" s="30">
        <f>IFERROR(CB440/BX437,"-")</f>
        <v>0.24733524355300859</v>
      </c>
      <c r="CD440" s="52">
        <f t="shared" si="345"/>
        <v>50534.910565338279</v>
      </c>
      <c r="CE440" s="31">
        <f t="shared" si="364"/>
        <v>0.20194647201946472</v>
      </c>
      <c r="CR440" s="173"/>
      <c r="CS440" s="194"/>
      <c r="CT440" s="188"/>
      <c r="CU440" s="191"/>
      <c r="CV440" s="191"/>
      <c r="CW440" s="75" t="s">
        <v>77</v>
      </c>
      <c r="CX440" s="86">
        <v>290089841</v>
      </c>
      <c r="CY440" s="76">
        <v>2.4585697923637192E-3</v>
      </c>
      <c r="CZ440" s="86">
        <v>1881</v>
      </c>
      <c r="DA440" s="76">
        <v>1.4712093481627482E-2</v>
      </c>
      <c r="DB440" s="86">
        <v>154221.07442849549</v>
      </c>
      <c r="DC440" s="77">
        <v>1.3445702521873392E-2</v>
      </c>
    </row>
    <row r="441" spans="2:107" s="16" customFormat="1" ht="13.15" customHeight="1">
      <c r="B441" s="224"/>
      <c r="C441" s="194"/>
      <c r="D441" s="176"/>
      <c r="E441" s="197"/>
      <c r="F441" s="197"/>
      <c r="G441" s="67" t="s">
        <v>64</v>
      </c>
      <c r="H441" s="49">
        <v>0</v>
      </c>
      <c r="I441" s="30">
        <f>IFERROR(H441/E437,"-")</f>
        <v>0</v>
      </c>
      <c r="J441" s="49">
        <v>0</v>
      </c>
      <c r="K441" s="30">
        <f>IFERROR(J441/F437,"-")</f>
        <v>0</v>
      </c>
      <c r="L441" s="52" t="str">
        <f t="shared" si="338"/>
        <v>-</v>
      </c>
      <c r="M441" s="31">
        <f t="shared" si="357"/>
        <v>0</v>
      </c>
      <c r="N441" s="176"/>
      <c r="O441" s="197"/>
      <c r="P441" s="197"/>
      <c r="Q441" s="67" t="s">
        <v>64</v>
      </c>
      <c r="R441" s="49">
        <v>14535</v>
      </c>
      <c r="S441" s="30">
        <f>IFERROR(R441/O437,"-")</f>
        <v>3.0525742115758404E-4</v>
      </c>
      <c r="T441" s="49">
        <v>1</v>
      </c>
      <c r="U441" s="30">
        <f>IFERROR(T441/P437,"-")</f>
        <v>3.3333333333333333E-2</v>
      </c>
      <c r="V441" s="52">
        <f t="shared" si="339"/>
        <v>14535</v>
      </c>
      <c r="W441" s="31">
        <f t="shared" si="358"/>
        <v>2.7777777777777776E-2</v>
      </c>
      <c r="X441" s="176"/>
      <c r="Y441" s="197"/>
      <c r="Z441" s="197"/>
      <c r="AA441" s="67" t="s">
        <v>64</v>
      </c>
      <c r="AB441" s="49">
        <v>10622078</v>
      </c>
      <c r="AC441" s="30">
        <f>IFERROR(AB441/Y437,"-")</f>
        <v>4.7681605352359602E-3</v>
      </c>
      <c r="AD441" s="49">
        <v>164</v>
      </c>
      <c r="AE441" s="30">
        <f>IFERROR(AD441/Z437,"-")</f>
        <v>5.3246753246753244E-2</v>
      </c>
      <c r="AF441" s="52">
        <f t="shared" si="340"/>
        <v>64768.768292682929</v>
      </c>
      <c r="AG441" s="31">
        <f t="shared" si="359"/>
        <v>4.6750285062713795E-2</v>
      </c>
      <c r="AH441" s="176"/>
      <c r="AI441" s="197"/>
      <c r="AJ441" s="197"/>
      <c r="AK441" s="67" t="s">
        <v>64</v>
      </c>
      <c r="AL441" s="49">
        <v>9386142</v>
      </c>
      <c r="AM441" s="30">
        <f>IFERROR(AL441/AI437,"-")</f>
        <v>3.9356164855188841E-3</v>
      </c>
      <c r="AN441" s="49">
        <v>144</v>
      </c>
      <c r="AO441" s="30">
        <f>IFERROR(AN441/AJ437,"-")</f>
        <v>5.6962025316455694E-2</v>
      </c>
      <c r="AP441" s="52">
        <f t="shared" si="341"/>
        <v>65181.541666666664</v>
      </c>
      <c r="AQ441" s="31">
        <f t="shared" si="360"/>
        <v>4.7446457990115321E-2</v>
      </c>
      <c r="AR441" s="176"/>
      <c r="AS441" s="197"/>
      <c r="AT441" s="197"/>
      <c r="AU441" s="67" t="s">
        <v>64</v>
      </c>
      <c r="AV441" s="49">
        <v>4863600</v>
      </c>
      <c r="AW441" s="30">
        <f>IFERROR(AV441/AS437,"-")</f>
        <v>2.5248874494923873E-3</v>
      </c>
      <c r="AX441" s="49">
        <v>103</v>
      </c>
      <c r="AY441" s="30">
        <f>IFERROR(AX441/AT437,"-")</f>
        <v>5.9572006940427996E-2</v>
      </c>
      <c r="AZ441" s="52">
        <f t="shared" si="342"/>
        <v>47219.417475728158</v>
      </c>
      <c r="BA441" s="31">
        <f t="shared" si="361"/>
        <v>4.7619047619047616E-2</v>
      </c>
      <c r="BB441" s="176"/>
      <c r="BC441" s="197"/>
      <c r="BD441" s="197"/>
      <c r="BE441" s="67" t="s">
        <v>64</v>
      </c>
      <c r="BF441" s="49">
        <v>584723</v>
      </c>
      <c r="BG441" s="30">
        <f>IFERROR(BF441/BC437,"-")</f>
        <v>5.2952116515720435E-4</v>
      </c>
      <c r="BH441" s="49">
        <v>41</v>
      </c>
      <c r="BI441" s="30">
        <f>IFERROR(BH441/BD437,"-")</f>
        <v>4.2708333333333334E-2</v>
      </c>
      <c r="BJ441" s="52">
        <f t="shared" si="343"/>
        <v>14261.536585365853</v>
      </c>
      <c r="BK441" s="31">
        <f t="shared" si="362"/>
        <v>3.1931464174454825E-2</v>
      </c>
      <c r="BL441" s="176"/>
      <c r="BM441" s="197"/>
      <c r="BN441" s="197"/>
      <c r="BO441" s="67" t="s">
        <v>64</v>
      </c>
      <c r="BP441" s="49">
        <v>2514662</v>
      </c>
      <c r="BQ441" s="30">
        <f>IFERROR(BP441/BM437,"-")</f>
        <v>5.3536793396312277E-3</v>
      </c>
      <c r="BR441" s="49">
        <v>16</v>
      </c>
      <c r="BS441" s="30">
        <f>IFERROR(BR441/BN437,"-")</f>
        <v>4.145077720207254E-2</v>
      </c>
      <c r="BT441" s="52">
        <f t="shared" si="344"/>
        <v>157166.375</v>
      </c>
      <c r="BU441" s="31">
        <f t="shared" si="363"/>
        <v>2.4767801857585141E-2</v>
      </c>
      <c r="BV441" s="176"/>
      <c r="BW441" s="197"/>
      <c r="BX441" s="197"/>
      <c r="BY441" s="67" t="s">
        <v>64</v>
      </c>
      <c r="BZ441" s="49">
        <f t="shared" si="355"/>
        <v>27985740</v>
      </c>
      <c r="CA441" s="30">
        <f>IFERROR(BZ441/BW437,"-")</f>
        <v>3.4211468656091138E-3</v>
      </c>
      <c r="CB441" s="49">
        <f t="shared" si="356"/>
        <v>469</v>
      </c>
      <c r="CC441" s="30">
        <f>IFERROR(CB441/BX437,"-")</f>
        <v>5.375358166189112E-2</v>
      </c>
      <c r="CD441" s="52">
        <f t="shared" si="345"/>
        <v>59671.087420042641</v>
      </c>
      <c r="CE441" s="31">
        <f t="shared" si="364"/>
        <v>4.388920082350739E-2</v>
      </c>
      <c r="CR441" s="173"/>
      <c r="CS441" s="194"/>
      <c r="CT441" s="188"/>
      <c r="CU441" s="191"/>
      <c r="CV441" s="191"/>
      <c r="CW441" s="75" t="s">
        <v>79</v>
      </c>
      <c r="CX441" s="86">
        <v>1371841064</v>
      </c>
      <c r="CY441" s="76">
        <v>1.162662914443289E-2</v>
      </c>
      <c r="CZ441" s="86">
        <v>3977</v>
      </c>
      <c r="DA441" s="76">
        <v>3.1105792544621209E-2</v>
      </c>
      <c r="DB441" s="86">
        <v>344943.69223032438</v>
      </c>
      <c r="DC441" s="77">
        <v>2.8428260993881169E-2</v>
      </c>
    </row>
    <row r="442" spans="2:107" s="16" customFormat="1" ht="13.15" customHeight="1">
      <c r="B442" s="224"/>
      <c r="C442" s="194"/>
      <c r="D442" s="176"/>
      <c r="E442" s="197"/>
      <c r="F442" s="197"/>
      <c r="G442" s="67" t="s">
        <v>66</v>
      </c>
      <c r="H442" s="49">
        <v>185119</v>
      </c>
      <c r="I442" s="30">
        <f>IFERROR(H442/E437,"-")</f>
        <v>9.3714341834425629E-3</v>
      </c>
      <c r="J442" s="49">
        <v>4</v>
      </c>
      <c r="K442" s="30">
        <f>IFERROR(J442/F437,"-")</f>
        <v>0.33333333333333331</v>
      </c>
      <c r="L442" s="52">
        <f t="shared" si="338"/>
        <v>46279.75</v>
      </c>
      <c r="M442" s="31">
        <f t="shared" si="357"/>
        <v>0.2857142857142857</v>
      </c>
      <c r="N442" s="176"/>
      <c r="O442" s="197"/>
      <c r="P442" s="197"/>
      <c r="Q442" s="67" t="s">
        <v>66</v>
      </c>
      <c r="R442" s="49">
        <v>61364</v>
      </c>
      <c r="S442" s="30">
        <f>IFERROR(R442/O437,"-")</f>
        <v>1.2887386578544194E-3</v>
      </c>
      <c r="T442" s="49">
        <v>4</v>
      </c>
      <c r="U442" s="30">
        <f>IFERROR(T442/P437,"-")</f>
        <v>0.13333333333333333</v>
      </c>
      <c r="V442" s="52">
        <f t="shared" si="339"/>
        <v>15341</v>
      </c>
      <c r="W442" s="31">
        <f t="shared" si="358"/>
        <v>0.1111111111111111</v>
      </c>
      <c r="X442" s="176"/>
      <c r="Y442" s="197"/>
      <c r="Z442" s="197"/>
      <c r="AA442" s="67" t="s">
        <v>66</v>
      </c>
      <c r="AB442" s="49">
        <v>33670082</v>
      </c>
      <c r="AC442" s="30">
        <f>IFERROR(AB442/Y437,"-")</f>
        <v>1.5114213641677145E-2</v>
      </c>
      <c r="AD442" s="49">
        <v>826</v>
      </c>
      <c r="AE442" s="30">
        <f>IFERROR(AD442/Z437,"-")</f>
        <v>0.26818181818181819</v>
      </c>
      <c r="AF442" s="52">
        <f t="shared" si="340"/>
        <v>40762.811138014527</v>
      </c>
      <c r="AG442" s="31">
        <f t="shared" si="359"/>
        <v>0.23546180159635119</v>
      </c>
      <c r="AH442" s="176"/>
      <c r="AI442" s="197"/>
      <c r="AJ442" s="197"/>
      <c r="AK442" s="67" t="s">
        <v>66</v>
      </c>
      <c r="AL442" s="49">
        <v>45249208</v>
      </c>
      <c r="AM442" s="30">
        <f>IFERROR(AL442/AI437,"-")</f>
        <v>1.8973027359001492E-2</v>
      </c>
      <c r="AN442" s="49">
        <v>903</v>
      </c>
      <c r="AO442" s="30">
        <f>IFERROR(AN442/AJ437,"-")</f>
        <v>0.35719936708860761</v>
      </c>
      <c r="AP442" s="52">
        <f t="shared" si="341"/>
        <v>50109.86489479513</v>
      </c>
      <c r="AQ442" s="31">
        <f t="shared" si="360"/>
        <v>0.2975288303130148</v>
      </c>
      <c r="AR442" s="176"/>
      <c r="AS442" s="197"/>
      <c r="AT442" s="197"/>
      <c r="AU442" s="67" t="s">
        <v>66</v>
      </c>
      <c r="AV442" s="49">
        <v>28259305</v>
      </c>
      <c r="AW442" s="30">
        <f>IFERROR(AV442/AS437,"-")</f>
        <v>1.4670524822328619E-2</v>
      </c>
      <c r="AX442" s="49">
        <v>576</v>
      </c>
      <c r="AY442" s="30">
        <f>IFERROR(AX442/AT437,"-")</f>
        <v>0.33314054366685947</v>
      </c>
      <c r="AZ442" s="52">
        <f t="shared" si="342"/>
        <v>49061.293402777781</v>
      </c>
      <c r="BA442" s="31">
        <f t="shared" si="361"/>
        <v>0.26629680998613037</v>
      </c>
      <c r="BB442" s="176"/>
      <c r="BC442" s="197"/>
      <c r="BD442" s="197"/>
      <c r="BE442" s="67" t="s">
        <v>66</v>
      </c>
      <c r="BF442" s="49">
        <v>8042961</v>
      </c>
      <c r="BG442" s="30">
        <f>IFERROR(BF442/BC437,"-")</f>
        <v>7.2836506859383903E-3</v>
      </c>
      <c r="BH442" s="49">
        <v>275</v>
      </c>
      <c r="BI442" s="30">
        <f>IFERROR(BH442/BD437,"-")</f>
        <v>0.28645833333333331</v>
      </c>
      <c r="BJ442" s="52">
        <f t="shared" si="343"/>
        <v>29247.130909090909</v>
      </c>
      <c r="BK442" s="31">
        <f t="shared" si="362"/>
        <v>0.21417445482866043</v>
      </c>
      <c r="BL442" s="176"/>
      <c r="BM442" s="197"/>
      <c r="BN442" s="197"/>
      <c r="BO442" s="67" t="s">
        <v>66</v>
      </c>
      <c r="BP442" s="49">
        <v>2659760</v>
      </c>
      <c r="BQ442" s="30">
        <f>IFERROR(BP442/BM437,"-")</f>
        <v>5.6625909010346335E-3</v>
      </c>
      <c r="BR442" s="49">
        <v>85</v>
      </c>
      <c r="BS442" s="30">
        <f>IFERROR(BR442/BN437,"-")</f>
        <v>0.22020725388601037</v>
      </c>
      <c r="BT442" s="52">
        <f t="shared" si="344"/>
        <v>31291.294117647059</v>
      </c>
      <c r="BU442" s="31">
        <f t="shared" si="363"/>
        <v>0.13157894736842105</v>
      </c>
      <c r="BV442" s="176"/>
      <c r="BW442" s="197"/>
      <c r="BX442" s="197"/>
      <c r="BY442" s="67" t="s">
        <v>66</v>
      </c>
      <c r="BZ442" s="49">
        <f t="shared" si="355"/>
        <v>118127799</v>
      </c>
      <c r="CA442" s="30">
        <f>IFERROR(BZ442/BW437,"-")</f>
        <v>1.4440659753508516E-2</v>
      </c>
      <c r="CB442" s="49">
        <f t="shared" si="356"/>
        <v>2673</v>
      </c>
      <c r="CC442" s="30">
        <f>IFERROR(CB442/BX437,"-")</f>
        <v>0.30636103151862465</v>
      </c>
      <c r="CD442" s="52">
        <f t="shared" si="345"/>
        <v>44192.96632996633</v>
      </c>
      <c r="CE442" s="31">
        <f t="shared" si="364"/>
        <v>0.25014037057832678</v>
      </c>
      <c r="CR442" s="173"/>
      <c r="CS442" s="194"/>
      <c r="CT442" s="188"/>
      <c r="CU442" s="191"/>
      <c r="CV442" s="191"/>
      <c r="CW442" s="75" t="s">
        <v>81</v>
      </c>
      <c r="CX442" s="86">
        <v>1072996343</v>
      </c>
      <c r="CY442" s="76">
        <v>9.0938599818686516E-3</v>
      </c>
      <c r="CZ442" s="86">
        <v>14858</v>
      </c>
      <c r="DA442" s="76">
        <v>0.11621067780437061</v>
      </c>
      <c r="DB442" s="86">
        <v>72216.7413514605</v>
      </c>
      <c r="DC442" s="77">
        <v>0.10620746840510094</v>
      </c>
    </row>
    <row r="443" spans="2:107" s="16" customFormat="1" ht="13.15" customHeight="1">
      <c r="B443" s="224"/>
      <c r="C443" s="194"/>
      <c r="D443" s="176"/>
      <c r="E443" s="197"/>
      <c r="F443" s="197"/>
      <c r="G443" s="67" t="s">
        <v>68</v>
      </c>
      <c r="H443" s="49">
        <v>49628</v>
      </c>
      <c r="I443" s="30">
        <f>IFERROR(H443/E437,"-")</f>
        <v>2.5123598099378642E-3</v>
      </c>
      <c r="J443" s="49">
        <v>3</v>
      </c>
      <c r="K443" s="30">
        <f>IFERROR(J443/F437,"-")</f>
        <v>0.25</v>
      </c>
      <c r="L443" s="52">
        <f t="shared" si="338"/>
        <v>16542.666666666668</v>
      </c>
      <c r="M443" s="31">
        <f t="shared" si="357"/>
        <v>0.21428571428571427</v>
      </c>
      <c r="N443" s="176"/>
      <c r="O443" s="197"/>
      <c r="P443" s="197"/>
      <c r="Q443" s="67" t="s">
        <v>68</v>
      </c>
      <c r="R443" s="49">
        <v>1074783</v>
      </c>
      <c r="S443" s="30">
        <f>IFERROR(R443/O437,"-")</f>
        <v>2.2572100920812632E-2</v>
      </c>
      <c r="T443" s="49">
        <v>11</v>
      </c>
      <c r="U443" s="30">
        <f>IFERROR(T443/P437,"-")</f>
        <v>0.36666666666666664</v>
      </c>
      <c r="V443" s="52">
        <f t="shared" si="339"/>
        <v>97707.545454545456</v>
      </c>
      <c r="W443" s="31">
        <f t="shared" si="358"/>
        <v>0.30555555555555558</v>
      </c>
      <c r="X443" s="176"/>
      <c r="Y443" s="197"/>
      <c r="Z443" s="197"/>
      <c r="AA443" s="67" t="s">
        <v>68</v>
      </c>
      <c r="AB443" s="49">
        <v>59960528</v>
      </c>
      <c r="AC443" s="30">
        <f>IFERROR(AB443/Y437,"-")</f>
        <v>2.6915771403816728E-2</v>
      </c>
      <c r="AD443" s="49">
        <v>885</v>
      </c>
      <c r="AE443" s="30">
        <f>IFERROR(AD443/Z437,"-")</f>
        <v>0.28733766233766234</v>
      </c>
      <c r="AF443" s="52">
        <f t="shared" si="340"/>
        <v>67752.009039548022</v>
      </c>
      <c r="AG443" s="31">
        <f t="shared" si="359"/>
        <v>0.2522805017103763</v>
      </c>
      <c r="AH443" s="176"/>
      <c r="AI443" s="197"/>
      <c r="AJ443" s="197"/>
      <c r="AK443" s="67" t="s">
        <v>68</v>
      </c>
      <c r="AL443" s="49">
        <v>76397458</v>
      </c>
      <c r="AM443" s="30">
        <f>IFERROR(AL443/AI437,"-")</f>
        <v>3.2033512294671926E-2</v>
      </c>
      <c r="AN443" s="49">
        <v>992</v>
      </c>
      <c r="AO443" s="30">
        <f>IFERROR(AN443/AJ437,"-")</f>
        <v>0.39240506329113922</v>
      </c>
      <c r="AP443" s="52">
        <f t="shared" si="341"/>
        <v>77013.566532258061</v>
      </c>
      <c r="AQ443" s="31">
        <f t="shared" si="360"/>
        <v>0.32685337726523889</v>
      </c>
      <c r="AR443" s="176"/>
      <c r="AS443" s="197"/>
      <c r="AT443" s="197"/>
      <c r="AU443" s="67" t="s">
        <v>68</v>
      </c>
      <c r="AV443" s="49">
        <v>70026868</v>
      </c>
      <c r="AW443" s="30">
        <f>IFERROR(AV443/AS437,"-")</f>
        <v>3.6353721552031433E-2</v>
      </c>
      <c r="AX443" s="49">
        <v>747</v>
      </c>
      <c r="AY443" s="30">
        <f>IFERROR(AX443/AT437,"-")</f>
        <v>0.43204164256795835</v>
      </c>
      <c r="AZ443" s="52">
        <f t="shared" si="342"/>
        <v>93744.133868808567</v>
      </c>
      <c r="BA443" s="31">
        <f t="shared" si="361"/>
        <v>0.34535367545076284</v>
      </c>
      <c r="BB443" s="176"/>
      <c r="BC443" s="197"/>
      <c r="BD443" s="197"/>
      <c r="BE443" s="67" t="s">
        <v>68</v>
      </c>
      <c r="BF443" s="49">
        <v>28569146</v>
      </c>
      <c r="BG443" s="30">
        <f>IFERROR(BF443/BC437,"-")</f>
        <v>2.587202397967291E-2</v>
      </c>
      <c r="BH443" s="49">
        <v>416</v>
      </c>
      <c r="BI443" s="30">
        <f>IFERROR(BH443/BD437,"-")</f>
        <v>0.43333333333333335</v>
      </c>
      <c r="BJ443" s="52">
        <f t="shared" si="343"/>
        <v>68675.831730769234</v>
      </c>
      <c r="BK443" s="31">
        <f t="shared" si="362"/>
        <v>0.32398753894080995</v>
      </c>
      <c r="BL443" s="176"/>
      <c r="BM443" s="197"/>
      <c r="BN443" s="197"/>
      <c r="BO443" s="67" t="s">
        <v>68</v>
      </c>
      <c r="BP443" s="49">
        <v>11451617</v>
      </c>
      <c r="BQ443" s="30">
        <f>IFERROR(BP443/BM437,"-")</f>
        <v>2.4380328385393241E-2</v>
      </c>
      <c r="BR443" s="49">
        <v>140</v>
      </c>
      <c r="BS443" s="30">
        <f>IFERROR(BR443/BN437,"-")</f>
        <v>0.36269430051813473</v>
      </c>
      <c r="BT443" s="52">
        <f t="shared" si="344"/>
        <v>81797.264285714293</v>
      </c>
      <c r="BU443" s="31">
        <f t="shared" si="363"/>
        <v>0.21671826625386997</v>
      </c>
      <c r="BV443" s="176"/>
      <c r="BW443" s="197"/>
      <c r="BX443" s="197"/>
      <c r="BY443" s="67" t="s">
        <v>68</v>
      </c>
      <c r="BZ443" s="49">
        <f t="shared" si="355"/>
        <v>247530028</v>
      </c>
      <c r="CA443" s="30">
        <f>IFERROR(BZ443/BW437,"-")</f>
        <v>3.0259574320219376E-2</v>
      </c>
      <c r="CB443" s="49">
        <f t="shared" si="356"/>
        <v>3194</v>
      </c>
      <c r="CC443" s="30">
        <f>IFERROR(CB443/BX437,"-")</f>
        <v>0.36607449856733526</v>
      </c>
      <c r="CD443" s="52">
        <f t="shared" si="345"/>
        <v>77498.44333124609</v>
      </c>
      <c r="CE443" s="31">
        <f t="shared" si="364"/>
        <v>0.29889575145049596</v>
      </c>
      <c r="CR443" s="173"/>
      <c r="CS443" s="194"/>
      <c r="CT443" s="188"/>
      <c r="CU443" s="191"/>
      <c r="CV443" s="191"/>
      <c r="CW443" s="75" t="s">
        <v>83</v>
      </c>
      <c r="CX443" s="86">
        <v>3331864002</v>
      </c>
      <c r="CY443" s="76">
        <v>2.8238218061491131E-2</v>
      </c>
      <c r="CZ443" s="86">
        <v>18421</v>
      </c>
      <c r="DA443" s="76">
        <v>0.1440784019271982</v>
      </c>
      <c r="DB443" s="86">
        <v>180873.13403181153</v>
      </c>
      <c r="DC443" s="77">
        <v>0.13167638817407218</v>
      </c>
    </row>
    <row r="444" spans="2:107" s="16" customFormat="1" ht="13.15" customHeight="1">
      <c r="B444" s="224"/>
      <c r="C444" s="194"/>
      <c r="D444" s="176"/>
      <c r="E444" s="197"/>
      <c r="F444" s="197"/>
      <c r="G444" s="67" t="s">
        <v>69</v>
      </c>
      <c r="H444" s="49">
        <v>0</v>
      </c>
      <c r="I444" s="30">
        <f>IFERROR(H444/E437,"-")</f>
        <v>0</v>
      </c>
      <c r="J444" s="49">
        <v>0</v>
      </c>
      <c r="K444" s="30">
        <f>IFERROR(J444/F437,"-")</f>
        <v>0</v>
      </c>
      <c r="L444" s="52" t="str">
        <f t="shared" si="338"/>
        <v>-</v>
      </c>
      <c r="M444" s="31">
        <f t="shared" si="357"/>
        <v>0</v>
      </c>
      <c r="N444" s="176"/>
      <c r="O444" s="197"/>
      <c r="P444" s="197"/>
      <c r="Q444" s="67" t="s">
        <v>69</v>
      </c>
      <c r="R444" s="49">
        <v>20600</v>
      </c>
      <c r="S444" s="30">
        <f>IFERROR(R444/O437,"-")</f>
        <v>4.3263177680400626E-4</v>
      </c>
      <c r="T444" s="49">
        <v>5</v>
      </c>
      <c r="U444" s="30">
        <f>IFERROR(T444/P437,"-")</f>
        <v>0.16666666666666666</v>
      </c>
      <c r="V444" s="52">
        <f t="shared" si="339"/>
        <v>4120</v>
      </c>
      <c r="W444" s="31">
        <f t="shared" si="358"/>
        <v>0.1388888888888889</v>
      </c>
      <c r="X444" s="176"/>
      <c r="Y444" s="197"/>
      <c r="Z444" s="197"/>
      <c r="AA444" s="67" t="s">
        <v>69</v>
      </c>
      <c r="AB444" s="49">
        <v>42089059</v>
      </c>
      <c r="AC444" s="30">
        <f>IFERROR(AB444/Y437,"-")</f>
        <v>1.8893420862567373E-2</v>
      </c>
      <c r="AD444" s="49">
        <v>267</v>
      </c>
      <c r="AE444" s="30">
        <f>IFERROR(AD444/Z437,"-")</f>
        <v>8.6688311688311689E-2</v>
      </c>
      <c r="AF444" s="52">
        <f t="shared" si="340"/>
        <v>157636.92509363295</v>
      </c>
      <c r="AG444" s="31">
        <f t="shared" si="359"/>
        <v>7.6111744583808441E-2</v>
      </c>
      <c r="AH444" s="176"/>
      <c r="AI444" s="197"/>
      <c r="AJ444" s="197"/>
      <c r="AK444" s="67" t="s">
        <v>69</v>
      </c>
      <c r="AL444" s="49">
        <v>79713817</v>
      </c>
      <c r="AM444" s="30">
        <f>IFERROR(AL444/AI437,"-")</f>
        <v>3.3424064147850679E-2</v>
      </c>
      <c r="AN444" s="49">
        <v>365</v>
      </c>
      <c r="AO444" s="30">
        <f>IFERROR(AN444/AJ437,"-")</f>
        <v>0.14438291139240506</v>
      </c>
      <c r="AP444" s="52">
        <f t="shared" si="341"/>
        <v>218394.01917808221</v>
      </c>
      <c r="AQ444" s="31">
        <f t="shared" si="360"/>
        <v>0.12026359143327842</v>
      </c>
      <c r="AR444" s="176"/>
      <c r="AS444" s="197"/>
      <c r="AT444" s="197"/>
      <c r="AU444" s="67" t="s">
        <v>69</v>
      </c>
      <c r="AV444" s="49">
        <v>93160383</v>
      </c>
      <c r="AW444" s="30">
        <f>IFERROR(AV444/AS437,"-")</f>
        <v>4.8363245708241624E-2</v>
      </c>
      <c r="AX444" s="49">
        <v>368</v>
      </c>
      <c r="AY444" s="30">
        <f>IFERROR(AX444/AT437,"-")</f>
        <v>0.2128397917871602</v>
      </c>
      <c r="AZ444" s="52">
        <f t="shared" si="342"/>
        <v>253153.21467391305</v>
      </c>
      <c r="BA444" s="31">
        <f t="shared" si="361"/>
        <v>0.1701340730466944</v>
      </c>
      <c r="BB444" s="176"/>
      <c r="BC444" s="197"/>
      <c r="BD444" s="197"/>
      <c r="BE444" s="67" t="s">
        <v>69</v>
      </c>
      <c r="BF444" s="49">
        <v>76646812</v>
      </c>
      <c r="BG444" s="30">
        <f>IFERROR(BF444/BC437,"-")</f>
        <v>6.9410830762301451E-2</v>
      </c>
      <c r="BH444" s="49">
        <v>218</v>
      </c>
      <c r="BI444" s="30">
        <f>IFERROR(BH444/BD437,"-")</f>
        <v>0.22708333333333333</v>
      </c>
      <c r="BJ444" s="52">
        <f t="shared" si="343"/>
        <v>351590.88073394494</v>
      </c>
      <c r="BK444" s="31">
        <f t="shared" si="362"/>
        <v>0.16978193146417445</v>
      </c>
      <c r="BL444" s="176"/>
      <c r="BM444" s="197"/>
      <c r="BN444" s="197"/>
      <c r="BO444" s="67" t="s">
        <v>69</v>
      </c>
      <c r="BP444" s="49">
        <v>48389565</v>
      </c>
      <c r="BQ444" s="30">
        <f>IFERROR(BP444/BM437,"-")</f>
        <v>0.10302069001489758</v>
      </c>
      <c r="BR444" s="49">
        <v>92</v>
      </c>
      <c r="BS444" s="30">
        <f>IFERROR(BR444/BN437,"-")</f>
        <v>0.23834196891191708</v>
      </c>
      <c r="BT444" s="52">
        <f t="shared" si="344"/>
        <v>525973.53260869568</v>
      </c>
      <c r="BU444" s="31">
        <f t="shared" si="363"/>
        <v>0.14241486068111456</v>
      </c>
      <c r="BV444" s="176"/>
      <c r="BW444" s="197"/>
      <c r="BX444" s="197"/>
      <c r="BY444" s="67" t="s">
        <v>69</v>
      </c>
      <c r="BZ444" s="49">
        <f t="shared" si="355"/>
        <v>340020236</v>
      </c>
      <c r="CA444" s="30">
        <f>IFERROR(BZ444/BW437,"-")</f>
        <v>4.1566139206434101E-2</v>
      </c>
      <c r="CB444" s="49">
        <f t="shared" si="356"/>
        <v>1315</v>
      </c>
      <c r="CC444" s="30">
        <f>IFERROR(CB444/BX437,"-")</f>
        <v>0.15071633237822349</v>
      </c>
      <c r="CD444" s="52">
        <f t="shared" si="345"/>
        <v>258570.52167300379</v>
      </c>
      <c r="CE444" s="31">
        <f t="shared" si="364"/>
        <v>0.12305820699981283</v>
      </c>
      <c r="CR444" s="173"/>
      <c r="CS444" s="194"/>
      <c r="CT444" s="188"/>
      <c r="CU444" s="191"/>
      <c r="CV444" s="191"/>
      <c r="CW444" s="75" t="s">
        <v>87</v>
      </c>
      <c r="CX444" s="86">
        <v>671600821</v>
      </c>
      <c r="CY444" s="76">
        <v>5.6919521391901248E-3</v>
      </c>
      <c r="CZ444" s="86">
        <v>8884</v>
      </c>
      <c r="DA444" s="76">
        <v>6.9485506906315012E-2</v>
      </c>
      <c r="DB444" s="86">
        <v>75596.670531292213</v>
      </c>
      <c r="DC444" s="77">
        <v>6.3504317492994802E-2</v>
      </c>
    </row>
    <row r="445" spans="2:107" s="16" customFormat="1" ht="13.15" customHeight="1">
      <c r="B445" s="224"/>
      <c r="C445" s="194"/>
      <c r="D445" s="176"/>
      <c r="E445" s="197"/>
      <c r="F445" s="197"/>
      <c r="G445" s="67" t="s">
        <v>71</v>
      </c>
      <c r="H445" s="49">
        <v>0</v>
      </c>
      <c r="I445" s="30">
        <f>IFERROR(H445/E437,"-")</f>
        <v>0</v>
      </c>
      <c r="J445" s="49">
        <v>0</v>
      </c>
      <c r="K445" s="30">
        <f>IFERROR(J445/F437,"-")</f>
        <v>0</v>
      </c>
      <c r="L445" s="52" t="str">
        <f t="shared" si="338"/>
        <v>-</v>
      </c>
      <c r="M445" s="31">
        <f t="shared" si="357"/>
        <v>0</v>
      </c>
      <c r="N445" s="176"/>
      <c r="O445" s="197"/>
      <c r="P445" s="197"/>
      <c r="Q445" s="67" t="s">
        <v>71</v>
      </c>
      <c r="R445" s="49">
        <v>0</v>
      </c>
      <c r="S445" s="30">
        <f>IFERROR(R445/O437,"-")</f>
        <v>0</v>
      </c>
      <c r="T445" s="49">
        <v>0</v>
      </c>
      <c r="U445" s="30">
        <f>IFERROR(T445/P437,"-")</f>
        <v>0</v>
      </c>
      <c r="V445" s="52" t="str">
        <f t="shared" si="339"/>
        <v>-</v>
      </c>
      <c r="W445" s="31">
        <f t="shared" si="358"/>
        <v>0</v>
      </c>
      <c r="X445" s="176"/>
      <c r="Y445" s="197"/>
      <c r="Z445" s="197"/>
      <c r="AA445" s="67" t="s">
        <v>71</v>
      </c>
      <c r="AB445" s="49">
        <v>4847</v>
      </c>
      <c r="AC445" s="30">
        <f>IFERROR(AB445/Y437,"-")</f>
        <v>2.1757771044694552E-6</v>
      </c>
      <c r="AD445" s="49">
        <v>4</v>
      </c>
      <c r="AE445" s="30">
        <f>IFERROR(AD445/Z437,"-")</f>
        <v>1.2987012987012987E-3</v>
      </c>
      <c r="AF445" s="52">
        <f t="shared" si="340"/>
        <v>1211.75</v>
      </c>
      <c r="AG445" s="31">
        <f t="shared" si="359"/>
        <v>1.1402508551881414E-3</v>
      </c>
      <c r="AH445" s="176"/>
      <c r="AI445" s="197"/>
      <c r="AJ445" s="197"/>
      <c r="AK445" s="67" t="s">
        <v>71</v>
      </c>
      <c r="AL445" s="49">
        <v>0</v>
      </c>
      <c r="AM445" s="30">
        <f>IFERROR(AL445/AI437,"-")</f>
        <v>0</v>
      </c>
      <c r="AN445" s="49">
        <v>0</v>
      </c>
      <c r="AO445" s="30">
        <f>IFERROR(AN445/AJ437,"-")</f>
        <v>0</v>
      </c>
      <c r="AP445" s="52" t="str">
        <f t="shared" si="341"/>
        <v>-</v>
      </c>
      <c r="AQ445" s="31">
        <f t="shared" si="360"/>
        <v>0</v>
      </c>
      <c r="AR445" s="176"/>
      <c r="AS445" s="197"/>
      <c r="AT445" s="197"/>
      <c r="AU445" s="67" t="s">
        <v>71</v>
      </c>
      <c r="AV445" s="49">
        <v>3463</v>
      </c>
      <c r="AW445" s="30">
        <f>IFERROR(AV445/AS437,"-")</f>
        <v>1.7977804995460434E-6</v>
      </c>
      <c r="AX445" s="49">
        <v>3</v>
      </c>
      <c r="AY445" s="30">
        <f>IFERROR(AX445/AT437,"-")</f>
        <v>1.735106998264893E-3</v>
      </c>
      <c r="AZ445" s="52">
        <f t="shared" si="342"/>
        <v>1154.3333333333333</v>
      </c>
      <c r="BA445" s="31">
        <f t="shared" si="361"/>
        <v>1.3869625520110957E-3</v>
      </c>
      <c r="BB445" s="176"/>
      <c r="BC445" s="197"/>
      <c r="BD445" s="197"/>
      <c r="BE445" s="67" t="s">
        <v>71</v>
      </c>
      <c r="BF445" s="49">
        <v>1583</v>
      </c>
      <c r="BG445" s="30">
        <f>IFERROR(BF445/BC437,"-")</f>
        <v>1.4335540152240538E-6</v>
      </c>
      <c r="BH445" s="49">
        <v>2</v>
      </c>
      <c r="BI445" s="30">
        <f>IFERROR(BH445/BD437,"-")</f>
        <v>2.0833333333333333E-3</v>
      </c>
      <c r="BJ445" s="52">
        <f t="shared" si="343"/>
        <v>791.5</v>
      </c>
      <c r="BK445" s="31">
        <f t="shared" si="362"/>
        <v>1.557632398753894E-3</v>
      </c>
      <c r="BL445" s="176"/>
      <c r="BM445" s="197"/>
      <c r="BN445" s="197"/>
      <c r="BO445" s="67" t="s">
        <v>71</v>
      </c>
      <c r="BP445" s="49">
        <v>0</v>
      </c>
      <c r="BQ445" s="30">
        <f>IFERROR(BP445/BM437,"-")</f>
        <v>0</v>
      </c>
      <c r="BR445" s="49">
        <v>0</v>
      </c>
      <c r="BS445" s="30">
        <f>IFERROR(BR445/BN437,"-")</f>
        <v>0</v>
      </c>
      <c r="BT445" s="52" t="str">
        <f t="shared" si="344"/>
        <v>-</v>
      </c>
      <c r="BU445" s="31">
        <f t="shared" si="363"/>
        <v>0</v>
      </c>
      <c r="BV445" s="176"/>
      <c r="BW445" s="197"/>
      <c r="BX445" s="197"/>
      <c r="BY445" s="67" t="s">
        <v>71</v>
      </c>
      <c r="BZ445" s="49">
        <f t="shared" si="355"/>
        <v>9893</v>
      </c>
      <c r="CA445" s="30">
        <f>IFERROR(BZ445/BW437,"-")</f>
        <v>1.2093804180797421E-6</v>
      </c>
      <c r="CB445" s="49">
        <f t="shared" si="356"/>
        <v>9</v>
      </c>
      <c r="CC445" s="30">
        <f>IFERROR(CB445/BX437,"-")</f>
        <v>1.0315186246418338E-3</v>
      </c>
      <c r="CD445" s="52">
        <f t="shared" si="345"/>
        <v>1099.2222222222222</v>
      </c>
      <c r="CE445" s="31">
        <f t="shared" si="364"/>
        <v>8.4222346996069624E-4</v>
      </c>
      <c r="CR445" s="173"/>
      <c r="CS445" s="194"/>
      <c r="CT445" s="188"/>
      <c r="CU445" s="191"/>
      <c r="CV445" s="191"/>
      <c r="CW445" s="75" t="s">
        <v>85</v>
      </c>
      <c r="CX445" s="86">
        <v>315416554</v>
      </c>
      <c r="CY445" s="76">
        <v>2.6732187828523777E-3</v>
      </c>
      <c r="CZ445" s="86">
        <v>15951</v>
      </c>
      <c r="DA445" s="76">
        <v>0.12475949129475808</v>
      </c>
      <c r="DB445" s="86">
        <v>19774.092784151464</v>
      </c>
      <c r="DC445" s="77">
        <v>0.11402041516555156</v>
      </c>
    </row>
    <row r="446" spans="2:107" s="16" customFormat="1" ht="13.15" customHeight="1">
      <c r="B446" s="224"/>
      <c r="C446" s="194"/>
      <c r="D446" s="176"/>
      <c r="E446" s="197"/>
      <c r="F446" s="197"/>
      <c r="G446" s="67" t="s">
        <v>73</v>
      </c>
      <c r="H446" s="49">
        <v>0</v>
      </c>
      <c r="I446" s="30">
        <f>IFERROR(H446/E437,"-")</f>
        <v>0</v>
      </c>
      <c r="J446" s="49">
        <v>0</v>
      </c>
      <c r="K446" s="30">
        <f>IFERROR(J446/F437,"-")</f>
        <v>0</v>
      </c>
      <c r="L446" s="52" t="str">
        <f t="shared" si="338"/>
        <v>-</v>
      </c>
      <c r="M446" s="31">
        <f t="shared" si="357"/>
        <v>0</v>
      </c>
      <c r="N446" s="176"/>
      <c r="O446" s="197"/>
      <c r="P446" s="197"/>
      <c r="Q446" s="67" t="s">
        <v>73</v>
      </c>
      <c r="R446" s="49">
        <v>0</v>
      </c>
      <c r="S446" s="30">
        <f>IFERROR(R446/O437,"-")</f>
        <v>0</v>
      </c>
      <c r="T446" s="49">
        <v>0</v>
      </c>
      <c r="U446" s="30">
        <f>IFERROR(T446/P437,"-")</f>
        <v>0</v>
      </c>
      <c r="V446" s="52" t="str">
        <f t="shared" si="339"/>
        <v>-</v>
      </c>
      <c r="W446" s="31">
        <f t="shared" si="358"/>
        <v>0</v>
      </c>
      <c r="X446" s="176"/>
      <c r="Y446" s="197"/>
      <c r="Z446" s="197"/>
      <c r="AA446" s="67" t="s">
        <v>73</v>
      </c>
      <c r="AB446" s="49">
        <v>369994</v>
      </c>
      <c r="AC446" s="30">
        <f>IFERROR(AB446/Y437,"-")</f>
        <v>1.6608716195400694E-4</v>
      </c>
      <c r="AD446" s="49">
        <v>24</v>
      </c>
      <c r="AE446" s="30">
        <f>IFERROR(AD446/Z437,"-")</f>
        <v>7.7922077922077922E-3</v>
      </c>
      <c r="AF446" s="52">
        <f t="shared" si="340"/>
        <v>15416.416666666666</v>
      </c>
      <c r="AG446" s="31">
        <f t="shared" si="359"/>
        <v>6.8415051311288486E-3</v>
      </c>
      <c r="AH446" s="176"/>
      <c r="AI446" s="197"/>
      <c r="AJ446" s="197"/>
      <c r="AK446" s="67" t="s">
        <v>73</v>
      </c>
      <c r="AL446" s="49">
        <v>364251</v>
      </c>
      <c r="AM446" s="30">
        <f>IFERROR(AL446/AI437,"-")</f>
        <v>1.527307215751412E-4</v>
      </c>
      <c r="AN446" s="49">
        <v>22</v>
      </c>
      <c r="AO446" s="30">
        <f>IFERROR(AN446/AJ437,"-")</f>
        <v>8.7025316455696198E-3</v>
      </c>
      <c r="AP446" s="52">
        <f t="shared" si="341"/>
        <v>16556.863636363636</v>
      </c>
      <c r="AQ446" s="31">
        <f t="shared" si="360"/>
        <v>7.2487644151565077E-3</v>
      </c>
      <c r="AR446" s="176"/>
      <c r="AS446" s="197"/>
      <c r="AT446" s="197"/>
      <c r="AU446" s="67" t="s">
        <v>73</v>
      </c>
      <c r="AV446" s="49">
        <v>157062</v>
      </c>
      <c r="AW446" s="30">
        <f>IFERROR(AV446/AS437,"-")</f>
        <v>8.1537106791712587E-5</v>
      </c>
      <c r="AX446" s="49">
        <v>9</v>
      </c>
      <c r="AY446" s="30">
        <f>IFERROR(AX446/AT437,"-")</f>
        <v>5.2053209947946792E-3</v>
      </c>
      <c r="AZ446" s="52">
        <f t="shared" si="342"/>
        <v>17451.333333333332</v>
      </c>
      <c r="BA446" s="31">
        <f t="shared" si="361"/>
        <v>4.160887656033287E-3</v>
      </c>
      <c r="BB446" s="176"/>
      <c r="BC446" s="197"/>
      <c r="BD446" s="197"/>
      <c r="BE446" s="67" t="s">
        <v>73</v>
      </c>
      <c r="BF446" s="49">
        <v>171786</v>
      </c>
      <c r="BG446" s="30">
        <f>IFERROR(BF446/BC437,"-")</f>
        <v>1.5556823124401726E-4</v>
      </c>
      <c r="BH446" s="49">
        <v>7</v>
      </c>
      <c r="BI446" s="30">
        <f>IFERROR(BH446/BD437,"-")</f>
        <v>7.2916666666666668E-3</v>
      </c>
      <c r="BJ446" s="52">
        <f t="shared" si="343"/>
        <v>24540.857142857141</v>
      </c>
      <c r="BK446" s="31">
        <f t="shared" si="362"/>
        <v>5.451713395638629E-3</v>
      </c>
      <c r="BL446" s="176"/>
      <c r="BM446" s="197"/>
      <c r="BN446" s="197"/>
      <c r="BO446" s="67" t="s">
        <v>73</v>
      </c>
      <c r="BP446" s="49">
        <v>27124</v>
      </c>
      <c r="BQ446" s="30">
        <f>IFERROR(BP446/BM437,"-")</f>
        <v>5.7746607062164784E-5</v>
      </c>
      <c r="BR446" s="49">
        <v>2</v>
      </c>
      <c r="BS446" s="30">
        <f>IFERROR(BR446/BN437,"-")</f>
        <v>5.1813471502590676E-3</v>
      </c>
      <c r="BT446" s="52">
        <f t="shared" si="344"/>
        <v>13562</v>
      </c>
      <c r="BU446" s="31">
        <f t="shared" si="363"/>
        <v>3.0959752321981426E-3</v>
      </c>
      <c r="BV446" s="176"/>
      <c r="BW446" s="197"/>
      <c r="BX446" s="197"/>
      <c r="BY446" s="67" t="s">
        <v>73</v>
      </c>
      <c r="BZ446" s="49">
        <f t="shared" si="355"/>
        <v>1090217</v>
      </c>
      <c r="CA446" s="30">
        <f>IFERROR(BZ446/BW437,"-")</f>
        <v>1.3327474893941598E-4</v>
      </c>
      <c r="CB446" s="49">
        <f t="shared" si="356"/>
        <v>64</v>
      </c>
      <c r="CC446" s="30">
        <f>IFERROR(CB446/BX437,"-")</f>
        <v>7.3352435530085964E-3</v>
      </c>
      <c r="CD446" s="52">
        <f t="shared" si="345"/>
        <v>17034.640625</v>
      </c>
      <c r="CE446" s="31">
        <f t="shared" si="364"/>
        <v>5.9891446752760626E-3</v>
      </c>
      <c r="CR446" s="174"/>
      <c r="CS446" s="195"/>
      <c r="CT446" s="189"/>
      <c r="CU446" s="192"/>
      <c r="CV446" s="192"/>
      <c r="CW446" s="18" t="s">
        <v>92</v>
      </c>
      <c r="CX446" s="86">
        <v>23766892263</v>
      </c>
      <c r="CY446" s="76">
        <v>0.20142919577860982</v>
      </c>
      <c r="CZ446" s="86">
        <v>100081</v>
      </c>
      <c r="DA446" s="76">
        <v>0.78277566599402448</v>
      </c>
      <c r="DB446" s="86">
        <v>237476.56661104504</v>
      </c>
      <c r="DC446" s="77">
        <v>0.71539572253674155</v>
      </c>
    </row>
    <row r="447" spans="2:107" s="16" customFormat="1" ht="13.15" customHeight="1">
      <c r="B447" s="224"/>
      <c r="C447" s="194"/>
      <c r="D447" s="176"/>
      <c r="E447" s="197"/>
      <c r="F447" s="197"/>
      <c r="G447" s="67" t="s">
        <v>75</v>
      </c>
      <c r="H447" s="49">
        <v>569</v>
      </c>
      <c r="I447" s="30">
        <f>IFERROR(H447/E437,"-")</f>
        <v>2.8804963566024114E-5</v>
      </c>
      <c r="J447" s="49">
        <v>1</v>
      </c>
      <c r="K447" s="30">
        <f>IFERROR(J447/F437,"-")</f>
        <v>8.3333333333333329E-2</v>
      </c>
      <c r="L447" s="52">
        <f t="shared" si="338"/>
        <v>569</v>
      </c>
      <c r="M447" s="31">
        <f t="shared" si="357"/>
        <v>7.1428571428571425E-2</v>
      </c>
      <c r="N447" s="176"/>
      <c r="O447" s="197"/>
      <c r="P447" s="197"/>
      <c r="Q447" s="67" t="s">
        <v>75</v>
      </c>
      <c r="R447" s="49">
        <v>7665</v>
      </c>
      <c r="S447" s="30">
        <f>IFERROR(R447/O437,"-")</f>
        <v>1.6097682374770426E-4</v>
      </c>
      <c r="T447" s="49">
        <v>2</v>
      </c>
      <c r="U447" s="30">
        <f>IFERROR(T447/P437,"-")</f>
        <v>6.6666666666666666E-2</v>
      </c>
      <c r="V447" s="52">
        <f t="shared" si="339"/>
        <v>3832.5</v>
      </c>
      <c r="W447" s="31">
        <f t="shared" si="358"/>
        <v>5.5555555555555552E-2</v>
      </c>
      <c r="X447" s="176"/>
      <c r="Y447" s="197"/>
      <c r="Z447" s="197"/>
      <c r="AA447" s="67" t="s">
        <v>75</v>
      </c>
      <c r="AB447" s="49">
        <v>2479254</v>
      </c>
      <c r="AC447" s="30">
        <f>IFERROR(AB447/Y437,"-")</f>
        <v>1.1129160489713873E-3</v>
      </c>
      <c r="AD447" s="49">
        <v>108</v>
      </c>
      <c r="AE447" s="30">
        <f>IFERROR(AD447/Z437,"-")</f>
        <v>3.5064935064935063E-2</v>
      </c>
      <c r="AF447" s="52">
        <f t="shared" si="340"/>
        <v>22956.055555555555</v>
      </c>
      <c r="AG447" s="31">
        <f t="shared" si="359"/>
        <v>3.0786773090079819E-2</v>
      </c>
      <c r="AH447" s="176"/>
      <c r="AI447" s="197"/>
      <c r="AJ447" s="197"/>
      <c r="AK447" s="67" t="s">
        <v>75</v>
      </c>
      <c r="AL447" s="49">
        <v>2640360</v>
      </c>
      <c r="AM447" s="30">
        <f>IFERROR(AL447/AI437,"-")</f>
        <v>1.107104957894803E-3</v>
      </c>
      <c r="AN447" s="49">
        <v>145</v>
      </c>
      <c r="AO447" s="30">
        <f>IFERROR(AN447/AJ437,"-")</f>
        <v>5.7357594936708861E-2</v>
      </c>
      <c r="AP447" s="52">
        <f t="shared" si="341"/>
        <v>18209.379310344826</v>
      </c>
      <c r="AQ447" s="31">
        <f t="shared" si="360"/>
        <v>4.7775947281713346E-2</v>
      </c>
      <c r="AR447" s="176"/>
      <c r="AS447" s="197"/>
      <c r="AT447" s="197"/>
      <c r="AU447" s="67" t="s">
        <v>75</v>
      </c>
      <c r="AV447" s="49">
        <v>2714475</v>
      </c>
      <c r="AW447" s="30">
        <f>IFERROR(AV447/AS437,"-")</f>
        <v>1.409191516461232E-3</v>
      </c>
      <c r="AX447" s="49">
        <v>113</v>
      </c>
      <c r="AY447" s="30">
        <f>IFERROR(AX447/AT437,"-")</f>
        <v>6.5355696934644297E-2</v>
      </c>
      <c r="AZ447" s="52">
        <f t="shared" si="342"/>
        <v>24021.902654867255</v>
      </c>
      <c r="BA447" s="31">
        <f t="shared" si="361"/>
        <v>5.2242256125751271E-2</v>
      </c>
      <c r="BB447" s="176"/>
      <c r="BC447" s="197"/>
      <c r="BD447" s="197"/>
      <c r="BE447" s="67" t="s">
        <v>75</v>
      </c>
      <c r="BF447" s="49">
        <v>1924817</v>
      </c>
      <c r="BG447" s="30">
        <f>IFERROR(BF447/BC437,"-")</f>
        <v>1.7431011616686782E-3</v>
      </c>
      <c r="BH447" s="49">
        <v>70</v>
      </c>
      <c r="BI447" s="30">
        <f>IFERROR(BH447/BD437,"-")</f>
        <v>7.2916666666666671E-2</v>
      </c>
      <c r="BJ447" s="52">
        <f t="shared" si="343"/>
        <v>27497.385714285716</v>
      </c>
      <c r="BK447" s="31">
        <f t="shared" si="362"/>
        <v>5.4517133956386292E-2</v>
      </c>
      <c r="BL447" s="176"/>
      <c r="BM447" s="197"/>
      <c r="BN447" s="197"/>
      <c r="BO447" s="67" t="s">
        <v>75</v>
      </c>
      <c r="BP447" s="49">
        <v>980930</v>
      </c>
      <c r="BQ447" s="30">
        <f>IFERROR(BP447/BM437,"-")</f>
        <v>2.088385904198839E-3</v>
      </c>
      <c r="BR447" s="49">
        <v>39</v>
      </c>
      <c r="BS447" s="30">
        <f>IFERROR(BR447/BN437,"-")</f>
        <v>0.10103626943005181</v>
      </c>
      <c r="BT447" s="52">
        <f t="shared" si="344"/>
        <v>25152.051282051281</v>
      </c>
      <c r="BU447" s="31">
        <f t="shared" si="363"/>
        <v>6.037151702786378E-2</v>
      </c>
      <c r="BV447" s="176"/>
      <c r="BW447" s="197"/>
      <c r="BX447" s="197"/>
      <c r="BY447" s="67" t="s">
        <v>75</v>
      </c>
      <c r="BZ447" s="49">
        <f t="shared" si="355"/>
        <v>10748070</v>
      </c>
      <c r="CA447" s="30">
        <f>IFERROR(BZ447/BW437,"-")</f>
        <v>1.3139093692661815E-3</v>
      </c>
      <c r="CB447" s="49">
        <f t="shared" si="356"/>
        <v>478</v>
      </c>
      <c r="CC447" s="30">
        <f>IFERROR(CB447/BX437,"-")</f>
        <v>5.4785100286532953E-2</v>
      </c>
      <c r="CD447" s="52">
        <f t="shared" si="345"/>
        <v>22485.50209205021</v>
      </c>
      <c r="CE447" s="31">
        <f t="shared" si="364"/>
        <v>4.4731424293468089E-2</v>
      </c>
      <c r="CR447" s="172">
        <v>27</v>
      </c>
      <c r="CS447" s="193" t="s">
        <v>30</v>
      </c>
      <c r="CT447" s="187">
        <v>23699</v>
      </c>
      <c r="CU447" s="190">
        <v>19220724080</v>
      </c>
      <c r="CV447" s="190">
        <v>20640</v>
      </c>
      <c r="CW447" s="75" t="s">
        <v>58</v>
      </c>
      <c r="CX447" s="86">
        <v>656870288</v>
      </c>
      <c r="CY447" s="76">
        <v>3.4175106268941352E-2</v>
      </c>
      <c r="CZ447" s="86">
        <v>3813</v>
      </c>
      <c r="DA447" s="76">
        <v>0.18473837209302327</v>
      </c>
      <c r="DB447" s="86">
        <v>172271.25308156307</v>
      </c>
      <c r="DC447" s="77">
        <v>0.16089286467783451</v>
      </c>
    </row>
    <row r="448" spans="2:107" s="16" customFormat="1" ht="13.15" customHeight="1">
      <c r="B448" s="224"/>
      <c r="C448" s="194"/>
      <c r="D448" s="176"/>
      <c r="E448" s="197"/>
      <c r="F448" s="197"/>
      <c r="G448" s="67" t="s">
        <v>77</v>
      </c>
      <c r="H448" s="49">
        <v>0</v>
      </c>
      <c r="I448" s="30">
        <f>IFERROR(H448/E437,"-")</f>
        <v>0</v>
      </c>
      <c r="J448" s="49">
        <v>0</v>
      </c>
      <c r="K448" s="30">
        <f>IFERROR(J448/F437,"-")</f>
        <v>0</v>
      </c>
      <c r="L448" s="52" t="str">
        <f t="shared" si="338"/>
        <v>-</v>
      </c>
      <c r="M448" s="31">
        <f t="shared" si="357"/>
        <v>0</v>
      </c>
      <c r="N448" s="176"/>
      <c r="O448" s="197"/>
      <c r="P448" s="197"/>
      <c r="Q448" s="67" t="s">
        <v>77</v>
      </c>
      <c r="R448" s="49">
        <v>6508</v>
      </c>
      <c r="S448" s="30">
        <f>IFERROR(R448/O437,"-")</f>
        <v>1.3667803900196468E-4</v>
      </c>
      <c r="T448" s="49">
        <v>1</v>
      </c>
      <c r="U448" s="30">
        <f>IFERROR(T448/P437,"-")</f>
        <v>3.3333333333333333E-2</v>
      </c>
      <c r="V448" s="52">
        <f t="shared" si="339"/>
        <v>6508</v>
      </c>
      <c r="W448" s="31">
        <f t="shared" si="358"/>
        <v>2.7777777777777776E-2</v>
      </c>
      <c r="X448" s="176"/>
      <c r="Y448" s="197"/>
      <c r="Z448" s="197"/>
      <c r="AA448" s="67" t="s">
        <v>77</v>
      </c>
      <c r="AB448" s="49">
        <v>2907026</v>
      </c>
      <c r="AC448" s="30">
        <f>IFERROR(AB448/Y437,"-")</f>
        <v>1.3049392640597116E-3</v>
      </c>
      <c r="AD448" s="49">
        <v>36</v>
      </c>
      <c r="AE448" s="30">
        <f>IFERROR(AD448/Z437,"-")</f>
        <v>1.1688311688311689E-2</v>
      </c>
      <c r="AF448" s="52">
        <f t="shared" si="340"/>
        <v>80750.722222222219</v>
      </c>
      <c r="AG448" s="31">
        <f t="shared" si="359"/>
        <v>1.0262257696693273E-2</v>
      </c>
      <c r="AH448" s="176"/>
      <c r="AI448" s="197"/>
      <c r="AJ448" s="197"/>
      <c r="AK448" s="67" t="s">
        <v>77</v>
      </c>
      <c r="AL448" s="49">
        <v>2199762</v>
      </c>
      <c r="AM448" s="30">
        <f>IFERROR(AL448/AI437,"-")</f>
        <v>9.2236188110279946E-4</v>
      </c>
      <c r="AN448" s="49">
        <v>45</v>
      </c>
      <c r="AO448" s="30">
        <f>IFERROR(AN448/AJ437,"-")</f>
        <v>1.7800632911392406E-2</v>
      </c>
      <c r="AP448" s="52">
        <f t="shared" si="341"/>
        <v>48883.6</v>
      </c>
      <c r="AQ448" s="31">
        <f t="shared" si="360"/>
        <v>1.4827018121911038E-2</v>
      </c>
      <c r="AR448" s="176"/>
      <c r="AS448" s="197"/>
      <c r="AT448" s="197"/>
      <c r="AU448" s="67" t="s">
        <v>77</v>
      </c>
      <c r="AV448" s="49">
        <v>2320406</v>
      </c>
      <c r="AW448" s="30">
        <f>IFERROR(AV448/AS437,"-")</f>
        <v>1.2046146860611136E-3</v>
      </c>
      <c r="AX448" s="49">
        <v>41</v>
      </c>
      <c r="AY448" s="30">
        <f>IFERROR(AX448/AT437,"-")</f>
        <v>2.3713128976286871E-2</v>
      </c>
      <c r="AZ448" s="52">
        <f t="shared" si="342"/>
        <v>56595.268292682929</v>
      </c>
      <c r="BA448" s="31">
        <f t="shared" si="361"/>
        <v>1.8955154877484975E-2</v>
      </c>
      <c r="BB448" s="176"/>
      <c r="BC448" s="197"/>
      <c r="BD448" s="197"/>
      <c r="BE448" s="67" t="s">
        <v>77</v>
      </c>
      <c r="BF448" s="49">
        <v>4811979</v>
      </c>
      <c r="BG448" s="30">
        <f>IFERROR(BF448/BC437,"-")</f>
        <v>4.3576953990043131E-3</v>
      </c>
      <c r="BH448" s="49">
        <v>35</v>
      </c>
      <c r="BI448" s="30">
        <f>IFERROR(BH448/BD437,"-")</f>
        <v>3.6458333333333336E-2</v>
      </c>
      <c r="BJ448" s="52">
        <f t="shared" si="343"/>
        <v>137485.11428571428</v>
      </c>
      <c r="BK448" s="31">
        <f t="shared" si="362"/>
        <v>2.7258566978193146E-2</v>
      </c>
      <c r="BL448" s="176"/>
      <c r="BM448" s="197"/>
      <c r="BN448" s="197"/>
      <c r="BO448" s="67" t="s">
        <v>77</v>
      </c>
      <c r="BP448" s="49">
        <v>2327429</v>
      </c>
      <c r="BQ448" s="30">
        <f>IFERROR(BP448/BM437,"-")</f>
        <v>4.9550629674121483E-3</v>
      </c>
      <c r="BR448" s="49">
        <v>14</v>
      </c>
      <c r="BS448" s="30">
        <f>IFERROR(BR448/BN437,"-")</f>
        <v>3.6269430051813469E-2</v>
      </c>
      <c r="BT448" s="52">
        <f t="shared" si="344"/>
        <v>166244.92857142858</v>
      </c>
      <c r="BU448" s="31">
        <f t="shared" si="363"/>
        <v>2.1671826625386997E-2</v>
      </c>
      <c r="BV448" s="176"/>
      <c r="BW448" s="197"/>
      <c r="BX448" s="197"/>
      <c r="BY448" s="67" t="s">
        <v>77</v>
      </c>
      <c r="BZ448" s="49">
        <f t="shared" si="355"/>
        <v>14573110</v>
      </c>
      <c r="CA448" s="30">
        <f>IFERROR(BZ448/BW437,"-")</f>
        <v>1.781505495251397E-3</v>
      </c>
      <c r="CB448" s="49">
        <f t="shared" si="356"/>
        <v>172</v>
      </c>
      <c r="CC448" s="30">
        <f>IFERROR(CB448/BX437,"-")</f>
        <v>1.9713467048710603E-2</v>
      </c>
      <c r="CD448" s="52">
        <f t="shared" si="345"/>
        <v>84727.383720930229</v>
      </c>
      <c r="CE448" s="31">
        <f t="shared" si="364"/>
        <v>1.6095826314804416E-2</v>
      </c>
      <c r="CR448" s="173"/>
      <c r="CS448" s="194"/>
      <c r="CT448" s="188"/>
      <c r="CU448" s="191"/>
      <c r="CV448" s="191"/>
      <c r="CW448" s="75" t="s">
        <v>60</v>
      </c>
      <c r="CX448" s="86">
        <v>354962624</v>
      </c>
      <c r="CY448" s="76">
        <v>1.8467703012778485E-2</v>
      </c>
      <c r="CZ448" s="86">
        <v>5792</v>
      </c>
      <c r="DA448" s="76">
        <v>0.2806201550387597</v>
      </c>
      <c r="DB448" s="86">
        <v>61284.983425414364</v>
      </c>
      <c r="DC448" s="77">
        <v>0.24439849782691253</v>
      </c>
    </row>
    <row r="449" spans="2:107" s="16" customFormat="1" ht="13.15" customHeight="1">
      <c r="B449" s="224"/>
      <c r="C449" s="194"/>
      <c r="D449" s="176"/>
      <c r="E449" s="197"/>
      <c r="F449" s="197"/>
      <c r="G449" s="67" t="s">
        <v>79</v>
      </c>
      <c r="H449" s="49">
        <v>40673</v>
      </c>
      <c r="I449" s="30">
        <f>IFERROR(H449/E437,"-")</f>
        <v>2.0590233446764481E-3</v>
      </c>
      <c r="J449" s="49">
        <v>1</v>
      </c>
      <c r="K449" s="30">
        <f>IFERROR(J449/F437,"-")</f>
        <v>8.3333333333333329E-2</v>
      </c>
      <c r="L449" s="52">
        <f t="shared" si="338"/>
        <v>40673</v>
      </c>
      <c r="M449" s="31">
        <f t="shared" si="357"/>
        <v>7.1428571428571425E-2</v>
      </c>
      <c r="N449" s="176"/>
      <c r="O449" s="197"/>
      <c r="P449" s="197"/>
      <c r="Q449" s="67" t="s">
        <v>79</v>
      </c>
      <c r="R449" s="49">
        <v>299954</v>
      </c>
      <c r="S449" s="30">
        <f>IFERROR(R449/O437,"-")</f>
        <v>6.2994966980324703E-3</v>
      </c>
      <c r="T449" s="49">
        <v>2</v>
      </c>
      <c r="U449" s="30">
        <f>IFERROR(T449/P437,"-")</f>
        <v>6.6666666666666666E-2</v>
      </c>
      <c r="V449" s="52">
        <f t="shared" si="339"/>
        <v>149977</v>
      </c>
      <c r="W449" s="31">
        <f t="shared" si="358"/>
        <v>5.5555555555555552E-2</v>
      </c>
      <c r="X449" s="176"/>
      <c r="Y449" s="197"/>
      <c r="Z449" s="197"/>
      <c r="AA449" s="67" t="s">
        <v>79</v>
      </c>
      <c r="AB449" s="49">
        <v>14900468</v>
      </c>
      <c r="AC449" s="30">
        <f>IFERROR(AB449/Y437,"-")</f>
        <v>6.6886934434247517E-3</v>
      </c>
      <c r="AD449" s="49">
        <v>42</v>
      </c>
      <c r="AE449" s="30">
        <f>IFERROR(AD449/Z437,"-")</f>
        <v>1.3636363636363636E-2</v>
      </c>
      <c r="AF449" s="52">
        <f t="shared" si="340"/>
        <v>354773.04761904763</v>
      </c>
      <c r="AG449" s="31">
        <f t="shared" si="359"/>
        <v>1.1972633979475485E-2</v>
      </c>
      <c r="AH449" s="176"/>
      <c r="AI449" s="197"/>
      <c r="AJ449" s="197"/>
      <c r="AK449" s="67" t="s">
        <v>79</v>
      </c>
      <c r="AL449" s="49">
        <v>25606665</v>
      </c>
      <c r="AM449" s="30">
        <f>IFERROR(AL449/AI437,"-")</f>
        <v>1.073689412680518E-2</v>
      </c>
      <c r="AN449" s="49">
        <v>64</v>
      </c>
      <c r="AO449" s="30">
        <f>IFERROR(AN449/AJ437,"-")</f>
        <v>2.5316455696202531E-2</v>
      </c>
      <c r="AP449" s="52">
        <f t="shared" si="341"/>
        <v>400104.140625</v>
      </c>
      <c r="AQ449" s="31">
        <f t="shared" si="360"/>
        <v>2.1087314662273475E-2</v>
      </c>
      <c r="AR449" s="176"/>
      <c r="AS449" s="197"/>
      <c r="AT449" s="197"/>
      <c r="AU449" s="67" t="s">
        <v>79</v>
      </c>
      <c r="AV449" s="49">
        <v>45308864</v>
      </c>
      <c r="AW449" s="30">
        <f>IFERROR(AV449/AS437,"-")</f>
        <v>2.3521626380532415E-2</v>
      </c>
      <c r="AX449" s="49">
        <v>89</v>
      </c>
      <c r="AY449" s="30">
        <f>IFERROR(AX449/AT437,"-")</f>
        <v>5.1474840948525162E-2</v>
      </c>
      <c r="AZ449" s="52">
        <f t="shared" si="342"/>
        <v>509088.35955056181</v>
      </c>
      <c r="BA449" s="31">
        <f t="shared" si="361"/>
        <v>4.1146555709662504E-2</v>
      </c>
      <c r="BB449" s="176"/>
      <c r="BC449" s="197"/>
      <c r="BD449" s="197"/>
      <c r="BE449" s="67" t="s">
        <v>79</v>
      </c>
      <c r="BF449" s="49">
        <v>32604298</v>
      </c>
      <c r="BG449" s="30">
        <f>IFERROR(BF449/BC437,"-")</f>
        <v>2.9526230139899929E-2</v>
      </c>
      <c r="BH449" s="49">
        <v>84</v>
      </c>
      <c r="BI449" s="30">
        <f>IFERROR(BH449/BD437,"-")</f>
        <v>8.7499999999999994E-2</v>
      </c>
      <c r="BJ449" s="52">
        <f t="shared" si="343"/>
        <v>388146.40476190473</v>
      </c>
      <c r="BK449" s="31">
        <f t="shared" si="362"/>
        <v>6.5420560747663545E-2</v>
      </c>
      <c r="BL449" s="176"/>
      <c r="BM449" s="197"/>
      <c r="BN449" s="197"/>
      <c r="BO449" s="67" t="s">
        <v>79</v>
      </c>
      <c r="BP449" s="49">
        <v>26296048</v>
      </c>
      <c r="BQ449" s="30">
        <f>IFERROR(BP449/BM437,"-")</f>
        <v>5.5983909126376054E-2</v>
      </c>
      <c r="BR449" s="49">
        <v>39</v>
      </c>
      <c r="BS449" s="30">
        <f>IFERROR(BR449/BN437,"-")</f>
        <v>0.10103626943005181</v>
      </c>
      <c r="BT449" s="52">
        <f t="shared" si="344"/>
        <v>674257.641025641</v>
      </c>
      <c r="BU449" s="31">
        <f t="shared" si="363"/>
        <v>6.037151702786378E-2</v>
      </c>
      <c r="BV449" s="176"/>
      <c r="BW449" s="197"/>
      <c r="BX449" s="197"/>
      <c r="BY449" s="67" t="s">
        <v>79</v>
      </c>
      <c r="BZ449" s="49">
        <f t="shared" si="355"/>
        <v>145056970</v>
      </c>
      <c r="CA449" s="30">
        <f>IFERROR(BZ449/BW437,"-")</f>
        <v>1.7732645206103369E-2</v>
      </c>
      <c r="CB449" s="49">
        <f t="shared" si="356"/>
        <v>321</v>
      </c>
      <c r="CC449" s="30">
        <f>IFERROR(CB449/BX437,"-")</f>
        <v>3.6790830945558739E-2</v>
      </c>
      <c r="CD449" s="52">
        <f t="shared" si="345"/>
        <v>451890.87227414333</v>
      </c>
      <c r="CE449" s="31">
        <f t="shared" si="364"/>
        <v>3.00393037619315E-2</v>
      </c>
      <c r="CR449" s="173"/>
      <c r="CS449" s="194"/>
      <c r="CT449" s="188"/>
      <c r="CU449" s="191"/>
      <c r="CV449" s="191"/>
      <c r="CW449" s="75" t="s">
        <v>62</v>
      </c>
      <c r="CX449" s="86">
        <v>254219610</v>
      </c>
      <c r="CY449" s="76">
        <v>1.3226328464104355E-2</v>
      </c>
      <c r="CZ449" s="86">
        <v>4623</v>
      </c>
      <c r="DA449" s="76">
        <v>0.22398255813953488</v>
      </c>
      <c r="DB449" s="86">
        <v>54990.181700194677</v>
      </c>
      <c r="DC449" s="77">
        <v>0.19507152200514791</v>
      </c>
    </row>
    <row r="450" spans="2:107" s="16" customFormat="1" ht="13.15" customHeight="1">
      <c r="B450" s="224"/>
      <c r="C450" s="194"/>
      <c r="D450" s="176"/>
      <c r="E450" s="197"/>
      <c r="F450" s="197"/>
      <c r="G450" s="67" t="s">
        <v>81</v>
      </c>
      <c r="H450" s="49">
        <v>29117</v>
      </c>
      <c r="I450" s="30">
        <f>IFERROR(H450/E437,"-")</f>
        <v>1.4740142779471426E-3</v>
      </c>
      <c r="J450" s="49">
        <v>2</v>
      </c>
      <c r="K450" s="30">
        <f>IFERROR(J450/F437,"-")</f>
        <v>0.16666666666666666</v>
      </c>
      <c r="L450" s="52">
        <f t="shared" si="338"/>
        <v>14558.5</v>
      </c>
      <c r="M450" s="31">
        <f t="shared" si="357"/>
        <v>0.14285714285714285</v>
      </c>
      <c r="N450" s="176"/>
      <c r="O450" s="197"/>
      <c r="P450" s="197"/>
      <c r="Q450" s="67" t="s">
        <v>81</v>
      </c>
      <c r="R450" s="49">
        <v>26599</v>
      </c>
      <c r="S450" s="30">
        <f>IFERROR(R450/O437,"-")</f>
        <v>5.5862003064125062E-4</v>
      </c>
      <c r="T450" s="49">
        <v>2</v>
      </c>
      <c r="U450" s="30">
        <f>IFERROR(T450/P437,"-")</f>
        <v>6.6666666666666666E-2</v>
      </c>
      <c r="V450" s="52">
        <f t="shared" si="339"/>
        <v>13299.5</v>
      </c>
      <c r="W450" s="31">
        <f t="shared" si="358"/>
        <v>5.5555555555555552E-2</v>
      </c>
      <c r="X450" s="176"/>
      <c r="Y450" s="197"/>
      <c r="Z450" s="197"/>
      <c r="AA450" s="67" t="s">
        <v>81</v>
      </c>
      <c r="AB450" s="49">
        <v>12957039</v>
      </c>
      <c r="AC450" s="30">
        <f>IFERROR(AB450/Y437,"-")</f>
        <v>5.8163046828796786E-3</v>
      </c>
      <c r="AD450" s="49">
        <v>288</v>
      </c>
      <c r="AE450" s="30">
        <f>IFERROR(AD450/Z437,"-")</f>
        <v>9.350649350649351E-2</v>
      </c>
      <c r="AF450" s="52">
        <f t="shared" si="340"/>
        <v>44989.71875</v>
      </c>
      <c r="AG450" s="31">
        <f t="shared" si="359"/>
        <v>8.2098061573546183E-2</v>
      </c>
      <c r="AH450" s="176"/>
      <c r="AI450" s="197"/>
      <c r="AJ450" s="197"/>
      <c r="AK450" s="67" t="s">
        <v>81</v>
      </c>
      <c r="AL450" s="49">
        <v>21466275</v>
      </c>
      <c r="AM450" s="30">
        <f>IFERROR(AL450/AI437,"-")</f>
        <v>9.0008254480575603E-3</v>
      </c>
      <c r="AN450" s="49">
        <v>291</v>
      </c>
      <c r="AO450" s="30">
        <f>IFERROR(AN450/AJ437,"-")</f>
        <v>0.11511075949367089</v>
      </c>
      <c r="AP450" s="52">
        <f t="shared" si="341"/>
        <v>73767.268041237112</v>
      </c>
      <c r="AQ450" s="31">
        <f t="shared" si="360"/>
        <v>9.5881383855024718E-2</v>
      </c>
      <c r="AR450" s="176"/>
      <c r="AS450" s="197"/>
      <c r="AT450" s="197"/>
      <c r="AU450" s="67" t="s">
        <v>81</v>
      </c>
      <c r="AV450" s="49">
        <v>11604216</v>
      </c>
      <c r="AW450" s="30">
        <f>IFERROR(AV450/AS437,"-")</f>
        <v>6.0242082695120391E-3</v>
      </c>
      <c r="AX450" s="49">
        <v>213</v>
      </c>
      <c r="AY450" s="30">
        <f>IFERROR(AX450/AT437,"-")</f>
        <v>0.12319259687680741</v>
      </c>
      <c r="AZ450" s="52">
        <f t="shared" si="342"/>
        <v>54479.887323943665</v>
      </c>
      <c r="BA450" s="31">
        <f t="shared" si="361"/>
        <v>9.8474341192787793E-2</v>
      </c>
      <c r="BB450" s="176"/>
      <c r="BC450" s="197"/>
      <c r="BD450" s="197"/>
      <c r="BE450" s="67" t="s">
        <v>81</v>
      </c>
      <c r="BF450" s="49">
        <v>8826937</v>
      </c>
      <c r="BG450" s="30">
        <f>IFERROR(BF450/BC437,"-")</f>
        <v>7.9936140104104637E-3</v>
      </c>
      <c r="BH450" s="49">
        <v>139</v>
      </c>
      <c r="BI450" s="30">
        <f>IFERROR(BH450/BD437,"-")</f>
        <v>0.14479166666666668</v>
      </c>
      <c r="BJ450" s="52">
        <f t="shared" si="343"/>
        <v>63503.143884892088</v>
      </c>
      <c r="BK450" s="31">
        <f t="shared" si="362"/>
        <v>0.10825545171339564</v>
      </c>
      <c r="BL450" s="176"/>
      <c r="BM450" s="197"/>
      <c r="BN450" s="197"/>
      <c r="BO450" s="67" t="s">
        <v>81</v>
      </c>
      <c r="BP450" s="49">
        <v>3436050</v>
      </c>
      <c r="BQ450" s="30">
        <f>IFERROR(BP450/BM437,"-")</f>
        <v>7.3153011796177302E-3</v>
      </c>
      <c r="BR450" s="49">
        <v>48</v>
      </c>
      <c r="BS450" s="30">
        <f>IFERROR(BR450/BN437,"-")</f>
        <v>0.12435233160621761</v>
      </c>
      <c r="BT450" s="52">
        <f t="shared" si="344"/>
        <v>71584.375</v>
      </c>
      <c r="BU450" s="31">
        <f t="shared" si="363"/>
        <v>7.4303405572755415E-2</v>
      </c>
      <c r="BV450" s="176"/>
      <c r="BW450" s="197"/>
      <c r="BX450" s="197"/>
      <c r="BY450" s="67" t="s">
        <v>81</v>
      </c>
      <c r="BZ450" s="49">
        <f t="shared" si="355"/>
        <v>58346233</v>
      </c>
      <c r="CA450" s="30">
        <f>IFERROR(BZ450/BW437,"-")</f>
        <v>7.1325979641077581E-3</v>
      </c>
      <c r="CB450" s="49">
        <f t="shared" si="356"/>
        <v>983</v>
      </c>
      <c r="CC450" s="30">
        <f>IFERROR(CB450/BX437,"-")</f>
        <v>0.11266475644699141</v>
      </c>
      <c r="CD450" s="52">
        <f t="shared" si="345"/>
        <v>59355.272634791458</v>
      </c>
      <c r="CE450" s="31">
        <f t="shared" si="364"/>
        <v>9.1989518996818273E-2</v>
      </c>
      <c r="CR450" s="173"/>
      <c r="CS450" s="194"/>
      <c r="CT450" s="188"/>
      <c r="CU450" s="191"/>
      <c r="CV450" s="191"/>
      <c r="CW450" s="75" t="s">
        <v>64</v>
      </c>
      <c r="CX450" s="86">
        <v>42750043</v>
      </c>
      <c r="CY450" s="76">
        <v>2.2241640232733627E-3</v>
      </c>
      <c r="CZ450" s="86">
        <v>700</v>
      </c>
      <c r="DA450" s="76">
        <v>3.391472868217054E-2</v>
      </c>
      <c r="DB450" s="86">
        <v>61071.49</v>
      </c>
      <c r="DC450" s="77">
        <v>2.9537111270517745E-2</v>
      </c>
    </row>
    <row r="451" spans="2:107" s="16" customFormat="1" ht="13.15" customHeight="1">
      <c r="B451" s="224"/>
      <c r="C451" s="194"/>
      <c r="D451" s="176"/>
      <c r="E451" s="197"/>
      <c r="F451" s="197"/>
      <c r="G451" s="67" t="s">
        <v>83</v>
      </c>
      <c r="H451" s="49">
        <v>0</v>
      </c>
      <c r="I451" s="30">
        <f>IFERROR(H451/E437,"-")</f>
        <v>0</v>
      </c>
      <c r="J451" s="49">
        <v>0</v>
      </c>
      <c r="K451" s="30">
        <f>IFERROR(J451/F437,"-")</f>
        <v>0</v>
      </c>
      <c r="L451" s="52" t="str">
        <f t="shared" si="338"/>
        <v>-</v>
      </c>
      <c r="M451" s="31">
        <f t="shared" si="357"/>
        <v>0</v>
      </c>
      <c r="N451" s="176"/>
      <c r="O451" s="197"/>
      <c r="P451" s="197"/>
      <c r="Q451" s="67" t="s">
        <v>83</v>
      </c>
      <c r="R451" s="49">
        <v>0</v>
      </c>
      <c r="S451" s="30">
        <f>IFERROR(R451/O437,"-")</f>
        <v>0</v>
      </c>
      <c r="T451" s="49">
        <v>0</v>
      </c>
      <c r="U451" s="30">
        <f>IFERROR(T451/P437,"-")</f>
        <v>0</v>
      </c>
      <c r="V451" s="52" t="str">
        <f t="shared" si="339"/>
        <v>-</v>
      </c>
      <c r="W451" s="31">
        <f t="shared" si="358"/>
        <v>0</v>
      </c>
      <c r="X451" s="176"/>
      <c r="Y451" s="197"/>
      <c r="Z451" s="197"/>
      <c r="AA451" s="67" t="s">
        <v>83</v>
      </c>
      <c r="AB451" s="49">
        <v>23503416</v>
      </c>
      <c r="AC451" s="30">
        <f>IFERROR(AB451/Y437,"-")</f>
        <v>1.0550483682612145E-2</v>
      </c>
      <c r="AD451" s="49">
        <v>175</v>
      </c>
      <c r="AE451" s="30">
        <f>IFERROR(AD451/Z437,"-")</f>
        <v>5.6818181818181816E-2</v>
      </c>
      <c r="AF451" s="52">
        <f t="shared" si="340"/>
        <v>134305.23428571428</v>
      </c>
      <c r="AG451" s="31">
        <f t="shared" si="359"/>
        <v>4.9885974914481185E-2</v>
      </c>
      <c r="AH451" s="176"/>
      <c r="AI451" s="197"/>
      <c r="AJ451" s="197"/>
      <c r="AK451" s="67" t="s">
        <v>83</v>
      </c>
      <c r="AL451" s="49">
        <v>30055344</v>
      </c>
      <c r="AM451" s="30">
        <f>IFERROR(AL451/AI437,"-")</f>
        <v>1.2602228617928547E-2</v>
      </c>
      <c r="AN451" s="49">
        <v>359</v>
      </c>
      <c r="AO451" s="30">
        <f>IFERROR(AN451/AJ437,"-")</f>
        <v>0.14200949367088608</v>
      </c>
      <c r="AP451" s="52">
        <f t="shared" si="341"/>
        <v>83719.621169916441</v>
      </c>
      <c r="AQ451" s="31">
        <f t="shared" si="360"/>
        <v>0.11828665568369028</v>
      </c>
      <c r="AR451" s="176"/>
      <c r="AS451" s="197"/>
      <c r="AT451" s="197"/>
      <c r="AU451" s="67" t="s">
        <v>83</v>
      </c>
      <c r="AV451" s="49">
        <v>46709032</v>
      </c>
      <c r="AW451" s="30">
        <f>IFERROR(AV451/AS437,"-")</f>
        <v>2.4248509062163481E-2</v>
      </c>
      <c r="AX451" s="49">
        <v>397</v>
      </c>
      <c r="AY451" s="30">
        <f>IFERROR(AX451/AT437,"-")</f>
        <v>0.22961249277038751</v>
      </c>
      <c r="AZ451" s="52">
        <f t="shared" si="342"/>
        <v>117654.99244332494</v>
      </c>
      <c r="BA451" s="31">
        <f t="shared" si="361"/>
        <v>0.18354137771613499</v>
      </c>
      <c r="BB451" s="176"/>
      <c r="BC451" s="197"/>
      <c r="BD451" s="197"/>
      <c r="BE451" s="67" t="s">
        <v>83</v>
      </c>
      <c r="BF451" s="49">
        <v>32526645</v>
      </c>
      <c r="BG451" s="30">
        <f>IFERROR(BF451/BC437,"-")</f>
        <v>2.9455908112139859E-2</v>
      </c>
      <c r="BH451" s="49">
        <v>257</v>
      </c>
      <c r="BI451" s="30">
        <f>IFERROR(BH451/BD437,"-")</f>
        <v>0.26770833333333333</v>
      </c>
      <c r="BJ451" s="52">
        <f t="shared" si="343"/>
        <v>126562.82101167315</v>
      </c>
      <c r="BK451" s="31">
        <f t="shared" si="362"/>
        <v>0.20015576323987538</v>
      </c>
      <c r="BL451" s="176"/>
      <c r="BM451" s="197"/>
      <c r="BN451" s="197"/>
      <c r="BO451" s="67" t="s">
        <v>83</v>
      </c>
      <c r="BP451" s="49">
        <v>14544487</v>
      </c>
      <c r="BQ451" s="30">
        <f>IFERROR(BP451/BM437,"-")</f>
        <v>3.0965004265955019E-2</v>
      </c>
      <c r="BR451" s="49">
        <v>121</v>
      </c>
      <c r="BS451" s="30">
        <f>IFERROR(BR451/BN437,"-")</f>
        <v>0.31347150259067358</v>
      </c>
      <c r="BT451" s="52">
        <f t="shared" si="344"/>
        <v>120202.37190082645</v>
      </c>
      <c r="BU451" s="31">
        <f t="shared" si="363"/>
        <v>0.18730650154798761</v>
      </c>
      <c r="BV451" s="176"/>
      <c r="BW451" s="197"/>
      <c r="BX451" s="197"/>
      <c r="BY451" s="67" t="s">
        <v>83</v>
      </c>
      <c r="BZ451" s="49">
        <f t="shared" si="355"/>
        <v>147338924</v>
      </c>
      <c r="CA451" s="30">
        <f>IFERROR(BZ451/BW437,"-")</f>
        <v>1.8011605125496752E-2</v>
      </c>
      <c r="CB451" s="49">
        <f t="shared" si="356"/>
        <v>1309</v>
      </c>
      <c r="CC451" s="30">
        <f>IFERROR(CB451/BX437,"-")</f>
        <v>0.15002865329512893</v>
      </c>
      <c r="CD451" s="52">
        <f t="shared" si="345"/>
        <v>112558.38349885409</v>
      </c>
      <c r="CE451" s="31">
        <f t="shared" si="364"/>
        <v>0.12249672468650571</v>
      </c>
      <c r="CR451" s="173"/>
      <c r="CS451" s="194"/>
      <c r="CT451" s="188"/>
      <c r="CU451" s="191"/>
      <c r="CV451" s="191"/>
      <c r="CW451" s="75" t="s">
        <v>66</v>
      </c>
      <c r="CX451" s="86">
        <v>287687463</v>
      </c>
      <c r="CY451" s="76">
        <v>1.4967566351954001E-2</v>
      </c>
      <c r="CZ451" s="86">
        <v>5328</v>
      </c>
      <c r="DA451" s="76">
        <v>0.25813953488372093</v>
      </c>
      <c r="DB451" s="86">
        <v>53995.394707207204</v>
      </c>
      <c r="DC451" s="77">
        <v>0.22481961264188363</v>
      </c>
    </row>
    <row r="452" spans="2:107" s="16" customFormat="1" ht="13.15" customHeight="1">
      <c r="B452" s="224"/>
      <c r="C452" s="194"/>
      <c r="D452" s="176"/>
      <c r="E452" s="197"/>
      <c r="F452" s="197"/>
      <c r="G452" s="67" t="s">
        <v>87</v>
      </c>
      <c r="H452" s="49">
        <v>68219</v>
      </c>
      <c r="I452" s="30">
        <f>IFERROR(H452/E437,"-")</f>
        <v>3.453507573832336E-3</v>
      </c>
      <c r="J452" s="49">
        <v>2</v>
      </c>
      <c r="K452" s="30">
        <f>IFERROR(J452/F437,"-")</f>
        <v>0.16666666666666666</v>
      </c>
      <c r="L452" s="52">
        <f t="shared" si="338"/>
        <v>34109.5</v>
      </c>
      <c r="M452" s="31">
        <f t="shared" si="357"/>
        <v>0.14285714285714285</v>
      </c>
      <c r="N452" s="176"/>
      <c r="O452" s="197"/>
      <c r="P452" s="197"/>
      <c r="Q452" s="67" t="s">
        <v>87</v>
      </c>
      <c r="R452" s="49">
        <v>405218</v>
      </c>
      <c r="S452" s="30">
        <f>IFERROR(R452/O437,"-")</f>
        <v>8.5102030744158164E-3</v>
      </c>
      <c r="T452" s="49">
        <v>4</v>
      </c>
      <c r="U452" s="30">
        <f>IFERROR(T452/P437,"-")</f>
        <v>0.13333333333333333</v>
      </c>
      <c r="V452" s="52">
        <f t="shared" si="339"/>
        <v>101304.5</v>
      </c>
      <c r="W452" s="31">
        <f t="shared" si="358"/>
        <v>0.1111111111111111</v>
      </c>
      <c r="X452" s="176"/>
      <c r="Y452" s="197"/>
      <c r="Z452" s="197"/>
      <c r="AA452" s="67" t="s">
        <v>87</v>
      </c>
      <c r="AB452" s="49">
        <v>11064131</v>
      </c>
      <c r="AC452" s="30">
        <f>IFERROR(AB452/Y437,"-")</f>
        <v>4.9665943698474803E-3</v>
      </c>
      <c r="AD452" s="49">
        <v>181</v>
      </c>
      <c r="AE452" s="30">
        <f>IFERROR(AD452/Z437,"-")</f>
        <v>5.8766233766233765E-2</v>
      </c>
      <c r="AF452" s="52">
        <f t="shared" si="340"/>
        <v>61127.795580110498</v>
      </c>
      <c r="AG452" s="31">
        <f t="shared" si="359"/>
        <v>5.1596351197263399E-2</v>
      </c>
      <c r="AH452" s="176"/>
      <c r="AI452" s="197"/>
      <c r="AJ452" s="197"/>
      <c r="AK452" s="67" t="s">
        <v>87</v>
      </c>
      <c r="AL452" s="49">
        <v>7108278</v>
      </c>
      <c r="AM452" s="30">
        <f>IFERROR(AL452/AI437,"-")</f>
        <v>2.9805063763632816E-3</v>
      </c>
      <c r="AN452" s="49">
        <v>194</v>
      </c>
      <c r="AO452" s="30">
        <f>IFERROR(AN452/AJ437,"-")</f>
        <v>7.6740506329113931E-2</v>
      </c>
      <c r="AP452" s="52">
        <f t="shared" si="341"/>
        <v>36640.608247422679</v>
      </c>
      <c r="AQ452" s="31">
        <f t="shared" si="360"/>
        <v>6.392092257001647E-2</v>
      </c>
      <c r="AR452" s="176"/>
      <c r="AS452" s="197"/>
      <c r="AT452" s="197"/>
      <c r="AU452" s="67" t="s">
        <v>87</v>
      </c>
      <c r="AV452" s="49">
        <v>5362386</v>
      </c>
      <c r="AW452" s="30">
        <f>IFERROR(AV452/AS437,"-")</f>
        <v>2.7838270233435489E-3</v>
      </c>
      <c r="AX452" s="49">
        <v>133</v>
      </c>
      <c r="AY452" s="30">
        <f>IFERROR(AX452/AT437,"-")</f>
        <v>7.6923076923076927E-2</v>
      </c>
      <c r="AZ452" s="52">
        <f t="shared" si="342"/>
        <v>40318.691729323305</v>
      </c>
      <c r="BA452" s="31">
        <f t="shared" si="361"/>
        <v>6.1488673139158574E-2</v>
      </c>
      <c r="BB452" s="176"/>
      <c r="BC452" s="197"/>
      <c r="BD452" s="197"/>
      <c r="BE452" s="67" t="s">
        <v>87</v>
      </c>
      <c r="BF452" s="49">
        <v>2915317</v>
      </c>
      <c r="BG452" s="30">
        <f>IFERROR(BF452/BC437,"-")</f>
        <v>2.6400912135192312E-3</v>
      </c>
      <c r="BH452" s="49">
        <v>86</v>
      </c>
      <c r="BI452" s="30">
        <f>IFERROR(BH452/BD437,"-")</f>
        <v>8.9583333333333334E-2</v>
      </c>
      <c r="BJ452" s="52">
        <f t="shared" si="343"/>
        <v>33899.034883720931</v>
      </c>
      <c r="BK452" s="31">
        <f t="shared" si="362"/>
        <v>6.6978193146417439E-2</v>
      </c>
      <c r="BL452" s="176"/>
      <c r="BM452" s="197"/>
      <c r="BN452" s="197"/>
      <c r="BO452" s="67" t="s">
        <v>87</v>
      </c>
      <c r="BP452" s="49">
        <v>2783557</v>
      </c>
      <c r="BQ452" s="30">
        <f>IFERROR(BP452/BM437,"-")</f>
        <v>5.9261529388784182E-3</v>
      </c>
      <c r="BR452" s="49">
        <v>32</v>
      </c>
      <c r="BS452" s="30">
        <f>IFERROR(BR452/BN437,"-")</f>
        <v>8.2901554404145081E-2</v>
      </c>
      <c r="BT452" s="52">
        <f t="shared" si="344"/>
        <v>86986.15625</v>
      </c>
      <c r="BU452" s="31">
        <f t="shared" si="363"/>
        <v>4.9535603715170282E-2</v>
      </c>
      <c r="BV452" s="176"/>
      <c r="BW452" s="197"/>
      <c r="BX452" s="197"/>
      <c r="BY452" s="67" t="s">
        <v>87</v>
      </c>
      <c r="BZ452" s="49">
        <f t="shared" si="355"/>
        <v>29707106</v>
      </c>
      <c r="CA452" s="30">
        <f>IFERROR(BZ452/BW437,"-")</f>
        <v>3.6315771024177921E-3</v>
      </c>
      <c r="CB452" s="49">
        <f t="shared" si="356"/>
        <v>632</v>
      </c>
      <c r="CC452" s="30">
        <f>IFERROR(CB452/BX437,"-")</f>
        <v>7.243553008595989E-2</v>
      </c>
      <c r="CD452" s="52">
        <f t="shared" si="345"/>
        <v>47004.914556962023</v>
      </c>
      <c r="CE452" s="31">
        <f t="shared" si="364"/>
        <v>5.9142803668351111E-2</v>
      </c>
      <c r="CR452" s="173"/>
      <c r="CS452" s="194"/>
      <c r="CT452" s="188"/>
      <c r="CU452" s="191"/>
      <c r="CV452" s="191"/>
      <c r="CW452" s="75" t="s">
        <v>68</v>
      </c>
      <c r="CX452" s="86">
        <v>401592528</v>
      </c>
      <c r="CY452" s="76">
        <v>2.0893725248252979E-2</v>
      </c>
      <c r="CZ452" s="86">
        <v>7128</v>
      </c>
      <c r="DA452" s="76">
        <v>0.34534883720930232</v>
      </c>
      <c r="DB452" s="86">
        <v>56340.141414141413</v>
      </c>
      <c r="DC452" s="77">
        <v>0.30077218448035781</v>
      </c>
    </row>
    <row r="453" spans="2:107" s="16" customFormat="1" ht="13.15" customHeight="1">
      <c r="B453" s="224"/>
      <c r="C453" s="194"/>
      <c r="D453" s="176"/>
      <c r="E453" s="197"/>
      <c r="F453" s="197"/>
      <c r="G453" s="68" t="s">
        <v>85</v>
      </c>
      <c r="H453" s="50">
        <v>1405</v>
      </c>
      <c r="I453" s="32">
        <f>IFERROR(H453/E437,"-")</f>
        <v>7.1126491757933009E-5</v>
      </c>
      <c r="J453" s="50">
        <v>1</v>
      </c>
      <c r="K453" s="32">
        <f>IFERROR(J453/F437,"-")</f>
        <v>8.3333333333333329E-2</v>
      </c>
      <c r="L453" s="53">
        <f t="shared" si="338"/>
        <v>1405</v>
      </c>
      <c r="M453" s="33">
        <f t="shared" si="357"/>
        <v>7.1428571428571425E-2</v>
      </c>
      <c r="N453" s="176"/>
      <c r="O453" s="197"/>
      <c r="P453" s="197"/>
      <c r="Q453" s="68" t="s">
        <v>85</v>
      </c>
      <c r="R453" s="50">
        <v>42805</v>
      </c>
      <c r="S453" s="32">
        <f>IFERROR(R453/O437,"-")</f>
        <v>8.9897102942211105E-4</v>
      </c>
      <c r="T453" s="50">
        <v>6</v>
      </c>
      <c r="U453" s="32">
        <f>IFERROR(T453/P437,"-")</f>
        <v>0.2</v>
      </c>
      <c r="V453" s="53">
        <f t="shared" si="339"/>
        <v>7134.166666666667</v>
      </c>
      <c r="W453" s="33">
        <f t="shared" si="358"/>
        <v>0.16666666666666666</v>
      </c>
      <c r="X453" s="176"/>
      <c r="Y453" s="197"/>
      <c r="Z453" s="197"/>
      <c r="AA453" s="68" t="s">
        <v>85</v>
      </c>
      <c r="AB453" s="50">
        <v>4760891</v>
      </c>
      <c r="AC453" s="32">
        <f>IFERROR(AB453/Y437,"-")</f>
        <v>2.137123506225436E-3</v>
      </c>
      <c r="AD453" s="50">
        <v>211</v>
      </c>
      <c r="AE453" s="32">
        <f>IFERROR(AD453/Z437,"-")</f>
        <v>6.8506493506493502E-2</v>
      </c>
      <c r="AF453" s="53">
        <f t="shared" si="340"/>
        <v>22563.464454976303</v>
      </c>
      <c r="AG453" s="33">
        <f t="shared" si="359"/>
        <v>6.0148232611174461E-2</v>
      </c>
      <c r="AH453" s="176"/>
      <c r="AI453" s="197"/>
      <c r="AJ453" s="197"/>
      <c r="AK453" s="68" t="s">
        <v>85</v>
      </c>
      <c r="AL453" s="50">
        <v>7070810</v>
      </c>
      <c r="AM453" s="32">
        <f>IFERROR(AL453/AI437,"-")</f>
        <v>2.9647960154418908E-3</v>
      </c>
      <c r="AN453" s="50">
        <v>283</v>
      </c>
      <c r="AO453" s="32">
        <f>IFERROR(AN453/AJ437,"-")</f>
        <v>0.11194620253164557</v>
      </c>
      <c r="AP453" s="53">
        <f t="shared" si="341"/>
        <v>24985.194346289754</v>
      </c>
      <c r="AQ453" s="33">
        <f t="shared" si="360"/>
        <v>9.3245469522240526E-2</v>
      </c>
      <c r="AR453" s="176"/>
      <c r="AS453" s="197"/>
      <c r="AT453" s="197"/>
      <c r="AU453" s="68" t="s">
        <v>85</v>
      </c>
      <c r="AV453" s="50">
        <v>11073374</v>
      </c>
      <c r="AW453" s="32">
        <f>IFERROR(AV453/AS437,"-")</f>
        <v>5.7486271560439417E-3</v>
      </c>
      <c r="AX453" s="50">
        <v>276</v>
      </c>
      <c r="AY453" s="32">
        <f>IFERROR(AX453/AT437,"-")</f>
        <v>0.15962984384037016</v>
      </c>
      <c r="AZ453" s="53">
        <f t="shared" si="342"/>
        <v>40120.920289855072</v>
      </c>
      <c r="BA453" s="33">
        <f t="shared" si="361"/>
        <v>0.1276005547850208</v>
      </c>
      <c r="BB453" s="176"/>
      <c r="BC453" s="197"/>
      <c r="BD453" s="197"/>
      <c r="BE453" s="68" t="s">
        <v>85</v>
      </c>
      <c r="BF453" s="50">
        <v>4964408</v>
      </c>
      <c r="BG453" s="32">
        <f>IFERROR(BF453/BC437,"-")</f>
        <v>4.4957340629250882E-3</v>
      </c>
      <c r="BH453" s="50">
        <v>190</v>
      </c>
      <c r="BI453" s="32">
        <f>IFERROR(BH453/BD437,"-")</f>
        <v>0.19791666666666666</v>
      </c>
      <c r="BJ453" s="53">
        <f t="shared" si="343"/>
        <v>26128.463157894737</v>
      </c>
      <c r="BK453" s="33">
        <f t="shared" si="362"/>
        <v>0.14797507788161993</v>
      </c>
      <c r="BL453" s="176"/>
      <c r="BM453" s="197"/>
      <c r="BN453" s="197"/>
      <c r="BO453" s="68" t="s">
        <v>85</v>
      </c>
      <c r="BP453" s="50">
        <v>2981519</v>
      </c>
      <c r="BQ453" s="32">
        <f>IFERROR(BP453/BM437,"-")</f>
        <v>6.3476111982516768E-3</v>
      </c>
      <c r="BR453" s="50">
        <v>77</v>
      </c>
      <c r="BS453" s="32">
        <f>IFERROR(BR453/BN437,"-")</f>
        <v>0.19948186528497408</v>
      </c>
      <c r="BT453" s="53">
        <f t="shared" si="344"/>
        <v>38721.025974025972</v>
      </c>
      <c r="BU453" s="33">
        <f t="shared" si="363"/>
        <v>0.11919504643962849</v>
      </c>
      <c r="BV453" s="176"/>
      <c r="BW453" s="197"/>
      <c r="BX453" s="197"/>
      <c r="BY453" s="68" t="s">
        <v>85</v>
      </c>
      <c r="BZ453" s="50">
        <f t="shared" si="355"/>
        <v>30895212</v>
      </c>
      <c r="CA453" s="32">
        <f>IFERROR(BZ453/BW437,"-")</f>
        <v>3.7768183973741301E-3</v>
      </c>
      <c r="CB453" s="50">
        <f t="shared" si="356"/>
        <v>1044</v>
      </c>
      <c r="CC453" s="32">
        <f>IFERROR(CB453/BX437,"-")</f>
        <v>0.11965616045845272</v>
      </c>
      <c r="CD453" s="53">
        <f t="shared" si="345"/>
        <v>29593.114942528737</v>
      </c>
      <c r="CE453" s="33">
        <f t="shared" si="364"/>
        <v>9.7697922515440766E-2</v>
      </c>
      <c r="CR453" s="173"/>
      <c r="CS453" s="194"/>
      <c r="CT453" s="188"/>
      <c r="CU453" s="191"/>
      <c r="CV453" s="191"/>
      <c r="CW453" s="75" t="s">
        <v>69</v>
      </c>
      <c r="CX453" s="86">
        <v>690055592</v>
      </c>
      <c r="CY453" s="76">
        <v>3.590164393015937E-2</v>
      </c>
      <c r="CZ453" s="86">
        <v>2656</v>
      </c>
      <c r="DA453" s="76">
        <v>0.12868217054263567</v>
      </c>
      <c r="DB453" s="86">
        <v>259810.0873493976</v>
      </c>
      <c r="DC453" s="77">
        <v>0.11207223933499304</v>
      </c>
    </row>
    <row r="454" spans="2:107" s="16" customFormat="1" ht="13.15" customHeight="1">
      <c r="B454" s="224"/>
      <c r="C454" s="195"/>
      <c r="D454" s="177"/>
      <c r="E454" s="198"/>
      <c r="F454" s="198"/>
      <c r="G454" s="18" t="s">
        <v>92</v>
      </c>
      <c r="H454" s="48">
        <f>SUM(H437:H453)</f>
        <v>964457</v>
      </c>
      <c r="I454" s="32">
        <f>IFERROR(H454/E437,"-")</f>
        <v>4.8824514492085976E-2</v>
      </c>
      <c r="J454" s="50">
        <v>11</v>
      </c>
      <c r="K454" s="32">
        <f>IFERROR(J454/F437,"-")</f>
        <v>0.91666666666666663</v>
      </c>
      <c r="L454" s="53">
        <f t="shared" si="338"/>
        <v>87677.909090909088</v>
      </c>
      <c r="M454" s="34">
        <f t="shared" si="357"/>
        <v>0.7857142857142857</v>
      </c>
      <c r="N454" s="177"/>
      <c r="O454" s="198"/>
      <c r="P454" s="198"/>
      <c r="Q454" s="18" t="s">
        <v>92</v>
      </c>
      <c r="R454" s="48">
        <f>SUM(R437:R453)</f>
        <v>3636882</v>
      </c>
      <c r="S454" s="32">
        <f>IFERROR(R454/O437,"-")</f>
        <v>7.6380132120704269E-2</v>
      </c>
      <c r="T454" s="50">
        <v>21</v>
      </c>
      <c r="U454" s="32">
        <f>IFERROR(T454/P437,"-")</f>
        <v>0.7</v>
      </c>
      <c r="V454" s="53">
        <f t="shared" si="339"/>
        <v>173184.85714285713</v>
      </c>
      <c r="W454" s="34">
        <f t="shared" si="358"/>
        <v>0.58333333333333337</v>
      </c>
      <c r="X454" s="177"/>
      <c r="Y454" s="198"/>
      <c r="Z454" s="198"/>
      <c r="AA454" s="18" t="s">
        <v>92</v>
      </c>
      <c r="AB454" s="48">
        <f>SUM(AB437:AB453)</f>
        <v>397227761</v>
      </c>
      <c r="AC454" s="32">
        <f>IFERROR(AB454/Y437,"-")</f>
        <v>0.17831216580224155</v>
      </c>
      <c r="AD454" s="50">
        <v>2219</v>
      </c>
      <c r="AE454" s="32">
        <f>IFERROR(AD454/Z437,"-")</f>
        <v>0.72045454545454546</v>
      </c>
      <c r="AF454" s="53">
        <f t="shared" si="340"/>
        <v>179012.05993690851</v>
      </c>
      <c r="AG454" s="34">
        <f t="shared" si="359"/>
        <v>0.63255416191562142</v>
      </c>
      <c r="AH454" s="177"/>
      <c r="AI454" s="198"/>
      <c r="AJ454" s="198"/>
      <c r="AK454" s="18" t="s">
        <v>92</v>
      </c>
      <c r="AL454" s="48">
        <f>SUM(AL437:AL453)</f>
        <v>489428131</v>
      </c>
      <c r="AM454" s="32">
        <f>IFERROR(AL454/AI437,"-")</f>
        <v>0.20521758789077515</v>
      </c>
      <c r="AN454" s="50">
        <v>2094</v>
      </c>
      <c r="AO454" s="32">
        <f>IFERROR(AN454/AJ437,"-")</f>
        <v>0.82832278481012656</v>
      </c>
      <c r="AP454" s="53">
        <f t="shared" si="341"/>
        <v>233728.81136580708</v>
      </c>
      <c r="AQ454" s="34">
        <f t="shared" si="360"/>
        <v>0.68995057660626025</v>
      </c>
      <c r="AR454" s="177"/>
      <c r="AS454" s="198"/>
      <c r="AT454" s="198"/>
      <c r="AU454" s="18" t="s">
        <v>92</v>
      </c>
      <c r="AV454" s="48">
        <f>SUM(AV437:AV453)</f>
        <v>469028842</v>
      </c>
      <c r="AW454" s="32">
        <f>IFERROR(AV454/AS437,"-")</f>
        <v>0.24349145419354962</v>
      </c>
      <c r="AX454" s="50">
        <v>1541</v>
      </c>
      <c r="AY454" s="32">
        <f>IFERROR(AX454/AT437,"-")</f>
        <v>0.89126662810873336</v>
      </c>
      <c r="AZ454" s="53">
        <f t="shared" si="342"/>
        <v>304366.54250486696</v>
      </c>
      <c r="BA454" s="34">
        <f t="shared" si="361"/>
        <v>0.71243643088303288</v>
      </c>
      <c r="BB454" s="177"/>
      <c r="BC454" s="198"/>
      <c r="BD454" s="198"/>
      <c r="BE454" s="18" t="s">
        <v>92</v>
      </c>
      <c r="BF454" s="48">
        <f>SUM(BF437:BF453)</f>
        <v>290118996</v>
      </c>
      <c r="BG454" s="32">
        <f>IFERROR(BF454/BC437,"-")</f>
        <v>0.26272978623409426</v>
      </c>
      <c r="BH454" s="50">
        <v>862</v>
      </c>
      <c r="BI454" s="32">
        <f>IFERROR(BH454/BD437,"-")</f>
        <v>0.8979166666666667</v>
      </c>
      <c r="BJ454" s="53">
        <f t="shared" si="343"/>
        <v>336564.96055684454</v>
      </c>
      <c r="BK454" s="34">
        <f t="shared" si="362"/>
        <v>0.67133956386292837</v>
      </c>
      <c r="BL454" s="177"/>
      <c r="BM454" s="198"/>
      <c r="BN454" s="198"/>
      <c r="BO454" s="18" t="s">
        <v>92</v>
      </c>
      <c r="BP454" s="48">
        <f>SUM(BP437:BP453)</f>
        <v>165258901</v>
      </c>
      <c r="BQ454" s="32">
        <f>IFERROR(BP454/BM437,"-")</f>
        <v>0.35183383054019285</v>
      </c>
      <c r="BR454" s="50">
        <v>337</v>
      </c>
      <c r="BS454" s="32">
        <f>IFERROR(BR454/BN437,"-")</f>
        <v>0.87305699481865284</v>
      </c>
      <c r="BT454" s="53">
        <f t="shared" si="344"/>
        <v>490382.49554896145</v>
      </c>
      <c r="BU454" s="34">
        <f t="shared" si="363"/>
        <v>0.52167182662538703</v>
      </c>
      <c r="BV454" s="177"/>
      <c r="BW454" s="198"/>
      <c r="BX454" s="198"/>
      <c r="BY454" s="18" t="s">
        <v>92</v>
      </c>
      <c r="BZ454" s="48">
        <f t="shared" si="355"/>
        <v>1815663970</v>
      </c>
      <c r="CA454" s="32">
        <f>IFERROR(BZ454/BW437,"-")</f>
        <v>0.22195779350358075</v>
      </c>
      <c r="CB454" s="50">
        <f t="shared" si="356"/>
        <v>7085</v>
      </c>
      <c r="CC454" s="32">
        <f>IFERROR(CB454/BX437,"-")</f>
        <v>0.81203438395415473</v>
      </c>
      <c r="CD454" s="53">
        <f t="shared" si="345"/>
        <v>256268.73253352151</v>
      </c>
      <c r="CE454" s="34">
        <f t="shared" si="364"/>
        <v>0.66301703163017034</v>
      </c>
      <c r="CR454" s="173"/>
      <c r="CS454" s="194"/>
      <c r="CT454" s="188"/>
      <c r="CU454" s="191"/>
      <c r="CV454" s="191"/>
      <c r="CW454" s="75" t="s">
        <v>70</v>
      </c>
      <c r="CX454" s="86">
        <v>145034</v>
      </c>
      <c r="CY454" s="76">
        <v>7.5457094850507839E-6</v>
      </c>
      <c r="CZ454" s="86">
        <v>15</v>
      </c>
      <c r="DA454" s="76">
        <v>7.2674418604651162E-4</v>
      </c>
      <c r="DB454" s="86">
        <v>9668.9333333333325</v>
      </c>
      <c r="DC454" s="77">
        <v>6.3293809865395164E-4</v>
      </c>
    </row>
    <row r="455" spans="2:107" s="16" customFormat="1" ht="13.15" customHeight="1">
      <c r="B455" s="224">
        <v>26</v>
      </c>
      <c r="C455" s="193" t="s">
        <v>29</v>
      </c>
      <c r="D455" s="175">
        <f>CI30</f>
        <v>307</v>
      </c>
      <c r="E455" s="196">
        <v>407603910</v>
      </c>
      <c r="F455" s="196">
        <v>288</v>
      </c>
      <c r="G455" s="65" t="s">
        <v>58</v>
      </c>
      <c r="H455" s="54">
        <v>11605449</v>
      </c>
      <c r="I455" s="28">
        <f>IFERROR(H455/E455,"-")</f>
        <v>2.8472369168391933E-2</v>
      </c>
      <c r="J455" s="54">
        <v>63</v>
      </c>
      <c r="K455" s="28">
        <f>IFERROR(J455/F455,"-")</f>
        <v>0.21875</v>
      </c>
      <c r="L455" s="51">
        <f t="shared" si="338"/>
        <v>184213.47619047618</v>
      </c>
      <c r="M455" s="29">
        <f t="shared" ref="M455:M472" si="365">IFERROR(J455/$CI$30,"-")</f>
        <v>0.20521172638436483</v>
      </c>
      <c r="N455" s="175">
        <f>CJ30</f>
        <v>847</v>
      </c>
      <c r="O455" s="196">
        <v>1483408130</v>
      </c>
      <c r="P455" s="196">
        <v>771</v>
      </c>
      <c r="Q455" s="65" t="s">
        <v>58</v>
      </c>
      <c r="R455" s="54">
        <v>30453415</v>
      </c>
      <c r="S455" s="28">
        <f>IFERROR(R455/O455,"-")</f>
        <v>2.0529356947774042E-2</v>
      </c>
      <c r="T455" s="54">
        <v>186</v>
      </c>
      <c r="U455" s="28">
        <f>IFERROR(T455/P455,"-")</f>
        <v>0.24124513618677043</v>
      </c>
      <c r="V455" s="51">
        <f t="shared" si="339"/>
        <v>163728.0376344086</v>
      </c>
      <c r="W455" s="29">
        <f t="shared" ref="W455:W472" si="366">IFERROR(T455/$CJ$30,"-")</f>
        <v>0.21959858323494688</v>
      </c>
      <c r="X455" s="175">
        <f>CK30</f>
        <v>52527</v>
      </c>
      <c r="Y455" s="196">
        <v>34420258460</v>
      </c>
      <c r="Z455" s="196">
        <v>48788</v>
      </c>
      <c r="AA455" s="65" t="s">
        <v>58</v>
      </c>
      <c r="AB455" s="54">
        <v>765944226</v>
      </c>
      <c r="AC455" s="28">
        <f>IFERROR(AB455/Y455,"-")</f>
        <v>2.2252715704912808E-2</v>
      </c>
      <c r="AD455" s="54">
        <v>6941</v>
      </c>
      <c r="AE455" s="28">
        <f>IFERROR(AD455/Z455,"-")</f>
        <v>0.14226859063704189</v>
      </c>
      <c r="AF455" s="51">
        <f t="shared" si="340"/>
        <v>110350.70249243625</v>
      </c>
      <c r="AG455" s="29">
        <f t="shared" ref="AG455:AG472" si="367">IFERROR(AD455/$CK$30,"-")</f>
        <v>0.13214156529023169</v>
      </c>
      <c r="AH455" s="175">
        <f>CL30</f>
        <v>45026</v>
      </c>
      <c r="AI455" s="196">
        <v>39570621510</v>
      </c>
      <c r="AJ455" s="196">
        <v>41986</v>
      </c>
      <c r="AK455" s="65" t="s">
        <v>58</v>
      </c>
      <c r="AL455" s="54">
        <v>1240166772</v>
      </c>
      <c r="AM455" s="28">
        <f>IFERROR(AL455/AI455,"-")</f>
        <v>3.1340593720181879E-2</v>
      </c>
      <c r="AN455" s="54">
        <v>8308</v>
      </c>
      <c r="AO455" s="28">
        <f>IFERROR(AN455/AJ455,"-")</f>
        <v>0.19787548230362501</v>
      </c>
      <c r="AP455" s="51">
        <f t="shared" si="341"/>
        <v>149273.80500722196</v>
      </c>
      <c r="AQ455" s="29">
        <f t="shared" ref="AQ455:AQ472" si="368">IFERROR(AN455/$CL$30,"-")</f>
        <v>0.1845156132012615</v>
      </c>
      <c r="AR455" s="175">
        <f>CM30</f>
        <v>28040</v>
      </c>
      <c r="AS455" s="196">
        <v>28213748390</v>
      </c>
      <c r="AT455" s="196">
        <v>25167</v>
      </c>
      <c r="AU455" s="65" t="s">
        <v>58</v>
      </c>
      <c r="AV455" s="54">
        <v>1171354795</v>
      </c>
      <c r="AW455" s="28">
        <f>IFERROR(AV455/AS455,"-")</f>
        <v>4.151716315068478E-2</v>
      </c>
      <c r="AX455" s="54">
        <v>6084</v>
      </c>
      <c r="AY455" s="28">
        <f>IFERROR(AX455/AT455,"-")</f>
        <v>0.24174514244844439</v>
      </c>
      <c r="AZ455" s="51">
        <f t="shared" si="342"/>
        <v>192530.37393162394</v>
      </c>
      <c r="BA455" s="29">
        <f t="shared" ref="BA455:BA472" si="369">IFERROR(AX455/$CM$30,"-")</f>
        <v>0.21697574893009985</v>
      </c>
      <c r="BB455" s="175">
        <f>CN30</f>
        <v>14062</v>
      </c>
      <c r="BC455" s="196">
        <v>14997260120</v>
      </c>
      <c r="BD455" s="196">
        <v>11860</v>
      </c>
      <c r="BE455" s="65" t="s">
        <v>58</v>
      </c>
      <c r="BF455" s="54">
        <v>820425185</v>
      </c>
      <c r="BG455" s="28">
        <f>IFERROR(BF455/BC455,"-")</f>
        <v>5.4705004676547549E-2</v>
      </c>
      <c r="BH455" s="54">
        <v>2984</v>
      </c>
      <c r="BI455" s="28">
        <f>IFERROR(BH455/BD455,"-")</f>
        <v>0.25160202360876899</v>
      </c>
      <c r="BJ455" s="51">
        <f t="shared" si="343"/>
        <v>274941.41588471847</v>
      </c>
      <c r="BK455" s="29">
        <f t="shared" ref="BK455:BK472" si="370">IFERROR(BH455/$CN$30,"-")</f>
        <v>0.21220310055468639</v>
      </c>
      <c r="BL455" s="175">
        <f>CO30</f>
        <v>6100</v>
      </c>
      <c r="BM455" s="196">
        <v>5608967100</v>
      </c>
      <c r="BN455" s="196">
        <v>4280</v>
      </c>
      <c r="BO455" s="65" t="s">
        <v>58</v>
      </c>
      <c r="BP455" s="54">
        <v>249522485</v>
      </c>
      <c r="BQ455" s="28">
        <f>IFERROR(BP455/BM455,"-")</f>
        <v>4.4486352041537204E-2</v>
      </c>
      <c r="BR455" s="54">
        <v>1002</v>
      </c>
      <c r="BS455" s="28">
        <f>IFERROR(BR455/BN455,"-")</f>
        <v>0.23411214953271028</v>
      </c>
      <c r="BT455" s="51">
        <f t="shared" si="344"/>
        <v>249024.4361277445</v>
      </c>
      <c r="BU455" s="29">
        <f t="shared" ref="BU455:BU472" si="371">IFERROR(BR455/$CO$30,"-")</f>
        <v>0.16426229508196721</v>
      </c>
      <c r="BV455" s="175">
        <f>CP30</f>
        <v>146909</v>
      </c>
      <c r="BW455" s="196">
        <f>SUM(E455,O455,Y455,AI455,AS455,BC455,BM455)</f>
        <v>124701867620</v>
      </c>
      <c r="BX455" s="196">
        <f>SUM(F455,P455,Z455,AJ455,AT455,BD455,BN455)</f>
        <v>133140</v>
      </c>
      <c r="BY455" s="65" t="s">
        <v>58</v>
      </c>
      <c r="BZ455" s="54">
        <f t="shared" si="355"/>
        <v>4289472327</v>
      </c>
      <c r="CA455" s="28">
        <f>IFERROR(BZ455/BW455,"-")</f>
        <v>3.439781944622651E-2</v>
      </c>
      <c r="CB455" s="54">
        <f t="shared" si="356"/>
        <v>25568</v>
      </c>
      <c r="CC455" s="28">
        <f>IFERROR(CB455/BX455,"-")</f>
        <v>0.19203845576085324</v>
      </c>
      <c r="CD455" s="51">
        <f t="shared" si="345"/>
        <v>167767.22180068836</v>
      </c>
      <c r="CE455" s="29">
        <f t="shared" ref="CE455:CE472" si="372">IFERROR(CB455/$CP$30,"-")</f>
        <v>0.17403971165823742</v>
      </c>
      <c r="CR455" s="173"/>
      <c r="CS455" s="194"/>
      <c r="CT455" s="188"/>
      <c r="CU455" s="191"/>
      <c r="CV455" s="191"/>
      <c r="CW455" s="75" t="s">
        <v>73</v>
      </c>
      <c r="CX455" s="86">
        <v>3152238</v>
      </c>
      <c r="CY455" s="76">
        <v>1.6400204211245302E-4</v>
      </c>
      <c r="CZ455" s="86">
        <v>137</v>
      </c>
      <c r="DA455" s="76">
        <v>6.6375968992248065E-3</v>
      </c>
      <c r="DB455" s="86">
        <v>23009.036496350363</v>
      </c>
      <c r="DC455" s="77">
        <v>5.7808346343727586E-3</v>
      </c>
    </row>
    <row r="456" spans="2:107" s="16" customFormat="1" ht="13.15" customHeight="1">
      <c r="B456" s="224"/>
      <c r="C456" s="194"/>
      <c r="D456" s="176"/>
      <c r="E456" s="197"/>
      <c r="F456" s="197"/>
      <c r="G456" s="66" t="s">
        <v>60</v>
      </c>
      <c r="H456" s="49">
        <v>2848166</v>
      </c>
      <c r="I456" s="30">
        <f>IFERROR(H456/E455,"-")</f>
        <v>6.987582626476768E-3</v>
      </c>
      <c r="J456" s="49">
        <v>70</v>
      </c>
      <c r="K456" s="30">
        <f>IFERROR(J456/F455,"-")</f>
        <v>0.24305555555555555</v>
      </c>
      <c r="L456" s="52">
        <f t="shared" si="338"/>
        <v>40688.085714285713</v>
      </c>
      <c r="M456" s="31">
        <f t="shared" si="365"/>
        <v>0.2280130293159609</v>
      </c>
      <c r="N456" s="176"/>
      <c r="O456" s="197"/>
      <c r="P456" s="197"/>
      <c r="Q456" s="66" t="s">
        <v>60</v>
      </c>
      <c r="R456" s="49">
        <v>35887235</v>
      </c>
      <c r="S456" s="30">
        <f>IFERROR(R456/O455,"-")</f>
        <v>2.419242167696627E-2</v>
      </c>
      <c r="T456" s="49">
        <v>231</v>
      </c>
      <c r="U456" s="30">
        <f>IFERROR(T456/P455,"-")</f>
        <v>0.29961089494163423</v>
      </c>
      <c r="V456" s="52">
        <f t="shared" si="339"/>
        <v>155355.99567099568</v>
      </c>
      <c r="W456" s="31">
        <f t="shared" si="366"/>
        <v>0.27272727272727271</v>
      </c>
      <c r="X456" s="176"/>
      <c r="Y456" s="197"/>
      <c r="Z456" s="197"/>
      <c r="AA456" s="66" t="s">
        <v>60</v>
      </c>
      <c r="AB456" s="49">
        <v>812925743</v>
      </c>
      <c r="AC456" s="30">
        <f>IFERROR(AB456/Y455,"-")</f>
        <v>2.3617653654306698E-2</v>
      </c>
      <c r="AD456" s="49">
        <v>10320</v>
      </c>
      <c r="AE456" s="30">
        <f>IFERROR(AD456/Z455,"-")</f>
        <v>0.2115274247765844</v>
      </c>
      <c r="AF456" s="52">
        <f t="shared" si="340"/>
        <v>78771.874321705429</v>
      </c>
      <c r="AG456" s="31">
        <f t="shared" si="367"/>
        <v>0.19647038665829003</v>
      </c>
      <c r="AH456" s="176"/>
      <c r="AI456" s="197"/>
      <c r="AJ456" s="197"/>
      <c r="AK456" s="66" t="s">
        <v>60</v>
      </c>
      <c r="AL456" s="49">
        <v>831412562</v>
      </c>
      <c r="AM456" s="30">
        <f>IFERROR(AL456/AI455,"-")</f>
        <v>2.1010854272023285E-2</v>
      </c>
      <c r="AN456" s="49">
        <v>11162</v>
      </c>
      <c r="AO456" s="30">
        <f>IFERROR(AN456/AJ455,"-")</f>
        <v>0.26585052160243888</v>
      </c>
      <c r="AP456" s="52">
        <f t="shared" si="341"/>
        <v>74485.984769754519</v>
      </c>
      <c r="AQ456" s="31">
        <f t="shared" si="368"/>
        <v>0.2479012126327011</v>
      </c>
      <c r="AR456" s="176"/>
      <c r="AS456" s="197"/>
      <c r="AT456" s="197"/>
      <c r="AU456" s="66" t="s">
        <v>60</v>
      </c>
      <c r="AV456" s="49">
        <v>472913975</v>
      </c>
      <c r="AW456" s="30">
        <f>IFERROR(AV456/AS455,"-")</f>
        <v>1.6761827193710221E-2</v>
      </c>
      <c r="AX456" s="49">
        <v>7363</v>
      </c>
      <c r="AY456" s="30">
        <f>IFERROR(AX456/AT455,"-")</f>
        <v>0.29256566138196843</v>
      </c>
      <c r="AZ456" s="52">
        <f t="shared" si="342"/>
        <v>64228.436099416002</v>
      </c>
      <c r="BA456" s="31">
        <f t="shared" si="369"/>
        <v>0.26258915834522112</v>
      </c>
      <c r="BB456" s="176"/>
      <c r="BC456" s="197"/>
      <c r="BD456" s="197"/>
      <c r="BE456" s="66" t="s">
        <v>60</v>
      </c>
      <c r="BF456" s="49">
        <v>193337605</v>
      </c>
      <c r="BG456" s="30">
        <f>IFERROR(BF456/BC455,"-")</f>
        <v>1.2891528416058439E-2</v>
      </c>
      <c r="BH456" s="49">
        <v>3522</v>
      </c>
      <c r="BI456" s="30">
        <f>IFERROR(BH456/BD455,"-")</f>
        <v>0.29696458684654298</v>
      </c>
      <c r="BJ456" s="52">
        <f t="shared" si="343"/>
        <v>54894.266042021576</v>
      </c>
      <c r="BK456" s="31">
        <f t="shared" si="370"/>
        <v>0.25046223865737449</v>
      </c>
      <c r="BL456" s="176"/>
      <c r="BM456" s="197"/>
      <c r="BN456" s="197"/>
      <c r="BO456" s="66" t="s">
        <v>60</v>
      </c>
      <c r="BP456" s="49">
        <v>59232680</v>
      </c>
      <c r="BQ456" s="30">
        <f>IFERROR(BP456/BM455,"-")</f>
        <v>1.0560354329765992E-2</v>
      </c>
      <c r="BR456" s="49">
        <v>1179</v>
      </c>
      <c r="BS456" s="30">
        <f>IFERROR(BR456/BN455,"-")</f>
        <v>0.27546728971962614</v>
      </c>
      <c r="BT456" s="52">
        <f t="shared" si="344"/>
        <v>50239.762510602202</v>
      </c>
      <c r="BU456" s="31">
        <f t="shared" si="371"/>
        <v>0.19327868852459015</v>
      </c>
      <c r="BV456" s="176"/>
      <c r="BW456" s="197"/>
      <c r="BX456" s="197"/>
      <c r="BY456" s="66" t="s">
        <v>60</v>
      </c>
      <c r="BZ456" s="49">
        <f t="shared" si="355"/>
        <v>2408557966</v>
      </c>
      <c r="CA456" s="30">
        <f>IFERROR(BZ456/BW455,"-")</f>
        <v>1.9314530022433357E-2</v>
      </c>
      <c r="CB456" s="49">
        <f t="shared" si="356"/>
        <v>33847</v>
      </c>
      <c r="CC456" s="30">
        <f>IFERROR(CB456/BX455,"-")</f>
        <v>0.25422112062490609</v>
      </c>
      <c r="CD456" s="52">
        <f t="shared" si="345"/>
        <v>71160.16090052294</v>
      </c>
      <c r="CE456" s="31">
        <f t="shared" si="372"/>
        <v>0.23039432573906296</v>
      </c>
      <c r="CR456" s="173"/>
      <c r="CS456" s="194"/>
      <c r="CT456" s="188"/>
      <c r="CU456" s="191"/>
      <c r="CV456" s="191"/>
      <c r="CW456" s="75" t="s">
        <v>75</v>
      </c>
      <c r="CX456" s="86">
        <v>31270887</v>
      </c>
      <c r="CY456" s="76">
        <v>1.6269359504795513E-3</v>
      </c>
      <c r="CZ456" s="86">
        <v>1027</v>
      </c>
      <c r="DA456" s="76">
        <v>4.9757751937984498E-2</v>
      </c>
      <c r="DB456" s="86">
        <v>30448.770204479064</v>
      </c>
      <c r="DC456" s="77">
        <v>4.333516182117389E-2</v>
      </c>
    </row>
    <row r="457" spans="2:107" s="16" customFormat="1" ht="13.15" customHeight="1">
      <c r="B457" s="224"/>
      <c r="C457" s="194"/>
      <c r="D457" s="176"/>
      <c r="E457" s="197"/>
      <c r="F457" s="197"/>
      <c r="G457" s="67" t="s">
        <v>194</v>
      </c>
      <c r="H457" s="49">
        <v>6972832</v>
      </c>
      <c r="I457" s="30">
        <f>IFERROR(H457/E455,"-")</f>
        <v>1.7106882021813773E-2</v>
      </c>
      <c r="J457" s="49">
        <v>28</v>
      </c>
      <c r="K457" s="30">
        <f>IFERROR(J457/F455,"-")</f>
        <v>9.7222222222222224E-2</v>
      </c>
      <c r="L457" s="52">
        <f>IFERROR(H457/J457,"-")</f>
        <v>249029.71428571429</v>
      </c>
      <c r="M457" s="31">
        <f t="shared" si="365"/>
        <v>9.1205211726384364E-2</v>
      </c>
      <c r="N457" s="176"/>
      <c r="O457" s="197"/>
      <c r="P457" s="197"/>
      <c r="Q457" s="67" t="s">
        <v>194</v>
      </c>
      <c r="R457" s="49">
        <v>32273663</v>
      </c>
      <c r="S457" s="30">
        <f>IFERROR(R457/O455,"-")</f>
        <v>2.1756428556178938E-2</v>
      </c>
      <c r="T457" s="49">
        <v>90</v>
      </c>
      <c r="U457" s="30">
        <f>IFERROR(T457/P455,"-")</f>
        <v>0.11673151750972763</v>
      </c>
      <c r="V457" s="52">
        <f>IFERROR(R457/T457,"-")</f>
        <v>358596.25555555557</v>
      </c>
      <c r="W457" s="31">
        <f t="shared" si="366"/>
        <v>0.10625737898465171</v>
      </c>
      <c r="X457" s="176"/>
      <c r="Y457" s="197"/>
      <c r="Z457" s="197"/>
      <c r="AA457" s="67" t="s">
        <v>194</v>
      </c>
      <c r="AB457" s="49">
        <v>477287180</v>
      </c>
      <c r="AC457" s="30">
        <f>IFERROR(AB457/Y455,"-")</f>
        <v>1.3866461245625405E-2</v>
      </c>
      <c r="AD457" s="49">
        <v>3367</v>
      </c>
      <c r="AE457" s="30">
        <f>IFERROR(AD457/Z455,"-")</f>
        <v>6.9012872017709267E-2</v>
      </c>
      <c r="AF457" s="52">
        <f>IFERROR(AB457/AD457,"-")</f>
        <v>141754.43421443421</v>
      </c>
      <c r="AG457" s="31">
        <f t="shared" si="367"/>
        <v>6.4100367430083571E-2</v>
      </c>
      <c r="AH457" s="176"/>
      <c r="AI457" s="197"/>
      <c r="AJ457" s="197"/>
      <c r="AK457" s="67" t="s">
        <v>194</v>
      </c>
      <c r="AL457" s="49">
        <v>476799580</v>
      </c>
      <c r="AM457" s="30">
        <f>IFERROR(AL457/AI455,"-")</f>
        <v>1.2049332605996766E-2</v>
      </c>
      <c r="AN457" s="49">
        <v>3323</v>
      </c>
      <c r="AO457" s="30">
        <f>IFERROR(AN457/AJ455,"-")</f>
        <v>7.9145429428857245E-2</v>
      </c>
      <c r="AP457" s="52">
        <f>IFERROR(AL457/AN457,"-")</f>
        <v>143484.67649714113</v>
      </c>
      <c r="AQ457" s="31">
        <f t="shared" si="368"/>
        <v>7.3801803402478564E-2</v>
      </c>
      <c r="AR457" s="176"/>
      <c r="AS457" s="197"/>
      <c r="AT457" s="197"/>
      <c r="AU457" s="67" t="s">
        <v>194</v>
      </c>
      <c r="AV457" s="49">
        <v>231189360</v>
      </c>
      <c r="AW457" s="30">
        <f>IFERROR(AV457/AS455,"-")</f>
        <v>8.1942093196642422E-3</v>
      </c>
      <c r="AX457" s="49">
        <v>1956</v>
      </c>
      <c r="AY457" s="30">
        <f>IFERROR(AX457/AT455,"-")</f>
        <v>7.7720824889736556E-2</v>
      </c>
      <c r="AZ457" s="52">
        <f>IFERROR(AV457/AX457,"-")</f>
        <v>118194.96932515338</v>
      </c>
      <c r="BA457" s="31">
        <f t="shared" si="369"/>
        <v>6.9757489300998579E-2</v>
      </c>
      <c r="BB457" s="176"/>
      <c r="BC457" s="197"/>
      <c r="BD457" s="197"/>
      <c r="BE457" s="67" t="s">
        <v>194</v>
      </c>
      <c r="BF457" s="49">
        <v>95079560</v>
      </c>
      <c r="BG457" s="30">
        <f>IFERROR(BF457/BC455,"-")</f>
        <v>6.3397953518992507E-3</v>
      </c>
      <c r="BH457" s="49">
        <v>808</v>
      </c>
      <c r="BI457" s="30">
        <f>IFERROR(BH457/BD455,"-")</f>
        <v>6.8128161888701522E-2</v>
      </c>
      <c r="BJ457" s="52">
        <f>IFERROR(BF457/BH457,"-")</f>
        <v>117672.72277227722</v>
      </c>
      <c r="BK457" s="31">
        <f t="shared" si="370"/>
        <v>5.745982079362822E-2</v>
      </c>
      <c r="BL457" s="176"/>
      <c r="BM457" s="197"/>
      <c r="BN457" s="197"/>
      <c r="BO457" s="67" t="s">
        <v>194</v>
      </c>
      <c r="BP457" s="49">
        <v>22082559</v>
      </c>
      <c r="BQ457" s="30">
        <f>IFERROR(BP457/BM455,"-")</f>
        <v>3.9370098997371546E-3</v>
      </c>
      <c r="BR457" s="49">
        <v>195</v>
      </c>
      <c r="BS457" s="30">
        <f>IFERROR(BR457/BN455,"-")</f>
        <v>4.55607476635514E-2</v>
      </c>
      <c r="BT457" s="52">
        <f>IFERROR(BP457/BR457,"-")</f>
        <v>113243.89230769231</v>
      </c>
      <c r="BU457" s="31">
        <f t="shared" si="371"/>
        <v>3.1967213114754096E-2</v>
      </c>
      <c r="BV457" s="176"/>
      <c r="BW457" s="197"/>
      <c r="BX457" s="197"/>
      <c r="BY457" s="67" t="s">
        <v>194</v>
      </c>
      <c r="BZ457" s="49">
        <f t="shared" ref="BZ457" si="373">SUM(H457,R457,AB457,AL457,AV457,BF457,BP457)</f>
        <v>1341684734</v>
      </c>
      <c r="CA457" s="30">
        <f>IFERROR(BZ457/BW455,"-")</f>
        <v>1.0759139053863033E-2</v>
      </c>
      <c r="CB457" s="49">
        <f>SUM(J457,T457,AD457,AN457,AX457,BH457,BR457)</f>
        <v>9767</v>
      </c>
      <c r="CC457" s="30">
        <f>IFERROR(CB457/BX455,"-")</f>
        <v>7.3358870362024931E-2</v>
      </c>
      <c r="CD457" s="52">
        <f>IFERROR(BZ457/CB457,"-")</f>
        <v>137369.1751817344</v>
      </c>
      <c r="CE457" s="31">
        <f t="shared" si="372"/>
        <v>6.6483333219884422E-2</v>
      </c>
      <c r="CR457" s="173"/>
      <c r="CS457" s="194"/>
      <c r="CT457" s="188"/>
      <c r="CU457" s="191"/>
      <c r="CV457" s="191"/>
      <c r="CW457" s="75" t="s">
        <v>77</v>
      </c>
      <c r="CX457" s="86">
        <v>53035925</v>
      </c>
      <c r="CY457" s="76">
        <v>2.7593094193150707E-3</v>
      </c>
      <c r="CZ457" s="86">
        <v>269</v>
      </c>
      <c r="DA457" s="76">
        <v>1.3032945736434109E-2</v>
      </c>
      <c r="DB457" s="86">
        <v>197159.57249070631</v>
      </c>
      <c r="DC457" s="77">
        <v>1.1350689902527532E-2</v>
      </c>
    </row>
    <row r="458" spans="2:107" s="16" customFormat="1" ht="13.15" customHeight="1">
      <c r="B458" s="224"/>
      <c r="C458" s="194"/>
      <c r="D458" s="176"/>
      <c r="E458" s="197"/>
      <c r="F458" s="197"/>
      <c r="G458" s="67" t="s">
        <v>62</v>
      </c>
      <c r="H458" s="49">
        <v>3975105</v>
      </c>
      <c r="I458" s="30">
        <f>IFERROR(H458/E455,"-")</f>
        <v>9.75237210065036E-3</v>
      </c>
      <c r="J458" s="49">
        <v>55</v>
      </c>
      <c r="K458" s="30">
        <f>IFERROR(J458/F455,"-")</f>
        <v>0.19097222222222221</v>
      </c>
      <c r="L458" s="52">
        <f t="shared" si="338"/>
        <v>72274.636363636368</v>
      </c>
      <c r="M458" s="31">
        <f t="shared" si="365"/>
        <v>0.17915309446254071</v>
      </c>
      <c r="N458" s="176"/>
      <c r="O458" s="197"/>
      <c r="P458" s="197"/>
      <c r="Q458" s="67" t="s">
        <v>62</v>
      </c>
      <c r="R458" s="49">
        <v>9599171</v>
      </c>
      <c r="S458" s="30">
        <f>IFERROR(R458/O455,"-")</f>
        <v>6.4710249363403452E-3</v>
      </c>
      <c r="T458" s="49">
        <v>143</v>
      </c>
      <c r="U458" s="30">
        <f>IFERROR(T458/P455,"-")</f>
        <v>0.18547341115434501</v>
      </c>
      <c r="V458" s="52">
        <f t="shared" si="339"/>
        <v>67127.069930069934</v>
      </c>
      <c r="W458" s="31">
        <f t="shared" si="366"/>
        <v>0.16883116883116883</v>
      </c>
      <c r="X458" s="176"/>
      <c r="Y458" s="197"/>
      <c r="Z458" s="197"/>
      <c r="AA458" s="67" t="s">
        <v>62</v>
      </c>
      <c r="AB458" s="49">
        <v>538682770</v>
      </c>
      <c r="AC458" s="30">
        <f>IFERROR(AB458/Y455,"-")</f>
        <v>1.5650166329401815E-2</v>
      </c>
      <c r="AD458" s="49">
        <v>9663</v>
      </c>
      <c r="AE458" s="30">
        <f>IFERROR(AD458/Z455,"-")</f>
        <v>0.19806099860621465</v>
      </c>
      <c r="AF458" s="52">
        <f t="shared" si="340"/>
        <v>55746.949187622893</v>
      </c>
      <c r="AG458" s="31">
        <f t="shared" si="367"/>
        <v>0.18396253355417214</v>
      </c>
      <c r="AH458" s="176"/>
      <c r="AI458" s="197"/>
      <c r="AJ458" s="197"/>
      <c r="AK458" s="67" t="s">
        <v>62</v>
      </c>
      <c r="AL458" s="49">
        <v>626863028</v>
      </c>
      <c r="AM458" s="30">
        <f>IFERROR(AL458/AI455,"-")</f>
        <v>1.5841627047520183E-2</v>
      </c>
      <c r="AN458" s="49">
        <v>10589</v>
      </c>
      <c r="AO458" s="30">
        <f>IFERROR(AN458/AJ455,"-")</f>
        <v>0.25220311532415568</v>
      </c>
      <c r="AP458" s="52">
        <f t="shared" si="341"/>
        <v>59199.454906034567</v>
      </c>
      <c r="AQ458" s="31">
        <f t="shared" si="368"/>
        <v>0.23517523208812685</v>
      </c>
      <c r="AR458" s="176"/>
      <c r="AS458" s="197"/>
      <c r="AT458" s="197"/>
      <c r="AU458" s="67" t="s">
        <v>62</v>
      </c>
      <c r="AV458" s="49">
        <v>357762671</v>
      </c>
      <c r="AW458" s="30">
        <f>IFERROR(AV458/AS455,"-")</f>
        <v>1.2680437425563927E-2</v>
      </c>
      <c r="AX458" s="49">
        <v>6662</v>
      </c>
      <c r="AY458" s="30">
        <f>IFERROR(AX458/AT455,"-")</f>
        <v>0.26471172567250767</v>
      </c>
      <c r="AZ458" s="52">
        <f t="shared" si="342"/>
        <v>53701.992044431099</v>
      </c>
      <c r="BA458" s="31">
        <f t="shared" si="369"/>
        <v>0.23758915834522112</v>
      </c>
      <c r="BB458" s="176"/>
      <c r="BC458" s="197"/>
      <c r="BD458" s="197"/>
      <c r="BE458" s="67" t="s">
        <v>62</v>
      </c>
      <c r="BF458" s="49">
        <v>142958488</v>
      </c>
      <c r="BG458" s="30">
        <f>IFERROR(BF458/BC455,"-")</f>
        <v>9.5323070251581397E-3</v>
      </c>
      <c r="BH458" s="49">
        <v>3028</v>
      </c>
      <c r="BI458" s="30">
        <f>IFERROR(BH458/BD455,"-")</f>
        <v>0.25531197301854974</v>
      </c>
      <c r="BJ458" s="52">
        <f t="shared" si="343"/>
        <v>47212.182298546897</v>
      </c>
      <c r="BK458" s="31">
        <f t="shared" si="370"/>
        <v>0.21533210069691366</v>
      </c>
      <c r="BL458" s="176"/>
      <c r="BM458" s="197"/>
      <c r="BN458" s="197"/>
      <c r="BO458" s="67" t="s">
        <v>62</v>
      </c>
      <c r="BP458" s="49">
        <v>49846061</v>
      </c>
      <c r="BQ458" s="30">
        <f>IFERROR(BP458/BM455,"-")</f>
        <v>8.8868520908243522E-3</v>
      </c>
      <c r="BR458" s="49">
        <v>915</v>
      </c>
      <c r="BS458" s="30">
        <f>IFERROR(BR458/BN455,"-")</f>
        <v>0.21378504672897197</v>
      </c>
      <c r="BT458" s="52">
        <f t="shared" si="344"/>
        <v>54476.569398907101</v>
      </c>
      <c r="BU458" s="31">
        <f t="shared" si="371"/>
        <v>0.15</v>
      </c>
      <c r="BV458" s="176"/>
      <c r="BW458" s="197"/>
      <c r="BX458" s="197"/>
      <c r="BY458" s="67" t="s">
        <v>62</v>
      </c>
      <c r="BZ458" s="49">
        <f t="shared" si="355"/>
        <v>1729687294</v>
      </c>
      <c r="CA458" s="30">
        <f>IFERROR(BZ458/BW455,"-")</f>
        <v>1.387058050542451E-2</v>
      </c>
      <c r="CB458" s="49">
        <f t="shared" si="356"/>
        <v>31055</v>
      </c>
      <c r="CC458" s="30">
        <f>IFERROR(CB458/BX455,"-")</f>
        <v>0.2332507135346252</v>
      </c>
      <c r="CD458" s="52">
        <f t="shared" si="345"/>
        <v>55697.546095636775</v>
      </c>
      <c r="CE458" s="31">
        <f t="shared" si="372"/>
        <v>0.211389363483517</v>
      </c>
      <c r="CR458" s="173"/>
      <c r="CS458" s="194"/>
      <c r="CT458" s="188"/>
      <c r="CU458" s="191"/>
      <c r="CV458" s="191"/>
      <c r="CW458" s="75" t="s">
        <v>79</v>
      </c>
      <c r="CX458" s="86">
        <v>274853814</v>
      </c>
      <c r="CY458" s="76">
        <v>1.4299867833074893E-2</v>
      </c>
      <c r="CZ458" s="86">
        <v>670</v>
      </c>
      <c r="DA458" s="76">
        <v>3.2461240310077522E-2</v>
      </c>
      <c r="DB458" s="86">
        <v>410229.57313432836</v>
      </c>
      <c r="DC458" s="77">
        <v>2.827123507320984E-2</v>
      </c>
    </row>
    <row r="459" spans="2:107" s="16" customFormat="1" ht="13.15" customHeight="1">
      <c r="B459" s="224"/>
      <c r="C459" s="194"/>
      <c r="D459" s="176"/>
      <c r="E459" s="197"/>
      <c r="F459" s="197"/>
      <c r="G459" s="67" t="s">
        <v>64</v>
      </c>
      <c r="H459" s="49">
        <v>405611</v>
      </c>
      <c r="I459" s="30">
        <f>IFERROR(H459/E455,"-")</f>
        <v>9.9511067006202172E-4</v>
      </c>
      <c r="J459" s="49">
        <v>25</v>
      </c>
      <c r="K459" s="30">
        <f>IFERROR(J459/F455,"-")</f>
        <v>8.6805555555555552E-2</v>
      </c>
      <c r="L459" s="52">
        <f t="shared" si="338"/>
        <v>16224.44</v>
      </c>
      <c r="M459" s="31">
        <f t="shared" si="365"/>
        <v>8.143322475570032E-2</v>
      </c>
      <c r="N459" s="176"/>
      <c r="O459" s="197"/>
      <c r="P459" s="197"/>
      <c r="Q459" s="67" t="s">
        <v>64</v>
      </c>
      <c r="R459" s="49">
        <v>4572584</v>
      </c>
      <c r="S459" s="30">
        <f>IFERROR(R459/O455,"-")</f>
        <v>3.0824854654126778E-3</v>
      </c>
      <c r="T459" s="49">
        <v>69</v>
      </c>
      <c r="U459" s="30">
        <f>IFERROR(T459/P455,"-")</f>
        <v>8.9494163424124515E-2</v>
      </c>
      <c r="V459" s="52">
        <f t="shared" si="339"/>
        <v>66269.333333333328</v>
      </c>
      <c r="W459" s="31">
        <f t="shared" si="366"/>
        <v>8.146399055489964E-2</v>
      </c>
      <c r="X459" s="176"/>
      <c r="Y459" s="197"/>
      <c r="Z459" s="197"/>
      <c r="AA459" s="67" t="s">
        <v>64</v>
      </c>
      <c r="AB459" s="49">
        <v>137474328</v>
      </c>
      <c r="AC459" s="30">
        <f>IFERROR(AB459/Y455,"-")</f>
        <v>3.993994645907723E-3</v>
      </c>
      <c r="AD459" s="49">
        <v>1808</v>
      </c>
      <c r="AE459" s="30">
        <f>IFERROR(AD459/Z455,"-")</f>
        <v>3.7058293022874479E-2</v>
      </c>
      <c r="AF459" s="52">
        <f t="shared" si="340"/>
        <v>76036.685840707971</v>
      </c>
      <c r="AG459" s="31">
        <f t="shared" si="367"/>
        <v>3.442039332152988E-2</v>
      </c>
      <c r="AH459" s="176"/>
      <c r="AI459" s="197"/>
      <c r="AJ459" s="197"/>
      <c r="AK459" s="67" t="s">
        <v>64</v>
      </c>
      <c r="AL459" s="49">
        <v>128407069</v>
      </c>
      <c r="AM459" s="30">
        <f>IFERROR(AL459/AI455,"-")</f>
        <v>3.245010164107478E-3</v>
      </c>
      <c r="AN459" s="49">
        <v>1858</v>
      </c>
      <c r="AO459" s="30">
        <f>IFERROR(AN459/AJ455,"-")</f>
        <v>4.425284618682418E-2</v>
      </c>
      <c r="AP459" s="52">
        <f t="shared" si="341"/>
        <v>69110.37082884823</v>
      </c>
      <c r="AQ459" s="31">
        <f t="shared" si="368"/>
        <v>4.1265046861813176E-2</v>
      </c>
      <c r="AR459" s="176"/>
      <c r="AS459" s="197"/>
      <c r="AT459" s="197"/>
      <c r="AU459" s="67" t="s">
        <v>64</v>
      </c>
      <c r="AV459" s="49">
        <v>74862881</v>
      </c>
      <c r="AW459" s="30">
        <f>IFERROR(AV459/AS455,"-")</f>
        <v>2.6534184669533022E-3</v>
      </c>
      <c r="AX459" s="49">
        <v>1128</v>
      </c>
      <c r="AY459" s="30">
        <f>IFERROR(AX459/AT455,"-")</f>
        <v>4.4820598402670164E-2</v>
      </c>
      <c r="AZ459" s="52">
        <f t="shared" si="342"/>
        <v>66367.802304964542</v>
      </c>
      <c r="BA459" s="31">
        <f t="shared" si="369"/>
        <v>4.0228245363766048E-2</v>
      </c>
      <c r="BB459" s="176"/>
      <c r="BC459" s="197"/>
      <c r="BD459" s="197"/>
      <c r="BE459" s="67" t="s">
        <v>64</v>
      </c>
      <c r="BF459" s="49">
        <v>28824428</v>
      </c>
      <c r="BG459" s="30">
        <f>IFERROR(BF459/BC455,"-")</f>
        <v>1.9219795995643503E-3</v>
      </c>
      <c r="BH459" s="49">
        <v>460</v>
      </c>
      <c r="BI459" s="30">
        <f>IFERROR(BH459/BD455,"-")</f>
        <v>3.87858347386172E-2</v>
      </c>
      <c r="BJ459" s="52">
        <f t="shared" si="343"/>
        <v>62661.8</v>
      </c>
      <c r="BK459" s="31">
        <f t="shared" si="370"/>
        <v>3.271227421419428E-2</v>
      </c>
      <c r="BL459" s="176"/>
      <c r="BM459" s="197"/>
      <c r="BN459" s="197"/>
      <c r="BO459" s="67" t="s">
        <v>64</v>
      </c>
      <c r="BP459" s="49">
        <v>6896187</v>
      </c>
      <c r="BQ459" s="30">
        <f>IFERROR(BP459/BM455,"-")</f>
        <v>1.2294932163178494E-3</v>
      </c>
      <c r="BR459" s="49">
        <v>128</v>
      </c>
      <c r="BS459" s="30">
        <f>IFERROR(BR459/BN455,"-")</f>
        <v>2.9906542056074768E-2</v>
      </c>
      <c r="BT459" s="52">
        <f t="shared" si="344"/>
        <v>53876.4609375</v>
      </c>
      <c r="BU459" s="31">
        <f t="shared" si="371"/>
        <v>2.0983606557377049E-2</v>
      </c>
      <c r="BV459" s="176"/>
      <c r="BW459" s="197"/>
      <c r="BX459" s="197"/>
      <c r="BY459" s="67" t="s">
        <v>64</v>
      </c>
      <c r="BZ459" s="49">
        <f t="shared" si="355"/>
        <v>381443088</v>
      </c>
      <c r="CA459" s="30">
        <f>IFERROR(BZ459/BW455,"-")</f>
        <v>3.0588402185150851E-3</v>
      </c>
      <c r="CB459" s="49">
        <f t="shared" si="356"/>
        <v>5476</v>
      </c>
      <c r="CC459" s="30">
        <f>IFERROR(CB459/BX455,"-")</f>
        <v>4.1129637975063846E-2</v>
      </c>
      <c r="CD459" s="52">
        <f t="shared" si="345"/>
        <v>69657.247626004377</v>
      </c>
      <c r="CE459" s="31">
        <f t="shared" si="372"/>
        <v>3.7274775541321498E-2</v>
      </c>
      <c r="CR459" s="173"/>
      <c r="CS459" s="194"/>
      <c r="CT459" s="188"/>
      <c r="CU459" s="191"/>
      <c r="CV459" s="191"/>
      <c r="CW459" s="75" t="s">
        <v>81</v>
      </c>
      <c r="CX459" s="86">
        <v>166166183</v>
      </c>
      <c r="CY459" s="76">
        <v>8.6451572952396284E-3</v>
      </c>
      <c r="CZ459" s="86">
        <v>2470</v>
      </c>
      <c r="DA459" s="76">
        <v>0.11967054263565892</v>
      </c>
      <c r="DB459" s="86">
        <v>67273.758299595138</v>
      </c>
      <c r="DC459" s="77">
        <v>0.10422380691168404</v>
      </c>
    </row>
    <row r="460" spans="2:107" s="16" customFormat="1" ht="13.15" customHeight="1">
      <c r="B460" s="224"/>
      <c r="C460" s="194"/>
      <c r="D460" s="176"/>
      <c r="E460" s="197"/>
      <c r="F460" s="197"/>
      <c r="G460" s="67" t="s">
        <v>66</v>
      </c>
      <c r="H460" s="49">
        <v>4913773</v>
      </c>
      <c r="I460" s="30">
        <f>IFERROR(H460/E455,"-")</f>
        <v>1.2055264631784322E-2</v>
      </c>
      <c r="J460" s="49">
        <v>86</v>
      </c>
      <c r="K460" s="30">
        <f>IFERROR(J460/F455,"-")</f>
        <v>0.2986111111111111</v>
      </c>
      <c r="L460" s="52">
        <f t="shared" si="338"/>
        <v>57136.895348837206</v>
      </c>
      <c r="M460" s="31">
        <f t="shared" si="365"/>
        <v>0.28013029315960913</v>
      </c>
      <c r="N460" s="176"/>
      <c r="O460" s="197"/>
      <c r="P460" s="197"/>
      <c r="Q460" s="67" t="s">
        <v>66</v>
      </c>
      <c r="R460" s="49">
        <v>22088483</v>
      </c>
      <c r="S460" s="30">
        <f>IFERROR(R460/O455,"-")</f>
        <v>1.489036129254597E-2</v>
      </c>
      <c r="T460" s="49">
        <v>210</v>
      </c>
      <c r="U460" s="30">
        <f>IFERROR(T460/P455,"-")</f>
        <v>0.2723735408560311</v>
      </c>
      <c r="V460" s="52">
        <f t="shared" si="339"/>
        <v>105183.25238095238</v>
      </c>
      <c r="W460" s="31">
        <f t="shared" si="366"/>
        <v>0.24793388429752067</v>
      </c>
      <c r="X460" s="176"/>
      <c r="Y460" s="197"/>
      <c r="Z460" s="197"/>
      <c r="AA460" s="67" t="s">
        <v>66</v>
      </c>
      <c r="AB460" s="49">
        <v>582677180</v>
      </c>
      <c r="AC460" s="30">
        <f>IFERROR(AB460/Y455,"-")</f>
        <v>1.6928320880481847E-2</v>
      </c>
      <c r="AD460" s="49">
        <v>11655</v>
      </c>
      <c r="AE460" s="30">
        <f>IFERROR(AD460/Z455,"-")</f>
        <v>0.23889071083053209</v>
      </c>
      <c r="AF460" s="52">
        <f t="shared" si="340"/>
        <v>49993.752037752041</v>
      </c>
      <c r="AG460" s="31">
        <f t="shared" si="367"/>
        <v>0.22188588725798161</v>
      </c>
      <c r="AH460" s="176"/>
      <c r="AI460" s="197"/>
      <c r="AJ460" s="197"/>
      <c r="AK460" s="67" t="s">
        <v>66</v>
      </c>
      <c r="AL460" s="49">
        <v>808133749</v>
      </c>
      <c r="AM460" s="30">
        <f>IFERROR(AL460/AI455,"-")</f>
        <v>2.0422569021206156E-2</v>
      </c>
      <c r="AN460" s="49">
        <v>13388</v>
      </c>
      <c r="AO460" s="30">
        <f>IFERROR(AN460/AJ455,"-")</f>
        <v>0.3188681941599581</v>
      </c>
      <c r="AP460" s="52">
        <f t="shared" si="341"/>
        <v>60362.544741559606</v>
      </c>
      <c r="AQ460" s="31">
        <f t="shared" si="368"/>
        <v>0.2973393150624084</v>
      </c>
      <c r="AR460" s="176"/>
      <c r="AS460" s="197"/>
      <c r="AT460" s="197"/>
      <c r="AU460" s="67" t="s">
        <v>66</v>
      </c>
      <c r="AV460" s="49">
        <v>507842553</v>
      </c>
      <c r="AW460" s="30">
        <f>IFERROR(AV460/AS455,"-")</f>
        <v>1.7999825687110695E-2</v>
      </c>
      <c r="AX460" s="49">
        <v>8161</v>
      </c>
      <c r="AY460" s="30">
        <f>IFERROR(AX460/AT455,"-")</f>
        <v>0.3242738506774745</v>
      </c>
      <c r="AZ460" s="52">
        <f t="shared" si="342"/>
        <v>62227.981007229508</v>
      </c>
      <c r="BA460" s="31">
        <f t="shared" si="369"/>
        <v>0.29104850213980027</v>
      </c>
      <c r="BB460" s="176"/>
      <c r="BC460" s="197"/>
      <c r="BD460" s="197"/>
      <c r="BE460" s="67" t="s">
        <v>66</v>
      </c>
      <c r="BF460" s="49">
        <v>232826697</v>
      </c>
      <c r="BG460" s="30">
        <f>IFERROR(BF460/BC455,"-")</f>
        <v>1.5524615505568759E-2</v>
      </c>
      <c r="BH460" s="49">
        <v>3439</v>
      </c>
      <c r="BI460" s="30">
        <f>IFERROR(BH460/BD455,"-")</f>
        <v>0.28996627318718382</v>
      </c>
      <c r="BJ460" s="52">
        <f t="shared" si="343"/>
        <v>67701.860133759808</v>
      </c>
      <c r="BK460" s="31">
        <f t="shared" si="370"/>
        <v>0.24455980657090029</v>
      </c>
      <c r="BL460" s="176"/>
      <c r="BM460" s="197"/>
      <c r="BN460" s="197"/>
      <c r="BO460" s="67" t="s">
        <v>66</v>
      </c>
      <c r="BP460" s="49">
        <v>96778136</v>
      </c>
      <c r="BQ460" s="30">
        <f>IFERROR(BP460/BM455,"-")</f>
        <v>1.7254181433868636E-2</v>
      </c>
      <c r="BR460" s="49">
        <v>904</v>
      </c>
      <c r="BS460" s="30">
        <f>IFERROR(BR460/BN455,"-")</f>
        <v>0.21121495327102804</v>
      </c>
      <c r="BT460" s="52">
        <f t="shared" si="344"/>
        <v>107055.46017699115</v>
      </c>
      <c r="BU460" s="31">
        <f t="shared" si="371"/>
        <v>0.1481967213114754</v>
      </c>
      <c r="BV460" s="176"/>
      <c r="BW460" s="197"/>
      <c r="BX460" s="197"/>
      <c r="BY460" s="67" t="s">
        <v>66</v>
      </c>
      <c r="BZ460" s="49">
        <f t="shared" si="355"/>
        <v>2255260571</v>
      </c>
      <c r="CA460" s="30">
        <f>IFERROR(BZ460/BW455,"-")</f>
        <v>1.8085218882786771E-2</v>
      </c>
      <c r="CB460" s="49">
        <f t="shared" si="356"/>
        <v>37843</v>
      </c>
      <c r="CC460" s="30">
        <f>IFERROR(CB460/BX455,"-")</f>
        <v>0.28423464022833106</v>
      </c>
      <c r="CD460" s="52">
        <f t="shared" si="345"/>
        <v>59595.184604814625</v>
      </c>
      <c r="CE460" s="31">
        <f t="shared" si="372"/>
        <v>0.25759483762056784</v>
      </c>
      <c r="CR460" s="173"/>
      <c r="CS460" s="194"/>
      <c r="CT460" s="188"/>
      <c r="CU460" s="191"/>
      <c r="CV460" s="191"/>
      <c r="CW460" s="75" t="s">
        <v>83</v>
      </c>
      <c r="CX460" s="86">
        <v>502542802</v>
      </c>
      <c r="CY460" s="76">
        <v>2.6145882949483557E-2</v>
      </c>
      <c r="CZ460" s="86">
        <v>3240</v>
      </c>
      <c r="DA460" s="76">
        <v>0.15697674418604651</v>
      </c>
      <c r="DB460" s="86">
        <v>155105.80308641976</v>
      </c>
      <c r="DC460" s="77">
        <v>0.13671462930925354</v>
      </c>
    </row>
    <row r="461" spans="2:107" s="16" customFormat="1" ht="13.15" customHeight="1">
      <c r="B461" s="224"/>
      <c r="C461" s="194"/>
      <c r="D461" s="176"/>
      <c r="E461" s="197"/>
      <c r="F461" s="197"/>
      <c r="G461" s="67" t="s">
        <v>68</v>
      </c>
      <c r="H461" s="49">
        <v>4231948</v>
      </c>
      <c r="I461" s="30">
        <f>IFERROR(H461/E455,"-")</f>
        <v>1.0382500992200982E-2</v>
      </c>
      <c r="J461" s="49">
        <v>87</v>
      </c>
      <c r="K461" s="30">
        <f>IFERROR(J461/F455,"-")</f>
        <v>0.30208333333333331</v>
      </c>
      <c r="L461" s="52">
        <f t="shared" si="338"/>
        <v>48643.080459770114</v>
      </c>
      <c r="M461" s="31">
        <f t="shared" si="365"/>
        <v>0.28338762214983715</v>
      </c>
      <c r="N461" s="176"/>
      <c r="O461" s="197"/>
      <c r="P461" s="197"/>
      <c r="Q461" s="67" t="s">
        <v>68</v>
      </c>
      <c r="R461" s="49">
        <v>14033863</v>
      </c>
      <c r="S461" s="30">
        <f>IFERROR(R461/O455,"-")</f>
        <v>9.4605541901674767E-3</v>
      </c>
      <c r="T461" s="49">
        <v>255</v>
      </c>
      <c r="U461" s="30">
        <f>IFERROR(T461/P455,"-")</f>
        <v>0.33073929961089493</v>
      </c>
      <c r="V461" s="52">
        <f t="shared" si="339"/>
        <v>55034.756862745096</v>
      </c>
      <c r="W461" s="31">
        <f t="shared" si="366"/>
        <v>0.30106257378984652</v>
      </c>
      <c r="X461" s="176"/>
      <c r="Y461" s="197"/>
      <c r="Z461" s="197"/>
      <c r="AA461" s="67" t="s">
        <v>68</v>
      </c>
      <c r="AB461" s="49">
        <v>759853158</v>
      </c>
      <c r="AC461" s="30">
        <f>IFERROR(AB461/Y455,"-")</f>
        <v>2.2075753988978035E-2</v>
      </c>
      <c r="AD461" s="49">
        <v>13371</v>
      </c>
      <c r="AE461" s="30">
        <f>IFERROR(AD461/Z455,"-")</f>
        <v>0.27406329425268511</v>
      </c>
      <c r="AF461" s="52">
        <f t="shared" si="340"/>
        <v>56828.446488669506</v>
      </c>
      <c r="AG461" s="31">
        <f t="shared" si="367"/>
        <v>0.25455480038837169</v>
      </c>
      <c r="AH461" s="176"/>
      <c r="AI461" s="197"/>
      <c r="AJ461" s="197"/>
      <c r="AK461" s="67" t="s">
        <v>68</v>
      </c>
      <c r="AL461" s="49">
        <v>1080102325</v>
      </c>
      <c r="AM461" s="30">
        <f>IFERROR(AL461/AI455,"-")</f>
        <v>2.7295561297338844E-2</v>
      </c>
      <c r="AN461" s="49">
        <v>14947</v>
      </c>
      <c r="AO461" s="30">
        <f>IFERROR(AN461/AJ455,"-")</f>
        <v>0.35599961892059256</v>
      </c>
      <c r="AP461" s="52">
        <f t="shared" si="341"/>
        <v>72262.147922660064</v>
      </c>
      <c r="AQ461" s="31">
        <f t="shared" si="368"/>
        <v>0.33196375427530761</v>
      </c>
      <c r="AR461" s="176"/>
      <c r="AS461" s="197"/>
      <c r="AT461" s="197"/>
      <c r="AU461" s="67" t="s">
        <v>68</v>
      </c>
      <c r="AV461" s="49">
        <v>801636385</v>
      </c>
      <c r="AW461" s="30">
        <f>IFERROR(AV461/AS455,"-")</f>
        <v>2.8412969943551695E-2</v>
      </c>
      <c r="AX461" s="49">
        <v>9809</v>
      </c>
      <c r="AY461" s="30">
        <f>IFERROR(AX461/AT455,"-")</f>
        <v>0.38975642706719116</v>
      </c>
      <c r="AZ461" s="52">
        <f t="shared" si="342"/>
        <v>81724.577938627786</v>
      </c>
      <c r="BA461" s="31">
        <f t="shared" si="369"/>
        <v>0.34982168330955776</v>
      </c>
      <c r="BB461" s="176"/>
      <c r="BC461" s="197"/>
      <c r="BD461" s="197"/>
      <c r="BE461" s="67" t="s">
        <v>68</v>
      </c>
      <c r="BF461" s="49">
        <v>420444299</v>
      </c>
      <c r="BG461" s="30">
        <f>IFERROR(BF461/BC455,"-")</f>
        <v>2.8034740721693905E-2</v>
      </c>
      <c r="BH461" s="49">
        <v>4725</v>
      </c>
      <c r="BI461" s="30">
        <f>IFERROR(BH461/BD455,"-")</f>
        <v>0.39839797639123103</v>
      </c>
      <c r="BJ461" s="52">
        <f t="shared" si="343"/>
        <v>88982.920423280419</v>
      </c>
      <c r="BK461" s="31">
        <f t="shared" si="370"/>
        <v>0.33601194709145216</v>
      </c>
      <c r="BL461" s="176"/>
      <c r="BM461" s="197"/>
      <c r="BN461" s="197"/>
      <c r="BO461" s="67" t="s">
        <v>68</v>
      </c>
      <c r="BP461" s="49">
        <v>123441239</v>
      </c>
      <c r="BQ461" s="30">
        <f>IFERROR(BP461/BM455,"-")</f>
        <v>2.2007837949343651E-2</v>
      </c>
      <c r="BR461" s="49">
        <v>1452</v>
      </c>
      <c r="BS461" s="30">
        <f>IFERROR(BR461/BN455,"-")</f>
        <v>0.33925233644859815</v>
      </c>
      <c r="BT461" s="52">
        <f t="shared" si="344"/>
        <v>85014.627410468325</v>
      </c>
      <c r="BU461" s="31">
        <f t="shared" si="371"/>
        <v>0.2380327868852459</v>
      </c>
      <c r="BV461" s="176"/>
      <c r="BW461" s="197"/>
      <c r="BX461" s="197"/>
      <c r="BY461" s="67" t="s">
        <v>68</v>
      </c>
      <c r="BZ461" s="49">
        <f t="shared" si="355"/>
        <v>3203743217</v>
      </c>
      <c r="CA461" s="30">
        <f>IFERROR(BZ461/BW455,"-")</f>
        <v>2.5691220814452145E-2</v>
      </c>
      <c r="CB461" s="49">
        <f t="shared" si="356"/>
        <v>44646</v>
      </c>
      <c r="CC461" s="30">
        <f>IFERROR(CB461/BX455,"-")</f>
        <v>0.33533123028391165</v>
      </c>
      <c r="CD461" s="52">
        <f t="shared" si="345"/>
        <v>71758.796241544595</v>
      </c>
      <c r="CE461" s="31">
        <f t="shared" si="372"/>
        <v>0.30390241578119787</v>
      </c>
      <c r="CR461" s="173"/>
      <c r="CS461" s="194"/>
      <c r="CT461" s="188"/>
      <c r="CU461" s="191"/>
      <c r="CV461" s="191"/>
      <c r="CW461" s="75" t="s">
        <v>87</v>
      </c>
      <c r="CX461" s="86">
        <v>105263285</v>
      </c>
      <c r="CY461" s="76">
        <v>5.4765514848387547E-3</v>
      </c>
      <c r="CZ461" s="86">
        <v>1437</v>
      </c>
      <c r="DA461" s="76">
        <v>6.962209302325581E-2</v>
      </c>
      <c r="DB461" s="86">
        <v>73252.112038970081</v>
      </c>
      <c r="DC461" s="77">
        <v>6.0635469851048569E-2</v>
      </c>
    </row>
    <row r="462" spans="2:107" s="16" customFormat="1" ht="13.15" customHeight="1">
      <c r="B462" s="224"/>
      <c r="C462" s="194"/>
      <c r="D462" s="176"/>
      <c r="E462" s="197"/>
      <c r="F462" s="197"/>
      <c r="G462" s="67" t="s">
        <v>69</v>
      </c>
      <c r="H462" s="49">
        <v>4192443</v>
      </c>
      <c r="I462" s="30">
        <f>IFERROR(H462/E455,"-")</f>
        <v>1.0285580920948476E-2</v>
      </c>
      <c r="J462" s="49">
        <v>29</v>
      </c>
      <c r="K462" s="30">
        <f>IFERROR(J462/F455,"-")</f>
        <v>0.10069444444444445</v>
      </c>
      <c r="L462" s="52">
        <f t="shared" si="338"/>
        <v>144567</v>
      </c>
      <c r="M462" s="31">
        <f t="shared" si="365"/>
        <v>9.4462540716612378E-2</v>
      </c>
      <c r="N462" s="176"/>
      <c r="O462" s="197"/>
      <c r="P462" s="197"/>
      <c r="Q462" s="67" t="s">
        <v>69</v>
      </c>
      <c r="R462" s="49">
        <v>11239142</v>
      </c>
      <c r="S462" s="30">
        <f>IFERROR(R462/O455,"-")</f>
        <v>7.5765676166275296E-3</v>
      </c>
      <c r="T462" s="49">
        <v>84</v>
      </c>
      <c r="U462" s="30">
        <f>IFERROR(T462/P455,"-")</f>
        <v>0.10894941634241245</v>
      </c>
      <c r="V462" s="52">
        <f t="shared" si="339"/>
        <v>133799.30952380953</v>
      </c>
      <c r="W462" s="31">
        <f t="shared" si="366"/>
        <v>9.9173553719008267E-2</v>
      </c>
      <c r="X462" s="176"/>
      <c r="Y462" s="197"/>
      <c r="Z462" s="197"/>
      <c r="AA462" s="67" t="s">
        <v>69</v>
      </c>
      <c r="AB462" s="49">
        <v>670636700</v>
      </c>
      <c r="AC462" s="30">
        <f>IFERROR(AB462/Y455,"-")</f>
        <v>1.9483778739760226E-2</v>
      </c>
      <c r="AD462" s="49">
        <v>3637</v>
      </c>
      <c r="AE462" s="30">
        <f>IFERROR(AD462/Z455,"-")</f>
        <v>7.4547019758957125E-2</v>
      </c>
      <c r="AF462" s="52">
        <f t="shared" si="340"/>
        <v>184392.82375584272</v>
      </c>
      <c r="AG462" s="31">
        <f t="shared" si="367"/>
        <v>6.924058103451558E-2</v>
      </c>
      <c r="AH462" s="176"/>
      <c r="AI462" s="197"/>
      <c r="AJ462" s="197"/>
      <c r="AK462" s="67" t="s">
        <v>69</v>
      </c>
      <c r="AL462" s="49">
        <v>1143212569</v>
      </c>
      <c r="AM462" s="30">
        <f>IFERROR(AL462/AI455,"-")</f>
        <v>2.8890437536117437E-2</v>
      </c>
      <c r="AN462" s="49">
        <v>5041</v>
      </c>
      <c r="AO462" s="30">
        <f>IFERROR(AN462/AJ455,"-")</f>
        <v>0.12006383080074311</v>
      </c>
      <c r="AP462" s="52">
        <f t="shared" si="341"/>
        <v>226782.89406863716</v>
      </c>
      <c r="AQ462" s="31">
        <f t="shared" si="368"/>
        <v>0.11195753564607117</v>
      </c>
      <c r="AR462" s="176"/>
      <c r="AS462" s="197"/>
      <c r="AT462" s="197"/>
      <c r="AU462" s="67" t="s">
        <v>69</v>
      </c>
      <c r="AV462" s="49">
        <v>1224978996</v>
      </c>
      <c r="AW462" s="30">
        <f>IFERROR(AV462/AS455,"-")</f>
        <v>4.3417803939662908E-2</v>
      </c>
      <c r="AX462" s="49">
        <v>4206</v>
      </c>
      <c r="AY462" s="30">
        <f>IFERROR(AX462/AT455,"-")</f>
        <v>0.16712361425676481</v>
      </c>
      <c r="AZ462" s="52">
        <f t="shared" si="342"/>
        <v>291245.6005706134</v>
      </c>
      <c r="BA462" s="31">
        <f t="shared" si="369"/>
        <v>0.15</v>
      </c>
      <c r="BB462" s="176"/>
      <c r="BC462" s="197"/>
      <c r="BD462" s="197"/>
      <c r="BE462" s="67" t="s">
        <v>69</v>
      </c>
      <c r="BF462" s="49">
        <v>971636806</v>
      </c>
      <c r="BG462" s="30">
        <f>IFERROR(BF462/BC455,"-")</f>
        <v>6.4787621087150957E-2</v>
      </c>
      <c r="BH462" s="49">
        <v>2435</v>
      </c>
      <c r="BI462" s="30">
        <f>IFERROR(BH462/BD455,"-")</f>
        <v>0.20531197301854975</v>
      </c>
      <c r="BJ462" s="52">
        <f t="shared" si="343"/>
        <v>399029.48911704309</v>
      </c>
      <c r="BK462" s="31">
        <f t="shared" si="370"/>
        <v>0.17316171241644146</v>
      </c>
      <c r="BL462" s="176"/>
      <c r="BM462" s="197"/>
      <c r="BN462" s="197"/>
      <c r="BO462" s="67" t="s">
        <v>69</v>
      </c>
      <c r="BP462" s="49">
        <v>369230307</v>
      </c>
      <c r="BQ462" s="30">
        <f>IFERROR(BP462/BM455,"-")</f>
        <v>6.5828574212888499E-2</v>
      </c>
      <c r="BR462" s="49">
        <v>927</v>
      </c>
      <c r="BS462" s="30">
        <f>IFERROR(BR462/BN455,"-")</f>
        <v>0.21658878504672896</v>
      </c>
      <c r="BT462" s="52">
        <f t="shared" si="344"/>
        <v>398306.69579288026</v>
      </c>
      <c r="BU462" s="31">
        <f t="shared" si="371"/>
        <v>0.15196721311475409</v>
      </c>
      <c r="BV462" s="176"/>
      <c r="BW462" s="197"/>
      <c r="BX462" s="197"/>
      <c r="BY462" s="67" t="s">
        <v>69</v>
      </c>
      <c r="BZ462" s="49">
        <f t="shared" si="355"/>
        <v>4395126963</v>
      </c>
      <c r="CA462" s="30">
        <f>IFERROR(BZ462/BW455,"-")</f>
        <v>3.5245077294216068E-2</v>
      </c>
      <c r="CB462" s="49">
        <f t="shared" si="356"/>
        <v>16359</v>
      </c>
      <c r="CC462" s="30">
        <f>IFERROR(CB462/BX455,"-")</f>
        <v>0.12287066246056783</v>
      </c>
      <c r="CD462" s="52">
        <f t="shared" si="345"/>
        <v>268667.2145607922</v>
      </c>
      <c r="CE462" s="31">
        <f t="shared" si="372"/>
        <v>0.11135464811550007</v>
      </c>
      <c r="CR462" s="173"/>
      <c r="CS462" s="194"/>
      <c r="CT462" s="188"/>
      <c r="CU462" s="191"/>
      <c r="CV462" s="191"/>
      <c r="CW462" s="75" t="s">
        <v>85</v>
      </c>
      <c r="CX462" s="86">
        <v>60337939</v>
      </c>
      <c r="CY462" s="76">
        <v>3.1392125889151208E-3</v>
      </c>
      <c r="CZ462" s="86">
        <v>2899</v>
      </c>
      <c r="DA462" s="76">
        <v>0.14045542635658914</v>
      </c>
      <c r="DB462" s="86">
        <v>20813.36288375302</v>
      </c>
      <c r="DC462" s="77">
        <v>0.12232583653318706</v>
      </c>
    </row>
    <row r="463" spans="2:107" s="16" customFormat="1" ht="13.15" customHeight="1">
      <c r="B463" s="224"/>
      <c r="C463" s="194"/>
      <c r="D463" s="176"/>
      <c r="E463" s="197"/>
      <c r="F463" s="197"/>
      <c r="G463" s="67" t="s">
        <v>71</v>
      </c>
      <c r="H463" s="49">
        <v>0</v>
      </c>
      <c r="I463" s="30">
        <f>IFERROR(H463/E455,"-")</f>
        <v>0</v>
      </c>
      <c r="J463" s="49">
        <v>0</v>
      </c>
      <c r="K463" s="30">
        <f>IFERROR(J463/F455,"-")</f>
        <v>0</v>
      </c>
      <c r="L463" s="52" t="str">
        <f t="shared" si="338"/>
        <v>-</v>
      </c>
      <c r="M463" s="31">
        <f t="shared" si="365"/>
        <v>0</v>
      </c>
      <c r="N463" s="176"/>
      <c r="O463" s="197"/>
      <c r="P463" s="197"/>
      <c r="Q463" s="67" t="s">
        <v>71</v>
      </c>
      <c r="R463" s="49">
        <v>6446</v>
      </c>
      <c r="S463" s="30">
        <f>IFERROR(R463/O455,"-")</f>
        <v>4.3453988620110905E-6</v>
      </c>
      <c r="T463" s="49">
        <v>3</v>
      </c>
      <c r="U463" s="30">
        <f>IFERROR(T463/P455,"-")</f>
        <v>3.8910505836575876E-3</v>
      </c>
      <c r="V463" s="52">
        <f t="shared" si="339"/>
        <v>2148.6666666666665</v>
      </c>
      <c r="W463" s="31">
        <f t="shared" si="366"/>
        <v>3.5419126328217238E-3</v>
      </c>
      <c r="X463" s="176"/>
      <c r="Y463" s="197"/>
      <c r="Z463" s="197"/>
      <c r="AA463" s="67" t="s">
        <v>71</v>
      </c>
      <c r="AB463" s="49">
        <v>613817</v>
      </c>
      <c r="AC463" s="30">
        <f>IFERROR(AB463/Y455,"-")</f>
        <v>1.7833015423557048E-5</v>
      </c>
      <c r="AD463" s="49">
        <v>38</v>
      </c>
      <c r="AE463" s="30">
        <f>IFERROR(AD463/Z455,"-")</f>
        <v>7.788800524719193E-4</v>
      </c>
      <c r="AF463" s="52">
        <f t="shared" si="340"/>
        <v>16153.078947368422</v>
      </c>
      <c r="AG463" s="31">
        <f t="shared" si="367"/>
        <v>7.2343747025339347E-4</v>
      </c>
      <c r="AH463" s="176"/>
      <c r="AI463" s="197"/>
      <c r="AJ463" s="197"/>
      <c r="AK463" s="67" t="s">
        <v>71</v>
      </c>
      <c r="AL463" s="49">
        <v>1795845</v>
      </c>
      <c r="AM463" s="30">
        <f>IFERROR(AL463/AI455,"-")</f>
        <v>4.5383290215600157E-5</v>
      </c>
      <c r="AN463" s="49">
        <v>60</v>
      </c>
      <c r="AO463" s="30">
        <f>IFERROR(AN463/AJ455,"-")</f>
        <v>1.4290477778307056E-3</v>
      </c>
      <c r="AP463" s="52">
        <f t="shared" si="341"/>
        <v>29930.75</v>
      </c>
      <c r="AQ463" s="31">
        <f t="shared" si="368"/>
        <v>1.3325634078088216E-3</v>
      </c>
      <c r="AR463" s="176"/>
      <c r="AS463" s="197"/>
      <c r="AT463" s="197"/>
      <c r="AU463" s="67" t="s">
        <v>71</v>
      </c>
      <c r="AV463" s="49">
        <v>894184</v>
      </c>
      <c r="AW463" s="30">
        <f>IFERROR(AV463/AS455,"-")</f>
        <v>3.169320104651291E-5</v>
      </c>
      <c r="AX463" s="49">
        <v>43</v>
      </c>
      <c r="AY463" s="30">
        <f>IFERROR(AX463/AT455,"-")</f>
        <v>1.70858664123654E-3</v>
      </c>
      <c r="AZ463" s="52">
        <f t="shared" si="342"/>
        <v>20794.976744186046</v>
      </c>
      <c r="BA463" s="31">
        <f t="shared" si="369"/>
        <v>1.5335235378031384E-3</v>
      </c>
      <c r="BB463" s="176"/>
      <c r="BC463" s="197"/>
      <c r="BD463" s="197"/>
      <c r="BE463" s="67" t="s">
        <v>71</v>
      </c>
      <c r="BF463" s="49">
        <v>1408733</v>
      </c>
      <c r="BG463" s="30">
        <f>IFERROR(BF463/BC455,"-")</f>
        <v>9.3932690953419298E-5</v>
      </c>
      <c r="BH463" s="49">
        <v>34</v>
      </c>
      <c r="BI463" s="30">
        <f>IFERROR(BH463/BD455,"-")</f>
        <v>2.8667790893760542E-3</v>
      </c>
      <c r="BJ463" s="52">
        <f t="shared" si="343"/>
        <v>41433.323529411762</v>
      </c>
      <c r="BK463" s="31">
        <f t="shared" si="370"/>
        <v>2.4178637462665339E-3</v>
      </c>
      <c r="BL463" s="176"/>
      <c r="BM463" s="197"/>
      <c r="BN463" s="197"/>
      <c r="BO463" s="67" t="s">
        <v>71</v>
      </c>
      <c r="BP463" s="49">
        <v>688310</v>
      </c>
      <c r="BQ463" s="30">
        <f>IFERROR(BP463/BM455,"-")</f>
        <v>1.2271599881553949E-4</v>
      </c>
      <c r="BR463" s="49">
        <v>16</v>
      </c>
      <c r="BS463" s="30">
        <f>IFERROR(BR463/BN455,"-")</f>
        <v>3.7383177570093459E-3</v>
      </c>
      <c r="BT463" s="52">
        <f t="shared" si="344"/>
        <v>43019.375</v>
      </c>
      <c r="BU463" s="31">
        <f t="shared" si="371"/>
        <v>2.6229508196721311E-3</v>
      </c>
      <c r="BV463" s="176"/>
      <c r="BW463" s="197"/>
      <c r="BX463" s="197"/>
      <c r="BY463" s="67" t="s">
        <v>71</v>
      </c>
      <c r="BZ463" s="49">
        <f t="shared" si="355"/>
        <v>5407335</v>
      </c>
      <c r="CA463" s="30">
        <f>IFERROR(BZ463/BW455,"-")</f>
        <v>4.3362101171392223E-5</v>
      </c>
      <c r="CB463" s="49">
        <f t="shared" si="356"/>
        <v>194</v>
      </c>
      <c r="CC463" s="30">
        <f>IFERROR(CB463/BX455,"-")</f>
        <v>1.4571128135796906E-3</v>
      </c>
      <c r="CD463" s="52">
        <f t="shared" si="345"/>
        <v>27872.860824742267</v>
      </c>
      <c r="CE463" s="31">
        <f t="shared" si="372"/>
        <v>1.3205453716246111E-3</v>
      </c>
      <c r="CR463" s="174"/>
      <c r="CS463" s="195"/>
      <c r="CT463" s="189"/>
      <c r="CU463" s="192"/>
      <c r="CV463" s="192"/>
      <c r="CW463" s="18" t="s">
        <v>92</v>
      </c>
      <c r="CX463" s="86">
        <v>3884906255</v>
      </c>
      <c r="CY463" s="76">
        <v>0.20212070257240797</v>
      </c>
      <c r="CZ463" s="86">
        <v>16393</v>
      </c>
      <c r="DA463" s="76">
        <v>0.79423449612403096</v>
      </c>
      <c r="DB463" s="86">
        <v>236985.68016836455</v>
      </c>
      <c r="DC463" s="77">
        <v>0.69171695008228196</v>
      </c>
    </row>
    <row r="464" spans="2:107" s="16" customFormat="1" ht="13.15" customHeight="1">
      <c r="B464" s="224"/>
      <c r="C464" s="194"/>
      <c r="D464" s="176"/>
      <c r="E464" s="197"/>
      <c r="F464" s="197"/>
      <c r="G464" s="67" t="s">
        <v>73</v>
      </c>
      <c r="H464" s="49">
        <v>77032</v>
      </c>
      <c r="I464" s="30">
        <f>IFERROR(H464/E455,"-")</f>
        <v>1.8898739219650764E-4</v>
      </c>
      <c r="J464" s="49">
        <v>2</v>
      </c>
      <c r="K464" s="30">
        <f>IFERROR(J464/F455,"-")</f>
        <v>6.9444444444444441E-3</v>
      </c>
      <c r="L464" s="52">
        <f t="shared" si="338"/>
        <v>38516</v>
      </c>
      <c r="M464" s="31">
        <f t="shared" si="365"/>
        <v>6.5146579804560263E-3</v>
      </c>
      <c r="N464" s="176"/>
      <c r="O464" s="197"/>
      <c r="P464" s="197"/>
      <c r="Q464" s="67" t="s">
        <v>73</v>
      </c>
      <c r="R464" s="49">
        <v>77792</v>
      </c>
      <c r="S464" s="30">
        <f>IFERROR(R464/O455,"-")</f>
        <v>5.2441400600925657E-5</v>
      </c>
      <c r="T464" s="49">
        <v>3</v>
      </c>
      <c r="U464" s="30">
        <f>IFERROR(T464/P455,"-")</f>
        <v>3.8910505836575876E-3</v>
      </c>
      <c r="V464" s="52">
        <f t="shared" si="339"/>
        <v>25930.666666666668</v>
      </c>
      <c r="W464" s="31">
        <f t="shared" si="366"/>
        <v>3.5419126328217238E-3</v>
      </c>
      <c r="X464" s="176"/>
      <c r="Y464" s="197"/>
      <c r="Z464" s="197"/>
      <c r="AA464" s="67" t="s">
        <v>73</v>
      </c>
      <c r="AB464" s="49">
        <v>6778006</v>
      </c>
      <c r="AC464" s="30">
        <f>IFERROR(AB464/Y455,"-")</f>
        <v>1.9691909076966299E-4</v>
      </c>
      <c r="AD464" s="49">
        <v>264</v>
      </c>
      <c r="AE464" s="30">
        <f>IFERROR(AD464/Z455,"-")</f>
        <v>5.4111666803312291E-3</v>
      </c>
      <c r="AF464" s="52">
        <f t="shared" si="340"/>
        <v>25674.265151515152</v>
      </c>
      <c r="AG464" s="31">
        <f t="shared" si="367"/>
        <v>5.0259866354446289E-3</v>
      </c>
      <c r="AH464" s="176"/>
      <c r="AI464" s="197"/>
      <c r="AJ464" s="197"/>
      <c r="AK464" s="67" t="s">
        <v>73</v>
      </c>
      <c r="AL464" s="49">
        <v>6402771</v>
      </c>
      <c r="AM464" s="30">
        <f>IFERROR(AL464/AI455,"-")</f>
        <v>1.6180617730206584E-4</v>
      </c>
      <c r="AN464" s="49">
        <v>328</v>
      </c>
      <c r="AO464" s="30">
        <f>IFERROR(AN464/AJ455,"-")</f>
        <v>7.8121278521411895E-3</v>
      </c>
      <c r="AP464" s="52">
        <f t="shared" si="341"/>
        <v>19520.643292682926</v>
      </c>
      <c r="AQ464" s="31">
        <f t="shared" si="368"/>
        <v>7.2846799626882248E-3</v>
      </c>
      <c r="AR464" s="176"/>
      <c r="AS464" s="197"/>
      <c r="AT464" s="197"/>
      <c r="AU464" s="67" t="s">
        <v>73</v>
      </c>
      <c r="AV464" s="49">
        <v>2849298</v>
      </c>
      <c r="AW464" s="30">
        <f>IFERROR(AV464/AS455,"-")</f>
        <v>1.0098970050395349E-4</v>
      </c>
      <c r="AX464" s="49">
        <v>152</v>
      </c>
      <c r="AY464" s="30">
        <f>IFERROR(AX464/AT455,"-")</f>
        <v>6.0396551039059087E-3</v>
      </c>
      <c r="AZ464" s="52">
        <f t="shared" si="342"/>
        <v>18745.38157894737</v>
      </c>
      <c r="BA464" s="31">
        <f t="shared" si="369"/>
        <v>5.4208273894436523E-3</v>
      </c>
      <c r="BB464" s="176"/>
      <c r="BC464" s="197"/>
      <c r="BD464" s="197"/>
      <c r="BE464" s="67" t="s">
        <v>73</v>
      </c>
      <c r="BF464" s="49">
        <v>1266108</v>
      </c>
      <c r="BG464" s="30">
        <f>IFERROR(BF464/BC455,"-")</f>
        <v>8.4422620523301293E-5</v>
      </c>
      <c r="BH464" s="49">
        <v>60</v>
      </c>
      <c r="BI464" s="30">
        <f>IFERROR(BH464/BD455,"-")</f>
        <v>5.0590219224283303E-3</v>
      </c>
      <c r="BJ464" s="52">
        <f t="shared" si="343"/>
        <v>21101.8</v>
      </c>
      <c r="BK464" s="31">
        <f t="shared" si="370"/>
        <v>4.266818375764472E-3</v>
      </c>
      <c r="BL464" s="176"/>
      <c r="BM464" s="197"/>
      <c r="BN464" s="197"/>
      <c r="BO464" s="67" t="s">
        <v>73</v>
      </c>
      <c r="BP464" s="49">
        <v>147915</v>
      </c>
      <c r="BQ464" s="30">
        <f>IFERROR(BP464/BM455,"-")</f>
        <v>2.6371165557380432E-5</v>
      </c>
      <c r="BR464" s="49">
        <v>11</v>
      </c>
      <c r="BS464" s="30">
        <f>IFERROR(BR464/BN455,"-")</f>
        <v>2.5700934579439253E-3</v>
      </c>
      <c r="BT464" s="52">
        <f t="shared" si="344"/>
        <v>13446.818181818182</v>
      </c>
      <c r="BU464" s="31">
        <f t="shared" si="371"/>
        <v>1.8032786885245902E-3</v>
      </c>
      <c r="BV464" s="176"/>
      <c r="BW464" s="197"/>
      <c r="BX464" s="197"/>
      <c r="BY464" s="67" t="s">
        <v>73</v>
      </c>
      <c r="BZ464" s="49">
        <f t="shared" si="355"/>
        <v>17598922</v>
      </c>
      <c r="CA464" s="30">
        <f>IFERROR(BZ464/BW455,"-")</f>
        <v>1.4112797455150095E-4</v>
      </c>
      <c r="CB464" s="49">
        <f t="shared" si="356"/>
        <v>820</v>
      </c>
      <c r="CC464" s="30">
        <f>IFERROR(CB464/BX455,"-")</f>
        <v>6.1589304491512691E-3</v>
      </c>
      <c r="CD464" s="52">
        <f t="shared" si="345"/>
        <v>21462.1</v>
      </c>
      <c r="CE464" s="31">
        <f t="shared" si="372"/>
        <v>5.5816866223308307E-3</v>
      </c>
      <c r="CR464" s="172">
        <v>28</v>
      </c>
      <c r="CS464" s="193" t="s">
        <v>31</v>
      </c>
      <c r="CT464" s="187">
        <v>19774</v>
      </c>
      <c r="CU464" s="190">
        <v>16320007600</v>
      </c>
      <c r="CV464" s="190">
        <v>17550</v>
      </c>
      <c r="CW464" s="75" t="s">
        <v>58</v>
      </c>
      <c r="CX464" s="86">
        <v>570267476</v>
      </c>
      <c r="CY464" s="76">
        <v>3.4942843776616869E-2</v>
      </c>
      <c r="CZ464" s="86">
        <v>3595</v>
      </c>
      <c r="DA464" s="76">
        <v>0.20484330484330485</v>
      </c>
      <c r="DB464" s="86">
        <v>158627.94881780251</v>
      </c>
      <c r="DC464" s="77">
        <v>0.18180438960250833</v>
      </c>
    </row>
    <row r="465" spans="2:107" s="16" customFormat="1" ht="13.15" customHeight="1">
      <c r="B465" s="224"/>
      <c r="C465" s="194"/>
      <c r="D465" s="176"/>
      <c r="E465" s="197"/>
      <c r="F465" s="197"/>
      <c r="G465" s="67" t="s">
        <v>75</v>
      </c>
      <c r="H465" s="49">
        <v>202908</v>
      </c>
      <c r="I465" s="30">
        <f>IFERROR(H465/E455,"-")</f>
        <v>4.9780680465013206E-4</v>
      </c>
      <c r="J465" s="49">
        <v>13</v>
      </c>
      <c r="K465" s="30">
        <f>IFERROR(J465/F455,"-")</f>
        <v>4.5138888888888888E-2</v>
      </c>
      <c r="L465" s="52">
        <f t="shared" si="338"/>
        <v>15608.307692307691</v>
      </c>
      <c r="M465" s="31">
        <f t="shared" si="365"/>
        <v>4.2345276872964167E-2</v>
      </c>
      <c r="N465" s="176"/>
      <c r="O465" s="197"/>
      <c r="P465" s="197"/>
      <c r="Q465" s="67" t="s">
        <v>75</v>
      </c>
      <c r="R465" s="49">
        <v>4742204</v>
      </c>
      <c r="S465" s="30">
        <f>IFERROR(R465/O455,"-")</f>
        <v>3.1968302614062121E-3</v>
      </c>
      <c r="T465" s="49">
        <v>66</v>
      </c>
      <c r="U465" s="30">
        <f>IFERROR(T465/P455,"-")</f>
        <v>8.5603112840466927E-2</v>
      </c>
      <c r="V465" s="52">
        <f t="shared" si="339"/>
        <v>71851.57575757576</v>
      </c>
      <c r="W465" s="31">
        <f t="shared" si="366"/>
        <v>7.792207792207792E-2</v>
      </c>
      <c r="X465" s="176"/>
      <c r="Y465" s="197"/>
      <c r="Z465" s="197"/>
      <c r="AA465" s="67" t="s">
        <v>75</v>
      </c>
      <c r="AB465" s="49">
        <v>32689117</v>
      </c>
      <c r="AC465" s="30">
        <f>IFERROR(AB465/Y455,"-")</f>
        <v>9.4970573907770704E-4</v>
      </c>
      <c r="AD465" s="49">
        <v>1961</v>
      </c>
      <c r="AE465" s="30">
        <f>IFERROR(AD465/Z455,"-")</f>
        <v>4.0194310076248255E-2</v>
      </c>
      <c r="AF465" s="52">
        <f t="shared" si="340"/>
        <v>16669.616012238654</v>
      </c>
      <c r="AG465" s="31">
        <f t="shared" si="367"/>
        <v>3.7333181030708019E-2</v>
      </c>
      <c r="AH465" s="176"/>
      <c r="AI465" s="197"/>
      <c r="AJ465" s="197"/>
      <c r="AK465" s="67" t="s">
        <v>75</v>
      </c>
      <c r="AL465" s="49">
        <v>53276592</v>
      </c>
      <c r="AM465" s="30">
        <f>IFERROR(AL465/AI455,"-")</f>
        <v>1.3463673292706895E-3</v>
      </c>
      <c r="AN465" s="49">
        <v>2282</v>
      </c>
      <c r="AO465" s="30">
        <f>IFERROR(AN465/AJ455,"-")</f>
        <v>5.4351450483494497E-2</v>
      </c>
      <c r="AP465" s="52">
        <f t="shared" si="341"/>
        <v>23346.446976336549</v>
      </c>
      <c r="AQ465" s="31">
        <f t="shared" si="368"/>
        <v>5.0681828276995515E-2</v>
      </c>
      <c r="AR465" s="176"/>
      <c r="AS465" s="197"/>
      <c r="AT465" s="197"/>
      <c r="AU465" s="67" t="s">
        <v>75</v>
      </c>
      <c r="AV465" s="49">
        <v>67237716</v>
      </c>
      <c r="AW465" s="30">
        <f>IFERROR(AV465/AS455,"-")</f>
        <v>2.3831543072749435E-3</v>
      </c>
      <c r="AX465" s="49">
        <v>1865</v>
      </c>
      <c r="AY465" s="30">
        <f>IFERROR(AX465/AT455,"-")</f>
        <v>7.4104978742003419E-2</v>
      </c>
      <c r="AZ465" s="52">
        <f t="shared" si="342"/>
        <v>36052.394638069702</v>
      </c>
      <c r="BA465" s="31">
        <f t="shared" si="369"/>
        <v>6.6512125534950076E-2</v>
      </c>
      <c r="BB465" s="176"/>
      <c r="BC465" s="197"/>
      <c r="BD465" s="197"/>
      <c r="BE465" s="67" t="s">
        <v>75</v>
      </c>
      <c r="BF465" s="49">
        <v>52038005</v>
      </c>
      <c r="BG465" s="30">
        <f>IFERROR(BF465/BC455,"-")</f>
        <v>3.4698341286088195E-3</v>
      </c>
      <c r="BH465" s="49">
        <v>1064</v>
      </c>
      <c r="BI465" s="30">
        <f>IFERROR(BH465/BD455,"-")</f>
        <v>8.9713322091062392E-2</v>
      </c>
      <c r="BJ465" s="52">
        <f t="shared" si="343"/>
        <v>48907.899436090229</v>
      </c>
      <c r="BK465" s="31">
        <f t="shared" si="370"/>
        <v>7.5664912530223297E-2</v>
      </c>
      <c r="BL465" s="176"/>
      <c r="BM465" s="197"/>
      <c r="BN465" s="197"/>
      <c r="BO465" s="67" t="s">
        <v>75</v>
      </c>
      <c r="BP465" s="49">
        <v>26774381</v>
      </c>
      <c r="BQ465" s="30">
        <f>IFERROR(BP465/BM455,"-")</f>
        <v>4.7734958188647607E-3</v>
      </c>
      <c r="BR465" s="49">
        <v>409</v>
      </c>
      <c r="BS465" s="30">
        <f>IFERROR(BR465/BN455,"-")</f>
        <v>9.5560747663551396E-2</v>
      </c>
      <c r="BT465" s="52">
        <f t="shared" si="344"/>
        <v>65463.034229828852</v>
      </c>
      <c r="BU465" s="31">
        <f t="shared" si="371"/>
        <v>6.7049180327868857E-2</v>
      </c>
      <c r="BV465" s="176"/>
      <c r="BW465" s="197"/>
      <c r="BX465" s="197"/>
      <c r="BY465" s="67" t="s">
        <v>75</v>
      </c>
      <c r="BZ465" s="49">
        <f t="shared" si="355"/>
        <v>236960923</v>
      </c>
      <c r="CA465" s="30">
        <f>IFERROR(BZ465/BW455,"-")</f>
        <v>1.9002195197435488E-3</v>
      </c>
      <c r="CB465" s="49">
        <f t="shared" si="356"/>
        <v>7660</v>
      </c>
      <c r="CC465" s="30">
        <f>IFERROR(CB465/BX455,"-")</f>
        <v>5.7533423464022834E-2</v>
      </c>
      <c r="CD465" s="52">
        <f t="shared" si="345"/>
        <v>30934.846344647518</v>
      </c>
      <c r="CE465" s="31">
        <f t="shared" si="372"/>
        <v>5.2141121374456298E-2</v>
      </c>
      <c r="CR465" s="173"/>
      <c r="CS465" s="194"/>
      <c r="CT465" s="188"/>
      <c r="CU465" s="191"/>
      <c r="CV465" s="191"/>
      <c r="CW465" s="75" t="s">
        <v>60</v>
      </c>
      <c r="CX465" s="86">
        <v>307675706</v>
      </c>
      <c r="CY465" s="76">
        <v>1.8852669284296165E-2</v>
      </c>
      <c r="CZ465" s="86">
        <v>4449</v>
      </c>
      <c r="DA465" s="76">
        <v>0.25350427350427351</v>
      </c>
      <c r="DB465" s="86">
        <v>69156.148797482587</v>
      </c>
      <c r="DC465" s="77">
        <v>0.22499241428137959</v>
      </c>
    </row>
    <row r="466" spans="2:107" s="16" customFormat="1" ht="13.15" customHeight="1">
      <c r="B466" s="224"/>
      <c r="C466" s="194"/>
      <c r="D466" s="176"/>
      <c r="E466" s="197"/>
      <c r="F466" s="197"/>
      <c r="G466" s="67" t="s">
        <v>77</v>
      </c>
      <c r="H466" s="49">
        <v>1595105</v>
      </c>
      <c r="I466" s="30">
        <f>IFERROR(H466/E455,"-")</f>
        <v>3.9133702127636611E-3</v>
      </c>
      <c r="J466" s="49">
        <v>5</v>
      </c>
      <c r="K466" s="30">
        <f>IFERROR(J466/F455,"-")</f>
        <v>1.7361111111111112E-2</v>
      </c>
      <c r="L466" s="52">
        <f t="shared" si="338"/>
        <v>319021</v>
      </c>
      <c r="M466" s="31">
        <f t="shared" si="365"/>
        <v>1.6286644951140065E-2</v>
      </c>
      <c r="N466" s="176"/>
      <c r="O466" s="197"/>
      <c r="P466" s="197"/>
      <c r="Q466" s="67" t="s">
        <v>77</v>
      </c>
      <c r="R466" s="49">
        <v>704362</v>
      </c>
      <c r="S466" s="30">
        <f>IFERROR(R466/O455,"-")</f>
        <v>4.7482684350664845E-4</v>
      </c>
      <c r="T466" s="49">
        <v>16</v>
      </c>
      <c r="U466" s="30">
        <f>IFERROR(T466/P455,"-")</f>
        <v>2.0752269779507133E-2</v>
      </c>
      <c r="V466" s="52">
        <f t="shared" si="339"/>
        <v>44022.625</v>
      </c>
      <c r="W466" s="31">
        <f t="shared" si="366"/>
        <v>1.8890200708382526E-2</v>
      </c>
      <c r="X466" s="176"/>
      <c r="Y466" s="197"/>
      <c r="Z466" s="197"/>
      <c r="AA466" s="67" t="s">
        <v>77</v>
      </c>
      <c r="AB466" s="49">
        <v>41185385</v>
      </c>
      <c r="AC466" s="30">
        <f>IFERROR(AB466/Y455,"-")</f>
        <v>1.1965449082220517E-3</v>
      </c>
      <c r="AD466" s="49">
        <v>398</v>
      </c>
      <c r="AE466" s="30">
        <f>IFERROR(AD466/Z455,"-")</f>
        <v>8.1577437074690489E-3</v>
      </c>
      <c r="AF466" s="52">
        <f t="shared" si="340"/>
        <v>103480.86683417085</v>
      </c>
      <c r="AG466" s="31">
        <f t="shared" si="367"/>
        <v>7.5770556094960683E-3</v>
      </c>
      <c r="AH466" s="176"/>
      <c r="AI466" s="197"/>
      <c r="AJ466" s="197"/>
      <c r="AK466" s="67" t="s">
        <v>77</v>
      </c>
      <c r="AL466" s="49">
        <v>69623775</v>
      </c>
      <c r="AM466" s="30">
        <f>IFERROR(AL466/AI455,"-")</f>
        <v>1.7594814623370317E-3</v>
      </c>
      <c r="AN466" s="49">
        <v>640</v>
      </c>
      <c r="AO466" s="30">
        <f>IFERROR(AN466/AJ455,"-")</f>
        <v>1.5243176296860858E-2</v>
      </c>
      <c r="AP466" s="52">
        <f t="shared" si="341"/>
        <v>108787.1484375</v>
      </c>
      <c r="AQ466" s="31">
        <f t="shared" si="368"/>
        <v>1.4214009683294096E-2</v>
      </c>
      <c r="AR466" s="176"/>
      <c r="AS466" s="197"/>
      <c r="AT466" s="197"/>
      <c r="AU466" s="67" t="s">
        <v>77</v>
      </c>
      <c r="AV466" s="49">
        <v>85871130</v>
      </c>
      <c r="AW466" s="30">
        <f>IFERROR(AV466/AS455,"-")</f>
        <v>3.043591684911882E-3</v>
      </c>
      <c r="AX466" s="49">
        <v>584</v>
      </c>
      <c r="AY466" s="30">
        <f>IFERROR(AX466/AT455,"-")</f>
        <v>2.3204990662375333E-2</v>
      </c>
      <c r="AZ466" s="52">
        <f t="shared" si="342"/>
        <v>147039.60616438356</v>
      </c>
      <c r="BA466" s="31">
        <f t="shared" si="369"/>
        <v>2.0827389443651926E-2</v>
      </c>
      <c r="BB466" s="176"/>
      <c r="BC466" s="197"/>
      <c r="BD466" s="197"/>
      <c r="BE466" s="67" t="s">
        <v>77</v>
      </c>
      <c r="BF466" s="49">
        <v>72802291</v>
      </c>
      <c r="BG466" s="30">
        <f>IFERROR(BF466/BC455,"-")</f>
        <v>4.8543727599224974E-3</v>
      </c>
      <c r="BH466" s="49">
        <v>395</v>
      </c>
      <c r="BI466" s="30">
        <f>IFERROR(BH466/BD455,"-")</f>
        <v>3.3305227655986508E-2</v>
      </c>
      <c r="BJ466" s="52">
        <f t="shared" si="343"/>
        <v>184309.59746835442</v>
      </c>
      <c r="BK466" s="31">
        <f t="shared" si="370"/>
        <v>2.8089887640449437E-2</v>
      </c>
      <c r="BL466" s="176"/>
      <c r="BM466" s="197"/>
      <c r="BN466" s="197"/>
      <c r="BO466" s="67" t="s">
        <v>77</v>
      </c>
      <c r="BP466" s="49">
        <v>53397482</v>
      </c>
      <c r="BQ466" s="30">
        <f>IFERROR(BP466/BM455,"-")</f>
        <v>9.5200205399671532E-3</v>
      </c>
      <c r="BR466" s="49">
        <v>181</v>
      </c>
      <c r="BS466" s="30">
        <f>IFERROR(BR466/BN455,"-")</f>
        <v>4.2289719626168225E-2</v>
      </c>
      <c r="BT466" s="52">
        <f t="shared" si="344"/>
        <v>295013.71270718233</v>
      </c>
      <c r="BU466" s="31">
        <f t="shared" si="371"/>
        <v>2.9672131147540984E-2</v>
      </c>
      <c r="BV466" s="176"/>
      <c r="BW466" s="197"/>
      <c r="BX466" s="197"/>
      <c r="BY466" s="67" t="s">
        <v>77</v>
      </c>
      <c r="BZ466" s="49">
        <f t="shared" si="355"/>
        <v>325179530</v>
      </c>
      <c r="CA466" s="30">
        <f>IFERROR(BZ466/BW455,"-")</f>
        <v>2.60765565268765E-3</v>
      </c>
      <c r="CB466" s="49">
        <f t="shared" si="356"/>
        <v>2219</v>
      </c>
      <c r="CC466" s="30">
        <f>IFERROR(CB466/BX455,"-")</f>
        <v>1.6666666666666666E-2</v>
      </c>
      <c r="CD466" s="52">
        <f t="shared" si="345"/>
        <v>146543.27625056333</v>
      </c>
      <c r="CE466" s="31">
        <f t="shared" si="372"/>
        <v>1.5104588554819651E-2</v>
      </c>
      <c r="CR466" s="173"/>
      <c r="CS466" s="194"/>
      <c r="CT466" s="188"/>
      <c r="CU466" s="191"/>
      <c r="CV466" s="191"/>
      <c r="CW466" s="75" t="s">
        <v>62</v>
      </c>
      <c r="CX466" s="86">
        <v>196994915</v>
      </c>
      <c r="CY466" s="76">
        <v>1.2070761229302368E-2</v>
      </c>
      <c r="CZ466" s="86">
        <v>3904</v>
      </c>
      <c r="DA466" s="76">
        <v>0.22245014245014244</v>
      </c>
      <c r="DB466" s="86">
        <v>50459.763063524588</v>
      </c>
      <c r="DC466" s="77">
        <v>0.19743096996055426</v>
      </c>
    </row>
    <row r="467" spans="2:107" s="16" customFormat="1" ht="13.15" customHeight="1">
      <c r="B467" s="224"/>
      <c r="C467" s="194"/>
      <c r="D467" s="176"/>
      <c r="E467" s="197"/>
      <c r="F467" s="197"/>
      <c r="G467" s="67" t="s">
        <v>79</v>
      </c>
      <c r="H467" s="49">
        <v>1917328</v>
      </c>
      <c r="I467" s="30">
        <f>IFERROR(H467/E455,"-")</f>
        <v>4.7038999208815248E-3</v>
      </c>
      <c r="J467" s="49">
        <v>12</v>
      </c>
      <c r="K467" s="30">
        <f>IFERROR(J467/F455,"-")</f>
        <v>4.1666666666666664E-2</v>
      </c>
      <c r="L467" s="52">
        <f t="shared" si="338"/>
        <v>159777.33333333334</v>
      </c>
      <c r="M467" s="31">
        <f t="shared" si="365"/>
        <v>3.9087947882736153E-2</v>
      </c>
      <c r="N467" s="176"/>
      <c r="O467" s="197"/>
      <c r="P467" s="197"/>
      <c r="Q467" s="67" t="s">
        <v>79</v>
      </c>
      <c r="R467" s="49">
        <v>9865072</v>
      </c>
      <c r="S467" s="30">
        <f>IFERROR(R467/O455,"-")</f>
        <v>6.6502749988298906E-3</v>
      </c>
      <c r="T467" s="49">
        <v>30</v>
      </c>
      <c r="U467" s="30">
        <f>IFERROR(T467/P455,"-")</f>
        <v>3.8910505836575876E-2</v>
      </c>
      <c r="V467" s="52">
        <f t="shared" si="339"/>
        <v>328835.73333333334</v>
      </c>
      <c r="W467" s="31">
        <f t="shared" si="366"/>
        <v>3.541912632821724E-2</v>
      </c>
      <c r="X467" s="176"/>
      <c r="Y467" s="197"/>
      <c r="Z467" s="197"/>
      <c r="AA467" s="67" t="s">
        <v>79</v>
      </c>
      <c r="AB467" s="49">
        <v>213818785</v>
      </c>
      <c r="AC467" s="30">
        <f>IFERROR(AB467/Y455,"-")</f>
        <v>6.212004051290904E-3</v>
      </c>
      <c r="AD467" s="49">
        <v>611</v>
      </c>
      <c r="AE467" s="30">
        <f>IFERROR(AD467/Z455,"-")</f>
        <v>1.2523571370009019E-2</v>
      </c>
      <c r="AF467" s="52">
        <f t="shared" si="340"/>
        <v>349948.91162029462</v>
      </c>
      <c r="AG467" s="31">
        <f t="shared" si="367"/>
        <v>1.1632113008547985E-2</v>
      </c>
      <c r="AH467" s="176"/>
      <c r="AI467" s="197"/>
      <c r="AJ467" s="197"/>
      <c r="AK467" s="67" t="s">
        <v>79</v>
      </c>
      <c r="AL467" s="49">
        <v>381839164</v>
      </c>
      <c r="AM467" s="30">
        <f>IFERROR(AL467/AI455,"-")</f>
        <v>9.6495619585733414E-3</v>
      </c>
      <c r="AN467" s="49">
        <v>1054</v>
      </c>
      <c r="AO467" s="30">
        <f>IFERROR(AN467/AJ455,"-")</f>
        <v>2.5103605963892727E-2</v>
      </c>
      <c r="AP467" s="52">
        <f t="shared" si="341"/>
        <v>362276.24667931692</v>
      </c>
      <c r="AQ467" s="31">
        <f t="shared" si="368"/>
        <v>2.3408697197174966E-2</v>
      </c>
      <c r="AR467" s="176"/>
      <c r="AS467" s="197"/>
      <c r="AT467" s="197"/>
      <c r="AU467" s="67" t="s">
        <v>79</v>
      </c>
      <c r="AV467" s="49">
        <v>466916200</v>
      </c>
      <c r="AW467" s="30">
        <f>IFERROR(AV467/AS455,"-")</f>
        <v>1.6549243778096939E-2</v>
      </c>
      <c r="AX467" s="49">
        <v>1277</v>
      </c>
      <c r="AY467" s="30">
        <f>IFERROR(AX467/AT455,"-")</f>
        <v>5.0741049787420035E-2</v>
      </c>
      <c r="AZ467" s="52">
        <f t="shared" si="342"/>
        <v>365635.23884103366</v>
      </c>
      <c r="BA467" s="31">
        <f t="shared" si="369"/>
        <v>4.5542082738944369E-2</v>
      </c>
      <c r="BB467" s="176"/>
      <c r="BC467" s="197"/>
      <c r="BD467" s="197"/>
      <c r="BE467" s="67" t="s">
        <v>79</v>
      </c>
      <c r="BF467" s="49">
        <v>369489695</v>
      </c>
      <c r="BG467" s="30">
        <f>IFERROR(BF467/BC455,"-")</f>
        <v>2.4637146521667451E-2</v>
      </c>
      <c r="BH467" s="49">
        <v>974</v>
      </c>
      <c r="BI467" s="30">
        <f>IFERROR(BH467/BD455,"-")</f>
        <v>8.2124789207419904E-2</v>
      </c>
      <c r="BJ467" s="52">
        <f t="shared" si="343"/>
        <v>379352.86960985628</v>
      </c>
      <c r="BK467" s="31">
        <f t="shared" si="370"/>
        <v>6.926468496657659E-2</v>
      </c>
      <c r="BL467" s="176"/>
      <c r="BM467" s="197"/>
      <c r="BN467" s="197"/>
      <c r="BO467" s="67" t="s">
        <v>79</v>
      </c>
      <c r="BP467" s="49">
        <v>196305401</v>
      </c>
      <c r="BQ467" s="30">
        <f>IFERROR(BP467/BM455,"-")</f>
        <v>3.4998493929479457E-2</v>
      </c>
      <c r="BR467" s="49">
        <v>493</v>
      </c>
      <c r="BS467" s="30">
        <f>IFERROR(BR467/BN455,"-")</f>
        <v>0.11518691588785046</v>
      </c>
      <c r="BT467" s="52">
        <f t="shared" si="344"/>
        <v>398185.39756592293</v>
      </c>
      <c r="BU467" s="31">
        <f t="shared" si="371"/>
        <v>8.0819672131147546E-2</v>
      </c>
      <c r="BV467" s="176"/>
      <c r="BW467" s="197"/>
      <c r="BX467" s="197"/>
      <c r="BY467" s="67" t="s">
        <v>79</v>
      </c>
      <c r="BZ467" s="49">
        <f t="shared" si="355"/>
        <v>1640151645</v>
      </c>
      <c r="CA467" s="30">
        <f>IFERROR(BZ467/BW455,"-")</f>
        <v>1.3152582846617675E-2</v>
      </c>
      <c r="CB467" s="49">
        <f t="shared" si="356"/>
        <v>4451</v>
      </c>
      <c r="CC467" s="30">
        <f>IFERROR(CB467/BX455,"-")</f>
        <v>3.3430974913624754E-2</v>
      </c>
      <c r="CD467" s="52">
        <f t="shared" si="345"/>
        <v>368490.59649516962</v>
      </c>
      <c r="CE467" s="31">
        <f t="shared" si="372"/>
        <v>3.0297667263407959E-2</v>
      </c>
      <c r="CR467" s="173"/>
      <c r="CS467" s="194"/>
      <c r="CT467" s="188"/>
      <c r="CU467" s="191"/>
      <c r="CV467" s="191"/>
      <c r="CW467" s="75" t="s">
        <v>64</v>
      </c>
      <c r="CX467" s="86">
        <v>27862928</v>
      </c>
      <c r="CY467" s="76">
        <v>1.7072864598420899E-3</v>
      </c>
      <c r="CZ467" s="86">
        <v>795</v>
      </c>
      <c r="DA467" s="76">
        <v>4.5299145299145298E-2</v>
      </c>
      <c r="DB467" s="86">
        <v>35047.708176100627</v>
      </c>
      <c r="DC467" s="77">
        <v>4.0204308688176392E-2</v>
      </c>
    </row>
    <row r="468" spans="2:107" s="16" customFormat="1" ht="13.15" customHeight="1">
      <c r="B468" s="224"/>
      <c r="C468" s="194"/>
      <c r="D468" s="176"/>
      <c r="E468" s="197"/>
      <c r="F468" s="197"/>
      <c r="G468" s="67" t="s">
        <v>81</v>
      </c>
      <c r="H468" s="49">
        <v>3106392</v>
      </c>
      <c r="I468" s="30">
        <f>IFERROR(H468/E455,"-")</f>
        <v>7.6211045178639237E-3</v>
      </c>
      <c r="J468" s="49">
        <v>35</v>
      </c>
      <c r="K468" s="30">
        <f>IFERROR(J468/F455,"-")</f>
        <v>0.12152777777777778</v>
      </c>
      <c r="L468" s="52">
        <f t="shared" si="338"/>
        <v>88754.057142857142</v>
      </c>
      <c r="M468" s="31">
        <f t="shared" si="365"/>
        <v>0.11400651465798045</v>
      </c>
      <c r="N468" s="176"/>
      <c r="O468" s="197"/>
      <c r="P468" s="197"/>
      <c r="Q468" s="67" t="s">
        <v>81</v>
      </c>
      <c r="R468" s="49">
        <v>16625141</v>
      </c>
      <c r="S468" s="30">
        <f>IFERROR(R468/O455,"-")</f>
        <v>1.1207395094969583E-2</v>
      </c>
      <c r="T468" s="49">
        <v>117</v>
      </c>
      <c r="U468" s="30">
        <f>IFERROR(T468/P455,"-")</f>
        <v>0.1517509727626459</v>
      </c>
      <c r="V468" s="52">
        <f t="shared" si="339"/>
        <v>142095.22222222222</v>
      </c>
      <c r="W468" s="31">
        <f t="shared" si="366"/>
        <v>0.13813459268004721</v>
      </c>
      <c r="X468" s="176"/>
      <c r="Y468" s="197"/>
      <c r="Z468" s="197"/>
      <c r="AA468" s="67" t="s">
        <v>81</v>
      </c>
      <c r="AB468" s="49">
        <v>267858902</v>
      </c>
      <c r="AC468" s="30">
        <f>IFERROR(AB468/Y455,"-")</f>
        <v>7.7820130929952347E-3</v>
      </c>
      <c r="AD468" s="49">
        <v>4665</v>
      </c>
      <c r="AE468" s="30">
        <f>IFERROR(AD468/Z455,"-")</f>
        <v>9.5617774862671145E-2</v>
      </c>
      <c r="AF468" s="52">
        <f t="shared" si="340"/>
        <v>57418.84287245445</v>
      </c>
      <c r="AG468" s="31">
        <f t="shared" si="367"/>
        <v>8.8811468387686332E-2</v>
      </c>
      <c r="AH468" s="176"/>
      <c r="AI468" s="197"/>
      <c r="AJ468" s="197"/>
      <c r="AK468" s="67" t="s">
        <v>81</v>
      </c>
      <c r="AL468" s="49">
        <v>353855297</v>
      </c>
      <c r="AM468" s="30">
        <f>IFERROR(AL468/AI455,"-")</f>
        <v>8.9423740011406253E-3</v>
      </c>
      <c r="AN468" s="49">
        <v>5305</v>
      </c>
      <c r="AO468" s="30">
        <f>IFERROR(AN468/AJ455,"-")</f>
        <v>0.12635164102319821</v>
      </c>
      <c r="AP468" s="52">
        <f t="shared" si="341"/>
        <v>66702.223751178128</v>
      </c>
      <c r="AQ468" s="31">
        <f t="shared" si="368"/>
        <v>0.11782081464042997</v>
      </c>
      <c r="AR468" s="176"/>
      <c r="AS468" s="197"/>
      <c r="AT468" s="197"/>
      <c r="AU468" s="67" t="s">
        <v>81</v>
      </c>
      <c r="AV468" s="49">
        <v>265144963</v>
      </c>
      <c r="AW468" s="30">
        <f>IFERROR(AV468/AS455,"-")</f>
        <v>9.3977219664288635E-3</v>
      </c>
      <c r="AX468" s="49">
        <v>3449</v>
      </c>
      <c r="AY468" s="30">
        <f>IFERROR(AX468/AT455,"-")</f>
        <v>0.13704454245639131</v>
      </c>
      <c r="AZ468" s="52">
        <f t="shared" si="342"/>
        <v>76875.895331980282</v>
      </c>
      <c r="BA468" s="31">
        <f t="shared" si="369"/>
        <v>0.12300285306704707</v>
      </c>
      <c r="BB468" s="176"/>
      <c r="BC468" s="197"/>
      <c r="BD468" s="197"/>
      <c r="BE468" s="67" t="s">
        <v>81</v>
      </c>
      <c r="BF468" s="49">
        <v>165488953</v>
      </c>
      <c r="BG468" s="30">
        <f>IFERROR(BF468/BC455,"-")</f>
        <v>1.1034612434261092E-2</v>
      </c>
      <c r="BH468" s="49">
        <v>1699</v>
      </c>
      <c r="BI468" s="30">
        <f>IFERROR(BH468/BD455,"-")</f>
        <v>0.14325463743676223</v>
      </c>
      <c r="BJ468" s="52">
        <f t="shared" si="343"/>
        <v>97403.739258387286</v>
      </c>
      <c r="BK468" s="31">
        <f t="shared" si="370"/>
        <v>0.12082207367373062</v>
      </c>
      <c r="BL468" s="176"/>
      <c r="BM468" s="197"/>
      <c r="BN468" s="197"/>
      <c r="BO468" s="67" t="s">
        <v>81</v>
      </c>
      <c r="BP468" s="49">
        <v>51805930</v>
      </c>
      <c r="BQ468" s="30">
        <f>IFERROR(BP468/BM455,"-")</f>
        <v>9.2362691876014032E-3</v>
      </c>
      <c r="BR468" s="49">
        <v>587</v>
      </c>
      <c r="BS468" s="30">
        <f>IFERROR(BR468/BN455,"-")</f>
        <v>0.13714953271028038</v>
      </c>
      <c r="BT468" s="52">
        <f t="shared" si="344"/>
        <v>88255.41737649063</v>
      </c>
      <c r="BU468" s="31">
        <f t="shared" si="371"/>
        <v>9.6229508196721311E-2</v>
      </c>
      <c r="BV468" s="176"/>
      <c r="BW468" s="197"/>
      <c r="BX468" s="197"/>
      <c r="BY468" s="67" t="s">
        <v>81</v>
      </c>
      <c r="BZ468" s="49">
        <f t="shared" si="355"/>
        <v>1123885578</v>
      </c>
      <c r="CA468" s="30">
        <f>IFERROR(BZ468/BW455,"-")</f>
        <v>9.0125801597838173E-3</v>
      </c>
      <c r="CB468" s="49">
        <f t="shared" si="356"/>
        <v>15857</v>
      </c>
      <c r="CC468" s="30">
        <f>IFERROR(CB468/BX455,"-")</f>
        <v>0.11910019528316058</v>
      </c>
      <c r="CD468" s="52">
        <f t="shared" si="345"/>
        <v>70876.305606356807</v>
      </c>
      <c r="CE468" s="31">
        <f t="shared" si="372"/>
        <v>0.10793756679304876</v>
      </c>
      <c r="CR468" s="173"/>
      <c r="CS468" s="194"/>
      <c r="CT468" s="188"/>
      <c r="CU468" s="191"/>
      <c r="CV468" s="191"/>
      <c r="CW468" s="75" t="s">
        <v>66</v>
      </c>
      <c r="CX468" s="86">
        <v>351997498</v>
      </c>
      <c r="CY468" s="76">
        <v>2.1568464098019172E-2</v>
      </c>
      <c r="CZ468" s="86">
        <v>5414</v>
      </c>
      <c r="DA468" s="76">
        <v>0.30849002849002849</v>
      </c>
      <c r="DB468" s="86">
        <v>65016.161433321016</v>
      </c>
      <c r="DC468" s="77">
        <v>0.27379387073935468</v>
      </c>
    </row>
    <row r="469" spans="2:107" s="16" customFormat="1" ht="13.15" customHeight="1">
      <c r="B469" s="224"/>
      <c r="C469" s="194"/>
      <c r="D469" s="176"/>
      <c r="E469" s="197"/>
      <c r="F469" s="197"/>
      <c r="G469" s="67" t="s">
        <v>83</v>
      </c>
      <c r="H469" s="49">
        <v>1460311</v>
      </c>
      <c r="I469" s="30">
        <f>IFERROR(H469/E455,"-")</f>
        <v>3.5826717167654256E-3</v>
      </c>
      <c r="J469" s="49">
        <v>17</v>
      </c>
      <c r="K469" s="30">
        <f>IFERROR(J469/F455,"-")</f>
        <v>5.9027777777777776E-2</v>
      </c>
      <c r="L469" s="52">
        <f t="shared" si="338"/>
        <v>85900.647058823524</v>
      </c>
      <c r="M469" s="31">
        <f t="shared" si="365"/>
        <v>5.5374592833876218E-2</v>
      </c>
      <c r="N469" s="176"/>
      <c r="O469" s="197"/>
      <c r="P469" s="197"/>
      <c r="Q469" s="67" t="s">
        <v>83</v>
      </c>
      <c r="R469" s="49">
        <v>30211577</v>
      </c>
      <c r="S469" s="30">
        <f>IFERROR(R469/O455,"-")</f>
        <v>2.0366328314514497E-2</v>
      </c>
      <c r="T469" s="49">
        <v>72</v>
      </c>
      <c r="U469" s="30">
        <f>IFERROR(T469/P455,"-")</f>
        <v>9.3385214007782102E-2</v>
      </c>
      <c r="V469" s="52">
        <f t="shared" si="339"/>
        <v>419605.23611111112</v>
      </c>
      <c r="W469" s="31">
        <f t="shared" si="366"/>
        <v>8.5005903187721374E-2</v>
      </c>
      <c r="X469" s="176"/>
      <c r="Y469" s="197"/>
      <c r="Z469" s="197"/>
      <c r="AA469" s="67" t="s">
        <v>83</v>
      </c>
      <c r="AB469" s="49">
        <v>431126577</v>
      </c>
      <c r="AC469" s="30">
        <f>IFERROR(AB469/Y455,"-")</f>
        <v>1.2525373029985087E-2</v>
      </c>
      <c r="AD469" s="49">
        <v>2891</v>
      </c>
      <c r="AE469" s="30">
        <f>IFERROR(AD469/Z455,"-")</f>
        <v>5.9256374518324176E-2</v>
      </c>
      <c r="AF469" s="52">
        <f t="shared" si="340"/>
        <v>149127.14527845036</v>
      </c>
      <c r="AG469" s="31">
        <f t="shared" si="367"/>
        <v>5.5038361223751595E-2</v>
      </c>
      <c r="AH469" s="176"/>
      <c r="AI469" s="197"/>
      <c r="AJ469" s="197"/>
      <c r="AK469" s="67" t="s">
        <v>83</v>
      </c>
      <c r="AL469" s="49">
        <v>846852576</v>
      </c>
      <c r="AM469" s="30">
        <f>IFERROR(AL469/AI455,"-")</f>
        <v>2.1401043089151115E-2</v>
      </c>
      <c r="AN469" s="49">
        <v>5503</v>
      </c>
      <c r="AO469" s="30">
        <f>IFERROR(AN469/AJ455,"-")</f>
        <v>0.13106749869003953</v>
      </c>
      <c r="AP469" s="52">
        <f t="shared" si="341"/>
        <v>153889.25604215881</v>
      </c>
      <c r="AQ469" s="31">
        <f t="shared" si="368"/>
        <v>0.12221827388619909</v>
      </c>
      <c r="AR469" s="176"/>
      <c r="AS469" s="197"/>
      <c r="AT469" s="197"/>
      <c r="AU469" s="67" t="s">
        <v>83</v>
      </c>
      <c r="AV469" s="49">
        <v>1021247798</v>
      </c>
      <c r="AW469" s="30">
        <f>IFERROR(AV469/AS455,"-")</f>
        <v>3.619681383286058E-2</v>
      </c>
      <c r="AX469" s="49">
        <v>5707</v>
      </c>
      <c r="AY469" s="30">
        <f>IFERROR(AX469/AT455,"-")</f>
        <v>0.22676520840783565</v>
      </c>
      <c r="AZ469" s="52">
        <f t="shared" si="342"/>
        <v>178946.52146486769</v>
      </c>
      <c r="BA469" s="31">
        <f t="shared" si="369"/>
        <v>0.20353067047075607</v>
      </c>
      <c r="BB469" s="176"/>
      <c r="BC469" s="197"/>
      <c r="BD469" s="197"/>
      <c r="BE469" s="67" t="s">
        <v>83</v>
      </c>
      <c r="BF469" s="49">
        <v>724024647</v>
      </c>
      <c r="BG469" s="30">
        <f>IFERROR(BF469/BC455,"-")</f>
        <v>4.8277128035837523E-2</v>
      </c>
      <c r="BH469" s="49">
        <v>3487</v>
      </c>
      <c r="BI469" s="30">
        <f>IFERROR(BH469/BD455,"-")</f>
        <v>0.2940134907251265</v>
      </c>
      <c r="BJ469" s="52">
        <f t="shared" si="343"/>
        <v>207635.40206481217</v>
      </c>
      <c r="BK469" s="31">
        <f t="shared" si="370"/>
        <v>0.24797326127151187</v>
      </c>
      <c r="BL469" s="176"/>
      <c r="BM469" s="197"/>
      <c r="BN469" s="197"/>
      <c r="BO469" s="67" t="s">
        <v>83</v>
      </c>
      <c r="BP469" s="49">
        <v>369398311</v>
      </c>
      <c r="BQ469" s="30">
        <f>IFERROR(BP469/BM455,"-")</f>
        <v>6.5858526964795355E-2</v>
      </c>
      <c r="BR469" s="49">
        <v>1415</v>
      </c>
      <c r="BS469" s="30">
        <f>IFERROR(BR469/BN455,"-")</f>
        <v>0.33060747663551404</v>
      </c>
      <c r="BT469" s="52">
        <f t="shared" si="344"/>
        <v>261058.87703180211</v>
      </c>
      <c r="BU469" s="31">
        <f t="shared" si="371"/>
        <v>0.2319672131147541</v>
      </c>
      <c r="BV469" s="176"/>
      <c r="BW469" s="197"/>
      <c r="BX469" s="197"/>
      <c r="BY469" s="67" t="s">
        <v>83</v>
      </c>
      <c r="BZ469" s="49">
        <f t="shared" si="355"/>
        <v>3424321797</v>
      </c>
      <c r="CA469" s="30">
        <f>IFERROR(BZ469/BW455,"-")</f>
        <v>2.746006826004263E-2</v>
      </c>
      <c r="CB469" s="49">
        <f t="shared" si="356"/>
        <v>19092</v>
      </c>
      <c r="CC469" s="30">
        <f>IFERROR(CB469/BX455,"-")</f>
        <v>0.1433979269941415</v>
      </c>
      <c r="CD469" s="52">
        <f t="shared" si="345"/>
        <v>179358.9879006914</v>
      </c>
      <c r="CE469" s="31">
        <f t="shared" si="372"/>
        <v>0.12995800121163442</v>
      </c>
      <c r="CR469" s="173"/>
      <c r="CS469" s="194"/>
      <c r="CT469" s="188"/>
      <c r="CU469" s="191"/>
      <c r="CV469" s="191"/>
      <c r="CW469" s="75" t="s">
        <v>68</v>
      </c>
      <c r="CX469" s="86">
        <v>306387793</v>
      </c>
      <c r="CY469" s="76">
        <v>1.8773753083301259E-2</v>
      </c>
      <c r="CZ469" s="86">
        <v>5358</v>
      </c>
      <c r="DA469" s="76">
        <v>0.30529914529914531</v>
      </c>
      <c r="DB469" s="86">
        <v>57183.238708473313</v>
      </c>
      <c r="DC469" s="77">
        <v>0.27096186912106807</v>
      </c>
    </row>
    <row r="470" spans="2:107" s="16" customFormat="1" ht="13.15" customHeight="1">
      <c r="B470" s="224"/>
      <c r="C470" s="194"/>
      <c r="D470" s="176"/>
      <c r="E470" s="197"/>
      <c r="F470" s="197"/>
      <c r="G470" s="67" t="s">
        <v>87</v>
      </c>
      <c r="H470" s="49">
        <v>12069620</v>
      </c>
      <c r="I470" s="30">
        <f>IFERROR(H470/E455,"-")</f>
        <v>2.9611148725241621E-2</v>
      </c>
      <c r="J470" s="49">
        <v>70</v>
      </c>
      <c r="K470" s="30">
        <f>IFERROR(J470/F455,"-")</f>
        <v>0.24305555555555555</v>
      </c>
      <c r="L470" s="52">
        <f t="shared" si="338"/>
        <v>172423.14285714287</v>
      </c>
      <c r="M470" s="31">
        <f t="shared" si="365"/>
        <v>0.2280130293159609</v>
      </c>
      <c r="N470" s="176"/>
      <c r="O470" s="197"/>
      <c r="P470" s="197"/>
      <c r="Q470" s="67" t="s">
        <v>87</v>
      </c>
      <c r="R470" s="49">
        <v>13521124</v>
      </c>
      <c r="S470" s="30">
        <f>IFERROR(R470/O455,"-")</f>
        <v>9.1149048778639222E-3</v>
      </c>
      <c r="T470" s="49">
        <v>107</v>
      </c>
      <c r="U470" s="30">
        <f>IFERROR(T470/P455,"-")</f>
        <v>0.13878080415045396</v>
      </c>
      <c r="V470" s="52">
        <f t="shared" si="339"/>
        <v>126365.64485981308</v>
      </c>
      <c r="W470" s="31">
        <f t="shared" si="366"/>
        <v>0.12632821723730814</v>
      </c>
      <c r="X470" s="176"/>
      <c r="Y470" s="197"/>
      <c r="Z470" s="197"/>
      <c r="AA470" s="67" t="s">
        <v>87</v>
      </c>
      <c r="AB470" s="49">
        <v>187974314</v>
      </c>
      <c r="AC470" s="30">
        <f>IFERROR(AB470/Y455,"-")</f>
        <v>5.4611534721171872E-3</v>
      </c>
      <c r="AD470" s="49">
        <v>2559</v>
      </c>
      <c r="AE470" s="30">
        <f>IFERROR(AD470/Z455,"-")</f>
        <v>5.2451422480937933E-2</v>
      </c>
      <c r="AF470" s="52">
        <f t="shared" si="340"/>
        <v>73456.160218835488</v>
      </c>
      <c r="AG470" s="31">
        <f t="shared" si="367"/>
        <v>4.871780227311668E-2</v>
      </c>
      <c r="AH470" s="176"/>
      <c r="AI470" s="197"/>
      <c r="AJ470" s="197"/>
      <c r="AK470" s="67" t="s">
        <v>87</v>
      </c>
      <c r="AL470" s="49">
        <v>235862582</v>
      </c>
      <c r="AM470" s="30">
        <f>IFERROR(AL470/AI455,"-")</f>
        <v>5.960547825623475E-3</v>
      </c>
      <c r="AN470" s="49">
        <v>2899</v>
      </c>
      <c r="AO470" s="30">
        <f>IFERROR(AN470/AJ455,"-")</f>
        <v>6.904682513218692E-2</v>
      </c>
      <c r="AP470" s="52">
        <f t="shared" si="341"/>
        <v>81359.979993101064</v>
      </c>
      <c r="AQ470" s="31">
        <f t="shared" si="368"/>
        <v>6.4385021987296231E-2</v>
      </c>
      <c r="AR470" s="176"/>
      <c r="AS470" s="197"/>
      <c r="AT470" s="197"/>
      <c r="AU470" s="67" t="s">
        <v>87</v>
      </c>
      <c r="AV470" s="49">
        <v>184478508</v>
      </c>
      <c r="AW470" s="30">
        <f>IFERROR(AV470/AS455,"-")</f>
        <v>6.5386032883665342E-3</v>
      </c>
      <c r="AX470" s="49">
        <v>2073</v>
      </c>
      <c r="AY470" s="30">
        <f>IFERROR(AX470/AT455,"-")</f>
        <v>8.2369769936822032E-2</v>
      </c>
      <c r="AZ470" s="52">
        <f t="shared" si="342"/>
        <v>88991.079594790164</v>
      </c>
      <c r="BA470" s="31">
        <f t="shared" si="369"/>
        <v>7.3930099857346651E-2</v>
      </c>
      <c r="BB470" s="176"/>
      <c r="BC470" s="197"/>
      <c r="BD470" s="197"/>
      <c r="BE470" s="67" t="s">
        <v>87</v>
      </c>
      <c r="BF470" s="49">
        <v>84773115</v>
      </c>
      <c r="BG470" s="30">
        <f>IFERROR(BF470/BC455,"-")</f>
        <v>5.6525734915371991E-3</v>
      </c>
      <c r="BH470" s="49">
        <v>1071</v>
      </c>
      <c r="BI470" s="30">
        <f>IFERROR(BH470/BD455,"-")</f>
        <v>9.0303541315345695E-2</v>
      </c>
      <c r="BJ470" s="52">
        <f t="shared" si="343"/>
        <v>79153.23529411765</v>
      </c>
      <c r="BK470" s="31">
        <f t="shared" si="370"/>
        <v>7.6162708007395816E-2</v>
      </c>
      <c r="BL470" s="176"/>
      <c r="BM470" s="197"/>
      <c r="BN470" s="197"/>
      <c r="BO470" s="67" t="s">
        <v>87</v>
      </c>
      <c r="BP470" s="49">
        <v>42351521</v>
      </c>
      <c r="BQ470" s="30">
        <f>IFERROR(BP470/BM455,"-")</f>
        <v>7.5506809444469735E-3</v>
      </c>
      <c r="BR470" s="49">
        <v>339</v>
      </c>
      <c r="BS470" s="30">
        <f>IFERROR(BR470/BN455,"-")</f>
        <v>7.920560747663552E-2</v>
      </c>
      <c r="BT470" s="52">
        <f t="shared" si="344"/>
        <v>124930.74041297936</v>
      </c>
      <c r="BU470" s="31">
        <f t="shared" si="371"/>
        <v>5.557377049180328E-2</v>
      </c>
      <c r="BV470" s="176"/>
      <c r="BW470" s="197"/>
      <c r="BX470" s="197"/>
      <c r="BY470" s="67" t="s">
        <v>87</v>
      </c>
      <c r="BZ470" s="49">
        <f t="shared" si="355"/>
        <v>761030784</v>
      </c>
      <c r="CA470" s="30">
        <f>IFERROR(BZ470/BW455,"-")</f>
        <v>6.1028018146373295E-3</v>
      </c>
      <c r="CB470" s="49">
        <f t="shared" si="356"/>
        <v>9118</v>
      </c>
      <c r="CC470" s="30">
        <f>IFERROR(CB470/BX455,"-")</f>
        <v>6.8484302238245462E-2</v>
      </c>
      <c r="CD470" s="52">
        <f t="shared" si="345"/>
        <v>83464.661548585209</v>
      </c>
      <c r="CE470" s="31">
        <f t="shared" si="372"/>
        <v>6.2065632466356727E-2</v>
      </c>
      <c r="CR470" s="173"/>
      <c r="CS470" s="194"/>
      <c r="CT470" s="188"/>
      <c r="CU470" s="191"/>
      <c r="CV470" s="191"/>
      <c r="CW470" s="75" t="s">
        <v>69</v>
      </c>
      <c r="CX470" s="86">
        <v>557969971</v>
      </c>
      <c r="CY470" s="76">
        <v>3.4189320536836022E-2</v>
      </c>
      <c r="CZ470" s="86">
        <v>1987</v>
      </c>
      <c r="DA470" s="76">
        <v>0.11321937321937323</v>
      </c>
      <c r="DB470" s="86">
        <v>280810.25213890284</v>
      </c>
      <c r="DC470" s="77">
        <v>0.10048548599170629</v>
      </c>
    </row>
    <row r="471" spans="2:107" s="16" customFormat="1" ht="13.15" customHeight="1">
      <c r="B471" s="224"/>
      <c r="C471" s="194"/>
      <c r="D471" s="176"/>
      <c r="E471" s="197"/>
      <c r="F471" s="197"/>
      <c r="G471" s="68" t="s">
        <v>85</v>
      </c>
      <c r="H471" s="50">
        <v>485751</v>
      </c>
      <c r="I471" s="32">
        <f>IFERROR(H471/E455,"-")</f>
        <v>1.1917231117827109E-3</v>
      </c>
      <c r="J471" s="50">
        <v>37</v>
      </c>
      <c r="K471" s="32">
        <f>IFERROR(J471/F455,"-")</f>
        <v>0.12847222222222221</v>
      </c>
      <c r="L471" s="53">
        <f t="shared" si="338"/>
        <v>13128.405405405405</v>
      </c>
      <c r="M471" s="33">
        <f t="shared" si="365"/>
        <v>0.12052117263843648</v>
      </c>
      <c r="N471" s="176"/>
      <c r="O471" s="197"/>
      <c r="P471" s="197"/>
      <c r="Q471" s="68" t="s">
        <v>85</v>
      </c>
      <c r="R471" s="50">
        <v>3744787</v>
      </c>
      <c r="S471" s="32">
        <f>IFERROR(R471/O455,"-")</f>
        <v>2.5244482110260511E-3</v>
      </c>
      <c r="T471" s="50">
        <v>156</v>
      </c>
      <c r="U471" s="32">
        <f>IFERROR(T471/P455,"-")</f>
        <v>0.20233463035019456</v>
      </c>
      <c r="V471" s="53">
        <f t="shared" si="339"/>
        <v>24005.044871794871</v>
      </c>
      <c r="W471" s="33">
        <f t="shared" si="366"/>
        <v>0.18417945690672963</v>
      </c>
      <c r="X471" s="176"/>
      <c r="Y471" s="197"/>
      <c r="Z471" s="197"/>
      <c r="AA471" s="68" t="s">
        <v>85</v>
      </c>
      <c r="AB471" s="50">
        <v>71973435</v>
      </c>
      <c r="AC471" s="32">
        <f>IFERROR(AB471/Y455,"-")</f>
        <v>2.0910195977651004E-3</v>
      </c>
      <c r="AD471" s="50">
        <v>4034</v>
      </c>
      <c r="AE471" s="32">
        <f>IFERROR(AD471/Z455,"-")</f>
        <v>8.2684266622940067E-2</v>
      </c>
      <c r="AF471" s="53">
        <f t="shared" si="340"/>
        <v>17841.704263758056</v>
      </c>
      <c r="AG471" s="33">
        <f t="shared" si="367"/>
        <v>7.6798598815847094E-2</v>
      </c>
      <c r="AH471" s="176"/>
      <c r="AI471" s="197"/>
      <c r="AJ471" s="197"/>
      <c r="AK471" s="68" t="s">
        <v>85</v>
      </c>
      <c r="AL471" s="50">
        <v>101770679</v>
      </c>
      <c r="AM471" s="32">
        <f>IFERROR(AL471/AI455,"-")</f>
        <v>2.5718746665194846E-3</v>
      </c>
      <c r="AN471" s="50">
        <v>5232</v>
      </c>
      <c r="AO471" s="32">
        <f>IFERROR(AN471/AJ455,"-")</f>
        <v>0.12461296622683751</v>
      </c>
      <c r="AP471" s="53">
        <f t="shared" si="341"/>
        <v>19451.582377675841</v>
      </c>
      <c r="AQ471" s="33">
        <f t="shared" si="368"/>
        <v>0.11619952916092924</v>
      </c>
      <c r="AR471" s="176"/>
      <c r="AS471" s="197"/>
      <c r="AT471" s="197"/>
      <c r="AU471" s="68" t="s">
        <v>85</v>
      </c>
      <c r="AV471" s="50">
        <v>88944689</v>
      </c>
      <c r="AW471" s="32">
        <f>IFERROR(AV471/AS455,"-")</f>
        <v>3.1525300279322439E-3</v>
      </c>
      <c r="AX471" s="50">
        <v>4230</v>
      </c>
      <c r="AY471" s="32">
        <f>IFERROR(AX471/AT455,"-")</f>
        <v>0.16807724401001312</v>
      </c>
      <c r="AZ471" s="53">
        <f t="shared" si="342"/>
        <v>21027.113238770686</v>
      </c>
      <c r="BA471" s="33">
        <f t="shared" si="369"/>
        <v>0.15085592011412269</v>
      </c>
      <c r="BB471" s="176"/>
      <c r="BC471" s="197"/>
      <c r="BD471" s="197"/>
      <c r="BE471" s="68" t="s">
        <v>85</v>
      </c>
      <c r="BF471" s="50">
        <v>57199069</v>
      </c>
      <c r="BG471" s="32">
        <f>IFERROR(BF471/BC455,"-")</f>
        <v>3.8139679209618191E-3</v>
      </c>
      <c r="BH471" s="50">
        <v>2428</v>
      </c>
      <c r="BI471" s="32">
        <f>IFERROR(BH471/BD455,"-")</f>
        <v>0.20472175379426644</v>
      </c>
      <c r="BJ471" s="53">
        <f t="shared" si="343"/>
        <v>23558.100906095551</v>
      </c>
      <c r="BK471" s="33">
        <f t="shared" si="370"/>
        <v>0.17266391693926894</v>
      </c>
      <c r="BL471" s="176"/>
      <c r="BM471" s="197"/>
      <c r="BN471" s="197"/>
      <c r="BO471" s="68" t="s">
        <v>85</v>
      </c>
      <c r="BP471" s="50">
        <v>24029082</v>
      </c>
      <c r="BQ471" s="32">
        <f>IFERROR(BP471/BM455,"-")</f>
        <v>4.2840475922919924E-3</v>
      </c>
      <c r="BR471" s="50">
        <v>873</v>
      </c>
      <c r="BS471" s="32">
        <f>IFERROR(BR471/BN455,"-")</f>
        <v>0.20397196261682243</v>
      </c>
      <c r="BT471" s="53">
        <f t="shared" si="344"/>
        <v>27524.721649484534</v>
      </c>
      <c r="BU471" s="33">
        <f t="shared" si="371"/>
        <v>0.14311475409836066</v>
      </c>
      <c r="BV471" s="176"/>
      <c r="BW471" s="197"/>
      <c r="BX471" s="197"/>
      <c r="BY471" s="68" t="s">
        <v>85</v>
      </c>
      <c r="BZ471" s="50">
        <f t="shared" si="355"/>
        <v>348147492</v>
      </c>
      <c r="CA471" s="32">
        <f>IFERROR(BZ471/BW455,"-")</f>
        <v>2.7918386359769582E-3</v>
      </c>
      <c r="CB471" s="50">
        <f t="shared" si="356"/>
        <v>16990</v>
      </c>
      <c r="CC471" s="32">
        <f>IFERROR(CB471/BX455,"-")</f>
        <v>0.12761003455009765</v>
      </c>
      <c r="CD471" s="53">
        <f t="shared" si="345"/>
        <v>20491.317951736317</v>
      </c>
      <c r="CE471" s="33">
        <f t="shared" si="372"/>
        <v>0.11564982404073269</v>
      </c>
      <c r="CR471" s="173"/>
      <c r="CS471" s="194"/>
      <c r="CT471" s="188"/>
      <c r="CU471" s="191"/>
      <c r="CV471" s="191"/>
      <c r="CW471" s="75" t="s">
        <v>70</v>
      </c>
      <c r="CX471" s="86">
        <v>9665</v>
      </c>
      <c r="CY471" s="76">
        <v>5.9221786146717235E-7</v>
      </c>
      <c r="CZ471" s="86">
        <v>6</v>
      </c>
      <c r="DA471" s="76">
        <v>3.4188034188034188E-4</v>
      </c>
      <c r="DB471" s="86">
        <v>1610.8333333333333</v>
      </c>
      <c r="DC471" s="77">
        <v>3.0342874481642561E-4</v>
      </c>
    </row>
    <row r="472" spans="2:107" s="16" customFormat="1" ht="13.15" customHeight="1">
      <c r="B472" s="224"/>
      <c r="C472" s="195"/>
      <c r="D472" s="177"/>
      <c r="E472" s="198"/>
      <c r="F472" s="198"/>
      <c r="G472" s="18" t="s">
        <v>92</v>
      </c>
      <c r="H472" s="48">
        <f>SUM(H455:H471)</f>
        <v>60059774</v>
      </c>
      <c r="I472" s="32">
        <f>IFERROR(H472/E455,"-")</f>
        <v>0.14734837553447414</v>
      </c>
      <c r="J472" s="50">
        <v>242</v>
      </c>
      <c r="K472" s="32">
        <f>IFERROR(J472/F455,"-")</f>
        <v>0.84027777777777779</v>
      </c>
      <c r="L472" s="53">
        <f t="shared" si="338"/>
        <v>248180.88429752065</v>
      </c>
      <c r="M472" s="34">
        <f t="shared" si="365"/>
        <v>0.78827361563517917</v>
      </c>
      <c r="N472" s="177"/>
      <c r="O472" s="198"/>
      <c r="P472" s="198"/>
      <c r="Q472" s="18" t="s">
        <v>92</v>
      </c>
      <c r="R472" s="48">
        <f>SUM(R455:R471)</f>
        <v>239646061</v>
      </c>
      <c r="S472" s="32">
        <f>IFERROR(R472/O455,"-")</f>
        <v>0.161550996083593</v>
      </c>
      <c r="T472" s="50">
        <v>627</v>
      </c>
      <c r="U472" s="32">
        <f>IFERROR(T472/P455,"-")</f>
        <v>0.8132295719844358</v>
      </c>
      <c r="V472" s="53">
        <f t="shared" si="339"/>
        <v>382210.62360446568</v>
      </c>
      <c r="W472" s="34">
        <f t="shared" si="366"/>
        <v>0.74025974025974028</v>
      </c>
      <c r="X472" s="177"/>
      <c r="Y472" s="198"/>
      <c r="Z472" s="198"/>
      <c r="AA472" s="18" t="s">
        <v>92</v>
      </c>
      <c r="AB472" s="48">
        <f>SUM(AB455:AB471)</f>
        <v>5999499623</v>
      </c>
      <c r="AC472" s="32">
        <f>IFERROR(AB472/Y455,"-")</f>
        <v>0.17430141118702105</v>
      </c>
      <c r="AD472" s="50">
        <v>34068</v>
      </c>
      <c r="AE472" s="32">
        <f>IFERROR(AD472/Z455,"-")</f>
        <v>0.69828646388456173</v>
      </c>
      <c r="AF472" s="53">
        <f t="shared" si="340"/>
        <v>176103.66393683222</v>
      </c>
      <c r="AG472" s="34">
        <f t="shared" si="367"/>
        <v>0.64858072991033178</v>
      </c>
      <c r="AH472" s="177"/>
      <c r="AI472" s="198"/>
      <c r="AJ472" s="198"/>
      <c r="AK472" s="18" t="s">
        <v>92</v>
      </c>
      <c r="AL472" s="48">
        <f>SUM(AL455:AL471)</f>
        <v>8386376935</v>
      </c>
      <c r="AM472" s="32">
        <f>IFERROR(AL472/AI455,"-")</f>
        <v>0.21193442546462546</v>
      </c>
      <c r="AN472" s="50">
        <v>34159</v>
      </c>
      <c r="AO472" s="32">
        <f>IFERROR(AN472/AJ455,"-")</f>
        <v>0.81358071738198445</v>
      </c>
      <c r="AP472" s="53">
        <f t="shared" si="341"/>
        <v>245510.02473725812</v>
      </c>
      <c r="AQ472" s="34">
        <f t="shared" si="368"/>
        <v>0.75865055745569232</v>
      </c>
      <c r="AR472" s="177"/>
      <c r="AS472" s="198"/>
      <c r="AT472" s="198"/>
      <c r="AU472" s="18" t="s">
        <v>92</v>
      </c>
      <c r="AV472" s="48">
        <f>SUM(AV455:AV471)</f>
        <v>7026126102</v>
      </c>
      <c r="AW472" s="32">
        <f>IFERROR(AV472/AS455,"-")</f>
        <v>0.24903199691432423</v>
      </c>
      <c r="AX472" s="50">
        <v>21793</v>
      </c>
      <c r="AY472" s="32">
        <f>IFERROR(AX472/AT455,"-")</f>
        <v>0.86593555052250959</v>
      </c>
      <c r="AZ472" s="53">
        <f t="shared" si="342"/>
        <v>322402.88633965037</v>
      </c>
      <c r="BA472" s="34">
        <f t="shared" si="369"/>
        <v>0.77721112696148364</v>
      </c>
      <c r="BB472" s="177"/>
      <c r="BC472" s="198"/>
      <c r="BD472" s="198"/>
      <c r="BE472" s="18" t="s">
        <v>92</v>
      </c>
      <c r="BF472" s="48">
        <f>SUM(BF455:BF471)</f>
        <v>4434023684</v>
      </c>
      <c r="BG472" s="32">
        <f>IFERROR(BF472/BC455,"-")</f>
        <v>0.29565558298791444</v>
      </c>
      <c r="BH472" s="50">
        <v>10577</v>
      </c>
      <c r="BI472" s="32">
        <f>IFERROR(BH472/BD455,"-")</f>
        <v>0.89182124789207418</v>
      </c>
      <c r="BJ472" s="53">
        <f t="shared" si="343"/>
        <v>419213.73584192112</v>
      </c>
      <c r="BK472" s="34">
        <f t="shared" si="370"/>
        <v>0.75216896600768024</v>
      </c>
      <c r="BL472" s="177"/>
      <c r="BM472" s="198"/>
      <c r="BN472" s="198"/>
      <c r="BO472" s="18" t="s">
        <v>92</v>
      </c>
      <c r="BP472" s="48">
        <f>SUM(BP455:BP471)</f>
        <v>1741927987</v>
      </c>
      <c r="BQ472" s="32">
        <f>IFERROR(BP472/BM455,"-")</f>
        <v>0.31056127731610333</v>
      </c>
      <c r="BR472" s="50">
        <v>3732</v>
      </c>
      <c r="BS472" s="32">
        <f>IFERROR(BR472/BN455,"-")</f>
        <v>0.87196261682242993</v>
      </c>
      <c r="BT472" s="53">
        <f t="shared" si="344"/>
        <v>466754.5517148982</v>
      </c>
      <c r="BU472" s="34">
        <f t="shared" si="371"/>
        <v>0.61180327868852458</v>
      </c>
      <c r="BV472" s="177"/>
      <c r="BW472" s="198"/>
      <c r="BX472" s="198"/>
      <c r="BY472" s="18" t="s">
        <v>92</v>
      </c>
      <c r="BZ472" s="48">
        <f t="shared" si="355"/>
        <v>27887660166</v>
      </c>
      <c r="CA472" s="32">
        <f>IFERROR(BZ472/BW455,"-")</f>
        <v>0.22363466320312997</v>
      </c>
      <c r="CB472" s="50">
        <f t="shared" si="356"/>
        <v>105198</v>
      </c>
      <c r="CC472" s="32">
        <f>IFERROR(CB472/BX455,"-")</f>
        <v>0.79013068949977472</v>
      </c>
      <c r="CD472" s="53">
        <f t="shared" si="345"/>
        <v>265096.86653738667</v>
      </c>
      <c r="CE472" s="34">
        <f t="shared" si="372"/>
        <v>0.71607593816580328</v>
      </c>
      <c r="CR472" s="173"/>
      <c r="CS472" s="194"/>
      <c r="CT472" s="188"/>
      <c r="CU472" s="191"/>
      <c r="CV472" s="191"/>
      <c r="CW472" s="75" t="s">
        <v>73</v>
      </c>
      <c r="CX472" s="86">
        <v>3078892</v>
      </c>
      <c r="CY472" s="76">
        <v>1.8865751018400261E-4</v>
      </c>
      <c r="CZ472" s="86">
        <v>174</v>
      </c>
      <c r="DA472" s="76">
        <v>9.9145299145299154E-3</v>
      </c>
      <c r="DB472" s="86">
        <v>17694.781609195401</v>
      </c>
      <c r="DC472" s="77">
        <v>8.7994335996763422E-3</v>
      </c>
    </row>
    <row r="473" spans="2:107" s="16" customFormat="1" ht="13.15" customHeight="1">
      <c r="B473" s="224">
        <v>27</v>
      </c>
      <c r="C473" s="193" t="s">
        <v>30</v>
      </c>
      <c r="D473" s="175">
        <f>CI31</f>
        <v>63</v>
      </c>
      <c r="E473" s="196">
        <v>69506850</v>
      </c>
      <c r="F473" s="196">
        <v>61</v>
      </c>
      <c r="G473" s="65" t="s">
        <v>58</v>
      </c>
      <c r="H473" s="54">
        <v>292311</v>
      </c>
      <c r="I473" s="28">
        <f>IFERROR(H473/E473,"-")</f>
        <v>4.2054991702256683E-3</v>
      </c>
      <c r="J473" s="54">
        <v>15</v>
      </c>
      <c r="K473" s="28">
        <f>IFERROR(J473/F473,"-")</f>
        <v>0.24590163934426229</v>
      </c>
      <c r="L473" s="51">
        <f t="shared" si="338"/>
        <v>19487.400000000001</v>
      </c>
      <c r="M473" s="29">
        <f t="shared" ref="M473:M490" si="374">IFERROR(J473/$CI$31,"-")</f>
        <v>0.23809523809523808</v>
      </c>
      <c r="N473" s="175">
        <f>CJ31</f>
        <v>157</v>
      </c>
      <c r="O473" s="196">
        <v>317910700</v>
      </c>
      <c r="P473" s="196">
        <v>133</v>
      </c>
      <c r="Q473" s="65" t="s">
        <v>58</v>
      </c>
      <c r="R473" s="54">
        <v>3476134</v>
      </c>
      <c r="S473" s="28">
        <f>IFERROR(R473/O473,"-")</f>
        <v>1.093430954038351E-2</v>
      </c>
      <c r="T473" s="54">
        <v>24</v>
      </c>
      <c r="U473" s="28">
        <f>IFERROR(T473/P473,"-")</f>
        <v>0.18045112781954886</v>
      </c>
      <c r="V473" s="51">
        <f t="shared" si="339"/>
        <v>144838.91666666666</v>
      </c>
      <c r="W473" s="29">
        <f t="shared" ref="W473:W490" si="375">IFERROR(T473/$CJ$31,"-")</f>
        <v>0.15286624203821655</v>
      </c>
      <c r="X473" s="175">
        <f>CK31</f>
        <v>8238</v>
      </c>
      <c r="Y473" s="196">
        <v>5334320170</v>
      </c>
      <c r="Z473" s="196">
        <v>7533</v>
      </c>
      <c r="AA473" s="65" t="s">
        <v>58</v>
      </c>
      <c r="AB473" s="54">
        <v>87435311</v>
      </c>
      <c r="AC473" s="28">
        <f>IFERROR(AB473/Y473,"-")</f>
        <v>1.6391087938765401E-2</v>
      </c>
      <c r="AD473" s="54">
        <v>992</v>
      </c>
      <c r="AE473" s="28">
        <f>IFERROR(AD473/Z473,"-")</f>
        <v>0.13168724279835392</v>
      </c>
      <c r="AF473" s="51">
        <f t="shared" si="340"/>
        <v>88140.434475806454</v>
      </c>
      <c r="AG473" s="29">
        <f t="shared" ref="AG473:AG490" si="376">IFERROR(AD473/$CK$31,"-")</f>
        <v>0.12041757708181597</v>
      </c>
      <c r="AH473" s="175">
        <f>CL31</f>
        <v>7163</v>
      </c>
      <c r="AI473" s="196">
        <v>6167989550</v>
      </c>
      <c r="AJ473" s="196">
        <v>6376</v>
      </c>
      <c r="AK473" s="65" t="s">
        <v>58</v>
      </c>
      <c r="AL473" s="54">
        <v>200513949</v>
      </c>
      <c r="AM473" s="28">
        <f>IFERROR(AL473/AI473,"-")</f>
        <v>3.2508801672661722E-2</v>
      </c>
      <c r="AN473" s="54">
        <v>1188</v>
      </c>
      <c r="AO473" s="28">
        <f>IFERROR(AN473/AJ473,"-")</f>
        <v>0.1863237139272271</v>
      </c>
      <c r="AP473" s="51">
        <f t="shared" si="341"/>
        <v>168782.78535353535</v>
      </c>
      <c r="AQ473" s="29">
        <f t="shared" ref="AQ473:AQ490" si="377">IFERROR(AN473/$CL$31,"-")</f>
        <v>0.16585229652380287</v>
      </c>
      <c r="AR473" s="175">
        <f>CM31</f>
        <v>4909</v>
      </c>
      <c r="AS473" s="196">
        <v>4663349550</v>
      </c>
      <c r="AT473" s="196">
        <v>4102</v>
      </c>
      <c r="AU473" s="65" t="s">
        <v>58</v>
      </c>
      <c r="AV473" s="54">
        <v>214513963</v>
      </c>
      <c r="AW473" s="28">
        <f>IFERROR(AV473/AS473,"-")</f>
        <v>4.5999975060844411E-2</v>
      </c>
      <c r="AX473" s="54">
        <v>926</v>
      </c>
      <c r="AY473" s="28">
        <f>IFERROR(AX473/AT473,"-")</f>
        <v>0.22574353973671379</v>
      </c>
      <c r="AZ473" s="51">
        <f t="shared" si="342"/>
        <v>231656.54751619871</v>
      </c>
      <c r="BA473" s="29">
        <f t="shared" ref="BA473:BA490" si="378">IFERROR(AX473/$CM$31,"-")</f>
        <v>0.18863312283560807</v>
      </c>
      <c r="BB473" s="175">
        <f>CN31</f>
        <v>2897</v>
      </c>
      <c r="BC473" s="196">
        <v>2766189310</v>
      </c>
      <c r="BD473" s="196">
        <v>2252</v>
      </c>
      <c r="BE473" s="65" t="s">
        <v>58</v>
      </c>
      <c r="BF473" s="54">
        <v>146261127</v>
      </c>
      <c r="BG473" s="28">
        <f>IFERROR(BF473/BC473,"-")</f>
        <v>5.287459049576039E-2</v>
      </c>
      <c r="BH473" s="54">
        <v>517</v>
      </c>
      <c r="BI473" s="28">
        <f>IFERROR(BH473/BD473,"-")</f>
        <v>0.22957371225577264</v>
      </c>
      <c r="BJ473" s="51">
        <f t="shared" si="343"/>
        <v>282903.53384912957</v>
      </c>
      <c r="BK473" s="29">
        <f t="shared" ref="BK473:BK490" si="379">IFERROR(BH473/$CN$31,"-")</f>
        <v>0.17846047635484985</v>
      </c>
      <c r="BL473" s="175">
        <f>CO31</f>
        <v>1340</v>
      </c>
      <c r="BM473" s="196">
        <v>1089430700</v>
      </c>
      <c r="BN473" s="196">
        <v>871</v>
      </c>
      <c r="BO473" s="65" t="s">
        <v>58</v>
      </c>
      <c r="BP473" s="54">
        <v>28340686</v>
      </c>
      <c r="BQ473" s="28">
        <f>IFERROR(BP473/BM473,"-")</f>
        <v>2.601421641596845E-2</v>
      </c>
      <c r="BR473" s="54">
        <v>160</v>
      </c>
      <c r="BS473" s="28">
        <f>IFERROR(BR473/BN473,"-")</f>
        <v>0.18369690011481057</v>
      </c>
      <c r="BT473" s="51">
        <f t="shared" si="344"/>
        <v>177129.28750000001</v>
      </c>
      <c r="BU473" s="29">
        <f t="shared" ref="BU473:BU490" si="380">IFERROR(BR473/$CO$31,"-")</f>
        <v>0.11940298507462686</v>
      </c>
      <c r="BV473" s="175">
        <f>CP31</f>
        <v>24767</v>
      </c>
      <c r="BW473" s="196">
        <f>SUM(E473,O473,Y473,AI473,AS473,BC473,BM473)</f>
        <v>20408696830</v>
      </c>
      <c r="BX473" s="196">
        <f>SUM(F473,P473,Z473,AJ473,AT473,BD473,BN473)</f>
        <v>21328</v>
      </c>
      <c r="BY473" s="65" t="s">
        <v>58</v>
      </c>
      <c r="BZ473" s="54">
        <f t="shared" si="355"/>
        <v>680833481</v>
      </c>
      <c r="CA473" s="28">
        <f>IFERROR(BZ473/BW473,"-")</f>
        <v>3.3359968383635398E-2</v>
      </c>
      <c r="CB473" s="54">
        <f t="shared" si="356"/>
        <v>3822</v>
      </c>
      <c r="CC473" s="28">
        <f>IFERROR(CB473/BX473,"-")</f>
        <v>0.17920105026256564</v>
      </c>
      <c r="CD473" s="51">
        <f t="shared" si="345"/>
        <v>178135.39534275248</v>
      </c>
      <c r="CE473" s="29">
        <f t="shared" ref="CE473:CE490" si="381">IFERROR(CB473/$CP$31,"-")</f>
        <v>0.15431824605321598</v>
      </c>
      <c r="CR473" s="173"/>
      <c r="CS473" s="194"/>
      <c r="CT473" s="188"/>
      <c r="CU473" s="191"/>
      <c r="CV473" s="191"/>
      <c r="CW473" s="75" t="s">
        <v>75</v>
      </c>
      <c r="CX473" s="86">
        <v>28099801</v>
      </c>
      <c r="CY473" s="76">
        <v>1.7218007300437777E-3</v>
      </c>
      <c r="CZ473" s="86">
        <v>964</v>
      </c>
      <c r="DA473" s="76">
        <v>5.4928774928774932E-2</v>
      </c>
      <c r="DB473" s="86">
        <v>29149.171161825725</v>
      </c>
      <c r="DC473" s="77">
        <v>4.8750885000505714E-2</v>
      </c>
    </row>
    <row r="474" spans="2:107" s="16" customFormat="1" ht="13.15" customHeight="1">
      <c r="B474" s="224"/>
      <c r="C474" s="194"/>
      <c r="D474" s="176"/>
      <c r="E474" s="197"/>
      <c r="F474" s="197"/>
      <c r="G474" s="66" t="s">
        <v>60</v>
      </c>
      <c r="H474" s="49">
        <v>1147706</v>
      </c>
      <c r="I474" s="30">
        <f>IFERROR(H474/E473,"-")</f>
        <v>1.6512127941346787E-2</v>
      </c>
      <c r="J474" s="49">
        <v>15</v>
      </c>
      <c r="K474" s="30">
        <f>IFERROR(J474/F473,"-")</f>
        <v>0.24590163934426229</v>
      </c>
      <c r="L474" s="52">
        <f t="shared" si="338"/>
        <v>76513.733333333337</v>
      </c>
      <c r="M474" s="31">
        <f t="shared" si="374"/>
        <v>0.23809523809523808</v>
      </c>
      <c r="N474" s="176"/>
      <c r="O474" s="197"/>
      <c r="P474" s="197"/>
      <c r="Q474" s="66" t="s">
        <v>60</v>
      </c>
      <c r="R474" s="49">
        <v>13273958</v>
      </c>
      <c r="S474" s="30">
        <f>IFERROR(R474/O473,"-")</f>
        <v>4.1753731472391462E-2</v>
      </c>
      <c r="T474" s="49">
        <v>41</v>
      </c>
      <c r="U474" s="30">
        <f>IFERROR(T474/P473,"-")</f>
        <v>0.30827067669172931</v>
      </c>
      <c r="V474" s="52">
        <f t="shared" si="339"/>
        <v>323755.07317073172</v>
      </c>
      <c r="W474" s="31">
        <f t="shared" si="375"/>
        <v>0.26114649681528662</v>
      </c>
      <c r="X474" s="176"/>
      <c r="Y474" s="197"/>
      <c r="Z474" s="197"/>
      <c r="AA474" s="66" t="s">
        <v>60</v>
      </c>
      <c r="AB474" s="49">
        <v>138701786</v>
      </c>
      <c r="AC474" s="30">
        <f>IFERROR(AB474/Y473,"-")</f>
        <v>2.6001773718055621E-2</v>
      </c>
      <c r="AD474" s="49">
        <v>1708</v>
      </c>
      <c r="AE474" s="30">
        <f>IFERROR(AD474/Z473,"-")</f>
        <v>0.22673569626974646</v>
      </c>
      <c r="AF474" s="52">
        <f t="shared" si="340"/>
        <v>81207.134660421551</v>
      </c>
      <c r="AG474" s="31">
        <f t="shared" si="376"/>
        <v>0.20733187666909444</v>
      </c>
      <c r="AH474" s="176"/>
      <c r="AI474" s="197"/>
      <c r="AJ474" s="197"/>
      <c r="AK474" s="66" t="s">
        <v>60</v>
      </c>
      <c r="AL474" s="49">
        <v>155731013</v>
      </c>
      <c r="AM474" s="30">
        <f>IFERROR(AL474/AI473,"-")</f>
        <v>2.5248261485786724E-2</v>
      </c>
      <c r="AN474" s="49">
        <v>1794</v>
      </c>
      <c r="AO474" s="30">
        <f>IFERROR(AN474/AJ473,"-")</f>
        <v>0.28136762860727726</v>
      </c>
      <c r="AP474" s="52">
        <f t="shared" si="341"/>
        <v>86806.584726867339</v>
      </c>
      <c r="AQ474" s="31">
        <f t="shared" si="377"/>
        <v>0.25045372050816694</v>
      </c>
      <c r="AR474" s="176"/>
      <c r="AS474" s="197"/>
      <c r="AT474" s="197"/>
      <c r="AU474" s="66" t="s">
        <v>60</v>
      </c>
      <c r="AV474" s="49">
        <v>80573505</v>
      </c>
      <c r="AW474" s="30">
        <f>IFERROR(AV474/AS473,"-")</f>
        <v>1.7278032482038581E-2</v>
      </c>
      <c r="AX474" s="49">
        <v>1220</v>
      </c>
      <c r="AY474" s="30">
        <f>IFERROR(AX474/AT473,"-")</f>
        <v>0.29741589468551927</v>
      </c>
      <c r="AZ474" s="52">
        <f t="shared" si="342"/>
        <v>66043.856557377047</v>
      </c>
      <c r="BA474" s="31">
        <f t="shared" si="378"/>
        <v>0.24852312079853331</v>
      </c>
      <c r="BB474" s="176"/>
      <c r="BC474" s="197"/>
      <c r="BD474" s="197"/>
      <c r="BE474" s="66" t="s">
        <v>60</v>
      </c>
      <c r="BF474" s="49">
        <v>33685787</v>
      </c>
      <c r="BG474" s="30">
        <f>IFERROR(BF474/BC473,"-")</f>
        <v>1.2177686783121868E-2</v>
      </c>
      <c r="BH474" s="49">
        <v>659</v>
      </c>
      <c r="BI474" s="30">
        <f>IFERROR(BH474/BD473,"-")</f>
        <v>0.29262877442273533</v>
      </c>
      <c r="BJ474" s="52">
        <f t="shared" si="343"/>
        <v>51116.520485584217</v>
      </c>
      <c r="BK474" s="31">
        <f t="shared" si="379"/>
        <v>0.22747670003451848</v>
      </c>
      <c r="BL474" s="176"/>
      <c r="BM474" s="197"/>
      <c r="BN474" s="197"/>
      <c r="BO474" s="66" t="s">
        <v>60</v>
      </c>
      <c r="BP474" s="49">
        <v>12063200</v>
      </c>
      <c r="BQ474" s="30">
        <f>IFERROR(BP474/BM473,"-")</f>
        <v>1.1072939288382455E-2</v>
      </c>
      <c r="BR474" s="49">
        <v>246</v>
      </c>
      <c r="BS474" s="30">
        <f>IFERROR(BR474/BN473,"-")</f>
        <v>0.28243398392652125</v>
      </c>
      <c r="BT474" s="52">
        <f t="shared" si="344"/>
        <v>49037.398373983742</v>
      </c>
      <c r="BU474" s="31">
        <f t="shared" si="380"/>
        <v>0.18358208955223881</v>
      </c>
      <c r="BV474" s="176"/>
      <c r="BW474" s="197"/>
      <c r="BX474" s="197"/>
      <c r="BY474" s="66" t="s">
        <v>60</v>
      </c>
      <c r="BZ474" s="49">
        <f t="shared" si="355"/>
        <v>435176955</v>
      </c>
      <c r="CA474" s="30">
        <f>IFERROR(BZ474/BW473,"-")</f>
        <v>2.1323113309239156E-2</v>
      </c>
      <c r="CB474" s="49">
        <f t="shared" si="356"/>
        <v>5683</v>
      </c>
      <c r="CC474" s="30">
        <f>IFERROR(CB474/BX473,"-")</f>
        <v>0.26645723930982745</v>
      </c>
      <c r="CD474" s="52">
        <f t="shared" si="345"/>
        <v>76575.216434981528</v>
      </c>
      <c r="CE474" s="31">
        <f t="shared" si="381"/>
        <v>0.22945855372067669</v>
      </c>
      <c r="CR474" s="173"/>
      <c r="CS474" s="194"/>
      <c r="CT474" s="188"/>
      <c r="CU474" s="191"/>
      <c r="CV474" s="191"/>
      <c r="CW474" s="75" t="s">
        <v>77</v>
      </c>
      <c r="CX474" s="86">
        <v>40898905</v>
      </c>
      <c r="CY474" s="76">
        <v>2.5060591883547898E-3</v>
      </c>
      <c r="CZ474" s="86">
        <v>281</v>
      </c>
      <c r="DA474" s="76">
        <v>1.601139601139601E-2</v>
      </c>
      <c r="DB474" s="86">
        <v>145547.70462633451</v>
      </c>
      <c r="DC474" s="77">
        <v>1.42105795489026E-2</v>
      </c>
    </row>
    <row r="475" spans="2:107" s="16" customFormat="1" ht="13.15" customHeight="1">
      <c r="B475" s="224"/>
      <c r="C475" s="194"/>
      <c r="D475" s="176"/>
      <c r="E475" s="197"/>
      <c r="F475" s="197"/>
      <c r="G475" s="67" t="s">
        <v>194</v>
      </c>
      <c r="H475" s="49">
        <v>716789</v>
      </c>
      <c r="I475" s="30">
        <f>IFERROR(H475/E473,"-")</f>
        <v>1.0312494380050311E-2</v>
      </c>
      <c r="J475" s="49">
        <v>3</v>
      </c>
      <c r="K475" s="30">
        <f>IFERROR(J475/F473,"-")</f>
        <v>4.9180327868852458E-2</v>
      </c>
      <c r="L475" s="52">
        <f>IFERROR(H475/J475,"-")</f>
        <v>238929.66666666666</v>
      </c>
      <c r="M475" s="31">
        <f t="shared" si="374"/>
        <v>4.7619047619047616E-2</v>
      </c>
      <c r="N475" s="176"/>
      <c r="O475" s="197"/>
      <c r="P475" s="197"/>
      <c r="Q475" s="67" t="s">
        <v>194</v>
      </c>
      <c r="R475" s="49">
        <v>8764096</v>
      </c>
      <c r="S475" s="30">
        <f>IFERROR(R475/O473,"-")</f>
        <v>2.7567791835883471E-2</v>
      </c>
      <c r="T475" s="49">
        <v>15</v>
      </c>
      <c r="U475" s="30">
        <f>IFERROR(T475/P473,"-")</f>
        <v>0.11278195488721804</v>
      </c>
      <c r="V475" s="52">
        <f>IFERROR(R475/T475,"-")</f>
        <v>584273.06666666665</v>
      </c>
      <c r="W475" s="31">
        <f t="shared" si="375"/>
        <v>9.5541401273885357E-2</v>
      </c>
      <c r="X475" s="176"/>
      <c r="Y475" s="197"/>
      <c r="Z475" s="197"/>
      <c r="AA475" s="67" t="s">
        <v>194</v>
      </c>
      <c r="AB475" s="49">
        <v>77132604</v>
      </c>
      <c r="AC475" s="30">
        <f>IFERROR(AB475/Y473,"-")</f>
        <v>1.4459687746864283E-2</v>
      </c>
      <c r="AD475" s="49">
        <v>553</v>
      </c>
      <c r="AE475" s="30">
        <f>IFERROR(AD475/Z473,"-")</f>
        <v>7.3410327890614635E-2</v>
      </c>
      <c r="AF475" s="52">
        <f>IFERROR(AB475/AD475,"-")</f>
        <v>139480.29656419531</v>
      </c>
      <c r="AG475" s="31">
        <f t="shared" si="376"/>
        <v>6.7127943675649435E-2</v>
      </c>
      <c r="AH475" s="176"/>
      <c r="AI475" s="197"/>
      <c r="AJ475" s="197"/>
      <c r="AK475" s="67" t="s">
        <v>194</v>
      </c>
      <c r="AL475" s="49">
        <v>80191039</v>
      </c>
      <c r="AM475" s="30">
        <f>IFERROR(AL475/AI473,"-")</f>
        <v>1.3001163239649133E-2</v>
      </c>
      <c r="AN475" s="49">
        <v>583</v>
      </c>
      <c r="AO475" s="30">
        <f>IFERROR(AN475/AJ473,"-")</f>
        <v>9.1436637390213293E-2</v>
      </c>
      <c r="AP475" s="52">
        <f>IFERROR(AL475/AN475,"-")</f>
        <v>137548.95197255575</v>
      </c>
      <c r="AQ475" s="31">
        <f t="shared" si="377"/>
        <v>8.139047884964401E-2</v>
      </c>
      <c r="AR475" s="176"/>
      <c r="AS475" s="197"/>
      <c r="AT475" s="197"/>
      <c r="AU475" s="67" t="s">
        <v>194</v>
      </c>
      <c r="AV475" s="49">
        <v>31303792</v>
      </c>
      <c r="AW475" s="30">
        <f>IFERROR(AV475/AS473,"-")</f>
        <v>6.7127269067788408E-3</v>
      </c>
      <c r="AX475" s="49">
        <v>364</v>
      </c>
      <c r="AY475" s="30">
        <f>IFERROR(AX475/AT473,"-")</f>
        <v>8.8737201365187715E-2</v>
      </c>
      <c r="AZ475" s="52">
        <f>IFERROR(AV475/AX475,"-")</f>
        <v>85999.428571428565</v>
      </c>
      <c r="BA475" s="31">
        <f t="shared" si="378"/>
        <v>7.4149521287431255E-2</v>
      </c>
      <c r="BB475" s="176"/>
      <c r="BC475" s="197"/>
      <c r="BD475" s="197"/>
      <c r="BE475" s="67" t="s">
        <v>194</v>
      </c>
      <c r="BF475" s="49">
        <v>20393817</v>
      </c>
      <c r="BG475" s="30">
        <f>IFERROR(BF475/BC473,"-")</f>
        <v>7.3725312025011043E-3</v>
      </c>
      <c r="BH475" s="49">
        <v>197</v>
      </c>
      <c r="BI475" s="30">
        <f>IFERROR(BH475/BD473,"-")</f>
        <v>8.7477797513321492E-2</v>
      </c>
      <c r="BJ475" s="52">
        <f>IFERROR(BF475/BH475,"-")</f>
        <v>103521.91370558375</v>
      </c>
      <c r="BK475" s="31">
        <f t="shared" si="379"/>
        <v>6.8001380738695202E-2</v>
      </c>
      <c r="BL475" s="176"/>
      <c r="BM475" s="197"/>
      <c r="BN475" s="197"/>
      <c r="BO475" s="67" t="s">
        <v>194</v>
      </c>
      <c r="BP475" s="49">
        <v>1387565</v>
      </c>
      <c r="BQ475" s="30">
        <f>IFERROR(BP475/BM473,"-")</f>
        <v>1.2736606376155914E-3</v>
      </c>
      <c r="BR475" s="49">
        <v>27</v>
      </c>
      <c r="BS475" s="30">
        <f>IFERROR(BR475/BN473,"-")</f>
        <v>3.0998851894374284E-2</v>
      </c>
      <c r="BT475" s="52">
        <f>IFERROR(BP475/BR475,"-")</f>
        <v>51391.296296296299</v>
      </c>
      <c r="BU475" s="31">
        <f t="shared" si="380"/>
        <v>2.0149253731343283E-2</v>
      </c>
      <c r="BV475" s="176"/>
      <c r="BW475" s="197"/>
      <c r="BX475" s="197"/>
      <c r="BY475" s="67" t="s">
        <v>194</v>
      </c>
      <c r="BZ475" s="49">
        <f t="shared" si="355"/>
        <v>219889702</v>
      </c>
      <c r="CA475" s="30">
        <f>IFERROR(BZ475/BW473,"-")</f>
        <v>1.077431370712365E-2</v>
      </c>
      <c r="CB475" s="49">
        <f>SUM(J475,T475,AD475,AN475,AX475,BH475,BR475)</f>
        <v>1742</v>
      </c>
      <c r="CC475" s="30">
        <f>IFERROR(CB475/BX473,"-")</f>
        <v>8.1676669167291827E-2</v>
      </c>
      <c r="CD475" s="52">
        <f>IFERROR(BZ475/CB475,"-")</f>
        <v>126228.30195177956</v>
      </c>
      <c r="CE475" s="31">
        <f t="shared" si="381"/>
        <v>7.0335527112690269E-2</v>
      </c>
      <c r="CR475" s="173"/>
      <c r="CS475" s="194"/>
      <c r="CT475" s="188"/>
      <c r="CU475" s="191"/>
      <c r="CV475" s="191"/>
      <c r="CW475" s="75" t="s">
        <v>79</v>
      </c>
      <c r="CX475" s="86">
        <v>155192986</v>
      </c>
      <c r="CY475" s="76">
        <v>9.5093697137739082E-3</v>
      </c>
      <c r="CZ475" s="86">
        <v>561</v>
      </c>
      <c r="DA475" s="76">
        <v>3.1965811965811969E-2</v>
      </c>
      <c r="DB475" s="86">
        <v>276636.33868092694</v>
      </c>
      <c r="DC475" s="77">
        <v>2.8370587640335794E-2</v>
      </c>
    </row>
    <row r="476" spans="2:107" s="16" customFormat="1" ht="13.15" customHeight="1">
      <c r="B476" s="224"/>
      <c r="C476" s="194"/>
      <c r="D476" s="176"/>
      <c r="E476" s="197"/>
      <c r="F476" s="197"/>
      <c r="G476" s="67" t="s">
        <v>62</v>
      </c>
      <c r="H476" s="49">
        <v>1999327</v>
      </c>
      <c r="I476" s="30">
        <f>IFERROR(H476/E473,"-")</f>
        <v>2.8764459905750297E-2</v>
      </c>
      <c r="J476" s="49">
        <v>10</v>
      </c>
      <c r="K476" s="30">
        <f>IFERROR(J476/F473,"-")</f>
        <v>0.16393442622950818</v>
      </c>
      <c r="L476" s="52">
        <f t="shared" si="338"/>
        <v>199932.7</v>
      </c>
      <c r="M476" s="31">
        <f t="shared" si="374"/>
        <v>0.15873015873015872</v>
      </c>
      <c r="N476" s="176"/>
      <c r="O476" s="197"/>
      <c r="P476" s="197"/>
      <c r="Q476" s="67" t="s">
        <v>62</v>
      </c>
      <c r="R476" s="49">
        <v>361808</v>
      </c>
      <c r="S476" s="30">
        <f>IFERROR(R476/O473,"-")</f>
        <v>1.1380805993632802E-3</v>
      </c>
      <c r="T476" s="49">
        <v>23</v>
      </c>
      <c r="U476" s="30">
        <f>IFERROR(T476/P473,"-")</f>
        <v>0.17293233082706766</v>
      </c>
      <c r="V476" s="52">
        <f t="shared" si="339"/>
        <v>15730.782608695652</v>
      </c>
      <c r="W476" s="31">
        <f t="shared" si="375"/>
        <v>0.1464968152866242</v>
      </c>
      <c r="X476" s="176"/>
      <c r="Y476" s="197"/>
      <c r="Z476" s="197"/>
      <c r="AA476" s="67" t="s">
        <v>62</v>
      </c>
      <c r="AB476" s="49">
        <v>90362264</v>
      </c>
      <c r="AC476" s="30">
        <f>IFERROR(AB476/Y473,"-")</f>
        <v>1.69397900988759E-2</v>
      </c>
      <c r="AD476" s="49">
        <v>1482</v>
      </c>
      <c r="AE476" s="30">
        <f>IFERROR(AD476/Z473,"-")</f>
        <v>0.19673436877737954</v>
      </c>
      <c r="AF476" s="52">
        <f t="shared" si="340"/>
        <v>60973.187584345476</v>
      </c>
      <c r="AG476" s="31">
        <f t="shared" si="376"/>
        <v>0.17989803350327749</v>
      </c>
      <c r="AH476" s="176"/>
      <c r="AI476" s="197"/>
      <c r="AJ476" s="197"/>
      <c r="AK476" s="67" t="s">
        <v>62</v>
      </c>
      <c r="AL476" s="49">
        <v>117633343</v>
      </c>
      <c r="AM476" s="30">
        <f>IFERROR(AL476/AI473,"-")</f>
        <v>1.9071585975692841E-2</v>
      </c>
      <c r="AN476" s="49">
        <v>1534</v>
      </c>
      <c r="AO476" s="30">
        <f>IFERROR(AN476/AJ473,"-")</f>
        <v>0.24058971141781682</v>
      </c>
      <c r="AP476" s="52">
        <f t="shared" si="341"/>
        <v>76684.056714471968</v>
      </c>
      <c r="AQ476" s="31">
        <f t="shared" si="377"/>
        <v>0.21415607985480944</v>
      </c>
      <c r="AR476" s="176"/>
      <c r="AS476" s="197"/>
      <c r="AT476" s="197"/>
      <c r="AU476" s="67" t="s">
        <v>62</v>
      </c>
      <c r="AV476" s="49">
        <v>67815376</v>
      </c>
      <c r="AW476" s="30">
        <f>IFERROR(AV476/AS473,"-")</f>
        <v>1.454220303944404E-2</v>
      </c>
      <c r="AX476" s="49">
        <v>1036</v>
      </c>
      <c r="AY476" s="30">
        <f>IFERROR(AX476/AT473,"-")</f>
        <v>0.25255972696245732</v>
      </c>
      <c r="AZ476" s="52">
        <f t="shared" si="342"/>
        <v>65458.857142857145</v>
      </c>
      <c r="BA476" s="31">
        <f t="shared" si="378"/>
        <v>0.21104094520268893</v>
      </c>
      <c r="BB476" s="176"/>
      <c r="BC476" s="197"/>
      <c r="BD476" s="197"/>
      <c r="BE476" s="67" t="s">
        <v>62</v>
      </c>
      <c r="BF476" s="49">
        <v>31628700</v>
      </c>
      <c r="BG476" s="30">
        <f>IFERROR(BF476/BC473,"-")</f>
        <v>1.1434033052495601E-2</v>
      </c>
      <c r="BH476" s="49">
        <v>568</v>
      </c>
      <c r="BI476" s="30">
        <f>IFERROR(BH476/BD473,"-")</f>
        <v>0.25222024866785081</v>
      </c>
      <c r="BJ476" s="52">
        <f t="shared" si="343"/>
        <v>55684.330985915491</v>
      </c>
      <c r="BK476" s="31">
        <f t="shared" si="379"/>
        <v>0.1960648947186745</v>
      </c>
      <c r="BL476" s="176"/>
      <c r="BM476" s="197"/>
      <c r="BN476" s="197"/>
      <c r="BO476" s="67" t="s">
        <v>62</v>
      </c>
      <c r="BP476" s="49">
        <v>5980969</v>
      </c>
      <c r="BQ476" s="30">
        <f>IFERROR(BP476/BM473,"-")</f>
        <v>5.4899949120214807E-3</v>
      </c>
      <c r="BR476" s="49">
        <v>157</v>
      </c>
      <c r="BS476" s="30">
        <f>IFERROR(BR476/BN473,"-")</f>
        <v>0.18025258323765786</v>
      </c>
      <c r="BT476" s="52">
        <f t="shared" si="344"/>
        <v>38095.343949044589</v>
      </c>
      <c r="BU476" s="31">
        <f t="shared" si="380"/>
        <v>0.11716417910447761</v>
      </c>
      <c r="BV476" s="176"/>
      <c r="BW476" s="197"/>
      <c r="BX476" s="197"/>
      <c r="BY476" s="67" t="s">
        <v>62</v>
      </c>
      <c r="BZ476" s="49">
        <f t="shared" si="355"/>
        <v>315781787</v>
      </c>
      <c r="CA476" s="30">
        <f>IFERROR(BZ476/BW473,"-")</f>
        <v>1.5472903029056363E-2</v>
      </c>
      <c r="CB476" s="49">
        <f t="shared" si="356"/>
        <v>4810</v>
      </c>
      <c r="CC476" s="30">
        <f>IFERROR(CB476/BX473,"-")</f>
        <v>0.2255251312828207</v>
      </c>
      <c r="CD476" s="52">
        <f t="shared" si="345"/>
        <v>65651.099168399174</v>
      </c>
      <c r="CE476" s="31">
        <f t="shared" si="381"/>
        <v>0.19421003754996569</v>
      </c>
      <c r="CR476" s="173"/>
      <c r="CS476" s="194"/>
      <c r="CT476" s="188"/>
      <c r="CU476" s="191"/>
      <c r="CV476" s="191"/>
      <c r="CW476" s="75" t="s">
        <v>81</v>
      </c>
      <c r="CX476" s="86">
        <v>171375887</v>
      </c>
      <c r="CY476" s="76">
        <v>1.0500968577980319E-2</v>
      </c>
      <c r="CZ476" s="86">
        <v>2155</v>
      </c>
      <c r="DA476" s="76">
        <v>0.1227920227920228</v>
      </c>
      <c r="DB476" s="86">
        <v>79524.77354988399</v>
      </c>
      <c r="DC476" s="77">
        <v>0.10898149084656619</v>
      </c>
    </row>
    <row r="477" spans="2:107" s="16" customFormat="1" ht="13.15" customHeight="1">
      <c r="B477" s="224"/>
      <c r="C477" s="194"/>
      <c r="D477" s="176"/>
      <c r="E477" s="197"/>
      <c r="F477" s="197"/>
      <c r="G477" s="67" t="s">
        <v>64</v>
      </c>
      <c r="H477" s="49">
        <v>222470</v>
      </c>
      <c r="I477" s="30">
        <f>IFERROR(H477/E473,"-")</f>
        <v>3.2006917303834081E-3</v>
      </c>
      <c r="J477" s="49">
        <v>6</v>
      </c>
      <c r="K477" s="30">
        <f>IFERROR(J477/F473,"-")</f>
        <v>9.8360655737704916E-2</v>
      </c>
      <c r="L477" s="52">
        <f t="shared" si="338"/>
        <v>37078.333333333336</v>
      </c>
      <c r="M477" s="31">
        <f t="shared" si="374"/>
        <v>9.5238095238095233E-2</v>
      </c>
      <c r="N477" s="176"/>
      <c r="O477" s="197"/>
      <c r="P477" s="197"/>
      <c r="Q477" s="67" t="s">
        <v>64</v>
      </c>
      <c r="R477" s="49">
        <v>40447</v>
      </c>
      <c r="S477" s="30">
        <f>IFERROR(R477/O473,"-")</f>
        <v>1.2722755163635576E-4</v>
      </c>
      <c r="T477" s="49">
        <v>13</v>
      </c>
      <c r="U477" s="30">
        <f>IFERROR(T477/P473,"-")</f>
        <v>9.7744360902255634E-2</v>
      </c>
      <c r="V477" s="52">
        <f t="shared" si="339"/>
        <v>3111.3076923076924</v>
      </c>
      <c r="W477" s="31">
        <f t="shared" si="375"/>
        <v>8.2802547770700632E-2</v>
      </c>
      <c r="X477" s="176"/>
      <c r="Y477" s="197"/>
      <c r="Z477" s="197"/>
      <c r="AA477" s="67" t="s">
        <v>64</v>
      </c>
      <c r="AB477" s="49">
        <v>14195025</v>
      </c>
      <c r="AC477" s="30">
        <f>IFERROR(AB477/Y473,"-")</f>
        <v>2.6610748038395303E-3</v>
      </c>
      <c r="AD477" s="49">
        <v>267</v>
      </c>
      <c r="AE477" s="30">
        <f>IFERROR(AD477/Z473,"-")</f>
        <v>3.5444046196734372E-2</v>
      </c>
      <c r="AF477" s="52">
        <f t="shared" si="340"/>
        <v>53164.887640449437</v>
      </c>
      <c r="AG477" s="31">
        <f t="shared" si="376"/>
        <v>3.2410779315367809E-2</v>
      </c>
      <c r="AH477" s="176"/>
      <c r="AI477" s="197"/>
      <c r="AJ477" s="197"/>
      <c r="AK477" s="67" t="s">
        <v>64</v>
      </c>
      <c r="AL477" s="49">
        <v>19456220</v>
      </c>
      <c r="AM477" s="30">
        <f>IFERROR(AL477/AI473,"-")</f>
        <v>3.1543860186987508E-3</v>
      </c>
      <c r="AN477" s="49">
        <v>261</v>
      </c>
      <c r="AO477" s="30">
        <f>IFERROR(AN477/AJ473,"-")</f>
        <v>4.0934755332496867E-2</v>
      </c>
      <c r="AP477" s="52">
        <f t="shared" si="341"/>
        <v>74544.904214559385</v>
      </c>
      <c r="AQ477" s="31">
        <f t="shared" si="377"/>
        <v>3.643724696356275E-2</v>
      </c>
      <c r="AR477" s="176"/>
      <c r="AS477" s="197"/>
      <c r="AT477" s="197"/>
      <c r="AU477" s="67" t="s">
        <v>64</v>
      </c>
      <c r="AV477" s="49">
        <v>13459766</v>
      </c>
      <c r="AW477" s="30">
        <f>IFERROR(AV477/AS473,"-")</f>
        <v>2.886287175277264E-3</v>
      </c>
      <c r="AX477" s="49">
        <v>164</v>
      </c>
      <c r="AY477" s="30">
        <f>IFERROR(AX477/AT473,"-")</f>
        <v>3.9980497318381276E-2</v>
      </c>
      <c r="AZ477" s="52">
        <f t="shared" si="342"/>
        <v>82071.743902439019</v>
      </c>
      <c r="BA477" s="31">
        <f t="shared" si="378"/>
        <v>3.3408026074556937E-2</v>
      </c>
      <c r="BB477" s="176"/>
      <c r="BC477" s="197"/>
      <c r="BD477" s="197"/>
      <c r="BE477" s="67" t="s">
        <v>64</v>
      </c>
      <c r="BF477" s="49">
        <v>6059216</v>
      </c>
      <c r="BG477" s="30">
        <f>IFERROR(BF477/BC473,"-")</f>
        <v>2.1904560104022671E-3</v>
      </c>
      <c r="BH477" s="49">
        <v>71</v>
      </c>
      <c r="BI477" s="30">
        <f>IFERROR(BH477/BD473,"-")</f>
        <v>3.1527531083481351E-2</v>
      </c>
      <c r="BJ477" s="52">
        <f t="shared" si="343"/>
        <v>85341.070422535209</v>
      </c>
      <c r="BK477" s="31">
        <f t="shared" si="379"/>
        <v>2.4508111839834312E-2</v>
      </c>
      <c r="BL477" s="176"/>
      <c r="BM477" s="197"/>
      <c r="BN477" s="197"/>
      <c r="BO477" s="67" t="s">
        <v>64</v>
      </c>
      <c r="BP477" s="49">
        <v>740773</v>
      </c>
      <c r="BQ477" s="30">
        <f>IFERROR(BP477/BM473,"-")</f>
        <v>6.7996339739645668E-4</v>
      </c>
      <c r="BR477" s="49">
        <v>28</v>
      </c>
      <c r="BS477" s="30">
        <f>IFERROR(BR477/BN473,"-")</f>
        <v>3.2146957520091848E-2</v>
      </c>
      <c r="BT477" s="52">
        <f t="shared" si="344"/>
        <v>26456.178571428572</v>
      </c>
      <c r="BU477" s="31">
        <f t="shared" si="380"/>
        <v>2.0895522388059702E-2</v>
      </c>
      <c r="BV477" s="176"/>
      <c r="BW477" s="197"/>
      <c r="BX477" s="197"/>
      <c r="BY477" s="67" t="s">
        <v>64</v>
      </c>
      <c r="BZ477" s="49">
        <f t="shared" si="355"/>
        <v>54173917</v>
      </c>
      <c r="CA477" s="30">
        <f>IFERROR(BZ477/BW473,"-")</f>
        <v>2.6544525332144885E-3</v>
      </c>
      <c r="CB477" s="49">
        <f t="shared" si="356"/>
        <v>810</v>
      </c>
      <c r="CC477" s="30">
        <f>IFERROR(CB477/BX473,"-")</f>
        <v>3.7978244561140288E-2</v>
      </c>
      <c r="CD477" s="52">
        <f t="shared" si="345"/>
        <v>66881.379012345686</v>
      </c>
      <c r="CE477" s="31">
        <f t="shared" si="381"/>
        <v>3.2704808818185487E-2</v>
      </c>
      <c r="CR477" s="173"/>
      <c r="CS477" s="194"/>
      <c r="CT477" s="188"/>
      <c r="CU477" s="191"/>
      <c r="CV477" s="191"/>
      <c r="CW477" s="75" t="s">
        <v>83</v>
      </c>
      <c r="CX477" s="86">
        <v>504919462</v>
      </c>
      <c r="CY477" s="76">
        <v>3.0938678116792052E-2</v>
      </c>
      <c r="CZ477" s="86">
        <v>2534</v>
      </c>
      <c r="DA477" s="76">
        <v>0.14438746438746439</v>
      </c>
      <c r="DB477" s="86">
        <v>199257.8776637727</v>
      </c>
      <c r="DC477" s="77">
        <v>0.1281480732274704</v>
      </c>
    </row>
    <row r="478" spans="2:107" s="16" customFormat="1" ht="13.15" customHeight="1">
      <c r="B478" s="224"/>
      <c r="C478" s="194"/>
      <c r="D478" s="176"/>
      <c r="E478" s="197"/>
      <c r="F478" s="197"/>
      <c r="G478" s="67" t="s">
        <v>66</v>
      </c>
      <c r="H478" s="49">
        <v>609607</v>
      </c>
      <c r="I478" s="30">
        <f>IFERROR(H478/E473,"-")</f>
        <v>8.7704593144416702E-3</v>
      </c>
      <c r="J478" s="49">
        <v>15</v>
      </c>
      <c r="K478" s="30">
        <f>IFERROR(J478/F473,"-")</f>
        <v>0.24590163934426229</v>
      </c>
      <c r="L478" s="52">
        <f t="shared" si="338"/>
        <v>40640.466666666667</v>
      </c>
      <c r="M478" s="31">
        <f t="shared" si="374"/>
        <v>0.23809523809523808</v>
      </c>
      <c r="N478" s="176"/>
      <c r="O478" s="197"/>
      <c r="P478" s="197"/>
      <c r="Q478" s="67" t="s">
        <v>66</v>
      </c>
      <c r="R478" s="49">
        <v>7152707</v>
      </c>
      <c r="S478" s="30">
        <f>IFERROR(R478/O473,"-")</f>
        <v>2.2499107453759815E-2</v>
      </c>
      <c r="T478" s="49">
        <v>35</v>
      </c>
      <c r="U478" s="30">
        <f>IFERROR(T478/P473,"-")</f>
        <v>0.26315789473684209</v>
      </c>
      <c r="V478" s="52">
        <f t="shared" si="339"/>
        <v>204363.05714285714</v>
      </c>
      <c r="W478" s="31">
        <f t="shared" si="375"/>
        <v>0.22292993630573249</v>
      </c>
      <c r="X478" s="176"/>
      <c r="Y478" s="197"/>
      <c r="Z478" s="197"/>
      <c r="AA478" s="67" t="s">
        <v>66</v>
      </c>
      <c r="AB478" s="49">
        <v>85998104</v>
      </c>
      <c r="AC478" s="30">
        <f>IFERROR(AB478/Y473,"-")</f>
        <v>1.612166147874847E-2</v>
      </c>
      <c r="AD478" s="49">
        <v>1700</v>
      </c>
      <c r="AE478" s="30">
        <f>IFERROR(AD478/Z473,"-")</f>
        <v>0.22567370237621134</v>
      </c>
      <c r="AF478" s="52">
        <f t="shared" si="340"/>
        <v>50587.12</v>
      </c>
      <c r="AG478" s="31">
        <f t="shared" si="376"/>
        <v>0.20636076717649915</v>
      </c>
      <c r="AH478" s="176"/>
      <c r="AI478" s="197"/>
      <c r="AJ478" s="197"/>
      <c r="AK478" s="67" t="s">
        <v>66</v>
      </c>
      <c r="AL478" s="49">
        <v>116051086</v>
      </c>
      <c r="AM478" s="30">
        <f>IFERROR(AL478/AI473,"-")</f>
        <v>1.8815058790104467E-2</v>
      </c>
      <c r="AN478" s="49">
        <v>1855</v>
      </c>
      <c r="AO478" s="30">
        <f>IFERROR(AN478/AJ473,"-")</f>
        <v>0.29093475533249685</v>
      </c>
      <c r="AP478" s="52">
        <f t="shared" si="341"/>
        <v>62561.232345013479</v>
      </c>
      <c r="AQ478" s="31">
        <f t="shared" si="377"/>
        <v>0.25896970543068548</v>
      </c>
      <c r="AR478" s="176"/>
      <c r="AS478" s="197"/>
      <c r="AT478" s="197"/>
      <c r="AU478" s="67" t="s">
        <v>66</v>
      </c>
      <c r="AV478" s="49">
        <v>88445265</v>
      </c>
      <c r="AW478" s="30">
        <f>IFERROR(AV478/AS473,"-")</f>
        <v>1.8966038048766901E-2</v>
      </c>
      <c r="AX478" s="49">
        <v>1225</v>
      </c>
      <c r="AY478" s="30">
        <f>IFERROR(AX478/AT473,"-")</f>
        <v>0.29863481228668942</v>
      </c>
      <c r="AZ478" s="52">
        <f t="shared" si="342"/>
        <v>72200.216326530615</v>
      </c>
      <c r="BA478" s="31">
        <f t="shared" si="378"/>
        <v>0.24954165817885515</v>
      </c>
      <c r="BB478" s="176"/>
      <c r="BC478" s="197"/>
      <c r="BD478" s="197"/>
      <c r="BE478" s="67" t="s">
        <v>66</v>
      </c>
      <c r="BF478" s="49">
        <v>34874069</v>
      </c>
      <c r="BG478" s="30">
        <f>IFERROR(BF478/BC473,"-")</f>
        <v>1.2607260419208257E-2</v>
      </c>
      <c r="BH478" s="49">
        <v>569</v>
      </c>
      <c r="BI478" s="30">
        <f>IFERROR(BH478/BD473,"-")</f>
        <v>0.25266429840142096</v>
      </c>
      <c r="BJ478" s="52">
        <f t="shared" si="343"/>
        <v>61290.103690685413</v>
      </c>
      <c r="BK478" s="31">
        <f t="shared" si="379"/>
        <v>0.19641007939247498</v>
      </c>
      <c r="BL478" s="176"/>
      <c r="BM478" s="197"/>
      <c r="BN478" s="197"/>
      <c r="BO478" s="67" t="s">
        <v>66</v>
      </c>
      <c r="BP478" s="49">
        <v>12549120</v>
      </c>
      <c r="BQ478" s="30">
        <f>IFERROR(BP478/BM473,"-")</f>
        <v>1.1518970412711887E-2</v>
      </c>
      <c r="BR478" s="49">
        <v>160</v>
      </c>
      <c r="BS478" s="30">
        <f>IFERROR(BR478/BN473,"-")</f>
        <v>0.18369690011481057</v>
      </c>
      <c r="BT478" s="52">
        <f t="shared" si="344"/>
        <v>78432</v>
      </c>
      <c r="BU478" s="31">
        <f t="shared" si="380"/>
        <v>0.11940298507462686</v>
      </c>
      <c r="BV478" s="176"/>
      <c r="BW478" s="197"/>
      <c r="BX478" s="197"/>
      <c r="BY478" s="67" t="s">
        <v>66</v>
      </c>
      <c r="BZ478" s="49">
        <f t="shared" si="355"/>
        <v>345679958</v>
      </c>
      <c r="CA478" s="30">
        <f>IFERROR(BZ478/BW473,"-")</f>
        <v>1.693787510684483E-2</v>
      </c>
      <c r="CB478" s="49">
        <f t="shared" si="356"/>
        <v>5559</v>
      </c>
      <c r="CC478" s="30">
        <f>IFERROR(CB478/BX473,"-")</f>
        <v>0.26064328582145535</v>
      </c>
      <c r="CD478" s="52">
        <f t="shared" si="345"/>
        <v>62183.838460154708</v>
      </c>
      <c r="CE478" s="31">
        <f t="shared" si="381"/>
        <v>0.22445189162999152</v>
      </c>
      <c r="CR478" s="173"/>
      <c r="CS478" s="194"/>
      <c r="CT478" s="188"/>
      <c r="CU478" s="191"/>
      <c r="CV478" s="191"/>
      <c r="CW478" s="75" t="s">
        <v>87</v>
      </c>
      <c r="CX478" s="86">
        <v>92460617</v>
      </c>
      <c r="CY478" s="76">
        <v>5.6654763445085649E-3</v>
      </c>
      <c r="CZ478" s="86">
        <v>1394</v>
      </c>
      <c r="DA478" s="76">
        <v>7.9430199430199425E-2</v>
      </c>
      <c r="DB478" s="86">
        <v>66327.558823529413</v>
      </c>
      <c r="DC478" s="77">
        <v>7.0496611712349555E-2</v>
      </c>
    </row>
    <row r="479" spans="2:107" s="16" customFormat="1" ht="13.15" customHeight="1">
      <c r="B479" s="224"/>
      <c r="C479" s="194"/>
      <c r="D479" s="176"/>
      <c r="E479" s="197"/>
      <c r="F479" s="197"/>
      <c r="G479" s="67" t="s">
        <v>68</v>
      </c>
      <c r="H479" s="49">
        <v>679067</v>
      </c>
      <c r="I479" s="30">
        <f>IFERROR(H479/E473,"-")</f>
        <v>9.7697852801558408E-3</v>
      </c>
      <c r="J479" s="49">
        <v>14</v>
      </c>
      <c r="K479" s="30">
        <f>IFERROR(J479/F473,"-")</f>
        <v>0.22950819672131148</v>
      </c>
      <c r="L479" s="52">
        <f t="shared" si="338"/>
        <v>48504.785714285717</v>
      </c>
      <c r="M479" s="31">
        <f t="shared" si="374"/>
        <v>0.22222222222222221</v>
      </c>
      <c r="N479" s="176"/>
      <c r="O479" s="197"/>
      <c r="P479" s="197"/>
      <c r="Q479" s="67" t="s">
        <v>68</v>
      </c>
      <c r="R479" s="49">
        <v>2010067</v>
      </c>
      <c r="S479" s="30">
        <f>IFERROR(R479/O473,"-")</f>
        <v>6.3227409458064794E-3</v>
      </c>
      <c r="T479" s="49">
        <v>46</v>
      </c>
      <c r="U479" s="30">
        <f>IFERROR(T479/P473,"-")</f>
        <v>0.34586466165413532</v>
      </c>
      <c r="V479" s="52">
        <f t="shared" si="339"/>
        <v>43697.108695652176</v>
      </c>
      <c r="W479" s="31">
        <f t="shared" si="375"/>
        <v>0.2929936305732484</v>
      </c>
      <c r="X479" s="176"/>
      <c r="Y479" s="197"/>
      <c r="Z479" s="197"/>
      <c r="AA479" s="67" t="s">
        <v>68</v>
      </c>
      <c r="AB479" s="49">
        <v>103659346</v>
      </c>
      <c r="AC479" s="30">
        <f>IFERROR(AB479/Y473,"-")</f>
        <v>1.9432531737216666E-2</v>
      </c>
      <c r="AD479" s="49">
        <v>2127</v>
      </c>
      <c r="AE479" s="30">
        <f>IFERROR(AD479/Z473,"-")</f>
        <v>0.28235762644364792</v>
      </c>
      <c r="AF479" s="52">
        <f t="shared" si="340"/>
        <v>48735.000470145744</v>
      </c>
      <c r="AG479" s="31">
        <f t="shared" si="376"/>
        <v>0.25819373634377274</v>
      </c>
      <c r="AH479" s="176"/>
      <c r="AI479" s="197"/>
      <c r="AJ479" s="197"/>
      <c r="AK479" s="67" t="s">
        <v>68</v>
      </c>
      <c r="AL479" s="49">
        <v>155963633</v>
      </c>
      <c r="AM479" s="30">
        <f>IFERROR(AL479/AI473,"-")</f>
        <v>2.5285975557465073E-2</v>
      </c>
      <c r="AN479" s="49">
        <v>2430</v>
      </c>
      <c r="AO479" s="30">
        <f>IFERROR(AN479/AJ473,"-")</f>
        <v>0.38111668757841904</v>
      </c>
      <c r="AP479" s="52">
        <f t="shared" si="341"/>
        <v>64182.565020576134</v>
      </c>
      <c r="AQ479" s="31">
        <f t="shared" si="377"/>
        <v>0.33924333379868771</v>
      </c>
      <c r="AR479" s="176"/>
      <c r="AS479" s="197"/>
      <c r="AT479" s="197"/>
      <c r="AU479" s="67" t="s">
        <v>68</v>
      </c>
      <c r="AV479" s="49">
        <v>133279514</v>
      </c>
      <c r="AW479" s="30">
        <f>IFERROR(AV479/AS473,"-")</f>
        <v>2.8580210977322083E-2</v>
      </c>
      <c r="AX479" s="49">
        <v>1710</v>
      </c>
      <c r="AY479" s="30">
        <f>IFERROR(AX479/AT473,"-")</f>
        <v>0.41686981960019504</v>
      </c>
      <c r="AZ479" s="52">
        <f t="shared" si="342"/>
        <v>77941.236257309938</v>
      </c>
      <c r="BA479" s="31">
        <f t="shared" si="378"/>
        <v>0.34833978407007538</v>
      </c>
      <c r="BB479" s="176"/>
      <c r="BC479" s="197"/>
      <c r="BD479" s="197"/>
      <c r="BE479" s="67" t="s">
        <v>68</v>
      </c>
      <c r="BF479" s="49">
        <v>71650275</v>
      </c>
      <c r="BG479" s="30">
        <f>IFERROR(BF479/BC473,"-")</f>
        <v>2.5902158880080409E-2</v>
      </c>
      <c r="BH479" s="49">
        <v>945</v>
      </c>
      <c r="BI479" s="30">
        <f>IFERROR(BH479/BD473,"-")</f>
        <v>0.41962699822380106</v>
      </c>
      <c r="BJ479" s="52">
        <f t="shared" si="343"/>
        <v>75820.39682539682</v>
      </c>
      <c r="BK479" s="31">
        <f t="shared" si="379"/>
        <v>0.3261995167414567</v>
      </c>
      <c r="BL479" s="176"/>
      <c r="BM479" s="197"/>
      <c r="BN479" s="197"/>
      <c r="BO479" s="67" t="s">
        <v>68</v>
      </c>
      <c r="BP479" s="49">
        <v>21853182</v>
      </c>
      <c r="BQ479" s="30">
        <f>IFERROR(BP479/BM473,"-")</f>
        <v>2.0059267652361917E-2</v>
      </c>
      <c r="BR479" s="49">
        <v>280</v>
      </c>
      <c r="BS479" s="30">
        <f>IFERROR(BR479/BN473,"-")</f>
        <v>0.32146957520091851</v>
      </c>
      <c r="BT479" s="52">
        <f t="shared" si="344"/>
        <v>78047.078571428574</v>
      </c>
      <c r="BU479" s="31">
        <f t="shared" si="380"/>
        <v>0.20895522388059701</v>
      </c>
      <c r="BV479" s="176"/>
      <c r="BW479" s="197"/>
      <c r="BX479" s="197"/>
      <c r="BY479" s="67" t="s">
        <v>68</v>
      </c>
      <c r="BZ479" s="49">
        <f t="shared" si="355"/>
        <v>489095084</v>
      </c>
      <c r="CA479" s="30">
        <f>IFERROR(BZ479/BW473,"-")</f>
        <v>2.3965032558132229E-2</v>
      </c>
      <c r="CB479" s="49">
        <f t="shared" si="356"/>
        <v>7552</v>
      </c>
      <c r="CC479" s="30">
        <f>IFERROR(CB479/BX473,"-")</f>
        <v>0.35408852213053266</v>
      </c>
      <c r="CD479" s="52">
        <f t="shared" si="345"/>
        <v>64763.649894067799</v>
      </c>
      <c r="CE479" s="31">
        <f t="shared" si="381"/>
        <v>0.30492187184560099</v>
      </c>
      <c r="CR479" s="173"/>
      <c r="CS479" s="194"/>
      <c r="CT479" s="188"/>
      <c r="CU479" s="191"/>
      <c r="CV479" s="191"/>
      <c r="CW479" s="75" t="s">
        <v>85</v>
      </c>
      <c r="CX479" s="86">
        <v>43344381</v>
      </c>
      <c r="CY479" s="76">
        <v>2.6559044617111578E-3</v>
      </c>
      <c r="CZ479" s="86">
        <v>2180</v>
      </c>
      <c r="DA479" s="76">
        <v>0.12421652421652421</v>
      </c>
      <c r="DB479" s="86">
        <v>19882.743577981651</v>
      </c>
      <c r="DC479" s="77">
        <v>0.1102457772833013</v>
      </c>
    </row>
    <row r="480" spans="2:107" s="16" customFormat="1" ht="13.15" customHeight="1">
      <c r="B480" s="224"/>
      <c r="C480" s="194"/>
      <c r="D480" s="176"/>
      <c r="E480" s="197"/>
      <c r="F480" s="197"/>
      <c r="G480" s="67" t="s">
        <v>69</v>
      </c>
      <c r="H480" s="49">
        <v>165378</v>
      </c>
      <c r="I480" s="30">
        <f>IFERROR(H480/E473,"-")</f>
        <v>2.3793050612997135E-3</v>
      </c>
      <c r="J480" s="49">
        <v>6</v>
      </c>
      <c r="K480" s="30">
        <f>IFERROR(J480/F473,"-")</f>
        <v>9.8360655737704916E-2</v>
      </c>
      <c r="L480" s="52">
        <f t="shared" si="338"/>
        <v>27563</v>
      </c>
      <c r="M480" s="31">
        <f t="shared" si="374"/>
        <v>9.5238095238095233E-2</v>
      </c>
      <c r="N480" s="176"/>
      <c r="O480" s="197"/>
      <c r="P480" s="197"/>
      <c r="Q480" s="67" t="s">
        <v>69</v>
      </c>
      <c r="R480" s="49">
        <v>2043472</v>
      </c>
      <c r="S480" s="30">
        <f>IFERROR(R480/O473,"-")</f>
        <v>6.4278176229991633E-3</v>
      </c>
      <c r="T480" s="49">
        <v>18</v>
      </c>
      <c r="U480" s="30">
        <f>IFERROR(T480/P473,"-")</f>
        <v>0.13533834586466165</v>
      </c>
      <c r="V480" s="52">
        <f t="shared" si="339"/>
        <v>113526.22222222222</v>
      </c>
      <c r="W480" s="31">
        <f t="shared" si="375"/>
        <v>0.11464968152866242</v>
      </c>
      <c r="X480" s="176"/>
      <c r="Y480" s="197"/>
      <c r="Z480" s="197"/>
      <c r="AA480" s="67" t="s">
        <v>69</v>
      </c>
      <c r="AB480" s="49">
        <v>103896988</v>
      </c>
      <c r="AC480" s="30">
        <f>IFERROR(AB480/Y473,"-")</f>
        <v>1.9477081369114746E-2</v>
      </c>
      <c r="AD480" s="49">
        <v>615</v>
      </c>
      <c r="AE480" s="30">
        <f>IFERROR(AD480/Z473,"-")</f>
        <v>8.1640780565511745E-2</v>
      </c>
      <c r="AF480" s="52">
        <f t="shared" si="340"/>
        <v>168938.19186991869</v>
      </c>
      <c r="AG480" s="31">
        <f t="shared" si="376"/>
        <v>7.4654042243262927E-2</v>
      </c>
      <c r="AH480" s="176"/>
      <c r="AI480" s="197"/>
      <c r="AJ480" s="197"/>
      <c r="AK480" s="67" t="s">
        <v>69</v>
      </c>
      <c r="AL480" s="49">
        <v>172398653</v>
      </c>
      <c r="AM480" s="30">
        <f>IFERROR(AL480/AI473,"-")</f>
        <v>2.7950542328658776E-2</v>
      </c>
      <c r="AN480" s="49">
        <v>830</v>
      </c>
      <c r="AO480" s="30">
        <f>IFERROR(AN480/AJ473,"-")</f>
        <v>0.13017565872020076</v>
      </c>
      <c r="AP480" s="52">
        <f t="shared" si="341"/>
        <v>207709.22048192771</v>
      </c>
      <c r="AQ480" s="31">
        <f t="shared" si="377"/>
        <v>0.11587323747033366</v>
      </c>
      <c r="AR480" s="176"/>
      <c r="AS480" s="197"/>
      <c r="AT480" s="197"/>
      <c r="AU480" s="67" t="s">
        <v>69</v>
      </c>
      <c r="AV480" s="49">
        <v>222214560</v>
      </c>
      <c r="AW480" s="30">
        <f>IFERROR(AV480/AS473,"-")</f>
        <v>4.7651276752350681E-2</v>
      </c>
      <c r="AX480" s="49">
        <v>711</v>
      </c>
      <c r="AY480" s="30">
        <f>IFERROR(AX480/AT473,"-")</f>
        <v>0.17333008288639687</v>
      </c>
      <c r="AZ480" s="52">
        <f t="shared" si="342"/>
        <v>312538.05907172995</v>
      </c>
      <c r="BA480" s="31">
        <f t="shared" si="378"/>
        <v>0.14483601548176819</v>
      </c>
      <c r="BB480" s="176"/>
      <c r="BC480" s="197"/>
      <c r="BD480" s="197"/>
      <c r="BE480" s="67" t="s">
        <v>69</v>
      </c>
      <c r="BF480" s="49">
        <v>181399285</v>
      </c>
      <c r="BG480" s="30">
        <f>IFERROR(BF480/BC473,"-")</f>
        <v>6.5577321242702657E-2</v>
      </c>
      <c r="BH480" s="49">
        <v>511</v>
      </c>
      <c r="BI480" s="30">
        <f>IFERROR(BH480/BD473,"-")</f>
        <v>0.22690941385435168</v>
      </c>
      <c r="BJ480" s="52">
        <f t="shared" si="343"/>
        <v>354988.81604696671</v>
      </c>
      <c r="BK480" s="31">
        <f t="shared" si="379"/>
        <v>0.17638936831204693</v>
      </c>
      <c r="BL480" s="176"/>
      <c r="BM480" s="197"/>
      <c r="BN480" s="197"/>
      <c r="BO480" s="67" t="s">
        <v>69</v>
      </c>
      <c r="BP480" s="49">
        <v>63942019</v>
      </c>
      <c r="BQ480" s="30">
        <f>IFERROR(BP480/BM473,"-")</f>
        <v>5.869305775943344E-2</v>
      </c>
      <c r="BR480" s="49">
        <v>179</v>
      </c>
      <c r="BS480" s="30">
        <f>IFERROR(BR480/BN473,"-")</f>
        <v>0.20551090700344432</v>
      </c>
      <c r="BT480" s="52">
        <f t="shared" si="344"/>
        <v>357217.98324022349</v>
      </c>
      <c r="BU480" s="31">
        <f t="shared" si="380"/>
        <v>0.1335820895522388</v>
      </c>
      <c r="BV480" s="176"/>
      <c r="BW480" s="197"/>
      <c r="BX480" s="197"/>
      <c r="BY480" s="67" t="s">
        <v>69</v>
      </c>
      <c r="BZ480" s="49">
        <f t="shared" si="355"/>
        <v>746060355</v>
      </c>
      <c r="CA480" s="30">
        <f>IFERROR(BZ480/BW473,"-")</f>
        <v>3.6556001650400329E-2</v>
      </c>
      <c r="CB480" s="49">
        <f t="shared" si="356"/>
        <v>2870</v>
      </c>
      <c r="CC480" s="30">
        <f>IFERROR(CB480/BX473,"-")</f>
        <v>0.13456489122280571</v>
      </c>
      <c r="CD480" s="52">
        <f t="shared" si="345"/>
        <v>259951.3432055749</v>
      </c>
      <c r="CE480" s="31">
        <f t="shared" si="381"/>
        <v>0.11588000161505228</v>
      </c>
      <c r="CR480" s="174"/>
      <c r="CS480" s="195"/>
      <c r="CT480" s="189"/>
      <c r="CU480" s="192"/>
      <c r="CV480" s="192"/>
      <c r="CW480" s="18" t="s">
        <v>92</v>
      </c>
      <c r="CX480" s="86">
        <v>3358536883</v>
      </c>
      <c r="CY480" s="76">
        <v>0.20579260532942398</v>
      </c>
      <c r="CZ480" s="86">
        <v>13740</v>
      </c>
      <c r="DA480" s="76">
        <v>0.7829059829059829</v>
      </c>
      <c r="DB480" s="86">
        <v>244434.99876273653</v>
      </c>
      <c r="DC480" s="77">
        <v>0.69485182562961467</v>
      </c>
    </row>
    <row r="481" spans="2:107" s="16" customFormat="1" ht="13.15" customHeight="1">
      <c r="B481" s="224"/>
      <c r="C481" s="194"/>
      <c r="D481" s="176"/>
      <c r="E481" s="197"/>
      <c r="F481" s="197"/>
      <c r="G481" s="67" t="s">
        <v>71</v>
      </c>
      <c r="H481" s="49">
        <v>0</v>
      </c>
      <c r="I481" s="30">
        <f>IFERROR(H481/E473,"-")</f>
        <v>0</v>
      </c>
      <c r="J481" s="49">
        <v>0</v>
      </c>
      <c r="K481" s="30">
        <f>IFERROR(J481/F473,"-")</f>
        <v>0</v>
      </c>
      <c r="L481" s="52" t="str">
        <f t="shared" ref="L481:L548" si="382">IFERROR(H481/J481,"-")</f>
        <v>-</v>
      </c>
      <c r="M481" s="31">
        <f t="shared" si="374"/>
        <v>0</v>
      </c>
      <c r="N481" s="176"/>
      <c r="O481" s="197"/>
      <c r="P481" s="197"/>
      <c r="Q481" s="67" t="s">
        <v>71</v>
      </c>
      <c r="R481" s="49">
        <v>5001</v>
      </c>
      <c r="S481" s="30">
        <f>IFERROR(R481/O473,"-")</f>
        <v>1.5730832589151608E-5</v>
      </c>
      <c r="T481" s="49">
        <v>1</v>
      </c>
      <c r="U481" s="30">
        <f>IFERROR(T481/P473,"-")</f>
        <v>7.5187969924812026E-3</v>
      </c>
      <c r="V481" s="52">
        <f t="shared" ref="V481:V548" si="383">IFERROR(R481/T481,"-")</f>
        <v>5001</v>
      </c>
      <c r="W481" s="31">
        <f t="shared" si="375"/>
        <v>6.369426751592357E-3</v>
      </c>
      <c r="X481" s="176"/>
      <c r="Y481" s="197"/>
      <c r="Z481" s="197"/>
      <c r="AA481" s="67" t="s">
        <v>71</v>
      </c>
      <c r="AB481" s="49">
        <v>32459</v>
      </c>
      <c r="AC481" s="30">
        <f>IFERROR(AB481/Y473,"-")</f>
        <v>6.0849365927729834E-6</v>
      </c>
      <c r="AD481" s="49">
        <v>7</v>
      </c>
      <c r="AE481" s="30">
        <f>IFERROR(AD481/Z473,"-")</f>
        <v>9.2924465684322312E-4</v>
      </c>
      <c r="AF481" s="52">
        <f t="shared" ref="AF481:AF548" si="384">IFERROR(AB481/AD481,"-")</f>
        <v>4637</v>
      </c>
      <c r="AG481" s="31">
        <f t="shared" si="376"/>
        <v>8.4972080602087883E-4</v>
      </c>
      <c r="AH481" s="176"/>
      <c r="AI481" s="197"/>
      <c r="AJ481" s="197"/>
      <c r="AK481" s="67" t="s">
        <v>71</v>
      </c>
      <c r="AL481" s="49">
        <v>47241</v>
      </c>
      <c r="AM481" s="30">
        <f>IFERROR(AL481/AI473,"-")</f>
        <v>7.6590596688024552E-6</v>
      </c>
      <c r="AN481" s="49">
        <v>10</v>
      </c>
      <c r="AO481" s="30">
        <f>IFERROR(AN481/AJ473,"-")</f>
        <v>1.5683814303638645E-3</v>
      </c>
      <c r="AP481" s="52">
        <f t="shared" ref="AP481:AP548" si="385">IFERROR(AL481/AN481,"-")</f>
        <v>4724.1000000000004</v>
      </c>
      <c r="AQ481" s="31">
        <f t="shared" si="377"/>
        <v>1.3960631020522127E-3</v>
      </c>
      <c r="AR481" s="176"/>
      <c r="AS481" s="197"/>
      <c r="AT481" s="197"/>
      <c r="AU481" s="67" t="s">
        <v>71</v>
      </c>
      <c r="AV481" s="49">
        <v>27458</v>
      </c>
      <c r="AW481" s="30">
        <f>IFERROR(AV481/AS473,"-")</f>
        <v>5.8880424265000677E-6</v>
      </c>
      <c r="AX481" s="49">
        <v>9</v>
      </c>
      <c r="AY481" s="30">
        <f>IFERROR(AX481/AT473,"-")</f>
        <v>2.1940516821062897E-3</v>
      </c>
      <c r="AZ481" s="52">
        <f t="shared" ref="AZ481:AZ548" si="386">IFERROR(AV481/AX481,"-")</f>
        <v>3050.8888888888887</v>
      </c>
      <c r="BA481" s="31">
        <f t="shared" si="378"/>
        <v>1.8333672845793441E-3</v>
      </c>
      <c r="BB481" s="176"/>
      <c r="BC481" s="197"/>
      <c r="BD481" s="197"/>
      <c r="BE481" s="67" t="s">
        <v>71</v>
      </c>
      <c r="BF481" s="49">
        <v>1031096</v>
      </c>
      <c r="BG481" s="30">
        <f>IFERROR(BF481/BC473,"-")</f>
        <v>3.7274961488445636E-4</v>
      </c>
      <c r="BH481" s="49">
        <v>11</v>
      </c>
      <c r="BI481" s="30">
        <f>IFERROR(BH481/BD473,"-")</f>
        <v>4.8845470692717588E-3</v>
      </c>
      <c r="BJ481" s="52">
        <f t="shared" ref="BJ481:BJ548" si="387">IFERROR(BF481/BH481,"-")</f>
        <v>93736</v>
      </c>
      <c r="BK481" s="31">
        <f t="shared" si="379"/>
        <v>3.7970314118053157E-3</v>
      </c>
      <c r="BL481" s="176"/>
      <c r="BM481" s="197"/>
      <c r="BN481" s="197"/>
      <c r="BO481" s="67" t="s">
        <v>71</v>
      </c>
      <c r="BP481" s="49">
        <v>110202</v>
      </c>
      <c r="BQ481" s="30">
        <f>IFERROR(BP481/BM473,"-")</f>
        <v>1.011555852061081E-4</v>
      </c>
      <c r="BR481" s="49">
        <v>5</v>
      </c>
      <c r="BS481" s="30">
        <f>IFERROR(BR481/BN473,"-")</f>
        <v>5.7405281285878304E-3</v>
      </c>
      <c r="BT481" s="52">
        <f t="shared" ref="BT481:BT548" si="388">IFERROR(BP481/BR481,"-")</f>
        <v>22040.400000000001</v>
      </c>
      <c r="BU481" s="31">
        <f t="shared" si="380"/>
        <v>3.7313432835820895E-3</v>
      </c>
      <c r="BV481" s="176"/>
      <c r="BW481" s="197"/>
      <c r="BX481" s="197"/>
      <c r="BY481" s="67" t="s">
        <v>71</v>
      </c>
      <c r="BZ481" s="49">
        <f t="shared" si="355"/>
        <v>1253457</v>
      </c>
      <c r="CA481" s="30">
        <f>IFERROR(BZ481/BW473,"-")</f>
        <v>6.1417787252220158E-5</v>
      </c>
      <c r="CB481" s="49">
        <f t="shared" si="356"/>
        <v>43</v>
      </c>
      <c r="CC481" s="30">
        <f>IFERROR(CB481/BX473,"-")</f>
        <v>2.0161290322580645E-3</v>
      </c>
      <c r="CD481" s="52">
        <f t="shared" ref="CD481:CD548" si="389">IFERROR(BZ481/CB481,"-")</f>
        <v>29150.162790697676</v>
      </c>
      <c r="CE481" s="31">
        <f t="shared" si="381"/>
        <v>1.7361812088666371E-3</v>
      </c>
      <c r="CR481" s="172">
        <v>29</v>
      </c>
      <c r="CS481" s="193" t="s">
        <v>32</v>
      </c>
      <c r="CT481" s="187">
        <v>16521</v>
      </c>
      <c r="CU481" s="190">
        <v>13715671440</v>
      </c>
      <c r="CV481" s="190">
        <v>14808</v>
      </c>
      <c r="CW481" s="75" t="s">
        <v>58</v>
      </c>
      <c r="CX481" s="86">
        <v>417317040</v>
      </c>
      <c r="CY481" s="76">
        <v>3.0426293151274264E-2</v>
      </c>
      <c r="CZ481" s="86">
        <v>2890</v>
      </c>
      <c r="DA481" s="76">
        <v>0.19516477579686656</v>
      </c>
      <c r="DB481" s="86">
        <v>144400.35986159169</v>
      </c>
      <c r="DC481" s="77">
        <v>0.17492887839719146</v>
      </c>
    </row>
    <row r="482" spans="2:107" s="16" customFormat="1" ht="13.15" customHeight="1">
      <c r="B482" s="224"/>
      <c r="C482" s="194"/>
      <c r="D482" s="176"/>
      <c r="E482" s="197"/>
      <c r="F482" s="197"/>
      <c r="G482" s="67" t="s">
        <v>73</v>
      </c>
      <c r="H482" s="49">
        <v>0</v>
      </c>
      <c r="I482" s="30">
        <f>IFERROR(H482/E473,"-")</f>
        <v>0</v>
      </c>
      <c r="J482" s="49">
        <v>0</v>
      </c>
      <c r="K482" s="30">
        <f>IFERROR(J482/F473,"-")</f>
        <v>0</v>
      </c>
      <c r="L482" s="52" t="str">
        <f t="shared" si="382"/>
        <v>-</v>
      </c>
      <c r="M482" s="31">
        <f t="shared" si="374"/>
        <v>0</v>
      </c>
      <c r="N482" s="176"/>
      <c r="O482" s="197"/>
      <c r="P482" s="197"/>
      <c r="Q482" s="67" t="s">
        <v>73</v>
      </c>
      <c r="R482" s="49">
        <v>0</v>
      </c>
      <c r="S482" s="30">
        <f>IFERROR(R482/O473,"-")</f>
        <v>0</v>
      </c>
      <c r="T482" s="49">
        <v>0</v>
      </c>
      <c r="U482" s="30">
        <f>IFERROR(T482/P473,"-")</f>
        <v>0</v>
      </c>
      <c r="V482" s="52" t="str">
        <f t="shared" si="383"/>
        <v>-</v>
      </c>
      <c r="W482" s="31">
        <f t="shared" si="375"/>
        <v>0</v>
      </c>
      <c r="X482" s="176"/>
      <c r="Y482" s="197"/>
      <c r="Z482" s="197"/>
      <c r="AA482" s="67" t="s">
        <v>73</v>
      </c>
      <c r="AB482" s="49">
        <v>904391</v>
      </c>
      <c r="AC482" s="30">
        <f>IFERROR(AB482/Y473,"-")</f>
        <v>1.6954194183661084E-4</v>
      </c>
      <c r="AD482" s="49">
        <v>46</v>
      </c>
      <c r="AE482" s="30">
        <f>IFERROR(AD482/Z473,"-")</f>
        <v>6.1064648878268952E-3</v>
      </c>
      <c r="AF482" s="52">
        <f t="shared" si="384"/>
        <v>19660.67391304348</v>
      </c>
      <c r="AG482" s="31">
        <f t="shared" si="376"/>
        <v>5.583879582422918E-3</v>
      </c>
      <c r="AH482" s="176"/>
      <c r="AI482" s="197"/>
      <c r="AJ482" s="197"/>
      <c r="AK482" s="67" t="s">
        <v>73</v>
      </c>
      <c r="AL482" s="49">
        <v>1091642</v>
      </c>
      <c r="AM482" s="30">
        <f>IFERROR(AL482/AI473,"-")</f>
        <v>1.7698505990497342E-4</v>
      </c>
      <c r="AN482" s="49">
        <v>47</v>
      </c>
      <c r="AO482" s="30">
        <f>IFERROR(AN482/AJ473,"-")</f>
        <v>7.3713927227101635E-3</v>
      </c>
      <c r="AP482" s="52">
        <f t="shared" si="385"/>
        <v>23226.425531914894</v>
      </c>
      <c r="AQ482" s="31">
        <f t="shared" si="377"/>
        <v>6.5614965796454002E-3</v>
      </c>
      <c r="AR482" s="176"/>
      <c r="AS482" s="197"/>
      <c r="AT482" s="197"/>
      <c r="AU482" s="67" t="s">
        <v>73</v>
      </c>
      <c r="AV482" s="49">
        <v>443517</v>
      </c>
      <c r="AW482" s="30">
        <f>IFERROR(AV482/AS473,"-")</f>
        <v>9.5106960189162738E-5</v>
      </c>
      <c r="AX482" s="49">
        <v>22</v>
      </c>
      <c r="AY482" s="30">
        <f>IFERROR(AX482/AT473,"-")</f>
        <v>5.3632374451487077E-3</v>
      </c>
      <c r="AZ482" s="52">
        <f t="shared" si="386"/>
        <v>20159.863636363636</v>
      </c>
      <c r="BA482" s="31">
        <f t="shared" si="378"/>
        <v>4.4815644734161747E-3</v>
      </c>
      <c r="BB482" s="176"/>
      <c r="BC482" s="197"/>
      <c r="BD482" s="197"/>
      <c r="BE482" s="67" t="s">
        <v>73</v>
      </c>
      <c r="BF482" s="49">
        <v>334289</v>
      </c>
      <c r="BG482" s="30">
        <f>IFERROR(BF482/BC473,"-")</f>
        <v>1.2084820037136214E-4</v>
      </c>
      <c r="BH482" s="49">
        <v>15</v>
      </c>
      <c r="BI482" s="30">
        <f>IFERROR(BH482/BD473,"-")</f>
        <v>6.6607460035523975E-3</v>
      </c>
      <c r="BJ482" s="52">
        <f t="shared" si="387"/>
        <v>22285.933333333334</v>
      </c>
      <c r="BK482" s="31">
        <f t="shared" si="379"/>
        <v>5.1777701070072485E-3</v>
      </c>
      <c r="BL482" s="176"/>
      <c r="BM482" s="197"/>
      <c r="BN482" s="197"/>
      <c r="BO482" s="67" t="s">
        <v>73</v>
      </c>
      <c r="BP482" s="49">
        <v>8500</v>
      </c>
      <c r="BQ482" s="30">
        <f>IFERROR(BP482/BM473,"-")</f>
        <v>7.8022401975637373E-6</v>
      </c>
      <c r="BR482" s="49">
        <v>1</v>
      </c>
      <c r="BS482" s="30">
        <f>IFERROR(BR482/BN473,"-")</f>
        <v>1.148105625717566E-3</v>
      </c>
      <c r="BT482" s="52">
        <f t="shared" si="388"/>
        <v>8500</v>
      </c>
      <c r="BU482" s="31">
        <f t="shared" si="380"/>
        <v>7.4626865671641792E-4</v>
      </c>
      <c r="BV482" s="176"/>
      <c r="BW482" s="197"/>
      <c r="BX482" s="197"/>
      <c r="BY482" s="67" t="s">
        <v>73</v>
      </c>
      <c r="BZ482" s="49">
        <f t="shared" si="355"/>
        <v>2782339</v>
      </c>
      <c r="CA482" s="30">
        <f>IFERROR(BZ482/BW473,"-")</f>
        <v>1.3633104666977406E-4</v>
      </c>
      <c r="CB482" s="49">
        <f t="shared" si="356"/>
        <v>131</v>
      </c>
      <c r="CC482" s="30">
        <f>IFERROR(CB482/BX473,"-")</f>
        <v>6.1421605401350337E-3</v>
      </c>
      <c r="CD482" s="52">
        <f t="shared" si="389"/>
        <v>21239.229007633588</v>
      </c>
      <c r="CE482" s="31">
        <f t="shared" si="381"/>
        <v>5.2892962409658009E-3</v>
      </c>
      <c r="CR482" s="173"/>
      <c r="CS482" s="194"/>
      <c r="CT482" s="188"/>
      <c r="CU482" s="191"/>
      <c r="CV482" s="191"/>
      <c r="CW482" s="75" t="s">
        <v>60</v>
      </c>
      <c r="CX482" s="86">
        <v>265258209</v>
      </c>
      <c r="CY482" s="76">
        <v>1.93397902654921E-2</v>
      </c>
      <c r="CZ482" s="86">
        <v>3720</v>
      </c>
      <c r="DA482" s="76">
        <v>0.25121555915721233</v>
      </c>
      <c r="DB482" s="86">
        <v>71305.970161290315</v>
      </c>
      <c r="DC482" s="77">
        <v>0.22516796804067551</v>
      </c>
    </row>
    <row r="483" spans="2:107" s="16" customFormat="1" ht="13.15" customHeight="1">
      <c r="B483" s="224"/>
      <c r="C483" s="194"/>
      <c r="D483" s="176"/>
      <c r="E483" s="197"/>
      <c r="F483" s="197"/>
      <c r="G483" s="67" t="s">
        <v>75</v>
      </c>
      <c r="H483" s="49">
        <v>48331</v>
      </c>
      <c r="I483" s="30">
        <f>IFERROR(H483/E473,"-")</f>
        <v>6.9534153828004004E-4</v>
      </c>
      <c r="J483" s="49">
        <v>4</v>
      </c>
      <c r="K483" s="30">
        <f>IFERROR(J483/F473,"-")</f>
        <v>6.5573770491803282E-2</v>
      </c>
      <c r="L483" s="52">
        <f t="shared" si="382"/>
        <v>12082.75</v>
      </c>
      <c r="M483" s="31">
        <f t="shared" si="374"/>
        <v>6.3492063492063489E-2</v>
      </c>
      <c r="N483" s="176"/>
      <c r="O483" s="197"/>
      <c r="P483" s="197"/>
      <c r="Q483" s="67" t="s">
        <v>75</v>
      </c>
      <c r="R483" s="49">
        <v>106471</v>
      </c>
      <c r="S483" s="30">
        <f>IFERROR(R483/O473,"-")</f>
        <v>3.3490851361718874E-4</v>
      </c>
      <c r="T483" s="49">
        <v>11</v>
      </c>
      <c r="U483" s="30">
        <f>IFERROR(T483/P473,"-")</f>
        <v>8.2706766917293228E-2</v>
      </c>
      <c r="V483" s="52">
        <f t="shared" si="383"/>
        <v>9679.181818181818</v>
      </c>
      <c r="W483" s="31">
        <f t="shared" si="375"/>
        <v>7.0063694267515922E-2</v>
      </c>
      <c r="X483" s="176"/>
      <c r="Y483" s="197"/>
      <c r="Z483" s="197"/>
      <c r="AA483" s="67" t="s">
        <v>75</v>
      </c>
      <c r="AB483" s="49">
        <v>7279795</v>
      </c>
      <c r="AC483" s="30">
        <f>IFERROR(AB483/Y473,"-")</f>
        <v>1.3647090478260513E-3</v>
      </c>
      <c r="AD483" s="49">
        <v>303</v>
      </c>
      <c r="AE483" s="30">
        <f>IFERROR(AD483/Z473,"-")</f>
        <v>4.0223018717642375E-2</v>
      </c>
      <c r="AF483" s="52">
        <f t="shared" si="384"/>
        <v>24025.72607260726</v>
      </c>
      <c r="AG483" s="31">
        <f t="shared" si="376"/>
        <v>3.6780772032046612E-2</v>
      </c>
      <c r="AH483" s="176"/>
      <c r="AI483" s="197"/>
      <c r="AJ483" s="197"/>
      <c r="AK483" s="67" t="s">
        <v>75</v>
      </c>
      <c r="AL483" s="49">
        <v>4940332</v>
      </c>
      <c r="AM483" s="30">
        <f>IFERROR(AL483/AI473,"-")</f>
        <v>8.0096309501691677E-4</v>
      </c>
      <c r="AN483" s="49">
        <v>319</v>
      </c>
      <c r="AO483" s="30">
        <f>IFERROR(AN483/AJ473,"-")</f>
        <v>5.0031367628607278E-2</v>
      </c>
      <c r="AP483" s="52">
        <f t="shared" si="385"/>
        <v>15486.934169278997</v>
      </c>
      <c r="AQ483" s="31">
        <f t="shared" si="377"/>
        <v>4.4534412955465584E-2</v>
      </c>
      <c r="AR483" s="176"/>
      <c r="AS483" s="197"/>
      <c r="AT483" s="197"/>
      <c r="AU483" s="67" t="s">
        <v>75</v>
      </c>
      <c r="AV483" s="49">
        <v>9741519</v>
      </c>
      <c r="AW483" s="30">
        <f>IFERROR(AV483/AS473,"-")</f>
        <v>2.0889532074643644E-3</v>
      </c>
      <c r="AX483" s="49">
        <v>279</v>
      </c>
      <c r="AY483" s="30">
        <f>IFERROR(AX483/AT473,"-")</f>
        <v>6.8015602145294979E-2</v>
      </c>
      <c r="AZ483" s="52">
        <f t="shared" si="386"/>
        <v>34915.838709677417</v>
      </c>
      <c r="BA483" s="31">
        <f t="shared" si="378"/>
        <v>5.6834385821959668E-2</v>
      </c>
      <c r="BB483" s="176"/>
      <c r="BC483" s="197"/>
      <c r="BD483" s="197"/>
      <c r="BE483" s="67" t="s">
        <v>75</v>
      </c>
      <c r="BF483" s="49">
        <v>12687242</v>
      </c>
      <c r="BG483" s="30">
        <f>IFERROR(BF483/BC473,"-")</f>
        <v>4.5865414757170035E-3</v>
      </c>
      <c r="BH483" s="49">
        <v>182</v>
      </c>
      <c r="BI483" s="30">
        <f>IFERROR(BH483/BD473,"-")</f>
        <v>8.0817051509769089E-2</v>
      </c>
      <c r="BJ483" s="52">
        <f t="shared" si="387"/>
        <v>69710.120879120877</v>
      </c>
      <c r="BK483" s="31">
        <f t="shared" si="379"/>
        <v>6.2823610631687954E-2</v>
      </c>
      <c r="BL483" s="176"/>
      <c r="BM483" s="197"/>
      <c r="BN483" s="197"/>
      <c r="BO483" s="67" t="s">
        <v>75</v>
      </c>
      <c r="BP483" s="49">
        <v>3845267</v>
      </c>
      <c r="BQ483" s="30">
        <f>IFERROR(BP483/BM473,"-")</f>
        <v>3.5296113832665077E-3</v>
      </c>
      <c r="BR483" s="49">
        <v>82</v>
      </c>
      <c r="BS483" s="30">
        <f>IFERROR(BR483/BN473,"-")</f>
        <v>9.4144661308840416E-2</v>
      </c>
      <c r="BT483" s="52">
        <f t="shared" si="388"/>
        <v>46893.5</v>
      </c>
      <c r="BU483" s="31">
        <f t="shared" si="380"/>
        <v>6.1194029850746269E-2</v>
      </c>
      <c r="BV483" s="176"/>
      <c r="BW483" s="197"/>
      <c r="BX483" s="197"/>
      <c r="BY483" s="67" t="s">
        <v>75</v>
      </c>
      <c r="BZ483" s="49">
        <f t="shared" si="355"/>
        <v>38648957</v>
      </c>
      <c r="CA483" s="30">
        <f>IFERROR(BZ483/BW473,"-")</f>
        <v>1.8937493815473568E-3</v>
      </c>
      <c r="CB483" s="49">
        <f t="shared" si="356"/>
        <v>1180</v>
      </c>
      <c r="CC483" s="30">
        <f>IFERROR(CB483/BX473,"-")</f>
        <v>5.5326331582895724E-2</v>
      </c>
      <c r="CD483" s="52">
        <f t="shared" si="389"/>
        <v>32753.353389830507</v>
      </c>
      <c r="CE483" s="31">
        <f t="shared" si="381"/>
        <v>4.7644042475875156E-2</v>
      </c>
      <c r="CR483" s="173"/>
      <c r="CS483" s="194"/>
      <c r="CT483" s="188"/>
      <c r="CU483" s="191"/>
      <c r="CV483" s="191"/>
      <c r="CW483" s="75" t="s">
        <v>62</v>
      </c>
      <c r="CX483" s="86">
        <v>171330479</v>
      </c>
      <c r="CY483" s="76">
        <v>1.2491585246081106E-2</v>
      </c>
      <c r="CZ483" s="86">
        <v>3479</v>
      </c>
      <c r="DA483" s="76">
        <v>0.23494057266342516</v>
      </c>
      <c r="DB483" s="86">
        <v>49247.047714860593</v>
      </c>
      <c r="DC483" s="77">
        <v>0.21058047333696508</v>
      </c>
    </row>
    <row r="484" spans="2:107" s="16" customFormat="1" ht="13.15" customHeight="1">
      <c r="B484" s="224"/>
      <c r="C484" s="194"/>
      <c r="D484" s="176"/>
      <c r="E484" s="197"/>
      <c r="F484" s="197"/>
      <c r="G484" s="67" t="s">
        <v>77</v>
      </c>
      <c r="H484" s="49">
        <v>8068</v>
      </c>
      <c r="I484" s="30">
        <f>IFERROR(H484/E473,"-")</f>
        <v>1.1607489046043663E-4</v>
      </c>
      <c r="J484" s="49">
        <v>1</v>
      </c>
      <c r="K484" s="30">
        <f>IFERROR(J484/F473,"-")</f>
        <v>1.6393442622950821E-2</v>
      </c>
      <c r="L484" s="52">
        <f t="shared" si="382"/>
        <v>8068</v>
      </c>
      <c r="M484" s="31">
        <f t="shared" si="374"/>
        <v>1.5873015873015872E-2</v>
      </c>
      <c r="N484" s="176"/>
      <c r="O484" s="197"/>
      <c r="P484" s="197"/>
      <c r="Q484" s="67" t="s">
        <v>77</v>
      </c>
      <c r="R484" s="49">
        <v>292686</v>
      </c>
      <c r="S484" s="30">
        <f>IFERROR(R484/O473,"-")</f>
        <v>9.206547624851884E-4</v>
      </c>
      <c r="T484" s="49">
        <v>4</v>
      </c>
      <c r="U484" s="30">
        <f>IFERROR(T484/P473,"-")</f>
        <v>3.007518796992481E-2</v>
      </c>
      <c r="V484" s="52">
        <f t="shared" si="383"/>
        <v>73171.5</v>
      </c>
      <c r="W484" s="31">
        <f t="shared" si="375"/>
        <v>2.5477707006369428E-2</v>
      </c>
      <c r="X484" s="176"/>
      <c r="Y484" s="197"/>
      <c r="Z484" s="197"/>
      <c r="AA484" s="67" t="s">
        <v>77</v>
      </c>
      <c r="AB484" s="49">
        <v>4704737</v>
      </c>
      <c r="AC484" s="30">
        <f>IFERROR(AB484/Y473,"-")</f>
        <v>8.8197499401315466E-4</v>
      </c>
      <c r="AD484" s="49">
        <v>57</v>
      </c>
      <c r="AE484" s="30">
        <f>IFERROR(AD484/Z473,"-")</f>
        <v>7.5667064914376738E-3</v>
      </c>
      <c r="AF484" s="52">
        <f t="shared" si="384"/>
        <v>82539.245614035084</v>
      </c>
      <c r="AG484" s="31">
        <f t="shared" si="376"/>
        <v>6.9191551347414417E-3</v>
      </c>
      <c r="AH484" s="176"/>
      <c r="AI484" s="197"/>
      <c r="AJ484" s="197"/>
      <c r="AK484" s="67" t="s">
        <v>77</v>
      </c>
      <c r="AL484" s="49">
        <v>11704367</v>
      </c>
      <c r="AM484" s="30">
        <f>IFERROR(AL484/AI473,"-")</f>
        <v>1.8975983835770279E-3</v>
      </c>
      <c r="AN484" s="49">
        <v>98</v>
      </c>
      <c r="AO484" s="30">
        <f>IFERROR(AN484/AJ473,"-")</f>
        <v>1.5370138017565873E-2</v>
      </c>
      <c r="AP484" s="52">
        <f t="shared" si="385"/>
        <v>119432.31632653061</v>
      </c>
      <c r="AQ484" s="31">
        <f t="shared" si="377"/>
        <v>1.3681418400111686E-2</v>
      </c>
      <c r="AR484" s="176"/>
      <c r="AS484" s="197"/>
      <c r="AT484" s="197"/>
      <c r="AU484" s="67" t="s">
        <v>77</v>
      </c>
      <c r="AV484" s="49">
        <v>14418993</v>
      </c>
      <c r="AW484" s="30">
        <f>IFERROR(AV484/AS473,"-")</f>
        <v>3.0919820282397661E-3</v>
      </c>
      <c r="AX484" s="49">
        <v>98</v>
      </c>
      <c r="AY484" s="30">
        <f>IFERROR(AX484/AT473,"-")</f>
        <v>2.3890784982935155E-2</v>
      </c>
      <c r="AZ484" s="52">
        <f t="shared" si="386"/>
        <v>147132.58163265305</v>
      </c>
      <c r="BA484" s="31">
        <f t="shared" si="378"/>
        <v>1.9963332654308413E-2</v>
      </c>
      <c r="BB484" s="176"/>
      <c r="BC484" s="197"/>
      <c r="BD484" s="197"/>
      <c r="BE484" s="67" t="s">
        <v>77</v>
      </c>
      <c r="BF484" s="49">
        <v>14254133</v>
      </c>
      <c r="BG484" s="30">
        <f>IFERROR(BF484/BC473,"-")</f>
        <v>5.15298535370307E-3</v>
      </c>
      <c r="BH484" s="49">
        <v>76</v>
      </c>
      <c r="BI484" s="30">
        <f>IFERROR(BH484/BD473,"-")</f>
        <v>3.3747779751332148E-2</v>
      </c>
      <c r="BJ484" s="52">
        <f t="shared" si="387"/>
        <v>187554.38157894736</v>
      </c>
      <c r="BK484" s="31">
        <f t="shared" si="379"/>
        <v>2.6234035208836728E-2</v>
      </c>
      <c r="BL484" s="176"/>
      <c r="BM484" s="197"/>
      <c r="BN484" s="197"/>
      <c r="BO484" s="67" t="s">
        <v>77</v>
      </c>
      <c r="BP484" s="49">
        <v>15361286</v>
      </c>
      <c r="BQ484" s="30">
        <f>IFERROR(BP484/BM473,"-")</f>
        <v>1.4100287425349772E-2</v>
      </c>
      <c r="BR484" s="49">
        <v>40</v>
      </c>
      <c r="BS484" s="30">
        <f>IFERROR(BR484/BN473,"-")</f>
        <v>4.5924225028702644E-2</v>
      </c>
      <c r="BT484" s="52">
        <f t="shared" si="388"/>
        <v>384032.15</v>
      </c>
      <c r="BU484" s="31">
        <f t="shared" si="380"/>
        <v>2.9850746268656716E-2</v>
      </c>
      <c r="BV484" s="176"/>
      <c r="BW484" s="197"/>
      <c r="BX484" s="197"/>
      <c r="BY484" s="67" t="s">
        <v>77</v>
      </c>
      <c r="BZ484" s="49">
        <f t="shared" si="355"/>
        <v>60744270</v>
      </c>
      <c r="CA484" s="30">
        <f>IFERROR(BZ484/BW473,"-")</f>
        <v>2.9763914132287105E-3</v>
      </c>
      <c r="CB484" s="49">
        <f t="shared" si="356"/>
        <v>374</v>
      </c>
      <c r="CC484" s="30">
        <f>IFERROR(CB484/BX473,"-")</f>
        <v>1.7535633908477118E-2</v>
      </c>
      <c r="CD484" s="52">
        <f t="shared" si="389"/>
        <v>162417.83422459892</v>
      </c>
      <c r="CE484" s="31">
        <f t="shared" si="381"/>
        <v>1.5100738886421447E-2</v>
      </c>
      <c r="CR484" s="173"/>
      <c r="CS484" s="194"/>
      <c r="CT484" s="188"/>
      <c r="CU484" s="191"/>
      <c r="CV484" s="191"/>
      <c r="CW484" s="75" t="s">
        <v>64</v>
      </c>
      <c r="CX484" s="86">
        <v>34729899</v>
      </c>
      <c r="CY484" s="76">
        <v>2.532132615740174E-3</v>
      </c>
      <c r="CZ484" s="86">
        <v>672</v>
      </c>
      <c r="DA484" s="76">
        <v>4.5380875202593193E-2</v>
      </c>
      <c r="DB484" s="86">
        <v>51681.397321428572</v>
      </c>
      <c r="DC484" s="77">
        <v>4.0675503904122029E-2</v>
      </c>
    </row>
    <row r="485" spans="2:107" s="16" customFormat="1" ht="13.15" customHeight="1">
      <c r="B485" s="224"/>
      <c r="C485" s="194"/>
      <c r="D485" s="176"/>
      <c r="E485" s="197"/>
      <c r="F485" s="197"/>
      <c r="G485" s="67" t="s">
        <v>79</v>
      </c>
      <c r="H485" s="49">
        <v>1391660</v>
      </c>
      <c r="I485" s="30">
        <f>IFERROR(H485/E473,"-")</f>
        <v>2.0021911509441156E-2</v>
      </c>
      <c r="J485" s="49">
        <v>4</v>
      </c>
      <c r="K485" s="30">
        <f>IFERROR(J485/F473,"-")</f>
        <v>6.5573770491803282E-2</v>
      </c>
      <c r="L485" s="52">
        <f t="shared" si="382"/>
        <v>347915</v>
      </c>
      <c r="M485" s="31">
        <f t="shared" si="374"/>
        <v>6.3492063492063489E-2</v>
      </c>
      <c r="N485" s="176"/>
      <c r="O485" s="197"/>
      <c r="P485" s="197"/>
      <c r="Q485" s="67" t="s">
        <v>79</v>
      </c>
      <c r="R485" s="49">
        <v>2865519</v>
      </c>
      <c r="S485" s="30">
        <f>IFERROR(R485/O473,"-")</f>
        <v>9.0135972145637122E-3</v>
      </c>
      <c r="T485" s="49">
        <v>8</v>
      </c>
      <c r="U485" s="30">
        <f>IFERROR(T485/P473,"-")</f>
        <v>6.0150375939849621E-2</v>
      </c>
      <c r="V485" s="52">
        <f t="shared" si="383"/>
        <v>358189.875</v>
      </c>
      <c r="W485" s="31">
        <f t="shared" si="375"/>
        <v>5.0955414012738856E-2</v>
      </c>
      <c r="X485" s="176"/>
      <c r="Y485" s="197"/>
      <c r="Z485" s="197"/>
      <c r="AA485" s="67" t="s">
        <v>79</v>
      </c>
      <c r="AB485" s="49">
        <v>34120888</v>
      </c>
      <c r="AC485" s="30">
        <f>IFERROR(AB485/Y473,"-")</f>
        <v>6.3964829467669541E-3</v>
      </c>
      <c r="AD485" s="49">
        <v>89</v>
      </c>
      <c r="AE485" s="30">
        <f>IFERROR(AD485/Z473,"-")</f>
        <v>1.1814682065578123E-2</v>
      </c>
      <c r="AF485" s="52">
        <f t="shared" si="384"/>
        <v>383380.76404494385</v>
      </c>
      <c r="AG485" s="31">
        <f t="shared" si="376"/>
        <v>1.0803593105122602E-2</v>
      </c>
      <c r="AH485" s="176"/>
      <c r="AI485" s="197"/>
      <c r="AJ485" s="197"/>
      <c r="AK485" s="67" t="s">
        <v>79</v>
      </c>
      <c r="AL485" s="49">
        <v>68645387</v>
      </c>
      <c r="AM485" s="30">
        <f>IFERROR(AL485/AI473,"-")</f>
        <v>1.1129296903559118E-2</v>
      </c>
      <c r="AN485" s="49">
        <v>171</v>
      </c>
      <c r="AO485" s="30">
        <f>IFERROR(AN485/AJ473,"-")</f>
        <v>2.6819322459222084E-2</v>
      </c>
      <c r="AP485" s="52">
        <f t="shared" si="385"/>
        <v>401435.01169590646</v>
      </c>
      <c r="AQ485" s="31">
        <f t="shared" si="377"/>
        <v>2.3872679045092837E-2</v>
      </c>
      <c r="AR485" s="176"/>
      <c r="AS485" s="197"/>
      <c r="AT485" s="197"/>
      <c r="AU485" s="67" t="s">
        <v>79</v>
      </c>
      <c r="AV485" s="49">
        <v>78712295</v>
      </c>
      <c r="AW485" s="30">
        <f>IFERROR(AV485/AS473,"-")</f>
        <v>1.6878918072954663E-2</v>
      </c>
      <c r="AX485" s="49">
        <v>207</v>
      </c>
      <c r="AY485" s="30">
        <f>IFERROR(AX485/AT473,"-")</f>
        <v>5.0463188688444661E-2</v>
      </c>
      <c r="AZ485" s="52">
        <f t="shared" si="386"/>
        <v>380252.63285024156</v>
      </c>
      <c r="BA485" s="31">
        <f t="shared" si="378"/>
        <v>4.2167447545324914E-2</v>
      </c>
      <c r="BB485" s="176"/>
      <c r="BC485" s="197"/>
      <c r="BD485" s="197"/>
      <c r="BE485" s="67" t="s">
        <v>79</v>
      </c>
      <c r="BF485" s="49">
        <v>71415735</v>
      </c>
      <c r="BG485" s="30">
        <f>IFERROR(BF485/BC473,"-")</f>
        <v>2.5817370756884315E-2</v>
      </c>
      <c r="BH485" s="49">
        <v>196</v>
      </c>
      <c r="BI485" s="30">
        <f>IFERROR(BH485/BD473,"-")</f>
        <v>8.7033747779751328E-2</v>
      </c>
      <c r="BJ485" s="52">
        <f t="shared" si="387"/>
        <v>364365.99489795917</v>
      </c>
      <c r="BK485" s="31">
        <f t="shared" si="379"/>
        <v>6.7656196064894716E-2</v>
      </c>
      <c r="BL485" s="176"/>
      <c r="BM485" s="197"/>
      <c r="BN485" s="197"/>
      <c r="BO485" s="67" t="s">
        <v>79</v>
      </c>
      <c r="BP485" s="49">
        <v>35236012</v>
      </c>
      <c r="BQ485" s="30">
        <f>IFERROR(BP485/BM473,"-")</f>
        <v>3.2343509320969202E-2</v>
      </c>
      <c r="BR485" s="49">
        <v>96</v>
      </c>
      <c r="BS485" s="30">
        <f>IFERROR(BR485/BN473,"-")</f>
        <v>0.11021814006888633</v>
      </c>
      <c r="BT485" s="52">
        <f t="shared" si="388"/>
        <v>367041.79166666669</v>
      </c>
      <c r="BU485" s="31">
        <f t="shared" si="380"/>
        <v>7.1641791044776124E-2</v>
      </c>
      <c r="BV485" s="176"/>
      <c r="BW485" s="197"/>
      <c r="BX485" s="197"/>
      <c r="BY485" s="67" t="s">
        <v>79</v>
      </c>
      <c r="BZ485" s="49">
        <f t="shared" si="355"/>
        <v>292387496</v>
      </c>
      <c r="CA485" s="30">
        <f>IFERROR(BZ485/BW473,"-")</f>
        <v>1.432661273943771E-2</v>
      </c>
      <c r="CB485" s="49">
        <f t="shared" si="356"/>
        <v>771</v>
      </c>
      <c r="CC485" s="30">
        <f>IFERROR(CB485/BX473,"-")</f>
        <v>3.6149662415603898E-2</v>
      </c>
      <c r="CD485" s="52">
        <f t="shared" si="389"/>
        <v>379231.51232166018</v>
      </c>
      <c r="CE485" s="31">
        <f t="shared" si="381"/>
        <v>3.113013283805063E-2</v>
      </c>
      <c r="CR485" s="173"/>
      <c r="CS485" s="194"/>
      <c r="CT485" s="188"/>
      <c r="CU485" s="191"/>
      <c r="CV485" s="191"/>
      <c r="CW485" s="75" t="s">
        <v>66</v>
      </c>
      <c r="CX485" s="86">
        <v>265527125</v>
      </c>
      <c r="CY485" s="76">
        <v>1.9359396742737955E-2</v>
      </c>
      <c r="CZ485" s="86">
        <v>4567</v>
      </c>
      <c r="DA485" s="76">
        <v>0.30841437061048083</v>
      </c>
      <c r="DB485" s="86">
        <v>58140.382088898623</v>
      </c>
      <c r="DC485" s="77">
        <v>0.27643605108649599</v>
      </c>
    </row>
    <row r="486" spans="2:107" s="16" customFormat="1" ht="13.15" customHeight="1">
      <c r="B486" s="224"/>
      <c r="C486" s="194"/>
      <c r="D486" s="176"/>
      <c r="E486" s="197"/>
      <c r="F486" s="197"/>
      <c r="G486" s="67" t="s">
        <v>81</v>
      </c>
      <c r="H486" s="49">
        <v>115077</v>
      </c>
      <c r="I486" s="30">
        <f>IFERROR(H486/E473,"-")</f>
        <v>1.6556209927510743E-3</v>
      </c>
      <c r="J486" s="49">
        <v>4</v>
      </c>
      <c r="K486" s="30">
        <f>IFERROR(J486/F473,"-")</f>
        <v>6.5573770491803282E-2</v>
      </c>
      <c r="L486" s="52">
        <f t="shared" si="382"/>
        <v>28769.25</v>
      </c>
      <c r="M486" s="31">
        <f t="shared" si="374"/>
        <v>6.3492063492063489E-2</v>
      </c>
      <c r="N486" s="176"/>
      <c r="O486" s="197"/>
      <c r="P486" s="197"/>
      <c r="Q486" s="67" t="s">
        <v>81</v>
      </c>
      <c r="R486" s="49">
        <v>3534873</v>
      </c>
      <c r="S486" s="30">
        <f>IFERROR(R486/O473,"-")</f>
        <v>1.1119075262329955E-2</v>
      </c>
      <c r="T486" s="49">
        <v>19</v>
      </c>
      <c r="U486" s="30">
        <f>IFERROR(T486/P473,"-")</f>
        <v>0.14285714285714285</v>
      </c>
      <c r="V486" s="52">
        <f t="shared" si="383"/>
        <v>186045.94736842104</v>
      </c>
      <c r="W486" s="31">
        <f t="shared" si="375"/>
        <v>0.12101910828025478</v>
      </c>
      <c r="X486" s="176"/>
      <c r="Y486" s="197"/>
      <c r="Z486" s="197"/>
      <c r="AA486" s="67" t="s">
        <v>81</v>
      </c>
      <c r="AB486" s="49">
        <v>50068294</v>
      </c>
      <c r="AC486" s="30">
        <f>IFERROR(AB486/Y473,"-")</f>
        <v>9.3860684031644836E-3</v>
      </c>
      <c r="AD486" s="49">
        <v>820</v>
      </c>
      <c r="AE486" s="30">
        <f>IFERROR(AD486/Z473,"-")</f>
        <v>0.10885437408734899</v>
      </c>
      <c r="AF486" s="52">
        <f t="shared" si="384"/>
        <v>61058.895121951216</v>
      </c>
      <c r="AG486" s="31">
        <f t="shared" si="376"/>
        <v>9.9538722991017237E-2</v>
      </c>
      <c r="AH486" s="176"/>
      <c r="AI486" s="197"/>
      <c r="AJ486" s="197"/>
      <c r="AK486" s="67" t="s">
        <v>81</v>
      </c>
      <c r="AL486" s="49">
        <v>55852666</v>
      </c>
      <c r="AM486" s="30">
        <f>IFERROR(AL486/AI473,"-")</f>
        <v>9.0552465349102284E-3</v>
      </c>
      <c r="AN486" s="49">
        <v>889</v>
      </c>
      <c r="AO486" s="30">
        <f>IFERROR(AN486/AJ473,"-")</f>
        <v>0.13942910915934756</v>
      </c>
      <c r="AP486" s="52">
        <f t="shared" si="385"/>
        <v>62826.395950506187</v>
      </c>
      <c r="AQ486" s="31">
        <f t="shared" si="377"/>
        <v>0.12411000977244172</v>
      </c>
      <c r="AR486" s="176"/>
      <c r="AS486" s="197"/>
      <c r="AT486" s="197"/>
      <c r="AU486" s="67" t="s">
        <v>81</v>
      </c>
      <c r="AV486" s="49">
        <v>41317163</v>
      </c>
      <c r="AW486" s="30">
        <f>IFERROR(AV486/AS473,"-")</f>
        <v>8.8599755512644342E-3</v>
      </c>
      <c r="AX486" s="49">
        <v>600</v>
      </c>
      <c r="AY486" s="30">
        <f>IFERROR(AX486/AT473,"-")</f>
        <v>0.14627011214041929</v>
      </c>
      <c r="AZ486" s="52">
        <f t="shared" si="386"/>
        <v>68861.938333333339</v>
      </c>
      <c r="BA486" s="31">
        <f t="shared" si="378"/>
        <v>0.12222448563862294</v>
      </c>
      <c r="BB486" s="176"/>
      <c r="BC486" s="197"/>
      <c r="BD486" s="197"/>
      <c r="BE486" s="67" t="s">
        <v>81</v>
      </c>
      <c r="BF486" s="49">
        <v>24421796</v>
      </c>
      <c r="BG486" s="30">
        <f>IFERROR(BF486/BC473,"-")</f>
        <v>8.8286784681414297E-3</v>
      </c>
      <c r="BH486" s="49">
        <v>330</v>
      </c>
      <c r="BI486" s="30">
        <f>IFERROR(BH486/BD473,"-")</f>
        <v>0.14653641207815277</v>
      </c>
      <c r="BJ486" s="52">
        <f t="shared" si="387"/>
        <v>74005.442424242428</v>
      </c>
      <c r="BK486" s="31">
        <f t="shared" si="379"/>
        <v>0.11391094235415948</v>
      </c>
      <c r="BL486" s="176"/>
      <c r="BM486" s="197"/>
      <c r="BN486" s="197"/>
      <c r="BO486" s="67" t="s">
        <v>81</v>
      </c>
      <c r="BP486" s="49">
        <v>11642834</v>
      </c>
      <c r="BQ486" s="30">
        <f>IFERROR(BP486/BM473,"-")</f>
        <v>1.0687080876277857E-2</v>
      </c>
      <c r="BR486" s="49">
        <v>120</v>
      </c>
      <c r="BS486" s="30">
        <f>IFERROR(BR486/BN473,"-")</f>
        <v>0.13777267508610791</v>
      </c>
      <c r="BT486" s="52">
        <f t="shared" si="388"/>
        <v>97023.616666666669</v>
      </c>
      <c r="BU486" s="31">
        <f t="shared" si="380"/>
        <v>8.9552238805970144E-2</v>
      </c>
      <c r="BV486" s="176"/>
      <c r="BW486" s="197"/>
      <c r="BX486" s="197"/>
      <c r="BY486" s="67" t="s">
        <v>81</v>
      </c>
      <c r="BZ486" s="49">
        <f t="shared" si="355"/>
        <v>186952703</v>
      </c>
      <c r="CA486" s="30">
        <f>IFERROR(BZ486/BW473,"-")</f>
        <v>9.1604429502420114E-3</v>
      </c>
      <c r="CB486" s="49">
        <f t="shared" si="356"/>
        <v>2782</v>
      </c>
      <c r="CC486" s="30">
        <f>IFERROR(CB486/BX473,"-")</f>
        <v>0.13043885971492875</v>
      </c>
      <c r="CD486" s="52">
        <f t="shared" si="389"/>
        <v>67200.827821711006</v>
      </c>
      <c r="CE486" s="31">
        <f t="shared" si="381"/>
        <v>0.11232688658295312</v>
      </c>
      <c r="CR486" s="173"/>
      <c r="CS486" s="194"/>
      <c r="CT486" s="188"/>
      <c r="CU486" s="191"/>
      <c r="CV486" s="191"/>
      <c r="CW486" s="75" t="s">
        <v>68</v>
      </c>
      <c r="CX486" s="86">
        <v>370025266</v>
      </c>
      <c r="CY486" s="76">
        <v>2.697828302600401E-2</v>
      </c>
      <c r="CZ486" s="86">
        <v>4892</v>
      </c>
      <c r="DA486" s="76">
        <v>0.3303619665045921</v>
      </c>
      <c r="DB486" s="86">
        <v>75638.852412101391</v>
      </c>
      <c r="DC486" s="77">
        <v>0.29610798377822167</v>
      </c>
    </row>
    <row r="487" spans="2:107" s="16" customFormat="1" ht="13.15" customHeight="1">
      <c r="B487" s="224"/>
      <c r="C487" s="194"/>
      <c r="D487" s="176"/>
      <c r="E487" s="197"/>
      <c r="F487" s="197"/>
      <c r="G487" s="67" t="s">
        <v>83</v>
      </c>
      <c r="H487" s="49">
        <v>738838</v>
      </c>
      <c r="I487" s="30">
        <f>IFERROR(H487/E473,"-")</f>
        <v>1.062971491299059E-2</v>
      </c>
      <c r="J487" s="49">
        <v>6</v>
      </c>
      <c r="K487" s="30">
        <f>IFERROR(J487/F473,"-")</f>
        <v>9.8360655737704916E-2</v>
      </c>
      <c r="L487" s="52">
        <f t="shared" si="382"/>
        <v>123139.66666666667</v>
      </c>
      <c r="M487" s="31">
        <f t="shared" si="374"/>
        <v>9.5238095238095233E-2</v>
      </c>
      <c r="N487" s="176"/>
      <c r="O487" s="197"/>
      <c r="P487" s="197"/>
      <c r="Q487" s="67" t="s">
        <v>83</v>
      </c>
      <c r="R487" s="49">
        <v>10000896</v>
      </c>
      <c r="S487" s="30">
        <f>IFERROR(R487/O473,"-")</f>
        <v>3.1458192505002189E-2</v>
      </c>
      <c r="T487" s="49">
        <v>10</v>
      </c>
      <c r="U487" s="30">
        <f>IFERROR(T487/P473,"-")</f>
        <v>7.5187969924812026E-2</v>
      </c>
      <c r="V487" s="52">
        <f t="shared" si="383"/>
        <v>1000089.6</v>
      </c>
      <c r="W487" s="31">
        <f t="shared" si="375"/>
        <v>6.3694267515923567E-2</v>
      </c>
      <c r="X487" s="176"/>
      <c r="Y487" s="197"/>
      <c r="Z487" s="197"/>
      <c r="AA487" s="67" t="s">
        <v>83</v>
      </c>
      <c r="AB487" s="49">
        <v>51596913</v>
      </c>
      <c r="AC487" s="30">
        <f>IFERROR(AB487/Y473,"-")</f>
        <v>9.6726314423680355E-3</v>
      </c>
      <c r="AD487" s="49">
        <v>498</v>
      </c>
      <c r="AE487" s="30">
        <f>IFERROR(AD487/Z473,"-")</f>
        <v>6.6109119872560726E-2</v>
      </c>
      <c r="AF487" s="52">
        <f t="shared" si="384"/>
        <v>103608.25903614458</v>
      </c>
      <c r="AG487" s="31">
        <f t="shared" si="376"/>
        <v>6.0451565914056808E-2</v>
      </c>
      <c r="AH487" s="176"/>
      <c r="AI487" s="197"/>
      <c r="AJ487" s="197"/>
      <c r="AK487" s="67" t="s">
        <v>83</v>
      </c>
      <c r="AL487" s="49">
        <v>102003856</v>
      </c>
      <c r="AM487" s="30">
        <f>IFERROR(AL487/AI473,"-")</f>
        <v>1.6537618161172146E-2</v>
      </c>
      <c r="AN487" s="49">
        <v>897</v>
      </c>
      <c r="AO487" s="30">
        <f>IFERROR(AN487/AJ473,"-")</f>
        <v>0.14068381430363863</v>
      </c>
      <c r="AP487" s="52">
        <f t="shared" si="385"/>
        <v>113716.67335562987</v>
      </c>
      <c r="AQ487" s="31">
        <f t="shared" si="377"/>
        <v>0.12522686025408347</v>
      </c>
      <c r="AR487" s="176"/>
      <c r="AS487" s="197"/>
      <c r="AT487" s="197"/>
      <c r="AU487" s="67" t="s">
        <v>83</v>
      </c>
      <c r="AV487" s="49">
        <v>161486704</v>
      </c>
      <c r="AW487" s="30">
        <f>IFERROR(AV487/AS473,"-")</f>
        <v>3.4628908313338855E-2</v>
      </c>
      <c r="AX487" s="49">
        <v>932</v>
      </c>
      <c r="AY487" s="30">
        <f>IFERROR(AX487/AT473,"-")</f>
        <v>0.227206240858118</v>
      </c>
      <c r="AZ487" s="52">
        <f t="shared" si="386"/>
        <v>173268.99570815451</v>
      </c>
      <c r="BA487" s="31">
        <f t="shared" si="378"/>
        <v>0.18985536769199429</v>
      </c>
      <c r="BB487" s="176"/>
      <c r="BC487" s="197"/>
      <c r="BD487" s="197"/>
      <c r="BE487" s="67" t="s">
        <v>83</v>
      </c>
      <c r="BF487" s="49">
        <v>125673268</v>
      </c>
      <c r="BG487" s="30">
        <f>IFERROR(BF487/BC473,"-")</f>
        <v>4.5431911527414583E-2</v>
      </c>
      <c r="BH487" s="49">
        <v>684</v>
      </c>
      <c r="BI487" s="30">
        <f>IFERROR(BH487/BD473,"-")</f>
        <v>0.30373001776198932</v>
      </c>
      <c r="BJ487" s="52">
        <f t="shared" si="387"/>
        <v>183732.84795321638</v>
      </c>
      <c r="BK487" s="31">
        <f t="shared" si="379"/>
        <v>0.23610631687953054</v>
      </c>
      <c r="BL487" s="176"/>
      <c r="BM487" s="197"/>
      <c r="BN487" s="197"/>
      <c r="BO487" s="67" t="s">
        <v>83</v>
      </c>
      <c r="BP487" s="49">
        <v>77217826</v>
      </c>
      <c r="BQ487" s="30">
        <f>IFERROR(BP487/BM473,"-")</f>
        <v>7.0879061880668504E-2</v>
      </c>
      <c r="BR487" s="49">
        <v>303</v>
      </c>
      <c r="BS487" s="30">
        <f>IFERROR(BR487/BN473,"-")</f>
        <v>0.34787600459242252</v>
      </c>
      <c r="BT487" s="52">
        <f t="shared" si="388"/>
        <v>254844.31023102309</v>
      </c>
      <c r="BU487" s="31">
        <f t="shared" si="380"/>
        <v>0.22611940298507463</v>
      </c>
      <c r="BV487" s="176"/>
      <c r="BW487" s="197"/>
      <c r="BX487" s="197"/>
      <c r="BY487" s="67" t="s">
        <v>83</v>
      </c>
      <c r="BZ487" s="49">
        <f t="shared" si="355"/>
        <v>528718301</v>
      </c>
      <c r="CA487" s="30">
        <f>IFERROR(BZ487/BW473,"-")</f>
        <v>2.5906519431598614E-2</v>
      </c>
      <c r="CB487" s="49">
        <f t="shared" si="356"/>
        <v>3330</v>
      </c>
      <c r="CC487" s="30">
        <f>IFERROR(CB487/BX473,"-")</f>
        <v>0.15613278319579896</v>
      </c>
      <c r="CD487" s="52">
        <f t="shared" si="389"/>
        <v>158774.26456456457</v>
      </c>
      <c r="CE487" s="31">
        <f t="shared" si="381"/>
        <v>0.13445310291920701</v>
      </c>
      <c r="CR487" s="173"/>
      <c r="CS487" s="194"/>
      <c r="CT487" s="188"/>
      <c r="CU487" s="191"/>
      <c r="CV487" s="191"/>
      <c r="CW487" s="75" t="s">
        <v>69</v>
      </c>
      <c r="CX487" s="86">
        <v>435522450</v>
      </c>
      <c r="CY487" s="76">
        <v>3.1753636845649025E-2</v>
      </c>
      <c r="CZ487" s="86">
        <v>1829</v>
      </c>
      <c r="DA487" s="76">
        <v>0.12351431658562939</v>
      </c>
      <c r="DB487" s="86">
        <v>238120.53034445053</v>
      </c>
      <c r="DC487" s="77">
        <v>0.11070758428666545</v>
      </c>
    </row>
    <row r="488" spans="2:107" s="16" customFormat="1" ht="13.15" customHeight="1">
      <c r="B488" s="224"/>
      <c r="C488" s="194"/>
      <c r="D488" s="176"/>
      <c r="E488" s="197"/>
      <c r="F488" s="197"/>
      <c r="G488" s="67" t="s">
        <v>87</v>
      </c>
      <c r="H488" s="49">
        <v>1754791</v>
      </c>
      <c r="I488" s="30">
        <f>IFERROR(H488/E473,"-")</f>
        <v>2.5246303062216171E-2</v>
      </c>
      <c r="J488" s="49">
        <v>25</v>
      </c>
      <c r="K488" s="30">
        <f>IFERROR(J488/F473,"-")</f>
        <v>0.4098360655737705</v>
      </c>
      <c r="L488" s="52">
        <f t="shared" si="382"/>
        <v>70191.64</v>
      </c>
      <c r="M488" s="31">
        <f t="shared" si="374"/>
        <v>0.3968253968253968</v>
      </c>
      <c r="N488" s="176"/>
      <c r="O488" s="197"/>
      <c r="P488" s="197"/>
      <c r="Q488" s="67" t="s">
        <v>87</v>
      </c>
      <c r="R488" s="49">
        <v>2066998</v>
      </c>
      <c r="S488" s="30">
        <f>IFERROR(R488/O473,"-")</f>
        <v>6.5018195361150159E-3</v>
      </c>
      <c r="T488" s="49">
        <v>18</v>
      </c>
      <c r="U488" s="30">
        <f>IFERROR(T488/P473,"-")</f>
        <v>0.13533834586466165</v>
      </c>
      <c r="V488" s="52">
        <f t="shared" si="383"/>
        <v>114833.22222222222</v>
      </c>
      <c r="W488" s="31">
        <f t="shared" si="375"/>
        <v>0.11464968152866242</v>
      </c>
      <c r="X488" s="176"/>
      <c r="Y488" s="197"/>
      <c r="Z488" s="197"/>
      <c r="AA488" s="67" t="s">
        <v>87</v>
      </c>
      <c r="AB488" s="49">
        <v>33782264</v>
      </c>
      <c r="AC488" s="30">
        <f>IFERROR(AB488/Y473,"-")</f>
        <v>6.3330026926374013E-3</v>
      </c>
      <c r="AD488" s="49">
        <v>386</v>
      </c>
      <c r="AE488" s="30">
        <f>IFERROR(AD488/Z473,"-")</f>
        <v>5.1241205363069163E-2</v>
      </c>
      <c r="AF488" s="52">
        <f t="shared" si="384"/>
        <v>87518.818652849746</v>
      </c>
      <c r="AG488" s="31">
        <f t="shared" si="376"/>
        <v>4.6856033017722745E-2</v>
      </c>
      <c r="AH488" s="176"/>
      <c r="AI488" s="197"/>
      <c r="AJ488" s="197"/>
      <c r="AK488" s="67" t="s">
        <v>87</v>
      </c>
      <c r="AL488" s="49">
        <v>33554223</v>
      </c>
      <c r="AM488" s="30">
        <f>IFERROR(AL488/AI473,"-")</f>
        <v>5.4400583412142775E-3</v>
      </c>
      <c r="AN488" s="49">
        <v>430</v>
      </c>
      <c r="AO488" s="30">
        <f>IFERROR(AN488/AJ473,"-")</f>
        <v>6.7440401505646175E-2</v>
      </c>
      <c r="AP488" s="52">
        <f t="shared" si="385"/>
        <v>78033.076744186052</v>
      </c>
      <c r="AQ488" s="31">
        <f t="shared" si="377"/>
        <v>6.0030713388245151E-2</v>
      </c>
      <c r="AR488" s="176"/>
      <c r="AS488" s="197"/>
      <c r="AT488" s="197"/>
      <c r="AU488" s="67" t="s">
        <v>87</v>
      </c>
      <c r="AV488" s="49">
        <v>25315575</v>
      </c>
      <c r="AW488" s="30">
        <f>IFERROR(AV488/AS473,"-")</f>
        <v>5.4286247960974744E-3</v>
      </c>
      <c r="AX488" s="49">
        <v>325</v>
      </c>
      <c r="AY488" s="30">
        <f>IFERROR(AX488/AT473,"-")</f>
        <v>7.9229644076060451E-2</v>
      </c>
      <c r="AZ488" s="52">
        <f t="shared" si="386"/>
        <v>77894.076923076922</v>
      </c>
      <c r="BA488" s="31">
        <f t="shared" si="378"/>
        <v>6.6204929720920763E-2</v>
      </c>
      <c r="BB488" s="176"/>
      <c r="BC488" s="197"/>
      <c r="BD488" s="197"/>
      <c r="BE488" s="67" t="s">
        <v>87</v>
      </c>
      <c r="BF488" s="49">
        <v>18519675</v>
      </c>
      <c r="BG488" s="30">
        <f>IFERROR(BF488/BC473,"-")</f>
        <v>6.6950135816987886E-3</v>
      </c>
      <c r="BH488" s="49">
        <v>204</v>
      </c>
      <c r="BI488" s="30">
        <f>IFERROR(BH488/BD473,"-")</f>
        <v>9.0586145648312605E-2</v>
      </c>
      <c r="BJ488" s="52">
        <f t="shared" si="387"/>
        <v>90782.720588235301</v>
      </c>
      <c r="BK488" s="31">
        <f t="shared" si="379"/>
        <v>7.0417673455298591E-2</v>
      </c>
      <c r="BL488" s="176"/>
      <c r="BM488" s="197"/>
      <c r="BN488" s="197"/>
      <c r="BO488" s="67" t="s">
        <v>87</v>
      </c>
      <c r="BP488" s="49">
        <v>6093173</v>
      </c>
      <c r="BQ488" s="30">
        <f>IFERROR(BP488/BM473,"-")</f>
        <v>5.5929881542717682E-3</v>
      </c>
      <c r="BR488" s="49">
        <v>63</v>
      </c>
      <c r="BS488" s="30">
        <f>IFERROR(BR488/BN473,"-")</f>
        <v>7.2330654420206655E-2</v>
      </c>
      <c r="BT488" s="52">
        <f t="shared" si="388"/>
        <v>96717.031746031746</v>
      </c>
      <c r="BU488" s="31">
        <f t="shared" si="380"/>
        <v>4.7014925373134328E-2</v>
      </c>
      <c r="BV488" s="176"/>
      <c r="BW488" s="197"/>
      <c r="BX488" s="197"/>
      <c r="BY488" s="67" t="s">
        <v>87</v>
      </c>
      <c r="BZ488" s="49">
        <f t="shared" si="355"/>
        <v>121086699</v>
      </c>
      <c r="CA488" s="30">
        <f>IFERROR(BZ488/BW473,"-")</f>
        <v>5.9330931322379788E-3</v>
      </c>
      <c r="CB488" s="49">
        <f t="shared" si="356"/>
        <v>1451</v>
      </c>
      <c r="CC488" s="30">
        <f>IFERROR(CB488/BX473,"-")</f>
        <v>6.8032633158289571E-2</v>
      </c>
      <c r="CD488" s="52">
        <f t="shared" si="389"/>
        <v>83450.51619572709</v>
      </c>
      <c r="CE488" s="31">
        <f t="shared" si="381"/>
        <v>5.8586021722453266E-2</v>
      </c>
      <c r="CR488" s="173"/>
      <c r="CS488" s="194"/>
      <c r="CT488" s="188"/>
      <c r="CU488" s="191"/>
      <c r="CV488" s="191"/>
      <c r="CW488" s="75" t="s">
        <v>70</v>
      </c>
      <c r="CX488" s="86">
        <v>329172</v>
      </c>
      <c r="CY488" s="76">
        <v>2.3999700010311708E-5</v>
      </c>
      <c r="CZ488" s="86">
        <v>4</v>
      </c>
      <c r="DA488" s="76">
        <v>2.7012425715829282E-4</v>
      </c>
      <c r="DB488" s="86">
        <v>82293</v>
      </c>
      <c r="DC488" s="77">
        <v>2.4211609466739302E-4</v>
      </c>
    </row>
    <row r="489" spans="2:107" s="16" customFormat="1" ht="13.15" customHeight="1">
      <c r="B489" s="224"/>
      <c r="C489" s="194"/>
      <c r="D489" s="176"/>
      <c r="E489" s="197"/>
      <c r="F489" s="197"/>
      <c r="G489" s="68" t="s">
        <v>85</v>
      </c>
      <c r="H489" s="50">
        <v>104585</v>
      </c>
      <c r="I489" s="32">
        <f>IFERROR(H489/E473,"-")</f>
        <v>1.5046718416961782E-3</v>
      </c>
      <c r="J489" s="50">
        <v>7</v>
      </c>
      <c r="K489" s="32">
        <f>IFERROR(J489/F473,"-")</f>
        <v>0.11475409836065574</v>
      </c>
      <c r="L489" s="53">
        <f t="shared" si="382"/>
        <v>14940.714285714286</v>
      </c>
      <c r="M489" s="33">
        <f t="shared" si="374"/>
        <v>0.1111111111111111</v>
      </c>
      <c r="N489" s="176"/>
      <c r="O489" s="197"/>
      <c r="P489" s="197"/>
      <c r="Q489" s="68" t="s">
        <v>85</v>
      </c>
      <c r="R489" s="50">
        <v>616510</v>
      </c>
      <c r="S489" s="32">
        <f>IFERROR(R489/O473,"-")</f>
        <v>1.9392552688538007E-3</v>
      </c>
      <c r="T489" s="50">
        <v>31</v>
      </c>
      <c r="U489" s="32">
        <f>IFERROR(T489/P473,"-")</f>
        <v>0.23308270676691728</v>
      </c>
      <c r="V489" s="53">
        <f t="shared" si="383"/>
        <v>19887.419354838708</v>
      </c>
      <c r="W489" s="33">
        <f t="shared" si="375"/>
        <v>0.19745222929936307</v>
      </c>
      <c r="X489" s="176"/>
      <c r="Y489" s="197"/>
      <c r="Z489" s="197"/>
      <c r="AA489" s="68" t="s">
        <v>85</v>
      </c>
      <c r="AB489" s="50">
        <v>13058092</v>
      </c>
      <c r="AC489" s="32">
        <f>IFERROR(AB489/Y473,"-")</f>
        <v>2.4479393032008426E-3</v>
      </c>
      <c r="AD489" s="50">
        <v>637</v>
      </c>
      <c r="AE489" s="32">
        <f>IFERROR(AD489/Z473,"-")</f>
        <v>8.4561263772733306E-2</v>
      </c>
      <c r="AF489" s="53">
        <f t="shared" si="384"/>
        <v>20499.359497645211</v>
      </c>
      <c r="AG489" s="33">
        <f t="shared" si="376"/>
        <v>7.732459334789997E-2</v>
      </c>
      <c r="AH489" s="176"/>
      <c r="AI489" s="197"/>
      <c r="AJ489" s="197"/>
      <c r="AK489" s="68" t="s">
        <v>85</v>
      </c>
      <c r="AL489" s="50">
        <v>20868507</v>
      </c>
      <c r="AM489" s="32">
        <f>IFERROR(AL489/AI473,"-")</f>
        <v>3.3833564131119515E-3</v>
      </c>
      <c r="AN489" s="50">
        <v>848</v>
      </c>
      <c r="AO489" s="32">
        <f>IFERROR(AN489/AJ473,"-")</f>
        <v>0.1329987452948557</v>
      </c>
      <c r="AP489" s="53">
        <f t="shared" si="385"/>
        <v>24609.088443396227</v>
      </c>
      <c r="AQ489" s="33">
        <f t="shared" si="377"/>
        <v>0.11838615105402764</v>
      </c>
      <c r="AR489" s="176"/>
      <c r="AS489" s="197"/>
      <c r="AT489" s="197"/>
      <c r="AU489" s="68" t="s">
        <v>85</v>
      </c>
      <c r="AV489" s="50">
        <v>15399016</v>
      </c>
      <c r="AW489" s="32">
        <f>IFERROR(AV489/AS473,"-")</f>
        <v>3.3021363367453337E-3</v>
      </c>
      <c r="AX489" s="50">
        <v>731</v>
      </c>
      <c r="AY489" s="32">
        <f>IFERROR(AX489/AT473,"-")</f>
        <v>0.17820575329107752</v>
      </c>
      <c r="AZ489" s="53">
        <f t="shared" si="386"/>
        <v>21065.685362517099</v>
      </c>
      <c r="BA489" s="33">
        <f t="shared" si="378"/>
        <v>0.14891016500305562</v>
      </c>
      <c r="BB489" s="176"/>
      <c r="BC489" s="197"/>
      <c r="BD489" s="197"/>
      <c r="BE489" s="68" t="s">
        <v>85</v>
      </c>
      <c r="BF489" s="50">
        <v>12505250</v>
      </c>
      <c r="BG489" s="32">
        <f>IFERROR(BF489/BC473,"-")</f>
        <v>4.5207498831668896E-3</v>
      </c>
      <c r="BH489" s="50">
        <v>480</v>
      </c>
      <c r="BI489" s="32">
        <f>IFERROR(BH489/BD473,"-")</f>
        <v>0.21314387211367672</v>
      </c>
      <c r="BJ489" s="53">
        <f t="shared" si="387"/>
        <v>26052.604166666668</v>
      </c>
      <c r="BK489" s="33">
        <f t="shared" si="379"/>
        <v>0.16568864342423195</v>
      </c>
      <c r="BL489" s="176"/>
      <c r="BM489" s="197"/>
      <c r="BN489" s="197"/>
      <c r="BO489" s="68" t="s">
        <v>85</v>
      </c>
      <c r="BP489" s="50">
        <v>4600258</v>
      </c>
      <c r="BQ489" s="32">
        <f>IFERROR(BP489/BM473,"-")</f>
        <v>4.2226256337369603E-3</v>
      </c>
      <c r="BR489" s="50">
        <v>188</v>
      </c>
      <c r="BS489" s="32">
        <f>IFERROR(BR489/BN473,"-")</f>
        <v>0.21584385763490241</v>
      </c>
      <c r="BT489" s="53">
        <f t="shared" si="388"/>
        <v>24469.457446808512</v>
      </c>
      <c r="BU489" s="33">
        <f t="shared" si="380"/>
        <v>0.14029850746268657</v>
      </c>
      <c r="BV489" s="176"/>
      <c r="BW489" s="197"/>
      <c r="BX489" s="197"/>
      <c r="BY489" s="68" t="s">
        <v>85</v>
      </c>
      <c r="BZ489" s="50">
        <f t="shared" si="355"/>
        <v>67152218</v>
      </c>
      <c r="CA489" s="32">
        <f>IFERROR(BZ489/BW473,"-")</f>
        <v>3.2903726562927243E-3</v>
      </c>
      <c r="CB489" s="50">
        <f t="shared" si="356"/>
        <v>2922</v>
      </c>
      <c r="CC489" s="32">
        <f>IFERROR(CB489/BX473,"-")</f>
        <v>0.13700300075018754</v>
      </c>
      <c r="CD489" s="53">
        <f t="shared" si="389"/>
        <v>22981.594113620809</v>
      </c>
      <c r="CE489" s="33">
        <f t="shared" si="381"/>
        <v>0.11797956958856542</v>
      </c>
      <c r="CR489" s="173"/>
      <c r="CS489" s="194"/>
      <c r="CT489" s="188"/>
      <c r="CU489" s="191"/>
      <c r="CV489" s="191"/>
      <c r="CW489" s="75" t="s">
        <v>73</v>
      </c>
      <c r="CX489" s="86">
        <v>2593188</v>
      </c>
      <c r="CY489" s="76">
        <v>1.8906752114499471E-4</v>
      </c>
      <c r="CZ489" s="86">
        <v>100</v>
      </c>
      <c r="DA489" s="76">
        <v>6.7531064289573202E-3</v>
      </c>
      <c r="DB489" s="86">
        <v>25931.88</v>
      </c>
      <c r="DC489" s="77">
        <v>6.0529023666848255E-3</v>
      </c>
    </row>
    <row r="490" spans="2:107" s="16" customFormat="1" ht="13.15" customHeight="1">
      <c r="B490" s="224"/>
      <c r="C490" s="195"/>
      <c r="D490" s="177"/>
      <c r="E490" s="198"/>
      <c r="F490" s="198"/>
      <c r="G490" s="18" t="s">
        <v>92</v>
      </c>
      <c r="H490" s="48">
        <f>SUM(H473:H489)</f>
        <v>9994005</v>
      </c>
      <c r="I490" s="32">
        <f>IFERROR(H490/E473,"-")</f>
        <v>0.14378446153148935</v>
      </c>
      <c r="J490" s="50">
        <v>49</v>
      </c>
      <c r="K490" s="32">
        <f>IFERROR(J490/F473,"-")</f>
        <v>0.80327868852459017</v>
      </c>
      <c r="L490" s="53">
        <f t="shared" si="382"/>
        <v>203959.28571428571</v>
      </c>
      <c r="M490" s="34">
        <f t="shared" si="374"/>
        <v>0.77777777777777779</v>
      </c>
      <c r="N490" s="177"/>
      <c r="O490" s="198"/>
      <c r="P490" s="198"/>
      <c r="Q490" s="18" t="s">
        <v>92</v>
      </c>
      <c r="R490" s="48">
        <f>SUM(R473:R489)</f>
        <v>56611643</v>
      </c>
      <c r="S490" s="32">
        <f>IFERROR(R490/O473,"-")</f>
        <v>0.17807404091777973</v>
      </c>
      <c r="T490" s="50">
        <v>106</v>
      </c>
      <c r="U490" s="32">
        <f>IFERROR(T490/P473,"-")</f>
        <v>0.79699248120300747</v>
      </c>
      <c r="V490" s="53">
        <f t="shared" si="383"/>
        <v>534072.10377358494</v>
      </c>
      <c r="W490" s="34">
        <f t="shared" si="375"/>
        <v>0.67515923566878977</v>
      </c>
      <c r="X490" s="177"/>
      <c r="Y490" s="198"/>
      <c r="Z490" s="198"/>
      <c r="AA490" s="18" t="s">
        <v>92</v>
      </c>
      <c r="AB490" s="48">
        <f>SUM(AB473:AB489)</f>
        <v>896929261</v>
      </c>
      <c r="AC490" s="32">
        <f>IFERROR(AB490/Y473,"-")</f>
        <v>0.16814312459988692</v>
      </c>
      <c r="AD490" s="50">
        <v>5317</v>
      </c>
      <c r="AE490" s="32">
        <f>IFERROR(AD490/Z473,"-")</f>
        <v>0.70582769149077396</v>
      </c>
      <c r="AF490" s="53">
        <f t="shared" si="384"/>
        <v>168690.85217227761</v>
      </c>
      <c r="AG490" s="34">
        <f t="shared" si="376"/>
        <v>0.6454236465161447</v>
      </c>
      <c r="AH490" s="177"/>
      <c r="AI490" s="198"/>
      <c r="AJ490" s="198"/>
      <c r="AK490" s="18" t="s">
        <v>92</v>
      </c>
      <c r="AL490" s="48">
        <f>SUM(AL473:AL489)</f>
        <v>1316647157</v>
      </c>
      <c r="AM490" s="32">
        <f>IFERROR(AL490/AI473,"-")</f>
        <v>0.21346455702085293</v>
      </c>
      <c r="AN490" s="50">
        <v>5268</v>
      </c>
      <c r="AO490" s="32">
        <f>IFERROR(AN490/AJ473,"-")</f>
        <v>0.82622333751568378</v>
      </c>
      <c r="AP490" s="53">
        <f t="shared" si="385"/>
        <v>249933.02145026575</v>
      </c>
      <c r="AQ490" s="34">
        <f t="shared" si="377"/>
        <v>0.73544604216110565</v>
      </c>
      <c r="AR490" s="177"/>
      <c r="AS490" s="198"/>
      <c r="AT490" s="198"/>
      <c r="AU490" s="18" t="s">
        <v>92</v>
      </c>
      <c r="AV490" s="48">
        <f>SUM(AV473:AV489)</f>
        <v>1198467981</v>
      </c>
      <c r="AW490" s="32">
        <f>IFERROR(AV490/AS473,"-")</f>
        <v>0.25699724375154337</v>
      </c>
      <c r="AX490" s="50">
        <v>3554</v>
      </c>
      <c r="AY490" s="32">
        <f>IFERROR(AX490/AT473,"-")</f>
        <v>0.86640663091175041</v>
      </c>
      <c r="AZ490" s="53">
        <f t="shared" si="386"/>
        <v>337216.65194147441</v>
      </c>
      <c r="BA490" s="34">
        <f t="shared" si="378"/>
        <v>0.72397636993277659</v>
      </c>
      <c r="BB490" s="177"/>
      <c r="BC490" s="198"/>
      <c r="BD490" s="198"/>
      <c r="BE490" s="18" t="s">
        <v>92</v>
      </c>
      <c r="BF490" s="48">
        <f>SUM(BF473:BF489)</f>
        <v>806794760</v>
      </c>
      <c r="BG490" s="32">
        <f>IFERROR(BF490/BC473,"-")</f>
        <v>0.29166288694825443</v>
      </c>
      <c r="BH490" s="50">
        <v>2010</v>
      </c>
      <c r="BI490" s="32">
        <f>IFERROR(BH490/BD473,"-")</f>
        <v>0.89253996447602135</v>
      </c>
      <c r="BJ490" s="53">
        <f t="shared" si="387"/>
        <v>401390.42786069651</v>
      </c>
      <c r="BK490" s="34">
        <f t="shared" si="379"/>
        <v>0.69382119433897138</v>
      </c>
      <c r="BL490" s="177"/>
      <c r="BM490" s="198"/>
      <c r="BN490" s="198"/>
      <c r="BO490" s="18" t="s">
        <v>92</v>
      </c>
      <c r="BP490" s="48">
        <f>SUM(BP473:BP489)</f>
        <v>300972872</v>
      </c>
      <c r="BQ490" s="32">
        <f>IFERROR(BP490/BM473,"-")</f>
        <v>0.27626619297583593</v>
      </c>
      <c r="BR490" s="50">
        <v>755</v>
      </c>
      <c r="BS490" s="32">
        <f>IFERROR(BR490/BN473,"-")</f>
        <v>0.86681974741676238</v>
      </c>
      <c r="BT490" s="53">
        <f t="shared" si="388"/>
        <v>398639.56556291389</v>
      </c>
      <c r="BU490" s="34">
        <f t="shared" si="380"/>
        <v>0.56343283582089554</v>
      </c>
      <c r="BV490" s="177"/>
      <c r="BW490" s="198"/>
      <c r="BX490" s="198"/>
      <c r="BY490" s="18" t="s">
        <v>92</v>
      </c>
      <c r="BZ490" s="48">
        <f t="shared" si="355"/>
        <v>4586417679</v>
      </c>
      <c r="CA490" s="32">
        <f>IFERROR(BZ490/BW473,"-")</f>
        <v>0.22472859081615354</v>
      </c>
      <c r="CB490" s="50">
        <f t="shared" si="356"/>
        <v>17059</v>
      </c>
      <c r="CC490" s="32">
        <f>IFERROR(CB490/BX473,"-")</f>
        <v>0.79984058514628653</v>
      </c>
      <c r="CD490" s="53">
        <f t="shared" si="389"/>
        <v>268856.18611876428</v>
      </c>
      <c r="CE490" s="34">
        <f t="shared" si="381"/>
        <v>0.68877942423385952</v>
      </c>
      <c r="CR490" s="173"/>
      <c r="CS490" s="194"/>
      <c r="CT490" s="188"/>
      <c r="CU490" s="191"/>
      <c r="CV490" s="191"/>
      <c r="CW490" s="75" t="s">
        <v>75</v>
      </c>
      <c r="CX490" s="86">
        <v>24736019</v>
      </c>
      <c r="CY490" s="76">
        <v>1.8034858233670257E-3</v>
      </c>
      <c r="CZ490" s="86">
        <v>753</v>
      </c>
      <c r="DA490" s="76">
        <v>5.0850891410048622E-2</v>
      </c>
      <c r="DB490" s="86">
        <v>32849.958831341304</v>
      </c>
      <c r="DC490" s="77">
        <v>4.5578354821136736E-2</v>
      </c>
    </row>
    <row r="491" spans="2:107" s="16" customFormat="1" ht="13.15" customHeight="1">
      <c r="B491" s="224">
        <v>28</v>
      </c>
      <c r="C491" s="193" t="s">
        <v>31</v>
      </c>
      <c r="D491" s="175">
        <f>CI32</f>
        <v>39</v>
      </c>
      <c r="E491" s="196">
        <v>42476360</v>
      </c>
      <c r="F491" s="196">
        <v>34</v>
      </c>
      <c r="G491" s="65" t="s">
        <v>58</v>
      </c>
      <c r="H491" s="54">
        <v>2336787</v>
      </c>
      <c r="I491" s="28">
        <f>IFERROR(H491/E491,"-")</f>
        <v>5.5013824160073978E-2</v>
      </c>
      <c r="J491" s="54">
        <v>12</v>
      </c>
      <c r="K491" s="28">
        <f>IFERROR(J491/F491,"-")</f>
        <v>0.35294117647058826</v>
      </c>
      <c r="L491" s="51">
        <f t="shared" si="382"/>
        <v>194732.25</v>
      </c>
      <c r="M491" s="29">
        <f t="shared" ref="M491:M508" si="390">IFERROR(J491/$CI$32,"-")</f>
        <v>0.30769230769230771</v>
      </c>
      <c r="N491" s="175">
        <f>CJ32</f>
        <v>153</v>
      </c>
      <c r="O491" s="196">
        <v>241160070</v>
      </c>
      <c r="P491" s="196">
        <v>133</v>
      </c>
      <c r="Q491" s="65" t="s">
        <v>58</v>
      </c>
      <c r="R491" s="54">
        <v>2312066</v>
      </c>
      <c r="S491" s="28">
        <f>IFERROR(R491/O491,"-")</f>
        <v>9.587267079496203E-3</v>
      </c>
      <c r="T491" s="54">
        <v>31</v>
      </c>
      <c r="U491" s="28">
        <f>IFERROR(T491/P491,"-")</f>
        <v>0.23308270676691728</v>
      </c>
      <c r="V491" s="51">
        <f t="shared" si="383"/>
        <v>74582.774193548394</v>
      </c>
      <c r="W491" s="29">
        <f t="shared" ref="W491:W508" si="391">IFERROR(T491/$CJ$32,"-")</f>
        <v>0.20261437908496732</v>
      </c>
      <c r="X491" s="175">
        <f>CK32</f>
        <v>7661</v>
      </c>
      <c r="Y491" s="196">
        <v>5105863770</v>
      </c>
      <c r="Z491" s="196">
        <v>7095</v>
      </c>
      <c r="AA491" s="65" t="s">
        <v>58</v>
      </c>
      <c r="AB491" s="54">
        <v>128565048</v>
      </c>
      <c r="AC491" s="28">
        <f>IFERROR(AB491/Y491,"-")</f>
        <v>2.5179882149499653E-2</v>
      </c>
      <c r="AD491" s="54">
        <v>1046</v>
      </c>
      <c r="AE491" s="28">
        <f>IFERROR(AD491/Z491,"-")</f>
        <v>0.1474277660324172</v>
      </c>
      <c r="AF491" s="51">
        <f t="shared" si="384"/>
        <v>122911.13575525813</v>
      </c>
      <c r="AG491" s="29">
        <f t="shared" ref="AG491:AG508" si="392">IFERROR(AD491/$CK$32,"-")</f>
        <v>0.13653570030022191</v>
      </c>
      <c r="AH491" s="175">
        <f>CL32</f>
        <v>6695</v>
      </c>
      <c r="AI491" s="196">
        <v>6056172190</v>
      </c>
      <c r="AJ491" s="196">
        <v>6080</v>
      </c>
      <c r="AK491" s="65" t="s">
        <v>58</v>
      </c>
      <c r="AL491" s="54">
        <v>212196473</v>
      </c>
      <c r="AM491" s="28">
        <f>IFERROR(AL491/AI491,"-")</f>
        <v>3.5038051485785114E-2</v>
      </c>
      <c r="AN491" s="54">
        <v>1274</v>
      </c>
      <c r="AO491" s="28">
        <f>IFERROR(AN491/AJ491,"-")</f>
        <v>0.20953947368421053</v>
      </c>
      <c r="AP491" s="51">
        <f t="shared" si="385"/>
        <v>166559.24097331241</v>
      </c>
      <c r="AQ491" s="29">
        <f t="shared" ref="AQ491:AQ508" si="393">IFERROR(AN491/$CL$32,"-")</f>
        <v>0.19029126213592232</v>
      </c>
      <c r="AR491" s="175">
        <f>CM32</f>
        <v>3860</v>
      </c>
      <c r="AS491" s="196">
        <v>3805275550</v>
      </c>
      <c r="AT491" s="196">
        <v>3255</v>
      </c>
      <c r="AU491" s="65" t="s">
        <v>58</v>
      </c>
      <c r="AV491" s="54">
        <v>153965974</v>
      </c>
      <c r="AW491" s="28">
        <f>IFERROR(AV491/AS491,"-")</f>
        <v>4.0461189203499337E-2</v>
      </c>
      <c r="AX491" s="54">
        <v>797</v>
      </c>
      <c r="AY491" s="28">
        <f>IFERROR(AX491/AT491,"-")</f>
        <v>0.24485407066052228</v>
      </c>
      <c r="AZ491" s="51">
        <f t="shared" si="386"/>
        <v>193181.89962358846</v>
      </c>
      <c r="BA491" s="29">
        <f t="shared" ref="BA491:BA508" si="394">IFERROR(AX491/$CM$32,"-")</f>
        <v>0.20647668393782384</v>
      </c>
      <c r="BB491" s="175">
        <f>CN32</f>
        <v>1801</v>
      </c>
      <c r="BC491" s="196">
        <v>1869878380</v>
      </c>
      <c r="BD491" s="196">
        <v>1401</v>
      </c>
      <c r="BE491" s="65" t="s">
        <v>58</v>
      </c>
      <c r="BF491" s="54">
        <v>101768258</v>
      </c>
      <c r="BG491" s="28">
        <f>IFERROR(BF491/BC491,"-")</f>
        <v>5.4425068008968583E-2</v>
      </c>
      <c r="BH491" s="54">
        <v>362</v>
      </c>
      <c r="BI491" s="28">
        <f>IFERROR(BH491/BD491,"-")</f>
        <v>0.25838686652391152</v>
      </c>
      <c r="BJ491" s="51">
        <f t="shared" si="387"/>
        <v>281127.78453038674</v>
      </c>
      <c r="BK491" s="29">
        <f t="shared" ref="BK491:BK508" si="395">IFERROR(BH491/$CN$32,"-")</f>
        <v>0.20099944475291504</v>
      </c>
      <c r="BL491" s="175">
        <f>CO32</f>
        <v>799</v>
      </c>
      <c r="BM491" s="196">
        <v>663651410</v>
      </c>
      <c r="BN491" s="196">
        <v>510</v>
      </c>
      <c r="BO491" s="65" t="s">
        <v>58</v>
      </c>
      <c r="BP491" s="54">
        <v>22924348</v>
      </c>
      <c r="BQ491" s="28">
        <f>IFERROR(BP491/BM491,"-")</f>
        <v>3.4542754908032214E-2</v>
      </c>
      <c r="BR491" s="54">
        <v>126</v>
      </c>
      <c r="BS491" s="28">
        <f>IFERROR(BR491/BN491,"-")</f>
        <v>0.24705882352941178</v>
      </c>
      <c r="BT491" s="51">
        <f t="shared" si="388"/>
        <v>181939.26984126985</v>
      </c>
      <c r="BU491" s="29">
        <f t="shared" ref="BU491:BU508" si="396">IFERROR(BR491/$CO$32,"-")</f>
        <v>0.15769712140175218</v>
      </c>
      <c r="BV491" s="175">
        <f>CP32</f>
        <v>21008</v>
      </c>
      <c r="BW491" s="196">
        <f>SUM(E491,O491,Y491,AI491,AS491,BC491,BM491)</f>
        <v>17784477730</v>
      </c>
      <c r="BX491" s="196">
        <f>SUM(F491,P491,Z491,AJ491,AT491,BD491,BN491)</f>
        <v>18508</v>
      </c>
      <c r="BY491" s="65" t="s">
        <v>58</v>
      </c>
      <c r="BZ491" s="54">
        <f t="shared" si="355"/>
        <v>624068954</v>
      </c>
      <c r="CA491" s="28">
        <f>IFERROR(BZ491/BW491,"-")</f>
        <v>3.5090653966592472E-2</v>
      </c>
      <c r="CB491" s="54">
        <f t="shared" si="356"/>
        <v>3648</v>
      </c>
      <c r="CC491" s="28">
        <f>IFERROR(CB491/BX491,"-")</f>
        <v>0.19710395504646638</v>
      </c>
      <c r="CD491" s="51">
        <f t="shared" si="389"/>
        <v>171071.53344298244</v>
      </c>
      <c r="CE491" s="29">
        <f t="shared" ref="CE491:CE508" si="397">IFERROR(CB491/$CP$32,"-")</f>
        <v>0.17364813404417365</v>
      </c>
      <c r="CR491" s="173"/>
      <c r="CS491" s="194"/>
      <c r="CT491" s="188"/>
      <c r="CU491" s="191"/>
      <c r="CV491" s="191"/>
      <c r="CW491" s="75" t="s">
        <v>77</v>
      </c>
      <c r="CX491" s="86">
        <v>31223911</v>
      </c>
      <c r="CY491" s="76">
        <v>2.2765134858027773E-3</v>
      </c>
      <c r="CZ491" s="86">
        <v>205</v>
      </c>
      <c r="DA491" s="76">
        <v>1.3843868179362506E-2</v>
      </c>
      <c r="DB491" s="86">
        <v>152311.76097560977</v>
      </c>
      <c r="DC491" s="77">
        <v>1.2408449851703892E-2</v>
      </c>
    </row>
    <row r="492" spans="2:107" s="16" customFormat="1" ht="13.15" customHeight="1">
      <c r="B492" s="224"/>
      <c r="C492" s="194"/>
      <c r="D492" s="176"/>
      <c r="E492" s="197"/>
      <c r="F492" s="197"/>
      <c r="G492" s="66" t="s">
        <v>60</v>
      </c>
      <c r="H492" s="49">
        <v>334976</v>
      </c>
      <c r="I492" s="30">
        <f>IFERROR(H492/E491,"-")</f>
        <v>7.8861748040557154E-3</v>
      </c>
      <c r="J492" s="49">
        <v>9</v>
      </c>
      <c r="K492" s="30">
        <f>IFERROR(J492/F491,"-")</f>
        <v>0.26470588235294118</v>
      </c>
      <c r="L492" s="52">
        <f t="shared" si="382"/>
        <v>37219.555555555555</v>
      </c>
      <c r="M492" s="31">
        <f t="shared" si="390"/>
        <v>0.23076923076923078</v>
      </c>
      <c r="N492" s="176"/>
      <c r="O492" s="197"/>
      <c r="P492" s="197"/>
      <c r="Q492" s="66" t="s">
        <v>60</v>
      </c>
      <c r="R492" s="49">
        <v>1878768</v>
      </c>
      <c r="S492" s="30">
        <f>IFERROR(R492/O491,"-")</f>
        <v>7.7905434344914563E-3</v>
      </c>
      <c r="T492" s="49">
        <v>44</v>
      </c>
      <c r="U492" s="30">
        <f>IFERROR(T492/P491,"-")</f>
        <v>0.33082706766917291</v>
      </c>
      <c r="V492" s="52">
        <f t="shared" si="383"/>
        <v>42699.272727272728</v>
      </c>
      <c r="W492" s="31">
        <f t="shared" si="391"/>
        <v>0.28758169934640521</v>
      </c>
      <c r="X492" s="176"/>
      <c r="Y492" s="197"/>
      <c r="Z492" s="197"/>
      <c r="AA492" s="66" t="s">
        <v>60</v>
      </c>
      <c r="AB492" s="49">
        <v>106502776</v>
      </c>
      <c r="AC492" s="30">
        <f>IFERROR(AB492/Y491,"-")</f>
        <v>2.0858914533867401E-2</v>
      </c>
      <c r="AD492" s="49">
        <v>1490</v>
      </c>
      <c r="AE492" s="30">
        <f>IFERROR(AD492/Z491,"-")</f>
        <v>0.21000704721634955</v>
      </c>
      <c r="AF492" s="52">
        <f t="shared" si="384"/>
        <v>71478.373154362416</v>
      </c>
      <c r="AG492" s="31">
        <f t="shared" si="392"/>
        <v>0.19449158073358569</v>
      </c>
      <c r="AH492" s="176"/>
      <c r="AI492" s="197"/>
      <c r="AJ492" s="197"/>
      <c r="AK492" s="66" t="s">
        <v>60</v>
      </c>
      <c r="AL492" s="49">
        <v>116069565</v>
      </c>
      <c r="AM492" s="30">
        <f>IFERROR(AL492/AI491,"-")</f>
        <v>1.9165499486896193E-2</v>
      </c>
      <c r="AN492" s="49">
        <v>1627</v>
      </c>
      <c r="AO492" s="30">
        <f>IFERROR(AN492/AJ491,"-")</f>
        <v>0.26759868421052629</v>
      </c>
      <c r="AP492" s="52">
        <f t="shared" si="385"/>
        <v>71339.622003687764</v>
      </c>
      <c r="AQ492" s="31">
        <f t="shared" si="393"/>
        <v>0.24301717699775952</v>
      </c>
      <c r="AR492" s="176"/>
      <c r="AS492" s="197"/>
      <c r="AT492" s="197"/>
      <c r="AU492" s="66" t="s">
        <v>60</v>
      </c>
      <c r="AV492" s="49">
        <v>39543031</v>
      </c>
      <c r="AW492" s="30">
        <f>IFERROR(AV492/AS491,"-")</f>
        <v>1.0391634056566547E-2</v>
      </c>
      <c r="AX492" s="49">
        <v>943</v>
      </c>
      <c r="AY492" s="30">
        <f>IFERROR(AX492/AT491,"-")</f>
        <v>0.28970814132104455</v>
      </c>
      <c r="AZ492" s="52">
        <f t="shared" si="386"/>
        <v>41933.224814422058</v>
      </c>
      <c r="BA492" s="31">
        <f t="shared" si="394"/>
        <v>0.24430051813471504</v>
      </c>
      <c r="BB492" s="176"/>
      <c r="BC492" s="197"/>
      <c r="BD492" s="197"/>
      <c r="BE492" s="66" t="s">
        <v>60</v>
      </c>
      <c r="BF492" s="49">
        <v>24915722</v>
      </c>
      <c r="BG492" s="30">
        <f>IFERROR(BF492/BC491,"-")</f>
        <v>1.3324782117647673E-2</v>
      </c>
      <c r="BH492" s="49">
        <v>410</v>
      </c>
      <c r="BI492" s="30">
        <f>IFERROR(BH492/BD491,"-")</f>
        <v>0.29264810849393291</v>
      </c>
      <c r="BJ492" s="52">
        <f t="shared" si="387"/>
        <v>60770.053658536584</v>
      </c>
      <c r="BK492" s="31">
        <f t="shared" si="395"/>
        <v>0.22765130483064963</v>
      </c>
      <c r="BL492" s="176"/>
      <c r="BM492" s="197"/>
      <c r="BN492" s="197"/>
      <c r="BO492" s="66" t="s">
        <v>60</v>
      </c>
      <c r="BP492" s="49">
        <v>5711003</v>
      </c>
      <c r="BQ492" s="30">
        <f>IFERROR(BP492/BM491,"-")</f>
        <v>8.605425851502372E-3</v>
      </c>
      <c r="BR492" s="49">
        <v>130</v>
      </c>
      <c r="BS492" s="30">
        <f>IFERROR(BR492/BN491,"-")</f>
        <v>0.25490196078431371</v>
      </c>
      <c r="BT492" s="52">
        <f t="shared" si="388"/>
        <v>43930.792307692311</v>
      </c>
      <c r="BU492" s="31">
        <f t="shared" si="396"/>
        <v>0.16270337922403003</v>
      </c>
      <c r="BV492" s="176"/>
      <c r="BW492" s="197"/>
      <c r="BX492" s="197"/>
      <c r="BY492" s="66" t="s">
        <v>60</v>
      </c>
      <c r="BZ492" s="49">
        <f t="shared" si="355"/>
        <v>294955841</v>
      </c>
      <c r="CA492" s="30">
        <f>IFERROR(BZ492/BW491,"-")</f>
        <v>1.658501562305929E-2</v>
      </c>
      <c r="CB492" s="49">
        <f t="shared" si="356"/>
        <v>4653</v>
      </c>
      <c r="CC492" s="30">
        <f>IFERROR(CB492/BX491,"-")</f>
        <v>0.25140479792522152</v>
      </c>
      <c r="CD492" s="52">
        <f t="shared" si="389"/>
        <v>63390.466580700624</v>
      </c>
      <c r="CE492" s="31">
        <f t="shared" si="397"/>
        <v>0.22148705255140899</v>
      </c>
      <c r="CR492" s="173"/>
      <c r="CS492" s="194"/>
      <c r="CT492" s="188"/>
      <c r="CU492" s="191"/>
      <c r="CV492" s="191"/>
      <c r="CW492" s="75" t="s">
        <v>79</v>
      </c>
      <c r="CX492" s="86">
        <v>149664476</v>
      </c>
      <c r="CY492" s="76">
        <v>1.0911932139430135E-2</v>
      </c>
      <c r="CZ492" s="86">
        <v>456</v>
      </c>
      <c r="DA492" s="76">
        <v>3.0794165316045379E-2</v>
      </c>
      <c r="DB492" s="86">
        <v>328211.5701754386</v>
      </c>
      <c r="DC492" s="77">
        <v>2.7601234792082804E-2</v>
      </c>
    </row>
    <row r="493" spans="2:107" s="16" customFormat="1" ht="13.15" customHeight="1">
      <c r="B493" s="224"/>
      <c r="C493" s="194"/>
      <c r="D493" s="176"/>
      <c r="E493" s="197"/>
      <c r="F493" s="197"/>
      <c r="G493" s="67" t="s">
        <v>194</v>
      </c>
      <c r="H493" s="49">
        <v>77203</v>
      </c>
      <c r="I493" s="30">
        <f>IFERROR(H493/E491,"-")</f>
        <v>1.8175521631326225E-3</v>
      </c>
      <c r="J493" s="49">
        <v>4</v>
      </c>
      <c r="K493" s="30">
        <f>IFERROR(J493/F491,"-")</f>
        <v>0.11764705882352941</v>
      </c>
      <c r="L493" s="52">
        <f>IFERROR(H493/J493,"-")</f>
        <v>19300.75</v>
      </c>
      <c r="M493" s="31">
        <f t="shared" si="390"/>
        <v>0.10256410256410256</v>
      </c>
      <c r="N493" s="176"/>
      <c r="O493" s="197"/>
      <c r="P493" s="197"/>
      <c r="Q493" s="67" t="s">
        <v>194</v>
      </c>
      <c r="R493" s="49">
        <v>2866565</v>
      </c>
      <c r="S493" s="30">
        <f>IFERROR(R493/O491,"-")</f>
        <v>1.1886565632527806E-2</v>
      </c>
      <c r="T493" s="49">
        <v>16</v>
      </c>
      <c r="U493" s="30">
        <f>IFERROR(T493/P491,"-")</f>
        <v>0.12030075187969924</v>
      </c>
      <c r="V493" s="52">
        <f>IFERROR(R493/T493,"-")</f>
        <v>179160.3125</v>
      </c>
      <c r="W493" s="31">
        <f t="shared" si="391"/>
        <v>0.10457516339869281</v>
      </c>
      <c r="X493" s="176"/>
      <c r="Y493" s="197"/>
      <c r="Z493" s="197"/>
      <c r="AA493" s="67" t="s">
        <v>194</v>
      </c>
      <c r="AB493" s="49">
        <v>70909074</v>
      </c>
      <c r="AC493" s="30">
        <f>IFERROR(AB493/Y491,"-")</f>
        <v>1.3887772411131134E-2</v>
      </c>
      <c r="AD493" s="49">
        <v>429</v>
      </c>
      <c r="AE493" s="30">
        <f>IFERROR(AD493/Z491,"-")</f>
        <v>6.0465116279069767E-2</v>
      </c>
      <c r="AF493" s="52">
        <f>IFERROR(AB493/AD493,"-")</f>
        <v>165289.21678321678</v>
      </c>
      <c r="AG493" s="31">
        <f t="shared" si="392"/>
        <v>5.5997911499804202E-2</v>
      </c>
      <c r="AH493" s="176"/>
      <c r="AI493" s="197"/>
      <c r="AJ493" s="197"/>
      <c r="AK493" s="67" t="s">
        <v>194</v>
      </c>
      <c r="AL493" s="49">
        <v>75781106</v>
      </c>
      <c r="AM493" s="30">
        <f>IFERROR(AL493/AI491,"-")</f>
        <v>1.2513036885762656E-2</v>
      </c>
      <c r="AN493" s="49">
        <v>479</v>
      </c>
      <c r="AO493" s="30">
        <f>IFERROR(AN493/AJ491,"-")</f>
        <v>7.8782894736842107E-2</v>
      </c>
      <c r="AP493" s="52">
        <f>IFERROR(AL493/AN493,"-")</f>
        <v>158206.90187891442</v>
      </c>
      <c r="AQ493" s="31">
        <f t="shared" si="393"/>
        <v>7.1545929798356986E-2</v>
      </c>
      <c r="AR493" s="176"/>
      <c r="AS493" s="197"/>
      <c r="AT493" s="197"/>
      <c r="AU493" s="67" t="s">
        <v>194</v>
      </c>
      <c r="AV493" s="49">
        <v>25253875</v>
      </c>
      <c r="AW493" s="30">
        <f>IFERROR(AV493/AS491,"-")</f>
        <v>6.636543048768177E-3</v>
      </c>
      <c r="AX493" s="49">
        <v>186</v>
      </c>
      <c r="AY493" s="30">
        <f>IFERROR(AX493/AT491,"-")</f>
        <v>5.7142857142857141E-2</v>
      </c>
      <c r="AZ493" s="52">
        <f>IFERROR(AV493/AX493,"-")</f>
        <v>135773.52150537635</v>
      </c>
      <c r="BA493" s="31">
        <f t="shared" si="394"/>
        <v>4.8186528497409328E-2</v>
      </c>
      <c r="BB493" s="176"/>
      <c r="BC493" s="197"/>
      <c r="BD493" s="197"/>
      <c r="BE493" s="67" t="s">
        <v>194</v>
      </c>
      <c r="BF493" s="49">
        <v>6973424</v>
      </c>
      <c r="BG493" s="30">
        <f>IFERROR(BF493/BC491,"-")</f>
        <v>3.7293462904255839E-3</v>
      </c>
      <c r="BH493" s="49">
        <v>67</v>
      </c>
      <c r="BI493" s="30">
        <f>IFERROR(BH493/BD491,"-")</f>
        <v>4.7822983583154892E-2</v>
      </c>
      <c r="BJ493" s="52">
        <f>IFERROR(BF493/BH493,"-")</f>
        <v>104080.95522388059</v>
      </c>
      <c r="BK493" s="31">
        <f t="shared" si="395"/>
        <v>3.720155469183787E-2</v>
      </c>
      <c r="BL493" s="176"/>
      <c r="BM493" s="197"/>
      <c r="BN493" s="197"/>
      <c r="BO493" s="67" t="s">
        <v>194</v>
      </c>
      <c r="BP493" s="49">
        <v>2719017</v>
      </c>
      <c r="BQ493" s="30">
        <f>IFERROR(BP493/BM491,"-")</f>
        <v>4.0970560131861995E-3</v>
      </c>
      <c r="BR493" s="49">
        <v>20</v>
      </c>
      <c r="BS493" s="30">
        <f>IFERROR(BR493/BN491,"-")</f>
        <v>3.9215686274509803E-2</v>
      </c>
      <c r="BT493" s="52">
        <f>IFERROR(BP493/BR493,"-")</f>
        <v>135950.85</v>
      </c>
      <c r="BU493" s="31">
        <f t="shared" si="396"/>
        <v>2.5031289111389236E-2</v>
      </c>
      <c r="BV493" s="176"/>
      <c r="BW493" s="197"/>
      <c r="BX493" s="197"/>
      <c r="BY493" s="67" t="s">
        <v>194</v>
      </c>
      <c r="BZ493" s="49">
        <f t="shared" ref="BZ493" si="398">SUM(H493,R493,AB493,AL493,AV493,BF493,BP493)</f>
        <v>184580264</v>
      </c>
      <c r="CA493" s="30">
        <f>IFERROR(BZ493/BW491,"-")</f>
        <v>1.0378728394629107E-2</v>
      </c>
      <c r="CB493" s="49">
        <f>SUM(J493,T493,AD493,AN493,AX493,BH493,BR493)</f>
        <v>1201</v>
      </c>
      <c r="CC493" s="30">
        <f>IFERROR(CB493/BX491,"-")</f>
        <v>6.4890858007348173E-2</v>
      </c>
      <c r="CD493" s="52">
        <f>IFERROR(BZ493/CB493,"-")</f>
        <v>153688.8126561199</v>
      </c>
      <c r="CE493" s="31">
        <f t="shared" si="397"/>
        <v>5.7168697638994667E-2</v>
      </c>
      <c r="CR493" s="173"/>
      <c r="CS493" s="194"/>
      <c r="CT493" s="188"/>
      <c r="CU493" s="191"/>
      <c r="CV493" s="191"/>
      <c r="CW493" s="75" t="s">
        <v>81</v>
      </c>
      <c r="CX493" s="86">
        <v>134497461</v>
      </c>
      <c r="CY493" s="76">
        <v>9.8061156968047049E-3</v>
      </c>
      <c r="CZ493" s="86">
        <v>1722</v>
      </c>
      <c r="DA493" s="76">
        <v>0.11628849270664506</v>
      </c>
      <c r="DB493" s="86">
        <v>78105.378048780491</v>
      </c>
      <c r="DC493" s="77">
        <v>0.1042309787543127</v>
      </c>
    </row>
    <row r="494" spans="2:107" s="16" customFormat="1" ht="13.15" customHeight="1">
      <c r="B494" s="224"/>
      <c r="C494" s="194"/>
      <c r="D494" s="176"/>
      <c r="E494" s="197"/>
      <c r="F494" s="197"/>
      <c r="G494" s="67" t="s">
        <v>62</v>
      </c>
      <c r="H494" s="49">
        <v>165739</v>
      </c>
      <c r="I494" s="30">
        <f>IFERROR(H494/E491,"-")</f>
        <v>3.901911557393336E-3</v>
      </c>
      <c r="J494" s="49">
        <v>4</v>
      </c>
      <c r="K494" s="30">
        <f>IFERROR(J494/F491,"-")</f>
        <v>0.11764705882352941</v>
      </c>
      <c r="L494" s="52">
        <f t="shared" si="382"/>
        <v>41434.75</v>
      </c>
      <c r="M494" s="31">
        <f t="shared" si="390"/>
        <v>0.10256410256410256</v>
      </c>
      <c r="N494" s="176"/>
      <c r="O494" s="197"/>
      <c r="P494" s="197"/>
      <c r="Q494" s="67" t="s">
        <v>62</v>
      </c>
      <c r="R494" s="49">
        <v>818582</v>
      </c>
      <c r="S494" s="30">
        <f>IFERROR(R494/O491,"-")</f>
        <v>3.3943513119729977E-3</v>
      </c>
      <c r="T494" s="49">
        <v>34</v>
      </c>
      <c r="U494" s="30">
        <f>IFERROR(T494/P491,"-")</f>
        <v>0.25563909774436089</v>
      </c>
      <c r="V494" s="52">
        <f t="shared" si="383"/>
        <v>24075.941176470587</v>
      </c>
      <c r="W494" s="31">
        <f t="shared" si="391"/>
        <v>0.22222222222222221</v>
      </c>
      <c r="X494" s="176"/>
      <c r="Y494" s="197"/>
      <c r="Z494" s="197"/>
      <c r="AA494" s="67" t="s">
        <v>62</v>
      </c>
      <c r="AB494" s="49">
        <v>71557930</v>
      </c>
      <c r="AC494" s="30">
        <f>IFERROR(AB494/Y491,"-")</f>
        <v>1.4014852965808761E-2</v>
      </c>
      <c r="AD494" s="49">
        <v>1389</v>
      </c>
      <c r="AE494" s="30">
        <f>IFERROR(AD494/Z491,"-")</f>
        <v>0.19577167019027483</v>
      </c>
      <c r="AF494" s="52">
        <f t="shared" si="384"/>
        <v>51517.588192944568</v>
      </c>
      <c r="AG494" s="31">
        <f t="shared" si="392"/>
        <v>0.1813079232476178</v>
      </c>
      <c r="AH494" s="176"/>
      <c r="AI494" s="197"/>
      <c r="AJ494" s="197"/>
      <c r="AK494" s="67" t="s">
        <v>62</v>
      </c>
      <c r="AL494" s="49">
        <v>87328324</v>
      </c>
      <c r="AM494" s="30">
        <f>IFERROR(AL494/AI491,"-")</f>
        <v>1.4419722765511395E-2</v>
      </c>
      <c r="AN494" s="49">
        <v>1550</v>
      </c>
      <c r="AO494" s="30">
        <f>IFERROR(AN494/AJ491,"-")</f>
        <v>0.25493421052631576</v>
      </c>
      <c r="AP494" s="52">
        <f t="shared" si="385"/>
        <v>56340.854193548388</v>
      </c>
      <c r="AQ494" s="31">
        <f t="shared" si="393"/>
        <v>0.23151605675877521</v>
      </c>
      <c r="AR494" s="176"/>
      <c r="AS494" s="197"/>
      <c r="AT494" s="197"/>
      <c r="AU494" s="67" t="s">
        <v>62</v>
      </c>
      <c r="AV494" s="49">
        <v>40829975</v>
      </c>
      <c r="AW494" s="30">
        <f>IFERROR(AV494/AS491,"-")</f>
        <v>1.0729834006370445E-2</v>
      </c>
      <c r="AX494" s="49">
        <v>858</v>
      </c>
      <c r="AY494" s="30">
        <f>IFERROR(AX494/AT491,"-")</f>
        <v>0.26359447004608294</v>
      </c>
      <c r="AZ494" s="52">
        <f t="shared" si="386"/>
        <v>47587.383449883448</v>
      </c>
      <c r="BA494" s="31">
        <f t="shared" si="394"/>
        <v>0.22227979274611398</v>
      </c>
      <c r="BB494" s="176"/>
      <c r="BC494" s="197"/>
      <c r="BD494" s="197"/>
      <c r="BE494" s="67" t="s">
        <v>62</v>
      </c>
      <c r="BF494" s="49">
        <v>20221813</v>
      </c>
      <c r="BG494" s="30">
        <f>IFERROR(BF494/BC491,"-")</f>
        <v>1.0814507091097551E-2</v>
      </c>
      <c r="BH494" s="49">
        <v>360</v>
      </c>
      <c r="BI494" s="30">
        <f>IFERROR(BH494/BD491,"-")</f>
        <v>0.2569593147751606</v>
      </c>
      <c r="BJ494" s="52">
        <f t="shared" si="387"/>
        <v>56171.702777777777</v>
      </c>
      <c r="BK494" s="31">
        <f t="shared" si="395"/>
        <v>0.19988895058300943</v>
      </c>
      <c r="BL494" s="176"/>
      <c r="BM494" s="197"/>
      <c r="BN494" s="197"/>
      <c r="BO494" s="67" t="s">
        <v>62</v>
      </c>
      <c r="BP494" s="49">
        <v>6691854</v>
      </c>
      <c r="BQ494" s="30">
        <f>IFERROR(BP494/BM491,"-")</f>
        <v>1.0083386999810639E-2</v>
      </c>
      <c r="BR494" s="49">
        <v>110</v>
      </c>
      <c r="BS494" s="30">
        <f>IFERROR(BR494/BN491,"-")</f>
        <v>0.21568627450980393</v>
      </c>
      <c r="BT494" s="52">
        <f t="shared" si="388"/>
        <v>60835.036363636362</v>
      </c>
      <c r="BU494" s="31">
        <f t="shared" si="396"/>
        <v>0.13767209011264081</v>
      </c>
      <c r="BV494" s="176"/>
      <c r="BW494" s="197"/>
      <c r="BX494" s="197"/>
      <c r="BY494" s="67" t="s">
        <v>62</v>
      </c>
      <c r="BZ494" s="49">
        <f t="shared" si="355"/>
        <v>227614217</v>
      </c>
      <c r="CA494" s="30">
        <f>IFERROR(BZ494/BW491,"-")</f>
        <v>1.2798476314884732E-2</v>
      </c>
      <c r="CB494" s="49">
        <f t="shared" si="356"/>
        <v>4305</v>
      </c>
      <c r="CC494" s="30">
        <f>IFERROR(CB494/BX491,"-")</f>
        <v>0.23260211800302572</v>
      </c>
      <c r="CD494" s="52">
        <f t="shared" si="389"/>
        <v>52872.05969802555</v>
      </c>
      <c r="CE494" s="31">
        <f t="shared" si="397"/>
        <v>0.20492193450114243</v>
      </c>
      <c r="CR494" s="173"/>
      <c r="CS494" s="194"/>
      <c r="CT494" s="188"/>
      <c r="CU494" s="191"/>
      <c r="CV494" s="191"/>
      <c r="CW494" s="75" t="s">
        <v>83</v>
      </c>
      <c r="CX494" s="86">
        <v>370958719</v>
      </c>
      <c r="CY494" s="76">
        <v>2.7046340430563712E-2</v>
      </c>
      <c r="CZ494" s="86">
        <v>2146</v>
      </c>
      <c r="DA494" s="76">
        <v>0.14492166396542411</v>
      </c>
      <c r="DB494" s="86">
        <v>172860.54007455733</v>
      </c>
      <c r="DC494" s="77">
        <v>0.12989528478905635</v>
      </c>
    </row>
    <row r="495" spans="2:107" s="16" customFormat="1" ht="13.15" customHeight="1">
      <c r="B495" s="224"/>
      <c r="C495" s="194"/>
      <c r="D495" s="176"/>
      <c r="E495" s="197"/>
      <c r="F495" s="197"/>
      <c r="G495" s="67" t="s">
        <v>64</v>
      </c>
      <c r="H495" s="49">
        <v>38822</v>
      </c>
      <c r="I495" s="30">
        <f>IFERROR(H495/E491,"-")</f>
        <v>9.1396720434613508E-4</v>
      </c>
      <c r="J495" s="49">
        <v>7</v>
      </c>
      <c r="K495" s="30">
        <f>IFERROR(J495/F491,"-")</f>
        <v>0.20588235294117646</v>
      </c>
      <c r="L495" s="52">
        <f t="shared" si="382"/>
        <v>5546</v>
      </c>
      <c r="M495" s="31">
        <f t="shared" si="390"/>
        <v>0.17948717948717949</v>
      </c>
      <c r="N495" s="176"/>
      <c r="O495" s="197"/>
      <c r="P495" s="197"/>
      <c r="Q495" s="67" t="s">
        <v>64</v>
      </c>
      <c r="R495" s="49">
        <v>355429</v>
      </c>
      <c r="S495" s="30">
        <f>IFERROR(R495/O491,"-")</f>
        <v>1.4738302240499433E-3</v>
      </c>
      <c r="T495" s="49">
        <v>18</v>
      </c>
      <c r="U495" s="30">
        <f>IFERROR(T495/P491,"-")</f>
        <v>0.13533834586466165</v>
      </c>
      <c r="V495" s="52">
        <f t="shared" si="383"/>
        <v>19746.055555555555</v>
      </c>
      <c r="W495" s="31">
        <f t="shared" si="391"/>
        <v>0.11764705882352941</v>
      </c>
      <c r="X495" s="176"/>
      <c r="Y495" s="197"/>
      <c r="Z495" s="197"/>
      <c r="AA495" s="67" t="s">
        <v>64</v>
      </c>
      <c r="AB495" s="49">
        <v>19491203</v>
      </c>
      <c r="AC495" s="30">
        <f>IFERROR(AB495/Y491,"-")</f>
        <v>3.8174154027615192E-3</v>
      </c>
      <c r="AD495" s="49">
        <v>277</v>
      </c>
      <c r="AE495" s="30">
        <f>IFERROR(AD495/Z491,"-")</f>
        <v>3.9041578576462295E-2</v>
      </c>
      <c r="AF495" s="52">
        <f t="shared" si="384"/>
        <v>70365.353790613721</v>
      </c>
      <c r="AG495" s="31">
        <f t="shared" si="392"/>
        <v>3.6157159639733719E-2</v>
      </c>
      <c r="AH495" s="176"/>
      <c r="AI495" s="197"/>
      <c r="AJ495" s="197"/>
      <c r="AK495" s="67" t="s">
        <v>64</v>
      </c>
      <c r="AL495" s="49">
        <v>22086938</v>
      </c>
      <c r="AM495" s="30">
        <f>IFERROR(AL495/AI491,"-")</f>
        <v>3.6470128832317762E-3</v>
      </c>
      <c r="AN495" s="49">
        <v>306</v>
      </c>
      <c r="AO495" s="30">
        <f>IFERROR(AN495/AJ491,"-")</f>
        <v>5.0328947368421049E-2</v>
      </c>
      <c r="AP495" s="52">
        <f t="shared" si="385"/>
        <v>72179.535947712415</v>
      </c>
      <c r="AQ495" s="31">
        <f t="shared" si="393"/>
        <v>4.5705750560119489E-2</v>
      </c>
      <c r="AR495" s="176"/>
      <c r="AS495" s="197"/>
      <c r="AT495" s="197"/>
      <c r="AU495" s="67" t="s">
        <v>64</v>
      </c>
      <c r="AV495" s="49">
        <v>5226606</v>
      </c>
      <c r="AW495" s="30">
        <f>IFERROR(AV495/AS491,"-")</f>
        <v>1.3735157760125939E-3</v>
      </c>
      <c r="AX495" s="49">
        <v>147</v>
      </c>
      <c r="AY495" s="30">
        <f>IFERROR(AX495/AT491,"-")</f>
        <v>4.5161290322580643E-2</v>
      </c>
      <c r="AZ495" s="52">
        <f t="shared" si="386"/>
        <v>35555.142857142855</v>
      </c>
      <c r="BA495" s="31">
        <f t="shared" si="394"/>
        <v>3.8082901554404143E-2</v>
      </c>
      <c r="BB495" s="176"/>
      <c r="BC495" s="197"/>
      <c r="BD495" s="197"/>
      <c r="BE495" s="67" t="s">
        <v>64</v>
      </c>
      <c r="BF495" s="49">
        <v>4503575</v>
      </c>
      <c r="BG495" s="30">
        <f>IFERROR(BF495/BC491,"-")</f>
        <v>2.4084855187212766E-3</v>
      </c>
      <c r="BH495" s="49">
        <v>59</v>
      </c>
      <c r="BI495" s="30">
        <f>IFERROR(BH495/BD491,"-")</f>
        <v>4.2112776588151324E-2</v>
      </c>
      <c r="BJ495" s="52">
        <f t="shared" si="387"/>
        <v>76331.779661016946</v>
      </c>
      <c r="BK495" s="31">
        <f t="shared" si="395"/>
        <v>3.2759578012215435E-2</v>
      </c>
      <c r="BL495" s="176"/>
      <c r="BM495" s="197"/>
      <c r="BN495" s="197"/>
      <c r="BO495" s="67" t="s">
        <v>64</v>
      </c>
      <c r="BP495" s="49">
        <v>1069884</v>
      </c>
      <c r="BQ495" s="30">
        <f>IFERROR(BP495/BM491,"-")</f>
        <v>1.6121174217048676E-3</v>
      </c>
      <c r="BR495" s="49">
        <v>19</v>
      </c>
      <c r="BS495" s="30">
        <f>IFERROR(BR495/BN491,"-")</f>
        <v>3.7254901960784313E-2</v>
      </c>
      <c r="BT495" s="52">
        <f t="shared" si="388"/>
        <v>56309.684210526313</v>
      </c>
      <c r="BU495" s="31">
        <f t="shared" si="396"/>
        <v>2.3779724655819776E-2</v>
      </c>
      <c r="BV495" s="176"/>
      <c r="BW495" s="197"/>
      <c r="BX495" s="197"/>
      <c r="BY495" s="67" t="s">
        <v>64</v>
      </c>
      <c r="BZ495" s="49">
        <f t="shared" si="355"/>
        <v>52772457</v>
      </c>
      <c r="CA495" s="30">
        <f>IFERROR(BZ495/BW491,"-")</f>
        <v>2.9673324008261445E-3</v>
      </c>
      <c r="CB495" s="49">
        <f t="shared" si="356"/>
        <v>833</v>
      </c>
      <c r="CC495" s="30">
        <f>IFERROR(CB495/BX491,"-")</f>
        <v>4.5007564296520426E-2</v>
      </c>
      <c r="CD495" s="52">
        <f t="shared" si="389"/>
        <v>63352.289315726288</v>
      </c>
      <c r="CE495" s="31">
        <f t="shared" si="397"/>
        <v>3.965156130997715E-2</v>
      </c>
      <c r="CR495" s="173"/>
      <c r="CS495" s="194"/>
      <c r="CT495" s="188"/>
      <c r="CU495" s="191"/>
      <c r="CV495" s="191"/>
      <c r="CW495" s="75" t="s">
        <v>87</v>
      </c>
      <c r="CX495" s="86">
        <v>66005248</v>
      </c>
      <c r="CY495" s="76">
        <v>4.8123964101023991E-3</v>
      </c>
      <c r="CZ495" s="86">
        <v>1034</v>
      </c>
      <c r="DA495" s="76">
        <v>6.9827120475418697E-2</v>
      </c>
      <c r="DB495" s="86">
        <v>63834.862669245646</v>
      </c>
      <c r="DC495" s="77">
        <v>6.2587010471521098E-2</v>
      </c>
    </row>
    <row r="496" spans="2:107" s="16" customFormat="1" ht="13.15" customHeight="1">
      <c r="B496" s="224"/>
      <c r="C496" s="194"/>
      <c r="D496" s="176"/>
      <c r="E496" s="197"/>
      <c r="F496" s="197"/>
      <c r="G496" s="67" t="s">
        <v>66</v>
      </c>
      <c r="H496" s="49">
        <v>55618</v>
      </c>
      <c r="I496" s="30">
        <f>IFERROR(H496/E491,"-")</f>
        <v>1.3093871508763934E-3</v>
      </c>
      <c r="J496" s="49">
        <v>11</v>
      </c>
      <c r="K496" s="30">
        <f>IFERROR(J496/F491,"-")</f>
        <v>0.3235294117647059</v>
      </c>
      <c r="L496" s="52">
        <f t="shared" si="382"/>
        <v>5056.181818181818</v>
      </c>
      <c r="M496" s="31">
        <f t="shared" si="390"/>
        <v>0.28205128205128205</v>
      </c>
      <c r="N496" s="176"/>
      <c r="O496" s="197"/>
      <c r="P496" s="197"/>
      <c r="Q496" s="67" t="s">
        <v>66</v>
      </c>
      <c r="R496" s="49">
        <v>2168173</v>
      </c>
      <c r="S496" s="30">
        <f>IFERROR(R496/O491,"-")</f>
        <v>8.9905969922798572E-3</v>
      </c>
      <c r="T496" s="49">
        <v>48</v>
      </c>
      <c r="U496" s="30">
        <f>IFERROR(T496/P491,"-")</f>
        <v>0.36090225563909772</v>
      </c>
      <c r="V496" s="52">
        <f t="shared" si="383"/>
        <v>45170.270833333336</v>
      </c>
      <c r="W496" s="31">
        <f t="shared" si="391"/>
        <v>0.31372549019607843</v>
      </c>
      <c r="X496" s="176"/>
      <c r="Y496" s="197"/>
      <c r="Z496" s="197"/>
      <c r="AA496" s="67" t="s">
        <v>66</v>
      </c>
      <c r="AB496" s="49">
        <v>88834094</v>
      </c>
      <c r="AC496" s="30">
        <f>IFERROR(AB496/Y491,"-")</f>
        <v>1.7398445787361851E-2</v>
      </c>
      <c r="AD496" s="49">
        <v>1853</v>
      </c>
      <c r="AE496" s="30">
        <f>IFERROR(AD496/Z491,"-")</f>
        <v>0.26116983791402398</v>
      </c>
      <c r="AF496" s="52">
        <f t="shared" si="384"/>
        <v>47940.687533729091</v>
      </c>
      <c r="AG496" s="31">
        <f t="shared" si="392"/>
        <v>0.24187442892572772</v>
      </c>
      <c r="AH496" s="176"/>
      <c r="AI496" s="197"/>
      <c r="AJ496" s="197"/>
      <c r="AK496" s="67" t="s">
        <v>66</v>
      </c>
      <c r="AL496" s="49">
        <v>137529704</v>
      </c>
      <c r="AM496" s="30">
        <f>IFERROR(AL496/AI491,"-")</f>
        <v>2.270901481749316E-2</v>
      </c>
      <c r="AN496" s="49">
        <v>2137</v>
      </c>
      <c r="AO496" s="30">
        <f>IFERROR(AN496/AJ491,"-")</f>
        <v>0.35148026315789471</v>
      </c>
      <c r="AP496" s="52">
        <f t="shared" si="385"/>
        <v>64356.436125409455</v>
      </c>
      <c r="AQ496" s="31">
        <f t="shared" si="393"/>
        <v>0.31919342793129202</v>
      </c>
      <c r="AR496" s="176"/>
      <c r="AS496" s="197"/>
      <c r="AT496" s="197"/>
      <c r="AU496" s="67" t="s">
        <v>66</v>
      </c>
      <c r="AV496" s="49">
        <v>69598629</v>
      </c>
      <c r="AW496" s="30">
        <f>IFERROR(AV496/AS491,"-")</f>
        <v>1.8290036578297201E-2</v>
      </c>
      <c r="AX496" s="49">
        <v>1148</v>
      </c>
      <c r="AY496" s="30">
        <f>IFERROR(AX496/AT491,"-")</f>
        <v>0.35268817204301073</v>
      </c>
      <c r="AZ496" s="52">
        <f t="shared" si="386"/>
        <v>60625.983449477353</v>
      </c>
      <c r="BA496" s="31">
        <f t="shared" si="394"/>
        <v>0.29740932642487045</v>
      </c>
      <c r="BB496" s="176"/>
      <c r="BC496" s="197"/>
      <c r="BD496" s="197"/>
      <c r="BE496" s="67" t="s">
        <v>66</v>
      </c>
      <c r="BF496" s="49">
        <v>47970382</v>
      </c>
      <c r="BG496" s="30">
        <f>IFERROR(BF496/BC491,"-")</f>
        <v>2.5654279183654715E-2</v>
      </c>
      <c r="BH496" s="49">
        <v>450</v>
      </c>
      <c r="BI496" s="30">
        <f>IFERROR(BH496/BD491,"-")</f>
        <v>0.32119914346895073</v>
      </c>
      <c r="BJ496" s="52">
        <f t="shared" si="387"/>
        <v>106600.84888888888</v>
      </c>
      <c r="BK496" s="31">
        <f t="shared" si="395"/>
        <v>0.2498611882287618</v>
      </c>
      <c r="BL496" s="176"/>
      <c r="BM496" s="197"/>
      <c r="BN496" s="197"/>
      <c r="BO496" s="67" t="s">
        <v>66</v>
      </c>
      <c r="BP496" s="49">
        <v>17243971</v>
      </c>
      <c r="BQ496" s="30">
        <f>IFERROR(BP496/BM491,"-")</f>
        <v>2.5983476777364189E-2</v>
      </c>
      <c r="BR496" s="49">
        <v>109</v>
      </c>
      <c r="BS496" s="30">
        <f>IFERROR(BR496/BN491,"-")</f>
        <v>0.21372549019607842</v>
      </c>
      <c r="BT496" s="52">
        <f t="shared" si="388"/>
        <v>158201.56880733944</v>
      </c>
      <c r="BU496" s="31">
        <f t="shared" si="396"/>
        <v>0.13642052565707133</v>
      </c>
      <c r="BV496" s="176"/>
      <c r="BW496" s="197"/>
      <c r="BX496" s="197"/>
      <c r="BY496" s="67" t="s">
        <v>66</v>
      </c>
      <c r="BZ496" s="49">
        <f t="shared" si="355"/>
        <v>363400571</v>
      </c>
      <c r="CA496" s="30">
        <f>IFERROR(BZ496/BW491,"-")</f>
        <v>2.0433581267724977E-2</v>
      </c>
      <c r="CB496" s="49">
        <f t="shared" si="356"/>
        <v>5756</v>
      </c>
      <c r="CC496" s="30">
        <f>IFERROR(CB496/BX491,"-")</f>
        <v>0.31100064836827318</v>
      </c>
      <c r="CD496" s="52">
        <f t="shared" si="389"/>
        <v>63134.220118137593</v>
      </c>
      <c r="CE496" s="31">
        <f t="shared" si="397"/>
        <v>0.27399086062452399</v>
      </c>
      <c r="CR496" s="173"/>
      <c r="CS496" s="194"/>
      <c r="CT496" s="188"/>
      <c r="CU496" s="191"/>
      <c r="CV496" s="191"/>
      <c r="CW496" s="75" t="s">
        <v>85</v>
      </c>
      <c r="CX496" s="86">
        <v>35562995</v>
      </c>
      <c r="CY496" s="76">
        <v>2.5928730617069957E-3</v>
      </c>
      <c r="CZ496" s="86">
        <v>1781</v>
      </c>
      <c r="DA496" s="76">
        <v>0.12027282549972988</v>
      </c>
      <c r="DB496" s="86">
        <v>19967.992700729927</v>
      </c>
      <c r="DC496" s="77">
        <v>0.10780219115065674</v>
      </c>
    </row>
    <row r="497" spans="2:107" s="16" customFormat="1" ht="13.15" customHeight="1">
      <c r="B497" s="224"/>
      <c r="C497" s="194"/>
      <c r="D497" s="176"/>
      <c r="E497" s="197"/>
      <c r="F497" s="197"/>
      <c r="G497" s="67" t="s">
        <v>68</v>
      </c>
      <c r="H497" s="49">
        <v>259051</v>
      </c>
      <c r="I497" s="30">
        <f>IFERROR(H497/E491,"-")</f>
        <v>6.0987099647898269E-3</v>
      </c>
      <c r="J497" s="49">
        <v>11</v>
      </c>
      <c r="K497" s="30">
        <f>IFERROR(J497/F491,"-")</f>
        <v>0.3235294117647059</v>
      </c>
      <c r="L497" s="52">
        <f t="shared" si="382"/>
        <v>23550.090909090908</v>
      </c>
      <c r="M497" s="31">
        <f t="shared" si="390"/>
        <v>0.28205128205128205</v>
      </c>
      <c r="N497" s="176"/>
      <c r="O497" s="197"/>
      <c r="P497" s="197"/>
      <c r="Q497" s="67" t="s">
        <v>68</v>
      </c>
      <c r="R497" s="49">
        <v>3920928</v>
      </c>
      <c r="S497" s="30">
        <f>IFERROR(R497/O491,"-")</f>
        <v>1.6258611966732305E-2</v>
      </c>
      <c r="T497" s="49">
        <v>47</v>
      </c>
      <c r="U497" s="30">
        <f>IFERROR(T497/P491,"-")</f>
        <v>0.35338345864661652</v>
      </c>
      <c r="V497" s="52">
        <f t="shared" si="383"/>
        <v>83424</v>
      </c>
      <c r="W497" s="31">
        <f t="shared" si="391"/>
        <v>0.30718954248366015</v>
      </c>
      <c r="X497" s="176"/>
      <c r="Y497" s="197"/>
      <c r="Z497" s="197"/>
      <c r="AA497" s="67" t="s">
        <v>68</v>
      </c>
      <c r="AB497" s="49">
        <v>104953372</v>
      </c>
      <c r="AC497" s="30">
        <f>IFERROR(AB497/Y491,"-")</f>
        <v>2.0555458728974275E-2</v>
      </c>
      <c r="AD497" s="49">
        <v>1835</v>
      </c>
      <c r="AE497" s="30">
        <f>IFERROR(AD497/Z491,"-")</f>
        <v>0.25863284002818887</v>
      </c>
      <c r="AF497" s="52">
        <f t="shared" si="384"/>
        <v>57195.298092643054</v>
      </c>
      <c r="AG497" s="31">
        <f t="shared" si="392"/>
        <v>0.23952486620545621</v>
      </c>
      <c r="AH497" s="176"/>
      <c r="AI497" s="197"/>
      <c r="AJ497" s="197"/>
      <c r="AK497" s="67" t="s">
        <v>68</v>
      </c>
      <c r="AL497" s="49">
        <v>139390843</v>
      </c>
      <c r="AM497" s="30">
        <f>IFERROR(AL497/AI491,"-")</f>
        <v>2.3016327579021494E-2</v>
      </c>
      <c r="AN497" s="49">
        <v>2069</v>
      </c>
      <c r="AO497" s="30">
        <f>IFERROR(AN497/AJ491,"-")</f>
        <v>0.34029605263157897</v>
      </c>
      <c r="AP497" s="52">
        <f t="shared" si="385"/>
        <v>67371.117931367815</v>
      </c>
      <c r="AQ497" s="31">
        <f t="shared" si="393"/>
        <v>0.30903659447348769</v>
      </c>
      <c r="AR497" s="176"/>
      <c r="AS497" s="197"/>
      <c r="AT497" s="197"/>
      <c r="AU497" s="67" t="s">
        <v>68</v>
      </c>
      <c r="AV497" s="49">
        <v>87323543</v>
      </c>
      <c r="AW497" s="30">
        <f>IFERROR(AV497/AS491,"-")</f>
        <v>2.2948020938982988E-2</v>
      </c>
      <c r="AX497" s="49">
        <v>1171</v>
      </c>
      <c r="AY497" s="30">
        <f>IFERROR(AX497/AT491,"-")</f>
        <v>0.35975422427035331</v>
      </c>
      <c r="AZ497" s="52">
        <f t="shared" si="386"/>
        <v>74571.770281810415</v>
      </c>
      <c r="BA497" s="31">
        <f t="shared" si="394"/>
        <v>0.30336787564766837</v>
      </c>
      <c r="BB497" s="176"/>
      <c r="BC497" s="197"/>
      <c r="BD497" s="197"/>
      <c r="BE497" s="67" t="s">
        <v>68</v>
      </c>
      <c r="BF497" s="49">
        <v>55113154</v>
      </c>
      <c r="BG497" s="30">
        <f>IFERROR(BF497/BC491,"-")</f>
        <v>2.9474191792088638E-2</v>
      </c>
      <c r="BH497" s="49">
        <v>535</v>
      </c>
      <c r="BI497" s="30">
        <f>IFERROR(BH497/BD491,"-")</f>
        <v>0.38187009279086365</v>
      </c>
      <c r="BJ497" s="52">
        <f t="shared" si="387"/>
        <v>103015.24112149533</v>
      </c>
      <c r="BK497" s="31">
        <f t="shared" si="395"/>
        <v>0.29705719044975015</v>
      </c>
      <c r="BL497" s="176"/>
      <c r="BM497" s="197"/>
      <c r="BN497" s="197"/>
      <c r="BO497" s="67" t="s">
        <v>68</v>
      </c>
      <c r="BP497" s="49">
        <v>11685220</v>
      </c>
      <c r="BQ497" s="30">
        <f>IFERROR(BP497/BM491,"-")</f>
        <v>1.76074665463304E-2</v>
      </c>
      <c r="BR497" s="49">
        <v>164</v>
      </c>
      <c r="BS497" s="30">
        <f>IFERROR(BR497/BN491,"-")</f>
        <v>0.32156862745098042</v>
      </c>
      <c r="BT497" s="52">
        <f t="shared" si="388"/>
        <v>71251.341463414632</v>
      </c>
      <c r="BU497" s="31">
        <f t="shared" si="396"/>
        <v>0.20525657071339173</v>
      </c>
      <c r="BV497" s="176"/>
      <c r="BW497" s="197"/>
      <c r="BX497" s="197"/>
      <c r="BY497" s="67" t="s">
        <v>68</v>
      </c>
      <c r="BZ497" s="49">
        <f t="shared" si="355"/>
        <v>402646111</v>
      </c>
      <c r="CA497" s="30">
        <f>IFERROR(BZ497/BW491,"-")</f>
        <v>2.2640311237298278E-2</v>
      </c>
      <c r="CB497" s="49">
        <f t="shared" si="356"/>
        <v>5832</v>
      </c>
      <c r="CC497" s="30">
        <f>IFERROR(CB497/BX491,"-")</f>
        <v>0.31510698076507454</v>
      </c>
      <c r="CD497" s="52">
        <f t="shared" si="389"/>
        <v>69040.828360768181</v>
      </c>
      <c r="CE497" s="31">
        <f t="shared" si="397"/>
        <v>0.27760853008377762</v>
      </c>
      <c r="CR497" s="174"/>
      <c r="CS497" s="195"/>
      <c r="CT497" s="189"/>
      <c r="CU497" s="192"/>
      <c r="CV497" s="192"/>
      <c r="CW497" s="18" t="s">
        <v>92</v>
      </c>
      <c r="CX497" s="86">
        <v>2775281657</v>
      </c>
      <c r="CY497" s="76">
        <v>0.2023438421619117</v>
      </c>
      <c r="CZ497" s="86">
        <v>11647</v>
      </c>
      <c r="DA497" s="76">
        <v>0.78653430578065908</v>
      </c>
      <c r="DB497" s="86">
        <v>238282.96187859535</v>
      </c>
      <c r="DC497" s="77">
        <v>0.70498153864778157</v>
      </c>
    </row>
    <row r="498" spans="2:107" s="16" customFormat="1" ht="13.15" customHeight="1">
      <c r="B498" s="224"/>
      <c r="C498" s="194"/>
      <c r="D498" s="176"/>
      <c r="E498" s="197"/>
      <c r="F498" s="197"/>
      <c r="G498" s="67" t="s">
        <v>69</v>
      </c>
      <c r="H498" s="49">
        <v>69580</v>
      </c>
      <c r="I498" s="30">
        <f>IFERROR(H498/E491,"-")</f>
        <v>1.6380876327444253E-3</v>
      </c>
      <c r="J498" s="49">
        <v>4</v>
      </c>
      <c r="K498" s="30">
        <f>IFERROR(J498/F491,"-")</f>
        <v>0.11764705882352941</v>
      </c>
      <c r="L498" s="52">
        <f t="shared" si="382"/>
        <v>17395</v>
      </c>
      <c r="M498" s="31">
        <f t="shared" si="390"/>
        <v>0.10256410256410256</v>
      </c>
      <c r="N498" s="176"/>
      <c r="O498" s="197"/>
      <c r="P498" s="197"/>
      <c r="Q498" s="67" t="s">
        <v>69</v>
      </c>
      <c r="R498" s="49">
        <v>3910804</v>
      </c>
      <c r="S498" s="30">
        <f>IFERROR(R498/O491,"-")</f>
        <v>1.6216631550986033E-2</v>
      </c>
      <c r="T498" s="49">
        <v>18</v>
      </c>
      <c r="U498" s="30">
        <f>IFERROR(T498/P491,"-")</f>
        <v>0.13533834586466165</v>
      </c>
      <c r="V498" s="52">
        <f t="shared" si="383"/>
        <v>217266.88888888888</v>
      </c>
      <c r="W498" s="31">
        <f t="shared" si="391"/>
        <v>0.11764705882352941</v>
      </c>
      <c r="X498" s="176"/>
      <c r="Y498" s="197"/>
      <c r="Z498" s="197"/>
      <c r="AA498" s="67" t="s">
        <v>69</v>
      </c>
      <c r="AB498" s="49">
        <v>96037711</v>
      </c>
      <c r="AC498" s="30">
        <f>IFERROR(AB498/Y491,"-")</f>
        <v>1.8809297569645108E-2</v>
      </c>
      <c r="AD498" s="49">
        <v>524</v>
      </c>
      <c r="AE498" s="30">
        <f>IFERROR(AD498/Z491,"-")</f>
        <v>7.3854827343199439E-2</v>
      </c>
      <c r="AF498" s="52">
        <f t="shared" si="384"/>
        <v>183278.07442748093</v>
      </c>
      <c r="AG498" s="31">
        <f t="shared" si="392"/>
        <v>6.8398381412348261E-2</v>
      </c>
      <c r="AH498" s="176"/>
      <c r="AI498" s="197"/>
      <c r="AJ498" s="197"/>
      <c r="AK498" s="67" t="s">
        <v>69</v>
      </c>
      <c r="AL498" s="49">
        <v>193370676</v>
      </c>
      <c r="AM498" s="30">
        <f>IFERROR(AL498/AI491,"-")</f>
        <v>3.1929520815028214E-2</v>
      </c>
      <c r="AN498" s="49">
        <v>746</v>
      </c>
      <c r="AO498" s="30">
        <f>IFERROR(AN498/AJ491,"-")</f>
        <v>0.12269736842105264</v>
      </c>
      <c r="AP498" s="52">
        <f t="shared" si="385"/>
        <v>259210.02144772117</v>
      </c>
      <c r="AQ498" s="31">
        <f t="shared" si="393"/>
        <v>0.11142643764002988</v>
      </c>
      <c r="AR498" s="176"/>
      <c r="AS498" s="197"/>
      <c r="AT498" s="197"/>
      <c r="AU498" s="67" t="s">
        <v>69</v>
      </c>
      <c r="AV498" s="49">
        <v>202634456</v>
      </c>
      <c r="AW498" s="30">
        <f>IFERROR(AV498/AS491,"-")</f>
        <v>5.3250928438020734E-2</v>
      </c>
      <c r="AX498" s="49">
        <v>570</v>
      </c>
      <c r="AY498" s="30">
        <f>IFERROR(AX498/AT491,"-")</f>
        <v>0.17511520737327188</v>
      </c>
      <c r="AZ498" s="52">
        <f t="shared" si="386"/>
        <v>355499.0456140351</v>
      </c>
      <c r="BA498" s="31">
        <f t="shared" si="394"/>
        <v>0.14766839378238342</v>
      </c>
      <c r="BB498" s="176"/>
      <c r="BC498" s="197"/>
      <c r="BD498" s="197"/>
      <c r="BE498" s="67" t="s">
        <v>69</v>
      </c>
      <c r="BF498" s="49">
        <v>152176089</v>
      </c>
      <c r="BG498" s="30">
        <f>IFERROR(BF498/BC491,"-")</f>
        <v>8.138288063419398E-2</v>
      </c>
      <c r="BH498" s="49">
        <v>298</v>
      </c>
      <c r="BI498" s="30">
        <f>IFERROR(BH498/BD491,"-")</f>
        <v>0.21270521056388295</v>
      </c>
      <c r="BJ498" s="52">
        <f t="shared" si="387"/>
        <v>510658.01677852351</v>
      </c>
      <c r="BK498" s="31">
        <f t="shared" si="395"/>
        <v>0.16546363131593558</v>
      </c>
      <c r="BL498" s="176"/>
      <c r="BM498" s="197"/>
      <c r="BN498" s="197"/>
      <c r="BO498" s="67" t="s">
        <v>69</v>
      </c>
      <c r="BP498" s="49">
        <v>53305313</v>
      </c>
      <c r="BQ498" s="30">
        <f>IFERROR(BP498/BM491,"-")</f>
        <v>8.0321253291694206E-2</v>
      </c>
      <c r="BR498" s="49">
        <v>117</v>
      </c>
      <c r="BS498" s="30">
        <f>IFERROR(BR498/BN491,"-")</f>
        <v>0.22941176470588234</v>
      </c>
      <c r="BT498" s="52">
        <f t="shared" si="388"/>
        <v>455600.96581196581</v>
      </c>
      <c r="BU498" s="31">
        <f t="shared" si="396"/>
        <v>0.14643304130162704</v>
      </c>
      <c r="BV498" s="176"/>
      <c r="BW498" s="197"/>
      <c r="BX498" s="197"/>
      <c r="BY498" s="67" t="s">
        <v>69</v>
      </c>
      <c r="BZ498" s="49">
        <f t="shared" ref="BZ498:BZ564" si="399">SUM(H498,R498,AB498,AL498,AV498,BF498,BP498)</f>
        <v>701504629</v>
      </c>
      <c r="CA498" s="30">
        <f>IFERROR(BZ498/BW491,"-")</f>
        <v>3.9444769739662183E-2</v>
      </c>
      <c r="CB498" s="49">
        <f t="shared" ref="CB498:CB564" si="400">SUM(J498,T498,AD498,AN498,AX498,BH498,BR498)</f>
        <v>2277</v>
      </c>
      <c r="CC498" s="30">
        <f>IFERROR(CB498/BX491,"-")</f>
        <v>0.1230278798357467</v>
      </c>
      <c r="CD498" s="52">
        <f t="shared" si="389"/>
        <v>308082.8410188845</v>
      </c>
      <c r="CE498" s="31">
        <f t="shared" si="397"/>
        <v>0.10838728103579588</v>
      </c>
      <c r="CR498" s="172">
        <v>30</v>
      </c>
      <c r="CS498" s="193" t="s">
        <v>33</v>
      </c>
      <c r="CT498" s="187">
        <v>22094</v>
      </c>
      <c r="CU498" s="190">
        <v>18527093850</v>
      </c>
      <c r="CV498" s="190">
        <v>19754</v>
      </c>
      <c r="CW498" s="75" t="s">
        <v>58</v>
      </c>
      <c r="CX498" s="86">
        <v>699900537</v>
      </c>
      <c r="CY498" s="76">
        <v>3.7777135619140832E-2</v>
      </c>
      <c r="CZ498" s="86">
        <v>3954</v>
      </c>
      <c r="DA498" s="76">
        <v>0.20016199250784653</v>
      </c>
      <c r="DB498" s="86">
        <v>177010.75796661607</v>
      </c>
      <c r="DC498" s="77">
        <v>0.17896261428442112</v>
      </c>
    </row>
    <row r="499" spans="2:107" s="16" customFormat="1" ht="13.15" customHeight="1">
      <c r="B499" s="224"/>
      <c r="C499" s="194"/>
      <c r="D499" s="176"/>
      <c r="E499" s="197"/>
      <c r="F499" s="197"/>
      <c r="G499" s="67" t="s">
        <v>71</v>
      </c>
      <c r="H499" s="49">
        <v>0</v>
      </c>
      <c r="I499" s="30">
        <f>IFERROR(H499/E491,"-")</f>
        <v>0</v>
      </c>
      <c r="J499" s="49">
        <v>0</v>
      </c>
      <c r="K499" s="30">
        <f>IFERROR(J499/F491,"-")</f>
        <v>0</v>
      </c>
      <c r="L499" s="52" t="str">
        <f t="shared" si="382"/>
        <v>-</v>
      </c>
      <c r="M499" s="31">
        <f t="shared" si="390"/>
        <v>0</v>
      </c>
      <c r="N499" s="176"/>
      <c r="O499" s="197"/>
      <c r="P499" s="197"/>
      <c r="Q499" s="67" t="s">
        <v>71</v>
      </c>
      <c r="R499" s="49">
        <v>746</v>
      </c>
      <c r="S499" s="30">
        <f>IFERROR(R499/O491,"-")</f>
        <v>3.0933810891662122E-6</v>
      </c>
      <c r="T499" s="49">
        <v>1</v>
      </c>
      <c r="U499" s="30">
        <f>IFERROR(T499/P491,"-")</f>
        <v>7.5187969924812026E-3</v>
      </c>
      <c r="V499" s="52">
        <f t="shared" si="383"/>
        <v>746</v>
      </c>
      <c r="W499" s="31">
        <f t="shared" si="391"/>
        <v>6.5359477124183009E-3</v>
      </c>
      <c r="X499" s="176"/>
      <c r="Y499" s="197"/>
      <c r="Z499" s="197"/>
      <c r="AA499" s="67" t="s">
        <v>71</v>
      </c>
      <c r="AB499" s="49">
        <v>6409</v>
      </c>
      <c r="AC499" s="30">
        <f>IFERROR(AB499/Y491,"-")</f>
        <v>1.2552234624152535E-6</v>
      </c>
      <c r="AD499" s="49">
        <v>4</v>
      </c>
      <c r="AE499" s="30">
        <f>IFERROR(AD499/Z491,"-")</f>
        <v>5.6377730796335448E-4</v>
      </c>
      <c r="AF499" s="52">
        <f t="shared" si="384"/>
        <v>1602.25</v>
      </c>
      <c r="AG499" s="31">
        <f t="shared" si="392"/>
        <v>5.2212504894922338E-4</v>
      </c>
      <c r="AH499" s="176"/>
      <c r="AI499" s="197"/>
      <c r="AJ499" s="197"/>
      <c r="AK499" s="67" t="s">
        <v>71</v>
      </c>
      <c r="AL499" s="49">
        <v>12863</v>
      </c>
      <c r="AM499" s="30">
        <f>IFERROR(AL499/AI491,"-")</f>
        <v>2.1239488568768717E-6</v>
      </c>
      <c r="AN499" s="49">
        <v>8</v>
      </c>
      <c r="AO499" s="30">
        <f>IFERROR(AN499/AJ491,"-")</f>
        <v>1.3157894736842105E-3</v>
      </c>
      <c r="AP499" s="52">
        <f t="shared" si="385"/>
        <v>1607.875</v>
      </c>
      <c r="AQ499" s="31">
        <f t="shared" si="393"/>
        <v>1.1949215832710979E-3</v>
      </c>
      <c r="AR499" s="176"/>
      <c r="AS499" s="197"/>
      <c r="AT499" s="197"/>
      <c r="AU499" s="67" t="s">
        <v>71</v>
      </c>
      <c r="AV499" s="49">
        <v>44514</v>
      </c>
      <c r="AW499" s="30">
        <f>IFERROR(AV499/AS491,"-")</f>
        <v>1.1697970203498141E-5</v>
      </c>
      <c r="AX499" s="49">
        <v>6</v>
      </c>
      <c r="AY499" s="30">
        <f>IFERROR(AX499/AT491,"-")</f>
        <v>1.8433179723502304E-3</v>
      </c>
      <c r="AZ499" s="52">
        <f t="shared" si="386"/>
        <v>7419</v>
      </c>
      <c r="BA499" s="31">
        <f t="shared" si="394"/>
        <v>1.5544041450777201E-3</v>
      </c>
      <c r="BB499" s="176"/>
      <c r="BC499" s="197"/>
      <c r="BD499" s="197"/>
      <c r="BE499" s="67" t="s">
        <v>71</v>
      </c>
      <c r="BF499" s="49">
        <v>56916</v>
      </c>
      <c r="BG499" s="30">
        <f>IFERROR(BF499/BC491,"-")</f>
        <v>3.0438343268079284E-5</v>
      </c>
      <c r="BH499" s="49">
        <v>2</v>
      </c>
      <c r="BI499" s="30">
        <f>IFERROR(BH499/BD491,"-")</f>
        <v>1.4275517487508922E-3</v>
      </c>
      <c r="BJ499" s="52">
        <f t="shared" si="387"/>
        <v>28458</v>
      </c>
      <c r="BK499" s="31">
        <f t="shared" si="395"/>
        <v>1.1104941699056081E-3</v>
      </c>
      <c r="BL499" s="176"/>
      <c r="BM499" s="197"/>
      <c r="BN499" s="197"/>
      <c r="BO499" s="67" t="s">
        <v>71</v>
      </c>
      <c r="BP499" s="49">
        <v>0</v>
      </c>
      <c r="BQ499" s="30">
        <f>IFERROR(BP499/BM491,"-")</f>
        <v>0</v>
      </c>
      <c r="BR499" s="49">
        <v>0</v>
      </c>
      <c r="BS499" s="30">
        <f>IFERROR(BR499/BN491,"-")</f>
        <v>0</v>
      </c>
      <c r="BT499" s="52" t="str">
        <f t="shared" si="388"/>
        <v>-</v>
      </c>
      <c r="BU499" s="31">
        <f t="shared" si="396"/>
        <v>0</v>
      </c>
      <c r="BV499" s="176"/>
      <c r="BW499" s="197"/>
      <c r="BX499" s="197"/>
      <c r="BY499" s="67" t="s">
        <v>71</v>
      </c>
      <c r="BZ499" s="49">
        <f t="shared" si="399"/>
        <v>121448</v>
      </c>
      <c r="CA499" s="30">
        <f>IFERROR(BZ499/BW491,"-")</f>
        <v>6.8288763855647958E-6</v>
      </c>
      <c r="CB499" s="49">
        <f t="shared" si="400"/>
        <v>21</v>
      </c>
      <c r="CC499" s="30">
        <f>IFERROR(CB499/BX491,"-")</f>
        <v>1.1346444780635401E-3</v>
      </c>
      <c r="CD499" s="52">
        <f t="shared" si="389"/>
        <v>5783.2380952380954</v>
      </c>
      <c r="CE499" s="31">
        <f t="shared" si="397"/>
        <v>9.9961919268849969E-4</v>
      </c>
      <c r="CR499" s="173"/>
      <c r="CS499" s="194"/>
      <c r="CT499" s="188"/>
      <c r="CU499" s="191"/>
      <c r="CV499" s="191"/>
      <c r="CW499" s="75" t="s">
        <v>60</v>
      </c>
      <c r="CX499" s="86">
        <v>329216014</v>
      </c>
      <c r="CY499" s="76">
        <v>1.7769436300448169E-2</v>
      </c>
      <c r="CZ499" s="86">
        <v>5355</v>
      </c>
      <c r="DA499" s="76">
        <v>0.27108433734939757</v>
      </c>
      <c r="DB499" s="86">
        <v>61478.247245564889</v>
      </c>
      <c r="DC499" s="77">
        <v>0.24237349506653391</v>
      </c>
    </row>
    <row r="500" spans="2:107" s="16" customFormat="1" ht="13.15" customHeight="1">
      <c r="B500" s="224"/>
      <c r="C500" s="194"/>
      <c r="D500" s="176"/>
      <c r="E500" s="197"/>
      <c r="F500" s="197"/>
      <c r="G500" s="67" t="s">
        <v>73</v>
      </c>
      <c r="H500" s="49">
        <v>0</v>
      </c>
      <c r="I500" s="30">
        <f>IFERROR(H500/E491,"-")</f>
        <v>0</v>
      </c>
      <c r="J500" s="49">
        <v>0</v>
      </c>
      <c r="K500" s="30">
        <f>IFERROR(J500/F491,"-")</f>
        <v>0</v>
      </c>
      <c r="L500" s="52" t="str">
        <f t="shared" si="382"/>
        <v>-</v>
      </c>
      <c r="M500" s="31">
        <f t="shared" si="390"/>
        <v>0</v>
      </c>
      <c r="N500" s="176"/>
      <c r="O500" s="197"/>
      <c r="P500" s="197"/>
      <c r="Q500" s="67" t="s">
        <v>73</v>
      </c>
      <c r="R500" s="49">
        <v>0</v>
      </c>
      <c r="S500" s="30">
        <f>IFERROR(R500/O491,"-")</f>
        <v>0</v>
      </c>
      <c r="T500" s="49">
        <v>0</v>
      </c>
      <c r="U500" s="30">
        <f>IFERROR(T500/P491,"-")</f>
        <v>0</v>
      </c>
      <c r="V500" s="52" t="str">
        <f t="shared" si="383"/>
        <v>-</v>
      </c>
      <c r="W500" s="31">
        <f t="shared" si="391"/>
        <v>0</v>
      </c>
      <c r="X500" s="176"/>
      <c r="Y500" s="197"/>
      <c r="Z500" s="197"/>
      <c r="AA500" s="67" t="s">
        <v>73</v>
      </c>
      <c r="AB500" s="49">
        <v>935809</v>
      </c>
      <c r="AC500" s="30">
        <f>IFERROR(AB500/Y491,"-")</f>
        <v>1.8328123157112749E-4</v>
      </c>
      <c r="AD500" s="49">
        <v>61</v>
      </c>
      <c r="AE500" s="30">
        <f>IFERROR(AD500/Z491,"-")</f>
        <v>8.5976039464411552E-3</v>
      </c>
      <c r="AF500" s="52">
        <f t="shared" si="384"/>
        <v>15341.131147540984</v>
      </c>
      <c r="AG500" s="31">
        <f t="shared" si="392"/>
        <v>7.9624069964756555E-3</v>
      </c>
      <c r="AH500" s="176"/>
      <c r="AI500" s="197"/>
      <c r="AJ500" s="197"/>
      <c r="AK500" s="67" t="s">
        <v>73</v>
      </c>
      <c r="AL500" s="49">
        <v>813062</v>
      </c>
      <c r="AM500" s="30">
        <f>IFERROR(AL500/AI491,"-")</f>
        <v>1.3425344829899892E-4</v>
      </c>
      <c r="AN500" s="49">
        <v>61</v>
      </c>
      <c r="AO500" s="30">
        <f>IFERROR(AN500/AJ491,"-")</f>
        <v>1.0032894736842105E-2</v>
      </c>
      <c r="AP500" s="52">
        <f t="shared" si="385"/>
        <v>13328.88524590164</v>
      </c>
      <c r="AQ500" s="31">
        <f t="shared" si="393"/>
        <v>9.111277072442121E-3</v>
      </c>
      <c r="AR500" s="176"/>
      <c r="AS500" s="197"/>
      <c r="AT500" s="197"/>
      <c r="AU500" s="67" t="s">
        <v>73</v>
      </c>
      <c r="AV500" s="49">
        <v>472222</v>
      </c>
      <c r="AW500" s="30">
        <f>IFERROR(AV500/AS491,"-")</f>
        <v>1.2409666364371431E-4</v>
      </c>
      <c r="AX500" s="49">
        <v>36</v>
      </c>
      <c r="AY500" s="30">
        <f>IFERROR(AX500/AT491,"-")</f>
        <v>1.1059907834101382E-2</v>
      </c>
      <c r="AZ500" s="52">
        <f t="shared" si="386"/>
        <v>13117.277777777777</v>
      </c>
      <c r="BA500" s="31">
        <f t="shared" si="394"/>
        <v>9.3264248704663204E-3</v>
      </c>
      <c r="BB500" s="176"/>
      <c r="BC500" s="197"/>
      <c r="BD500" s="197"/>
      <c r="BE500" s="67" t="s">
        <v>73</v>
      </c>
      <c r="BF500" s="49">
        <v>187554</v>
      </c>
      <c r="BG500" s="30">
        <f>IFERROR(BF500/BC491,"-")</f>
        <v>1.003027801198493E-4</v>
      </c>
      <c r="BH500" s="49">
        <v>11</v>
      </c>
      <c r="BI500" s="30">
        <f>IFERROR(BH500/BD491,"-")</f>
        <v>7.8515346181299069E-3</v>
      </c>
      <c r="BJ500" s="52">
        <f t="shared" si="387"/>
        <v>17050.363636363636</v>
      </c>
      <c r="BK500" s="31">
        <f t="shared" si="395"/>
        <v>6.1077179344808438E-3</v>
      </c>
      <c r="BL500" s="176"/>
      <c r="BM500" s="197"/>
      <c r="BN500" s="197"/>
      <c r="BO500" s="67" t="s">
        <v>73</v>
      </c>
      <c r="BP500" s="49">
        <v>56525</v>
      </c>
      <c r="BQ500" s="30">
        <f>IFERROR(BP500/BM491,"-")</f>
        <v>8.5172726446855582E-5</v>
      </c>
      <c r="BR500" s="49">
        <v>4</v>
      </c>
      <c r="BS500" s="30">
        <f>IFERROR(BR500/BN491,"-")</f>
        <v>7.8431372549019607E-3</v>
      </c>
      <c r="BT500" s="52">
        <f t="shared" si="388"/>
        <v>14131.25</v>
      </c>
      <c r="BU500" s="31">
        <f t="shared" si="396"/>
        <v>5.0062578222778474E-3</v>
      </c>
      <c r="BV500" s="176"/>
      <c r="BW500" s="197"/>
      <c r="BX500" s="197"/>
      <c r="BY500" s="67" t="s">
        <v>73</v>
      </c>
      <c r="BZ500" s="49">
        <f t="shared" si="399"/>
        <v>2465172</v>
      </c>
      <c r="CA500" s="30">
        <f>IFERROR(BZ500/BW491,"-")</f>
        <v>1.3861368533986182E-4</v>
      </c>
      <c r="CB500" s="49">
        <f t="shared" si="400"/>
        <v>173</v>
      </c>
      <c r="CC500" s="30">
        <f>IFERROR(CB500/BX491,"-")</f>
        <v>9.3473092716663056E-3</v>
      </c>
      <c r="CD500" s="52">
        <f t="shared" si="389"/>
        <v>14249.549132947977</v>
      </c>
      <c r="CE500" s="31">
        <f t="shared" si="397"/>
        <v>8.2349581111957355E-3</v>
      </c>
      <c r="CR500" s="173"/>
      <c r="CS500" s="194"/>
      <c r="CT500" s="188"/>
      <c r="CU500" s="191"/>
      <c r="CV500" s="191"/>
      <c r="CW500" s="75" t="s">
        <v>62</v>
      </c>
      <c r="CX500" s="86">
        <v>244176452</v>
      </c>
      <c r="CY500" s="76">
        <v>1.3179425439138692E-2</v>
      </c>
      <c r="CZ500" s="86">
        <v>4681</v>
      </c>
      <c r="DA500" s="76">
        <v>0.23696466538422598</v>
      </c>
      <c r="DB500" s="86">
        <v>52163.309549241618</v>
      </c>
      <c r="DC500" s="77">
        <v>0.2118674753326695</v>
      </c>
    </row>
    <row r="501" spans="2:107" s="16" customFormat="1" ht="13.15" customHeight="1">
      <c r="B501" s="224"/>
      <c r="C501" s="194"/>
      <c r="D501" s="176"/>
      <c r="E501" s="197"/>
      <c r="F501" s="197"/>
      <c r="G501" s="67" t="s">
        <v>75</v>
      </c>
      <c r="H501" s="49">
        <v>80960</v>
      </c>
      <c r="I501" s="30">
        <f>IFERROR(H501/E491,"-")</f>
        <v>1.9060013616986012E-3</v>
      </c>
      <c r="J501" s="49">
        <v>2</v>
      </c>
      <c r="K501" s="30">
        <f>IFERROR(J501/F491,"-")</f>
        <v>5.8823529411764705E-2</v>
      </c>
      <c r="L501" s="52">
        <f t="shared" si="382"/>
        <v>40480</v>
      </c>
      <c r="M501" s="31">
        <f t="shared" si="390"/>
        <v>5.128205128205128E-2</v>
      </c>
      <c r="N501" s="176"/>
      <c r="O501" s="197"/>
      <c r="P501" s="197"/>
      <c r="Q501" s="67" t="s">
        <v>75</v>
      </c>
      <c r="R501" s="49">
        <v>161706</v>
      </c>
      <c r="S501" s="30">
        <f>IFERROR(R501/O491,"-")</f>
        <v>6.7053389062293766E-4</v>
      </c>
      <c r="T501" s="49">
        <v>9</v>
      </c>
      <c r="U501" s="30">
        <f>IFERROR(T501/P491,"-")</f>
        <v>6.7669172932330823E-2</v>
      </c>
      <c r="V501" s="52">
        <f t="shared" si="383"/>
        <v>17967.333333333332</v>
      </c>
      <c r="W501" s="31">
        <f t="shared" si="391"/>
        <v>5.8823529411764705E-2</v>
      </c>
      <c r="X501" s="176"/>
      <c r="Y501" s="197"/>
      <c r="Z501" s="197"/>
      <c r="AA501" s="67" t="s">
        <v>75</v>
      </c>
      <c r="AB501" s="49">
        <v>5014497</v>
      </c>
      <c r="AC501" s="30">
        <f>IFERROR(AB501/Y491,"-")</f>
        <v>9.8210552139349374E-4</v>
      </c>
      <c r="AD501" s="49">
        <v>300</v>
      </c>
      <c r="AE501" s="30">
        <f>IFERROR(AD501/Z491,"-")</f>
        <v>4.2283298097251586E-2</v>
      </c>
      <c r="AF501" s="52">
        <f t="shared" si="384"/>
        <v>16714.990000000002</v>
      </c>
      <c r="AG501" s="31">
        <f t="shared" si="392"/>
        <v>3.915937867119175E-2</v>
      </c>
      <c r="AH501" s="176"/>
      <c r="AI501" s="197"/>
      <c r="AJ501" s="197"/>
      <c r="AK501" s="67" t="s">
        <v>75</v>
      </c>
      <c r="AL501" s="49">
        <v>6176182</v>
      </c>
      <c r="AM501" s="30">
        <f>IFERROR(AL501/AI491,"-")</f>
        <v>1.0198161158954762E-3</v>
      </c>
      <c r="AN501" s="49">
        <v>353</v>
      </c>
      <c r="AO501" s="30">
        <f>IFERROR(AN501/AJ491,"-")</f>
        <v>5.805921052631579E-2</v>
      </c>
      <c r="AP501" s="52">
        <f t="shared" si="385"/>
        <v>17496.26628895184</v>
      </c>
      <c r="AQ501" s="31">
        <f t="shared" si="393"/>
        <v>5.2725914861837191E-2</v>
      </c>
      <c r="AR501" s="176"/>
      <c r="AS501" s="197"/>
      <c r="AT501" s="197"/>
      <c r="AU501" s="67" t="s">
        <v>75</v>
      </c>
      <c r="AV501" s="49">
        <v>11873677</v>
      </c>
      <c r="AW501" s="30">
        <f>IFERROR(AV501/AS491,"-")</f>
        <v>3.1203198937853529E-3</v>
      </c>
      <c r="AX501" s="49">
        <v>267</v>
      </c>
      <c r="AY501" s="30">
        <f>IFERROR(AX501/AT491,"-")</f>
        <v>8.2027649769585251E-2</v>
      </c>
      <c r="AZ501" s="52">
        <f t="shared" si="386"/>
        <v>44470.700374531836</v>
      </c>
      <c r="BA501" s="31">
        <f t="shared" si="394"/>
        <v>6.9170984455958553E-2</v>
      </c>
      <c r="BB501" s="176"/>
      <c r="BC501" s="197"/>
      <c r="BD501" s="197"/>
      <c r="BE501" s="67" t="s">
        <v>75</v>
      </c>
      <c r="BF501" s="49">
        <v>5217657</v>
      </c>
      <c r="BG501" s="30">
        <f>IFERROR(BF501/BC491,"-")</f>
        <v>2.7903723877485552E-3</v>
      </c>
      <c r="BH501" s="49">
        <v>153</v>
      </c>
      <c r="BI501" s="30">
        <f>IFERROR(BH501/BD491,"-")</f>
        <v>0.10920770877944326</v>
      </c>
      <c r="BJ501" s="52">
        <f t="shared" si="387"/>
        <v>34102.333333333336</v>
      </c>
      <c r="BK501" s="31">
        <f t="shared" si="395"/>
        <v>8.4952803997779006E-2</v>
      </c>
      <c r="BL501" s="176"/>
      <c r="BM501" s="197"/>
      <c r="BN501" s="197"/>
      <c r="BO501" s="67" t="s">
        <v>75</v>
      </c>
      <c r="BP501" s="49">
        <v>8439410</v>
      </c>
      <c r="BQ501" s="30">
        <f>IFERROR(BP501/BM491,"-")</f>
        <v>1.271663085896254E-2</v>
      </c>
      <c r="BR501" s="49">
        <v>52</v>
      </c>
      <c r="BS501" s="30">
        <f>IFERROR(BR501/BN491,"-")</f>
        <v>0.10196078431372549</v>
      </c>
      <c r="BT501" s="52">
        <f t="shared" si="388"/>
        <v>162296.34615384616</v>
      </c>
      <c r="BU501" s="31">
        <f t="shared" si="396"/>
        <v>6.5081351689612016E-2</v>
      </c>
      <c r="BV501" s="176"/>
      <c r="BW501" s="197"/>
      <c r="BX501" s="197"/>
      <c r="BY501" s="67" t="s">
        <v>75</v>
      </c>
      <c r="BZ501" s="49">
        <f t="shared" si="399"/>
        <v>36964089</v>
      </c>
      <c r="CA501" s="30">
        <f>IFERROR(BZ501/BW491,"-")</f>
        <v>2.0784466972368042E-3</v>
      </c>
      <c r="CB501" s="49">
        <f t="shared" si="400"/>
        <v>1136</v>
      </c>
      <c r="CC501" s="30">
        <f>IFERROR(CB501/BX491,"-")</f>
        <v>6.1378863194294357E-2</v>
      </c>
      <c r="CD501" s="52">
        <f t="shared" si="389"/>
        <v>32538.81073943662</v>
      </c>
      <c r="CE501" s="31">
        <f t="shared" si="397"/>
        <v>5.4074638233054077E-2</v>
      </c>
      <c r="CR501" s="173"/>
      <c r="CS501" s="194"/>
      <c r="CT501" s="188"/>
      <c r="CU501" s="191"/>
      <c r="CV501" s="191"/>
      <c r="CW501" s="75" t="s">
        <v>64</v>
      </c>
      <c r="CX501" s="86">
        <v>52599156</v>
      </c>
      <c r="CY501" s="76">
        <v>2.8390397558222548E-3</v>
      </c>
      <c r="CZ501" s="86">
        <v>779</v>
      </c>
      <c r="DA501" s="76">
        <v>3.943505112888529E-2</v>
      </c>
      <c r="DB501" s="86">
        <v>67521.381258023102</v>
      </c>
      <c r="DC501" s="77">
        <v>3.5258441205757218E-2</v>
      </c>
    </row>
    <row r="502" spans="2:107" s="16" customFormat="1" ht="13.15" customHeight="1">
      <c r="B502" s="224"/>
      <c r="C502" s="194"/>
      <c r="D502" s="176"/>
      <c r="E502" s="197"/>
      <c r="F502" s="197"/>
      <c r="G502" s="67" t="s">
        <v>77</v>
      </c>
      <c r="H502" s="49">
        <v>12837</v>
      </c>
      <c r="I502" s="30">
        <f>IFERROR(H502/E491,"-")</f>
        <v>3.022151615628081E-4</v>
      </c>
      <c r="J502" s="49">
        <v>1</v>
      </c>
      <c r="K502" s="30">
        <f>IFERROR(J502/F491,"-")</f>
        <v>2.9411764705882353E-2</v>
      </c>
      <c r="L502" s="52">
        <f t="shared" si="382"/>
        <v>12837</v>
      </c>
      <c r="M502" s="31">
        <f t="shared" si="390"/>
        <v>2.564102564102564E-2</v>
      </c>
      <c r="N502" s="176"/>
      <c r="O502" s="197"/>
      <c r="P502" s="197"/>
      <c r="Q502" s="67" t="s">
        <v>77</v>
      </c>
      <c r="R502" s="49">
        <v>73753</v>
      </c>
      <c r="S502" s="30">
        <f>IFERROR(R502/O491,"-")</f>
        <v>3.0582591885961884E-4</v>
      </c>
      <c r="T502" s="49">
        <v>3</v>
      </c>
      <c r="U502" s="30">
        <f>IFERROR(T502/P491,"-")</f>
        <v>2.2556390977443608E-2</v>
      </c>
      <c r="V502" s="52">
        <f t="shared" si="383"/>
        <v>24584.333333333332</v>
      </c>
      <c r="W502" s="31">
        <f t="shared" si="391"/>
        <v>1.9607843137254902E-2</v>
      </c>
      <c r="X502" s="176"/>
      <c r="Y502" s="197"/>
      <c r="Z502" s="197"/>
      <c r="AA502" s="67" t="s">
        <v>77</v>
      </c>
      <c r="AB502" s="49">
        <v>2199664</v>
      </c>
      <c r="AC502" s="30">
        <f>IFERROR(AB502/Y491,"-")</f>
        <v>4.3081133753006495E-4</v>
      </c>
      <c r="AD502" s="49">
        <v>56</v>
      </c>
      <c r="AE502" s="30">
        <f>IFERROR(AD502/Z491,"-")</f>
        <v>7.8928823114869633E-3</v>
      </c>
      <c r="AF502" s="52">
        <f t="shared" si="384"/>
        <v>39279.714285714283</v>
      </c>
      <c r="AG502" s="31">
        <f t="shared" si="392"/>
        <v>7.3097506852891269E-3</v>
      </c>
      <c r="AH502" s="176"/>
      <c r="AI502" s="197"/>
      <c r="AJ502" s="197"/>
      <c r="AK502" s="67" t="s">
        <v>77</v>
      </c>
      <c r="AL502" s="49">
        <v>9415616</v>
      </c>
      <c r="AM502" s="30">
        <f>IFERROR(AL502/AI491,"-")</f>
        <v>1.5547140511538197E-3</v>
      </c>
      <c r="AN502" s="49">
        <v>129</v>
      </c>
      <c r="AO502" s="30">
        <f>IFERROR(AN502/AJ491,"-")</f>
        <v>2.1217105263157895E-2</v>
      </c>
      <c r="AP502" s="52">
        <f t="shared" si="385"/>
        <v>72989.271317829451</v>
      </c>
      <c r="AQ502" s="31">
        <f t="shared" si="393"/>
        <v>1.9268110530246452E-2</v>
      </c>
      <c r="AR502" s="176"/>
      <c r="AS502" s="197"/>
      <c r="AT502" s="197"/>
      <c r="AU502" s="67" t="s">
        <v>77</v>
      </c>
      <c r="AV502" s="49">
        <v>18173788</v>
      </c>
      <c r="AW502" s="30">
        <f>IFERROR(AV502/AS491,"-")</f>
        <v>4.7759453320009903E-3</v>
      </c>
      <c r="AX502" s="49">
        <v>101</v>
      </c>
      <c r="AY502" s="30">
        <f>IFERROR(AX502/AT491,"-")</f>
        <v>3.1029185867895544E-2</v>
      </c>
      <c r="AZ502" s="52">
        <f t="shared" si="386"/>
        <v>179938.49504950494</v>
      </c>
      <c r="BA502" s="31">
        <f t="shared" si="394"/>
        <v>2.616580310880829E-2</v>
      </c>
      <c r="BB502" s="176"/>
      <c r="BC502" s="197"/>
      <c r="BD502" s="197"/>
      <c r="BE502" s="67" t="s">
        <v>77</v>
      </c>
      <c r="BF502" s="49">
        <v>4381831</v>
      </c>
      <c r="BG502" s="30">
        <f>IFERROR(BF502/BC491,"-")</f>
        <v>2.3433775409500163E-3</v>
      </c>
      <c r="BH502" s="49">
        <v>47</v>
      </c>
      <c r="BI502" s="30">
        <f>IFERROR(BH502/BD491,"-")</f>
        <v>3.3547466095645968E-2</v>
      </c>
      <c r="BJ502" s="52">
        <f t="shared" si="387"/>
        <v>93230.446808510635</v>
      </c>
      <c r="BK502" s="31">
        <f t="shared" si="395"/>
        <v>2.6096612992781789E-2</v>
      </c>
      <c r="BL502" s="176"/>
      <c r="BM502" s="197"/>
      <c r="BN502" s="197"/>
      <c r="BO502" s="67" t="s">
        <v>77</v>
      </c>
      <c r="BP502" s="49">
        <v>2538759</v>
      </c>
      <c r="BQ502" s="30">
        <f>IFERROR(BP502/BM491,"-")</f>
        <v>3.8254405275805863E-3</v>
      </c>
      <c r="BR502" s="49">
        <v>23</v>
      </c>
      <c r="BS502" s="30">
        <f>IFERROR(BR502/BN491,"-")</f>
        <v>4.5098039215686274E-2</v>
      </c>
      <c r="BT502" s="52">
        <f t="shared" si="388"/>
        <v>110380.82608695653</v>
      </c>
      <c r="BU502" s="31">
        <f t="shared" si="396"/>
        <v>2.8785982478097622E-2</v>
      </c>
      <c r="BV502" s="176"/>
      <c r="BW502" s="197"/>
      <c r="BX502" s="197"/>
      <c r="BY502" s="67" t="s">
        <v>77</v>
      </c>
      <c r="BZ502" s="49">
        <f t="shared" si="399"/>
        <v>36796248</v>
      </c>
      <c r="CA502" s="30">
        <f>IFERROR(BZ502/BW491,"-")</f>
        <v>2.0690091977190717E-3</v>
      </c>
      <c r="CB502" s="49">
        <f t="shared" si="400"/>
        <v>360</v>
      </c>
      <c r="CC502" s="30">
        <f>IFERROR(CB502/BX491,"-")</f>
        <v>1.9451048195374972E-2</v>
      </c>
      <c r="CD502" s="52">
        <f t="shared" si="389"/>
        <v>102211.8</v>
      </c>
      <c r="CE502" s="31">
        <f t="shared" si="397"/>
        <v>1.7136329017517136E-2</v>
      </c>
      <c r="CR502" s="173"/>
      <c r="CS502" s="194"/>
      <c r="CT502" s="188"/>
      <c r="CU502" s="191"/>
      <c r="CV502" s="191"/>
      <c r="CW502" s="75" t="s">
        <v>66</v>
      </c>
      <c r="CX502" s="86">
        <v>322952452</v>
      </c>
      <c r="CY502" s="76">
        <v>1.7431360504497041E-2</v>
      </c>
      <c r="CZ502" s="86">
        <v>5767</v>
      </c>
      <c r="DA502" s="76">
        <v>0.29194087273463604</v>
      </c>
      <c r="DB502" s="86">
        <v>56000.078376972429</v>
      </c>
      <c r="DC502" s="77">
        <v>0.26102109169910381</v>
      </c>
    </row>
    <row r="503" spans="2:107" s="16" customFormat="1" ht="13.15" customHeight="1">
      <c r="B503" s="224"/>
      <c r="C503" s="194"/>
      <c r="D503" s="176"/>
      <c r="E503" s="197"/>
      <c r="F503" s="197"/>
      <c r="G503" s="67" t="s">
        <v>79</v>
      </c>
      <c r="H503" s="49">
        <v>76558</v>
      </c>
      <c r="I503" s="30">
        <f>IFERROR(H503/E491,"-")</f>
        <v>1.8023672461576275E-3</v>
      </c>
      <c r="J503" s="49">
        <v>2</v>
      </c>
      <c r="K503" s="30">
        <f>IFERROR(J503/F491,"-")</f>
        <v>5.8823529411764705E-2</v>
      </c>
      <c r="L503" s="52">
        <f t="shared" si="382"/>
        <v>38279</v>
      </c>
      <c r="M503" s="31">
        <f t="shared" si="390"/>
        <v>5.128205128205128E-2</v>
      </c>
      <c r="N503" s="176"/>
      <c r="O503" s="197"/>
      <c r="P503" s="197"/>
      <c r="Q503" s="67" t="s">
        <v>79</v>
      </c>
      <c r="R503" s="49">
        <v>699031</v>
      </c>
      <c r="S503" s="30">
        <f>IFERROR(R503/O491,"-")</f>
        <v>2.8986183326286147E-3</v>
      </c>
      <c r="T503" s="49">
        <v>3</v>
      </c>
      <c r="U503" s="30">
        <f>IFERROR(T503/P491,"-")</f>
        <v>2.2556390977443608E-2</v>
      </c>
      <c r="V503" s="52">
        <f t="shared" si="383"/>
        <v>233010.33333333334</v>
      </c>
      <c r="W503" s="31">
        <f t="shared" si="391"/>
        <v>1.9607843137254902E-2</v>
      </c>
      <c r="X503" s="176"/>
      <c r="Y503" s="197"/>
      <c r="Z503" s="197"/>
      <c r="AA503" s="67" t="s">
        <v>79</v>
      </c>
      <c r="AB503" s="49">
        <v>30982071</v>
      </c>
      <c r="AC503" s="30">
        <f>IFERROR(AB503/Y491,"-")</f>
        <v>6.0679392156990511E-3</v>
      </c>
      <c r="AD503" s="49">
        <v>88</v>
      </c>
      <c r="AE503" s="30">
        <f>IFERROR(AD503/Z491,"-")</f>
        <v>1.2403100775193798E-2</v>
      </c>
      <c r="AF503" s="52">
        <f t="shared" si="384"/>
        <v>352068.98863636365</v>
      </c>
      <c r="AG503" s="31">
        <f t="shared" si="392"/>
        <v>1.1486751076882913E-2</v>
      </c>
      <c r="AH503" s="176"/>
      <c r="AI503" s="197"/>
      <c r="AJ503" s="197"/>
      <c r="AK503" s="67" t="s">
        <v>79</v>
      </c>
      <c r="AL503" s="49">
        <v>52449502</v>
      </c>
      <c r="AM503" s="30">
        <f>IFERROR(AL503/AI491,"-")</f>
        <v>8.6605037562513566E-3</v>
      </c>
      <c r="AN503" s="49">
        <v>168</v>
      </c>
      <c r="AO503" s="30">
        <f>IFERROR(AN503/AJ491,"-")</f>
        <v>2.763157894736842E-2</v>
      </c>
      <c r="AP503" s="52">
        <f t="shared" si="385"/>
        <v>312199.41666666669</v>
      </c>
      <c r="AQ503" s="31">
        <f t="shared" si="393"/>
        <v>2.5093353248693055E-2</v>
      </c>
      <c r="AR503" s="176"/>
      <c r="AS503" s="197"/>
      <c r="AT503" s="197"/>
      <c r="AU503" s="67" t="s">
        <v>79</v>
      </c>
      <c r="AV503" s="49">
        <v>58521052</v>
      </c>
      <c r="AW503" s="30">
        <f>IFERROR(AV503/AS491,"-")</f>
        <v>1.537892623833772E-2</v>
      </c>
      <c r="AX503" s="49">
        <v>169</v>
      </c>
      <c r="AY503" s="30">
        <f>IFERROR(AX503/AT491,"-")</f>
        <v>5.1920122887864822E-2</v>
      </c>
      <c r="AZ503" s="52">
        <f t="shared" si="386"/>
        <v>346278.41420118342</v>
      </c>
      <c r="BA503" s="31">
        <f t="shared" si="394"/>
        <v>4.3782383419689118E-2</v>
      </c>
      <c r="BB503" s="176"/>
      <c r="BC503" s="197"/>
      <c r="BD503" s="197"/>
      <c r="BE503" s="67" t="s">
        <v>79</v>
      </c>
      <c r="BF503" s="49">
        <v>31511658</v>
      </c>
      <c r="BG503" s="30">
        <f>IFERROR(BF503/BC491,"-")</f>
        <v>1.6852250037780531E-2</v>
      </c>
      <c r="BH503" s="49">
        <v>98</v>
      </c>
      <c r="BI503" s="30">
        <f>IFERROR(BH503/BD491,"-")</f>
        <v>6.9950035688793724E-2</v>
      </c>
      <c r="BJ503" s="52">
        <f t="shared" si="387"/>
        <v>321547.53061224491</v>
      </c>
      <c r="BK503" s="31">
        <f t="shared" si="395"/>
        <v>5.4414214325374792E-2</v>
      </c>
      <c r="BL503" s="176"/>
      <c r="BM503" s="197"/>
      <c r="BN503" s="197"/>
      <c r="BO503" s="67" t="s">
        <v>79</v>
      </c>
      <c r="BP503" s="49">
        <v>23002159</v>
      </c>
      <c r="BQ503" s="30">
        <f>IFERROR(BP503/BM491,"-")</f>
        <v>3.4660001701797033E-2</v>
      </c>
      <c r="BR503" s="49">
        <v>60</v>
      </c>
      <c r="BS503" s="30">
        <f>IFERROR(BR503/BN491,"-")</f>
        <v>0.11764705882352941</v>
      </c>
      <c r="BT503" s="52">
        <f t="shared" si="388"/>
        <v>383369.31666666665</v>
      </c>
      <c r="BU503" s="31">
        <f t="shared" si="396"/>
        <v>7.5093867334167716E-2</v>
      </c>
      <c r="BV503" s="176"/>
      <c r="BW503" s="197"/>
      <c r="BX503" s="197"/>
      <c r="BY503" s="67" t="s">
        <v>79</v>
      </c>
      <c r="BZ503" s="49">
        <f t="shared" si="399"/>
        <v>197242031</v>
      </c>
      <c r="CA503" s="30">
        <f>IFERROR(BZ503/BW491,"-")</f>
        <v>1.1090684471845887E-2</v>
      </c>
      <c r="CB503" s="49">
        <f t="shared" si="400"/>
        <v>588</v>
      </c>
      <c r="CC503" s="30">
        <f>IFERROR(CB503/BX491,"-")</f>
        <v>3.1770045385779121E-2</v>
      </c>
      <c r="CD503" s="52">
        <f t="shared" si="389"/>
        <v>335445.63095238095</v>
      </c>
      <c r="CE503" s="31">
        <f t="shared" si="397"/>
        <v>2.798933739527799E-2</v>
      </c>
      <c r="CR503" s="173"/>
      <c r="CS503" s="194"/>
      <c r="CT503" s="188"/>
      <c r="CU503" s="191"/>
      <c r="CV503" s="191"/>
      <c r="CW503" s="75" t="s">
        <v>68</v>
      </c>
      <c r="CX503" s="86">
        <v>401767142</v>
      </c>
      <c r="CY503" s="76">
        <v>2.1685383862833942E-2</v>
      </c>
      <c r="CZ503" s="86">
        <v>6885</v>
      </c>
      <c r="DA503" s="76">
        <v>0.34853700516351116</v>
      </c>
      <c r="DB503" s="86">
        <v>58353.978503994193</v>
      </c>
      <c r="DC503" s="77">
        <v>0.3116230650855436</v>
      </c>
    </row>
    <row r="504" spans="2:107" s="16" customFormat="1" ht="13.15" customHeight="1">
      <c r="B504" s="224"/>
      <c r="C504" s="194"/>
      <c r="D504" s="176"/>
      <c r="E504" s="197"/>
      <c r="F504" s="197"/>
      <c r="G504" s="67" t="s">
        <v>81</v>
      </c>
      <c r="H504" s="49">
        <v>737883</v>
      </c>
      <c r="I504" s="30">
        <f>IFERROR(H504/E491,"-")</f>
        <v>1.7371615646915133E-2</v>
      </c>
      <c r="J504" s="49">
        <v>8</v>
      </c>
      <c r="K504" s="30">
        <f>IFERROR(J504/F491,"-")</f>
        <v>0.23529411764705882</v>
      </c>
      <c r="L504" s="52">
        <f t="shared" si="382"/>
        <v>92235.375</v>
      </c>
      <c r="M504" s="31">
        <f t="shared" si="390"/>
        <v>0.20512820512820512</v>
      </c>
      <c r="N504" s="176"/>
      <c r="O504" s="197"/>
      <c r="P504" s="197"/>
      <c r="Q504" s="67" t="s">
        <v>81</v>
      </c>
      <c r="R504" s="49">
        <v>3214406</v>
      </c>
      <c r="S504" s="30">
        <f>IFERROR(R504/O491,"-")</f>
        <v>1.3328931277885266E-2</v>
      </c>
      <c r="T504" s="49">
        <v>23</v>
      </c>
      <c r="U504" s="30">
        <f>IFERROR(T504/P491,"-")</f>
        <v>0.17293233082706766</v>
      </c>
      <c r="V504" s="52">
        <f t="shared" si="383"/>
        <v>139756.78260869565</v>
      </c>
      <c r="W504" s="31">
        <f t="shared" si="391"/>
        <v>0.15032679738562091</v>
      </c>
      <c r="X504" s="176"/>
      <c r="Y504" s="197"/>
      <c r="Z504" s="197"/>
      <c r="AA504" s="67" t="s">
        <v>81</v>
      </c>
      <c r="AB504" s="49">
        <v>46439194</v>
      </c>
      <c r="AC504" s="30">
        <f>IFERROR(AB504/Y491,"-")</f>
        <v>9.0952669502970315E-3</v>
      </c>
      <c r="AD504" s="49">
        <v>737</v>
      </c>
      <c r="AE504" s="30">
        <f>IFERROR(AD504/Z491,"-")</f>
        <v>0.10387596899224806</v>
      </c>
      <c r="AF504" s="52">
        <f t="shared" si="384"/>
        <v>63011.118046132971</v>
      </c>
      <c r="AG504" s="31">
        <f t="shared" si="392"/>
        <v>9.6201540268894395E-2</v>
      </c>
      <c r="AH504" s="176"/>
      <c r="AI504" s="197"/>
      <c r="AJ504" s="197"/>
      <c r="AK504" s="67" t="s">
        <v>81</v>
      </c>
      <c r="AL504" s="49">
        <v>57212701</v>
      </c>
      <c r="AM504" s="30">
        <f>IFERROR(AL504/AI491,"-")</f>
        <v>9.447006988088957E-3</v>
      </c>
      <c r="AN504" s="49">
        <v>813</v>
      </c>
      <c r="AO504" s="30">
        <f>IFERROR(AN504/AJ491,"-")</f>
        <v>0.13371710526315789</v>
      </c>
      <c r="AP504" s="52">
        <f t="shared" si="385"/>
        <v>70372.325953259526</v>
      </c>
      <c r="AQ504" s="31">
        <f t="shared" si="393"/>
        <v>0.12143390589992532</v>
      </c>
      <c r="AR504" s="176"/>
      <c r="AS504" s="197"/>
      <c r="AT504" s="197"/>
      <c r="AU504" s="67" t="s">
        <v>81</v>
      </c>
      <c r="AV504" s="49">
        <v>37051508</v>
      </c>
      <c r="AW504" s="30">
        <f>IFERROR(AV504/AS491,"-")</f>
        <v>9.7368791072173465E-3</v>
      </c>
      <c r="AX504" s="49">
        <v>441</v>
      </c>
      <c r="AY504" s="30">
        <f>IFERROR(AX504/AT491,"-")</f>
        <v>0.13548387096774195</v>
      </c>
      <c r="AZ504" s="52">
        <f t="shared" si="386"/>
        <v>84017.024943310651</v>
      </c>
      <c r="BA504" s="31">
        <f t="shared" si="394"/>
        <v>0.11424870466321244</v>
      </c>
      <c r="BB504" s="176"/>
      <c r="BC504" s="197"/>
      <c r="BD504" s="197"/>
      <c r="BE504" s="67" t="s">
        <v>81</v>
      </c>
      <c r="BF504" s="49">
        <v>14252757</v>
      </c>
      <c r="BG504" s="30">
        <f>IFERROR(BF504/BC491,"-")</f>
        <v>7.6222909214020643E-3</v>
      </c>
      <c r="BH504" s="49">
        <v>199</v>
      </c>
      <c r="BI504" s="30">
        <f>IFERROR(BH504/BD491,"-")</f>
        <v>0.14204139900071378</v>
      </c>
      <c r="BJ504" s="52">
        <f t="shared" si="387"/>
        <v>71621.894472361804</v>
      </c>
      <c r="BK504" s="31">
        <f t="shared" si="395"/>
        <v>0.11049416990560799</v>
      </c>
      <c r="BL504" s="176"/>
      <c r="BM504" s="197"/>
      <c r="BN504" s="197"/>
      <c r="BO504" s="67" t="s">
        <v>81</v>
      </c>
      <c r="BP504" s="49">
        <v>6597378</v>
      </c>
      <c r="BQ504" s="30">
        <f>IFERROR(BP504/BM491,"-")</f>
        <v>9.941029131543622E-3</v>
      </c>
      <c r="BR504" s="49">
        <v>78</v>
      </c>
      <c r="BS504" s="30">
        <f>IFERROR(BR504/BN491,"-")</f>
        <v>0.15294117647058825</v>
      </c>
      <c r="BT504" s="52">
        <f t="shared" si="388"/>
        <v>84581.769230769234</v>
      </c>
      <c r="BU504" s="31">
        <f t="shared" si="396"/>
        <v>9.7622027534418024E-2</v>
      </c>
      <c r="BV504" s="176"/>
      <c r="BW504" s="197"/>
      <c r="BX504" s="197"/>
      <c r="BY504" s="67" t="s">
        <v>81</v>
      </c>
      <c r="BZ504" s="49">
        <f t="shared" si="399"/>
        <v>165505827</v>
      </c>
      <c r="CA504" s="30">
        <f>IFERROR(BZ504/BW491,"-")</f>
        <v>9.306195521323302E-3</v>
      </c>
      <c r="CB504" s="49">
        <f t="shared" si="400"/>
        <v>2299</v>
      </c>
      <c r="CC504" s="30">
        <f>IFERROR(CB504/BX491,"-")</f>
        <v>0.12421655500324184</v>
      </c>
      <c r="CD504" s="52">
        <f t="shared" si="389"/>
        <v>71990.35537190082</v>
      </c>
      <c r="CE504" s="31">
        <f t="shared" si="397"/>
        <v>0.10943450114242194</v>
      </c>
      <c r="CR504" s="173"/>
      <c r="CS504" s="194"/>
      <c r="CT504" s="188"/>
      <c r="CU504" s="191"/>
      <c r="CV504" s="191"/>
      <c r="CW504" s="75" t="s">
        <v>69</v>
      </c>
      <c r="CX504" s="86">
        <v>573039845</v>
      </c>
      <c r="CY504" s="76">
        <v>3.0929829019028798E-2</v>
      </c>
      <c r="CZ504" s="86">
        <v>2339</v>
      </c>
      <c r="DA504" s="76">
        <v>0.11840639870405993</v>
      </c>
      <c r="DB504" s="86">
        <v>244993.52073535699</v>
      </c>
      <c r="DC504" s="77">
        <v>0.105865845931022</v>
      </c>
    </row>
    <row r="505" spans="2:107" s="16" customFormat="1" ht="13.15" customHeight="1">
      <c r="B505" s="224"/>
      <c r="C505" s="194"/>
      <c r="D505" s="176"/>
      <c r="E505" s="197"/>
      <c r="F505" s="197"/>
      <c r="G505" s="67" t="s">
        <v>83</v>
      </c>
      <c r="H505" s="49">
        <v>202690</v>
      </c>
      <c r="I505" s="30">
        <f>IFERROR(H505/E491,"-")</f>
        <v>4.7718307312585168E-3</v>
      </c>
      <c r="J505" s="49">
        <v>2</v>
      </c>
      <c r="K505" s="30">
        <f>IFERROR(J505/F491,"-")</f>
        <v>5.8823529411764705E-2</v>
      </c>
      <c r="L505" s="52">
        <f t="shared" si="382"/>
        <v>101345</v>
      </c>
      <c r="M505" s="31">
        <f t="shared" si="390"/>
        <v>5.128205128205128E-2</v>
      </c>
      <c r="N505" s="176"/>
      <c r="O505" s="197"/>
      <c r="P505" s="197"/>
      <c r="Q505" s="67" t="s">
        <v>83</v>
      </c>
      <c r="R505" s="49">
        <v>1788789</v>
      </c>
      <c r="S505" s="30">
        <f>IFERROR(R505/O491,"-")</f>
        <v>7.41743440363075E-3</v>
      </c>
      <c r="T505" s="49">
        <v>13</v>
      </c>
      <c r="U505" s="30">
        <f>IFERROR(T505/P491,"-")</f>
        <v>9.7744360902255634E-2</v>
      </c>
      <c r="V505" s="52">
        <f t="shared" si="383"/>
        <v>137599.15384615384</v>
      </c>
      <c r="W505" s="31">
        <f t="shared" si="391"/>
        <v>8.4967320261437912E-2</v>
      </c>
      <c r="X505" s="176"/>
      <c r="Y505" s="197"/>
      <c r="Z505" s="197"/>
      <c r="AA505" s="67" t="s">
        <v>83</v>
      </c>
      <c r="AB505" s="49">
        <v>70000181</v>
      </c>
      <c r="AC505" s="30">
        <f>IFERROR(AB505/Y491,"-")</f>
        <v>1.3709762765566305E-2</v>
      </c>
      <c r="AD505" s="49">
        <v>429</v>
      </c>
      <c r="AE505" s="30">
        <f>IFERROR(AD505/Z491,"-")</f>
        <v>6.0465116279069767E-2</v>
      </c>
      <c r="AF505" s="52">
        <f t="shared" si="384"/>
        <v>163170.58508158507</v>
      </c>
      <c r="AG505" s="31">
        <f t="shared" si="392"/>
        <v>5.5997911499804202E-2</v>
      </c>
      <c r="AH505" s="176"/>
      <c r="AI505" s="197"/>
      <c r="AJ505" s="197"/>
      <c r="AK505" s="67" t="s">
        <v>83</v>
      </c>
      <c r="AL505" s="49">
        <v>151791091</v>
      </c>
      <c r="AM505" s="30">
        <f>IFERROR(AL505/AI491,"-")</f>
        <v>2.5063866455223759E-2</v>
      </c>
      <c r="AN505" s="49">
        <v>871</v>
      </c>
      <c r="AO505" s="30">
        <f>IFERROR(AN505/AJ491,"-")</f>
        <v>0.14325657894736843</v>
      </c>
      <c r="AP505" s="52">
        <f t="shared" si="385"/>
        <v>174272.20551090699</v>
      </c>
      <c r="AQ505" s="31">
        <f t="shared" si="393"/>
        <v>0.13009708737864079</v>
      </c>
      <c r="AR505" s="176"/>
      <c r="AS505" s="197"/>
      <c r="AT505" s="197"/>
      <c r="AU505" s="67" t="s">
        <v>83</v>
      </c>
      <c r="AV505" s="49">
        <v>135224299</v>
      </c>
      <c r="AW505" s="30">
        <f>IFERROR(AV505/AS491,"-")</f>
        <v>3.5536007109918756E-2</v>
      </c>
      <c r="AX505" s="49">
        <v>768</v>
      </c>
      <c r="AY505" s="30">
        <f>IFERROR(AX505/AT491,"-")</f>
        <v>0.23594470046082949</v>
      </c>
      <c r="AZ505" s="52">
        <f t="shared" si="386"/>
        <v>176073.30598958334</v>
      </c>
      <c r="BA505" s="31">
        <f t="shared" si="394"/>
        <v>0.19896373056994818</v>
      </c>
      <c r="BB505" s="176"/>
      <c r="BC505" s="197"/>
      <c r="BD505" s="197"/>
      <c r="BE505" s="67" t="s">
        <v>83</v>
      </c>
      <c r="BF505" s="49">
        <v>86270212</v>
      </c>
      <c r="BG505" s="30">
        <f>IFERROR(BF505/BC491,"-")</f>
        <v>4.613680382785109E-2</v>
      </c>
      <c r="BH505" s="49">
        <v>440</v>
      </c>
      <c r="BI505" s="30">
        <f>IFERROR(BH505/BD491,"-")</f>
        <v>0.31406138472519629</v>
      </c>
      <c r="BJ505" s="52">
        <f t="shared" si="387"/>
        <v>196068.66363636364</v>
      </c>
      <c r="BK505" s="31">
        <f t="shared" si="395"/>
        <v>0.24430871737923376</v>
      </c>
      <c r="BL505" s="176"/>
      <c r="BM505" s="197"/>
      <c r="BN505" s="197"/>
      <c r="BO505" s="67" t="s">
        <v>83</v>
      </c>
      <c r="BP505" s="49">
        <v>47503343</v>
      </c>
      <c r="BQ505" s="30">
        <f>IFERROR(BP505/BM491,"-")</f>
        <v>7.1578756986291944E-2</v>
      </c>
      <c r="BR505" s="49">
        <v>180</v>
      </c>
      <c r="BS505" s="30">
        <f>IFERROR(BR505/BN491,"-")</f>
        <v>0.35294117647058826</v>
      </c>
      <c r="BT505" s="52">
        <f t="shared" si="388"/>
        <v>263907.4611111111</v>
      </c>
      <c r="BU505" s="31">
        <f t="shared" si="396"/>
        <v>0.22528160200250313</v>
      </c>
      <c r="BV505" s="176"/>
      <c r="BW505" s="197"/>
      <c r="BX505" s="197"/>
      <c r="BY505" s="67" t="s">
        <v>83</v>
      </c>
      <c r="BZ505" s="49">
        <f t="shared" si="399"/>
        <v>492780605</v>
      </c>
      <c r="CA505" s="30">
        <f>IFERROR(BZ505/BW491,"-")</f>
        <v>2.7708466477412829E-2</v>
      </c>
      <c r="CB505" s="49">
        <f t="shared" si="400"/>
        <v>2703</v>
      </c>
      <c r="CC505" s="30">
        <f>IFERROR(CB505/BX491,"-")</f>
        <v>0.14604495353360708</v>
      </c>
      <c r="CD505" s="52">
        <f t="shared" si="389"/>
        <v>182308.76988531262</v>
      </c>
      <c r="CE505" s="31">
        <f t="shared" si="397"/>
        <v>0.12866527037319117</v>
      </c>
      <c r="CR505" s="173"/>
      <c r="CS505" s="194"/>
      <c r="CT505" s="188"/>
      <c r="CU505" s="191"/>
      <c r="CV505" s="191"/>
      <c r="CW505" s="75" t="s">
        <v>70</v>
      </c>
      <c r="CX505" s="86">
        <v>632575</v>
      </c>
      <c r="CY505" s="76">
        <v>3.4143239361849509E-5</v>
      </c>
      <c r="CZ505" s="86">
        <v>13</v>
      </c>
      <c r="DA505" s="76">
        <v>6.5809456312645542E-4</v>
      </c>
      <c r="DB505" s="86">
        <v>48659.615384615383</v>
      </c>
      <c r="DC505" s="77">
        <v>5.8839503937720649E-4</v>
      </c>
    </row>
    <row r="506" spans="2:107" s="16" customFormat="1" ht="13.15" customHeight="1">
      <c r="B506" s="224"/>
      <c r="C506" s="194"/>
      <c r="D506" s="176"/>
      <c r="E506" s="197"/>
      <c r="F506" s="197"/>
      <c r="G506" s="67" t="s">
        <v>87</v>
      </c>
      <c r="H506" s="49">
        <v>1897976</v>
      </c>
      <c r="I506" s="30">
        <f>IFERROR(H506/E491,"-")</f>
        <v>4.4683113148113442E-2</v>
      </c>
      <c r="J506" s="49">
        <v>7</v>
      </c>
      <c r="K506" s="30">
        <f>IFERROR(J506/F491,"-")</f>
        <v>0.20588235294117646</v>
      </c>
      <c r="L506" s="52">
        <f t="shared" si="382"/>
        <v>271139.42857142858</v>
      </c>
      <c r="M506" s="31">
        <f t="shared" si="390"/>
        <v>0.17948717948717949</v>
      </c>
      <c r="N506" s="176"/>
      <c r="O506" s="197"/>
      <c r="P506" s="197"/>
      <c r="Q506" s="67" t="s">
        <v>87</v>
      </c>
      <c r="R506" s="49">
        <v>2192327</v>
      </c>
      <c r="S506" s="30">
        <f>IFERROR(R506/O491,"-")</f>
        <v>9.0907545349443626E-3</v>
      </c>
      <c r="T506" s="49">
        <v>22</v>
      </c>
      <c r="U506" s="30">
        <f>IFERROR(T506/P491,"-")</f>
        <v>0.16541353383458646</v>
      </c>
      <c r="V506" s="52">
        <f t="shared" si="383"/>
        <v>99651.227272727279</v>
      </c>
      <c r="W506" s="31">
        <f t="shared" si="391"/>
        <v>0.1437908496732026</v>
      </c>
      <c r="X506" s="176"/>
      <c r="Y506" s="197"/>
      <c r="Z506" s="197"/>
      <c r="AA506" s="67" t="s">
        <v>87</v>
      </c>
      <c r="AB506" s="49">
        <v>26858522</v>
      </c>
      <c r="AC506" s="30">
        <f>IFERROR(AB506/Y491,"-")</f>
        <v>5.2603287533462724E-3</v>
      </c>
      <c r="AD506" s="49">
        <v>423</v>
      </c>
      <c r="AE506" s="30">
        <f>IFERROR(AD506/Z491,"-")</f>
        <v>5.9619450317124734E-2</v>
      </c>
      <c r="AF506" s="52">
        <f t="shared" si="384"/>
        <v>63495.323877068557</v>
      </c>
      <c r="AG506" s="31">
        <f t="shared" si="392"/>
        <v>5.5214723926380369E-2</v>
      </c>
      <c r="AH506" s="176"/>
      <c r="AI506" s="197"/>
      <c r="AJ506" s="197"/>
      <c r="AK506" s="67" t="s">
        <v>87</v>
      </c>
      <c r="AL506" s="49">
        <v>37234229</v>
      </c>
      <c r="AM506" s="30">
        <f>IFERROR(AL506/AI491,"-")</f>
        <v>6.148145698611651E-3</v>
      </c>
      <c r="AN506" s="49">
        <v>492</v>
      </c>
      <c r="AO506" s="30">
        <f>IFERROR(AN506/AJ491,"-")</f>
        <v>8.0921052631578949E-2</v>
      </c>
      <c r="AP506" s="52">
        <f t="shared" si="385"/>
        <v>75679.327235772362</v>
      </c>
      <c r="AQ506" s="31">
        <f t="shared" si="393"/>
        <v>7.3487677371172511E-2</v>
      </c>
      <c r="AR506" s="176"/>
      <c r="AS506" s="197"/>
      <c r="AT506" s="197"/>
      <c r="AU506" s="67" t="s">
        <v>87</v>
      </c>
      <c r="AV506" s="49">
        <v>37768474</v>
      </c>
      <c r="AW506" s="30">
        <f>IFERROR(AV506/AS491,"-")</f>
        <v>9.9252927951564499E-3</v>
      </c>
      <c r="AX506" s="49">
        <v>315</v>
      </c>
      <c r="AY506" s="30">
        <f>IFERROR(AX506/AT491,"-")</f>
        <v>9.6774193548387094E-2</v>
      </c>
      <c r="AZ506" s="52">
        <f t="shared" si="386"/>
        <v>119899.91746031746</v>
      </c>
      <c r="BA506" s="31">
        <f t="shared" si="394"/>
        <v>8.1606217616580309E-2</v>
      </c>
      <c r="BB506" s="176"/>
      <c r="BC506" s="197"/>
      <c r="BD506" s="197"/>
      <c r="BE506" s="67" t="s">
        <v>87</v>
      </c>
      <c r="BF506" s="49">
        <v>7282201</v>
      </c>
      <c r="BG506" s="30">
        <f>IFERROR(BF506/BC491,"-")</f>
        <v>3.8944784205697915E-3</v>
      </c>
      <c r="BH506" s="49">
        <v>154</v>
      </c>
      <c r="BI506" s="30">
        <f>IFERROR(BH506/BD491,"-")</f>
        <v>0.10992148465381871</v>
      </c>
      <c r="BJ506" s="52">
        <f t="shared" si="387"/>
        <v>47287.019480519477</v>
      </c>
      <c r="BK506" s="31">
        <f t="shared" si="395"/>
        <v>8.5508051082731809E-2</v>
      </c>
      <c r="BL506" s="176"/>
      <c r="BM506" s="197"/>
      <c r="BN506" s="197"/>
      <c r="BO506" s="67" t="s">
        <v>87</v>
      </c>
      <c r="BP506" s="49">
        <v>6569327</v>
      </c>
      <c r="BQ506" s="30">
        <f>IFERROR(BP506/BM491,"-")</f>
        <v>9.8987614597247676E-3</v>
      </c>
      <c r="BR506" s="49">
        <v>45</v>
      </c>
      <c r="BS506" s="30">
        <f>IFERROR(BR506/BN491,"-")</f>
        <v>8.8235294117647065E-2</v>
      </c>
      <c r="BT506" s="52">
        <f t="shared" si="388"/>
        <v>145985.04444444444</v>
      </c>
      <c r="BU506" s="31">
        <f t="shared" si="396"/>
        <v>5.6320400500625784E-2</v>
      </c>
      <c r="BV506" s="176"/>
      <c r="BW506" s="197"/>
      <c r="BX506" s="197"/>
      <c r="BY506" s="67" t="s">
        <v>87</v>
      </c>
      <c r="BZ506" s="49">
        <f t="shared" si="399"/>
        <v>119803056</v>
      </c>
      <c r="CA506" s="30">
        <f>IFERROR(BZ506/BW491,"-")</f>
        <v>6.7363831437067456E-3</v>
      </c>
      <c r="CB506" s="49">
        <f t="shared" si="400"/>
        <v>1458</v>
      </c>
      <c r="CC506" s="30">
        <f>IFERROR(CB506/BX491,"-")</f>
        <v>7.8776745191268635E-2</v>
      </c>
      <c r="CD506" s="52">
        <f t="shared" si="389"/>
        <v>82169.448559670782</v>
      </c>
      <c r="CE506" s="31">
        <f t="shared" si="397"/>
        <v>6.9402132520944404E-2</v>
      </c>
      <c r="CR506" s="173"/>
      <c r="CS506" s="194"/>
      <c r="CT506" s="188"/>
      <c r="CU506" s="191"/>
      <c r="CV506" s="191"/>
      <c r="CW506" s="75" t="s">
        <v>73</v>
      </c>
      <c r="CX506" s="86">
        <v>1984254</v>
      </c>
      <c r="CY506" s="76">
        <v>1.0710012137170666E-4</v>
      </c>
      <c r="CZ506" s="86">
        <v>117</v>
      </c>
      <c r="DA506" s="76">
        <v>5.9228510681380983E-3</v>
      </c>
      <c r="DB506" s="86">
        <v>16959.435897435898</v>
      </c>
      <c r="DC506" s="77">
        <v>5.2955553543948585E-3</v>
      </c>
    </row>
    <row r="507" spans="2:107" s="16" customFormat="1" ht="13.15" customHeight="1">
      <c r="B507" s="224"/>
      <c r="C507" s="194"/>
      <c r="D507" s="176"/>
      <c r="E507" s="197"/>
      <c r="F507" s="197"/>
      <c r="G507" s="68" t="s">
        <v>85</v>
      </c>
      <c r="H507" s="50">
        <v>9860</v>
      </c>
      <c r="I507" s="32">
        <f>IFERROR(H507/E491,"-")</f>
        <v>2.321291184084512E-4</v>
      </c>
      <c r="J507" s="50">
        <v>2</v>
      </c>
      <c r="K507" s="32">
        <f>IFERROR(J507/F491,"-")</f>
        <v>5.8823529411764705E-2</v>
      </c>
      <c r="L507" s="53">
        <f t="shared" si="382"/>
        <v>4930</v>
      </c>
      <c r="M507" s="33">
        <f t="shared" si="390"/>
        <v>5.128205128205128E-2</v>
      </c>
      <c r="N507" s="176"/>
      <c r="O507" s="197"/>
      <c r="P507" s="197"/>
      <c r="Q507" s="68" t="s">
        <v>85</v>
      </c>
      <c r="R507" s="50">
        <v>493189</v>
      </c>
      <c r="S507" s="32">
        <f>IFERROR(R507/O491,"-")</f>
        <v>2.045069069684712E-3</v>
      </c>
      <c r="T507" s="50">
        <v>21</v>
      </c>
      <c r="U507" s="32">
        <f>IFERROR(T507/P491,"-")</f>
        <v>0.15789473684210525</v>
      </c>
      <c r="V507" s="53">
        <f t="shared" si="383"/>
        <v>23485.190476190477</v>
      </c>
      <c r="W507" s="33">
        <f t="shared" si="391"/>
        <v>0.13725490196078433</v>
      </c>
      <c r="X507" s="176"/>
      <c r="Y507" s="197"/>
      <c r="Z507" s="197"/>
      <c r="AA507" s="68" t="s">
        <v>85</v>
      </c>
      <c r="AB507" s="50">
        <v>11663166</v>
      </c>
      <c r="AC507" s="32">
        <f>IFERROR(AB507/Y491,"-")</f>
        <v>2.2842689357534503E-3</v>
      </c>
      <c r="AD507" s="50">
        <v>631</v>
      </c>
      <c r="AE507" s="32">
        <f>IFERROR(AD507/Z491,"-")</f>
        <v>8.8935870331219163E-2</v>
      </c>
      <c r="AF507" s="53">
        <f t="shared" si="384"/>
        <v>18483.622820919176</v>
      </c>
      <c r="AG507" s="33">
        <f t="shared" si="392"/>
        <v>8.236522647173998E-2</v>
      </c>
      <c r="AH507" s="176"/>
      <c r="AI507" s="197"/>
      <c r="AJ507" s="197"/>
      <c r="AK507" s="68" t="s">
        <v>85</v>
      </c>
      <c r="AL507" s="50">
        <v>14341573</v>
      </c>
      <c r="AM507" s="32">
        <f>IFERROR(AL507/AI491,"-")</f>
        <v>2.3680920142397734E-3</v>
      </c>
      <c r="AN507" s="50">
        <v>780</v>
      </c>
      <c r="AO507" s="32">
        <f>IFERROR(AN507/AJ491,"-")</f>
        <v>0.12828947368421054</v>
      </c>
      <c r="AP507" s="53">
        <f t="shared" si="385"/>
        <v>18386.632051282053</v>
      </c>
      <c r="AQ507" s="33">
        <f t="shared" si="393"/>
        <v>0.11650485436893204</v>
      </c>
      <c r="AR507" s="176"/>
      <c r="AS507" s="197"/>
      <c r="AT507" s="197"/>
      <c r="AU507" s="68" t="s">
        <v>85</v>
      </c>
      <c r="AV507" s="50">
        <v>12003345</v>
      </c>
      <c r="AW507" s="32">
        <f>IFERROR(AV507/AS491,"-")</f>
        <v>3.1543957440874418E-3</v>
      </c>
      <c r="AX507" s="50">
        <v>549</v>
      </c>
      <c r="AY507" s="32">
        <f>IFERROR(AX507/AT491,"-")</f>
        <v>0.16866359447004609</v>
      </c>
      <c r="AZ507" s="53">
        <f t="shared" si="386"/>
        <v>21864.016393442624</v>
      </c>
      <c r="BA507" s="33">
        <f t="shared" si="394"/>
        <v>0.14222797927461139</v>
      </c>
      <c r="BB507" s="176"/>
      <c r="BC507" s="197"/>
      <c r="BD507" s="197"/>
      <c r="BE507" s="68" t="s">
        <v>85</v>
      </c>
      <c r="BF507" s="50">
        <v>8088708</v>
      </c>
      <c r="BG507" s="32">
        <f>IFERROR(BF507/BC491,"-")</f>
        <v>4.3257936379798136E-3</v>
      </c>
      <c r="BH507" s="50">
        <v>323</v>
      </c>
      <c r="BI507" s="32">
        <f>IFERROR(BH507/BD491,"-")</f>
        <v>0.2305496074232691</v>
      </c>
      <c r="BJ507" s="53">
        <f t="shared" si="387"/>
        <v>25042.439628482971</v>
      </c>
      <c r="BK507" s="33">
        <f t="shared" si="395"/>
        <v>0.1793448084397557</v>
      </c>
      <c r="BL507" s="176"/>
      <c r="BM507" s="197"/>
      <c r="BN507" s="197"/>
      <c r="BO507" s="68" t="s">
        <v>85</v>
      </c>
      <c r="BP507" s="50">
        <v>2084933</v>
      </c>
      <c r="BQ507" s="32">
        <f>IFERROR(BP507/BM491,"-")</f>
        <v>3.1416086345691634E-3</v>
      </c>
      <c r="BR507" s="50">
        <v>101</v>
      </c>
      <c r="BS507" s="32">
        <f>IFERROR(BR507/BN491,"-")</f>
        <v>0.1980392156862745</v>
      </c>
      <c r="BT507" s="53">
        <f t="shared" si="388"/>
        <v>20642.90099009901</v>
      </c>
      <c r="BU507" s="33">
        <f t="shared" si="396"/>
        <v>0.12640801001251564</v>
      </c>
      <c r="BV507" s="176"/>
      <c r="BW507" s="197"/>
      <c r="BX507" s="197"/>
      <c r="BY507" s="68" t="s">
        <v>85</v>
      </c>
      <c r="BZ507" s="50">
        <f t="shared" si="399"/>
        <v>48684774</v>
      </c>
      <c r="CA507" s="32">
        <f>IFERROR(BZ507/BW491,"-")</f>
        <v>2.7374868544987065E-3</v>
      </c>
      <c r="CB507" s="50">
        <f t="shared" si="400"/>
        <v>2407</v>
      </c>
      <c r="CC507" s="32">
        <f>IFERROR(CB507/BX491,"-")</f>
        <v>0.13005186946185435</v>
      </c>
      <c r="CD507" s="53">
        <f t="shared" si="389"/>
        <v>20226.329040299126</v>
      </c>
      <c r="CE507" s="33">
        <f t="shared" si="397"/>
        <v>0.11457539984767708</v>
      </c>
      <c r="CR507" s="173"/>
      <c r="CS507" s="194"/>
      <c r="CT507" s="188"/>
      <c r="CU507" s="191"/>
      <c r="CV507" s="191"/>
      <c r="CW507" s="75" t="s">
        <v>75</v>
      </c>
      <c r="CX507" s="86">
        <v>24065029</v>
      </c>
      <c r="CY507" s="76">
        <v>1.2989100824358376E-3</v>
      </c>
      <c r="CZ507" s="86">
        <v>1266</v>
      </c>
      <c r="DA507" s="76">
        <v>6.4088285916776344E-2</v>
      </c>
      <c r="DB507" s="86">
        <v>19008.71169036335</v>
      </c>
      <c r="DC507" s="77">
        <v>5.7300624603964879E-2</v>
      </c>
    </row>
    <row r="508" spans="2:107" s="16" customFormat="1" ht="13.15" customHeight="1">
      <c r="B508" s="224"/>
      <c r="C508" s="195"/>
      <c r="D508" s="177"/>
      <c r="E508" s="198"/>
      <c r="F508" s="198"/>
      <c r="G508" s="18" t="s">
        <v>92</v>
      </c>
      <c r="H508" s="48">
        <f>SUM(H491:H507)</f>
        <v>6356540</v>
      </c>
      <c r="I508" s="32">
        <f>IFERROR(H508/E491,"-")</f>
        <v>0.14964888705152701</v>
      </c>
      <c r="J508" s="50">
        <v>30</v>
      </c>
      <c r="K508" s="32">
        <f>IFERROR(J508/F491,"-")</f>
        <v>0.88235294117647056</v>
      </c>
      <c r="L508" s="53">
        <f t="shared" si="382"/>
        <v>211884.66666666666</v>
      </c>
      <c r="M508" s="34">
        <f t="shared" si="390"/>
        <v>0.76923076923076927</v>
      </c>
      <c r="N508" s="177"/>
      <c r="O508" s="198"/>
      <c r="P508" s="198"/>
      <c r="Q508" s="18" t="s">
        <v>92</v>
      </c>
      <c r="R508" s="48">
        <f>SUM(R491:R507)</f>
        <v>26855262</v>
      </c>
      <c r="S508" s="32">
        <f>IFERROR(R508/O491,"-")</f>
        <v>0.11135865900188202</v>
      </c>
      <c r="T508" s="50">
        <v>114</v>
      </c>
      <c r="U508" s="32">
        <f>IFERROR(T508/P491,"-")</f>
        <v>0.8571428571428571</v>
      </c>
      <c r="V508" s="53">
        <f t="shared" si="383"/>
        <v>235572.47368421053</v>
      </c>
      <c r="W508" s="34">
        <f t="shared" si="391"/>
        <v>0.74509803921568629</v>
      </c>
      <c r="X508" s="177"/>
      <c r="Y508" s="198"/>
      <c r="Z508" s="198"/>
      <c r="AA508" s="18" t="s">
        <v>92</v>
      </c>
      <c r="AB508" s="48">
        <f>SUM(AB491:AB507)</f>
        <v>880950721</v>
      </c>
      <c r="AC508" s="32">
        <f>IFERROR(AB508/Y491,"-")</f>
        <v>0.1725370594836689</v>
      </c>
      <c r="AD508" s="50">
        <v>5024</v>
      </c>
      <c r="AE508" s="32">
        <f>IFERROR(AD508/Z491,"-")</f>
        <v>0.70810429880197323</v>
      </c>
      <c r="AF508" s="53">
        <f t="shared" si="384"/>
        <v>175348.47153662422</v>
      </c>
      <c r="AG508" s="34">
        <f t="shared" si="392"/>
        <v>0.65578906148022453</v>
      </c>
      <c r="AH508" s="177"/>
      <c r="AI508" s="198"/>
      <c r="AJ508" s="198"/>
      <c r="AK508" s="18" t="s">
        <v>92</v>
      </c>
      <c r="AL508" s="48">
        <f>SUM(AL491:AL507)</f>
        <v>1313200448</v>
      </c>
      <c r="AM508" s="32">
        <f>IFERROR(AL508/AI491,"-")</f>
        <v>0.21683670919535067</v>
      </c>
      <c r="AN508" s="50">
        <v>4993</v>
      </c>
      <c r="AO508" s="32">
        <f>IFERROR(AN508/AJ491,"-")</f>
        <v>0.82121710526315794</v>
      </c>
      <c r="AP508" s="53">
        <f t="shared" si="385"/>
        <v>263008.3012217104</v>
      </c>
      <c r="AQ508" s="34">
        <f t="shared" si="393"/>
        <v>0.74578043315907394</v>
      </c>
      <c r="AR508" s="177"/>
      <c r="AS508" s="198"/>
      <c r="AT508" s="198"/>
      <c r="AU508" s="18" t="s">
        <v>92</v>
      </c>
      <c r="AV508" s="48">
        <f>SUM(AV491:AV507)</f>
        <v>935508968</v>
      </c>
      <c r="AW508" s="32">
        <f>IFERROR(AV508/AS491,"-")</f>
        <v>0.2458452629008693</v>
      </c>
      <c r="AX508" s="50">
        <v>2793</v>
      </c>
      <c r="AY508" s="32">
        <f>IFERROR(AX508/AT491,"-")</f>
        <v>0.85806451612903223</v>
      </c>
      <c r="AZ508" s="53">
        <f t="shared" si="386"/>
        <v>334947.7150017902</v>
      </c>
      <c r="BA508" s="34">
        <f t="shared" si="394"/>
        <v>0.72357512953367875</v>
      </c>
      <c r="BB508" s="177"/>
      <c r="BC508" s="198"/>
      <c r="BD508" s="198"/>
      <c r="BE508" s="18" t="s">
        <v>92</v>
      </c>
      <c r="BF508" s="48">
        <f>SUM(BF491:BF507)</f>
        <v>570891911</v>
      </c>
      <c r="BG508" s="32">
        <f>IFERROR(BF508/BC491,"-")</f>
        <v>0.30530964853446779</v>
      </c>
      <c r="BH508" s="50">
        <v>1255</v>
      </c>
      <c r="BI508" s="32">
        <f>IFERROR(BH508/BD491,"-")</f>
        <v>0.8957887223411849</v>
      </c>
      <c r="BJ508" s="53">
        <f t="shared" si="387"/>
        <v>454893.95298804779</v>
      </c>
      <c r="BK508" s="34">
        <f t="shared" si="395"/>
        <v>0.69683509161576906</v>
      </c>
      <c r="BL508" s="177"/>
      <c r="BM508" s="198"/>
      <c r="BN508" s="198"/>
      <c r="BO508" s="18" t="s">
        <v>92</v>
      </c>
      <c r="BP508" s="48">
        <f>SUM(BP491:BP507)</f>
        <v>218142444</v>
      </c>
      <c r="BQ508" s="32">
        <f>IFERROR(BP508/BM491,"-")</f>
        <v>0.32870033983654162</v>
      </c>
      <c r="BR508" s="50">
        <v>446</v>
      </c>
      <c r="BS508" s="32">
        <f>IFERROR(BR508/BN491,"-")</f>
        <v>0.87450980392156863</v>
      </c>
      <c r="BT508" s="53">
        <f t="shared" si="388"/>
        <v>489108.6188340807</v>
      </c>
      <c r="BU508" s="34">
        <f t="shared" si="396"/>
        <v>0.55819774718397996</v>
      </c>
      <c r="BV508" s="177"/>
      <c r="BW508" s="198"/>
      <c r="BX508" s="198"/>
      <c r="BY508" s="18" t="s">
        <v>92</v>
      </c>
      <c r="BZ508" s="48">
        <f t="shared" si="399"/>
        <v>3951906294</v>
      </c>
      <c r="CA508" s="32">
        <f>IFERROR(BZ508/BW491,"-")</f>
        <v>0.22221098387014596</v>
      </c>
      <c r="CB508" s="50">
        <f t="shared" si="400"/>
        <v>14655</v>
      </c>
      <c r="CC508" s="32">
        <f>IFERROR(CB508/BX491,"-")</f>
        <v>0.79181975362005619</v>
      </c>
      <c r="CD508" s="53">
        <f t="shared" si="389"/>
        <v>269662.66079836234</v>
      </c>
      <c r="CE508" s="34">
        <f t="shared" si="397"/>
        <v>0.69759139375476009</v>
      </c>
      <c r="CR508" s="173"/>
      <c r="CS508" s="194"/>
      <c r="CT508" s="188"/>
      <c r="CU508" s="191"/>
      <c r="CV508" s="191"/>
      <c r="CW508" s="75" t="s">
        <v>77</v>
      </c>
      <c r="CX508" s="86">
        <v>56119407</v>
      </c>
      <c r="CY508" s="76">
        <v>3.0290453243426519E-3</v>
      </c>
      <c r="CZ508" s="86">
        <v>371</v>
      </c>
      <c r="DA508" s="76">
        <v>1.8781006378454996E-2</v>
      </c>
      <c r="DB508" s="86">
        <v>151265.24797843664</v>
      </c>
      <c r="DC508" s="77">
        <v>1.6791889200687971E-2</v>
      </c>
    </row>
    <row r="509" spans="2:107" s="16" customFormat="1" ht="13.15" customHeight="1">
      <c r="B509" s="224">
        <v>29</v>
      </c>
      <c r="C509" s="193" t="s">
        <v>32</v>
      </c>
      <c r="D509" s="175">
        <f>CI33</f>
        <v>38</v>
      </c>
      <c r="E509" s="196">
        <v>44064450</v>
      </c>
      <c r="F509" s="196">
        <v>35</v>
      </c>
      <c r="G509" s="65" t="s">
        <v>58</v>
      </c>
      <c r="H509" s="54">
        <v>4033861</v>
      </c>
      <c r="I509" s="28">
        <f>IFERROR(H509/E509,"-")</f>
        <v>9.1544567105682692E-2</v>
      </c>
      <c r="J509" s="54">
        <v>10</v>
      </c>
      <c r="K509" s="28">
        <f>IFERROR(J509/F509,"-")</f>
        <v>0.2857142857142857</v>
      </c>
      <c r="L509" s="51">
        <f t="shared" si="382"/>
        <v>403386.1</v>
      </c>
      <c r="M509" s="29">
        <f t="shared" ref="M509:M526" si="401">IFERROR(J509/$CI$33,"-")</f>
        <v>0.26315789473684209</v>
      </c>
      <c r="N509" s="175">
        <f>CJ33</f>
        <v>95</v>
      </c>
      <c r="O509" s="196">
        <v>164436870</v>
      </c>
      <c r="P509" s="196">
        <v>81</v>
      </c>
      <c r="Q509" s="65" t="s">
        <v>58</v>
      </c>
      <c r="R509" s="54">
        <v>1492950</v>
      </c>
      <c r="S509" s="28">
        <f>IFERROR(R509/O509,"-")</f>
        <v>9.0791681938484966E-3</v>
      </c>
      <c r="T509" s="54">
        <v>23</v>
      </c>
      <c r="U509" s="28">
        <f>IFERROR(T509/P509,"-")</f>
        <v>0.2839506172839506</v>
      </c>
      <c r="V509" s="51">
        <f t="shared" si="383"/>
        <v>64910.869565217392</v>
      </c>
      <c r="W509" s="29">
        <f t="shared" ref="W509:W526" si="402">IFERROR(T509/$CJ$33,"-")</f>
        <v>0.24210526315789474</v>
      </c>
      <c r="X509" s="175">
        <f>CK33</f>
        <v>5909</v>
      </c>
      <c r="Y509" s="196">
        <v>3910359430</v>
      </c>
      <c r="Z509" s="196">
        <v>5480</v>
      </c>
      <c r="AA509" s="65" t="s">
        <v>58</v>
      </c>
      <c r="AB509" s="54">
        <v>75837086</v>
      </c>
      <c r="AC509" s="28">
        <f>IFERROR(AB509/Y509,"-")</f>
        <v>1.9393891369213597E-2</v>
      </c>
      <c r="AD509" s="54">
        <v>762</v>
      </c>
      <c r="AE509" s="28">
        <f>IFERROR(AD509/Z509,"-")</f>
        <v>0.13905109489051096</v>
      </c>
      <c r="AF509" s="51">
        <f t="shared" si="384"/>
        <v>99523.734908136481</v>
      </c>
      <c r="AG509" s="29">
        <f t="shared" ref="AG509:AG526" si="403">IFERROR(AD509/$CK$33,"-")</f>
        <v>0.12895583008969369</v>
      </c>
      <c r="AH509" s="175">
        <f>CL33</f>
        <v>5290</v>
      </c>
      <c r="AI509" s="196">
        <v>4465853640</v>
      </c>
      <c r="AJ509" s="196">
        <v>4853</v>
      </c>
      <c r="AK509" s="65" t="s">
        <v>58</v>
      </c>
      <c r="AL509" s="54">
        <v>94121569</v>
      </c>
      <c r="AM509" s="28">
        <f>IFERROR(AL509/AI509,"-")</f>
        <v>2.1075829301024741E-2</v>
      </c>
      <c r="AN509" s="54">
        <v>910</v>
      </c>
      <c r="AO509" s="28">
        <f>IFERROR(AN509/AJ509,"-")</f>
        <v>0.18751287863177415</v>
      </c>
      <c r="AP509" s="51">
        <f t="shared" si="385"/>
        <v>103430.29560439561</v>
      </c>
      <c r="AQ509" s="29">
        <f t="shared" ref="AQ509:AQ526" si="404">IFERROR(AN509/$CL$33,"-")</f>
        <v>0.17202268431001891</v>
      </c>
      <c r="AR509" s="175">
        <f>CM33</f>
        <v>3435</v>
      </c>
      <c r="AS509" s="196">
        <v>3346434610</v>
      </c>
      <c r="AT509" s="196">
        <v>2996</v>
      </c>
      <c r="AU509" s="65" t="s">
        <v>58</v>
      </c>
      <c r="AV509" s="54">
        <v>139425522</v>
      </c>
      <c r="AW509" s="28">
        <f>IFERROR(AV509/AS509,"-")</f>
        <v>4.1663901509792239E-2</v>
      </c>
      <c r="AX509" s="54">
        <v>731</v>
      </c>
      <c r="AY509" s="28">
        <f>IFERROR(AX509/AT509,"-")</f>
        <v>0.24399198931909213</v>
      </c>
      <c r="AZ509" s="51">
        <f t="shared" si="386"/>
        <v>190732.58823529413</v>
      </c>
      <c r="BA509" s="29">
        <f t="shared" ref="BA509:BA526" si="405">IFERROR(AX509/$CM$33,"-")</f>
        <v>0.21280931586608443</v>
      </c>
      <c r="BB509" s="175">
        <f>CN33</f>
        <v>1738</v>
      </c>
      <c r="BC509" s="196">
        <v>1764054390</v>
      </c>
      <c r="BD509" s="196">
        <v>1402</v>
      </c>
      <c r="BE509" s="65" t="s">
        <v>58</v>
      </c>
      <c r="BF509" s="54">
        <v>73331013</v>
      </c>
      <c r="BG509" s="28">
        <f>IFERROR(BF509/BC509,"-")</f>
        <v>4.1569587318676722E-2</v>
      </c>
      <c r="BH509" s="54">
        <v>356</v>
      </c>
      <c r="BI509" s="28">
        <f>IFERROR(BH509/BD509,"-")</f>
        <v>0.25392296718972895</v>
      </c>
      <c r="BJ509" s="51">
        <f t="shared" si="387"/>
        <v>205985.99157303371</v>
      </c>
      <c r="BK509" s="29">
        <f t="shared" ref="BK509:BK526" si="406">IFERROR(BH509/$CN$33,"-")</f>
        <v>0.2048331415420023</v>
      </c>
      <c r="BL509" s="175">
        <f>CO33</f>
        <v>753</v>
      </c>
      <c r="BM509" s="196">
        <v>679371310</v>
      </c>
      <c r="BN509" s="196">
        <v>510</v>
      </c>
      <c r="BO509" s="65" t="s">
        <v>58</v>
      </c>
      <c r="BP509" s="54">
        <v>24197059</v>
      </c>
      <c r="BQ509" s="28">
        <f>IFERROR(BP509/BM509,"-")</f>
        <v>3.5616839633690153E-2</v>
      </c>
      <c r="BR509" s="54">
        <v>121</v>
      </c>
      <c r="BS509" s="28">
        <f>IFERROR(BR509/BN509,"-")</f>
        <v>0.2372549019607843</v>
      </c>
      <c r="BT509" s="51">
        <f t="shared" si="388"/>
        <v>199975.69421487604</v>
      </c>
      <c r="BU509" s="29">
        <f t="shared" ref="BU509:BU526" si="407">IFERROR(BR509/$CO$33,"-")</f>
        <v>0.16069057104913678</v>
      </c>
      <c r="BV509" s="175">
        <f>CP33</f>
        <v>17258</v>
      </c>
      <c r="BW509" s="196">
        <f>SUM(E509,O509,Y509,AI509,AS509,BC509,BM509)</f>
        <v>14374574700</v>
      </c>
      <c r="BX509" s="196">
        <f>SUM(F509,P509,Z509,AJ509,AT509,BD509,BN509)</f>
        <v>15357</v>
      </c>
      <c r="BY509" s="65" t="s">
        <v>58</v>
      </c>
      <c r="BZ509" s="54">
        <f t="shared" si="399"/>
        <v>412439060</v>
      </c>
      <c r="CA509" s="28">
        <f>IFERROR(BZ509/BW509,"-")</f>
        <v>2.8692261761316666E-2</v>
      </c>
      <c r="CB509" s="54">
        <f t="shared" si="400"/>
        <v>2913</v>
      </c>
      <c r="CC509" s="28">
        <f>IFERROR(CB509/BX509,"-")</f>
        <v>0.18968548544637626</v>
      </c>
      <c r="CD509" s="51">
        <f t="shared" si="389"/>
        <v>141585.67112941985</v>
      </c>
      <c r="CE509" s="29">
        <f t="shared" ref="CE509:CE526" si="408">IFERROR(CB509/$CP$33,"-")</f>
        <v>0.16879128520106618</v>
      </c>
      <c r="CR509" s="173"/>
      <c r="CS509" s="194"/>
      <c r="CT509" s="188"/>
      <c r="CU509" s="191"/>
      <c r="CV509" s="191"/>
      <c r="CW509" s="75" t="s">
        <v>79</v>
      </c>
      <c r="CX509" s="86">
        <v>228021089</v>
      </c>
      <c r="CY509" s="76">
        <v>1.2307439625778115E-2</v>
      </c>
      <c r="CZ509" s="86">
        <v>702</v>
      </c>
      <c r="DA509" s="76">
        <v>3.5537106408828595E-2</v>
      </c>
      <c r="DB509" s="86">
        <v>324816.36609686608</v>
      </c>
      <c r="DC509" s="77">
        <v>3.1773332126369153E-2</v>
      </c>
    </row>
    <row r="510" spans="2:107" s="16" customFormat="1" ht="13.15" customHeight="1">
      <c r="B510" s="224"/>
      <c r="C510" s="194"/>
      <c r="D510" s="176"/>
      <c r="E510" s="197"/>
      <c r="F510" s="197"/>
      <c r="G510" s="66" t="s">
        <v>60</v>
      </c>
      <c r="H510" s="49">
        <v>149691</v>
      </c>
      <c r="I510" s="30">
        <f>IFERROR(H510/E509,"-")</f>
        <v>3.3970922137913895E-3</v>
      </c>
      <c r="J510" s="49">
        <v>6</v>
      </c>
      <c r="K510" s="30">
        <f>IFERROR(J510/F509,"-")</f>
        <v>0.17142857142857143</v>
      </c>
      <c r="L510" s="52">
        <f t="shared" si="382"/>
        <v>24948.5</v>
      </c>
      <c r="M510" s="31">
        <f t="shared" si="401"/>
        <v>0.15789473684210525</v>
      </c>
      <c r="N510" s="176"/>
      <c r="O510" s="197"/>
      <c r="P510" s="197"/>
      <c r="Q510" s="66" t="s">
        <v>60</v>
      </c>
      <c r="R510" s="49">
        <v>2391626</v>
      </c>
      <c r="S510" s="30">
        <f>IFERROR(R510/O509,"-")</f>
        <v>1.4544341545785929E-2</v>
      </c>
      <c r="T510" s="49">
        <v>25</v>
      </c>
      <c r="U510" s="30">
        <f>IFERROR(T510/P509,"-")</f>
        <v>0.30864197530864196</v>
      </c>
      <c r="V510" s="52">
        <f t="shared" si="383"/>
        <v>95665.04</v>
      </c>
      <c r="W510" s="31">
        <f t="shared" si="402"/>
        <v>0.26315789473684209</v>
      </c>
      <c r="X510" s="176"/>
      <c r="Y510" s="197"/>
      <c r="Z510" s="197"/>
      <c r="AA510" s="66" t="s">
        <v>60</v>
      </c>
      <c r="AB510" s="49">
        <v>83534977</v>
      </c>
      <c r="AC510" s="30">
        <f>IFERROR(AB510/Y509,"-")</f>
        <v>2.1362480481749473E-2</v>
      </c>
      <c r="AD510" s="49">
        <v>1121</v>
      </c>
      <c r="AE510" s="30">
        <f>IFERROR(AD510/Z509,"-")</f>
        <v>0.20456204379562043</v>
      </c>
      <c r="AF510" s="52">
        <f t="shared" si="384"/>
        <v>74518.266726137372</v>
      </c>
      <c r="AG510" s="31">
        <f t="shared" si="403"/>
        <v>0.18971061093247588</v>
      </c>
      <c r="AH510" s="176"/>
      <c r="AI510" s="197"/>
      <c r="AJ510" s="197"/>
      <c r="AK510" s="66" t="s">
        <v>60</v>
      </c>
      <c r="AL510" s="49">
        <v>84799965</v>
      </c>
      <c r="AM510" s="30">
        <f>IFERROR(AL510/AI509,"-")</f>
        <v>1.8988523099023907E-2</v>
      </c>
      <c r="AN510" s="49">
        <v>1202</v>
      </c>
      <c r="AO510" s="30">
        <f>IFERROR(AN510/AJ509,"-")</f>
        <v>0.24768184628065115</v>
      </c>
      <c r="AP510" s="52">
        <f t="shared" si="385"/>
        <v>70549.05574043261</v>
      </c>
      <c r="AQ510" s="31">
        <f t="shared" si="404"/>
        <v>0.2272211720226843</v>
      </c>
      <c r="AR510" s="176"/>
      <c r="AS510" s="197"/>
      <c r="AT510" s="197"/>
      <c r="AU510" s="66" t="s">
        <v>60</v>
      </c>
      <c r="AV510" s="49">
        <v>63291333</v>
      </c>
      <c r="AW510" s="30">
        <f>IFERROR(AV510/AS509,"-")</f>
        <v>1.8913064313544139E-2</v>
      </c>
      <c r="AX510" s="49">
        <v>859</v>
      </c>
      <c r="AY510" s="30">
        <f>IFERROR(AX510/AT509,"-")</f>
        <v>0.28671562082777036</v>
      </c>
      <c r="AZ510" s="52">
        <f t="shared" si="386"/>
        <v>73680.24796274738</v>
      </c>
      <c r="BA510" s="31">
        <f t="shared" si="405"/>
        <v>0.25007278020378459</v>
      </c>
      <c r="BB510" s="176"/>
      <c r="BC510" s="197"/>
      <c r="BD510" s="197"/>
      <c r="BE510" s="66" t="s">
        <v>60</v>
      </c>
      <c r="BF510" s="49">
        <v>18804947</v>
      </c>
      <c r="BG510" s="30">
        <f>IFERROR(BF510/BC509,"-")</f>
        <v>1.0660072108094127E-2</v>
      </c>
      <c r="BH510" s="49">
        <v>442</v>
      </c>
      <c r="BI510" s="30">
        <f>IFERROR(BH510/BD509,"-")</f>
        <v>0.3152639087018545</v>
      </c>
      <c r="BJ510" s="52">
        <f t="shared" si="387"/>
        <v>42545.128959276015</v>
      </c>
      <c r="BK510" s="31">
        <f t="shared" si="406"/>
        <v>0.25431530494821636</v>
      </c>
      <c r="BL510" s="176"/>
      <c r="BM510" s="197"/>
      <c r="BN510" s="197"/>
      <c r="BO510" s="66" t="s">
        <v>60</v>
      </c>
      <c r="BP510" s="49">
        <v>7062712</v>
      </c>
      <c r="BQ510" s="30">
        <f>IFERROR(BP510/BM509,"-")</f>
        <v>1.0395952693380591E-2</v>
      </c>
      <c r="BR510" s="49">
        <v>151</v>
      </c>
      <c r="BS510" s="30">
        <f>IFERROR(BR510/BN509,"-")</f>
        <v>0.29607843137254902</v>
      </c>
      <c r="BT510" s="52">
        <f t="shared" si="388"/>
        <v>46772.927152317883</v>
      </c>
      <c r="BU510" s="31">
        <f t="shared" si="407"/>
        <v>0.20053120849933598</v>
      </c>
      <c r="BV510" s="176"/>
      <c r="BW510" s="197"/>
      <c r="BX510" s="197"/>
      <c r="BY510" s="66" t="s">
        <v>60</v>
      </c>
      <c r="BZ510" s="49">
        <f t="shared" si="399"/>
        <v>260035251</v>
      </c>
      <c r="CA510" s="30">
        <f>IFERROR(BZ510/BW509,"-")</f>
        <v>1.8089943975872901E-2</v>
      </c>
      <c r="CB510" s="49">
        <f t="shared" si="400"/>
        <v>3806</v>
      </c>
      <c r="CC510" s="30">
        <f>IFERROR(CB510/BX509,"-")</f>
        <v>0.24783486358012632</v>
      </c>
      <c r="CD510" s="52">
        <f t="shared" si="389"/>
        <v>68322.45165528114</v>
      </c>
      <c r="CE510" s="31">
        <f t="shared" si="408"/>
        <v>0.22053540387066867</v>
      </c>
      <c r="CR510" s="173"/>
      <c r="CS510" s="194"/>
      <c r="CT510" s="188"/>
      <c r="CU510" s="191"/>
      <c r="CV510" s="191"/>
      <c r="CW510" s="75" t="s">
        <v>81</v>
      </c>
      <c r="CX510" s="86">
        <v>159021920</v>
      </c>
      <c r="CY510" s="76">
        <v>8.5832090714000452E-3</v>
      </c>
      <c r="CZ510" s="86">
        <v>2467</v>
      </c>
      <c r="DA510" s="76">
        <v>0.12488609901792042</v>
      </c>
      <c r="DB510" s="86">
        <v>64459.635184434534</v>
      </c>
      <c r="DC510" s="77">
        <v>0.11165927401104372</v>
      </c>
    </row>
    <row r="511" spans="2:107" s="16" customFormat="1" ht="13.15" customHeight="1">
      <c r="B511" s="224"/>
      <c r="C511" s="194"/>
      <c r="D511" s="176"/>
      <c r="E511" s="197"/>
      <c r="F511" s="197"/>
      <c r="G511" s="67" t="s">
        <v>194</v>
      </c>
      <c r="H511" s="49">
        <v>284538</v>
      </c>
      <c r="I511" s="30">
        <f>IFERROR(H511/E509,"-")</f>
        <v>6.4573142294979289E-3</v>
      </c>
      <c r="J511" s="49">
        <v>3</v>
      </c>
      <c r="K511" s="30">
        <f>IFERROR(J511/F509,"-")</f>
        <v>8.5714285714285715E-2</v>
      </c>
      <c r="L511" s="52">
        <f>IFERROR(H511/J511,"-")</f>
        <v>94846</v>
      </c>
      <c r="M511" s="31">
        <f t="shared" si="401"/>
        <v>7.8947368421052627E-2</v>
      </c>
      <c r="N511" s="176"/>
      <c r="O511" s="197"/>
      <c r="P511" s="197"/>
      <c r="Q511" s="67" t="s">
        <v>194</v>
      </c>
      <c r="R511" s="49">
        <v>3030990</v>
      </c>
      <c r="S511" s="30">
        <f>IFERROR(R511/O509,"-")</f>
        <v>1.8432544963912289E-2</v>
      </c>
      <c r="T511" s="49">
        <v>10</v>
      </c>
      <c r="U511" s="30">
        <f>IFERROR(T511/P509,"-")</f>
        <v>0.12345679012345678</v>
      </c>
      <c r="V511" s="52">
        <f>IFERROR(R511/T511,"-")</f>
        <v>303099</v>
      </c>
      <c r="W511" s="31">
        <f t="shared" si="402"/>
        <v>0.10526315789473684</v>
      </c>
      <c r="X511" s="176"/>
      <c r="Y511" s="197"/>
      <c r="Z511" s="197"/>
      <c r="AA511" s="67" t="s">
        <v>194</v>
      </c>
      <c r="AB511" s="49">
        <v>68146681</v>
      </c>
      <c r="AC511" s="30">
        <f>IFERROR(AB511/Y509,"-")</f>
        <v>1.7427216658699837E-2</v>
      </c>
      <c r="AD511" s="49">
        <v>382</v>
      </c>
      <c r="AE511" s="30">
        <f>IFERROR(AD511/Z509,"-")</f>
        <v>6.9708029197080287E-2</v>
      </c>
      <c r="AF511" s="52">
        <f>IFERROR(AB511/AD511,"-")</f>
        <v>178394.45287958116</v>
      </c>
      <c r="AG511" s="31">
        <f t="shared" si="403"/>
        <v>6.4647148417667957E-2</v>
      </c>
      <c r="AH511" s="176"/>
      <c r="AI511" s="197"/>
      <c r="AJ511" s="197"/>
      <c r="AK511" s="67" t="s">
        <v>194</v>
      </c>
      <c r="AL511" s="49">
        <v>62455915</v>
      </c>
      <c r="AM511" s="30">
        <f>IFERROR(AL511/AI509,"-")</f>
        <v>1.3985213138332944E-2</v>
      </c>
      <c r="AN511" s="49">
        <v>312</v>
      </c>
      <c r="AO511" s="30">
        <f>IFERROR(AN511/AJ509,"-")</f>
        <v>6.4290129816608282E-2</v>
      </c>
      <c r="AP511" s="52">
        <f>IFERROR(AL511/AN511,"-")</f>
        <v>200179.21474358975</v>
      </c>
      <c r="AQ511" s="31">
        <f t="shared" si="404"/>
        <v>5.8979206049149337E-2</v>
      </c>
      <c r="AR511" s="176"/>
      <c r="AS511" s="197"/>
      <c r="AT511" s="197"/>
      <c r="AU511" s="67" t="s">
        <v>194</v>
      </c>
      <c r="AV511" s="49">
        <v>35456895</v>
      </c>
      <c r="AW511" s="30">
        <f>IFERROR(AV511/AS509,"-")</f>
        <v>1.0595424423966259E-2</v>
      </c>
      <c r="AX511" s="49">
        <v>209</v>
      </c>
      <c r="AY511" s="30">
        <f>IFERROR(AX511/AT509,"-")</f>
        <v>6.9759679572763689E-2</v>
      </c>
      <c r="AZ511" s="52">
        <f>IFERROR(AV511/AX511,"-")</f>
        <v>169650.21531100478</v>
      </c>
      <c r="BA511" s="31">
        <f t="shared" si="405"/>
        <v>6.0844250363901016E-2</v>
      </c>
      <c r="BB511" s="176"/>
      <c r="BC511" s="197"/>
      <c r="BD511" s="197"/>
      <c r="BE511" s="67" t="s">
        <v>194</v>
      </c>
      <c r="BF511" s="49">
        <v>12289395</v>
      </c>
      <c r="BG511" s="30">
        <f>IFERROR(BF511/BC509,"-")</f>
        <v>6.9665624085434238E-3</v>
      </c>
      <c r="BH511" s="49">
        <v>84</v>
      </c>
      <c r="BI511" s="30">
        <f>IFERROR(BH511/BD509,"-")</f>
        <v>5.9914407988587728E-2</v>
      </c>
      <c r="BJ511" s="52">
        <f>IFERROR(BF511/BH511,"-")</f>
        <v>146302.32142857142</v>
      </c>
      <c r="BK511" s="31">
        <f t="shared" si="406"/>
        <v>4.8331415420023012E-2</v>
      </c>
      <c r="BL511" s="176"/>
      <c r="BM511" s="197"/>
      <c r="BN511" s="197"/>
      <c r="BO511" s="67" t="s">
        <v>194</v>
      </c>
      <c r="BP511" s="49">
        <v>2062741</v>
      </c>
      <c r="BQ511" s="30">
        <f>IFERROR(BP511/BM509,"-")</f>
        <v>3.036249793945523E-3</v>
      </c>
      <c r="BR511" s="49">
        <v>17</v>
      </c>
      <c r="BS511" s="30">
        <f>IFERROR(BR511/BN509,"-")</f>
        <v>3.3333333333333333E-2</v>
      </c>
      <c r="BT511" s="52">
        <f>IFERROR(BP511/BR511,"-")</f>
        <v>121337.70588235294</v>
      </c>
      <c r="BU511" s="31">
        <f t="shared" si="407"/>
        <v>2.2576361221779549E-2</v>
      </c>
      <c r="BV511" s="176"/>
      <c r="BW511" s="197"/>
      <c r="BX511" s="197"/>
      <c r="BY511" s="67" t="s">
        <v>194</v>
      </c>
      <c r="BZ511" s="49">
        <f t="shared" si="399"/>
        <v>183727155</v>
      </c>
      <c r="CA511" s="30">
        <f>IFERROR(BZ511/BW509,"-")</f>
        <v>1.2781397629802571E-2</v>
      </c>
      <c r="CB511" s="49">
        <f>SUM(J511,T511,AD511,AN511,AX511,BH511,BR511)</f>
        <v>1017</v>
      </c>
      <c r="CC511" s="30">
        <f>IFERROR(CB511/BX509,"-")</f>
        <v>6.6223871849970695E-2</v>
      </c>
      <c r="CD511" s="52">
        <f>IFERROR(BZ511/CB511,"-")</f>
        <v>180656.0029498525</v>
      </c>
      <c r="CE511" s="31">
        <f t="shared" si="408"/>
        <v>5.8929192258662652E-2</v>
      </c>
      <c r="CR511" s="173"/>
      <c r="CS511" s="194"/>
      <c r="CT511" s="188"/>
      <c r="CU511" s="191"/>
      <c r="CV511" s="191"/>
      <c r="CW511" s="75" t="s">
        <v>83</v>
      </c>
      <c r="CX511" s="86">
        <v>504584165</v>
      </c>
      <c r="CY511" s="76">
        <v>2.7234933286636318E-2</v>
      </c>
      <c r="CZ511" s="86">
        <v>3044</v>
      </c>
      <c r="DA511" s="76">
        <v>0.15409537308899462</v>
      </c>
      <c r="DB511" s="86">
        <v>165763.52332457292</v>
      </c>
      <c r="DC511" s="77">
        <v>0.13777496152801666</v>
      </c>
    </row>
    <row r="512" spans="2:107" s="16" customFormat="1" ht="13.15" customHeight="1">
      <c r="B512" s="224"/>
      <c r="C512" s="194"/>
      <c r="D512" s="176"/>
      <c r="E512" s="197"/>
      <c r="F512" s="197"/>
      <c r="G512" s="67" t="s">
        <v>62</v>
      </c>
      <c r="H512" s="49">
        <v>233808</v>
      </c>
      <c r="I512" s="30">
        <f>IFERROR(H512/E509,"-")</f>
        <v>5.3060460303033397E-3</v>
      </c>
      <c r="J512" s="49">
        <v>5</v>
      </c>
      <c r="K512" s="30">
        <f>IFERROR(J512/F509,"-")</f>
        <v>0.14285714285714285</v>
      </c>
      <c r="L512" s="52">
        <f t="shared" si="382"/>
        <v>46761.599999999999</v>
      </c>
      <c r="M512" s="31">
        <f t="shared" si="401"/>
        <v>0.13157894736842105</v>
      </c>
      <c r="N512" s="176"/>
      <c r="O512" s="197"/>
      <c r="P512" s="197"/>
      <c r="Q512" s="67" t="s">
        <v>62</v>
      </c>
      <c r="R512" s="49">
        <v>1262234</v>
      </c>
      <c r="S512" s="30">
        <f>IFERROR(R512/O509,"-")</f>
        <v>7.6761008647269922E-3</v>
      </c>
      <c r="T512" s="49">
        <v>10</v>
      </c>
      <c r="U512" s="30">
        <f>IFERROR(T512/P509,"-")</f>
        <v>0.12345679012345678</v>
      </c>
      <c r="V512" s="52">
        <f t="shared" si="383"/>
        <v>126223.4</v>
      </c>
      <c r="W512" s="31">
        <f t="shared" si="402"/>
        <v>0.10526315789473684</v>
      </c>
      <c r="X512" s="176"/>
      <c r="Y512" s="197"/>
      <c r="Z512" s="197"/>
      <c r="AA512" s="67" t="s">
        <v>62</v>
      </c>
      <c r="AB512" s="49">
        <v>81765799</v>
      </c>
      <c r="AC512" s="30">
        <f>IFERROR(AB512/Y509,"-")</f>
        <v>2.0910046880268499E-2</v>
      </c>
      <c r="AD512" s="49">
        <v>1157</v>
      </c>
      <c r="AE512" s="30">
        <f>IFERROR(AD512/Z509,"-")</f>
        <v>0.21113138686131386</v>
      </c>
      <c r="AF512" s="52">
        <f t="shared" si="384"/>
        <v>70670.526361279175</v>
      </c>
      <c r="AG512" s="31">
        <f t="shared" si="403"/>
        <v>0.19580301235403622</v>
      </c>
      <c r="AH512" s="176"/>
      <c r="AI512" s="197"/>
      <c r="AJ512" s="197"/>
      <c r="AK512" s="67" t="s">
        <v>62</v>
      </c>
      <c r="AL512" s="49">
        <v>77221784</v>
      </c>
      <c r="AM512" s="30">
        <f>IFERROR(AL512/AI509,"-")</f>
        <v>1.7291606538184713E-2</v>
      </c>
      <c r="AN512" s="49">
        <v>1324</v>
      </c>
      <c r="AO512" s="30">
        <f>IFERROR(AN512/AJ509,"-")</f>
        <v>0.27282093550381209</v>
      </c>
      <c r="AP512" s="52">
        <f t="shared" si="385"/>
        <v>58324.610271903322</v>
      </c>
      <c r="AQ512" s="31">
        <f t="shared" si="404"/>
        <v>0.25028355387523632</v>
      </c>
      <c r="AR512" s="176"/>
      <c r="AS512" s="197"/>
      <c r="AT512" s="197"/>
      <c r="AU512" s="67" t="s">
        <v>62</v>
      </c>
      <c r="AV512" s="49">
        <v>53784040</v>
      </c>
      <c r="AW512" s="30">
        <f>IFERROR(AV512/AS509,"-")</f>
        <v>1.6072042716531669E-2</v>
      </c>
      <c r="AX512" s="49">
        <v>868</v>
      </c>
      <c r="AY512" s="30">
        <f>IFERROR(AX512/AT509,"-")</f>
        <v>0.28971962616822428</v>
      </c>
      <c r="AZ512" s="52">
        <f t="shared" si="386"/>
        <v>61963.179723502304</v>
      </c>
      <c r="BA512" s="31">
        <f t="shared" si="405"/>
        <v>0.25269286754002912</v>
      </c>
      <c r="BB512" s="176"/>
      <c r="BC512" s="197"/>
      <c r="BD512" s="197"/>
      <c r="BE512" s="67" t="s">
        <v>62</v>
      </c>
      <c r="BF512" s="49">
        <v>9598235</v>
      </c>
      <c r="BG512" s="30">
        <f>IFERROR(BF512/BC509,"-")</f>
        <v>5.4410085394249099E-3</v>
      </c>
      <c r="BH512" s="49">
        <v>344</v>
      </c>
      <c r="BI512" s="30">
        <f>IFERROR(BH512/BD509,"-")</f>
        <v>0.24536376604850213</v>
      </c>
      <c r="BJ512" s="52">
        <f t="shared" si="387"/>
        <v>27901.845930232557</v>
      </c>
      <c r="BK512" s="31">
        <f t="shared" si="406"/>
        <v>0.19792865362485615</v>
      </c>
      <c r="BL512" s="176"/>
      <c r="BM512" s="197"/>
      <c r="BN512" s="197"/>
      <c r="BO512" s="67" t="s">
        <v>62</v>
      </c>
      <c r="BP512" s="49">
        <v>3903852</v>
      </c>
      <c r="BQ512" s="30">
        <f>IFERROR(BP512/BM509,"-")</f>
        <v>5.7462715050478064E-3</v>
      </c>
      <c r="BR512" s="49">
        <v>118</v>
      </c>
      <c r="BS512" s="30">
        <f>IFERROR(BR512/BN509,"-")</f>
        <v>0.23137254901960785</v>
      </c>
      <c r="BT512" s="52">
        <f t="shared" si="388"/>
        <v>33083.491525423728</v>
      </c>
      <c r="BU512" s="31">
        <f t="shared" si="407"/>
        <v>0.15670650730411687</v>
      </c>
      <c r="BV512" s="176"/>
      <c r="BW512" s="197"/>
      <c r="BX512" s="197"/>
      <c r="BY512" s="67" t="s">
        <v>62</v>
      </c>
      <c r="BZ512" s="49">
        <f t="shared" si="399"/>
        <v>227769752</v>
      </c>
      <c r="CA512" s="30">
        <f>IFERROR(BZ512/BW509,"-")</f>
        <v>1.5845321114091815E-2</v>
      </c>
      <c r="CB512" s="49">
        <f t="shared" si="400"/>
        <v>3826</v>
      </c>
      <c r="CC512" s="30">
        <f>IFERROR(CB512/BX509,"-")</f>
        <v>0.24913720127629094</v>
      </c>
      <c r="CD512" s="52">
        <f t="shared" si="389"/>
        <v>59532.083638264507</v>
      </c>
      <c r="CE512" s="31">
        <f t="shared" si="408"/>
        <v>0.22169428670761385</v>
      </c>
      <c r="CR512" s="173"/>
      <c r="CS512" s="194"/>
      <c r="CT512" s="188"/>
      <c r="CU512" s="191"/>
      <c r="CV512" s="191"/>
      <c r="CW512" s="75" t="s">
        <v>87</v>
      </c>
      <c r="CX512" s="86">
        <v>128216230</v>
      </c>
      <c r="CY512" s="76">
        <v>6.920471771669684E-3</v>
      </c>
      <c r="CZ512" s="86">
        <v>1380</v>
      </c>
      <c r="DA512" s="76">
        <v>6.9859269008808345E-2</v>
      </c>
      <c r="DB512" s="86">
        <v>92910.311594202896</v>
      </c>
      <c r="DC512" s="77">
        <v>6.2460396487734229E-2</v>
      </c>
    </row>
    <row r="513" spans="2:107" s="16" customFormat="1" ht="13.15" customHeight="1">
      <c r="B513" s="224"/>
      <c r="C513" s="194"/>
      <c r="D513" s="176"/>
      <c r="E513" s="197"/>
      <c r="F513" s="197"/>
      <c r="G513" s="67" t="s">
        <v>64</v>
      </c>
      <c r="H513" s="49">
        <v>3952</v>
      </c>
      <c r="I513" s="30">
        <f>IFERROR(H513/E509,"-")</f>
        <v>8.9686811023398675E-5</v>
      </c>
      <c r="J513" s="49">
        <v>2</v>
      </c>
      <c r="K513" s="30">
        <f>IFERROR(J513/F509,"-")</f>
        <v>5.7142857142857141E-2</v>
      </c>
      <c r="L513" s="52">
        <f t="shared" si="382"/>
        <v>1976</v>
      </c>
      <c r="M513" s="31">
        <f t="shared" si="401"/>
        <v>5.2631578947368418E-2</v>
      </c>
      <c r="N513" s="176"/>
      <c r="O513" s="197"/>
      <c r="P513" s="197"/>
      <c r="Q513" s="67" t="s">
        <v>64</v>
      </c>
      <c r="R513" s="49">
        <v>58614</v>
      </c>
      <c r="S513" s="30">
        <f>IFERROR(R513/O509,"-")</f>
        <v>3.5645290499630646E-4</v>
      </c>
      <c r="T513" s="49">
        <v>10</v>
      </c>
      <c r="U513" s="30">
        <f>IFERROR(T513/P509,"-")</f>
        <v>0.12345679012345678</v>
      </c>
      <c r="V513" s="52">
        <f t="shared" si="383"/>
        <v>5861.4</v>
      </c>
      <c r="W513" s="31">
        <f t="shared" si="402"/>
        <v>0.10526315789473684</v>
      </c>
      <c r="X513" s="176"/>
      <c r="Y513" s="197"/>
      <c r="Z513" s="197"/>
      <c r="AA513" s="67" t="s">
        <v>64</v>
      </c>
      <c r="AB513" s="49">
        <v>21793702</v>
      </c>
      <c r="AC513" s="30">
        <f>IFERROR(AB513/Y509,"-")</f>
        <v>5.5733244961576334E-3</v>
      </c>
      <c r="AD513" s="49">
        <v>235</v>
      </c>
      <c r="AE513" s="30">
        <f>IFERROR(AD513/Z509,"-")</f>
        <v>4.288321167883212E-2</v>
      </c>
      <c r="AF513" s="52">
        <f t="shared" si="384"/>
        <v>92739.157446808516</v>
      </c>
      <c r="AG513" s="31">
        <f t="shared" si="403"/>
        <v>3.9769842612963277E-2</v>
      </c>
      <c r="AH513" s="176"/>
      <c r="AI513" s="197"/>
      <c r="AJ513" s="197"/>
      <c r="AK513" s="67" t="s">
        <v>64</v>
      </c>
      <c r="AL513" s="49">
        <v>23899877</v>
      </c>
      <c r="AM513" s="30">
        <f>IFERROR(AL513/AI509,"-")</f>
        <v>5.3516928512686319E-3</v>
      </c>
      <c r="AN513" s="49">
        <v>243</v>
      </c>
      <c r="AO513" s="30">
        <f>IFERROR(AN513/AJ509,"-")</f>
        <v>5.0072120337935296E-2</v>
      </c>
      <c r="AP513" s="52">
        <f t="shared" si="385"/>
        <v>98353.403292181072</v>
      </c>
      <c r="AQ513" s="31">
        <f t="shared" si="404"/>
        <v>4.593572778827977E-2</v>
      </c>
      <c r="AR513" s="176"/>
      <c r="AS513" s="197"/>
      <c r="AT513" s="197"/>
      <c r="AU513" s="67" t="s">
        <v>64</v>
      </c>
      <c r="AV513" s="49">
        <v>6619661</v>
      </c>
      <c r="AW513" s="30">
        <f>IFERROR(AV513/AS509,"-")</f>
        <v>1.9781235169570519E-3</v>
      </c>
      <c r="AX513" s="49">
        <v>142</v>
      </c>
      <c r="AY513" s="30">
        <f>IFERROR(AX513/AT509,"-")</f>
        <v>4.7396528704939919E-2</v>
      </c>
      <c r="AZ513" s="52">
        <f t="shared" si="386"/>
        <v>46617.330985915491</v>
      </c>
      <c r="BA513" s="31">
        <f t="shared" si="405"/>
        <v>4.1339155749636099E-2</v>
      </c>
      <c r="BB513" s="176"/>
      <c r="BC513" s="197"/>
      <c r="BD513" s="197"/>
      <c r="BE513" s="67" t="s">
        <v>64</v>
      </c>
      <c r="BF513" s="49">
        <v>2210753</v>
      </c>
      <c r="BG513" s="30">
        <f>IFERROR(BF513/BC509,"-")</f>
        <v>1.2532226968353284E-3</v>
      </c>
      <c r="BH513" s="49">
        <v>50</v>
      </c>
      <c r="BI513" s="30">
        <f>IFERROR(BH513/BD509,"-")</f>
        <v>3.566333808844508E-2</v>
      </c>
      <c r="BJ513" s="52">
        <f t="shared" si="387"/>
        <v>44215.06</v>
      </c>
      <c r="BK513" s="31">
        <f t="shared" si="406"/>
        <v>2.8768699654775604E-2</v>
      </c>
      <c r="BL513" s="176"/>
      <c r="BM513" s="197"/>
      <c r="BN513" s="197"/>
      <c r="BO513" s="67" t="s">
        <v>64</v>
      </c>
      <c r="BP513" s="49">
        <v>2006934</v>
      </c>
      <c r="BQ513" s="30">
        <f>IFERROR(BP513/BM509,"-")</f>
        <v>2.9541047295623948E-3</v>
      </c>
      <c r="BR513" s="49">
        <v>12</v>
      </c>
      <c r="BS513" s="30">
        <f>IFERROR(BR513/BN509,"-")</f>
        <v>2.3529411764705882E-2</v>
      </c>
      <c r="BT513" s="52">
        <f t="shared" si="388"/>
        <v>167244.5</v>
      </c>
      <c r="BU513" s="31">
        <f t="shared" si="407"/>
        <v>1.5936254980079681E-2</v>
      </c>
      <c r="BV513" s="176"/>
      <c r="BW513" s="197"/>
      <c r="BX513" s="197"/>
      <c r="BY513" s="67" t="s">
        <v>64</v>
      </c>
      <c r="BZ513" s="49">
        <f t="shared" si="399"/>
        <v>56593493</v>
      </c>
      <c r="CA513" s="30">
        <f>IFERROR(BZ513/BW509,"-")</f>
        <v>3.9370551255335576E-3</v>
      </c>
      <c r="CB513" s="49">
        <f t="shared" si="400"/>
        <v>694</v>
      </c>
      <c r="CC513" s="30">
        <f>IFERROR(CB513/BX509,"-")</f>
        <v>4.5191118056912158E-2</v>
      </c>
      <c r="CD513" s="52">
        <f t="shared" si="389"/>
        <v>81546.819884726225</v>
      </c>
      <c r="CE513" s="31">
        <f t="shared" si="408"/>
        <v>4.0213234441997911E-2</v>
      </c>
      <c r="CR513" s="173"/>
      <c r="CS513" s="194"/>
      <c r="CT513" s="188"/>
      <c r="CU513" s="191"/>
      <c r="CV513" s="191"/>
      <c r="CW513" s="75" t="s">
        <v>85</v>
      </c>
      <c r="CX513" s="86">
        <v>48790527</v>
      </c>
      <c r="CY513" s="76">
        <v>2.6334689830483046E-3</v>
      </c>
      <c r="CZ513" s="86">
        <v>2233</v>
      </c>
      <c r="DA513" s="76">
        <v>0.11304039688164422</v>
      </c>
      <c r="DB513" s="86">
        <v>21849.765785938198</v>
      </c>
      <c r="DC513" s="77">
        <v>0.101068163302254</v>
      </c>
    </row>
    <row r="514" spans="2:107" s="16" customFormat="1" ht="13.15" customHeight="1">
      <c r="B514" s="224"/>
      <c r="C514" s="194"/>
      <c r="D514" s="176"/>
      <c r="E514" s="197"/>
      <c r="F514" s="197"/>
      <c r="G514" s="67" t="s">
        <v>66</v>
      </c>
      <c r="H514" s="49">
        <v>3020231</v>
      </c>
      <c r="I514" s="30">
        <f>IFERROR(H514/E509,"-")</f>
        <v>6.854121633198644E-2</v>
      </c>
      <c r="J514" s="49">
        <v>11</v>
      </c>
      <c r="K514" s="30">
        <f>IFERROR(J514/F509,"-")</f>
        <v>0.31428571428571428</v>
      </c>
      <c r="L514" s="52">
        <f t="shared" si="382"/>
        <v>274566.45454545453</v>
      </c>
      <c r="M514" s="31">
        <f t="shared" si="401"/>
        <v>0.28947368421052633</v>
      </c>
      <c r="N514" s="176"/>
      <c r="O514" s="197"/>
      <c r="P514" s="197"/>
      <c r="Q514" s="67" t="s">
        <v>66</v>
      </c>
      <c r="R514" s="49">
        <v>733659</v>
      </c>
      <c r="S514" s="30">
        <f>IFERROR(R514/O509,"-")</f>
        <v>4.461645371868243E-3</v>
      </c>
      <c r="T514" s="49">
        <v>28</v>
      </c>
      <c r="U514" s="30">
        <f>IFERROR(T514/P509,"-")</f>
        <v>0.34567901234567899</v>
      </c>
      <c r="V514" s="52">
        <f t="shared" si="383"/>
        <v>26202.107142857141</v>
      </c>
      <c r="W514" s="31">
        <f t="shared" si="402"/>
        <v>0.29473684210526313</v>
      </c>
      <c r="X514" s="176"/>
      <c r="Y514" s="197"/>
      <c r="Z514" s="197"/>
      <c r="AA514" s="67" t="s">
        <v>66</v>
      </c>
      <c r="AB514" s="49">
        <v>97428763</v>
      </c>
      <c r="AC514" s="30">
        <f>IFERROR(AB514/Y509,"-")</f>
        <v>2.4915551816677886E-2</v>
      </c>
      <c r="AD514" s="49">
        <v>1428</v>
      </c>
      <c r="AE514" s="30">
        <f>IFERROR(AD514/Z509,"-")</f>
        <v>0.26058394160583942</v>
      </c>
      <c r="AF514" s="52">
        <f t="shared" si="384"/>
        <v>68227.42507002801</v>
      </c>
      <c r="AG514" s="31">
        <f t="shared" si="403"/>
        <v>0.24166525638855982</v>
      </c>
      <c r="AH514" s="176"/>
      <c r="AI514" s="197"/>
      <c r="AJ514" s="197"/>
      <c r="AK514" s="67" t="s">
        <v>66</v>
      </c>
      <c r="AL514" s="49">
        <v>109430199</v>
      </c>
      <c r="AM514" s="30">
        <f>IFERROR(AL514/AI509,"-")</f>
        <v>2.4503758479644217E-2</v>
      </c>
      <c r="AN514" s="49">
        <v>1716</v>
      </c>
      <c r="AO514" s="30">
        <f>IFERROR(AN514/AJ509,"-")</f>
        <v>0.35359571399134554</v>
      </c>
      <c r="AP514" s="52">
        <f t="shared" si="385"/>
        <v>63770.512237762239</v>
      </c>
      <c r="AQ514" s="31">
        <f t="shared" si="404"/>
        <v>0.32438563327032138</v>
      </c>
      <c r="AR514" s="176"/>
      <c r="AS514" s="197"/>
      <c r="AT514" s="197"/>
      <c r="AU514" s="67" t="s">
        <v>66</v>
      </c>
      <c r="AV514" s="49">
        <v>66107784</v>
      </c>
      <c r="AW514" s="30">
        <f>IFERROR(AV514/AS509,"-")</f>
        <v>1.9754691695589414E-2</v>
      </c>
      <c r="AX514" s="49">
        <v>1060</v>
      </c>
      <c r="AY514" s="30">
        <f>IFERROR(AX514/AT509,"-")</f>
        <v>0.35380507343124168</v>
      </c>
      <c r="AZ514" s="52">
        <f t="shared" si="386"/>
        <v>62365.833962264151</v>
      </c>
      <c r="BA514" s="31">
        <f t="shared" si="405"/>
        <v>0.30858806404657935</v>
      </c>
      <c r="BB514" s="176"/>
      <c r="BC514" s="197"/>
      <c r="BD514" s="197"/>
      <c r="BE514" s="67" t="s">
        <v>66</v>
      </c>
      <c r="BF514" s="49">
        <v>21426570</v>
      </c>
      <c r="BG514" s="30">
        <f>IFERROR(BF514/BC509,"-")</f>
        <v>1.2146207124600053E-2</v>
      </c>
      <c r="BH514" s="49">
        <v>448</v>
      </c>
      <c r="BI514" s="30">
        <f>IFERROR(BH514/BD509,"-")</f>
        <v>0.31954350927246788</v>
      </c>
      <c r="BJ514" s="52">
        <f t="shared" si="387"/>
        <v>47827.165178571428</v>
      </c>
      <c r="BK514" s="31">
        <f t="shared" si="406"/>
        <v>0.25776754890678943</v>
      </c>
      <c r="BL514" s="176"/>
      <c r="BM514" s="197"/>
      <c r="BN514" s="197"/>
      <c r="BO514" s="67" t="s">
        <v>66</v>
      </c>
      <c r="BP514" s="49">
        <v>19677047</v>
      </c>
      <c r="BQ514" s="30">
        <f>IFERROR(BP514/BM509,"-")</f>
        <v>2.896361196059339E-2</v>
      </c>
      <c r="BR514" s="49">
        <v>111</v>
      </c>
      <c r="BS514" s="30">
        <f>IFERROR(BR514/BN509,"-")</f>
        <v>0.21764705882352942</v>
      </c>
      <c r="BT514" s="52">
        <f t="shared" si="388"/>
        <v>177270.6936936937</v>
      </c>
      <c r="BU514" s="31">
        <f t="shared" si="407"/>
        <v>0.14741035856573706</v>
      </c>
      <c r="BV514" s="176"/>
      <c r="BW514" s="197"/>
      <c r="BX514" s="197"/>
      <c r="BY514" s="67" t="s">
        <v>66</v>
      </c>
      <c r="BZ514" s="49">
        <f t="shared" si="399"/>
        <v>317824253</v>
      </c>
      <c r="CA514" s="30">
        <f>IFERROR(BZ514/BW509,"-")</f>
        <v>2.2110167405509397E-2</v>
      </c>
      <c r="CB514" s="49">
        <f t="shared" si="400"/>
        <v>4802</v>
      </c>
      <c r="CC514" s="30">
        <f>IFERROR(CB514/BX509,"-")</f>
        <v>0.31269128084912418</v>
      </c>
      <c r="CD514" s="52">
        <f t="shared" si="389"/>
        <v>66185.808621407748</v>
      </c>
      <c r="CE514" s="31">
        <f t="shared" si="408"/>
        <v>0.27824776915053889</v>
      </c>
      <c r="CR514" s="174"/>
      <c r="CS514" s="195"/>
      <c r="CT514" s="189"/>
      <c r="CU514" s="192"/>
      <c r="CV514" s="192"/>
      <c r="CW514" s="18" t="s">
        <v>92</v>
      </c>
      <c r="CX514" s="86">
        <v>3775086794</v>
      </c>
      <c r="CY514" s="76">
        <v>0.20376033200695423</v>
      </c>
      <c r="CZ514" s="86">
        <v>15712</v>
      </c>
      <c r="DA514" s="76">
        <v>0.79538321352637442</v>
      </c>
      <c r="DB514" s="86">
        <v>240267.7440173116</v>
      </c>
      <c r="DC514" s="77">
        <v>0.71114329682266675</v>
      </c>
    </row>
    <row r="515" spans="2:107" s="16" customFormat="1" ht="13.15" customHeight="1">
      <c r="B515" s="224"/>
      <c r="C515" s="194"/>
      <c r="D515" s="176"/>
      <c r="E515" s="197"/>
      <c r="F515" s="197"/>
      <c r="G515" s="67" t="s">
        <v>68</v>
      </c>
      <c r="H515" s="49">
        <v>505473</v>
      </c>
      <c r="I515" s="30">
        <f>IFERROR(H515/E509,"-")</f>
        <v>1.1471219997072469E-2</v>
      </c>
      <c r="J515" s="49">
        <v>8</v>
      </c>
      <c r="K515" s="30">
        <f>IFERROR(J515/F509,"-")</f>
        <v>0.22857142857142856</v>
      </c>
      <c r="L515" s="52">
        <f t="shared" si="382"/>
        <v>63184.125</v>
      </c>
      <c r="M515" s="31">
        <f t="shared" si="401"/>
        <v>0.21052631578947367</v>
      </c>
      <c r="N515" s="176"/>
      <c r="O515" s="197"/>
      <c r="P515" s="197"/>
      <c r="Q515" s="67" t="s">
        <v>68</v>
      </c>
      <c r="R515" s="49">
        <v>1743423</v>
      </c>
      <c r="S515" s="30">
        <f>IFERROR(R515/O509,"-")</f>
        <v>1.0602384976070148E-2</v>
      </c>
      <c r="T515" s="49">
        <v>28</v>
      </c>
      <c r="U515" s="30">
        <f>IFERROR(T515/P509,"-")</f>
        <v>0.34567901234567899</v>
      </c>
      <c r="V515" s="52">
        <f t="shared" si="383"/>
        <v>62265.107142857145</v>
      </c>
      <c r="W515" s="31">
        <f t="shared" si="402"/>
        <v>0.29473684210526313</v>
      </c>
      <c r="X515" s="176"/>
      <c r="Y515" s="197"/>
      <c r="Z515" s="197"/>
      <c r="AA515" s="67" t="s">
        <v>68</v>
      </c>
      <c r="AB515" s="49">
        <v>102415530</v>
      </c>
      <c r="AC515" s="30">
        <f>IFERROR(AB515/Y509,"-")</f>
        <v>2.6190822565893897E-2</v>
      </c>
      <c r="AD515" s="49">
        <v>1513</v>
      </c>
      <c r="AE515" s="30">
        <f>IFERROR(AD515/Z509,"-")</f>
        <v>0.27609489051094893</v>
      </c>
      <c r="AF515" s="52">
        <f t="shared" si="384"/>
        <v>67690.370125578323</v>
      </c>
      <c r="AG515" s="31">
        <f t="shared" si="403"/>
        <v>0.25605009307835508</v>
      </c>
      <c r="AH515" s="176"/>
      <c r="AI515" s="197"/>
      <c r="AJ515" s="197"/>
      <c r="AK515" s="67" t="s">
        <v>68</v>
      </c>
      <c r="AL515" s="49">
        <v>148738249</v>
      </c>
      <c r="AM515" s="30">
        <f>IFERROR(AL515/AI509,"-")</f>
        <v>3.3305670313010974E-2</v>
      </c>
      <c r="AN515" s="49">
        <v>1726</v>
      </c>
      <c r="AO515" s="30">
        <f>IFERROR(AN515/AJ509,"-")</f>
        <v>0.35565629507521124</v>
      </c>
      <c r="AP515" s="52">
        <f t="shared" si="385"/>
        <v>86175.115295480879</v>
      </c>
      <c r="AQ515" s="31">
        <f t="shared" si="404"/>
        <v>0.32627599243856331</v>
      </c>
      <c r="AR515" s="176"/>
      <c r="AS515" s="197"/>
      <c r="AT515" s="197"/>
      <c r="AU515" s="67" t="s">
        <v>68</v>
      </c>
      <c r="AV515" s="49">
        <v>114607139</v>
      </c>
      <c r="AW515" s="30">
        <f>IFERROR(AV515/AS509,"-")</f>
        <v>3.4247535767627027E-2</v>
      </c>
      <c r="AX515" s="49">
        <v>1190</v>
      </c>
      <c r="AY515" s="30">
        <f>IFERROR(AX515/AT509,"-")</f>
        <v>0.39719626168224298</v>
      </c>
      <c r="AZ515" s="52">
        <f t="shared" si="386"/>
        <v>96308.520168067233</v>
      </c>
      <c r="BA515" s="31">
        <f t="shared" si="405"/>
        <v>0.34643377001455605</v>
      </c>
      <c r="BB515" s="176"/>
      <c r="BC515" s="197"/>
      <c r="BD515" s="197"/>
      <c r="BE515" s="67" t="s">
        <v>68</v>
      </c>
      <c r="BF515" s="49">
        <v>61559628</v>
      </c>
      <c r="BG515" s="30">
        <f>IFERROR(BF515/BC509,"-")</f>
        <v>3.4896672318589908E-2</v>
      </c>
      <c r="BH515" s="49">
        <v>569</v>
      </c>
      <c r="BI515" s="30">
        <f>IFERROR(BH515/BD509,"-")</f>
        <v>0.40584878744650499</v>
      </c>
      <c r="BJ515" s="52">
        <f t="shared" si="387"/>
        <v>108189.15289982426</v>
      </c>
      <c r="BK515" s="31">
        <f t="shared" si="406"/>
        <v>0.32738780207134638</v>
      </c>
      <c r="BL515" s="176"/>
      <c r="BM515" s="197"/>
      <c r="BN515" s="197"/>
      <c r="BO515" s="67" t="s">
        <v>68</v>
      </c>
      <c r="BP515" s="49">
        <v>15820570</v>
      </c>
      <c r="BQ515" s="30">
        <f>IFERROR(BP515/BM509,"-")</f>
        <v>2.3287074044972551E-2</v>
      </c>
      <c r="BR515" s="49">
        <v>190</v>
      </c>
      <c r="BS515" s="30">
        <f>IFERROR(BR515/BN509,"-")</f>
        <v>0.37254901960784315</v>
      </c>
      <c r="BT515" s="52">
        <f t="shared" si="388"/>
        <v>83266.15789473684</v>
      </c>
      <c r="BU515" s="31">
        <f t="shared" si="407"/>
        <v>0.25232403718459495</v>
      </c>
      <c r="BV515" s="176"/>
      <c r="BW515" s="197"/>
      <c r="BX515" s="197"/>
      <c r="BY515" s="67" t="s">
        <v>68</v>
      </c>
      <c r="BZ515" s="49">
        <f t="shared" si="399"/>
        <v>445390012</v>
      </c>
      <c r="CA515" s="30">
        <f>IFERROR(BZ515/BW509,"-")</f>
        <v>3.0984569720869725E-2</v>
      </c>
      <c r="CB515" s="49">
        <f t="shared" si="400"/>
        <v>5224</v>
      </c>
      <c r="CC515" s="30">
        <f>IFERROR(CB515/BX509,"-")</f>
        <v>0.34017060623819756</v>
      </c>
      <c r="CD515" s="52">
        <f t="shared" si="389"/>
        <v>85258.424961715165</v>
      </c>
      <c r="CE515" s="31">
        <f t="shared" si="408"/>
        <v>0.30270019701008227</v>
      </c>
      <c r="CR515" s="172">
        <v>31</v>
      </c>
      <c r="CS515" s="193" t="s">
        <v>34</v>
      </c>
      <c r="CT515" s="187">
        <v>29681</v>
      </c>
      <c r="CU515" s="190">
        <v>23374579590</v>
      </c>
      <c r="CV515" s="190">
        <v>26643</v>
      </c>
      <c r="CW515" s="75" t="s">
        <v>58</v>
      </c>
      <c r="CX515" s="86">
        <v>877608047</v>
      </c>
      <c r="CY515" s="76">
        <v>3.7545404554589469E-2</v>
      </c>
      <c r="CZ515" s="86">
        <v>5364</v>
      </c>
      <c r="DA515" s="76">
        <v>0.20132867920279249</v>
      </c>
      <c r="DB515" s="86">
        <v>163610.74701715139</v>
      </c>
      <c r="DC515" s="77">
        <v>0.18072167379805262</v>
      </c>
    </row>
    <row r="516" spans="2:107" s="16" customFormat="1" ht="13.15" customHeight="1">
      <c r="B516" s="224"/>
      <c r="C516" s="194"/>
      <c r="D516" s="176"/>
      <c r="E516" s="197"/>
      <c r="F516" s="197"/>
      <c r="G516" s="67" t="s">
        <v>69</v>
      </c>
      <c r="H516" s="49">
        <v>1818</v>
      </c>
      <c r="I516" s="30">
        <f>IFERROR(H516/E509,"-")</f>
        <v>4.1257748593253746E-5</v>
      </c>
      <c r="J516" s="49">
        <v>1</v>
      </c>
      <c r="K516" s="30">
        <f>IFERROR(J516/F509,"-")</f>
        <v>2.8571428571428571E-2</v>
      </c>
      <c r="L516" s="52">
        <f t="shared" si="382"/>
        <v>1818</v>
      </c>
      <c r="M516" s="31">
        <f t="shared" si="401"/>
        <v>2.6315789473684209E-2</v>
      </c>
      <c r="N516" s="176"/>
      <c r="O516" s="197"/>
      <c r="P516" s="197"/>
      <c r="Q516" s="67" t="s">
        <v>69</v>
      </c>
      <c r="R516" s="49">
        <v>1143641</v>
      </c>
      <c r="S516" s="30">
        <f>IFERROR(R516/O509,"-")</f>
        <v>6.9548939967052402E-3</v>
      </c>
      <c r="T516" s="49">
        <v>9</v>
      </c>
      <c r="U516" s="30">
        <f>IFERROR(T516/P509,"-")</f>
        <v>0.1111111111111111</v>
      </c>
      <c r="V516" s="52">
        <f t="shared" si="383"/>
        <v>127071.22222222222</v>
      </c>
      <c r="W516" s="31">
        <f t="shared" si="402"/>
        <v>9.4736842105263161E-2</v>
      </c>
      <c r="X516" s="176"/>
      <c r="Y516" s="197"/>
      <c r="Z516" s="197"/>
      <c r="AA516" s="67" t="s">
        <v>69</v>
      </c>
      <c r="AB516" s="49">
        <v>67700999</v>
      </c>
      <c r="AC516" s="30">
        <f>IFERROR(AB516/Y509,"-")</f>
        <v>1.7313241969677453E-2</v>
      </c>
      <c r="AD516" s="49">
        <v>443</v>
      </c>
      <c r="AE516" s="30">
        <f>IFERROR(AD516/Z509,"-")</f>
        <v>8.0839416058394162E-2</v>
      </c>
      <c r="AF516" s="52">
        <f t="shared" si="384"/>
        <v>152823.92550790068</v>
      </c>
      <c r="AG516" s="31">
        <f t="shared" si="403"/>
        <v>7.4970384159756306E-2</v>
      </c>
      <c r="AH516" s="176"/>
      <c r="AI516" s="197"/>
      <c r="AJ516" s="197"/>
      <c r="AK516" s="67" t="s">
        <v>69</v>
      </c>
      <c r="AL516" s="49">
        <v>128338938</v>
      </c>
      <c r="AM516" s="30">
        <f>IFERROR(AL516/AI509,"-")</f>
        <v>2.8737828945061442E-2</v>
      </c>
      <c r="AN516" s="49">
        <v>619</v>
      </c>
      <c r="AO516" s="30">
        <f>IFERROR(AN516/AJ509,"-")</f>
        <v>0.12754996909128374</v>
      </c>
      <c r="AP516" s="52">
        <f t="shared" si="385"/>
        <v>207332.69466882068</v>
      </c>
      <c r="AQ516" s="31">
        <f t="shared" si="404"/>
        <v>0.1170132325141777</v>
      </c>
      <c r="AR516" s="176"/>
      <c r="AS516" s="197"/>
      <c r="AT516" s="197"/>
      <c r="AU516" s="67" t="s">
        <v>69</v>
      </c>
      <c r="AV516" s="49">
        <v>151536333</v>
      </c>
      <c r="AW516" s="30">
        <f>IFERROR(AV516/AS509,"-")</f>
        <v>4.5282920678375367E-2</v>
      </c>
      <c r="AX516" s="49">
        <v>511</v>
      </c>
      <c r="AY516" s="30">
        <f>IFERROR(AX516/AT509,"-")</f>
        <v>0.17056074766355139</v>
      </c>
      <c r="AZ516" s="52">
        <f t="shared" si="386"/>
        <v>296548.59686888452</v>
      </c>
      <c r="BA516" s="31">
        <f t="shared" si="405"/>
        <v>0.1487627365356623</v>
      </c>
      <c r="BB516" s="176"/>
      <c r="BC516" s="197"/>
      <c r="BD516" s="197"/>
      <c r="BE516" s="67" t="s">
        <v>69</v>
      </c>
      <c r="BF516" s="49">
        <v>108175471</v>
      </c>
      <c r="BG516" s="30">
        <f>IFERROR(BF516/BC509,"-")</f>
        <v>6.1322072388028809E-2</v>
      </c>
      <c r="BH516" s="49">
        <v>272</v>
      </c>
      <c r="BI516" s="30">
        <f>IFERROR(BH516/BD509,"-")</f>
        <v>0.19400855920114124</v>
      </c>
      <c r="BJ516" s="52">
        <f t="shared" si="387"/>
        <v>397703.9375</v>
      </c>
      <c r="BK516" s="31">
        <f t="shared" si="406"/>
        <v>0.1565017261219793</v>
      </c>
      <c r="BL516" s="176"/>
      <c r="BM516" s="197"/>
      <c r="BN516" s="197"/>
      <c r="BO516" s="67" t="s">
        <v>69</v>
      </c>
      <c r="BP516" s="49">
        <v>54047854</v>
      </c>
      <c r="BQ516" s="30">
        <f>IFERROR(BP516/BM509,"-")</f>
        <v>7.9555690981416335E-2</v>
      </c>
      <c r="BR516" s="49">
        <v>111</v>
      </c>
      <c r="BS516" s="30">
        <f>IFERROR(BR516/BN509,"-")</f>
        <v>0.21764705882352942</v>
      </c>
      <c r="BT516" s="52">
        <f t="shared" si="388"/>
        <v>486917.60360360361</v>
      </c>
      <c r="BU516" s="31">
        <f t="shared" si="407"/>
        <v>0.14741035856573706</v>
      </c>
      <c r="BV516" s="176"/>
      <c r="BW516" s="197"/>
      <c r="BX516" s="197"/>
      <c r="BY516" s="67" t="s">
        <v>69</v>
      </c>
      <c r="BZ516" s="49">
        <f t="shared" si="399"/>
        <v>510945054</v>
      </c>
      <c r="CA516" s="30">
        <f>IFERROR(BZ516/BW509,"-")</f>
        <v>3.5545055395621548E-2</v>
      </c>
      <c r="CB516" s="49">
        <f t="shared" si="400"/>
        <v>1966</v>
      </c>
      <c r="CC516" s="30">
        <f>IFERROR(CB516/BX509,"-")</f>
        <v>0.12801979553298171</v>
      </c>
      <c r="CD516" s="52">
        <f t="shared" si="389"/>
        <v>259890.66836215666</v>
      </c>
      <c r="CE516" s="31">
        <f t="shared" si="408"/>
        <v>0.11391818287171167</v>
      </c>
      <c r="CR516" s="173"/>
      <c r="CS516" s="194"/>
      <c r="CT516" s="188"/>
      <c r="CU516" s="191"/>
      <c r="CV516" s="191"/>
      <c r="CW516" s="75" t="s">
        <v>60</v>
      </c>
      <c r="CX516" s="86">
        <v>407903318</v>
      </c>
      <c r="CY516" s="76">
        <v>1.7450723185391846E-2</v>
      </c>
      <c r="CZ516" s="86">
        <v>6903</v>
      </c>
      <c r="DA516" s="76">
        <v>0.25909244454453328</v>
      </c>
      <c r="DB516" s="86">
        <v>59090.731276256702</v>
      </c>
      <c r="DC516" s="77">
        <v>0.23257302651527914</v>
      </c>
    </row>
    <row r="517" spans="2:107" s="16" customFormat="1" ht="13.15" customHeight="1">
      <c r="B517" s="224"/>
      <c r="C517" s="194"/>
      <c r="D517" s="176"/>
      <c r="E517" s="197"/>
      <c r="F517" s="197"/>
      <c r="G517" s="67" t="s">
        <v>71</v>
      </c>
      <c r="H517" s="49">
        <v>0</v>
      </c>
      <c r="I517" s="30">
        <f>IFERROR(H517/E509,"-")</f>
        <v>0</v>
      </c>
      <c r="J517" s="49">
        <v>0</v>
      </c>
      <c r="K517" s="30">
        <f>IFERROR(J517/F509,"-")</f>
        <v>0</v>
      </c>
      <c r="L517" s="52" t="str">
        <f t="shared" si="382"/>
        <v>-</v>
      </c>
      <c r="M517" s="31">
        <f t="shared" si="401"/>
        <v>0</v>
      </c>
      <c r="N517" s="176"/>
      <c r="O517" s="197"/>
      <c r="P517" s="197"/>
      <c r="Q517" s="67" t="s">
        <v>71</v>
      </c>
      <c r="R517" s="49">
        <v>0</v>
      </c>
      <c r="S517" s="30">
        <f>IFERROR(R517/O509,"-")</f>
        <v>0</v>
      </c>
      <c r="T517" s="49">
        <v>0</v>
      </c>
      <c r="U517" s="30">
        <f>IFERROR(T517/P509,"-")</f>
        <v>0</v>
      </c>
      <c r="V517" s="52" t="str">
        <f t="shared" si="383"/>
        <v>-</v>
      </c>
      <c r="W517" s="31">
        <f t="shared" si="402"/>
        <v>0</v>
      </c>
      <c r="X517" s="176"/>
      <c r="Y517" s="197"/>
      <c r="Z517" s="197"/>
      <c r="AA517" s="67" t="s">
        <v>71</v>
      </c>
      <c r="AB517" s="49">
        <v>2699</v>
      </c>
      <c r="AC517" s="30">
        <f>IFERROR(AB517/Y509,"-")</f>
        <v>6.9021788107084566E-7</v>
      </c>
      <c r="AD517" s="49">
        <v>2</v>
      </c>
      <c r="AE517" s="30">
        <f>IFERROR(AD517/Z509,"-")</f>
        <v>3.6496350364963501E-4</v>
      </c>
      <c r="AF517" s="52">
        <f t="shared" si="384"/>
        <v>1349.5</v>
      </c>
      <c r="AG517" s="31">
        <f t="shared" si="403"/>
        <v>3.3846674564224065E-4</v>
      </c>
      <c r="AH517" s="176"/>
      <c r="AI517" s="197"/>
      <c r="AJ517" s="197"/>
      <c r="AK517" s="67" t="s">
        <v>71</v>
      </c>
      <c r="AL517" s="49">
        <v>91284</v>
      </c>
      <c r="AM517" s="30">
        <f>IFERROR(AL517/AI509,"-")</f>
        <v>2.0440437004558887E-5</v>
      </c>
      <c r="AN517" s="49">
        <v>4</v>
      </c>
      <c r="AO517" s="30">
        <f>IFERROR(AN517/AJ509,"-")</f>
        <v>8.2423243354626003E-4</v>
      </c>
      <c r="AP517" s="52">
        <f t="shared" si="385"/>
        <v>22821</v>
      </c>
      <c r="AQ517" s="31">
        <f t="shared" si="404"/>
        <v>7.5614366729678643E-4</v>
      </c>
      <c r="AR517" s="176"/>
      <c r="AS517" s="197"/>
      <c r="AT517" s="197"/>
      <c r="AU517" s="67" t="s">
        <v>71</v>
      </c>
      <c r="AV517" s="49">
        <v>2374</v>
      </c>
      <c r="AW517" s="30">
        <f>IFERROR(AV517/AS509,"-")</f>
        <v>7.0941174015648855E-7</v>
      </c>
      <c r="AX517" s="49">
        <v>1</v>
      </c>
      <c r="AY517" s="30">
        <f>IFERROR(AX517/AT509,"-")</f>
        <v>3.3377837116154872E-4</v>
      </c>
      <c r="AZ517" s="52">
        <f t="shared" si="386"/>
        <v>2374</v>
      </c>
      <c r="BA517" s="31">
        <f t="shared" si="405"/>
        <v>2.9112081513828241E-4</v>
      </c>
      <c r="BB517" s="176"/>
      <c r="BC517" s="197"/>
      <c r="BD517" s="197"/>
      <c r="BE517" s="67" t="s">
        <v>71</v>
      </c>
      <c r="BF517" s="49">
        <v>0</v>
      </c>
      <c r="BG517" s="30">
        <f>IFERROR(BF517/BC509,"-")</f>
        <v>0</v>
      </c>
      <c r="BH517" s="49">
        <v>0</v>
      </c>
      <c r="BI517" s="30">
        <f>IFERROR(BH517/BD509,"-")</f>
        <v>0</v>
      </c>
      <c r="BJ517" s="52" t="str">
        <f t="shared" si="387"/>
        <v>-</v>
      </c>
      <c r="BK517" s="31">
        <f t="shared" si="406"/>
        <v>0</v>
      </c>
      <c r="BL517" s="176"/>
      <c r="BM517" s="197"/>
      <c r="BN517" s="197"/>
      <c r="BO517" s="67" t="s">
        <v>71</v>
      </c>
      <c r="BP517" s="49">
        <v>16935</v>
      </c>
      <c r="BQ517" s="30">
        <f>IFERROR(BP517/BM509,"-")</f>
        <v>2.4927458299644712E-5</v>
      </c>
      <c r="BR517" s="49">
        <v>3</v>
      </c>
      <c r="BS517" s="30">
        <f>IFERROR(BR517/BN509,"-")</f>
        <v>5.8823529411764705E-3</v>
      </c>
      <c r="BT517" s="52">
        <f t="shared" si="388"/>
        <v>5645</v>
      </c>
      <c r="BU517" s="31">
        <f t="shared" si="407"/>
        <v>3.9840637450199202E-3</v>
      </c>
      <c r="BV517" s="176"/>
      <c r="BW517" s="197"/>
      <c r="BX517" s="197"/>
      <c r="BY517" s="67" t="s">
        <v>71</v>
      </c>
      <c r="BZ517" s="49">
        <f t="shared" si="399"/>
        <v>113292</v>
      </c>
      <c r="CA517" s="30">
        <f>IFERROR(BZ517/BW509,"-")</f>
        <v>7.881415788948525E-6</v>
      </c>
      <c r="CB517" s="49">
        <f t="shared" si="400"/>
        <v>10</v>
      </c>
      <c r="CC517" s="30">
        <f>IFERROR(CB517/BX509,"-")</f>
        <v>6.5116884808230776E-4</v>
      </c>
      <c r="CD517" s="52">
        <f t="shared" si="389"/>
        <v>11329.2</v>
      </c>
      <c r="CE517" s="31">
        <f t="shared" si="408"/>
        <v>5.7944141847259239E-4</v>
      </c>
      <c r="CR517" s="173"/>
      <c r="CS517" s="194"/>
      <c r="CT517" s="188"/>
      <c r="CU517" s="191"/>
      <c r="CV517" s="191"/>
      <c r="CW517" s="75" t="s">
        <v>62</v>
      </c>
      <c r="CX517" s="86">
        <v>286067240</v>
      </c>
      <c r="CY517" s="76">
        <v>1.2238390808208757E-2</v>
      </c>
      <c r="CZ517" s="86">
        <v>5947</v>
      </c>
      <c r="DA517" s="76">
        <v>0.22321059940697369</v>
      </c>
      <c r="DB517" s="86">
        <v>48102.78123423575</v>
      </c>
      <c r="DC517" s="77">
        <v>0.20036386914187526</v>
      </c>
    </row>
    <row r="518" spans="2:107" s="16" customFormat="1" ht="13.15" customHeight="1">
      <c r="B518" s="224"/>
      <c r="C518" s="194"/>
      <c r="D518" s="176"/>
      <c r="E518" s="197"/>
      <c r="F518" s="197"/>
      <c r="G518" s="67" t="s">
        <v>73</v>
      </c>
      <c r="H518" s="49">
        <v>0</v>
      </c>
      <c r="I518" s="30">
        <f>IFERROR(H518/E509,"-")</f>
        <v>0</v>
      </c>
      <c r="J518" s="49">
        <v>0</v>
      </c>
      <c r="K518" s="30">
        <f>IFERROR(J518/F509,"-")</f>
        <v>0</v>
      </c>
      <c r="L518" s="52" t="str">
        <f t="shared" si="382"/>
        <v>-</v>
      </c>
      <c r="M518" s="31">
        <f t="shared" si="401"/>
        <v>0</v>
      </c>
      <c r="N518" s="176"/>
      <c r="O518" s="197"/>
      <c r="P518" s="197"/>
      <c r="Q518" s="67" t="s">
        <v>73</v>
      </c>
      <c r="R518" s="49">
        <v>0</v>
      </c>
      <c r="S518" s="30">
        <f>IFERROR(R518/O509,"-")</f>
        <v>0</v>
      </c>
      <c r="T518" s="49">
        <v>0</v>
      </c>
      <c r="U518" s="30">
        <f>IFERROR(T518/P509,"-")</f>
        <v>0</v>
      </c>
      <c r="V518" s="52" t="str">
        <f t="shared" si="383"/>
        <v>-</v>
      </c>
      <c r="W518" s="31">
        <f t="shared" si="402"/>
        <v>0</v>
      </c>
      <c r="X518" s="176"/>
      <c r="Y518" s="197"/>
      <c r="Z518" s="197"/>
      <c r="AA518" s="67" t="s">
        <v>73</v>
      </c>
      <c r="AB518" s="49">
        <v>282002</v>
      </c>
      <c r="AC518" s="30">
        <f>IFERROR(AB518/Y509,"-")</f>
        <v>7.2116644274820531E-5</v>
      </c>
      <c r="AD518" s="49">
        <v>21</v>
      </c>
      <c r="AE518" s="30">
        <f>IFERROR(AD518/Z509,"-")</f>
        <v>3.8321167883211679E-3</v>
      </c>
      <c r="AF518" s="52">
        <f t="shared" si="384"/>
        <v>13428.666666666666</v>
      </c>
      <c r="AG518" s="31">
        <f t="shared" si="403"/>
        <v>3.5539008292435267E-3</v>
      </c>
      <c r="AH518" s="176"/>
      <c r="AI518" s="197"/>
      <c r="AJ518" s="197"/>
      <c r="AK518" s="67" t="s">
        <v>73</v>
      </c>
      <c r="AL518" s="49">
        <v>847213</v>
      </c>
      <c r="AM518" s="30">
        <f>IFERROR(AL518/AI509,"-")</f>
        <v>1.8970908325602895E-4</v>
      </c>
      <c r="AN518" s="49">
        <v>37</v>
      </c>
      <c r="AO518" s="30">
        <f>IFERROR(AN518/AJ509,"-")</f>
        <v>7.6241500103029058E-3</v>
      </c>
      <c r="AP518" s="52">
        <f t="shared" si="385"/>
        <v>22897.64864864865</v>
      </c>
      <c r="AQ518" s="31">
        <f t="shared" si="404"/>
        <v>6.9943289224952739E-3</v>
      </c>
      <c r="AR518" s="176"/>
      <c r="AS518" s="197"/>
      <c r="AT518" s="197"/>
      <c r="AU518" s="67" t="s">
        <v>73</v>
      </c>
      <c r="AV518" s="49">
        <v>150976</v>
      </c>
      <c r="AW518" s="30">
        <f>IFERROR(AV518/AS509,"-")</f>
        <v>4.5115478888738842E-5</v>
      </c>
      <c r="AX518" s="49">
        <v>14</v>
      </c>
      <c r="AY518" s="30">
        <f>IFERROR(AX518/AT509,"-")</f>
        <v>4.6728971962616819E-3</v>
      </c>
      <c r="AZ518" s="52">
        <f t="shared" si="386"/>
        <v>10784</v>
      </c>
      <c r="BA518" s="31">
        <f t="shared" si="405"/>
        <v>4.0756914119359534E-3</v>
      </c>
      <c r="BB518" s="176"/>
      <c r="BC518" s="197"/>
      <c r="BD518" s="197"/>
      <c r="BE518" s="67" t="s">
        <v>73</v>
      </c>
      <c r="BF518" s="49">
        <v>351289</v>
      </c>
      <c r="BG518" s="30">
        <f>IFERROR(BF518/BC509,"-")</f>
        <v>1.9913728397002545E-4</v>
      </c>
      <c r="BH518" s="49">
        <v>9</v>
      </c>
      <c r="BI518" s="30">
        <f>IFERROR(BH518/BD509,"-")</f>
        <v>6.4194008559201139E-3</v>
      </c>
      <c r="BJ518" s="52">
        <f t="shared" si="387"/>
        <v>39032.111111111109</v>
      </c>
      <c r="BK518" s="31">
        <f t="shared" si="406"/>
        <v>5.1783659378596084E-3</v>
      </c>
      <c r="BL518" s="176"/>
      <c r="BM518" s="197"/>
      <c r="BN518" s="197"/>
      <c r="BO518" s="67" t="s">
        <v>73</v>
      </c>
      <c r="BP518" s="49">
        <v>13485</v>
      </c>
      <c r="BQ518" s="30">
        <f>IFERROR(BP518/BM509,"-")</f>
        <v>1.9849233845332681E-5</v>
      </c>
      <c r="BR518" s="49">
        <v>1</v>
      </c>
      <c r="BS518" s="30">
        <f>IFERROR(BR518/BN509,"-")</f>
        <v>1.9607843137254902E-3</v>
      </c>
      <c r="BT518" s="52">
        <f t="shared" si="388"/>
        <v>13485</v>
      </c>
      <c r="BU518" s="31">
        <f t="shared" si="407"/>
        <v>1.3280212483399733E-3</v>
      </c>
      <c r="BV518" s="176"/>
      <c r="BW518" s="197"/>
      <c r="BX518" s="197"/>
      <c r="BY518" s="67" t="s">
        <v>73</v>
      </c>
      <c r="BZ518" s="49">
        <f t="shared" si="399"/>
        <v>1644965</v>
      </c>
      <c r="CA518" s="30">
        <f>IFERROR(BZ518/BW509,"-")</f>
        <v>1.1443573353165016E-4</v>
      </c>
      <c r="CB518" s="49">
        <f t="shared" si="400"/>
        <v>82</v>
      </c>
      <c r="CC518" s="30">
        <f>IFERROR(CB518/BX509,"-")</f>
        <v>5.3395845542749234E-3</v>
      </c>
      <c r="CD518" s="52">
        <f t="shared" si="389"/>
        <v>20060.548780487807</v>
      </c>
      <c r="CE518" s="31">
        <f t="shared" si="408"/>
        <v>4.7514196314752581E-3</v>
      </c>
      <c r="CR518" s="173"/>
      <c r="CS518" s="194"/>
      <c r="CT518" s="188"/>
      <c r="CU518" s="191"/>
      <c r="CV518" s="191"/>
      <c r="CW518" s="75" t="s">
        <v>64</v>
      </c>
      <c r="CX518" s="86">
        <v>59563586</v>
      </c>
      <c r="CY518" s="76">
        <v>2.5482206330454051E-3</v>
      </c>
      <c r="CZ518" s="86">
        <v>1118</v>
      </c>
      <c r="DA518" s="76">
        <v>4.1962241489321775E-2</v>
      </c>
      <c r="DB518" s="86">
        <v>53276.91055456172</v>
      </c>
      <c r="DC518" s="77">
        <v>3.7667194501532969E-2</v>
      </c>
    </row>
    <row r="519" spans="2:107" s="16" customFormat="1" ht="13.15" customHeight="1">
      <c r="B519" s="224"/>
      <c r="C519" s="194"/>
      <c r="D519" s="176"/>
      <c r="E519" s="197"/>
      <c r="F519" s="197"/>
      <c r="G519" s="67" t="s">
        <v>75</v>
      </c>
      <c r="H519" s="49">
        <v>11588</v>
      </c>
      <c r="I519" s="30">
        <f>IFERROR(H519/E509,"-")</f>
        <v>2.6297843272751618E-4</v>
      </c>
      <c r="J519" s="49">
        <v>1</v>
      </c>
      <c r="K519" s="30">
        <f>IFERROR(J519/F509,"-")</f>
        <v>2.8571428571428571E-2</v>
      </c>
      <c r="L519" s="52">
        <f t="shared" si="382"/>
        <v>11588</v>
      </c>
      <c r="M519" s="31">
        <f t="shared" si="401"/>
        <v>2.6315789473684209E-2</v>
      </c>
      <c r="N519" s="176"/>
      <c r="O519" s="197"/>
      <c r="P519" s="197"/>
      <c r="Q519" s="67" t="s">
        <v>75</v>
      </c>
      <c r="R519" s="49">
        <v>58516</v>
      </c>
      <c r="S519" s="30">
        <f>IFERROR(R519/O509,"-")</f>
        <v>3.5585693159934263E-4</v>
      </c>
      <c r="T519" s="49">
        <v>8</v>
      </c>
      <c r="U519" s="30">
        <f>IFERROR(T519/P509,"-")</f>
        <v>9.8765432098765427E-2</v>
      </c>
      <c r="V519" s="52">
        <f t="shared" si="383"/>
        <v>7314.5</v>
      </c>
      <c r="W519" s="31">
        <f t="shared" si="402"/>
        <v>8.4210526315789472E-2</v>
      </c>
      <c r="X519" s="176"/>
      <c r="Y519" s="197"/>
      <c r="Z519" s="197"/>
      <c r="AA519" s="67" t="s">
        <v>75</v>
      </c>
      <c r="AB519" s="49">
        <v>2513391</v>
      </c>
      <c r="AC519" s="30">
        <f>IFERROR(AB519/Y509,"-")</f>
        <v>6.4275191193869361E-4</v>
      </c>
      <c r="AD519" s="49">
        <v>201</v>
      </c>
      <c r="AE519" s="30">
        <f>IFERROR(AD519/Z509,"-")</f>
        <v>3.6678832116788324E-2</v>
      </c>
      <c r="AF519" s="52">
        <f t="shared" si="384"/>
        <v>12504.432835820895</v>
      </c>
      <c r="AG519" s="31">
        <f t="shared" si="403"/>
        <v>3.4015907937045183E-2</v>
      </c>
      <c r="AH519" s="176"/>
      <c r="AI519" s="197"/>
      <c r="AJ519" s="197"/>
      <c r="AK519" s="67" t="s">
        <v>75</v>
      </c>
      <c r="AL519" s="49">
        <v>7625541</v>
      </c>
      <c r="AM519" s="30">
        <f>IFERROR(AL519/AI509,"-")</f>
        <v>1.7075214762300181E-3</v>
      </c>
      <c r="AN519" s="49">
        <v>249</v>
      </c>
      <c r="AO519" s="30">
        <f>IFERROR(AN519/AJ509,"-")</f>
        <v>5.1308468988254689E-2</v>
      </c>
      <c r="AP519" s="52">
        <f t="shared" si="385"/>
        <v>30624.662650602411</v>
      </c>
      <c r="AQ519" s="31">
        <f t="shared" si="404"/>
        <v>4.7069943289224953E-2</v>
      </c>
      <c r="AR519" s="176"/>
      <c r="AS519" s="197"/>
      <c r="AT519" s="197"/>
      <c r="AU519" s="67" t="s">
        <v>75</v>
      </c>
      <c r="AV519" s="49">
        <v>4963649</v>
      </c>
      <c r="AW519" s="30">
        <f>IFERROR(AV519/AS509,"-")</f>
        <v>1.4832649008492055E-3</v>
      </c>
      <c r="AX519" s="49">
        <v>237</v>
      </c>
      <c r="AY519" s="30">
        <f>IFERROR(AX519/AT509,"-")</f>
        <v>7.9105473965287054E-2</v>
      </c>
      <c r="AZ519" s="52">
        <f t="shared" si="386"/>
        <v>20943.666666666668</v>
      </c>
      <c r="BA519" s="31">
        <f t="shared" si="405"/>
        <v>6.8995633187772923E-2</v>
      </c>
      <c r="BB519" s="176"/>
      <c r="BC519" s="197"/>
      <c r="BD519" s="197"/>
      <c r="BE519" s="67" t="s">
        <v>75</v>
      </c>
      <c r="BF519" s="49">
        <v>7503066</v>
      </c>
      <c r="BG519" s="30">
        <f>IFERROR(BF519/BC509,"-")</f>
        <v>4.2533076318582216E-3</v>
      </c>
      <c r="BH519" s="49">
        <v>130</v>
      </c>
      <c r="BI519" s="30">
        <f>IFERROR(BH519/BD509,"-")</f>
        <v>9.2724679029957208E-2</v>
      </c>
      <c r="BJ519" s="52">
        <f t="shared" si="387"/>
        <v>57715.892307692309</v>
      </c>
      <c r="BK519" s="31">
        <f t="shared" si="406"/>
        <v>7.4798619102416572E-2</v>
      </c>
      <c r="BL519" s="176"/>
      <c r="BM519" s="197"/>
      <c r="BN519" s="197"/>
      <c r="BO519" s="67" t="s">
        <v>75</v>
      </c>
      <c r="BP519" s="49">
        <v>3002595</v>
      </c>
      <c r="BQ519" s="30">
        <f>IFERROR(BP519/BM509,"-")</f>
        <v>4.4196670595347924E-3</v>
      </c>
      <c r="BR519" s="49">
        <v>51</v>
      </c>
      <c r="BS519" s="30">
        <f>IFERROR(BR519/BN509,"-")</f>
        <v>0.1</v>
      </c>
      <c r="BT519" s="52">
        <f t="shared" si="388"/>
        <v>58874.411764705881</v>
      </c>
      <c r="BU519" s="31">
        <f t="shared" si="407"/>
        <v>6.7729083665338641E-2</v>
      </c>
      <c r="BV519" s="176"/>
      <c r="BW519" s="197"/>
      <c r="BX519" s="197"/>
      <c r="BY519" s="67" t="s">
        <v>75</v>
      </c>
      <c r="BZ519" s="49">
        <f t="shared" si="399"/>
        <v>25678346</v>
      </c>
      <c r="CA519" s="30">
        <f>IFERROR(BZ519/BW509,"-")</f>
        <v>1.7863725735134271E-3</v>
      </c>
      <c r="CB519" s="49">
        <f t="shared" si="400"/>
        <v>877</v>
      </c>
      <c r="CC519" s="30">
        <f>IFERROR(CB519/BX509,"-")</f>
        <v>5.7107507976818392E-2</v>
      </c>
      <c r="CD519" s="52">
        <f t="shared" si="389"/>
        <v>29279.755986316988</v>
      </c>
      <c r="CE519" s="31">
        <f t="shared" si="408"/>
        <v>5.0817012400046352E-2</v>
      </c>
      <c r="CR519" s="173"/>
      <c r="CS519" s="194"/>
      <c r="CT519" s="188"/>
      <c r="CU519" s="191"/>
      <c r="CV519" s="191"/>
      <c r="CW519" s="75" t="s">
        <v>66</v>
      </c>
      <c r="CX519" s="86">
        <v>394061000</v>
      </c>
      <c r="CY519" s="76">
        <v>1.6858527807216063E-2</v>
      </c>
      <c r="CZ519" s="86">
        <v>7331</v>
      </c>
      <c r="DA519" s="76">
        <v>0.27515670157264571</v>
      </c>
      <c r="DB519" s="86">
        <v>53752.694039012415</v>
      </c>
      <c r="DC519" s="77">
        <v>0.24699302584144739</v>
      </c>
    </row>
    <row r="520" spans="2:107" s="16" customFormat="1" ht="13.15" customHeight="1">
      <c r="B520" s="224"/>
      <c r="C520" s="194"/>
      <c r="D520" s="176"/>
      <c r="E520" s="197"/>
      <c r="F520" s="197"/>
      <c r="G520" s="67" t="s">
        <v>77</v>
      </c>
      <c r="H520" s="49">
        <v>0</v>
      </c>
      <c r="I520" s="30">
        <f>IFERROR(H520/E509,"-")</f>
        <v>0</v>
      </c>
      <c r="J520" s="49">
        <v>0</v>
      </c>
      <c r="K520" s="30">
        <f>IFERROR(J520/F509,"-")</f>
        <v>0</v>
      </c>
      <c r="L520" s="52" t="str">
        <f t="shared" si="382"/>
        <v>-</v>
      </c>
      <c r="M520" s="31">
        <f t="shared" si="401"/>
        <v>0</v>
      </c>
      <c r="N520" s="176"/>
      <c r="O520" s="197"/>
      <c r="P520" s="197"/>
      <c r="Q520" s="67" t="s">
        <v>77</v>
      </c>
      <c r="R520" s="49">
        <v>97634</v>
      </c>
      <c r="S520" s="30">
        <f>IFERROR(R520/O509,"-")</f>
        <v>5.9374761876700762E-4</v>
      </c>
      <c r="T520" s="49">
        <v>1</v>
      </c>
      <c r="U520" s="30">
        <f>IFERROR(T520/P509,"-")</f>
        <v>1.2345679012345678E-2</v>
      </c>
      <c r="V520" s="52">
        <f t="shared" si="383"/>
        <v>97634</v>
      </c>
      <c r="W520" s="31">
        <f t="shared" si="402"/>
        <v>1.0526315789473684E-2</v>
      </c>
      <c r="X520" s="176"/>
      <c r="Y520" s="197"/>
      <c r="Z520" s="197"/>
      <c r="AA520" s="67" t="s">
        <v>77</v>
      </c>
      <c r="AB520" s="49">
        <v>3917997</v>
      </c>
      <c r="AC520" s="30">
        <f>IFERROR(AB520/Y509,"-")</f>
        <v>1.00195316316485E-3</v>
      </c>
      <c r="AD520" s="49">
        <v>36</v>
      </c>
      <c r="AE520" s="30">
        <f>IFERROR(AD520/Z509,"-")</f>
        <v>6.5693430656934308E-3</v>
      </c>
      <c r="AF520" s="52">
        <f t="shared" si="384"/>
        <v>108833.25</v>
      </c>
      <c r="AG520" s="31">
        <f t="shared" si="403"/>
        <v>6.0924014215603317E-3</v>
      </c>
      <c r="AH520" s="176"/>
      <c r="AI520" s="197"/>
      <c r="AJ520" s="197"/>
      <c r="AK520" s="67" t="s">
        <v>77</v>
      </c>
      <c r="AL520" s="49">
        <v>5574879</v>
      </c>
      <c r="AM520" s="30">
        <f>IFERROR(AL520/AI509,"-")</f>
        <v>1.2483344617626117E-3</v>
      </c>
      <c r="AN520" s="49">
        <v>51</v>
      </c>
      <c r="AO520" s="30">
        <f>IFERROR(AN520/AJ509,"-")</f>
        <v>1.0508963527714816E-2</v>
      </c>
      <c r="AP520" s="52">
        <f t="shared" si="385"/>
        <v>109311.35294117648</v>
      </c>
      <c r="AQ520" s="31">
        <f t="shared" si="404"/>
        <v>9.6408317580340269E-3</v>
      </c>
      <c r="AR520" s="176"/>
      <c r="AS520" s="197"/>
      <c r="AT520" s="197"/>
      <c r="AU520" s="67" t="s">
        <v>77</v>
      </c>
      <c r="AV520" s="49">
        <v>11216101</v>
      </c>
      <c r="AW520" s="30">
        <f>IFERROR(AV520/AS509,"-")</f>
        <v>3.3516570042885136E-3</v>
      </c>
      <c r="AX520" s="49">
        <v>62</v>
      </c>
      <c r="AY520" s="30">
        <f>IFERROR(AX520/AT509,"-")</f>
        <v>2.069425901201602E-2</v>
      </c>
      <c r="AZ520" s="52">
        <f t="shared" si="386"/>
        <v>180904.85483870967</v>
      </c>
      <c r="BA520" s="31">
        <f t="shared" si="405"/>
        <v>1.8049490538573507E-2</v>
      </c>
      <c r="BB520" s="176"/>
      <c r="BC520" s="197"/>
      <c r="BD520" s="197"/>
      <c r="BE520" s="67" t="s">
        <v>77</v>
      </c>
      <c r="BF520" s="49">
        <v>6361978</v>
      </c>
      <c r="BG520" s="30">
        <f>IFERROR(BF520/BC509,"-")</f>
        <v>3.6064522931177874E-3</v>
      </c>
      <c r="BH520" s="49">
        <v>43</v>
      </c>
      <c r="BI520" s="30">
        <f>IFERROR(BH520/BD509,"-")</f>
        <v>3.0670470756062766E-2</v>
      </c>
      <c r="BJ520" s="52">
        <f t="shared" si="387"/>
        <v>147952.97674418605</v>
      </c>
      <c r="BK520" s="31">
        <f t="shared" si="406"/>
        <v>2.4741081703107019E-2</v>
      </c>
      <c r="BL520" s="176"/>
      <c r="BM520" s="197"/>
      <c r="BN520" s="197"/>
      <c r="BO520" s="67" t="s">
        <v>77</v>
      </c>
      <c r="BP520" s="49">
        <v>4439178</v>
      </c>
      <c r="BQ520" s="30">
        <f>IFERROR(BP520/BM509,"-")</f>
        <v>6.5342441381576744E-3</v>
      </c>
      <c r="BR520" s="49">
        <v>16</v>
      </c>
      <c r="BS520" s="30">
        <f>IFERROR(BR520/BN509,"-")</f>
        <v>3.1372549019607843E-2</v>
      </c>
      <c r="BT520" s="52">
        <f t="shared" si="388"/>
        <v>277448.625</v>
      </c>
      <c r="BU520" s="31">
        <f t="shared" si="407"/>
        <v>2.1248339973439574E-2</v>
      </c>
      <c r="BV520" s="176"/>
      <c r="BW520" s="197"/>
      <c r="BX520" s="197"/>
      <c r="BY520" s="67" t="s">
        <v>77</v>
      </c>
      <c r="BZ520" s="49">
        <f t="shared" si="399"/>
        <v>31607767</v>
      </c>
      <c r="CA520" s="30">
        <f>IFERROR(BZ520/BW509,"-")</f>
        <v>2.1988662384564324E-3</v>
      </c>
      <c r="CB520" s="49">
        <f t="shared" si="400"/>
        <v>209</v>
      </c>
      <c r="CC520" s="30">
        <f>IFERROR(CB520/BX509,"-")</f>
        <v>1.3609428924920232E-2</v>
      </c>
      <c r="CD520" s="52">
        <f t="shared" si="389"/>
        <v>151233.33492822965</v>
      </c>
      <c r="CE520" s="31">
        <f t="shared" si="408"/>
        <v>1.2110325646077181E-2</v>
      </c>
      <c r="CR520" s="173"/>
      <c r="CS520" s="194"/>
      <c r="CT520" s="188"/>
      <c r="CU520" s="191"/>
      <c r="CV520" s="191"/>
      <c r="CW520" s="75" t="s">
        <v>68</v>
      </c>
      <c r="CX520" s="86">
        <v>509906458</v>
      </c>
      <c r="CY520" s="76">
        <v>2.18145723663901E-2</v>
      </c>
      <c r="CZ520" s="86">
        <v>8502</v>
      </c>
      <c r="DA520" s="76">
        <v>0.31910820853507488</v>
      </c>
      <c r="DB520" s="86">
        <v>59974.883321571397</v>
      </c>
      <c r="DC520" s="77">
        <v>0.28644587446514608</v>
      </c>
    </row>
    <row r="521" spans="2:107" s="16" customFormat="1" ht="13.15" customHeight="1">
      <c r="B521" s="224"/>
      <c r="C521" s="194"/>
      <c r="D521" s="176"/>
      <c r="E521" s="197"/>
      <c r="F521" s="197"/>
      <c r="G521" s="67" t="s">
        <v>79</v>
      </c>
      <c r="H521" s="49">
        <v>42091</v>
      </c>
      <c r="I521" s="30">
        <f>IFERROR(H521/E509,"-")</f>
        <v>9.5521446426768063E-4</v>
      </c>
      <c r="J521" s="49">
        <v>1</v>
      </c>
      <c r="K521" s="30">
        <f>IFERROR(J521/F509,"-")</f>
        <v>2.8571428571428571E-2</v>
      </c>
      <c r="L521" s="52">
        <f t="shared" si="382"/>
        <v>42091</v>
      </c>
      <c r="M521" s="31">
        <f t="shared" si="401"/>
        <v>2.6315789473684209E-2</v>
      </c>
      <c r="N521" s="176"/>
      <c r="O521" s="197"/>
      <c r="P521" s="197"/>
      <c r="Q521" s="67" t="s">
        <v>79</v>
      </c>
      <c r="R521" s="49">
        <v>719187</v>
      </c>
      <c r="S521" s="30">
        <f>IFERROR(R521/O509,"-")</f>
        <v>4.373635912675789E-3</v>
      </c>
      <c r="T521" s="49">
        <v>5</v>
      </c>
      <c r="U521" s="30">
        <f>IFERROR(T521/P509,"-")</f>
        <v>6.1728395061728392E-2</v>
      </c>
      <c r="V521" s="52">
        <f t="shared" si="383"/>
        <v>143837.4</v>
      </c>
      <c r="W521" s="31">
        <f t="shared" si="402"/>
        <v>5.2631578947368418E-2</v>
      </c>
      <c r="X521" s="176"/>
      <c r="Y521" s="197"/>
      <c r="Z521" s="197"/>
      <c r="AA521" s="67" t="s">
        <v>79</v>
      </c>
      <c r="AB521" s="49">
        <v>20593778</v>
      </c>
      <c r="AC521" s="30">
        <f>IFERROR(AB521/Y509,"-")</f>
        <v>5.2664667708052608E-3</v>
      </c>
      <c r="AD521" s="49">
        <v>57</v>
      </c>
      <c r="AE521" s="30">
        <f>IFERROR(AD521/Z509,"-")</f>
        <v>1.0401459854014599E-2</v>
      </c>
      <c r="AF521" s="52">
        <f t="shared" si="384"/>
        <v>361294.35087719298</v>
      </c>
      <c r="AG521" s="31">
        <f t="shared" si="403"/>
        <v>9.6463022508038593E-3</v>
      </c>
      <c r="AH521" s="176"/>
      <c r="AI521" s="197"/>
      <c r="AJ521" s="197"/>
      <c r="AK521" s="67" t="s">
        <v>79</v>
      </c>
      <c r="AL521" s="49">
        <v>33927033</v>
      </c>
      <c r="AM521" s="30">
        <f>IFERROR(AL521/AI509,"-")</f>
        <v>7.5969872134009301E-3</v>
      </c>
      <c r="AN521" s="49">
        <v>105</v>
      </c>
      <c r="AO521" s="30">
        <f>IFERROR(AN521/AJ509,"-")</f>
        <v>2.1636101380589325E-2</v>
      </c>
      <c r="AP521" s="52">
        <f t="shared" si="385"/>
        <v>323114.59999999998</v>
      </c>
      <c r="AQ521" s="31">
        <f t="shared" si="404"/>
        <v>1.9848771266540641E-2</v>
      </c>
      <c r="AR521" s="176"/>
      <c r="AS521" s="197"/>
      <c r="AT521" s="197"/>
      <c r="AU521" s="67" t="s">
        <v>79</v>
      </c>
      <c r="AV521" s="49">
        <v>52576431</v>
      </c>
      <c r="AW521" s="30">
        <f>IFERROR(AV521/AS509,"-")</f>
        <v>1.5711178351696525E-2</v>
      </c>
      <c r="AX521" s="49">
        <v>160</v>
      </c>
      <c r="AY521" s="30">
        <f>IFERROR(AX521/AT509,"-")</f>
        <v>5.3404539385847799E-2</v>
      </c>
      <c r="AZ521" s="52">
        <f t="shared" si="386"/>
        <v>328602.69374999998</v>
      </c>
      <c r="BA521" s="31">
        <f t="shared" si="405"/>
        <v>4.6579330422125184E-2</v>
      </c>
      <c r="BB521" s="176"/>
      <c r="BC521" s="197"/>
      <c r="BD521" s="197"/>
      <c r="BE521" s="67" t="s">
        <v>79</v>
      </c>
      <c r="BF521" s="49">
        <v>37277654</v>
      </c>
      <c r="BG521" s="30">
        <f>IFERROR(BF521/BC509,"-")</f>
        <v>2.1131805352101418E-2</v>
      </c>
      <c r="BH521" s="49">
        <v>115</v>
      </c>
      <c r="BI521" s="30">
        <f>IFERROR(BH521/BD509,"-")</f>
        <v>8.2025677603423677E-2</v>
      </c>
      <c r="BJ521" s="52">
        <f t="shared" si="387"/>
        <v>324153.51304347825</v>
      </c>
      <c r="BK521" s="31">
        <f t="shared" si="406"/>
        <v>6.6168009205983896E-2</v>
      </c>
      <c r="BL521" s="176"/>
      <c r="BM521" s="197"/>
      <c r="BN521" s="197"/>
      <c r="BO521" s="67" t="s">
        <v>79</v>
      </c>
      <c r="BP521" s="49">
        <v>27639791</v>
      </c>
      <c r="BQ521" s="30">
        <f>IFERROR(BP521/BM509,"-")</f>
        <v>4.0684365961818438E-2</v>
      </c>
      <c r="BR521" s="49">
        <v>69</v>
      </c>
      <c r="BS521" s="30">
        <f>IFERROR(BR521/BN509,"-")</f>
        <v>0.13529411764705881</v>
      </c>
      <c r="BT521" s="52">
        <f t="shared" si="388"/>
        <v>400576.68115942029</v>
      </c>
      <c r="BU521" s="31">
        <f t="shared" si="407"/>
        <v>9.1633466135458169E-2</v>
      </c>
      <c r="BV521" s="176"/>
      <c r="BW521" s="197"/>
      <c r="BX521" s="197"/>
      <c r="BY521" s="67" t="s">
        <v>79</v>
      </c>
      <c r="BZ521" s="49">
        <f t="shared" si="399"/>
        <v>172775965</v>
      </c>
      <c r="CA521" s="30">
        <f>IFERROR(BZ521/BW509,"-")</f>
        <v>1.2019553176762858E-2</v>
      </c>
      <c r="CB521" s="49">
        <f t="shared" si="400"/>
        <v>512</v>
      </c>
      <c r="CC521" s="30">
        <f>IFERROR(CB521/BX509,"-")</f>
        <v>3.3339845021814155E-2</v>
      </c>
      <c r="CD521" s="52">
        <f t="shared" si="389"/>
        <v>337453.056640625</v>
      </c>
      <c r="CE521" s="31">
        <f t="shared" si="408"/>
        <v>2.966740062579673E-2</v>
      </c>
      <c r="CR521" s="173"/>
      <c r="CS521" s="194"/>
      <c r="CT521" s="188"/>
      <c r="CU521" s="191"/>
      <c r="CV521" s="191"/>
      <c r="CW521" s="75" t="s">
        <v>69</v>
      </c>
      <c r="CX521" s="86">
        <v>732858358</v>
      </c>
      <c r="CY521" s="76">
        <v>3.1352793113486752E-2</v>
      </c>
      <c r="CZ521" s="86">
        <v>2616</v>
      </c>
      <c r="DA521" s="76">
        <v>9.8187141087715341E-2</v>
      </c>
      <c r="DB521" s="86">
        <v>280144.63226299692</v>
      </c>
      <c r="DC521" s="77">
        <v>8.8137192143121865E-2</v>
      </c>
    </row>
    <row r="522" spans="2:107" s="16" customFormat="1" ht="13.15" customHeight="1">
      <c r="B522" s="224"/>
      <c r="C522" s="194"/>
      <c r="D522" s="176"/>
      <c r="E522" s="197"/>
      <c r="F522" s="197"/>
      <c r="G522" s="67" t="s">
        <v>81</v>
      </c>
      <c r="H522" s="49">
        <v>136888</v>
      </c>
      <c r="I522" s="30">
        <f>IFERROR(H522/E509,"-")</f>
        <v>3.1065405332416493E-3</v>
      </c>
      <c r="J522" s="49">
        <v>3</v>
      </c>
      <c r="K522" s="30">
        <f>IFERROR(J522/F509,"-")</f>
        <v>8.5714285714285715E-2</v>
      </c>
      <c r="L522" s="52">
        <f t="shared" si="382"/>
        <v>45629.333333333336</v>
      </c>
      <c r="M522" s="31">
        <f t="shared" si="401"/>
        <v>7.8947368421052627E-2</v>
      </c>
      <c r="N522" s="176"/>
      <c r="O522" s="197"/>
      <c r="P522" s="197"/>
      <c r="Q522" s="67" t="s">
        <v>81</v>
      </c>
      <c r="R522" s="49">
        <v>2749296</v>
      </c>
      <c r="S522" s="30">
        <f>IFERROR(R522/O509,"-")</f>
        <v>1.6719462003868112E-2</v>
      </c>
      <c r="T522" s="49">
        <v>11</v>
      </c>
      <c r="U522" s="30">
        <f>IFERROR(T522/P509,"-")</f>
        <v>0.13580246913580246</v>
      </c>
      <c r="V522" s="52">
        <f t="shared" si="383"/>
        <v>249936</v>
      </c>
      <c r="W522" s="31">
        <f t="shared" si="402"/>
        <v>0.11578947368421053</v>
      </c>
      <c r="X522" s="176"/>
      <c r="Y522" s="197"/>
      <c r="Z522" s="197"/>
      <c r="AA522" s="67" t="s">
        <v>81</v>
      </c>
      <c r="AB522" s="49">
        <v>25263248</v>
      </c>
      <c r="AC522" s="30">
        <f>IFERROR(AB522/Y509,"-")</f>
        <v>6.4605948512513082E-3</v>
      </c>
      <c r="AD522" s="49">
        <v>456</v>
      </c>
      <c r="AE522" s="30">
        <f>IFERROR(AD522/Z509,"-")</f>
        <v>8.3211678832116789E-2</v>
      </c>
      <c r="AF522" s="52">
        <f t="shared" si="384"/>
        <v>55401.859649122809</v>
      </c>
      <c r="AG522" s="31">
        <f t="shared" si="403"/>
        <v>7.7170418006430874E-2</v>
      </c>
      <c r="AH522" s="176"/>
      <c r="AI522" s="197"/>
      <c r="AJ522" s="197"/>
      <c r="AK522" s="67" t="s">
        <v>81</v>
      </c>
      <c r="AL522" s="49">
        <v>44148741</v>
      </c>
      <c r="AM522" s="30">
        <f>IFERROR(AL522/AI509,"-")</f>
        <v>9.8858459230652257E-3</v>
      </c>
      <c r="AN522" s="49">
        <v>596</v>
      </c>
      <c r="AO522" s="30">
        <f>IFERROR(AN522/AJ509,"-")</f>
        <v>0.12281063259839274</v>
      </c>
      <c r="AP522" s="52">
        <f t="shared" si="385"/>
        <v>74075.068791946309</v>
      </c>
      <c r="AQ522" s="31">
        <f t="shared" si="404"/>
        <v>0.11266540642722117</v>
      </c>
      <c r="AR522" s="176"/>
      <c r="AS522" s="197"/>
      <c r="AT522" s="197"/>
      <c r="AU522" s="67" t="s">
        <v>81</v>
      </c>
      <c r="AV522" s="49">
        <v>33388000</v>
      </c>
      <c r="AW522" s="30">
        <f>IFERROR(AV522/AS509,"-")</f>
        <v>9.9771858383929397E-3</v>
      </c>
      <c r="AX522" s="49">
        <v>420</v>
      </c>
      <c r="AY522" s="30">
        <f>IFERROR(AX522/AT509,"-")</f>
        <v>0.14018691588785046</v>
      </c>
      <c r="AZ522" s="52">
        <f t="shared" si="386"/>
        <v>79495.238095238092</v>
      </c>
      <c r="BA522" s="31">
        <f t="shared" si="405"/>
        <v>0.1222707423580786</v>
      </c>
      <c r="BB522" s="176"/>
      <c r="BC522" s="197"/>
      <c r="BD522" s="197"/>
      <c r="BE522" s="67" t="s">
        <v>81</v>
      </c>
      <c r="BF522" s="49">
        <v>28696589</v>
      </c>
      <c r="BG522" s="30">
        <f>IFERROR(BF522/BC509,"-")</f>
        <v>1.626740601801966E-2</v>
      </c>
      <c r="BH522" s="49">
        <v>219</v>
      </c>
      <c r="BI522" s="30">
        <f>IFERROR(BH522/BD509,"-")</f>
        <v>0.15620542082738945</v>
      </c>
      <c r="BJ522" s="52">
        <f t="shared" si="387"/>
        <v>131034.65296803653</v>
      </c>
      <c r="BK522" s="31">
        <f t="shared" si="406"/>
        <v>0.12600690448791715</v>
      </c>
      <c r="BL522" s="176"/>
      <c r="BM522" s="197"/>
      <c r="BN522" s="197"/>
      <c r="BO522" s="67" t="s">
        <v>81</v>
      </c>
      <c r="BP522" s="49">
        <v>6943519</v>
      </c>
      <c r="BQ522" s="30">
        <f>IFERROR(BP522/BM509,"-")</f>
        <v>1.0220506662255137E-2</v>
      </c>
      <c r="BR522" s="49">
        <v>63</v>
      </c>
      <c r="BS522" s="30">
        <f>IFERROR(BR522/BN509,"-")</f>
        <v>0.12352941176470589</v>
      </c>
      <c r="BT522" s="52">
        <f t="shared" si="388"/>
        <v>110214.58730158731</v>
      </c>
      <c r="BU522" s="31">
        <f t="shared" si="407"/>
        <v>8.3665338645418322E-2</v>
      </c>
      <c r="BV522" s="176"/>
      <c r="BW522" s="197"/>
      <c r="BX522" s="197"/>
      <c r="BY522" s="67" t="s">
        <v>81</v>
      </c>
      <c r="BZ522" s="49">
        <f t="shared" si="399"/>
        <v>141326281</v>
      </c>
      <c r="CA522" s="30">
        <f>IFERROR(BZ522/BW509,"-")</f>
        <v>9.8316843419374352E-3</v>
      </c>
      <c r="CB522" s="49">
        <f t="shared" si="400"/>
        <v>1768</v>
      </c>
      <c r="CC522" s="30">
        <f>IFERROR(CB522/BX509,"-")</f>
        <v>0.11512665234095201</v>
      </c>
      <c r="CD522" s="52">
        <f t="shared" si="389"/>
        <v>79935.679298642528</v>
      </c>
      <c r="CE522" s="31">
        <f t="shared" si="408"/>
        <v>0.10244524278595434</v>
      </c>
      <c r="CR522" s="173"/>
      <c r="CS522" s="194"/>
      <c r="CT522" s="188"/>
      <c r="CU522" s="191"/>
      <c r="CV522" s="191"/>
      <c r="CW522" s="75" t="s">
        <v>70</v>
      </c>
      <c r="CX522" s="86">
        <v>295114</v>
      </c>
      <c r="CY522" s="76">
        <v>1.2625424934968852E-5</v>
      </c>
      <c r="CZ522" s="86">
        <v>17</v>
      </c>
      <c r="DA522" s="76">
        <v>6.3806628382689641E-4</v>
      </c>
      <c r="DB522" s="86">
        <v>17359.647058823528</v>
      </c>
      <c r="DC522" s="77">
        <v>5.7275698258144937E-4</v>
      </c>
    </row>
    <row r="523" spans="2:107" s="16" customFormat="1" ht="13.15" customHeight="1">
      <c r="B523" s="224"/>
      <c r="C523" s="194"/>
      <c r="D523" s="176"/>
      <c r="E523" s="197"/>
      <c r="F523" s="197"/>
      <c r="G523" s="67" t="s">
        <v>83</v>
      </c>
      <c r="H523" s="49">
        <v>2410</v>
      </c>
      <c r="I523" s="30">
        <f>IFERROR(H523/E509,"-")</f>
        <v>5.4692615021860023E-5</v>
      </c>
      <c r="J523" s="49">
        <v>1</v>
      </c>
      <c r="K523" s="30">
        <f>IFERROR(J523/F509,"-")</f>
        <v>2.8571428571428571E-2</v>
      </c>
      <c r="L523" s="52">
        <f t="shared" si="382"/>
        <v>2410</v>
      </c>
      <c r="M523" s="31">
        <f t="shared" si="401"/>
        <v>2.6315789473684209E-2</v>
      </c>
      <c r="N523" s="176"/>
      <c r="O523" s="197"/>
      <c r="P523" s="197"/>
      <c r="Q523" s="67" t="s">
        <v>83</v>
      </c>
      <c r="R523" s="49">
        <v>1167511</v>
      </c>
      <c r="S523" s="30">
        <f>IFERROR(R523/O509,"-")</f>
        <v>7.100056088394288E-3</v>
      </c>
      <c r="T523" s="49">
        <v>10</v>
      </c>
      <c r="U523" s="30">
        <f>IFERROR(T523/P509,"-")</f>
        <v>0.12345679012345678</v>
      </c>
      <c r="V523" s="52">
        <f t="shared" si="383"/>
        <v>116751.1</v>
      </c>
      <c r="W523" s="31">
        <f t="shared" si="402"/>
        <v>0.10526315789473684</v>
      </c>
      <c r="X523" s="176"/>
      <c r="Y523" s="197"/>
      <c r="Z523" s="197"/>
      <c r="AA523" s="67" t="s">
        <v>83</v>
      </c>
      <c r="AB523" s="49">
        <v>50581817</v>
      </c>
      <c r="AC523" s="30">
        <f>IFERROR(AB523/Y509,"-")</f>
        <v>1.2935336995351345E-2</v>
      </c>
      <c r="AD523" s="49">
        <v>298</v>
      </c>
      <c r="AE523" s="30">
        <f>IFERROR(AD523/Z509,"-")</f>
        <v>5.4379562043795619E-2</v>
      </c>
      <c r="AF523" s="52">
        <f t="shared" si="384"/>
        <v>169737.6409395973</v>
      </c>
      <c r="AG523" s="31">
        <f t="shared" si="403"/>
        <v>5.0431545100693857E-2</v>
      </c>
      <c r="AH523" s="176"/>
      <c r="AI523" s="197"/>
      <c r="AJ523" s="197"/>
      <c r="AK523" s="67" t="s">
        <v>83</v>
      </c>
      <c r="AL523" s="49">
        <v>106693150</v>
      </c>
      <c r="AM523" s="30">
        <f>IFERROR(AL523/AI509,"-")</f>
        <v>2.3890874757821218E-2</v>
      </c>
      <c r="AN523" s="49">
        <v>631</v>
      </c>
      <c r="AO523" s="30">
        <f>IFERROR(AN523/AJ509,"-")</f>
        <v>0.13002266639192253</v>
      </c>
      <c r="AP523" s="52">
        <f t="shared" si="385"/>
        <v>169085.81616481775</v>
      </c>
      <c r="AQ523" s="31">
        <f t="shared" si="404"/>
        <v>0.11928166351606806</v>
      </c>
      <c r="AR523" s="176"/>
      <c r="AS523" s="197"/>
      <c r="AT523" s="197"/>
      <c r="AU523" s="67" t="s">
        <v>83</v>
      </c>
      <c r="AV523" s="49">
        <v>103898914</v>
      </c>
      <c r="AW523" s="30">
        <f>IFERROR(AV523/AS509,"-")</f>
        <v>3.1047645063651787E-2</v>
      </c>
      <c r="AX523" s="49">
        <v>675</v>
      </c>
      <c r="AY523" s="30">
        <f>IFERROR(AX523/AT509,"-")</f>
        <v>0.2253004005340454</v>
      </c>
      <c r="AZ523" s="52">
        <f t="shared" si="386"/>
        <v>153924.31703703705</v>
      </c>
      <c r="BA523" s="31">
        <f t="shared" si="405"/>
        <v>0.1965065502183406</v>
      </c>
      <c r="BB523" s="176"/>
      <c r="BC523" s="197"/>
      <c r="BD523" s="197"/>
      <c r="BE523" s="67" t="s">
        <v>83</v>
      </c>
      <c r="BF523" s="49">
        <v>70939926</v>
      </c>
      <c r="BG523" s="30">
        <f>IFERROR(BF523/BC509,"-")</f>
        <v>4.0214137615110612E-2</v>
      </c>
      <c r="BH523" s="49">
        <v>418</v>
      </c>
      <c r="BI523" s="30">
        <f>IFERROR(BH523/BD509,"-")</f>
        <v>0.29814550641940085</v>
      </c>
      <c r="BJ523" s="52">
        <f t="shared" si="387"/>
        <v>169712.74162679425</v>
      </c>
      <c r="BK523" s="31">
        <f t="shared" si="406"/>
        <v>0.24050632911392406</v>
      </c>
      <c r="BL523" s="176"/>
      <c r="BM523" s="197"/>
      <c r="BN523" s="197"/>
      <c r="BO523" s="67" t="s">
        <v>83</v>
      </c>
      <c r="BP523" s="49">
        <v>32972165</v>
      </c>
      <c r="BQ523" s="30">
        <f>IFERROR(BP523/BM509,"-")</f>
        <v>4.853334916365544E-2</v>
      </c>
      <c r="BR523" s="49">
        <v>165</v>
      </c>
      <c r="BS523" s="30">
        <f>IFERROR(BR523/BN509,"-")</f>
        <v>0.3235294117647059</v>
      </c>
      <c r="BT523" s="52">
        <f t="shared" si="388"/>
        <v>199831.30303030304</v>
      </c>
      <c r="BU523" s="31">
        <f t="shared" si="407"/>
        <v>0.21912350597609562</v>
      </c>
      <c r="BV523" s="176"/>
      <c r="BW523" s="197"/>
      <c r="BX523" s="197"/>
      <c r="BY523" s="67" t="s">
        <v>83</v>
      </c>
      <c r="BZ523" s="49">
        <f t="shared" si="399"/>
        <v>366255893</v>
      </c>
      <c r="CA523" s="30">
        <f>IFERROR(BZ523/BW509,"-")</f>
        <v>2.5479424653864716E-2</v>
      </c>
      <c r="CB523" s="49">
        <f t="shared" si="400"/>
        <v>2198</v>
      </c>
      <c r="CC523" s="30">
        <f>IFERROR(CB523/BX509,"-")</f>
        <v>0.14312691280849124</v>
      </c>
      <c r="CD523" s="52">
        <f t="shared" si="389"/>
        <v>166631.43448589626</v>
      </c>
      <c r="CE523" s="31">
        <f t="shared" si="408"/>
        <v>0.12736122378027581</v>
      </c>
      <c r="CR523" s="173"/>
      <c r="CS523" s="194"/>
      <c r="CT523" s="188"/>
      <c r="CU523" s="191"/>
      <c r="CV523" s="191"/>
      <c r="CW523" s="75" t="s">
        <v>73</v>
      </c>
      <c r="CX523" s="86">
        <v>4703159</v>
      </c>
      <c r="CY523" s="76">
        <v>2.01208281924013E-4</v>
      </c>
      <c r="CZ523" s="86">
        <v>180</v>
      </c>
      <c r="DA523" s="76">
        <v>6.755995946402432E-3</v>
      </c>
      <c r="DB523" s="86">
        <v>26128.661111111112</v>
      </c>
      <c r="DC523" s="77">
        <v>6.0644856979212292E-3</v>
      </c>
    </row>
    <row r="524" spans="2:107" s="16" customFormat="1" ht="13.15" customHeight="1">
      <c r="B524" s="224"/>
      <c r="C524" s="194"/>
      <c r="D524" s="176"/>
      <c r="E524" s="197"/>
      <c r="F524" s="197"/>
      <c r="G524" s="67" t="s">
        <v>87</v>
      </c>
      <c r="H524" s="49">
        <v>865291</v>
      </c>
      <c r="I524" s="30">
        <f>IFERROR(H524/E509,"-")</f>
        <v>1.9636940889991818E-2</v>
      </c>
      <c r="J524" s="49">
        <v>7</v>
      </c>
      <c r="K524" s="30">
        <f>IFERROR(J524/F509,"-")</f>
        <v>0.2</v>
      </c>
      <c r="L524" s="52">
        <f t="shared" si="382"/>
        <v>123613</v>
      </c>
      <c r="M524" s="31">
        <f t="shared" si="401"/>
        <v>0.18421052631578946</v>
      </c>
      <c r="N524" s="176"/>
      <c r="O524" s="197"/>
      <c r="P524" s="197"/>
      <c r="Q524" s="67" t="s">
        <v>87</v>
      </c>
      <c r="R524" s="49">
        <v>410906</v>
      </c>
      <c r="S524" s="30">
        <f>IFERROR(R524/O509,"-")</f>
        <v>2.4988678025797987E-3</v>
      </c>
      <c r="T524" s="49">
        <v>9</v>
      </c>
      <c r="U524" s="30">
        <f>IFERROR(T524/P509,"-")</f>
        <v>0.1111111111111111</v>
      </c>
      <c r="V524" s="52">
        <f t="shared" si="383"/>
        <v>45656.222222222219</v>
      </c>
      <c r="W524" s="31">
        <f t="shared" si="402"/>
        <v>9.4736842105263161E-2</v>
      </c>
      <c r="X524" s="176"/>
      <c r="Y524" s="197"/>
      <c r="Z524" s="197"/>
      <c r="AA524" s="67" t="s">
        <v>87</v>
      </c>
      <c r="AB524" s="49">
        <v>15282096</v>
      </c>
      <c r="AC524" s="30">
        <f>IFERROR(AB524/Y509,"-")</f>
        <v>3.9081051943094655E-3</v>
      </c>
      <c r="AD524" s="49">
        <v>305</v>
      </c>
      <c r="AE524" s="30">
        <f>IFERROR(AD524/Z509,"-")</f>
        <v>5.5656934306569344E-2</v>
      </c>
      <c r="AF524" s="52">
        <f t="shared" si="384"/>
        <v>50105.232786885244</v>
      </c>
      <c r="AG524" s="31">
        <f t="shared" si="403"/>
        <v>5.1616178710441697E-2</v>
      </c>
      <c r="AH524" s="176"/>
      <c r="AI524" s="197"/>
      <c r="AJ524" s="197"/>
      <c r="AK524" s="67" t="s">
        <v>87</v>
      </c>
      <c r="AL524" s="49">
        <v>22424735</v>
      </c>
      <c r="AM524" s="30">
        <f>IFERROR(AL524/AI509,"-")</f>
        <v>5.0213770552498451E-3</v>
      </c>
      <c r="AN524" s="49">
        <v>356</v>
      </c>
      <c r="AO524" s="30">
        <f>IFERROR(AN524/AJ509,"-")</f>
        <v>7.3356686585617142E-2</v>
      </c>
      <c r="AP524" s="52">
        <f t="shared" si="385"/>
        <v>62990.828651685391</v>
      </c>
      <c r="AQ524" s="31">
        <f t="shared" si="404"/>
        <v>6.7296786389413984E-2</v>
      </c>
      <c r="AR524" s="176"/>
      <c r="AS524" s="197"/>
      <c r="AT524" s="197"/>
      <c r="AU524" s="67" t="s">
        <v>87</v>
      </c>
      <c r="AV524" s="49">
        <v>21991374</v>
      </c>
      <c r="AW524" s="30">
        <f>IFERROR(AV524/AS509,"-")</f>
        <v>6.571583360476899E-3</v>
      </c>
      <c r="AX524" s="49">
        <v>257</v>
      </c>
      <c r="AY524" s="30">
        <f>IFERROR(AX524/AT509,"-")</f>
        <v>8.5781041388518026E-2</v>
      </c>
      <c r="AZ524" s="52">
        <f t="shared" si="386"/>
        <v>85569.548638132299</v>
      </c>
      <c r="BA524" s="31">
        <f t="shared" si="405"/>
        <v>7.481804949053858E-2</v>
      </c>
      <c r="BB524" s="176"/>
      <c r="BC524" s="197"/>
      <c r="BD524" s="197"/>
      <c r="BE524" s="67" t="s">
        <v>87</v>
      </c>
      <c r="BF524" s="49">
        <v>6656406</v>
      </c>
      <c r="BG524" s="30">
        <f>IFERROR(BF524/BC509,"-")</f>
        <v>3.773356443958624E-3</v>
      </c>
      <c r="BH524" s="49">
        <v>97</v>
      </c>
      <c r="BI524" s="30">
        <f>IFERROR(BH524/BD509,"-")</f>
        <v>6.9186875891583455E-2</v>
      </c>
      <c r="BJ524" s="52">
        <f t="shared" si="387"/>
        <v>68622.742268041242</v>
      </c>
      <c r="BK524" s="31">
        <f t="shared" si="406"/>
        <v>5.5811277330264669E-2</v>
      </c>
      <c r="BL524" s="176"/>
      <c r="BM524" s="197"/>
      <c r="BN524" s="197"/>
      <c r="BO524" s="67" t="s">
        <v>87</v>
      </c>
      <c r="BP524" s="49">
        <v>4107482</v>
      </c>
      <c r="BQ524" s="30">
        <f>IFERROR(BP524/BM509,"-")</f>
        <v>6.0460045037815918E-3</v>
      </c>
      <c r="BR524" s="49">
        <v>39</v>
      </c>
      <c r="BS524" s="30">
        <f>IFERROR(BR524/BN509,"-")</f>
        <v>7.6470588235294124E-2</v>
      </c>
      <c r="BT524" s="52">
        <f t="shared" si="388"/>
        <v>105320.05128205128</v>
      </c>
      <c r="BU524" s="31">
        <f t="shared" si="407"/>
        <v>5.1792828685258967E-2</v>
      </c>
      <c r="BV524" s="176"/>
      <c r="BW524" s="197"/>
      <c r="BX524" s="197"/>
      <c r="BY524" s="67" t="s">
        <v>87</v>
      </c>
      <c r="BZ524" s="49">
        <f t="shared" si="399"/>
        <v>71738290</v>
      </c>
      <c r="CA524" s="30">
        <f>IFERROR(BZ524/BW509,"-")</f>
        <v>4.9906373925622995E-3</v>
      </c>
      <c r="CB524" s="49">
        <f t="shared" si="400"/>
        <v>1070</v>
      </c>
      <c r="CC524" s="30">
        <f>IFERROR(CB524/BX509,"-")</f>
        <v>6.9675066744806932E-2</v>
      </c>
      <c r="CD524" s="52">
        <f t="shared" si="389"/>
        <v>67045.1308411215</v>
      </c>
      <c r="CE524" s="31">
        <f t="shared" si="408"/>
        <v>6.200023177656739E-2</v>
      </c>
      <c r="CR524" s="173"/>
      <c r="CS524" s="194"/>
      <c r="CT524" s="188"/>
      <c r="CU524" s="191"/>
      <c r="CV524" s="191"/>
      <c r="CW524" s="75" t="s">
        <v>75</v>
      </c>
      <c r="CX524" s="86">
        <v>32426537</v>
      </c>
      <c r="CY524" s="76">
        <v>1.3872564798501259E-3</v>
      </c>
      <c r="CZ524" s="86">
        <v>1256</v>
      </c>
      <c r="DA524" s="76">
        <v>4.714183838156364E-2</v>
      </c>
      <c r="DB524" s="86">
        <v>25817.306528662419</v>
      </c>
      <c r="DC524" s="77">
        <v>4.2316633536605912E-2</v>
      </c>
    </row>
    <row r="525" spans="2:107" s="16" customFormat="1" ht="13.15" customHeight="1">
      <c r="B525" s="224"/>
      <c r="C525" s="194"/>
      <c r="D525" s="176"/>
      <c r="E525" s="197"/>
      <c r="F525" s="197"/>
      <c r="G525" s="68" t="s">
        <v>85</v>
      </c>
      <c r="H525" s="50">
        <v>88543</v>
      </c>
      <c r="I525" s="32">
        <f>IFERROR(H525/E509,"-")</f>
        <v>2.0093975982906857E-3</v>
      </c>
      <c r="J525" s="50">
        <v>5</v>
      </c>
      <c r="K525" s="32">
        <f>IFERROR(J525/F509,"-")</f>
        <v>0.14285714285714285</v>
      </c>
      <c r="L525" s="53">
        <f t="shared" si="382"/>
        <v>17708.599999999999</v>
      </c>
      <c r="M525" s="33">
        <f t="shared" si="401"/>
        <v>0.13157894736842105</v>
      </c>
      <c r="N525" s="176"/>
      <c r="O525" s="197"/>
      <c r="P525" s="197"/>
      <c r="Q525" s="68" t="s">
        <v>85</v>
      </c>
      <c r="R525" s="50">
        <v>287290</v>
      </c>
      <c r="S525" s="32">
        <f>IFERROR(R525/O509,"-")</f>
        <v>1.7471142572830533E-3</v>
      </c>
      <c r="T525" s="50">
        <v>21</v>
      </c>
      <c r="U525" s="32">
        <f>IFERROR(T525/P509,"-")</f>
        <v>0.25925925925925924</v>
      </c>
      <c r="V525" s="53">
        <f t="shared" si="383"/>
        <v>13680.476190476191</v>
      </c>
      <c r="W525" s="33">
        <f t="shared" si="402"/>
        <v>0.22105263157894736</v>
      </c>
      <c r="X525" s="176"/>
      <c r="Y525" s="197"/>
      <c r="Z525" s="197"/>
      <c r="AA525" s="68" t="s">
        <v>85</v>
      </c>
      <c r="AB525" s="50">
        <v>8192995</v>
      </c>
      <c r="AC525" s="32">
        <f>IFERROR(AB525/Y509,"-")</f>
        <v>2.0952025374301715E-3</v>
      </c>
      <c r="AD525" s="50">
        <v>435</v>
      </c>
      <c r="AE525" s="32">
        <f>IFERROR(AD525/Z509,"-")</f>
        <v>7.9379562043795621E-2</v>
      </c>
      <c r="AF525" s="53">
        <f t="shared" si="384"/>
        <v>18834.471264367818</v>
      </c>
      <c r="AG525" s="33">
        <f t="shared" si="403"/>
        <v>7.3616517177187341E-2</v>
      </c>
      <c r="AH525" s="176"/>
      <c r="AI525" s="197"/>
      <c r="AJ525" s="197"/>
      <c r="AK525" s="68" t="s">
        <v>85</v>
      </c>
      <c r="AL525" s="50">
        <v>10284789</v>
      </c>
      <c r="AM525" s="32">
        <f>IFERROR(AL525/AI509,"-")</f>
        <v>2.302983892683057E-3</v>
      </c>
      <c r="AN525" s="50">
        <v>600</v>
      </c>
      <c r="AO525" s="32">
        <f>IFERROR(AN525/AJ509,"-")</f>
        <v>0.123634865031939</v>
      </c>
      <c r="AP525" s="53">
        <f t="shared" si="385"/>
        <v>17141.314999999999</v>
      </c>
      <c r="AQ525" s="33">
        <f t="shared" si="404"/>
        <v>0.11342155009451796</v>
      </c>
      <c r="AR525" s="176"/>
      <c r="AS525" s="197"/>
      <c r="AT525" s="197"/>
      <c r="AU525" s="68" t="s">
        <v>85</v>
      </c>
      <c r="AV525" s="50">
        <v>11497334</v>
      </c>
      <c r="AW525" s="32">
        <f>IFERROR(AV525/AS509,"-")</f>
        <v>3.4356965965039428E-3</v>
      </c>
      <c r="AX525" s="50">
        <v>523</v>
      </c>
      <c r="AY525" s="32">
        <f>IFERROR(AX525/AT509,"-")</f>
        <v>0.17456608811749</v>
      </c>
      <c r="AZ525" s="53">
        <f t="shared" si="386"/>
        <v>21983.430210325048</v>
      </c>
      <c r="BA525" s="33">
        <f t="shared" si="405"/>
        <v>0.15225618631732168</v>
      </c>
      <c r="BB525" s="176"/>
      <c r="BC525" s="197"/>
      <c r="BD525" s="197"/>
      <c r="BE525" s="68" t="s">
        <v>85</v>
      </c>
      <c r="BF525" s="50">
        <v>5958000</v>
      </c>
      <c r="BG525" s="32">
        <f>IFERROR(BF525/BC509,"-")</f>
        <v>3.3774468824626209E-3</v>
      </c>
      <c r="BH525" s="50">
        <v>270</v>
      </c>
      <c r="BI525" s="32">
        <f>IFERROR(BH525/BD509,"-")</f>
        <v>0.19258202567760344</v>
      </c>
      <c r="BJ525" s="53">
        <f t="shared" si="387"/>
        <v>22066.666666666668</v>
      </c>
      <c r="BK525" s="33">
        <f t="shared" si="406"/>
        <v>0.15535097813578827</v>
      </c>
      <c r="BL525" s="176"/>
      <c r="BM525" s="197"/>
      <c r="BN525" s="197"/>
      <c r="BO525" s="68" t="s">
        <v>85</v>
      </c>
      <c r="BP525" s="50">
        <v>2884077</v>
      </c>
      <c r="BQ525" s="32">
        <f>IFERROR(BP525/BM509,"-")</f>
        <v>4.245214594063444E-3</v>
      </c>
      <c r="BR525" s="50">
        <v>100</v>
      </c>
      <c r="BS525" s="32">
        <f>IFERROR(BR525/BN509,"-")</f>
        <v>0.19607843137254902</v>
      </c>
      <c r="BT525" s="53">
        <f t="shared" si="388"/>
        <v>28840.77</v>
      </c>
      <c r="BU525" s="33">
        <f t="shared" si="407"/>
        <v>0.13280212483399734</v>
      </c>
      <c r="BV525" s="176"/>
      <c r="BW525" s="197"/>
      <c r="BX525" s="197"/>
      <c r="BY525" s="68" t="s">
        <v>85</v>
      </c>
      <c r="BZ525" s="50">
        <f t="shared" si="399"/>
        <v>39193028</v>
      </c>
      <c r="CA525" s="32">
        <f>IFERROR(BZ525/BW509,"-")</f>
        <v>2.7265521810533985E-3</v>
      </c>
      <c r="CB525" s="50">
        <f t="shared" si="400"/>
        <v>1954</v>
      </c>
      <c r="CC525" s="32">
        <f>IFERROR(CB525/BX509,"-")</f>
        <v>0.12723839291528294</v>
      </c>
      <c r="CD525" s="53">
        <f t="shared" si="389"/>
        <v>20057.844421699079</v>
      </c>
      <c r="CE525" s="33">
        <f t="shared" si="408"/>
        <v>0.11322285316954456</v>
      </c>
      <c r="CR525" s="173"/>
      <c r="CS525" s="194"/>
      <c r="CT525" s="188"/>
      <c r="CU525" s="191"/>
      <c r="CV525" s="191"/>
      <c r="CW525" s="75" t="s">
        <v>77</v>
      </c>
      <c r="CX525" s="86">
        <v>62412448</v>
      </c>
      <c r="CY525" s="76">
        <v>2.6700992742860279E-3</v>
      </c>
      <c r="CZ525" s="86">
        <v>407</v>
      </c>
      <c r="DA525" s="76">
        <v>1.5276057501032166E-2</v>
      </c>
      <c r="DB525" s="86">
        <v>153347.53808353809</v>
      </c>
      <c r="DC525" s="77">
        <v>1.3712475994744112E-2</v>
      </c>
    </row>
    <row r="526" spans="2:107" s="16" customFormat="1" ht="13.15" customHeight="1">
      <c r="B526" s="224"/>
      <c r="C526" s="195"/>
      <c r="D526" s="177"/>
      <c r="E526" s="198"/>
      <c r="F526" s="198"/>
      <c r="G526" s="18" t="s">
        <v>92</v>
      </c>
      <c r="H526" s="48">
        <f>SUM(H509:H525)</f>
        <v>9380183</v>
      </c>
      <c r="I526" s="32">
        <f>IFERROR(H526/E509,"-")</f>
        <v>0.21287416500149214</v>
      </c>
      <c r="J526" s="50">
        <v>30</v>
      </c>
      <c r="K526" s="32">
        <f>IFERROR(J526/F509,"-")</f>
        <v>0.8571428571428571</v>
      </c>
      <c r="L526" s="53">
        <f t="shared" si="382"/>
        <v>312672.76666666666</v>
      </c>
      <c r="M526" s="34">
        <f t="shared" si="401"/>
        <v>0.78947368421052633</v>
      </c>
      <c r="N526" s="177"/>
      <c r="O526" s="198"/>
      <c r="P526" s="198"/>
      <c r="Q526" s="18" t="s">
        <v>92</v>
      </c>
      <c r="R526" s="48">
        <f>SUM(R509:R525)</f>
        <v>17347477</v>
      </c>
      <c r="S526" s="32">
        <f>IFERROR(R526/O509,"-")</f>
        <v>0.10549627343308103</v>
      </c>
      <c r="T526" s="50">
        <v>66</v>
      </c>
      <c r="U526" s="32">
        <f>IFERROR(T526/P509,"-")</f>
        <v>0.81481481481481477</v>
      </c>
      <c r="V526" s="53">
        <f t="shared" si="383"/>
        <v>262840.56060606061</v>
      </c>
      <c r="W526" s="34">
        <f t="shared" si="402"/>
        <v>0.69473684210526321</v>
      </c>
      <c r="X526" s="177"/>
      <c r="Y526" s="198"/>
      <c r="Z526" s="198"/>
      <c r="AA526" s="18" t="s">
        <v>92</v>
      </c>
      <c r="AB526" s="48">
        <f>SUM(AB509:AB525)</f>
        <v>725253560</v>
      </c>
      <c r="AC526" s="32">
        <f>IFERROR(AB526/Y509,"-")</f>
        <v>0.18546979452474527</v>
      </c>
      <c r="AD526" s="50">
        <v>3834</v>
      </c>
      <c r="AE526" s="32">
        <f>IFERROR(AD526/Z509,"-")</f>
        <v>0.69963503649635039</v>
      </c>
      <c r="AF526" s="53">
        <f t="shared" si="384"/>
        <v>189163.68283776735</v>
      </c>
      <c r="AG526" s="34">
        <f t="shared" si="403"/>
        <v>0.64884075139617536</v>
      </c>
      <c r="AH526" s="177"/>
      <c r="AI526" s="198"/>
      <c r="AJ526" s="198"/>
      <c r="AK526" s="18" t="s">
        <v>92</v>
      </c>
      <c r="AL526" s="48">
        <f>SUM(AL509:AL525)</f>
        <v>960623861</v>
      </c>
      <c r="AM526" s="32">
        <f>IFERROR(AL526/AI509,"-")</f>
        <v>0.21510419696602506</v>
      </c>
      <c r="AN526" s="50">
        <v>3964</v>
      </c>
      <c r="AO526" s="32">
        <f>IFERROR(AN526/AJ509,"-")</f>
        <v>0.81681434164434374</v>
      </c>
      <c r="AP526" s="53">
        <f t="shared" si="385"/>
        <v>242336.99823410696</v>
      </c>
      <c r="AQ526" s="34">
        <f t="shared" si="404"/>
        <v>0.74933837429111527</v>
      </c>
      <c r="AR526" s="177"/>
      <c r="AS526" s="198"/>
      <c r="AT526" s="198"/>
      <c r="AU526" s="18" t="s">
        <v>92</v>
      </c>
      <c r="AV526" s="48">
        <f>SUM(AV509:AV525)</f>
        <v>870513860</v>
      </c>
      <c r="AW526" s="32">
        <f>IFERROR(AV526/AS509,"-")</f>
        <v>0.2601317406288719</v>
      </c>
      <c r="AX526" s="50">
        <v>2635</v>
      </c>
      <c r="AY526" s="32">
        <f>IFERROR(AX526/AT509,"-")</f>
        <v>0.87950600801068091</v>
      </c>
      <c r="AZ526" s="53">
        <f t="shared" si="386"/>
        <v>330365.79127134726</v>
      </c>
      <c r="BA526" s="34">
        <f t="shared" si="405"/>
        <v>0.76710334788937407</v>
      </c>
      <c r="BB526" s="177"/>
      <c r="BC526" s="198"/>
      <c r="BD526" s="198"/>
      <c r="BE526" s="18" t="s">
        <v>92</v>
      </c>
      <c r="BF526" s="48">
        <f>SUM(BF509:BF525)</f>
        <v>471140920</v>
      </c>
      <c r="BG526" s="32">
        <f>IFERROR(BF526/BC509,"-")</f>
        <v>0.26707845442339223</v>
      </c>
      <c r="BH526" s="50">
        <v>1244</v>
      </c>
      <c r="BI526" s="32">
        <f>IFERROR(BH526/BD509,"-")</f>
        <v>0.88730385164051351</v>
      </c>
      <c r="BJ526" s="53">
        <f t="shared" si="387"/>
        <v>378730.64308681671</v>
      </c>
      <c r="BK526" s="34">
        <f t="shared" si="406"/>
        <v>0.71576524741081704</v>
      </c>
      <c r="BL526" s="177"/>
      <c r="BM526" s="198"/>
      <c r="BN526" s="198"/>
      <c r="BO526" s="18" t="s">
        <v>92</v>
      </c>
      <c r="BP526" s="48">
        <f>SUM(BP509:BP525)</f>
        <v>210797996</v>
      </c>
      <c r="BQ526" s="32">
        <f>IFERROR(BP526/BM509,"-")</f>
        <v>0.31028392411802025</v>
      </c>
      <c r="BR526" s="50">
        <v>446</v>
      </c>
      <c r="BS526" s="32">
        <f>IFERROR(BR526/BN509,"-")</f>
        <v>0.87450980392156863</v>
      </c>
      <c r="BT526" s="53">
        <f t="shared" si="388"/>
        <v>472641.24663677131</v>
      </c>
      <c r="BU526" s="34">
        <f t="shared" si="407"/>
        <v>0.59229747675962818</v>
      </c>
      <c r="BV526" s="177"/>
      <c r="BW526" s="198"/>
      <c r="BX526" s="198"/>
      <c r="BY526" s="18" t="s">
        <v>92</v>
      </c>
      <c r="BZ526" s="48">
        <f t="shared" si="399"/>
        <v>3265057857</v>
      </c>
      <c r="CA526" s="32">
        <f>IFERROR(BZ526/BW509,"-")</f>
        <v>0.22714117983608934</v>
      </c>
      <c r="CB526" s="50">
        <f t="shared" si="400"/>
        <v>12219</v>
      </c>
      <c r="CC526" s="32">
        <f>IFERROR(CB526/BX509,"-")</f>
        <v>0.79566321547177188</v>
      </c>
      <c r="CD526" s="53">
        <f t="shared" si="389"/>
        <v>267211.54407070955</v>
      </c>
      <c r="CE526" s="34">
        <f t="shared" si="408"/>
        <v>0.7080194692316607</v>
      </c>
      <c r="CR526" s="173"/>
      <c r="CS526" s="194"/>
      <c r="CT526" s="188"/>
      <c r="CU526" s="191"/>
      <c r="CV526" s="191"/>
      <c r="CW526" s="75" t="s">
        <v>79</v>
      </c>
      <c r="CX526" s="86">
        <v>240044628</v>
      </c>
      <c r="CY526" s="76">
        <v>1.0269473599546353E-2</v>
      </c>
      <c r="CZ526" s="86">
        <v>664</v>
      </c>
      <c r="DA526" s="76">
        <v>2.4922118380062305E-2</v>
      </c>
      <c r="DB526" s="86">
        <v>361512.99397590361</v>
      </c>
      <c r="DC526" s="77">
        <v>2.23712139078872E-2</v>
      </c>
    </row>
    <row r="527" spans="2:107" s="16" customFormat="1" ht="13.15" customHeight="1">
      <c r="B527" s="224">
        <v>30</v>
      </c>
      <c r="C527" s="193" t="s">
        <v>33</v>
      </c>
      <c r="D527" s="175">
        <f>CI34</f>
        <v>44</v>
      </c>
      <c r="E527" s="196">
        <v>41115650</v>
      </c>
      <c r="F527" s="196">
        <v>38</v>
      </c>
      <c r="G527" s="65" t="s">
        <v>58</v>
      </c>
      <c r="H527" s="54">
        <v>125116</v>
      </c>
      <c r="I527" s="28">
        <f>IFERROR(H527/E527,"-")</f>
        <v>3.0430261956213753E-3</v>
      </c>
      <c r="J527" s="54">
        <v>8</v>
      </c>
      <c r="K527" s="28">
        <f>IFERROR(J527/F527,"-")</f>
        <v>0.21052631578947367</v>
      </c>
      <c r="L527" s="51">
        <f t="shared" si="382"/>
        <v>15639.5</v>
      </c>
      <c r="M527" s="29">
        <f t="shared" ref="M527:M544" si="409">IFERROR(J527/$CI$34,"-")</f>
        <v>0.18181818181818182</v>
      </c>
      <c r="N527" s="175">
        <f>CJ34</f>
        <v>104</v>
      </c>
      <c r="O527" s="196">
        <v>157842170</v>
      </c>
      <c r="P527" s="196">
        <v>90</v>
      </c>
      <c r="Q527" s="65" t="s">
        <v>58</v>
      </c>
      <c r="R527" s="54">
        <v>1128017</v>
      </c>
      <c r="S527" s="28">
        <f>IFERROR(R527/O527,"-")</f>
        <v>7.1464868989066736E-3</v>
      </c>
      <c r="T527" s="54">
        <v>23</v>
      </c>
      <c r="U527" s="28">
        <f>IFERROR(T527/P527,"-")</f>
        <v>0.25555555555555554</v>
      </c>
      <c r="V527" s="51">
        <f t="shared" si="383"/>
        <v>49044.217391304344</v>
      </c>
      <c r="W527" s="29">
        <f t="shared" ref="W527:W544" si="410">IFERROR(T527/$CJ$34,"-")</f>
        <v>0.22115384615384615</v>
      </c>
      <c r="X527" s="175">
        <f>CK34</f>
        <v>7887</v>
      </c>
      <c r="Y527" s="196">
        <v>5207168480</v>
      </c>
      <c r="Z527" s="196">
        <v>7300</v>
      </c>
      <c r="AA527" s="65" t="s">
        <v>58</v>
      </c>
      <c r="AB527" s="54">
        <v>115664853</v>
      </c>
      <c r="AC527" s="28">
        <f>IFERROR(AB527/Y527,"-")</f>
        <v>2.2212619669260251E-2</v>
      </c>
      <c r="AD527" s="54">
        <v>1104</v>
      </c>
      <c r="AE527" s="28">
        <f>IFERROR(AD527/Z527,"-")</f>
        <v>0.15123287671232877</v>
      </c>
      <c r="AF527" s="51">
        <f t="shared" si="384"/>
        <v>104768.88858695653</v>
      </c>
      <c r="AG527" s="29">
        <f t="shared" ref="AG527:AG544" si="411">IFERROR(AD527/$CK$34,"-")</f>
        <v>0.13997717763408141</v>
      </c>
      <c r="AH527" s="175">
        <f>CL34</f>
        <v>6959</v>
      </c>
      <c r="AI527" s="196">
        <v>5876879710</v>
      </c>
      <c r="AJ527" s="196">
        <v>6308</v>
      </c>
      <c r="AK527" s="65" t="s">
        <v>58</v>
      </c>
      <c r="AL527" s="54">
        <v>162500108</v>
      </c>
      <c r="AM527" s="28">
        <f>IFERROR(AL527/AI527,"-")</f>
        <v>2.7650745977238999E-2</v>
      </c>
      <c r="AN527" s="54">
        <v>1286</v>
      </c>
      <c r="AO527" s="28">
        <f>IFERROR(AN527/AJ527,"-")</f>
        <v>0.20386810399492708</v>
      </c>
      <c r="AP527" s="51">
        <f t="shared" si="385"/>
        <v>126360.89269051322</v>
      </c>
      <c r="AQ527" s="29">
        <f t="shared" ref="AQ527:AQ544" si="412">IFERROR(AN527/$CL$34,"-")</f>
        <v>0.18479666618767066</v>
      </c>
      <c r="AR527" s="175">
        <f>CM34</f>
        <v>4565</v>
      </c>
      <c r="AS527" s="196">
        <v>4200708870</v>
      </c>
      <c r="AT527" s="196">
        <v>3944</v>
      </c>
      <c r="AU527" s="65" t="s">
        <v>58</v>
      </c>
      <c r="AV527" s="54">
        <v>176118473</v>
      </c>
      <c r="AW527" s="28">
        <f>IFERROR(AV527/AS527,"-")</f>
        <v>4.1925893569482238E-2</v>
      </c>
      <c r="AX527" s="54">
        <v>942</v>
      </c>
      <c r="AY527" s="28">
        <f>IFERROR(AX527/AT527,"-")</f>
        <v>0.23884381338742394</v>
      </c>
      <c r="AZ527" s="51">
        <f t="shared" si="386"/>
        <v>186962.28556263269</v>
      </c>
      <c r="BA527" s="29">
        <f t="shared" ref="BA527:BA544" si="413">IFERROR(AX527/$CM$34,"-")</f>
        <v>0.20635268346111721</v>
      </c>
      <c r="BB527" s="175">
        <f>CN34</f>
        <v>2451</v>
      </c>
      <c r="BC527" s="196">
        <v>2441338370</v>
      </c>
      <c r="BD527" s="196">
        <v>2011</v>
      </c>
      <c r="BE527" s="65" t="s">
        <v>58</v>
      </c>
      <c r="BF527" s="54">
        <v>158215638</v>
      </c>
      <c r="BG527" s="28">
        <f>IFERROR(BF527/BC527,"-")</f>
        <v>6.4806927193791664E-2</v>
      </c>
      <c r="BH527" s="54">
        <v>529</v>
      </c>
      <c r="BI527" s="28">
        <f>IFERROR(BH527/BD527,"-")</f>
        <v>0.26305320735952264</v>
      </c>
      <c r="BJ527" s="51">
        <f t="shared" si="387"/>
        <v>299084.381852552</v>
      </c>
      <c r="BK527" s="29">
        <f t="shared" ref="BK527:BK544" si="414">IFERROR(BH527/$CN$34,"-")</f>
        <v>0.21583027335781313</v>
      </c>
      <c r="BL527" s="175">
        <f>CO34</f>
        <v>1098</v>
      </c>
      <c r="BM527" s="196">
        <v>970071450</v>
      </c>
      <c r="BN527" s="196">
        <v>742</v>
      </c>
      <c r="BO527" s="65" t="s">
        <v>58</v>
      </c>
      <c r="BP527" s="54">
        <v>61324975</v>
      </c>
      <c r="BQ527" s="28">
        <f>IFERROR(BP527/BM527,"-")</f>
        <v>6.321696716257344E-2</v>
      </c>
      <c r="BR527" s="54">
        <v>179</v>
      </c>
      <c r="BS527" s="28">
        <f>IFERROR(BR527/BN527,"-")</f>
        <v>0.24123989218328842</v>
      </c>
      <c r="BT527" s="51">
        <f t="shared" si="388"/>
        <v>342597.625698324</v>
      </c>
      <c r="BU527" s="29">
        <f t="shared" ref="BU527:BU544" si="415">IFERROR(BR527/$CO$34,"-")</f>
        <v>0.16302367941712204</v>
      </c>
      <c r="BV527" s="175">
        <f>CP34</f>
        <v>23108</v>
      </c>
      <c r="BW527" s="196">
        <f>SUM(E527,O527,Y527,AI527,AS527,BC527,BM527)</f>
        <v>18895124700</v>
      </c>
      <c r="BX527" s="196">
        <f>SUM(F527,P527,Z527,AJ527,AT527,BD527,BN527)</f>
        <v>20433</v>
      </c>
      <c r="BY527" s="65" t="s">
        <v>58</v>
      </c>
      <c r="BZ527" s="54">
        <f t="shared" si="399"/>
        <v>675077180</v>
      </c>
      <c r="CA527" s="28">
        <f>IFERROR(BZ527/BW527,"-")</f>
        <v>3.5727585327870313E-2</v>
      </c>
      <c r="CB527" s="54">
        <f t="shared" si="400"/>
        <v>4071</v>
      </c>
      <c r="CC527" s="28">
        <f>IFERROR(CB527/BX527,"-")</f>
        <v>0.19923652914403173</v>
      </c>
      <c r="CD527" s="51">
        <f t="shared" si="389"/>
        <v>165825.88553181037</v>
      </c>
      <c r="CE527" s="29">
        <f t="shared" ref="CE527:CE544" si="416">IFERROR(CB527/$CP$34,"-")</f>
        <v>0.17617275402458024</v>
      </c>
      <c r="CR527" s="173"/>
      <c r="CS527" s="194"/>
      <c r="CT527" s="188"/>
      <c r="CU527" s="191"/>
      <c r="CV527" s="191"/>
      <c r="CW527" s="75" t="s">
        <v>81</v>
      </c>
      <c r="CX527" s="86">
        <v>176693769</v>
      </c>
      <c r="CY527" s="76">
        <v>7.5592276780709362E-3</v>
      </c>
      <c r="CZ527" s="86">
        <v>2894</v>
      </c>
      <c r="DA527" s="76">
        <v>0.10862140149382576</v>
      </c>
      <c r="DB527" s="86">
        <v>61055.206979958537</v>
      </c>
      <c r="DC527" s="77">
        <v>9.7503453387689093E-2</v>
      </c>
    </row>
    <row r="528" spans="2:107" s="16" customFormat="1" ht="13.15" customHeight="1">
      <c r="B528" s="224"/>
      <c r="C528" s="194"/>
      <c r="D528" s="176"/>
      <c r="E528" s="197"/>
      <c r="F528" s="197"/>
      <c r="G528" s="66" t="s">
        <v>60</v>
      </c>
      <c r="H528" s="49">
        <v>60941</v>
      </c>
      <c r="I528" s="30">
        <f>IFERROR(H528/E527,"-")</f>
        <v>1.4821850074120196E-3</v>
      </c>
      <c r="J528" s="49">
        <v>8</v>
      </c>
      <c r="K528" s="30">
        <f>IFERROR(J528/F527,"-")</f>
        <v>0.21052631578947367</v>
      </c>
      <c r="L528" s="52">
        <f t="shared" si="382"/>
        <v>7617.625</v>
      </c>
      <c r="M528" s="31">
        <f t="shared" si="409"/>
        <v>0.18181818181818182</v>
      </c>
      <c r="N528" s="176"/>
      <c r="O528" s="197"/>
      <c r="P528" s="197"/>
      <c r="Q528" s="66" t="s">
        <v>60</v>
      </c>
      <c r="R528" s="49">
        <v>5581696</v>
      </c>
      <c r="S528" s="30">
        <f>IFERROR(R528/O527,"-")</f>
        <v>3.536251433948228E-2</v>
      </c>
      <c r="T528" s="49">
        <v>28</v>
      </c>
      <c r="U528" s="30">
        <f>IFERROR(T528/P527,"-")</f>
        <v>0.31111111111111112</v>
      </c>
      <c r="V528" s="52">
        <f t="shared" si="383"/>
        <v>199346.28571428571</v>
      </c>
      <c r="W528" s="31">
        <f t="shared" si="410"/>
        <v>0.26923076923076922</v>
      </c>
      <c r="X528" s="176"/>
      <c r="Y528" s="197"/>
      <c r="Z528" s="197"/>
      <c r="AA528" s="66" t="s">
        <v>60</v>
      </c>
      <c r="AB528" s="49">
        <v>150868443</v>
      </c>
      <c r="AC528" s="30">
        <f>IFERROR(AB528/Y527,"-")</f>
        <v>2.8973220970180708E-2</v>
      </c>
      <c r="AD528" s="49">
        <v>1613</v>
      </c>
      <c r="AE528" s="30">
        <f>IFERROR(AD528/Z527,"-")</f>
        <v>0.22095890410958904</v>
      </c>
      <c r="AF528" s="52">
        <f t="shared" si="384"/>
        <v>93532.822690638568</v>
      </c>
      <c r="AG528" s="31">
        <f t="shared" si="411"/>
        <v>0.20451375681501205</v>
      </c>
      <c r="AH528" s="176"/>
      <c r="AI528" s="197"/>
      <c r="AJ528" s="197"/>
      <c r="AK528" s="66" t="s">
        <v>60</v>
      </c>
      <c r="AL528" s="49">
        <v>131516883</v>
      </c>
      <c r="AM528" s="30">
        <f>IFERROR(AL528/AI527,"-")</f>
        <v>2.2378692348630699E-2</v>
      </c>
      <c r="AN528" s="49">
        <v>1788</v>
      </c>
      <c r="AO528" s="30">
        <f>IFERROR(AN528/AJ527,"-")</f>
        <v>0.28344958782498414</v>
      </c>
      <c r="AP528" s="52">
        <f t="shared" si="385"/>
        <v>73555.30369127517</v>
      </c>
      <c r="AQ528" s="31">
        <f t="shared" si="412"/>
        <v>0.25693346745222012</v>
      </c>
      <c r="AR528" s="176"/>
      <c r="AS528" s="197"/>
      <c r="AT528" s="197"/>
      <c r="AU528" s="66" t="s">
        <v>60</v>
      </c>
      <c r="AV528" s="49">
        <v>90048540</v>
      </c>
      <c r="AW528" s="30">
        <f>IFERROR(AV528/AS527,"-")</f>
        <v>2.14365105478019E-2</v>
      </c>
      <c r="AX528" s="49">
        <v>1168</v>
      </c>
      <c r="AY528" s="30">
        <f>IFERROR(AX528/AT527,"-")</f>
        <v>0.29614604462474647</v>
      </c>
      <c r="AZ528" s="52">
        <f t="shared" si="386"/>
        <v>77096.352739726033</v>
      </c>
      <c r="BA528" s="31">
        <f t="shared" si="413"/>
        <v>0.25585980284775467</v>
      </c>
      <c r="BB528" s="176"/>
      <c r="BC528" s="197"/>
      <c r="BD528" s="197"/>
      <c r="BE528" s="66" t="s">
        <v>60</v>
      </c>
      <c r="BF528" s="49">
        <v>33382427</v>
      </c>
      <c r="BG528" s="30">
        <f>IFERROR(BF528/BC527,"-")</f>
        <v>1.3673822281341525E-2</v>
      </c>
      <c r="BH528" s="49">
        <v>610</v>
      </c>
      <c r="BI528" s="30">
        <f>IFERROR(BH528/BD527,"-")</f>
        <v>0.30333167578319242</v>
      </c>
      <c r="BJ528" s="52">
        <f t="shared" si="387"/>
        <v>54725.290163934427</v>
      </c>
      <c r="BK528" s="31">
        <f t="shared" si="414"/>
        <v>0.24887800897592818</v>
      </c>
      <c r="BL528" s="176"/>
      <c r="BM528" s="197"/>
      <c r="BN528" s="197"/>
      <c r="BO528" s="66" t="s">
        <v>60</v>
      </c>
      <c r="BP528" s="49">
        <v>7117871</v>
      </c>
      <c r="BQ528" s="30">
        <f>IFERROR(BP528/BM527,"-")</f>
        <v>7.3374708636152527E-3</v>
      </c>
      <c r="BR528" s="49">
        <v>180</v>
      </c>
      <c r="BS528" s="30">
        <f>IFERROR(BR528/BN527,"-")</f>
        <v>0.24258760107816713</v>
      </c>
      <c r="BT528" s="52">
        <f t="shared" si="388"/>
        <v>39543.727777777778</v>
      </c>
      <c r="BU528" s="31">
        <f t="shared" si="415"/>
        <v>0.16393442622950818</v>
      </c>
      <c r="BV528" s="176"/>
      <c r="BW528" s="197"/>
      <c r="BX528" s="197"/>
      <c r="BY528" s="66" t="s">
        <v>60</v>
      </c>
      <c r="BZ528" s="49">
        <f t="shared" si="399"/>
        <v>418576801</v>
      </c>
      <c r="CA528" s="30">
        <f>IFERROR(BZ528/BW527,"-")</f>
        <v>2.2152635012776603E-2</v>
      </c>
      <c r="CB528" s="49">
        <f t="shared" si="400"/>
        <v>5395</v>
      </c>
      <c r="CC528" s="30">
        <f>IFERROR(CB528/BX527,"-")</f>
        <v>0.2640336710223658</v>
      </c>
      <c r="CD528" s="52">
        <f t="shared" si="389"/>
        <v>77586.061353104727</v>
      </c>
      <c r="CE528" s="31">
        <f t="shared" si="416"/>
        <v>0.23346892850960707</v>
      </c>
      <c r="CR528" s="173"/>
      <c r="CS528" s="194"/>
      <c r="CT528" s="188"/>
      <c r="CU528" s="191"/>
      <c r="CV528" s="191"/>
      <c r="CW528" s="75" t="s">
        <v>83</v>
      </c>
      <c r="CX528" s="86">
        <v>718633677</v>
      </c>
      <c r="CY528" s="76">
        <v>3.0744239665702583E-2</v>
      </c>
      <c r="CZ528" s="86">
        <v>3443</v>
      </c>
      <c r="DA528" s="76">
        <v>0.12922718913035319</v>
      </c>
      <c r="DB528" s="86">
        <v>208723.11269241941</v>
      </c>
      <c r="DC528" s="77">
        <v>0.11600013476634884</v>
      </c>
    </row>
    <row r="529" spans="2:107" s="16" customFormat="1" ht="13.15" customHeight="1">
      <c r="B529" s="224"/>
      <c r="C529" s="194"/>
      <c r="D529" s="176"/>
      <c r="E529" s="197"/>
      <c r="F529" s="197"/>
      <c r="G529" s="67" t="s">
        <v>194</v>
      </c>
      <c r="H529" s="49">
        <v>1549418</v>
      </c>
      <c r="I529" s="30">
        <f>IFERROR(H529/E527,"-")</f>
        <v>3.7684385386099938E-2</v>
      </c>
      <c r="J529" s="49">
        <v>3</v>
      </c>
      <c r="K529" s="30">
        <f>IFERROR(J529/F527,"-")</f>
        <v>7.8947368421052627E-2</v>
      </c>
      <c r="L529" s="52">
        <f>IFERROR(H529/J529,"-")</f>
        <v>516472.66666666669</v>
      </c>
      <c r="M529" s="31">
        <f t="shared" si="409"/>
        <v>6.8181818181818177E-2</v>
      </c>
      <c r="N529" s="176"/>
      <c r="O529" s="197"/>
      <c r="P529" s="197"/>
      <c r="Q529" s="67" t="s">
        <v>194</v>
      </c>
      <c r="R529" s="49">
        <v>7283651</v>
      </c>
      <c r="S529" s="30">
        <f>IFERROR(R529/O527,"-")</f>
        <v>4.6145152464642368E-2</v>
      </c>
      <c r="T529" s="49">
        <v>13</v>
      </c>
      <c r="U529" s="30">
        <f>IFERROR(T529/P527,"-")</f>
        <v>0.14444444444444443</v>
      </c>
      <c r="V529" s="52">
        <f>IFERROR(R529/T529,"-")</f>
        <v>560280.84615384613</v>
      </c>
      <c r="W529" s="31">
        <f t="shared" si="410"/>
        <v>0.125</v>
      </c>
      <c r="X529" s="176"/>
      <c r="Y529" s="197"/>
      <c r="Z529" s="197"/>
      <c r="AA529" s="67" t="s">
        <v>194</v>
      </c>
      <c r="AB529" s="49">
        <v>73462809</v>
      </c>
      <c r="AC529" s="30">
        <f>IFERROR(AB529/Y527,"-")</f>
        <v>1.4108014611426592E-2</v>
      </c>
      <c r="AD529" s="49">
        <v>481</v>
      </c>
      <c r="AE529" s="30">
        <f>IFERROR(AD529/Z527,"-")</f>
        <v>6.5890410958904105E-2</v>
      </c>
      <c r="AF529" s="52">
        <f>IFERROR(AB529/AD529,"-")</f>
        <v>152729.33264033264</v>
      </c>
      <c r="AG529" s="31">
        <f t="shared" si="411"/>
        <v>6.0986433371370607E-2</v>
      </c>
      <c r="AH529" s="176"/>
      <c r="AI529" s="197"/>
      <c r="AJ529" s="197"/>
      <c r="AK529" s="67" t="s">
        <v>194</v>
      </c>
      <c r="AL529" s="49">
        <v>59700372</v>
      </c>
      <c r="AM529" s="30">
        <f>IFERROR(AL529/AI527,"-")</f>
        <v>1.0158515223378631E-2</v>
      </c>
      <c r="AN529" s="49">
        <v>467</v>
      </c>
      <c r="AO529" s="30">
        <f>IFERROR(AN529/AJ527,"-")</f>
        <v>7.4032974001268237E-2</v>
      </c>
      <c r="AP529" s="52">
        <f>IFERROR(AL529/AN529,"-")</f>
        <v>127838.0556745182</v>
      </c>
      <c r="AQ529" s="31">
        <f t="shared" si="412"/>
        <v>6.7107343009053022E-2</v>
      </c>
      <c r="AR529" s="176"/>
      <c r="AS529" s="197"/>
      <c r="AT529" s="197"/>
      <c r="AU529" s="67" t="s">
        <v>194</v>
      </c>
      <c r="AV529" s="49">
        <v>28737426</v>
      </c>
      <c r="AW529" s="30">
        <f>IFERROR(AV529/AS527,"-")</f>
        <v>6.8410896563750679E-3</v>
      </c>
      <c r="AX529" s="49">
        <v>282</v>
      </c>
      <c r="AY529" s="30">
        <f>IFERROR(AX529/AT527,"-")</f>
        <v>7.1501014198782964E-2</v>
      </c>
      <c r="AZ529" s="52">
        <f>IFERROR(AV529/AX529,"-")</f>
        <v>101905.76595744681</v>
      </c>
      <c r="BA529" s="31">
        <f t="shared" si="413"/>
        <v>6.1774370208105146E-2</v>
      </c>
      <c r="BB529" s="176"/>
      <c r="BC529" s="197"/>
      <c r="BD529" s="197"/>
      <c r="BE529" s="67" t="s">
        <v>194</v>
      </c>
      <c r="BF529" s="49">
        <v>8924429</v>
      </c>
      <c r="BG529" s="30">
        <f>IFERROR(BF529/BC527,"-")</f>
        <v>3.6555477559630542E-3</v>
      </c>
      <c r="BH529" s="49">
        <v>119</v>
      </c>
      <c r="BI529" s="30">
        <f>IFERROR(BH529/BD527,"-")</f>
        <v>5.9174540029835902E-2</v>
      </c>
      <c r="BJ529" s="52">
        <f>IFERROR(BF529/BH529,"-")</f>
        <v>74995.201680672268</v>
      </c>
      <c r="BK529" s="31">
        <f t="shared" si="414"/>
        <v>4.8551611587107302E-2</v>
      </c>
      <c r="BL529" s="176"/>
      <c r="BM529" s="197"/>
      <c r="BN529" s="197"/>
      <c r="BO529" s="67" t="s">
        <v>194</v>
      </c>
      <c r="BP529" s="49">
        <v>1343655</v>
      </c>
      <c r="BQ529" s="30">
        <f>IFERROR(BP529/BM527,"-")</f>
        <v>1.3851093133397546E-3</v>
      </c>
      <c r="BR529" s="49">
        <v>29</v>
      </c>
      <c r="BS529" s="30">
        <f>IFERROR(BR529/BN527,"-")</f>
        <v>3.9083557951482481E-2</v>
      </c>
      <c r="BT529" s="52">
        <f>IFERROR(BP529/BR529,"-")</f>
        <v>46332.931034482761</v>
      </c>
      <c r="BU529" s="31">
        <f t="shared" si="415"/>
        <v>2.6411657559198543E-2</v>
      </c>
      <c r="BV529" s="176"/>
      <c r="BW529" s="197"/>
      <c r="BX529" s="197"/>
      <c r="BY529" s="67" t="s">
        <v>194</v>
      </c>
      <c r="BZ529" s="49">
        <f t="shared" ref="BZ529" si="417">SUM(H529,R529,AB529,AL529,AV529,BF529,BP529)</f>
        <v>181001760</v>
      </c>
      <c r="CA529" s="30">
        <f>IFERROR(BZ529/BW527,"-")</f>
        <v>9.5792836974502738E-3</v>
      </c>
      <c r="CB529" s="49">
        <f>SUM(J529,T529,AD529,AN529,AX529,BH529,BR529)</f>
        <v>1394</v>
      </c>
      <c r="CC529" s="30">
        <f>IFERROR(CB529/BX527,"-")</f>
        <v>6.8222972642294322E-2</v>
      </c>
      <c r="CD529" s="52">
        <f>IFERROR(BZ529/CB529,"-")</f>
        <v>129843.44332855093</v>
      </c>
      <c r="CE529" s="31">
        <f t="shared" si="416"/>
        <v>6.0325428423056951E-2</v>
      </c>
      <c r="CR529" s="173"/>
      <c r="CS529" s="194"/>
      <c r="CT529" s="188"/>
      <c r="CU529" s="191"/>
      <c r="CV529" s="191"/>
      <c r="CW529" s="75" t="s">
        <v>87</v>
      </c>
      <c r="CX529" s="86">
        <v>132380394</v>
      </c>
      <c r="CY529" s="76">
        <v>5.663434223075154E-3</v>
      </c>
      <c r="CZ529" s="86">
        <v>1666</v>
      </c>
      <c r="DA529" s="76">
        <v>6.253049581503585E-2</v>
      </c>
      <c r="DB529" s="86">
        <v>79460.020408163269</v>
      </c>
      <c r="DC529" s="77">
        <v>5.6130184292982041E-2</v>
      </c>
    </row>
    <row r="530" spans="2:107" s="16" customFormat="1" ht="13.15" customHeight="1">
      <c r="B530" s="224"/>
      <c r="C530" s="194"/>
      <c r="D530" s="176"/>
      <c r="E530" s="197"/>
      <c r="F530" s="197"/>
      <c r="G530" s="67" t="s">
        <v>62</v>
      </c>
      <c r="H530" s="49">
        <v>169245</v>
      </c>
      <c r="I530" s="30">
        <f>IFERROR(H530/E527,"-")</f>
        <v>4.1163158067548484E-3</v>
      </c>
      <c r="J530" s="49">
        <v>5</v>
      </c>
      <c r="K530" s="30">
        <f>IFERROR(J530/F527,"-")</f>
        <v>0.13157894736842105</v>
      </c>
      <c r="L530" s="52">
        <f t="shared" si="382"/>
        <v>33849</v>
      </c>
      <c r="M530" s="31">
        <f t="shared" si="409"/>
        <v>0.11363636363636363</v>
      </c>
      <c r="N530" s="176"/>
      <c r="O530" s="197"/>
      <c r="P530" s="197"/>
      <c r="Q530" s="67" t="s">
        <v>62</v>
      </c>
      <c r="R530" s="49">
        <v>5163824</v>
      </c>
      <c r="S530" s="30">
        <f>IFERROR(R530/O527,"-")</f>
        <v>3.2715110290234863E-2</v>
      </c>
      <c r="T530" s="49">
        <v>23</v>
      </c>
      <c r="U530" s="30">
        <f>IFERROR(T530/P527,"-")</f>
        <v>0.25555555555555554</v>
      </c>
      <c r="V530" s="52">
        <f t="shared" si="383"/>
        <v>224514.08695652173</v>
      </c>
      <c r="W530" s="31">
        <f t="shared" si="410"/>
        <v>0.22115384615384615</v>
      </c>
      <c r="X530" s="176"/>
      <c r="Y530" s="197"/>
      <c r="Z530" s="197"/>
      <c r="AA530" s="67" t="s">
        <v>62</v>
      </c>
      <c r="AB530" s="49">
        <v>64775787</v>
      </c>
      <c r="AC530" s="30">
        <f>IFERROR(AB530/Y527,"-")</f>
        <v>1.2439733273235668E-2</v>
      </c>
      <c r="AD530" s="49">
        <v>1463</v>
      </c>
      <c r="AE530" s="30">
        <f>IFERROR(AD530/Z527,"-")</f>
        <v>0.20041095890410959</v>
      </c>
      <c r="AF530" s="52">
        <f t="shared" si="384"/>
        <v>44275.999316473004</v>
      </c>
      <c r="AG530" s="31">
        <f t="shared" si="411"/>
        <v>0.18549511854951187</v>
      </c>
      <c r="AH530" s="176"/>
      <c r="AI530" s="197"/>
      <c r="AJ530" s="197"/>
      <c r="AK530" s="67" t="s">
        <v>62</v>
      </c>
      <c r="AL530" s="49">
        <v>93807646</v>
      </c>
      <c r="AM530" s="30">
        <f>IFERROR(AL530/AI527,"-")</f>
        <v>1.5962151792962256E-2</v>
      </c>
      <c r="AN530" s="49">
        <v>1611</v>
      </c>
      <c r="AO530" s="30">
        <f>IFERROR(AN530/AJ527,"-")</f>
        <v>0.25538998097653776</v>
      </c>
      <c r="AP530" s="52">
        <f t="shared" si="385"/>
        <v>58229.451272501552</v>
      </c>
      <c r="AQ530" s="31">
        <f t="shared" si="412"/>
        <v>0.23149877856013795</v>
      </c>
      <c r="AR530" s="176"/>
      <c r="AS530" s="197"/>
      <c r="AT530" s="197"/>
      <c r="AU530" s="67" t="s">
        <v>62</v>
      </c>
      <c r="AV530" s="49">
        <v>49272089</v>
      </c>
      <c r="AW530" s="30">
        <f>IFERROR(AV530/AS527,"-")</f>
        <v>1.1729470078701265E-2</v>
      </c>
      <c r="AX530" s="49">
        <v>1054</v>
      </c>
      <c r="AY530" s="30">
        <f>IFERROR(AX530/AT527,"-")</f>
        <v>0.26724137931034481</v>
      </c>
      <c r="AZ530" s="52">
        <f t="shared" si="386"/>
        <v>46747.712523719165</v>
      </c>
      <c r="BA530" s="31">
        <f t="shared" si="413"/>
        <v>0.23088718510405257</v>
      </c>
      <c r="BB530" s="176"/>
      <c r="BC530" s="197"/>
      <c r="BD530" s="197"/>
      <c r="BE530" s="67" t="s">
        <v>62</v>
      </c>
      <c r="BF530" s="49">
        <v>18201507</v>
      </c>
      <c r="BG530" s="30">
        <f>IFERROR(BF530/BC527,"-")</f>
        <v>7.4555445585365535E-3</v>
      </c>
      <c r="BH530" s="49">
        <v>519</v>
      </c>
      <c r="BI530" s="30">
        <f>IFERROR(BH530/BD527,"-")</f>
        <v>0.25808055693684734</v>
      </c>
      <c r="BJ530" s="52">
        <f t="shared" si="387"/>
        <v>35070.34104046243</v>
      </c>
      <c r="BK530" s="31">
        <f t="shared" si="414"/>
        <v>0.21175030599755201</v>
      </c>
      <c r="BL530" s="176"/>
      <c r="BM530" s="197"/>
      <c r="BN530" s="197"/>
      <c r="BO530" s="67" t="s">
        <v>62</v>
      </c>
      <c r="BP530" s="49">
        <v>12051545</v>
      </c>
      <c r="BQ530" s="30">
        <f>IFERROR(BP530/BM527,"-")</f>
        <v>1.2423358093880611E-2</v>
      </c>
      <c r="BR530" s="49">
        <v>157</v>
      </c>
      <c r="BS530" s="30">
        <f>IFERROR(BR530/BN527,"-")</f>
        <v>0.21159029649595687</v>
      </c>
      <c r="BT530" s="52">
        <f t="shared" si="388"/>
        <v>76761.433121019101</v>
      </c>
      <c r="BU530" s="31">
        <f t="shared" si="415"/>
        <v>0.1429872495446266</v>
      </c>
      <c r="BV530" s="176"/>
      <c r="BW530" s="197"/>
      <c r="BX530" s="197"/>
      <c r="BY530" s="67" t="s">
        <v>62</v>
      </c>
      <c r="BZ530" s="49">
        <f t="shared" si="399"/>
        <v>243441643</v>
      </c>
      <c r="CA530" s="30">
        <f>IFERROR(BZ530/BW527,"-")</f>
        <v>1.2883833627200142E-2</v>
      </c>
      <c r="CB530" s="49">
        <f t="shared" si="400"/>
        <v>4832</v>
      </c>
      <c r="CC530" s="30">
        <f>IFERROR(CB530/BX527,"-")</f>
        <v>0.23648020359222827</v>
      </c>
      <c r="CD530" s="52">
        <f t="shared" si="389"/>
        <v>50381.13472682119</v>
      </c>
      <c r="CE530" s="31">
        <f t="shared" si="416"/>
        <v>0.20910507183659338</v>
      </c>
      <c r="CR530" s="173"/>
      <c r="CS530" s="194"/>
      <c r="CT530" s="188"/>
      <c r="CU530" s="191"/>
      <c r="CV530" s="191"/>
      <c r="CW530" s="75" t="s">
        <v>85</v>
      </c>
      <c r="CX530" s="86">
        <v>52255001</v>
      </c>
      <c r="CY530" s="76">
        <v>2.2355482715229447E-3</v>
      </c>
      <c r="CZ530" s="86">
        <v>3353</v>
      </c>
      <c r="DA530" s="76">
        <v>0.12584919115715199</v>
      </c>
      <c r="DB530" s="86">
        <v>15584.551446465852</v>
      </c>
      <c r="DC530" s="77">
        <v>0.11296789191738822</v>
      </c>
    </row>
    <row r="531" spans="2:107" s="16" customFormat="1" ht="13.15" customHeight="1">
      <c r="B531" s="224"/>
      <c r="C531" s="194"/>
      <c r="D531" s="176"/>
      <c r="E531" s="197"/>
      <c r="F531" s="197"/>
      <c r="G531" s="67" t="s">
        <v>64</v>
      </c>
      <c r="H531" s="49">
        <v>23080</v>
      </c>
      <c r="I531" s="30">
        <f>IFERROR(H531/E527,"-")</f>
        <v>5.6134343005643833E-4</v>
      </c>
      <c r="J531" s="49">
        <v>3</v>
      </c>
      <c r="K531" s="30">
        <f>IFERROR(J531/F527,"-")</f>
        <v>7.8947368421052627E-2</v>
      </c>
      <c r="L531" s="52">
        <f t="shared" si="382"/>
        <v>7693.333333333333</v>
      </c>
      <c r="M531" s="31">
        <f t="shared" si="409"/>
        <v>6.8181818181818177E-2</v>
      </c>
      <c r="N531" s="176"/>
      <c r="O531" s="197"/>
      <c r="P531" s="197"/>
      <c r="Q531" s="67" t="s">
        <v>64</v>
      </c>
      <c r="R531" s="49">
        <v>53004</v>
      </c>
      <c r="S531" s="30">
        <f>IFERROR(R531/O527,"-")</f>
        <v>3.3580379691941639E-4</v>
      </c>
      <c r="T531" s="49">
        <v>5</v>
      </c>
      <c r="U531" s="30">
        <f>IFERROR(T531/P527,"-")</f>
        <v>5.5555555555555552E-2</v>
      </c>
      <c r="V531" s="52">
        <f t="shared" si="383"/>
        <v>10600.8</v>
      </c>
      <c r="W531" s="31">
        <f t="shared" si="410"/>
        <v>4.807692307692308E-2</v>
      </c>
      <c r="X531" s="176"/>
      <c r="Y531" s="197"/>
      <c r="Z531" s="197"/>
      <c r="AA531" s="67" t="s">
        <v>64</v>
      </c>
      <c r="AB531" s="49">
        <v>19491664</v>
      </c>
      <c r="AC531" s="30">
        <f>IFERROR(AB531/Y527,"-")</f>
        <v>3.7432366697687492E-3</v>
      </c>
      <c r="AD531" s="49">
        <v>278</v>
      </c>
      <c r="AE531" s="30">
        <f>IFERROR(AD531/Z527,"-")</f>
        <v>3.8082191780821915E-2</v>
      </c>
      <c r="AF531" s="52">
        <f t="shared" si="384"/>
        <v>70113.899280575541</v>
      </c>
      <c r="AG531" s="31">
        <f t="shared" si="411"/>
        <v>3.5247876252060349E-2</v>
      </c>
      <c r="AH531" s="176"/>
      <c r="AI531" s="197"/>
      <c r="AJ531" s="197"/>
      <c r="AK531" s="67" t="s">
        <v>64</v>
      </c>
      <c r="AL531" s="49">
        <v>19431488</v>
      </c>
      <c r="AM531" s="30">
        <f>IFERROR(AL531/AI527,"-")</f>
        <v>3.3064294249439386E-3</v>
      </c>
      <c r="AN531" s="49">
        <v>303</v>
      </c>
      <c r="AO531" s="30">
        <f>IFERROR(AN531/AJ527,"-")</f>
        <v>4.8034242232086237E-2</v>
      </c>
      <c r="AP531" s="52">
        <f t="shared" si="385"/>
        <v>64130.323432343233</v>
      </c>
      <c r="AQ531" s="31">
        <f t="shared" si="412"/>
        <v>4.3540738611869523E-2</v>
      </c>
      <c r="AR531" s="176"/>
      <c r="AS531" s="197"/>
      <c r="AT531" s="197"/>
      <c r="AU531" s="67" t="s">
        <v>64</v>
      </c>
      <c r="AV531" s="49">
        <v>6882489</v>
      </c>
      <c r="AW531" s="30">
        <f>IFERROR(AV531/AS527,"-")</f>
        <v>1.6384113284194342E-3</v>
      </c>
      <c r="AX531" s="49">
        <v>183</v>
      </c>
      <c r="AY531" s="30">
        <f>IFERROR(AX531/AT527,"-")</f>
        <v>4.6399594320486813E-2</v>
      </c>
      <c r="AZ531" s="52">
        <f t="shared" si="386"/>
        <v>37609.229508196724</v>
      </c>
      <c r="BA531" s="31">
        <f t="shared" si="413"/>
        <v>4.0087623220153343E-2</v>
      </c>
      <c r="BB531" s="176"/>
      <c r="BC531" s="197"/>
      <c r="BD531" s="197"/>
      <c r="BE531" s="67" t="s">
        <v>64</v>
      </c>
      <c r="BF531" s="49">
        <v>10953899</v>
      </c>
      <c r="BG531" s="30">
        <f>IFERROR(BF531/BC527,"-")</f>
        <v>4.4868417809695096E-3</v>
      </c>
      <c r="BH531" s="49">
        <v>78</v>
      </c>
      <c r="BI531" s="30">
        <f>IFERROR(BH531/BD527,"-")</f>
        <v>3.8786673296867233E-2</v>
      </c>
      <c r="BJ531" s="52">
        <f t="shared" si="387"/>
        <v>140434.60256410256</v>
      </c>
      <c r="BK531" s="31">
        <f t="shared" si="414"/>
        <v>3.182374541003672E-2</v>
      </c>
      <c r="BL531" s="176"/>
      <c r="BM531" s="197"/>
      <c r="BN531" s="197"/>
      <c r="BO531" s="67" t="s">
        <v>64</v>
      </c>
      <c r="BP531" s="49">
        <v>357638</v>
      </c>
      <c r="BQ531" s="30">
        <f>IFERROR(BP531/BM527,"-")</f>
        <v>3.6867181278245022E-4</v>
      </c>
      <c r="BR531" s="49">
        <v>23</v>
      </c>
      <c r="BS531" s="30">
        <f>IFERROR(BR531/BN527,"-")</f>
        <v>3.0997304582210242E-2</v>
      </c>
      <c r="BT531" s="52">
        <f t="shared" si="388"/>
        <v>15549.478260869566</v>
      </c>
      <c r="BU531" s="31">
        <f t="shared" si="415"/>
        <v>2.0947176684881604E-2</v>
      </c>
      <c r="BV531" s="176"/>
      <c r="BW531" s="197"/>
      <c r="BX531" s="197"/>
      <c r="BY531" s="67" t="s">
        <v>64</v>
      </c>
      <c r="BZ531" s="49">
        <f t="shared" si="399"/>
        <v>57193262</v>
      </c>
      <c r="CA531" s="30">
        <f>IFERROR(BZ531/BW527,"-")</f>
        <v>3.0268793092431932E-3</v>
      </c>
      <c r="CB531" s="49">
        <f t="shared" si="400"/>
        <v>873</v>
      </c>
      <c r="CC531" s="30">
        <f>IFERROR(CB531/BX527,"-")</f>
        <v>4.272500367053296E-2</v>
      </c>
      <c r="CD531" s="52">
        <f t="shared" si="389"/>
        <v>65513.473081328753</v>
      </c>
      <c r="CE531" s="31">
        <f t="shared" si="416"/>
        <v>3.7779124112861349E-2</v>
      </c>
      <c r="CR531" s="174"/>
      <c r="CS531" s="195"/>
      <c r="CT531" s="189"/>
      <c r="CU531" s="192"/>
      <c r="CV531" s="192"/>
      <c r="CW531" s="18" t="s">
        <v>92</v>
      </c>
      <c r="CX531" s="86">
        <v>4687812734</v>
      </c>
      <c r="CY531" s="76">
        <v>0.20055174536724149</v>
      </c>
      <c r="CZ531" s="86">
        <v>20528</v>
      </c>
      <c r="DA531" s="76">
        <v>0.77048380437638408</v>
      </c>
      <c r="DB531" s="86">
        <v>228361.88298908807</v>
      </c>
      <c r="DC531" s="77">
        <v>0.69162090226070549</v>
      </c>
    </row>
    <row r="532" spans="2:107" s="16" customFormat="1" ht="13.15" customHeight="1">
      <c r="B532" s="224"/>
      <c r="C532" s="194"/>
      <c r="D532" s="176"/>
      <c r="E532" s="197"/>
      <c r="F532" s="197"/>
      <c r="G532" s="67" t="s">
        <v>66</v>
      </c>
      <c r="H532" s="49">
        <v>82987</v>
      </c>
      <c r="I532" s="30">
        <f>IFERROR(H532/E527,"-")</f>
        <v>2.0183798626557041E-3</v>
      </c>
      <c r="J532" s="49">
        <v>10</v>
      </c>
      <c r="K532" s="30">
        <f>IFERROR(J532/F527,"-")</f>
        <v>0.26315789473684209</v>
      </c>
      <c r="L532" s="52">
        <f t="shared" si="382"/>
        <v>8298.7000000000007</v>
      </c>
      <c r="M532" s="31">
        <f t="shared" si="409"/>
        <v>0.22727272727272727</v>
      </c>
      <c r="N532" s="176"/>
      <c r="O532" s="197"/>
      <c r="P532" s="197"/>
      <c r="Q532" s="67" t="s">
        <v>66</v>
      </c>
      <c r="R532" s="49">
        <v>1258866</v>
      </c>
      <c r="S532" s="30">
        <f>IFERROR(R532/O527,"-")</f>
        <v>7.9754732211296895E-3</v>
      </c>
      <c r="T532" s="49">
        <v>27</v>
      </c>
      <c r="U532" s="30">
        <f>IFERROR(T532/P527,"-")</f>
        <v>0.3</v>
      </c>
      <c r="V532" s="52">
        <f t="shared" si="383"/>
        <v>46624.666666666664</v>
      </c>
      <c r="W532" s="31">
        <f t="shared" si="410"/>
        <v>0.25961538461538464</v>
      </c>
      <c r="X532" s="176"/>
      <c r="Y532" s="197"/>
      <c r="Z532" s="197"/>
      <c r="AA532" s="67" t="s">
        <v>66</v>
      </c>
      <c r="AB532" s="49">
        <v>78537194</v>
      </c>
      <c r="AC532" s="30">
        <f>IFERROR(AB532/Y527,"-")</f>
        <v>1.5082514480115305E-2</v>
      </c>
      <c r="AD532" s="49">
        <v>1877</v>
      </c>
      <c r="AE532" s="30">
        <f>IFERROR(AD532/Z527,"-")</f>
        <v>0.25712328767123288</v>
      </c>
      <c r="AF532" s="52">
        <f t="shared" si="384"/>
        <v>41841.87213638785</v>
      </c>
      <c r="AG532" s="31">
        <f t="shared" si="411"/>
        <v>0.23798656016229239</v>
      </c>
      <c r="AH532" s="176"/>
      <c r="AI532" s="197"/>
      <c r="AJ532" s="197"/>
      <c r="AK532" s="67" t="s">
        <v>66</v>
      </c>
      <c r="AL532" s="49">
        <v>122510236</v>
      </c>
      <c r="AM532" s="30">
        <f>IFERROR(AL532/AI527,"-")</f>
        <v>2.0846136393014584E-2</v>
      </c>
      <c r="AN532" s="49">
        <v>2152</v>
      </c>
      <c r="AO532" s="30">
        <f>IFERROR(AN532/AJ527,"-")</f>
        <v>0.34115409004438807</v>
      </c>
      <c r="AP532" s="52">
        <f t="shared" si="385"/>
        <v>56928.548327137549</v>
      </c>
      <c r="AQ532" s="31">
        <f t="shared" si="412"/>
        <v>0.30923983330938354</v>
      </c>
      <c r="AR532" s="176"/>
      <c r="AS532" s="197"/>
      <c r="AT532" s="197"/>
      <c r="AU532" s="67" t="s">
        <v>66</v>
      </c>
      <c r="AV532" s="49">
        <v>70908834</v>
      </c>
      <c r="AW532" s="30">
        <f>IFERROR(AV532/AS527,"-")</f>
        <v>1.6880206697113955E-2</v>
      </c>
      <c r="AX532" s="49">
        <v>1323</v>
      </c>
      <c r="AY532" s="30">
        <f>IFERROR(AX532/AT527,"-")</f>
        <v>0.33544624746450302</v>
      </c>
      <c r="AZ532" s="52">
        <f t="shared" si="386"/>
        <v>53597.002267573698</v>
      </c>
      <c r="BA532" s="31">
        <f t="shared" si="413"/>
        <v>0.28981380065717416</v>
      </c>
      <c r="BB532" s="176"/>
      <c r="BC532" s="197"/>
      <c r="BD532" s="197"/>
      <c r="BE532" s="67" t="s">
        <v>66</v>
      </c>
      <c r="BF532" s="49">
        <v>36260494</v>
      </c>
      <c r="BG532" s="30">
        <f>IFERROR(BF532/BC527,"-")</f>
        <v>1.4852711301956886E-2</v>
      </c>
      <c r="BH532" s="49">
        <v>594</v>
      </c>
      <c r="BI532" s="30">
        <f>IFERROR(BH532/BD527,"-")</f>
        <v>0.295375435106912</v>
      </c>
      <c r="BJ532" s="52">
        <f t="shared" si="387"/>
        <v>61044.60269360269</v>
      </c>
      <c r="BK532" s="31">
        <f t="shared" si="414"/>
        <v>0.24235006119951041</v>
      </c>
      <c r="BL532" s="176"/>
      <c r="BM532" s="197"/>
      <c r="BN532" s="197"/>
      <c r="BO532" s="67" t="s">
        <v>66</v>
      </c>
      <c r="BP532" s="49">
        <v>14475977</v>
      </c>
      <c r="BQ532" s="30">
        <f>IFERROR(BP532/BM527,"-")</f>
        <v>1.4922588434078747E-2</v>
      </c>
      <c r="BR532" s="49">
        <v>179</v>
      </c>
      <c r="BS532" s="30">
        <f>IFERROR(BR532/BN527,"-")</f>
        <v>0.24123989218328842</v>
      </c>
      <c r="BT532" s="52">
        <f t="shared" si="388"/>
        <v>80871.379888268159</v>
      </c>
      <c r="BU532" s="31">
        <f t="shared" si="415"/>
        <v>0.16302367941712204</v>
      </c>
      <c r="BV532" s="176"/>
      <c r="BW532" s="197"/>
      <c r="BX532" s="197"/>
      <c r="BY532" s="67" t="s">
        <v>66</v>
      </c>
      <c r="BZ532" s="49">
        <f t="shared" si="399"/>
        <v>324034588</v>
      </c>
      <c r="CA532" s="30">
        <f>IFERROR(BZ532/BW527,"-")</f>
        <v>1.7149110849742102E-2</v>
      </c>
      <c r="CB532" s="49">
        <f t="shared" si="400"/>
        <v>6162</v>
      </c>
      <c r="CC532" s="30">
        <f>IFERROR(CB532/BX527,"-")</f>
        <v>0.30157098810747318</v>
      </c>
      <c r="CD532" s="52">
        <f t="shared" si="389"/>
        <v>52585.944173969488</v>
      </c>
      <c r="CE532" s="31">
        <f t="shared" si="416"/>
        <v>0.26666089665916565</v>
      </c>
      <c r="CR532" s="172">
        <v>32</v>
      </c>
      <c r="CS532" s="193" t="s">
        <v>35</v>
      </c>
      <c r="CT532" s="187">
        <v>24506</v>
      </c>
      <c r="CU532" s="190">
        <v>20763966320</v>
      </c>
      <c r="CV532" s="190">
        <v>21967</v>
      </c>
      <c r="CW532" s="75" t="s">
        <v>58</v>
      </c>
      <c r="CX532" s="86">
        <v>709211097</v>
      </c>
      <c r="CY532" s="76">
        <v>3.4155858571051662E-2</v>
      </c>
      <c r="CZ532" s="86">
        <v>4209</v>
      </c>
      <c r="DA532" s="76">
        <v>0.19160559020348705</v>
      </c>
      <c r="DB532" s="86">
        <v>168498.71632216679</v>
      </c>
      <c r="DC532" s="77">
        <v>0.17175385619848199</v>
      </c>
    </row>
    <row r="533" spans="2:107" s="16" customFormat="1" ht="13.15" customHeight="1">
      <c r="B533" s="224"/>
      <c r="C533" s="194"/>
      <c r="D533" s="176"/>
      <c r="E533" s="197"/>
      <c r="F533" s="197"/>
      <c r="G533" s="67" t="s">
        <v>68</v>
      </c>
      <c r="H533" s="49">
        <v>285154</v>
      </c>
      <c r="I533" s="30">
        <f>IFERROR(H533/E527,"-")</f>
        <v>6.9354126713307464E-3</v>
      </c>
      <c r="J533" s="49">
        <v>9</v>
      </c>
      <c r="K533" s="30">
        <f>IFERROR(J533/F527,"-")</f>
        <v>0.23684210526315788</v>
      </c>
      <c r="L533" s="52">
        <f t="shared" si="382"/>
        <v>31683.777777777777</v>
      </c>
      <c r="M533" s="31">
        <f t="shared" si="409"/>
        <v>0.20454545454545456</v>
      </c>
      <c r="N533" s="176"/>
      <c r="O533" s="197"/>
      <c r="P533" s="197"/>
      <c r="Q533" s="67" t="s">
        <v>68</v>
      </c>
      <c r="R533" s="49">
        <v>1199715</v>
      </c>
      <c r="S533" s="30">
        <f>IFERROR(R533/O527,"-")</f>
        <v>7.6007254588555135E-3</v>
      </c>
      <c r="T533" s="49">
        <v>35</v>
      </c>
      <c r="U533" s="30">
        <f>IFERROR(T533/P527,"-")</f>
        <v>0.3888888888888889</v>
      </c>
      <c r="V533" s="52">
        <f t="shared" si="383"/>
        <v>34277.571428571428</v>
      </c>
      <c r="W533" s="31">
        <f t="shared" si="410"/>
        <v>0.33653846153846156</v>
      </c>
      <c r="X533" s="176"/>
      <c r="Y533" s="197"/>
      <c r="Z533" s="197"/>
      <c r="AA533" s="67" t="s">
        <v>68</v>
      </c>
      <c r="AB533" s="49">
        <v>107872317</v>
      </c>
      <c r="AC533" s="30">
        <f>IFERROR(AB533/Y527,"-")</f>
        <v>2.0716118061922206E-2</v>
      </c>
      <c r="AD533" s="49">
        <v>2186</v>
      </c>
      <c r="AE533" s="30">
        <f>IFERROR(AD533/Z527,"-")</f>
        <v>0.29945205479452053</v>
      </c>
      <c r="AF533" s="52">
        <f t="shared" si="384"/>
        <v>49346.897072278131</v>
      </c>
      <c r="AG533" s="31">
        <f t="shared" si="411"/>
        <v>0.27716495498922278</v>
      </c>
      <c r="AH533" s="176"/>
      <c r="AI533" s="197"/>
      <c r="AJ533" s="197"/>
      <c r="AK533" s="67" t="s">
        <v>68</v>
      </c>
      <c r="AL533" s="49">
        <v>153905822</v>
      </c>
      <c r="AM533" s="30">
        <f>IFERROR(AL533/AI527,"-")</f>
        <v>2.6188356678139325E-2</v>
      </c>
      <c r="AN533" s="49">
        <v>2382</v>
      </c>
      <c r="AO533" s="30">
        <f>IFERROR(AN533/AJ527,"-")</f>
        <v>0.37761572606214333</v>
      </c>
      <c r="AP533" s="52">
        <f t="shared" si="385"/>
        <v>64612.015952980692</v>
      </c>
      <c r="AQ533" s="31">
        <f t="shared" si="412"/>
        <v>0.34229055898836042</v>
      </c>
      <c r="AR533" s="176"/>
      <c r="AS533" s="197"/>
      <c r="AT533" s="197"/>
      <c r="AU533" s="67" t="s">
        <v>68</v>
      </c>
      <c r="AV533" s="49">
        <v>122119798</v>
      </c>
      <c r="AW533" s="30">
        <f>IFERROR(AV533/AS527,"-")</f>
        <v>2.9071235779307886E-2</v>
      </c>
      <c r="AX533" s="49">
        <v>1626</v>
      </c>
      <c r="AY533" s="30">
        <f>IFERROR(AX533/AT527,"-")</f>
        <v>0.41227180527383367</v>
      </c>
      <c r="AZ533" s="52">
        <f t="shared" si="386"/>
        <v>75104.426814268139</v>
      </c>
      <c r="BA533" s="31">
        <f t="shared" si="413"/>
        <v>0.35618838992332968</v>
      </c>
      <c r="BB533" s="176"/>
      <c r="BC533" s="197"/>
      <c r="BD533" s="197"/>
      <c r="BE533" s="67" t="s">
        <v>68</v>
      </c>
      <c r="BF533" s="49">
        <v>65226464</v>
      </c>
      <c r="BG533" s="30">
        <f>IFERROR(BF533/BC527,"-")</f>
        <v>2.6717502498434905E-2</v>
      </c>
      <c r="BH533" s="49">
        <v>843</v>
      </c>
      <c r="BI533" s="30">
        <f>IFERROR(BH533/BD527,"-")</f>
        <v>0.41919443063152662</v>
      </c>
      <c r="BJ533" s="52">
        <f t="shared" si="387"/>
        <v>77374.21589561092</v>
      </c>
      <c r="BK533" s="31">
        <f t="shared" si="414"/>
        <v>0.34394124847001223</v>
      </c>
      <c r="BL533" s="176"/>
      <c r="BM533" s="197"/>
      <c r="BN533" s="197"/>
      <c r="BO533" s="67" t="s">
        <v>68</v>
      </c>
      <c r="BP533" s="49">
        <v>20091973</v>
      </c>
      <c r="BQ533" s="30">
        <f>IFERROR(BP533/BM527,"-")</f>
        <v>2.0711848596307005E-2</v>
      </c>
      <c r="BR533" s="49">
        <v>258</v>
      </c>
      <c r="BS533" s="30">
        <f>IFERROR(BR533/BN527,"-")</f>
        <v>0.34770889487870621</v>
      </c>
      <c r="BT533" s="52">
        <f t="shared" si="388"/>
        <v>77875.864341085267</v>
      </c>
      <c r="BU533" s="31">
        <f t="shared" si="415"/>
        <v>0.23497267759562843</v>
      </c>
      <c r="BV533" s="176"/>
      <c r="BW533" s="197"/>
      <c r="BX533" s="197"/>
      <c r="BY533" s="67" t="s">
        <v>68</v>
      </c>
      <c r="BZ533" s="49">
        <f t="shared" si="399"/>
        <v>470701243</v>
      </c>
      <c r="CA533" s="30">
        <f>IFERROR(BZ533/BW527,"-")</f>
        <v>2.4911253589133497E-2</v>
      </c>
      <c r="CB533" s="49">
        <f t="shared" si="400"/>
        <v>7339</v>
      </c>
      <c r="CC533" s="30">
        <f>IFERROR(CB533/BX527,"-")</f>
        <v>0.3591738853814907</v>
      </c>
      <c r="CD533" s="52">
        <f t="shared" si="389"/>
        <v>64136.972748330838</v>
      </c>
      <c r="CE533" s="31">
        <f t="shared" si="416"/>
        <v>0.31759563787432926</v>
      </c>
      <c r="CR533" s="173"/>
      <c r="CS533" s="194"/>
      <c r="CT533" s="188"/>
      <c r="CU533" s="191"/>
      <c r="CV533" s="191"/>
      <c r="CW533" s="75" t="s">
        <v>60</v>
      </c>
      <c r="CX533" s="86">
        <v>397125768</v>
      </c>
      <c r="CY533" s="76">
        <v>1.9125718173482378E-2</v>
      </c>
      <c r="CZ533" s="86">
        <v>5358</v>
      </c>
      <c r="DA533" s="76">
        <v>0.24391132152774617</v>
      </c>
      <c r="DB533" s="86">
        <v>74118.284434490488</v>
      </c>
      <c r="DC533" s="77">
        <v>0.21864033297967844</v>
      </c>
    </row>
    <row r="534" spans="2:107" s="16" customFormat="1" ht="13.15" customHeight="1">
      <c r="B534" s="224"/>
      <c r="C534" s="194"/>
      <c r="D534" s="176"/>
      <c r="E534" s="197"/>
      <c r="F534" s="197"/>
      <c r="G534" s="67" t="s">
        <v>69</v>
      </c>
      <c r="H534" s="49">
        <v>20792</v>
      </c>
      <c r="I534" s="30">
        <f>IFERROR(H534/E527,"-")</f>
        <v>5.0569551983247255E-4</v>
      </c>
      <c r="J534" s="49">
        <v>2</v>
      </c>
      <c r="K534" s="30">
        <f>IFERROR(J534/F527,"-")</f>
        <v>5.2631578947368418E-2</v>
      </c>
      <c r="L534" s="52">
        <f t="shared" si="382"/>
        <v>10396</v>
      </c>
      <c r="M534" s="31">
        <f t="shared" si="409"/>
        <v>4.5454545454545456E-2</v>
      </c>
      <c r="N534" s="176"/>
      <c r="O534" s="197"/>
      <c r="P534" s="197"/>
      <c r="Q534" s="67" t="s">
        <v>69</v>
      </c>
      <c r="R534" s="49">
        <v>766783</v>
      </c>
      <c r="S534" s="30">
        <f>IFERROR(R534/O527,"-")</f>
        <v>4.8579096448053138E-3</v>
      </c>
      <c r="T534" s="49">
        <v>14</v>
      </c>
      <c r="U534" s="30">
        <f>IFERROR(T534/P527,"-")</f>
        <v>0.15555555555555556</v>
      </c>
      <c r="V534" s="52">
        <f t="shared" si="383"/>
        <v>54770.214285714283</v>
      </c>
      <c r="W534" s="31">
        <f t="shared" si="410"/>
        <v>0.13461538461538461</v>
      </c>
      <c r="X534" s="176"/>
      <c r="Y534" s="197"/>
      <c r="Z534" s="197"/>
      <c r="AA534" s="67" t="s">
        <v>69</v>
      </c>
      <c r="AB534" s="49">
        <v>104710272</v>
      </c>
      <c r="AC534" s="30">
        <f>IFERROR(AB534/Y527,"-")</f>
        <v>2.0108869609688527E-2</v>
      </c>
      <c r="AD534" s="49">
        <v>574</v>
      </c>
      <c r="AE534" s="30">
        <f>IFERROR(AD534/Z527,"-")</f>
        <v>7.8630136986301363E-2</v>
      </c>
      <c r="AF534" s="52">
        <f t="shared" si="384"/>
        <v>182422.07665505225</v>
      </c>
      <c r="AG534" s="31">
        <f t="shared" si="411"/>
        <v>7.2777989095980725E-2</v>
      </c>
      <c r="AH534" s="176"/>
      <c r="AI534" s="197"/>
      <c r="AJ534" s="197"/>
      <c r="AK534" s="67" t="s">
        <v>69</v>
      </c>
      <c r="AL534" s="49">
        <v>179105105</v>
      </c>
      <c r="AM534" s="30">
        <f>IFERROR(AL534/AI527,"-")</f>
        <v>3.0476224431689108E-2</v>
      </c>
      <c r="AN534" s="49">
        <v>765</v>
      </c>
      <c r="AO534" s="30">
        <f>IFERROR(AN534/AJ527,"-")</f>
        <v>0.12127457197209893</v>
      </c>
      <c r="AP534" s="52">
        <f t="shared" si="385"/>
        <v>234124.32026143791</v>
      </c>
      <c r="AQ534" s="31">
        <f t="shared" si="412"/>
        <v>0.10992958758442305</v>
      </c>
      <c r="AR534" s="176"/>
      <c r="AS534" s="197"/>
      <c r="AT534" s="197"/>
      <c r="AU534" s="67" t="s">
        <v>69</v>
      </c>
      <c r="AV534" s="49">
        <v>203198182</v>
      </c>
      <c r="AW534" s="30">
        <f>IFERROR(AV534/AS527,"-")</f>
        <v>4.8372355306784208E-2</v>
      </c>
      <c r="AX534" s="49">
        <v>686</v>
      </c>
      <c r="AY534" s="30">
        <f>IFERROR(AX534/AT527,"-")</f>
        <v>0.17393509127789047</v>
      </c>
      <c r="AZ534" s="52">
        <f t="shared" si="386"/>
        <v>296207.26239067054</v>
      </c>
      <c r="BA534" s="31">
        <f t="shared" si="413"/>
        <v>0.15027382256297919</v>
      </c>
      <c r="BB534" s="176"/>
      <c r="BC534" s="197"/>
      <c r="BD534" s="197"/>
      <c r="BE534" s="67" t="s">
        <v>69</v>
      </c>
      <c r="BF534" s="49">
        <v>151560667</v>
      </c>
      <c r="BG534" s="30">
        <f>IFERROR(BF534/BC527,"-")</f>
        <v>6.2080975280784205E-2</v>
      </c>
      <c r="BH534" s="49">
        <v>401</v>
      </c>
      <c r="BI534" s="30">
        <f>IFERROR(BH534/BD527,"-")</f>
        <v>0.19940328194927898</v>
      </c>
      <c r="BJ534" s="52">
        <f t="shared" si="387"/>
        <v>377956.77556109725</v>
      </c>
      <c r="BK534" s="31">
        <f t="shared" si="414"/>
        <v>0.16360669114647083</v>
      </c>
      <c r="BL534" s="176"/>
      <c r="BM534" s="197"/>
      <c r="BN534" s="197"/>
      <c r="BO534" s="67" t="s">
        <v>69</v>
      </c>
      <c r="BP534" s="49">
        <v>72102648</v>
      </c>
      <c r="BQ534" s="30">
        <f>IFERROR(BP534/BM527,"-")</f>
        <v>7.4327151881441317E-2</v>
      </c>
      <c r="BR534" s="49">
        <v>157</v>
      </c>
      <c r="BS534" s="30">
        <f>IFERROR(BR534/BN527,"-")</f>
        <v>0.21159029649595687</v>
      </c>
      <c r="BT534" s="52">
        <f t="shared" si="388"/>
        <v>459252.53503184713</v>
      </c>
      <c r="BU534" s="31">
        <f t="shared" si="415"/>
        <v>0.1429872495446266</v>
      </c>
      <c r="BV534" s="176"/>
      <c r="BW534" s="197"/>
      <c r="BX534" s="197"/>
      <c r="BY534" s="67" t="s">
        <v>69</v>
      </c>
      <c r="BZ534" s="49">
        <f t="shared" si="399"/>
        <v>711464449</v>
      </c>
      <c r="CA534" s="30">
        <f>IFERROR(BZ534/BW527,"-")</f>
        <v>3.7653334407472844E-2</v>
      </c>
      <c r="CB534" s="49">
        <f t="shared" si="400"/>
        <v>2599</v>
      </c>
      <c r="CC534" s="30">
        <f>IFERROR(CB534/BX527,"-")</f>
        <v>0.12719620222189595</v>
      </c>
      <c r="CD534" s="52">
        <f t="shared" si="389"/>
        <v>273745.45940746443</v>
      </c>
      <c r="CE534" s="31">
        <f t="shared" si="416"/>
        <v>0.11247187121343258</v>
      </c>
      <c r="CR534" s="173"/>
      <c r="CS534" s="194"/>
      <c r="CT534" s="188"/>
      <c r="CU534" s="191"/>
      <c r="CV534" s="191"/>
      <c r="CW534" s="75" t="s">
        <v>62</v>
      </c>
      <c r="CX534" s="86">
        <v>297047601</v>
      </c>
      <c r="CY534" s="76">
        <v>1.430591807085921E-2</v>
      </c>
      <c r="CZ534" s="86">
        <v>5029</v>
      </c>
      <c r="DA534" s="76">
        <v>0.22893431055674421</v>
      </c>
      <c r="DB534" s="86">
        <v>59066.931994432292</v>
      </c>
      <c r="DC534" s="77">
        <v>0.20521504937566309</v>
      </c>
    </row>
    <row r="535" spans="2:107" s="16" customFormat="1" ht="13.15" customHeight="1">
      <c r="B535" s="224"/>
      <c r="C535" s="194"/>
      <c r="D535" s="176"/>
      <c r="E535" s="197"/>
      <c r="F535" s="197"/>
      <c r="G535" s="67" t="s">
        <v>71</v>
      </c>
      <c r="H535" s="49">
        <v>0</v>
      </c>
      <c r="I535" s="30">
        <f>IFERROR(H535/E527,"-")</f>
        <v>0</v>
      </c>
      <c r="J535" s="49">
        <v>0</v>
      </c>
      <c r="K535" s="30">
        <f>IFERROR(J535/F527,"-")</f>
        <v>0</v>
      </c>
      <c r="L535" s="52" t="str">
        <f t="shared" si="382"/>
        <v>-</v>
      </c>
      <c r="M535" s="31">
        <f t="shared" si="409"/>
        <v>0</v>
      </c>
      <c r="N535" s="176"/>
      <c r="O535" s="197"/>
      <c r="P535" s="197"/>
      <c r="Q535" s="67" t="s">
        <v>71</v>
      </c>
      <c r="R535" s="49">
        <v>0</v>
      </c>
      <c r="S535" s="30">
        <f>IFERROR(R535/O527,"-")</f>
        <v>0</v>
      </c>
      <c r="T535" s="49">
        <v>0</v>
      </c>
      <c r="U535" s="30">
        <f>IFERROR(T535/P527,"-")</f>
        <v>0</v>
      </c>
      <c r="V535" s="52" t="str">
        <f t="shared" si="383"/>
        <v>-</v>
      </c>
      <c r="W535" s="31">
        <f t="shared" si="410"/>
        <v>0</v>
      </c>
      <c r="X535" s="176"/>
      <c r="Y535" s="197"/>
      <c r="Z535" s="197"/>
      <c r="AA535" s="67" t="s">
        <v>71</v>
      </c>
      <c r="AB535" s="49">
        <v>3094</v>
      </c>
      <c r="AC535" s="30">
        <f>IFERROR(AB535/Y527,"-")</f>
        <v>5.9418088964926292E-7</v>
      </c>
      <c r="AD535" s="49">
        <v>1</v>
      </c>
      <c r="AE535" s="30">
        <f>IFERROR(AD535/Z527,"-")</f>
        <v>1.36986301369863E-4</v>
      </c>
      <c r="AF535" s="52">
        <f t="shared" si="384"/>
        <v>3094</v>
      </c>
      <c r="AG535" s="31">
        <f t="shared" si="411"/>
        <v>1.2679092177000128E-4</v>
      </c>
      <c r="AH535" s="176"/>
      <c r="AI535" s="197"/>
      <c r="AJ535" s="197"/>
      <c r="AK535" s="67" t="s">
        <v>71</v>
      </c>
      <c r="AL535" s="49">
        <v>42403</v>
      </c>
      <c r="AM535" s="30">
        <f>IFERROR(AL535/AI527,"-")</f>
        <v>7.2152233995614658E-6</v>
      </c>
      <c r="AN535" s="49">
        <v>6</v>
      </c>
      <c r="AO535" s="30">
        <f>IFERROR(AN535/AJ527,"-")</f>
        <v>9.5117311350665821E-4</v>
      </c>
      <c r="AP535" s="52">
        <f t="shared" si="385"/>
        <v>7067.166666666667</v>
      </c>
      <c r="AQ535" s="31">
        <f t="shared" si="412"/>
        <v>8.6219284379939647E-4</v>
      </c>
      <c r="AR535" s="176"/>
      <c r="AS535" s="197"/>
      <c r="AT535" s="197"/>
      <c r="AU535" s="67" t="s">
        <v>71</v>
      </c>
      <c r="AV535" s="49">
        <v>12690</v>
      </c>
      <c r="AW535" s="30">
        <f>IFERROR(AV535/AS527,"-")</f>
        <v>3.0209187050851253E-6</v>
      </c>
      <c r="AX535" s="49">
        <v>4</v>
      </c>
      <c r="AY535" s="30">
        <f>IFERROR(AX535/AT527,"-")</f>
        <v>1.0141987829614604E-3</v>
      </c>
      <c r="AZ535" s="52">
        <f t="shared" si="386"/>
        <v>3172.5</v>
      </c>
      <c r="BA535" s="31">
        <f t="shared" si="413"/>
        <v>8.762322015334064E-4</v>
      </c>
      <c r="BB535" s="176"/>
      <c r="BC535" s="197"/>
      <c r="BD535" s="197"/>
      <c r="BE535" s="67" t="s">
        <v>71</v>
      </c>
      <c r="BF535" s="49">
        <v>4127</v>
      </c>
      <c r="BG535" s="30">
        <f>IFERROR(BF535/BC527,"-")</f>
        <v>1.6904662011272121E-6</v>
      </c>
      <c r="BH535" s="49">
        <v>2</v>
      </c>
      <c r="BI535" s="30">
        <f>IFERROR(BH535/BD527,"-")</f>
        <v>9.945300845350571E-4</v>
      </c>
      <c r="BJ535" s="52">
        <f t="shared" si="387"/>
        <v>2063.5</v>
      </c>
      <c r="BK535" s="31">
        <f t="shared" si="414"/>
        <v>8.1599347205222358E-4</v>
      </c>
      <c r="BL535" s="176"/>
      <c r="BM535" s="197"/>
      <c r="BN535" s="197"/>
      <c r="BO535" s="67" t="s">
        <v>71</v>
      </c>
      <c r="BP535" s="49">
        <v>5087</v>
      </c>
      <c r="BQ535" s="30">
        <f>IFERROR(BP535/BM527,"-")</f>
        <v>5.243943629100722E-6</v>
      </c>
      <c r="BR535" s="49">
        <v>2</v>
      </c>
      <c r="BS535" s="30">
        <f>IFERROR(BR535/BN527,"-")</f>
        <v>2.6954177897574125E-3</v>
      </c>
      <c r="BT535" s="52">
        <f t="shared" si="388"/>
        <v>2543.5</v>
      </c>
      <c r="BU535" s="31">
        <f t="shared" si="415"/>
        <v>1.8214936247723133E-3</v>
      </c>
      <c r="BV535" s="176"/>
      <c r="BW535" s="197"/>
      <c r="BX535" s="197"/>
      <c r="BY535" s="67" t="s">
        <v>71</v>
      </c>
      <c r="BZ535" s="49">
        <f t="shared" si="399"/>
        <v>67401</v>
      </c>
      <c r="CA535" s="30">
        <f>IFERROR(BZ535/BW527,"-")</f>
        <v>3.5671106208682495E-6</v>
      </c>
      <c r="CB535" s="49">
        <f t="shared" si="400"/>
        <v>15</v>
      </c>
      <c r="CC535" s="30">
        <f>IFERROR(CB535/BX527,"-")</f>
        <v>7.3410659227719863E-4</v>
      </c>
      <c r="CD535" s="52">
        <f t="shared" si="389"/>
        <v>4493.3999999999996</v>
      </c>
      <c r="CE535" s="31">
        <f t="shared" si="416"/>
        <v>6.4912584386359702E-4</v>
      </c>
      <c r="CR535" s="173"/>
      <c r="CS535" s="194"/>
      <c r="CT535" s="188"/>
      <c r="CU535" s="191"/>
      <c r="CV535" s="191"/>
      <c r="CW535" s="75" t="s">
        <v>64</v>
      </c>
      <c r="CX535" s="86">
        <v>50740000</v>
      </c>
      <c r="CY535" s="76">
        <v>2.4436564391422111E-3</v>
      </c>
      <c r="CZ535" s="86">
        <v>753</v>
      </c>
      <c r="DA535" s="76">
        <v>3.4278690763417857E-2</v>
      </c>
      <c r="DB535" s="86">
        <v>67383.798140770246</v>
      </c>
      <c r="DC535" s="77">
        <v>3.0727168856606545E-2</v>
      </c>
    </row>
    <row r="536" spans="2:107" s="16" customFormat="1" ht="13.15" customHeight="1">
      <c r="B536" s="224"/>
      <c r="C536" s="194"/>
      <c r="D536" s="176"/>
      <c r="E536" s="197"/>
      <c r="F536" s="197"/>
      <c r="G536" s="67" t="s">
        <v>73</v>
      </c>
      <c r="H536" s="49">
        <v>0</v>
      </c>
      <c r="I536" s="30">
        <f>IFERROR(H536/E527,"-")</f>
        <v>0</v>
      </c>
      <c r="J536" s="49">
        <v>0</v>
      </c>
      <c r="K536" s="30">
        <f>IFERROR(J536/F527,"-")</f>
        <v>0</v>
      </c>
      <c r="L536" s="52" t="str">
        <f t="shared" si="382"/>
        <v>-</v>
      </c>
      <c r="M536" s="31">
        <f t="shared" si="409"/>
        <v>0</v>
      </c>
      <c r="N536" s="176"/>
      <c r="O536" s="197"/>
      <c r="P536" s="197"/>
      <c r="Q536" s="67" t="s">
        <v>73</v>
      </c>
      <c r="R536" s="49">
        <v>8366</v>
      </c>
      <c r="S536" s="30">
        <f>IFERROR(R536/O527,"-")</f>
        <v>5.3002312373176322E-5</v>
      </c>
      <c r="T536" s="49">
        <v>1</v>
      </c>
      <c r="U536" s="30">
        <f>IFERROR(T536/P527,"-")</f>
        <v>1.1111111111111112E-2</v>
      </c>
      <c r="V536" s="52">
        <f t="shared" si="383"/>
        <v>8366</v>
      </c>
      <c r="W536" s="31">
        <f t="shared" si="410"/>
        <v>9.6153846153846159E-3</v>
      </c>
      <c r="X536" s="176"/>
      <c r="Y536" s="197"/>
      <c r="Z536" s="197"/>
      <c r="AA536" s="67" t="s">
        <v>73</v>
      </c>
      <c r="AB536" s="49">
        <v>3025822</v>
      </c>
      <c r="AC536" s="30">
        <f>IFERROR(AB536/Y527,"-")</f>
        <v>5.8108778535239563E-4</v>
      </c>
      <c r="AD536" s="49">
        <v>37</v>
      </c>
      <c r="AE536" s="30">
        <f>IFERROR(AD536/Z527,"-")</f>
        <v>5.0684931506849318E-3</v>
      </c>
      <c r="AF536" s="52">
        <f t="shared" si="384"/>
        <v>81778.972972972973</v>
      </c>
      <c r="AG536" s="31">
        <f t="shared" si="411"/>
        <v>4.6912641054900469E-3</v>
      </c>
      <c r="AH536" s="176"/>
      <c r="AI536" s="197"/>
      <c r="AJ536" s="197"/>
      <c r="AK536" s="67" t="s">
        <v>73</v>
      </c>
      <c r="AL536" s="49">
        <v>787439</v>
      </c>
      <c r="AM536" s="30">
        <f>IFERROR(AL536/AI527,"-")</f>
        <v>1.3398930025062568E-4</v>
      </c>
      <c r="AN536" s="49">
        <v>51</v>
      </c>
      <c r="AO536" s="30">
        <f>IFERROR(AN536/AJ527,"-")</f>
        <v>8.0849714648065941E-3</v>
      </c>
      <c r="AP536" s="52">
        <f t="shared" si="385"/>
        <v>15439.980392156862</v>
      </c>
      <c r="AQ536" s="31">
        <f t="shared" si="412"/>
        <v>7.3286391722948699E-3</v>
      </c>
      <c r="AR536" s="176"/>
      <c r="AS536" s="197"/>
      <c r="AT536" s="197"/>
      <c r="AU536" s="67" t="s">
        <v>73</v>
      </c>
      <c r="AV536" s="49">
        <v>341125</v>
      </c>
      <c r="AW536" s="30">
        <f>IFERROR(AV536/AS527,"-")</f>
        <v>8.1206532172747311E-5</v>
      </c>
      <c r="AX536" s="49">
        <v>15</v>
      </c>
      <c r="AY536" s="30">
        <f>IFERROR(AX536/AT527,"-")</f>
        <v>3.8032454361054766E-3</v>
      </c>
      <c r="AZ536" s="52">
        <f t="shared" si="386"/>
        <v>22741.666666666668</v>
      </c>
      <c r="BA536" s="31">
        <f t="shared" si="413"/>
        <v>3.2858707557502738E-3</v>
      </c>
      <c r="BB536" s="176"/>
      <c r="BC536" s="197"/>
      <c r="BD536" s="197"/>
      <c r="BE536" s="67" t="s">
        <v>73</v>
      </c>
      <c r="BF536" s="49">
        <v>26624</v>
      </c>
      <c r="BG536" s="30">
        <f>IFERROR(BF536/BC527,"-")</f>
        <v>1.0905493612505669E-5</v>
      </c>
      <c r="BH536" s="49">
        <v>4</v>
      </c>
      <c r="BI536" s="30">
        <f>IFERROR(BH536/BD527,"-")</f>
        <v>1.9890601690701142E-3</v>
      </c>
      <c r="BJ536" s="52">
        <f t="shared" si="387"/>
        <v>6656</v>
      </c>
      <c r="BK536" s="31">
        <f t="shared" si="414"/>
        <v>1.6319869441044472E-3</v>
      </c>
      <c r="BL536" s="176"/>
      <c r="BM536" s="197"/>
      <c r="BN536" s="197"/>
      <c r="BO536" s="67" t="s">
        <v>73</v>
      </c>
      <c r="BP536" s="49">
        <v>26112</v>
      </c>
      <c r="BQ536" s="30">
        <f>IFERROR(BP536/BM527,"-")</f>
        <v>2.6917604883640274E-5</v>
      </c>
      <c r="BR536" s="49">
        <v>1</v>
      </c>
      <c r="BS536" s="30">
        <f>IFERROR(BR536/BN527,"-")</f>
        <v>1.3477088948787063E-3</v>
      </c>
      <c r="BT536" s="52">
        <f t="shared" si="388"/>
        <v>26112</v>
      </c>
      <c r="BU536" s="31">
        <f t="shared" si="415"/>
        <v>9.1074681238615665E-4</v>
      </c>
      <c r="BV536" s="176"/>
      <c r="BW536" s="197"/>
      <c r="BX536" s="197"/>
      <c r="BY536" s="67" t="s">
        <v>73</v>
      </c>
      <c r="BZ536" s="49">
        <f t="shared" si="399"/>
        <v>4215488</v>
      </c>
      <c r="CA536" s="30">
        <f>IFERROR(BZ536/BW527,"-")</f>
        <v>2.230992421023821E-4</v>
      </c>
      <c r="CB536" s="49">
        <f t="shared" si="400"/>
        <v>109</v>
      </c>
      <c r="CC536" s="30">
        <f>IFERROR(CB536/BX527,"-")</f>
        <v>5.3345079038809766E-3</v>
      </c>
      <c r="CD536" s="52">
        <f t="shared" si="389"/>
        <v>38674.201834862382</v>
      </c>
      <c r="CE536" s="31">
        <f t="shared" si="416"/>
        <v>4.7169811320754715E-3</v>
      </c>
      <c r="CR536" s="173"/>
      <c r="CS536" s="194"/>
      <c r="CT536" s="188"/>
      <c r="CU536" s="191"/>
      <c r="CV536" s="191"/>
      <c r="CW536" s="75" t="s">
        <v>66</v>
      </c>
      <c r="CX536" s="86">
        <v>326382147</v>
      </c>
      <c r="CY536" s="76">
        <v>1.5718680235270194E-2</v>
      </c>
      <c r="CZ536" s="86">
        <v>5613</v>
      </c>
      <c r="DA536" s="76">
        <v>0.25551964310101516</v>
      </c>
      <c r="DB536" s="86">
        <v>58147.540887226081</v>
      </c>
      <c r="DC536" s="77">
        <v>0.2290459479311189</v>
      </c>
    </row>
    <row r="537" spans="2:107" s="16" customFormat="1" ht="13.15" customHeight="1">
      <c r="B537" s="224"/>
      <c r="C537" s="194"/>
      <c r="D537" s="176"/>
      <c r="E537" s="197"/>
      <c r="F537" s="197"/>
      <c r="G537" s="67" t="s">
        <v>75</v>
      </c>
      <c r="H537" s="49">
        <v>0</v>
      </c>
      <c r="I537" s="30">
        <f>IFERROR(H537/E527,"-")</f>
        <v>0</v>
      </c>
      <c r="J537" s="49">
        <v>0</v>
      </c>
      <c r="K537" s="30">
        <f>IFERROR(J537/F527,"-")</f>
        <v>0</v>
      </c>
      <c r="L537" s="52" t="str">
        <f t="shared" si="382"/>
        <v>-</v>
      </c>
      <c r="M537" s="31">
        <f t="shared" si="409"/>
        <v>0</v>
      </c>
      <c r="N537" s="176"/>
      <c r="O537" s="197"/>
      <c r="P537" s="197"/>
      <c r="Q537" s="67" t="s">
        <v>75</v>
      </c>
      <c r="R537" s="49">
        <v>39237</v>
      </c>
      <c r="S537" s="30">
        <f>IFERROR(R537/O527,"-")</f>
        <v>2.4858375933376994E-4</v>
      </c>
      <c r="T537" s="49">
        <v>6</v>
      </c>
      <c r="U537" s="30">
        <f>IFERROR(T537/P527,"-")</f>
        <v>6.6666666666666666E-2</v>
      </c>
      <c r="V537" s="52">
        <f t="shared" si="383"/>
        <v>6539.5</v>
      </c>
      <c r="W537" s="31">
        <f t="shared" si="410"/>
        <v>5.7692307692307696E-2</v>
      </c>
      <c r="X537" s="176"/>
      <c r="Y537" s="197"/>
      <c r="Z537" s="197"/>
      <c r="AA537" s="67" t="s">
        <v>75</v>
      </c>
      <c r="AB537" s="49">
        <v>3946280</v>
      </c>
      <c r="AC537" s="30">
        <f>IFERROR(AB537/Y527,"-")</f>
        <v>7.5785525572239594E-4</v>
      </c>
      <c r="AD537" s="49">
        <v>355</v>
      </c>
      <c r="AE537" s="30">
        <f>IFERROR(AD537/Z527,"-")</f>
        <v>4.8630136986301371E-2</v>
      </c>
      <c r="AF537" s="52">
        <f t="shared" si="384"/>
        <v>11116.281690140846</v>
      </c>
      <c r="AG537" s="31">
        <f t="shared" si="411"/>
        <v>4.5010777228350451E-2</v>
      </c>
      <c r="AH537" s="176"/>
      <c r="AI537" s="197"/>
      <c r="AJ537" s="197"/>
      <c r="AK537" s="67" t="s">
        <v>75</v>
      </c>
      <c r="AL537" s="49">
        <v>6806383</v>
      </c>
      <c r="AM537" s="30">
        <f>IFERROR(AL537/AI527,"-")</f>
        <v>1.1581627216936861E-3</v>
      </c>
      <c r="AN537" s="49">
        <v>431</v>
      </c>
      <c r="AO537" s="30">
        <f>IFERROR(AN537/AJ527,"-")</f>
        <v>6.8325935320228279E-2</v>
      </c>
      <c r="AP537" s="52">
        <f t="shared" si="385"/>
        <v>15792.07192575406</v>
      </c>
      <c r="AQ537" s="31">
        <f t="shared" si="412"/>
        <v>6.1934185946256645E-2</v>
      </c>
      <c r="AR537" s="176"/>
      <c r="AS537" s="197"/>
      <c r="AT537" s="197"/>
      <c r="AU537" s="67" t="s">
        <v>75</v>
      </c>
      <c r="AV537" s="49">
        <v>5381117</v>
      </c>
      <c r="AW537" s="30">
        <f>IFERROR(AV537/AS527,"-")</f>
        <v>1.2810021276242359E-3</v>
      </c>
      <c r="AX537" s="49">
        <v>322</v>
      </c>
      <c r="AY537" s="30">
        <f>IFERROR(AX537/AT527,"-")</f>
        <v>8.1643002028397568E-2</v>
      </c>
      <c r="AZ537" s="52">
        <f t="shared" si="386"/>
        <v>16711.543478260868</v>
      </c>
      <c r="BA537" s="31">
        <f t="shared" si="413"/>
        <v>7.053669222343921E-2</v>
      </c>
      <c r="BB537" s="176"/>
      <c r="BC537" s="197"/>
      <c r="BD537" s="197"/>
      <c r="BE537" s="67" t="s">
        <v>75</v>
      </c>
      <c r="BF537" s="49">
        <v>6740741</v>
      </c>
      <c r="BG537" s="30">
        <f>IFERROR(BF537/BC527,"-")</f>
        <v>2.7610842818154699E-3</v>
      </c>
      <c r="BH537" s="49">
        <v>175</v>
      </c>
      <c r="BI537" s="30">
        <f>IFERROR(BH537/BD527,"-")</f>
        <v>8.7021382396817504E-2</v>
      </c>
      <c r="BJ537" s="52">
        <f t="shared" si="387"/>
        <v>38518.519999999997</v>
      </c>
      <c r="BK537" s="31">
        <f t="shared" si="414"/>
        <v>7.1399428804569565E-2</v>
      </c>
      <c r="BL537" s="176"/>
      <c r="BM537" s="197"/>
      <c r="BN537" s="197"/>
      <c r="BO537" s="67" t="s">
        <v>75</v>
      </c>
      <c r="BP537" s="49">
        <v>2227531</v>
      </c>
      <c r="BQ537" s="30">
        <f>IFERROR(BP537/BM527,"-")</f>
        <v>2.2962545697020565E-3</v>
      </c>
      <c r="BR537" s="49">
        <v>75</v>
      </c>
      <c r="BS537" s="30">
        <f>IFERROR(BR537/BN527,"-")</f>
        <v>0.10107816711590296</v>
      </c>
      <c r="BT537" s="52">
        <f t="shared" si="388"/>
        <v>29700.413333333334</v>
      </c>
      <c r="BU537" s="31">
        <f t="shared" si="415"/>
        <v>6.8306010928961755E-2</v>
      </c>
      <c r="BV537" s="176"/>
      <c r="BW537" s="197"/>
      <c r="BX537" s="197"/>
      <c r="BY537" s="67" t="s">
        <v>75</v>
      </c>
      <c r="BZ537" s="49">
        <f t="shared" si="399"/>
        <v>25141289</v>
      </c>
      <c r="CA537" s="30">
        <f>IFERROR(BZ537/BW527,"-")</f>
        <v>1.3305701549564265E-3</v>
      </c>
      <c r="CB537" s="49">
        <f t="shared" si="400"/>
        <v>1364</v>
      </c>
      <c r="CC537" s="30">
        <f>IFERROR(CB537/BX527,"-")</f>
        <v>6.6754759457739926E-2</v>
      </c>
      <c r="CD537" s="52">
        <f t="shared" si="389"/>
        <v>18432.030058651028</v>
      </c>
      <c r="CE537" s="31">
        <f t="shared" si="416"/>
        <v>5.9027176735329756E-2</v>
      </c>
      <c r="CR537" s="173"/>
      <c r="CS537" s="194"/>
      <c r="CT537" s="188"/>
      <c r="CU537" s="191"/>
      <c r="CV537" s="191"/>
      <c r="CW537" s="75" t="s">
        <v>68</v>
      </c>
      <c r="CX537" s="86">
        <v>442358246</v>
      </c>
      <c r="CY537" s="76">
        <v>2.1304130395064135E-2</v>
      </c>
      <c r="CZ537" s="86">
        <v>7062</v>
      </c>
      <c r="DA537" s="76">
        <v>0.32148222333500248</v>
      </c>
      <c r="DB537" s="86">
        <v>62639.230529595014</v>
      </c>
      <c r="DC537" s="77">
        <v>0.2881743246551865</v>
      </c>
    </row>
    <row r="538" spans="2:107" s="16" customFormat="1" ht="13.15" customHeight="1">
      <c r="B538" s="224"/>
      <c r="C538" s="194"/>
      <c r="D538" s="176"/>
      <c r="E538" s="197"/>
      <c r="F538" s="197"/>
      <c r="G538" s="67" t="s">
        <v>77</v>
      </c>
      <c r="H538" s="49">
        <v>0</v>
      </c>
      <c r="I538" s="30">
        <f>IFERROR(H538/E527,"-")</f>
        <v>0</v>
      </c>
      <c r="J538" s="49">
        <v>0</v>
      </c>
      <c r="K538" s="30">
        <f>IFERROR(J538/F527,"-")</f>
        <v>0</v>
      </c>
      <c r="L538" s="52" t="str">
        <f t="shared" si="382"/>
        <v>-</v>
      </c>
      <c r="M538" s="31">
        <f t="shared" si="409"/>
        <v>0</v>
      </c>
      <c r="N538" s="176"/>
      <c r="O538" s="197"/>
      <c r="P538" s="197"/>
      <c r="Q538" s="67" t="s">
        <v>77</v>
      </c>
      <c r="R538" s="49">
        <v>150240</v>
      </c>
      <c r="S538" s="30">
        <f>IFERROR(R538/O527,"-")</f>
        <v>9.518368887097789E-4</v>
      </c>
      <c r="T538" s="49">
        <v>2</v>
      </c>
      <c r="U538" s="30">
        <f>IFERROR(T538/P527,"-")</f>
        <v>2.2222222222222223E-2</v>
      </c>
      <c r="V538" s="52">
        <f t="shared" si="383"/>
        <v>75120</v>
      </c>
      <c r="W538" s="31">
        <f t="shared" si="410"/>
        <v>1.9230769230769232E-2</v>
      </c>
      <c r="X538" s="176"/>
      <c r="Y538" s="197"/>
      <c r="Z538" s="197"/>
      <c r="AA538" s="67" t="s">
        <v>77</v>
      </c>
      <c r="AB538" s="49">
        <v>8377297</v>
      </c>
      <c r="AC538" s="30">
        <f>IFERROR(AB538/Y527,"-")</f>
        <v>1.608800835267001E-3</v>
      </c>
      <c r="AD538" s="49">
        <v>84</v>
      </c>
      <c r="AE538" s="30">
        <f>IFERROR(AD538/Z527,"-")</f>
        <v>1.1506849315068493E-2</v>
      </c>
      <c r="AF538" s="52">
        <f t="shared" si="384"/>
        <v>99729.726190476184</v>
      </c>
      <c r="AG538" s="31">
        <f t="shared" si="411"/>
        <v>1.0650437428680106E-2</v>
      </c>
      <c r="AH538" s="176"/>
      <c r="AI538" s="197"/>
      <c r="AJ538" s="197"/>
      <c r="AK538" s="67" t="s">
        <v>77</v>
      </c>
      <c r="AL538" s="49">
        <v>10991276</v>
      </c>
      <c r="AM538" s="30">
        <f>IFERROR(AL538/AI527,"-")</f>
        <v>1.8702570994089652E-3</v>
      </c>
      <c r="AN538" s="49">
        <v>114</v>
      </c>
      <c r="AO538" s="30">
        <f>IFERROR(AN538/AJ527,"-")</f>
        <v>1.8072289156626505E-2</v>
      </c>
      <c r="AP538" s="52">
        <f t="shared" si="385"/>
        <v>96414.701754385969</v>
      </c>
      <c r="AQ538" s="31">
        <f t="shared" si="412"/>
        <v>1.6381664032188534E-2</v>
      </c>
      <c r="AR538" s="176"/>
      <c r="AS538" s="197"/>
      <c r="AT538" s="197"/>
      <c r="AU538" s="67" t="s">
        <v>77</v>
      </c>
      <c r="AV538" s="49">
        <v>7493112</v>
      </c>
      <c r="AW538" s="30">
        <f>IFERROR(AV538/AS527,"-")</f>
        <v>1.7837732230179522E-3</v>
      </c>
      <c r="AX538" s="49">
        <v>87</v>
      </c>
      <c r="AY538" s="30">
        <f>IFERROR(AX538/AT527,"-")</f>
        <v>2.2058823529411766E-2</v>
      </c>
      <c r="AZ538" s="52">
        <f t="shared" si="386"/>
        <v>86127.724137931029</v>
      </c>
      <c r="BA538" s="31">
        <f t="shared" si="413"/>
        <v>1.9058050383351587E-2</v>
      </c>
      <c r="BB538" s="176"/>
      <c r="BC538" s="197"/>
      <c r="BD538" s="197"/>
      <c r="BE538" s="67" t="s">
        <v>77</v>
      </c>
      <c r="BF538" s="49">
        <v>18371769</v>
      </c>
      <c r="BG538" s="30">
        <f>IFERROR(BF538/BC527,"-")</f>
        <v>7.5252858127978382E-3</v>
      </c>
      <c r="BH538" s="49">
        <v>67</v>
      </c>
      <c r="BI538" s="30">
        <f>IFERROR(BH538/BD527,"-")</f>
        <v>3.3316757831924414E-2</v>
      </c>
      <c r="BJ538" s="52">
        <f t="shared" si="387"/>
        <v>274205.50746268657</v>
      </c>
      <c r="BK538" s="31">
        <f t="shared" si="414"/>
        <v>2.7335781313749492E-2</v>
      </c>
      <c r="BL538" s="176"/>
      <c r="BM538" s="197"/>
      <c r="BN538" s="197"/>
      <c r="BO538" s="67" t="s">
        <v>77</v>
      </c>
      <c r="BP538" s="49">
        <v>10493265</v>
      </c>
      <c r="BQ538" s="30">
        <f>IFERROR(BP538/BM527,"-")</f>
        <v>1.0817002190921091E-2</v>
      </c>
      <c r="BR538" s="49">
        <v>27</v>
      </c>
      <c r="BS538" s="30">
        <f>IFERROR(BR538/BN527,"-")</f>
        <v>3.638814016172507E-2</v>
      </c>
      <c r="BT538" s="52">
        <f t="shared" si="388"/>
        <v>388639.44444444444</v>
      </c>
      <c r="BU538" s="31">
        <f t="shared" si="415"/>
        <v>2.4590163934426229E-2</v>
      </c>
      <c r="BV538" s="176"/>
      <c r="BW538" s="197"/>
      <c r="BX538" s="197"/>
      <c r="BY538" s="67" t="s">
        <v>77</v>
      </c>
      <c r="BZ538" s="49">
        <f t="shared" si="399"/>
        <v>55876959</v>
      </c>
      <c r="CA538" s="30">
        <f>IFERROR(BZ538/BW527,"-")</f>
        <v>2.9572156779679786E-3</v>
      </c>
      <c r="CB538" s="49">
        <f t="shared" si="400"/>
        <v>381</v>
      </c>
      <c r="CC538" s="30">
        <f>IFERROR(CB538/BX527,"-")</f>
        <v>1.8646307443840847E-2</v>
      </c>
      <c r="CD538" s="52">
        <f t="shared" si="389"/>
        <v>146658.68503937009</v>
      </c>
      <c r="CE538" s="31">
        <f t="shared" si="416"/>
        <v>1.6487796434135366E-2</v>
      </c>
      <c r="CR538" s="173"/>
      <c r="CS538" s="194"/>
      <c r="CT538" s="188"/>
      <c r="CU538" s="191"/>
      <c r="CV538" s="191"/>
      <c r="CW538" s="75" t="s">
        <v>69</v>
      </c>
      <c r="CX538" s="86">
        <v>589302852</v>
      </c>
      <c r="CY538" s="76">
        <v>2.8381034861936726E-2</v>
      </c>
      <c r="CZ538" s="86">
        <v>2566</v>
      </c>
      <c r="DA538" s="76">
        <v>0.11681158100787545</v>
      </c>
      <c r="DB538" s="86">
        <v>229658.16523772408</v>
      </c>
      <c r="DC538" s="77">
        <v>0.10470905084469109</v>
      </c>
    </row>
    <row r="539" spans="2:107" s="16" customFormat="1" ht="13.15" customHeight="1">
      <c r="B539" s="224"/>
      <c r="C539" s="194"/>
      <c r="D539" s="176"/>
      <c r="E539" s="197"/>
      <c r="F539" s="197"/>
      <c r="G539" s="67" t="s">
        <v>79</v>
      </c>
      <c r="H539" s="49">
        <v>3503</v>
      </c>
      <c r="I539" s="30">
        <f>IFERROR(H539/E527,"-")</f>
        <v>8.5198701710905697E-5</v>
      </c>
      <c r="J539" s="49">
        <v>2</v>
      </c>
      <c r="K539" s="30">
        <f>IFERROR(J539/F527,"-")</f>
        <v>5.2631578947368418E-2</v>
      </c>
      <c r="L539" s="52">
        <f t="shared" si="382"/>
        <v>1751.5</v>
      </c>
      <c r="M539" s="31">
        <f t="shared" si="409"/>
        <v>4.5454545454545456E-2</v>
      </c>
      <c r="N539" s="176"/>
      <c r="O539" s="197"/>
      <c r="P539" s="197"/>
      <c r="Q539" s="67" t="s">
        <v>79</v>
      </c>
      <c r="R539" s="49">
        <v>3282422</v>
      </c>
      <c r="S539" s="30">
        <f>IFERROR(R539/O527,"-")</f>
        <v>2.0795596005807573E-2</v>
      </c>
      <c r="T539" s="49">
        <v>2</v>
      </c>
      <c r="U539" s="30">
        <f>IFERROR(T539/P527,"-")</f>
        <v>2.2222222222222223E-2</v>
      </c>
      <c r="V539" s="52">
        <f t="shared" si="383"/>
        <v>1641211</v>
      </c>
      <c r="W539" s="31">
        <f t="shared" si="410"/>
        <v>1.9230769230769232E-2</v>
      </c>
      <c r="X539" s="176"/>
      <c r="Y539" s="197"/>
      <c r="Z539" s="197"/>
      <c r="AA539" s="67" t="s">
        <v>79</v>
      </c>
      <c r="AB539" s="49">
        <v>42056852</v>
      </c>
      <c r="AC539" s="30">
        <f>IFERROR(AB539/Y527,"-")</f>
        <v>8.0767219577270143E-3</v>
      </c>
      <c r="AD539" s="49">
        <v>119</v>
      </c>
      <c r="AE539" s="30">
        <f>IFERROR(AD539/Z527,"-")</f>
        <v>1.6301369863013698E-2</v>
      </c>
      <c r="AF539" s="52">
        <f t="shared" si="384"/>
        <v>353418.92436974793</v>
      </c>
      <c r="AG539" s="31">
        <f t="shared" si="411"/>
        <v>1.5088119690630151E-2</v>
      </c>
      <c r="AH539" s="176"/>
      <c r="AI539" s="197"/>
      <c r="AJ539" s="197"/>
      <c r="AK539" s="67" t="s">
        <v>79</v>
      </c>
      <c r="AL539" s="49">
        <v>64180026</v>
      </c>
      <c r="AM539" s="30">
        <f>IFERROR(AL539/AI527,"-")</f>
        <v>1.0920765638744034E-2</v>
      </c>
      <c r="AN539" s="49">
        <v>171</v>
      </c>
      <c r="AO539" s="30">
        <f>IFERROR(AN539/AJ527,"-")</f>
        <v>2.710843373493976E-2</v>
      </c>
      <c r="AP539" s="52">
        <f t="shared" si="385"/>
        <v>375321.78947368421</v>
      </c>
      <c r="AQ539" s="31">
        <f t="shared" si="412"/>
        <v>2.4572496048282801E-2</v>
      </c>
      <c r="AR539" s="176"/>
      <c r="AS539" s="197"/>
      <c r="AT539" s="197"/>
      <c r="AU539" s="67" t="s">
        <v>79</v>
      </c>
      <c r="AV539" s="49">
        <v>83837433</v>
      </c>
      <c r="AW539" s="30">
        <f>IFERROR(AV539/AS527,"-")</f>
        <v>1.9957925101341287E-2</v>
      </c>
      <c r="AX539" s="49">
        <v>202</v>
      </c>
      <c r="AY539" s="30">
        <f>IFERROR(AX539/AT527,"-")</f>
        <v>5.1217038539553755E-2</v>
      </c>
      <c r="AZ539" s="52">
        <f t="shared" si="386"/>
        <v>415036.79702970298</v>
      </c>
      <c r="BA539" s="31">
        <f t="shared" si="413"/>
        <v>4.424972617743702E-2</v>
      </c>
      <c r="BB539" s="176"/>
      <c r="BC539" s="197"/>
      <c r="BD539" s="197"/>
      <c r="BE539" s="67" t="s">
        <v>79</v>
      </c>
      <c r="BF539" s="49">
        <v>70524910</v>
      </c>
      <c r="BG539" s="30">
        <f>IFERROR(BF539/BC527,"-")</f>
        <v>2.8887806322398481E-2</v>
      </c>
      <c r="BH539" s="49">
        <v>169</v>
      </c>
      <c r="BI539" s="30">
        <f>IFERROR(BH539/BD527,"-")</f>
        <v>8.4037792143212331E-2</v>
      </c>
      <c r="BJ539" s="52">
        <f t="shared" si="387"/>
        <v>417307.1597633136</v>
      </c>
      <c r="BK539" s="31">
        <f t="shared" si="414"/>
        <v>6.8951448388412898E-2</v>
      </c>
      <c r="BL539" s="176"/>
      <c r="BM539" s="197"/>
      <c r="BN539" s="197"/>
      <c r="BO539" s="67" t="s">
        <v>79</v>
      </c>
      <c r="BP539" s="49">
        <v>36094918</v>
      </c>
      <c r="BQ539" s="30">
        <f>IFERROR(BP539/BM527,"-")</f>
        <v>3.7208514898567524E-2</v>
      </c>
      <c r="BR539" s="49">
        <v>91</v>
      </c>
      <c r="BS539" s="30">
        <f>IFERROR(BR539/BN527,"-")</f>
        <v>0.12264150943396226</v>
      </c>
      <c r="BT539" s="52">
        <f t="shared" si="388"/>
        <v>396647.45054945053</v>
      </c>
      <c r="BU539" s="31">
        <f t="shared" si="415"/>
        <v>8.2877959927140255E-2</v>
      </c>
      <c r="BV539" s="176"/>
      <c r="BW539" s="197"/>
      <c r="BX539" s="197"/>
      <c r="BY539" s="67" t="s">
        <v>79</v>
      </c>
      <c r="BZ539" s="49">
        <f t="shared" si="399"/>
        <v>299980064</v>
      </c>
      <c r="CA539" s="30">
        <f>IFERROR(BZ539/BW527,"-")</f>
        <v>1.5876056324730155E-2</v>
      </c>
      <c r="CB539" s="49">
        <f t="shared" si="400"/>
        <v>756</v>
      </c>
      <c r="CC539" s="30">
        <f>IFERROR(CB539/BX527,"-")</f>
        <v>3.6998972250770812E-2</v>
      </c>
      <c r="CD539" s="52">
        <f t="shared" si="389"/>
        <v>396799.02645502647</v>
      </c>
      <c r="CE539" s="31">
        <f t="shared" si="416"/>
        <v>3.2715942530725288E-2</v>
      </c>
      <c r="CR539" s="173"/>
      <c r="CS539" s="194"/>
      <c r="CT539" s="188"/>
      <c r="CU539" s="191"/>
      <c r="CV539" s="191"/>
      <c r="CW539" s="75" t="s">
        <v>70</v>
      </c>
      <c r="CX539" s="86">
        <v>590778</v>
      </c>
      <c r="CY539" s="76">
        <v>2.845207851406301E-5</v>
      </c>
      <c r="CZ539" s="86">
        <v>24</v>
      </c>
      <c r="DA539" s="76">
        <v>1.0925479127782583E-3</v>
      </c>
      <c r="DB539" s="86">
        <v>24615.75</v>
      </c>
      <c r="DC539" s="77">
        <v>9.7935199542969077E-4</v>
      </c>
    </row>
    <row r="540" spans="2:107" s="16" customFormat="1" ht="13.15" customHeight="1">
      <c r="B540" s="224"/>
      <c r="C540" s="194"/>
      <c r="D540" s="176"/>
      <c r="E540" s="197"/>
      <c r="F540" s="197"/>
      <c r="G540" s="67" t="s">
        <v>81</v>
      </c>
      <c r="H540" s="49">
        <v>38853</v>
      </c>
      <c r="I540" s="30">
        <f>IFERROR(H540/E527,"-")</f>
        <v>9.4496864332681112E-4</v>
      </c>
      <c r="J540" s="49">
        <v>1</v>
      </c>
      <c r="K540" s="30">
        <f>IFERROR(J540/F527,"-")</f>
        <v>2.6315789473684209E-2</v>
      </c>
      <c r="L540" s="52">
        <f t="shared" si="382"/>
        <v>38853</v>
      </c>
      <c r="M540" s="31">
        <f t="shared" si="409"/>
        <v>2.2727272727272728E-2</v>
      </c>
      <c r="N540" s="176"/>
      <c r="O540" s="197"/>
      <c r="P540" s="197"/>
      <c r="Q540" s="67" t="s">
        <v>81</v>
      </c>
      <c r="R540" s="49">
        <v>1921914</v>
      </c>
      <c r="S540" s="30">
        <f>IFERROR(R540/O527,"-")</f>
        <v>1.2176175733012287E-2</v>
      </c>
      <c r="T540" s="49">
        <v>14</v>
      </c>
      <c r="U540" s="30">
        <f>IFERROR(T540/P527,"-")</f>
        <v>0.15555555555555556</v>
      </c>
      <c r="V540" s="52">
        <f t="shared" si="383"/>
        <v>137279.57142857142</v>
      </c>
      <c r="W540" s="31">
        <f t="shared" si="410"/>
        <v>0.13461538461538461</v>
      </c>
      <c r="X540" s="176"/>
      <c r="Y540" s="197"/>
      <c r="Z540" s="197"/>
      <c r="AA540" s="67" t="s">
        <v>81</v>
      </c>
      <c r="AB540" s="49">
        <v>47780885</v>
      </c>
      <c r="AC540" s="30">
        <f>IFERROR(AB540/Y527,"-")</f>
        <v>9.1759821452906017E-3</v>
      </c>
      <c r="AD540" s="49">
        <v>752</v>
      </c>
      <c r="AE540" s="30">
        <f>IFERROR(AD540/Z527,"-")</f>
        <v>0.10301369863013699</v>
      </c>
      <c r="AF540" s="52">
        <f t="shared" si="384"/>
        <v>63538.410904255317</v>
      </c>
      <c r="AG540" s="31">
        <f t="shared" si="411"/>
        <v>9.5346773171040955E-2</v>
      </c>
      <c r="AH540" s="176"/>
      <c r="AI540" s="197"/>
      <c r="AJ540" s="197"/>
      <c r="AK540" s="67" t="s">
        <v>81</v>
      </c>
      <c r="AL540" s="49">
        <v>49491084</v>
      </c>
      <c r="AM540" s="30">
        <f>IFERROR(AL540/AI527,"-")</f>
        <v>8.4213198911978412E-3</v>
      </c>
      <c r="AN540" s="49">
        <v>871</v>
      </c>
      <c r="AO540" s="30">
        <f>IFERROR(AN540/AJ527,"-")</f>
        <v>0.13807863031071654</v>
      </c>
      <c r="AP540" s="52">
        <f t="shared" si="385"/>
        <v>56820.991963260618</v>
      </c>
      <c r="AQ540" s="31">
        <f t="shared" si="412"/>
        <v>0.1251616611582124</v>
      </c>
      <c r="AR540" s="176"/>
      <c r="AS540" s="197"/>
      <c r="AT540" s="197"/>
      <c r="AU540" s="67" t="s">
        <v>81</v>
      </c>
      <c r="AV540" s="49">
        <v>35936364</v>
      </c>
      <c r="AW540" s="30">
        <f>IFERROR(AV540/AS527,"-")</f>
        <v>8.5548332703189681E-3</v>
      </c>
      <c r="AX540" s="49">
        <v>581</v>
      </c>
      <c r="AY540" s="30">
        <f>IFERROR(AX540/AT527,"-")</f>
        <v>0.14731237322515214</v>
      </c>
      <c r="AZ540" s="52">
        <f t="shared" si="386"/>
        <v>61852.605851979344</v>
      </c>
      <c r="BA540" s="31">
        <f t="shared" si="413"/>
        <v>0.12727272727272726</v>
      </c>
      <c r="BB540" s="176"/>
      <c r="BC540" s="197"/>
      <c r="BD540" s="197"/>
      <c r="BE540" s="67" t="s">
        <v>81</v>
      </c>
      <c r="BF540" s="49">
        <v>31661223</v>
      </c>
      <c r="BG540" s="30">
        <f>IFERROR(BF540/BC527,"-")</f>
        <v>1.2968797520681249E-2</v>
      </c>
      <c r="BH540" s="49">
        <v>284</v>
      </c>
      <c r="BI540" s="30">
        <f>IFERROR(BH540/BD527,"-")</f>
        <v>0.14122327200397813</v>
      </c>
      <c r="BJ540" s="52">
        <f t="shared" si="387"/>
        <v>111483.17957746479</v>
      </c>
      <c r="BK540" s="31">
        <f t="shared" si="414"/>
        <v>0.11587107303141575</v>
      </c>
      <c r="BL540" s="176"/>
      <c r="BM540" s="197"/>
      <c r="BN540" s="197"/>
      <c r="BO540" s="67" t="s">
        <v>81</v>
      </c>
      <c r="BP540" s="49">
        <v>7103720</v>
      </c>
      <c r="BQ540" s="30">
        <f>IFERROR(BP540/BM527,"-")</f>
        <v>7.3228832783399618E-3</v>
      </c>
      <c r="BR540" s="49">
        <v>102</v>
      </c>
      <c r="BS540" s="30">
        <f>IFERROR(BR540/BN527,"-")</f>
        <v>0.13746630727762804</v>
      </c>
      <c r="BT540" s="52">
        <f t="shared" si="388"/>
        <v>69644.313725490196</v>
      </c>
      <c r="BU540" s="31">
        <f t="shared" si="415"/>
        <v>9.2896174863387984E-2</v>
      </c>
      <c r="BV540" s="176"/>
      <c r="BW540" s="197"/>
      <c r="BX540" s="197"/>
      <c r="BY540" s="67" t="s">
        <v>81</v>
      </c>
      <c r="BZ540" s="49">
        <f t="shared" si="399"/>
        <v>173934043</v>
      </c>
      <c r="CA540" s="30">
        <f>IFERROR(BZ540/BW527,"-")</f>
        <v>9.2052339299988854E-3</v>
      </c>
      <c r="CB540" s="49">
        <f t="shared" si="400"/>
        <v>2605</v>
      </c>
      <c r="CC540" s="30">
        <f>IFERROR(CB540/BX527,"-")</f>
        <v>0.12748984485880682</v>
      </c>
      <c r="CD540" s="52">
        <f t="shared" si="389"/>
        <v>66769.306333973131</v>
      </c>
      <c r="CE540" s="31">
        <f t="shared" si="416"/>
        <v>0.11273152155097801</v>
      </c>
      <c r="CR540" s="173"/>
      <c r="CS540" s="194"/>
      <c r="CT540" s="188"/>
      <c r="CU540" s="191"/>
      <c r="CV540" s="191"/>
      <c r="CW540" s="75" t="s">
        <v>73</v>
      </c>
      <c r="CX540" s="86">
        <v>4877834</v>
      </c>
      <c r="CY540" s="76">
        <v>2.3491821961306282E-4</v>
      </c>
      <c r="CZ540" s="86">
        <v>182</v>
      </c>
      <c r="DA540" s="76">
        <v>8.2851550052351255E-3</v>
      </c>
      <c r="DB540" s="86">
        <v>26801.285714285714</v>
      </c>
      <c r="DC540" s="77">
        <v>7.4267526320084881E-3</v>
      </c>
    </row>
    <row r="541" spans="2:107" s="16" customFormat="1" ht="13.15" customHeight="1">
      <c r="B541" s="224"/>
      <c r="C541" s="194"/>
      <c r="D541" s="176"/>
      <c r="E541" s="197"/>
      <c r="F541" s="197"/>
      <c r="G541" s="67" t="s">
        <v>83</v>
      </c>
      <c r="H541" s="49">
        <v>0</v>
      </c>
      <c r="I541" s="30">
        <f>IFERROR(H541/E527,"-")</f>
        <v>0</v>
      </c>
      <c r="J541" s="49">
        <v>0</v>
      </c>
      <c r="K541" s="30">
        <f>IFERROR(J541/F527,"-")</f>
        <v>0</v>
      </c>
      <c r="L541" s="52" t="str">
        <f t="shared" si="382"/>
        <v>-</v>
      </c>
      <c r="M541" s="31">
        <f t="shared" si="409"/>
        <v>0</v>
      </c>
      <c r="N541" s="176"/>
      <c r="O541" s="197"/>
      <c r="P541" s="197"/>
      <c r="Q541" s="67" t="s">
        <v>83</v>
      </c>
      <c r="R541" s="49">
        <v>6851870</v>
      </c>
      <c r="S541" s="30">
        <f>IFERROR(R541/O527,"-")</f>
        <v>4.3409628744967205E-2</v>
      </c>
      <c r="T541" s="49">
        <v>9</v>
      </c>
      <c r="U541" s="30">
        <f>IFERROR(T541/P527,"-")</f>
        <v>0.1</v>
      </c>
      <c r="V541" s="52">
        <f t="shared" si="383"/>
        <v>761318.88888888888</v>
      </c>
      <c r="W541" s="31">
        <f t="shared" si="410"/>
        <v>8.6538461538461536E-2</v>
      </c>
      <c r="X541" s="176"/>
      <c r="Y541" s="197"/>
      <c r="Z541" s="197"/>
      <c r="AA541" s="67" t="s">
        <v>83</v>
      </c>
      <c r="AB541" s="49">
        <v>72552664</v>
      </c>
      <c r="AC541" s="30">
        <f>IFERROR(AB541/Y527,"-")</f>
        <v>1.3933227680007773E-2</v>
      </c>
      <c r="AD541" s="49">
        <v>462</v>
      </c>
      <c r="AE541" s="30">
        <f>IFERROR(AD541/Z527,"-")</f>
        <v>6.3287671232876708E-2</v>
      </c>
      <c r="AF541" s="52">
        <f t="shared" si="384"/>
        <v>157040.39826839828</v>
      </c>
      <c r="AG541" s="31">
        <f t="shared" si="411"/>
        <v>5.8577405857740586E-2</v>
      </c>
      <c r="AH541" s="176"/>
      <c r="AI541" s="197"/>
      <c r="AJ541" s="197"/>
      <c r="AK541" s="67" t="s">
        <v>83</v>
      </c>
      <c r="AL541" s="49">
        <v>110912970</v>
      </c>
      <c r="AM541" s="30">
        <f>IFERROR(AL541/AI527,"-")</f>
        <v>1.8872765051030797E-2</v>
      </c>
      <c r="AN541" s="49">
        <v>846</v>
      </c>
      <c r="AO541" s="30">
        <f>IFERROR(AN541/AJ527,"-")</f>
        <v>0.1341154090044388</v>
      </c>
      <c r="AP541" s="52">
        <f t="shared" si="385"/>
        <v>131102.80141843972</v>
      </c>
      <c r="AQ541" s="31">
        <f t="shared" si="412"/>
        <v>0.12156919097571491</v>
      </c>
      <c r="AR541" s="176"/>
      <c r="AS541" s="197"/>
      <c r="AT541" s="197"/>
      <c r="AU541" s="67" t="s">
        <v>83</v>
      </c>
      <c r="AV541" s="49">
        <v>137686381</v>
      </c>
      <c r="AW541" s="30">
        <f>IFERROR(AV541/AS527,"-")</f>
        <v>3.277693962162153E-2</v>
      </c>
      <c r="AX541" s="49">
        <v>942</v>
      </c>
      <c r="AY541" s="30">
        <f>IFERROR(AX541/AT527,"-")</f>
        <v>0.23884381338742394</v>
      </c>
      <c r="AZ541" s="52">
        <f t="shared" si="386"/>
        <v>146163.8864118896</v>
      </c>
      <c r="BA541" s="31">
        <f t="shared" si="413"/>
        <v>0.20635268346111721</v>
      </c>
      <c r="BB541" s="176"/>
      <c r="BC541" s="197"/>
      <c r="BD541" s="197"/>
      <c r="BE541" s="67" t="s">
        <v>83</v>
      </c>
      <c r="BF541" s="49">
        <v>100950035</v>
      </c>
      <c r="BG541" s="30">
        <f>IFERROR(BF541/BC527,"-")</f>
        <v>4.1350284024741724E-2</v>
      </c>
      <c r="BH541" s="49">
        <v>596</v>
      </c>
      <c r="BI541" s="30">
        <f>IFERROR(BH541/BD527,"-")</f>
        <v>0.29636996519144704</v>
      </c>
      <c r="BJ541" s="52">
        <f t="shared" si="387"/>
        <v>169379.25335570468</v>
      </c>
      <c r="BK541" s="31">
        <f t="shared" si="414"/>
        <v>0.24316605467156263</v>
      </c>
      <c r="BL541" s="176"/>
      <c r="BM541" s="197"/>
      <c r="BN541" s="197"/>
      <c r="BO541" s="67" t="s">
        <v>83</v>
      </c>
      <c r="BP541" s="49">
        <v>61220917</v>
      </c>
      <c r="BQ541" s="30">
        <f>IFERROR(BP541/BM527,"-")</f>
        <v>6.3109698775280929E-2</v>
      </c>
      <c r="BR541" s="49">
        <v>240</v>
      </c>
      <c r="BS541" s="30">
        <f>IFERROR(BR541/BN527,"-")</f>
        <v>0.32345013477088946</v>
      </c>
      <c r="BT541" s="52">
        <f t="shared" si="388"/>
        <v>255087.15416666667</v>
      </c>
      <c r="BU541" s="31">
        <f t="shared" si="415"/>
        <v>0.21857923497267759</v>
      </c>
      <c r="BV541" s="176"/>
      <c r="BW541" s="197"/>
      <c r="BX541" s="197"/>
      <c r="BY541" s="67" t="s">
        <v>83</v>
      </c>
      <c r="BZ541" s="49">
        <f t="shared" si="399"/>
        <v>490174837</v>
      </c>
      <c r="CA541" s="30">
        <f>IFERROR(BZ541/BW527,"-")</f>
        <v>2.5941868327548006E-2</v>
      </c>
      <c r="CB541" s="49">
        <f t="shared" si="400"/>
        <v>3095</v>
      </c>
      <c r="CC541" s="30">
        <f>IFERROR(CB541/BX527,"-")</f>
        <v>0.15147066020652866</v>
      </c>
      <c r="CD541" s="52">
        <f t="shared" si="389"/>
        <v>158376.36090468499</v>
      </c>
      <c r="CE541" s="31">
        <f t="shared" si="416"/>
        <v>0.13393629911718885</v>
      </c>
      <c r="CR541" s="173"/>
      <c r="CS541" s="194"/>
      <c r="CT541" s="188"/>
      <c r="CU541" s="191"/>
      <c r="CV541" s="191"/>
      <c r="CW541" s="75" t="s">
        <v>75</v>
      </c>
      <c r="CX541" s="86">
        <v>41643467</v>
      </c>
      <c r="CY541" s="76">
        <v>2.0055641758525062E-3</v>
      </c>
      <c r="CZ541" s="86">
        <v>1178</v>
      </c>
      <c r="DA541" s="76">
        <v>5.3625893385532843E-2</v>
      </c>
      <c r="DB541" s="86">
        <v>35350.990662139222</v>
      </c>
      <c r="DC541" s="77">
        <v>4.8069860442340649E-2</v>
      </c>
    </row>
    <row r="542" spans="2:107" s="16" customFormat="1" ht="13.15" customHeight="1">
      <c r="B542" s="224"/>
      <c r="C542" s="194"/>
      <c r="D542" s="176"/>
      <c r="E542" s="197"/>
      <c r="F542" s="197"/>
      <c r="G542" s="67" t="s">
        <v>87</v>
      </c>
      <c r="H542" s="49">
        <v>3408385</v>
      </c>
      <c r="I542" s="30">
        <f>IFERROR(H542/E527,"-")</f>
        <v>8.2897509828982391E-2</v>
      </c>
      <c r="J542" s="49">
        <v>7</v>
      </c>
      <c r="K542" s="30">
        <f>IFERROR(J542/F527,"-")</f>
        <v>0.18421052631578946</v>
      </c>
      <c r="L542" s="52">
        <f t="shared" si="382"/>
        <v>486912.14285714284</v>
      </c>
      <c r="M542" s="31">
        <f t="shared" si="409"/>
        <v>0.15909090909090909</v>
      </c>
      <c r="N542" s="176"/>
      <c r="O542" s="197"/>
      <c r="P542" s="197"/>
      <c r="Q542" s="67" t="s">
        <v>87</v>
      </c>
      <c r="R542" s="49">
        <v>381440</v>
      </c>
      <c r="S542" s="30">
        <f>IFERROR(R542/O527,"-")</f>
        <v>2.4165912062663608E-3</v>
      </c>
      <c r="T542" s="49">
        <v>9</v>
      </c>
      <c r="U542" s="30">
        <f>IFERROR(T542/P527,"-")</f>
        <v>0.1</v>
      </c>
      <c r="V542" s="52">
        <f t="shared" si="383"/>
        <v>42382.222222222219</v>
      </c>
      <c r="W542" s="31">
        <f t="shared" si="410"/>
        <v>8.6538461538461536E-2</v>
      </c>
      <c r="X542" s="176"/>
      <c r="Y542" s="197"/>
      <c r="Z542" s="197"/>
      <c r="AA542" s="67" t="s">
        <v>87</v>
      </c>
      <c r="AB542" s="49">
        <v>25655363</v>
      </c>
      <c r="AC542" s="30">
        <f>IFERROR(AB542/Y527,"-")</f>
        <v>4.9269316133208731E-3</v>
      </c>
      <c r="AD542" s="49">
        <v>386</v>
      </c>
      <c r="AE542" s="30">
        <f>IFERROR(AD542/Z527,"-")</f>
        <v>5.2876712328767124E-2</v>
      </c>
      <c r="AF542" s="52">
        <f t="shared" si="384"/>
        <v>66464.670984455952</v>
      </c>
      <c r="AG542" s="31">
        <f t="shared" si="411"/>
        <v>4.8941295803220493E-2</v>
      </c>
      <c r="AH542" s="176"/>
      <c r="AI542" s="197"/>
      <c r="AJ542" s="197"/>
      <c r="AK542" s="67" t="s">
        <v>87</v>
      </c>
      <c r="AL542" s="49">
        <v>46849098</v>
      </c>
      <c r="AM542" s="30">
        <f>IFERROR(AL542/AI527,"-")</f>
        <v>7.9717639822170193E-3</v>
      </c>
      <c r="AN542" s="49">
        <v>447</v>
      </c>
      <c r="AO542" s="30">
        <f>IFERROR(AN542/AJ527,"-")</f>
        <v>7.0862396956246035E-2</v>
      </c>
      <c r="AP542" s="52">
        <f t="shared" si="385"/>
        <v>104807.82550335571</v>
      </c>
      <c r="AQ542" s="31">
        <f t="shared" si="412"/>
        <v>6.423336686305503E-2</v>
      </c>
      <c r="AR542" s="176"/>
      <c r="AS542" s="197"/>
      <c r="AT542" s="197"/>
      <c r="AU542" s="67" t="s">
        <v>87</v>
      </c>
      <c r="AV542" s="49">
        <v>23624641</v>
      </c>
      <c r="AW542" s="30">
        <f>IFERROR(AV542/AS527,"-")</f>
        <v>5.623965318977223E-3</v>
      </c>
      <c r="AX542" s="49">
        <v>302</v>
      </c>
      <c r="AY542" s="30">
        <f>IFERROR(AX542/AT527,"-")</f>
        <v>7.6572008113590259E-2</v>
      </c>
      <c r="AZ542" s="52">
        <f t="shared" si="386"/>
        <v>78227.288079470192</v>
      </c>
      <c r="BA542" s="31">
        <f t="shared" si="413"/>
        <v>6.6155531215772181E-2</v>
      </c>
      <c r="BB542" s="176"/>
      <c r="BC542" s="197"/>
      <c r="BD542" s="197"/>
      <c r="BE542" s="67" t="s">
        <v>87</v>
      </c>
      <c r="BF542" s="49">
        <v>13776301</v>
      </c>
      <c r="BG542" s="30">
        <f>IFERROR(BF542/BC527,"-")</f>
        <v>5.6429297836333931E-3</v>
      </c>
      <c r="BH542" s="49">
        <v>181</v>
      </c>
      <c r="BI542" s="30">
        <f>IFERROR(BH542/BD527,"-")</f>
        <v>9.0004972650422677E-2</v>
      </c>
      <c r="BJ542" s="52">
        <f t="shared" si="387"/>
        <v>76112.160220994469</v>
      </c>
      <c r="BK542" s="31">
        <f t="shared" si="414"/>
        <v>7.3847409220726232E-2</v>
      </c>
      <c r="BL542" s="176"/>
      <c r="BM542" s="197"/>
      <c r="BN542" s="197"/>
      <c r="BO542" s="67" t="s">
        <v>87</v>
      </c>
      <c r="BP542" s="49">
        <v>3679455</v>
      </c>
      <c r="BQ542" s="30">
        <f>IFERROR(BP542/BM527,"-")</f>
        <v>3.792973187696638E-3</v>
      </c>
      <c r="BR542" s="49">
        <v>58</v>
      </c>
      <c r="BS542" s="30">
        <f>IFERROR(BR542/BN527,"-")</f>
        <v>7.8167115902964962E-2</v>
      </c>
      <c r="BT542" s="52">
        <f t="shared" si="388"/>
        <v>63438.879310344826</v>
      </c>
      <c r="BU542" s="31">
        <f t="shared" si="415"/>
        <v>5.2823315118397086E-2</v>
      </c>
      <c r="BV542" s="176"/>
      <c r="BW542" s="197"/>
      <c r="BX542" s="197"/>
      <c r="BY542" s="67" t="s">
        <v>87</v>
      </c>
      <c r="BZ542" s="49">
        <f t="shared" si="399"/>
        <v>117374683</v>
      </c>
      <c r="CA542" s="30">
        <f>IFERROR(BZ542/BW527,"-")</f>
        <v>6.2119030630160381E-3</v>
      </c>
      <c r="CB542" s="49">
        <f t="shared" si="400"/>
        <v>1390</v>
      </c>
      <c r="CC542" s="30">
        <f>IFERROR(CB542/BX527,"-")</f>
        <v>6.8027210884353748E-2</v>
      </c>
      <c r="CD542" s="52">
        <f t="shared" si="389"/>
        <v>84442.217985611511</v>
      </c>
      <c r="CE542" s="31">
        <f t="shared" si="416"/>
        <v>6.0152328198026656E-2</v>
      </c>
      <c r="CR542" s="173"/>
      <c r="CS542" s="194"/>
      <c r="CT542" s="188"/>
      <c r="CU542" s="191"/>
      <c r="CV542" s="191"/>
      <c r="CW542" s="75" t="s">
        <v>77</v>
      </c>
      <c r="CX542" s="86">
        <v>31735562</v>
      </c>
      <c r="CY542" s="76">
        <v>1.5283959485829102E-3</v>
      </c>
      <c r="CZ542" s="86">
        <v>286</v>
      </c>
      <c r="DA542" s="76">
        <v>1.3019529293940912E-2</v>
      </c>
      <c r="DB542" s="86">
        <v>110963.5034965035</v>
      </c>
      <c r="DC542" s="77">
        <v>1.1670611278870481E-2</v>
      </c>
    </row>
    <row r="543" spans="2:107" s="16" customFormat="1" ht="13.15" customHeight="1">
      <c r="B543" s="224"/>
      <c r="C543" s="194"/>
      <c r="D543" s="176"/>
      <c r="E543" s="197"/>
      <c r="F543" s="197"/>
      <c r="G543" s="68" t="s">
        <v>85</v>
      </c>
      <c r="H543" s="50">
        <v>4072</v>
      </c>
      <c r="I543" s="32">
        <f>IFERROR(H543/E527,"-")</f>
        <v>9.9037714349645457E-5</v>
      </c>
      <c r="J543" s="50">
        <v>2</v>
      </c>
      <c r="K543" s="32">
        <f>IFERROR(J543/F527,"-")</f>
        <v>5.2631578947368418E-2</v>
      </c>
      <c r="L543" s="53">
        <f t="shared" si="382"/>
        <v>2036</v>
      </c>
      <c r="M543" s="33">
        <f t="shared" si="409"/>
        <v>4.5454545454545456E-2</v>
      </c>
      <c r="N543" s="176"/>
      <c r="O543" s="197"/>
      <c r="P543" s="197"/>
      <c r="Q543" s="68" t="s">
        <v>85</v>
      </c>
      <c r="R543" s="50">
        <v>150890</v>
      </c>
      <c r="S543" s="32">
        <f>IFERROR(R543/O527,"-")</f>
        <v>9.5595492636726931E-4</v>
      </c>
      <c r="T543" s="50">
        <v>14</v>
      </c>
      <c r="U543" s="32">
        <f>IFERROR(T543/P527,"-")</f>
        <v>0.15555555555555556</v>
      </c>
      <c r="V543" s="53">
        <f t="shared" si="383"/>
        <v>10777.857142857143</v>
      </c>
      <c r="W543" s="33">
        <f t="shared" si="410"/>
        <v>0.13461538461538461</v>
      </c>
      <c r="X543" s="176"/>
      <c r="Y543" s="197"/>
      <c r="Z543" s="197"/>
      <c r="AA543" s="68" t="s">
        <v>85</v>
      </c>
      <c r="AB543" s="50">
        <v>11763232</v>
      </c>
      <c r="AC543" s="32">
        <f>IFERROR(AB543/Y527,"-")</f>
        <v>2.259045783746179E-3</v>
      </c>
      <c r="AD543" s="50">
        <v>582</v>
      </c>
      <c r="AE543" s="32">
        <f>IFERROR(AD543/Z527,"-")</f>
        <v>7.9726027397260271E-2</v>
      </c>
      <c r="AF543" s="53">
        <f t="shared" si="384"/>
        <v>20211.738831615119</v>
      </c>
      <c r="AG543" s="33">
        <f t="shared" si="411"/>
        <v>7.3792316470140742E-2</v>
      </c>
      <c r="AH543" s="176"/>
      <c r="AI543" s="197"/>
      <c r="AJ543" s="197"/>
      <c r="AK543" s="68" t="s">
        <v>85</v>
      </c>
      <c r="AL543" s="50">
        <v>13190538</v>
      </c>
      <c r="AM543" s="32">
        <f>IFERROR(AL543/AI527,"-")</f>
        <v>2.2444798346910526E-3</v>
      </c>
      <c r="AN543" s="50">
        <v>701</v>
      </c>
      <c r="AO543" s="32">
        <f>IFERROR(AN543/AJ527,"-")</f>
        <v>0.1111287254280279</v>
      </c>
      <c r="AP543" s="53">
        <f t="shared" si="385"/>
        <v>18816.744650499288</v>
      </c>
      <c r="AQ543" s="33">
        <f t="shared" si="412"/>
        <v>0.10073286391722949</v>
      </c>
      <c r="AR543" s="176"/>
      <c r="AS543" s="197"/>
      <c r="AT543" s="197"/>
      <c r="AU543" s="68" t="s">
        <v>85</v>
      </c>
      <c r="AV543" s="50">
        <v>13720680</v>
      </c>
      <c r="AW543" s="32">
        <f>IFERROR(AV543/AS527,"-")</f>
        <v>3.2662772938130322E-3</v>
      </c>
      <c r="AX543" s="50">
        <v>598</v>
      </c>
      <c r="AY543" s="32">
        <f>IFERROR(AX543/AT527,"-")</f>
        <v>0.15162271805273833</v>
      </c>
      <c r="AZ543" s="53">
        <f t="shared" si="386"/>
        <v>22944.280936454848</v>
      </c>
      <c r="BA543" s="33">
        <f t="shared" si="413"/>
        <v>0.13099671412924424</v>
      </c>
      <c r="BB543" s="176"/>
      <c r="BC543" s="197"/>
      <c r="BD543" s="197"/>
      <c r="BE543" s="68" t="s">
        <v>85</v>
      </c>
      <c r="BF543" s="50">
        <v>8430569</v>
      </c>
      <c r="BG543" s="32">
        <f>IFERROR(BF543/BC527,"-")</f>
        <v>3.453257075544182E-3</v>
      </c>
      <c r="BH543" s="50">
        <v>392</v>
      </c>
      <c r="BI543" s="32">
        <f>IFERROR(BH543/BD527,"-")</f>
        <v>0.19492789656887122</v>
      </c>
      <c r="BJ543" s="53">
        <f t="shared" si="387"/>
        <v>21506.553571428572</v>
      </c>
      <c r="BK543" s="33">
        <f t="shared" si="414"/>
        <v>0.15993472052223581</v>
      </c>
      <c r="BL543" s="176"/>
      <c r="BM543" s="197"/>
      <c r="BN543" s="197"/>
      <c r="BO543" s="68" t="s">
        <v>85</v>
      </c>
      <c r="BP543" s="50">
        <v>5367519</v>
      </c>
      <c r="BQ543" s="32">
        <f>IFERROR(BP543/BM527,"-")</f>
        <v>5.5331171739978532E-3</v>
      </c>
      <c r="BR543" s="50">
        <v>136</v>
      </c>
      <c r="BS543" s="32">
        <f>IFERROR(BR543/BN527,"-")</f>
        <v>0.18328840970350405</v>
      </c>
      <c r="BT543" s="53">
        <f t="shared" si="388"/>
        <v>39467.051470588238</v>
      </c>
      <c r="BU543" s="33">
        <f t="shared" si="415"/>
        <v>0.12386156648451731</v>
      </c>
      <c r="BV543" s="176"/>
      <c r="BW543" s="197"/>
      <c r="BX543" s="197"/>
      <c r="BY543" s="68" t="s">
        <v>85</v>
      </c>
      <c r="BZ543" s="50">
        <f t="shared" si="399"/>
        <v>52627500</v>
      </c>
      <c r="CA543" s="32">
        <f>IFERROR(BZ543/BW527,"-")</f>
        <v>2.7852422693987302E-3</v>
      </c>
      <c r="CB543" s="50">
        <f t="shared" si="400"/>
        <v>2425</v>
      </c>
      <c r="CC543" s="32">
        <f>IFERROR(CB543/BX527,"-")</f>
        <v>0.11868056575148045</v>
      </c>
      <c r="CD543" s="53">
        <f t="shared" si="389"/>
        <v>21702.061855670105</v>
      </c>
      <c r="CE543" s="33">
        <f t="shared" si="416"/>
        <v>0.10494201142461486</v>
      </c>
      <c r="CR543" s="173"/>
      <c r="CS543" s="194"/>
      <c r="CT543" s="188"/>
      <c r="CU543" s="191"/>
      <c r="CV543" s="191"/>
      <c r="CW543" s="75" t="s">
        <v>79</v>
      </c>
      <c r="CX543" s="86">
        <v>276310887</v>
      </c>
      <c r="CY543" s="76">
        <v>1.3307230552279186E-2</v>
      </c>
      <c r="CZ543" s="86">
        <v>790</v>
      </c>
      <c r="DA543" s="76">
        <v>3.5963035462284333E-2</v>
      </c>
      <c r="DB543" s="86">
        <v>349760.61645569617</v>
      </c>
      <c r="DC543" s="77">
        <v>3.2237003182893985E-2</v>
      </c>
    </row>
    <row r="544" spans="2:107" s="16" customFormat="1" ht="13.15" customHeight="1">
      <c r="B544" s="224"/>
      <c r="C544" s="195"/>
      <c r="D544" s="177"/>
      <c r="E544" s="198"/>
      <c r="F544" s="198"/>
      <c r="G544" s="18" t="s">
        <v>92</v>
      </c>
      <c r="H544" s="48">
        <f>SUM(H527:H543)</f>
        <v>5771546</v>
      </c>
      <c r="I544" s="32">
        <f>IFERROR(H544/E527,"-")</f>
        <v>0.14037345876813331</v>
      </c>
      <c r="J544" s="50">
        <v>27</v>
      </c>
      <c r="K544" s="32">
        <f>IFERROR(J544/F527,"-")</f>
        <v>0.71052631578947367</v>
      </c>
      <c r="L544" s="53">
        <f t="shared" si="382"/>
        <v>213760.96296296295</v>
      </c>
      <c r="M544" s="34">
        <f t="shared" si="409"/>
        <v>0.61363636363636365</v>
      </c>
      <c r="N544" s="177"/>
      <c r="O544" s="198"/>
      <c r="P544" s="198"/>
      <c r="Q544" s="18" t="s">
        <v>92</v>
      </c>
      <c r="R544" s="48">
        <f>SUM(R527:R543)</f>
        <v>35221935</v>
      </c>
      <c r="S544" s="32">
        <f>IFERROR(R544/O527,"-")</f>
        <v>0.22314654569181352</v>
      </c>
      <c r="T544" s="50">
        <v>74</v>
      </c>
      <c r="U544" s="32">
        <f>IFERROR(T544/P527,"-")</f>
        <v>0.82222222222222219</v>
      </c>
      <c r="V544" s="53">
        <f t="shared" si="383"/>
        <v>475972.09459459462</v>
      </c>
      <c r="W544" s="34">
        <f t="shared" si="410"/>
        <v>0.71153846153846156</v>
      </c>
      <c r="X544" s="177"/>
      <c r="Y544" s="198"/>
      <c r="Z544" s="198"/>
      <c r="AA544" s="18" t="s">
        <v>92</v>
      </c>
      <c r="AB544" s="48">
        <f>SUM(AB527:AB543)</f>
        <v>930544828</v>
      </c>
      <c r="AC544" s="32">
        <f>IFERROR(AB544/Y527,"-")</f>
        <v>0.17870457458292188</v>
      </c>
      <c r="AD544" s="50">
        <v>5213</v>
      </c>
      <c r="AE544" s="32">
        <f>IFERROR(AD544/Z527,"-")</f>
        <v>0.71410958904109589</v>
      </c>
      <c r="AF544" s="53">
        <f t="shared" si="384"/>
        <v>178504.66679455209</v>
      </c>
      <c r="AG544" s="34">
        <f t="shared" si="411"/>
        <v>0.66096107518701663</v>
      </c>
      <c r="AH544" s="177"/>
      <c r="AI544" s="198"/>
      <c r="AJ544" s="198"/>
      <c r="AK544" s="18" t="s">
        <v>92</v>
      </c>
      <c r="AL544" s="48">
        <f>SUM(AL527:AL543)</f>
        <v>1225728877</v>
      </c>
      <c r="AM544" s="32">
        <f>IFERROR(AL544/AI527,"-")</f>
        <v>0.20856797101263111</v>
      </c>
      <c r="AN544" s="50">
        <v>5160</v>
      </c>
      <c r="AO544" s="32">
        <f>IFERROR(AN544/AJ527,"-")</f>
        <v>0.81800887761572605</v>
      </c>
      <c r="AP544" s="53">
        <f t="shared" si="385"/>
        <v>237544.35600775195</v>
      </c>
      <c r="AQ544" s="34">
        <f t="shared" si="412"/>
        <v>0.74148584566748099</v>
      </c>
      <c r="AR544" s="177"/>
      <c r="AS544" s="198"/>
      <c r="AT544" s="198"/>
      <c r="AU544" s="18" t="s">
        <v>92</v>
      </c>
      <c r="AV544" s="48">
        <f>SUM(AV527:AV543)</f>
        <v>1055319374</v>
      </c>
      <c r="AW544" s="32">
        <f>IFERROR(AV544/AS527,"-")</f>
        <v>0.25122411637157804</v>
      </c>
      <c r="AX544" s="50">
        <v>3441</v>
      </c>
      <c r="AY544" s="32">
        <f>IFERROR(AX544/AT527,"-")</f>
        <v>0.87246450304259637</v>
      </c>
      <c r="AZ544" s="53">
        <f t="shared" si="386"/>
        <v>306689.73379831447</v>
      </c>
      <c r="BA544" s="34">
        <f t="shared" si="413"/>
        <v>0.75377875136911276</v>
      </c>
      <c r="BB544" s="177"/>
      <c r="BC544" s="198"/>
      <c r="BD544" s="198"/>
      <c r="BE544" s="18" t="s">
        <v>92</v>
      </c>
      <c r="BF544" s="48">
        <f>SUM(BF527:BF543)</f>
        <v>733211824</v>
      </c>
      <c r="BG544" s="32">
        <f>IFERROR(BF544/BC527,"-")</f>
        <v>0.30033191343320426</v>
      </c>
      <c r="BH544" s="50">
        <v>1806</v>
      </c>
      <c r="BI544" s="32">
        <f>IFERROR(BH544/BD527,"-")</f>
        <v>0.89806066633515669</v>
      </c>
      <c r="BJ544" s="53">
        <f t="shared" si="387"/>
        <v>405986.61351052049</v>
      </c>
      <c r="BK544" s="34">
        <f t="shared" si="414"/>
        <v>0.73684210526315785</v>
      </c>
      <c r="BL544" s="177"/>
      <c r="BM544" s="198"/>
      <c r="BN544" s="198"/>
      <c r="BO544" s="18" t="s">
        <v>92</v>
      </c>
      <c r="BP544" s="48">
        <f>SUM(BP527:BP543)</f>
        <v>315084806</v>
      </c>
      <c r="BQ544" s="32">
        <f>IFERROR(BP544/BM527,"-")</f>
        <v>0.32480577178103737</v>
      </c>
      <c r="BR544" s="50">
        <v>630</v>
      </c>
      <c r="BS544" s="32">
        <f>IFERROR(BR544/BN527,"-")</f>
        <v>0.84905660377358494</v>
      </c>
      <c r="BT544" s="53">
        <f t="shared" si="388"/>
        <v>500134.61269841267</v>
      </c>
      <c r="BU544" s="34">
        <f t="shared" si="415"/>
        <v>0.57377049180327866</v>
      </c>
      <c r="BV544" s="177"/>
      <c r="BW544" s="198"/>
      <c r="BX544" s="198"/>
      <c r="BY544" s="18" t="s">
        <v>92</v>
      </c>
      <c r="BZ544" s="48">
        <f t="shared" si="399"/>
        <v>4300883190</v>
      </c>
      <c r="CA544" s="32">
        <f>IFERROR(BZ544/BW527,"-")</f>
        <v>0.22761867192122845</v>
      </c>
      <c r="CB544" s="50">
        <f t="shared" si="400"/>
        <v>16351</v>
      </c>
      <c r="CC544" s="32">
        <f>IFERROR(CB544/BX527,"-")</f>
        <v>0.80022512602163165</v>
      </c>
      <c r="CD544" s="53">
        <f t="shared" si="389"/>
        <v>263034.87187327992</v>
      </c>
      <c r="CE544" s="34">
        <f t="shared" si="416"/>
        <v>0.70759044486757838</v>
      </c>
      <c r="CR544" s="173"/>
      <c r="CS544" s="194"/>
      <c r="CT544" s="188"/>
      <c r="CU544" s="191"/>
      <c r="CV544" s="191"/>
      <c r="CW544" s="75" t="s">
        <v>81</v>
      </c>
      <c r="CX544" s="86">
        <v>198006500</v>
      </c>
      <c r="CY544" s="76">
        <v>9.5360634354949188E-3</v>
      </c>
      <c r="CZ544" s="86">
        <v>2441</v>
      </c>
      <c r="DA544" s="76">
        <v>0.11112122729548869</v>
      </c>
      <c r="DB544" s="86">
        <v>81116.960262187626</v>
      </c>
      <c r="DC544" s="77">
        <v>9.9608259201828128E-2</v>
      </c>
    </row>
    <row r="545" spans="2:107" s="16" customFormat="1" ht="13.15" customHeight="1">
      <c r="B545" s="224">
        <v>31</v>
      </c>
      <c r="C545" s="193" t="s">
        <v>34</v>
      </c>
      <c r="D545" s="175">
        <f>CI35</f>
        <v>73</v>
      </c>
      <c r="E545" s="196">
        <v>122270150</v>
      </c>
      <c r="F545" s="196">
        <v>67</v>
      </c>
      <c r="G545" s="65" t="s">
        <v>58</v>
      </c>
      <c r="H545" s="54">
        <v>4138762</v>
      </c>
      <c r="I545" s="28">
        <f>IFERROR(H545/E545,"-")</f>
        <v>3.3849324630745935E-2</v>
      </c>
      <c r="J545" s="54">
        <v>14</v>
      </c>
      <c r="K545" s="28">
        <f>IFERROR(J545/F545,"-")</f>
        <v>0.20895522388059701</v>
      </c>
      <c r="L545" s="51">
        <f t="shared" si="382"/>
        <v>295625.85714285716</v>
      </c>
      <c r="M545" s="29">
        <f t="shared" ref="M545:M562" si="418">IFERROR(J545/$CI$35,"-")</f>
        <v>0.19178082191780821</v>
      </c>
      <c r="N545" s="175">
        <f>CJ35</f>
        <v>217</v>
      </c>
      <c r="O545" s="196">
        <v>370627060</v>
      </c>
      <c r="P545" s="196">
        <v>194</v>
      </c>
      <c r="Q545" s="65" t="s">
        <v>58</v>
      </c>
      <c r="R545" s="54">
        <v>21442255</v>
      </c>
      <c r="S545" s="28">
        <f>IFERROR(R545/O545,"-")</f>
        <v>5.7853992096529597E-2</v>
      </c>
      <c r="T545" s="54">
        <v>58</v>
      </c>
      <c r="U545" s="28">
        <f>IFERROR(T545/P545,"-")</f>
        <v>0.29896907216494845</v>
      </c>
      <c r="V545" s="51">
        <f t="shared" si="383"/>
        <v>369694.05172413791</v>
      </c>
      <c r="W545" s="29">
        <f t="shared" ref="W545:W562" si="419">IFERROR(T545/$CJ$35,"-")</f>
        <v>0.26728110599078342</v>
      </c>
      <c r="X545" s="175">
        <f>CK35</f>
        <v>11699</v>
      </c>
      <c r="Y545" s="196">
        <v>7249681840</v>
      </c>
      <c r="Z545" s="196">
        <v>10738</v>
      </c>
      <c r="AA545" s="65" t="s">
        <v>58</v>
      </c>
      <c r="AB545" s="54">
        <v>179010975</v>
      </c>
      <c r="AC545" s="28">
        <f>IFERROR(AB545/Y545,"-")</f>
        <v>2.4692252563734578E-2</v>
      </c>
      <c r="AD545" s="54">
        <v>1590</v>
      </c>
      <c r="AE545" s="28">
        <f>IFERROR(AD545/Z545,"-")</f>
        <v>0.1480722667163345</v>
      </c>
      <c r="AF545" s="51">
        <f t="shared" si="384"/>
        <v>112585.51886792453</v>
      </c>
      <c r="AG545" s="29">
        <f t="shared" ref="AG545:AG562" si="420">IFERROR(AD545/$CK$35,"-")</f>
        <v>0.13590905205573126</v>
      </c>
      <c r="AH545" s="175">
        <f>CL35</f>
        <v>9822</v>
      </c>
      <c r="AI545" s="196">
        <v>8068209800</v>
      </c>
      <c r="AJ545" s="196">
        <v>8977</v>
      </c>
      <c r="AK545" s="65" t="s">
        <v>58</v>
      </c>
      <c r="AL545" s="54">
        <v>309040984</v>
      </c>
      <c r="AM545" s="28">
        <f>IFERROR(AL545/AI545,"-")</f>
        <v>3.8303538413192971E-2</v>
      </c>
      <c r="AN545" s="54">
        <v>1856</v>
      </c>
      <c r="AO545" s="28">
        <f>IFERROR(AN545/AJ545,"-")</f>
        <v>0.20675058482789352</v>
      </c>
      <c r="AP545" s="51">
        <f t="shared" si="385"/>
        <v>166509.15086206896</v>
      </c>
      <c r="AQ545" s="29">
        <f t="shared" ref="AQ545:AQ562" si="421">IFERROR(AN545/$CL$35,"-")</f>
        <v>0.18896355121156588</v>
      </c>
      <c r="AR545" s="175">
        <f>CM35</f>
        <v>5915</v>
      </c>
      <c r="AS545" s="196">
        <v>5678328120</v>
      </c>
      <c r="AT545" s="196">
        <v>5099</v>
      </c>
      <c r="AU545" s="65" t="s">
        <v>58</v>
      </c>
      <c r="AV545" s="54">
        <v>250809489</v>
      </c>
      <c r="AW545" s="28">
        <f>IFERROR(AV545/AS545,"-")</f>
        <v>4.4169601280455772E-2</v>
      </c>
      <c r="AX545" s="54">
        <v>1296</v>
      </c>
      <c r="AY545" s="28">
        <f>IFERROR(AX545/AT545,"-")</f>
        <v>0.25416748382035692</v>
      </c>
      <c r="AZ545" s="51">
        <f t="shared" si="386"/>
        <v>193525.84027777778</v>
      </c>
      <c r="BA545" s="29">
        <f t="shared" ref="BA545:BA562" si="422">IFERROR(AX545/$CM$35,"-")</f>
        <v>0.21910397295012679</v>
      </c>
      <c r="BB545" s="175">
        <f>CN35</f>
        <v>2733</v>
      </c>
      <c r="BC545" s="196">
        <v>2837263500</v>
      </c>
      <c r="BD545" s="196">
        <v>2168</v>
      </c>
      <c r="BE545" s="65" t="s">
        <v>58</v>
      </c>
      <c r="BF545" s="54">
        <v>180425662</v>
      </c>
      <c r="BG545" s="28">
        <f>IFERROR(BF545/BC545,"-")</f>
        <v>6.3591436607844137E-2</v>
      </c>
      <c r="BH545" s="54">
        <v>582</v>
      </c>
      <c r="BI545" s="28">
        <f>IFERROR(BH545/BD545,"-")</f>
        <v>0.26845018450184505</v>
      </c>
      <c r="BJ545" s="51">
        <f t="shared" si="387"/>
        <v>310009.72852233675</v>
      </c>
      <c r="BK545" s="29">
        <f t="shared" ref="BK545:BK562" si="423">IFERROR(BH545/$CN$35,"-")</f>
        <v>0.21295279912184412</v>
      </c>
      <c r="BL545" s="175">
        <f>CO35</f>
        <v>1103</v>
      </c>
      <c r="BM545" s="196">
        <v>955241490</v>
      </c>
      <c r="BN545" s="196">
        <v>737</v>
      </c>
      <c r="BO545" s="65" t="s">
        <v>58</v>
      </c>
      <c r="BP545" s="54">
        <v>56310810</v>
      </c>
      <c r="BQ545" s="28">
        <f>IFERROR(BP545/BM545,"-")</f>
        <v>5.894929249775363E-2</v>
      </c>
      <c r="BR545" s="54">
        <v>202</v>
      </c>
      <c r="BS545" s="28">
        <f>IFERROR(BR545/BN545,"-")</f>
        <v>0.27408412483039346</v>
      </c>
      <c r="BT545" s="51">
        <f t="shared" si="388"/>
        <v>278766.38613861386</v>
      </c>
      <c r="BU545" s="29">
        <f t="shared" ref="BU545:BU562" si="424">IFERROR(BR545/$CO$35,"-")</f>
        <v>0.18313689936536717</v>
      </c>
      <c r="BV545" s="175">
        <f>CP35</f>
        <v>31562</v>
      </c>
      <c r="BW545" s="196">
        <f>SUM(E545,O545,Y545,AI545,AS545,BC545,BM545)</f>
        <v>25281621960</v>
      </c>
      <c r="BX545" s="196">
        <f>SUM(F545,P545,Z545,AJ545,AT545,BD545,BN545)</f>
        <v>27980</v>
      </c>
      <c r="BY545" s="65" t="s">
        <v>58</v>
      </c>
      <c r="BZ545" s="54">
        <f t="shared" si="399"/>
        <v>1001178937</v>
      </c>
      <c r="CA545" s="28">
        <f>IFERROR(BZ545/BW545,"-")</f>
        <v>3.9601056395196566E-2</v>
      </c>
      <c r="CB545" s="54">
        <f t="shared" si="400"/>
        <v>5598</v>
      </c>
      <c r="CC545" s="28">
        <f>IFERROR(CB545/BX545,"-")</f>
        <v>0.20007147962830593</v>
      </c>
      <c r="CD545" s="51">
        <f t="shared" si="389"/>
        <v>178845.82654519472</v>
      </c>
      <c r="CE545" s="29">
        <f t="shared" ref="CE545:CE562" si="425">IFERROR(CB545/$CP$35,"-")</f>
        <v>0.1773651859831443</v>
      </c>
      <c r="CR545" s="173"/>
      <c r="CS545" s="194"/>
      <c r="CT545" s="188"/>
      <c r="CU545" s="191"/>
      <c r="CV545" s="191"/>
      <c r="CW545" s="75" t="s">
        <v>83</v>
      </c>
      <c r="CX545" s="86">
        <v>569897318</v>
      </c>
      <c r="CY545" s="76">
        <v>2.744645744541932E-2</v>
      </c>
      <c r="CZ545" s="86">
        <v>3168</v>
      </c>
      <c r="DA545" s="76">
        <v>0.14421632448673011</v>
      </c>
      <c r="DB545" s="86">
        <v>179891.83017676769</v>
      </c>
      <c r="DC545" s="77">
        <v>0.12927446339671916</v>
      </c>
    </row>
    <row r="546" spans="2:107" s="16" customFormat="1" ht="13.15" customHeight="1">
      <c r="B546" s="224"/>
      <c r="C546" s="194"/>
      <c r="D546" s="176"/>
      <c r="E546" s="197"/>
      <c r="F546" s="197"/>
      <c r="G546" s="66" t="s">
        <v>60</v>
      </c>
      <c r="H546" s="49">
        <v>629447</v>
      </c>
      <c r="I546" s="30">
        <f>IFERROR(H546/E545,"-")</f>
        <v>5.1480021902320398E-3</v>
      </c>
      <c r="J546" s="49">
        <v>18</v>
      </c>
      <c r="K546" s="30">
        <f>IFERROR(J546/F545,"-")</f>
        <v>0.26865671641791045</v>
      </c>
      <c r="L546" s="52">
        <f t="shared" si="382"/>
        <v>34969.277777777781</v>
      </c>
      <c r="M546" s="31">
        <f t="shared" si="418"/>
        <v>0.24657534246575341</v>
      </c>
      <c r="N546" s="176"/>
      <c r="O546" s="197"/>
      <c r="P546" s="197"/>
      <c r="Q546" s="66" t="s">
        <v>60</v>
      </c>
      <c r="R546" s="49">
        <v>11383273</v>
      </c>
      <c r="S546" s="30">
        <f>IFERROR(R546/O545,"-")</f>
        <v>3.0713550705121207E-2</v>
      </c>
      <c r="T546" s="49">
        <v>55</v>
      </c>
      <c r="U546" s="30">
        <f>IFERROR(T546/P545,"-")</f>
        <v>0.28350515463917525</v>
      </c>
      <c r="V546" s="52">
        <f t="shared" si="383"/>
        <v>206968.6</v>
      </c>
      <c r="W546" s="31">
        <f t="shared" si="419"/>
        <v>0.25345622119815669</v>
      </c>
      <c r="X546" s="176"/>
      <c r="Y546" s="197"/>
      <c r="Z546" s="197"/>
      <c r="AA546" s="66" t="s">
        <v>60</v>
      </c>
      <c r="AB546" s="49">
        <v>160996568</v>
      </c>
      <c r="AC546" s="30">
        <f>IFERROR(AB546/Y545,"-")</f>
        <v>2.2207397724918643E-2</v>
      </c>
      <c r="AD546" s="49">
        <v>2225</v>
      </c>
      <c r="AE546" s="30">
        <f>IFERROR(AD546/Z545,"-")</f>
        <v>0.20720804619109703</v>
      </c>
      <c r="AF546" s="52">
        <f t="shared" si="384"/>
        <v>72358.008089887648</v>
      </c>
      <c r="AG546" s="31">
        <f t="shared" si="420"/>
        <v>0.19018719548679375</v>
      </c>
      <c r="AH546" s="176"/>
      <c r="AI546" s="197"/>
      <c r="AJ546" s="197"/>
      <c r="AK546" s="66" t="s">
        <v>60</v>
      </c>
      <c r="AL546" s="49">
        <v>167323687</v>
      </c>
      <c r="AM546" s="30">
        <f>IFERROR(AL546/AI545,"-")</f>
        <v>2.0738638576304747E-2</v>
      </c>
      <c r="AN546" s="49">
        <v>2344</v>
      </c>
      <c r="AO546" s="30">
        <f>IFERROR(AN546/AJ545,"-")</f>
        <v>0.26111172997660687</v>
      </c>
      <c r="AP546" s="52">
        <f t="shared" si="385"/>
        <v>71383.825511945397</v>
      </c>
      <c r="AQ546" s="31">
        <f t="shared" si="421"/>
        <v>0.23864793321115862</v>
      </c>
      <c r="AR546" s="176"/>
      <c r="AS546" s="197"/>
      <c r="AT546" s="197"/>
      <c r="AU546" s="66" t="s">
        <v>60</v>
      </c>
      <c r="AV546" s="49">
        <v>101097469</v>
      </c>
      <c r="AW546" s="30">
        <f>IFERROR(AV546/AS545,"-")</f>
        <v>1.780409072239383E-2</v>
      </c>
      <c r="AX546" s="49">
        <v>1506</v>
      </c>
      <c r="AY546" s="30">
        <f>IFERROR(AX546/AT545,"-")</f>
        <v>0.2953520298097666</v>
      </c>
      <c r="AZ546" s="52">
        <f t="shared" si="386"/>
        <v>67129.793492695884</v>
      </c>
      <c r="BA546" s="31">
        <f t="shared" si="422"/>
        <v>0.25460693153000846</v>
      </c>
      <c r="BB546" s="176"/>
      <c r="BC546" s="197"/>
      <c r="BD546" s="197"/>
      <c r="BE546" s="66" t="s">
        <v>60</v>
      </c>
      <c r="BF546" s="49">
        <v>38381354</v>
      </c>
      <c r="BG546" s="30">
        <f>IFERROR(BF546/BC545,"-")</f>
        <v>1.3527595868342859E-2</v>
      </c>
      <c r="BH546" s="49">
        <v>653</v>
      </c>
      <c r="BI546" s="30">
        <f>IFERROR(BH546/BD545,"-")</f>
        <v>0.30119926199261993</v>
      </c>
      <c r="BJ546" s="52">
        <f t="shared" si="387"/>
        <v>58776.958652373658</v>
      </c>
      <c r="BK546" s="31">
        <f t="shared" si="423"/>
        <v>0.23893157702158799</v>
      </c>
      <c r="BL546" s="176"/>
      <c r="BM546" s="197"/>
      <c r="BN546" s="197"/>
      <c r="BO546" s="66" t="s">
        <v>60</v>
      </c>
      <c r="BP546" s="49">
        <v>12965952</v>
      </c>
      <c r="BQ546" s="30">
        <f>IFERROR(BP546/BM545,"-")</f>
        <v>1.3573480775002769E-2</v>
      </c>
      <c r="BR546" s="49">
        <v>212</v>
      </c>
      <c r="BS546" s="30">
        <f>IFERROR(BR546/BN545,"-")</f>
        <v>0.28765264586160111</v>
      </c>
      <c r="BT546" s="52">
        <f t="shared" si="388"/>
        <v>61160.150943396227</v>
      </c>
      <c r="BU546" s="31">
        <f t="shared" si="424"/>
        <v>0.19220308250226656</v>
      </c>
      <c r="BV546" s="176"/>
      <c r="BW546" s="197"/>
      <c r="BX546" s="197"/>
      <c r="BY546" s="66" t="s">
        <v>60</v>
      </c>
      <c r="BZ546" s="49">
        <f t="shared" si="399"/>
        <v>492777750</v>
      </c>
      <c r="CA546" s="30">
        <f>IFERROR(BZ546/BW545,"-")</f>
        <v>1.9491540170154493E-2</v>
      </c>
      <c r="CB546" s="49">
        <f t="shared" si="400"/>
        <v>7013</v>
      </c>
      <c r="CC546" s="30">
        <f>IFERROR(CB546/BX545,"-")</f>
        <v>0.25064331665475337</v>
      </c>
      <c r="CD546" s="52">
        <f t="shared" si="389"/>
        <v>70266.326821616996</v>
      </c>
      <c r="CE546" s="31">
        <f t="shared" si="425"/>
        <v>0.22219757936759393</v>
      </c>
      <c r="CR546" s="173"/>
      <c r="CS546" s="194"/>
      <c r="CT546" s="188"/>
      <c r="CU546" s="191"/>
      <c r="CV546" s="191"/>
      <c r="CW546" s="75" t="s">
        <v>87</v>
      </c>
      <c r="CX546" s="86">
        <v>122756113</v>
      </c>
      <c r="CY546" s="76">
        <v>5.911978044472189E-3</v>
      </c>
      <c r="CZ546" s="86">
        <v>1517</v>
      </c>
      <c r="DA546" s="76">
        <v>6.9058132653525742E-2</v>
      </c>
      <c r="DB546" s="86">
        <v>80920.311799604489</v>
      </c>
      <c r="DC546" s="77">
        <v>6.1903207377785034E-2</v>
      </c>
    </row>
    <row r="547" spans="2:107" s="16" customFormat="1" ht="13.15" customHeight="1">
      <c r="B547" s="224"/>
      <c r="C547" s="194"/>
      <c r="D547" s="176"/>
      <c r="E547" s="197"/>
      <c r="F547" s="197"/>
      <c r="G547" s="67" t="s">
        <v>194</v>
      </c>
      <c r="H547" s="49">
        <v>665095</v>
      </c>
      <c r="I547" s="30">
        <f>IFERROR(H547/E545,"-")</f>
        <v>5.439553316978837E-3</v>
      </c>
      <c r="J547" s="49">
        <v>7</v>
      </c>
      <c r="K547" s="30">
        <f>IFERROR(J547/F545,"-")</f>
        <v>0.1044776119402985</v>
      </c>
      <c r="L547" s="52">
        <f>IFERROR(H547/J547,"-")</f>
        <v>95013.571428571435</v>
      </c>
      <c r="M547" s="31">
        <f t="shared" si="418"/>
        <v>9.5890410958904104E-2</v>
      </c>
      <c r="N547" s="176"/>
      <c r="O547" s="197"/>
      <c r="P547" s="197"/>
      <c r="Q547" s="67" t="s">
        <v>194</v>
      </c>
      <c r="R547" s="49">
        <v>6284249</v>
      </c>
      <c r="S547" s="30">
        <f>IFERROR(R547/O545,"-")</f>
        <v>1.6955720934137945E-2</v>
      </c>
      <c r="T547" s="49">
        <v>20</v>
      </c>
      <c r="U547" s="30">
        <f>IFERROR(T547/P545,"-")</f>
        <v>0.10309278350515463</v>
      </c>
      <c r="V547" s="52">
        <f>IFERROR(R547/T547,"-")</f>
        <v>314212.45</v>
      </c>
      <c r="W547" s="31">
        <f t="shared" si="419"/>
        <v>9.2165898617511524E-2</v>
      </c>
      <c r="X547" s="176"/>
      <c r="Y547" s="197"/>
      <c r="Z547" s="197"/>
      <c r="AA547" s="67" t="s">
        <v>194</v>
      </c>
      <c r="AB547" s="49">
        <v>92853615</v>
      </c>
      <c r="AC547" s="30">
        <f>IFERROR(AB547/Y545,"-")</f>
        <v>1.2807957238575866E-2</v>
      </c>
      <c r="AD547" s="49">
        <v>866</v>
      </c>
      <c r="AE547" s="30">
        <f>IFERROR(AD547/Z545,"-")</f>
        <v>8.0648165393928106E-2</v>
      </c>
      <c r="AF547" s="52">
        <f>IFERROR(AB547/AD547,"-")</f>
        <v>107221.26443418014</v>
      </c>
      <c r="AG547" s="31">
        <f t="shared" si="420"/>
        <v>7.4023420805197027E-2</v>
      </c>
      <c r="AH547" s="176"/>
      <c r="AI547" s="197"/>
      <c r="AJ547" s="197"/>
      <c r="AK547" s="67" t="s">
        <v>194</v>
      </c>
      <c r="AL547" s="49">
        <v>84643034</v>
      </c>
      <c r="AM547" s="30">
        <f>IFERROR(AL547/AI545,"-")</f>
        <v>1.0490931210043646E-2</v>
      </c>
      <c r="AN547" s="49">
        <v>826</v>
      </c>
      <c r="AO547" s="30">
        <f>IFERROR(AN547/AJ545,"-")</f>
        <v>9.2012921911551748E-2</v>
      </c>
      <c r="AP547" s="52">
        <f>IFERROR(AL547/AN547,"-")</f>
        <v>102473.40677966102</v>
      </c>
      <c r="AQ547" s="31">
        <f t="shared" si="421"/>
        <v>8.4096925269802489E-2</v>
      </c>
      <c r="AR547" s="176"/>
      <c r="AS547" s="197"/>
      <c r="AT547" s="197"/>
      <c r="AU547" s="67" t="s">
        <v>194</v>
      </c>
      <c r="AV547" s="49">
        <v>64493428</v>
      </c>
      <c r="AW547" s="30">
        <f>IFERROR(AV547/AS545,"-")</f>
        <v>1.1357819878855469E-2</v>
      </c>
      <c r="AX547" s="49">
        <v>523</v>
      </c>
      <c r="AY547" s="30">
        <f>IFERROR(AX547/AT545,"-")</f>
        <v>0.1025691312021965</v>
      </c>
      <c r="AZ547" s="52">
        <f>IFERROR(AV547/AX547,"-")</f>
        <v>123314.39388145316</v>
      </c>
      <c r="BA547" s="31">
        <f t="shared" si="422"/>
        <v>8.8419273034657644E-2</v>
      </c>
      <c r="BB547" s="176"/>
      <c r="BC547" s="197"/>
      <c r="BD547" s="197"/>
      <c r="BE547" s="67" t="s">
        <v>194</v>
      </c>
      <c r="BF547" s="49">
        <v>28646739</v>
      </c>
      <c r="BG547" s="30">
        <f>IFERROR(BF547/BC545,"-")</f>
        <v>1.0096608580768053E-2</v>
      </c>
      <c r="BH547" s="49">
        <v>183</v>
      </c>
      <c r="BI547" s="30">
        <f>IFERROR(BH547/BD545,"-")</f>
        <v>8.4409594095940954E-2</v>
      </c>
      <c r="BJ547" s="52">
        <f>IFERROR(BF547/BH547,"-")</f>
        <v>156539.55737704918</v>
      </c>
      <c r="BK547" s="31">
        <f t="shared" si="423"/>
        <v>6.6959385290889128E-2</v>
      </c>
      <c r="BL547" s="176"/>
      <c r="BM547" s="197"/>
      <c r="BN547" s="197"/>
      <c r="BO547" s="67" t="s">
        <v>194</v>
      </c>
      <c r="BP547" s="49">
        <v>3887048</v>
      </c>
      <c r="BQ547" s="30">
        <f>IFERROR(BP547/BM545,"-")</f>
        <v>4.0691783603327364E-3</v>
      </c>
      <c r="BR547" s="49">
        <v>41</v>
      </c>
      <c r="BS547" s="30">
        <f>IFERROR(BR547/BN545,"-")</f>
        <v>5.563093622795115E-2</v>
      </c>
      <c r="BT547" s="52">
        <f>IFERROR(BP547/BR547,"-")</f>
        <v>94806.048780487807</v>
      </c>
      <c r="BU547" s="31">
        <f t="shared" si="424"/>
        <v>3.7171350861287401E-2</v>
      </c>
      <c r="BV547" s="176"/>
      <c r="BW547" s="197"/>
      <c r="BX547" s="197"/>
      <c r="BY547" s="67" t="s">
        <v>194</v>
      </c>
      <c r="BZ547" s="49">
        <f t="shared" si="399"/>
        <v>281473208</v>
      </c>
      <c r="CA547" s="30">
        <f>IFERROR(BZ547/BW545,"-")</f>
        <v>1.1133510676068981E-2</v>
      </c>
      <c r="CB547" s="49">
        <f>SUM(J547,T547,AD547,AN547,AX547,BH547,BR547)</f>
        <v>2466</v>
      </c>
      <c r="CC547" s="30">
        <f>IFERROR(CB547/BX545,"-")</f>
        <v>8.8134381701215153E-2</v>
      </c>
      <c r="CD547" s="52">
        <f>IFERROR(BZ547/CB547,"-")</f>
        <v>114141.6090835361</v>
      </c>
      <c r="CE547" s="31">
        <f t="shared" si="425"/>
        <v>7.8131930802864208E-2</v>
      </c>
      <c r="CR547" s="173"/>
      <c r="CS547" s="194"/>
      <c r="CT547" s="188"/>
      <c r="CU547" s="191"/>
      <c r="CV547" s="191"/>
      <c r="CW547" s="75" t="s">
        <v>85</v>
      </c>
      <c r="CX547" s="86">
        <v>58159696</v>
      </c>
      <c r="CY547" s="76">
        <v>2.800991636360928E-3</v>
      </c>
      <c r="CZ547" s="86">
        <v>2734</v>
      </c>
      <c r="DA547" s="76">
        <v>0.12445941639732326</v>
      </c>
      <c r="DB547" s="86">
        <v>21272.749085588879</v>
      </c>
      <c r="DC547" s="77">
        <v>0.11156451481269893</v>
      </c>
    </row>
    <row r="548" spans="2:107" s="16" customFormat="1" ht="13.15" customHeight="1">
      <c r="B548" s="224"/>
      <c r="C548" s="194"/>
      <c r="D548" s="176"/>
      <c r="E548" s="197"/>
      <c r="F548" s="197"/>
      <c r="G548" s="67" t="s">
        <v>62</v>
      </c>
      <c r="H548" s="49">
        <v>1159832</v>
      </c>
      <c r="I548" s="30">
        <f>IFERROR(H548/E545,"-")</f>
        <v>9.4858148125278336E-3</v>
      </c>
      <c r="J548" s="49">
        <v>15</v>
      </c>
      <c r="K548" s="30">
        <f>IFERROR(J548/F545,"-")</f>
        <v>0.22388059701492538</v>
      </c>
      <c r="L548" s="52">
        <f t="shared" si="382"/>
        <v>77322.133333333331</v>
      </c>
      <c r="M548" s="31">
        <f t="shared" si="418"/>
        <v>0.20547945205479451</v>
      </c>
      <c r="N548" s="176"/>
      <c r="O548" s="197"/>
      <c r="P548" s="197"/>
      <c r="Q548" s="67" t="s">
        <v>62</v>
      </c>
      <c r="R548" s="49">
        <v>1183860</v>
      </c>
      <c r="S548" s="30">
        <f>IFERROR(R548/O545,"-")</f>
        <v>3.1942082156656343E-3</v>
      </c>
      <c r="T548" s="49">
        <v>30</v>
      </c>
      <c r="U548" s="30">
        <f>IFERROR(T548/P545,"-")</f>
        <v>0.15463917525773196</v>
      </c>
      <c r="V548" s="52">
        <f t="shared" si="383"/>
        <v>39462</v>
      </c>
      <c r="W548" s="31">
        <f t="shared" si="419"/>
        <v>0.13824884792626729</v>
      </c>
      <c r="X548" s="176"/>
      <c r="Y548" s="197"/>
      <c r="Z548" s="197"/>
      <c r="AA548" s="67" t="s">
        <v>62</v>
      </c>
      <c r="AB548" s="49">
        <v>98396555</v>
      </c>
      <c r="AC548" s="30">
        <f>IFERROR(AB548/Y545,"-")</f>
        <v>1.3572534239654302E-2</v>
      </c>
      <c r="AD548" s="49">
        <v>2064</v>
      </c>
      <c r="AE548" s="30">
        <f>IFERROR(AD548/Z545,"-")</f>
        <v>0.19221456509592103</v>
      </c>
      <c r="AF548" s="52">
        <f t="shared" si="384"/>
        <v>47672.749515503878</v>
      </c>
      <c r="AG548" s="31">
        <f t="shared" si="420"/>
        <v>0.17642533549876058</v>
      </c>
      <c r="AH548" s="176"/>
      <c r="AI548" s="197"/>
      <c r="AJ548" s="197"/>
      <c r="AK548" s="67" t="s">
        <v>62</v>
      </c>
      <c r="AL548" s="49">
        <v>116469907</v>
      </c>
      <c r="AM548" s="30">
        <f>IFERROR(AL548/AI545,"-")</f>
        <v>1.4435656717801264E-2</v>
      </c>
      <c r="AN548" s="49">
        <v>2184</v>
      </c>
      <c r="AO548" s="30">
        <f>IFERROR(AN548/AJ545,"-")</f>
        <v>0.24328840369834021</v>
      </c>
      <c r="AP548" s="52">
        <f t="shared" si="385"/>
        <v>53328.711996336999</v>
      </c>
      <c r="AQ548" s="31">
        <f t="shared" si="421"/>
        <v>0.22235797189981674</v>
      </c>
      <c r="AR548" s="176"/>
      <c r="AS548" s="197"/>
      <c r="AT548" s="197"/>
      <c r="AU548" s="67" t="s">
        <v>62</v>
      </c>
      <c r="AV548" s="49">
        <v>62971031</v>
      </c>
      <c r="AW548" s="30">
        <f>IFERROR(AV548/AS545,"-")</f>
        <v>1.1089713322167089E-2</v>
      </c>
      <c r="AX548" s="49">
        <v>1354</v>
      </c>
      <c r="AY548" s="30">
        <f>IFERROR(AX548/AT545,"-")</f>
        <v>0.26554226318886054</v>
      </c>
      <c r="AZ548" s="52">
        <f t="shared" si="386"/>
        <v>46507.408419497784</v>
      </c>
      <c r="BA548" s="31">
        <f t="shared" si="422"/>
        <v>0.22890955198647506</v>
      </c>
      <c r="BB548" s="176"/>
      <c r="BC548" s="197"/>
      <c r="BD548" s="197"/>
      <c r="BE548" s="67" t="s">
        <v>62</v>
      </c>
      <c r="BF548" s="49">
        <v>23295680</v>
      </c>
      <c r="BG548" s="30">
        <f>IFERROR(BF548/BC545,"-")</f>
        <v>8.2106156160680881E-3</v>
      </c>
      <c r="BH548" s="49">
        <v>554</v>
      </c>
      <c r="BI548" s="30">
        <f>IFERROR(BH548/BD545,"-")</f>
        <v>0.25553505535055349</v>
      </c>
      <c r="BJ548" s="52">
        <f t="shared" si="387"/>
        <v>42049.963898916969</v>
      </c>
      <c r="BK548" s="31">
        <f t="shared" si="423"/>
        <v>0.20270764727405782</v>
      </c>
      <c r="BL548" s="176"/>
      <c r="BM548" s="197"/>
      <c r="BN548" s="197"/>
      <c r="BO548" s="67" t="s">
        <v>62</v>
      </c>
      <c r="BP548" s="49">
        <v>7516537</v>
      </c>
      <c r="BQ548" s="30">
        <f>IFERROR(BP548/BM545,"-")</f>
        <v>7.8687296130740721E-3</v>
      </c>
      <c r="BR548" s="49">
        <v>171</v>
      </c>
      <c r="BS548" s="30">
        <f>IFERROR(BR548/BN545,"-")</f>
        <v>0.23202170963364993</v>
      </c>
      <c r="BT548" s="52">
        <f t="shared" si="388"/>
        <v>43956.356725146201</v>
      </c>
      <c r="BU548" s="31">
        <f t="shared" si="424"/>
        <v>0.15503173164097914</v>
      </c>
      <c r="BV548" s="176"/>
      <c r="BW548" s="197"/>
      <c r="BX548" s="197"/>
      <c r="BY548" s="67" t="s">
        <v>62</v>
      </c>
      <c r="BZ548" s="49">
        <f t="shared" si="399"/>
        <v>310993402</v>
      </c>
      <c r="CA548" s="30">
        <f>IFERROR(BZ548/BW545,"-")</f>
        <v>1.2301164952630278E-2</v>
      </c>
      <c r="CB548" s="49">
        <f t="shared" si="400"/>
        <v>6372</v>
      </c>
      <c r="CC548" s="30">
        <f>IFERROR(CB548/BX545,"-")</f>
        <v>0.22773409578270193</v>
      </c>
      <c r="CD548" s="52">
        <f t="shared" si="389"/>
        <v>48806.246390458255</v>
      </c>
      <c r="CE548" s="31">
        <f t="shared" si="425"/>
        <v>0.20188834674608708</v>
      </c>
      <c r="CR548" s="174"/>
      <c r="CS548" s="195"/>
      <c r="CT548" s="189"/>
      <c r="CU548" s="192"/>
      <c r="CV548" s="192"/>
      <c r="CW548" s="18" t="s">
        <v>92</v>
      </c>
      <c r="CX548" s="86">
        <v>4116145866</v>
      </c>
      <c r="CY548" s="76">
        <v>0.19823504828339561</v>
      </c>
      <c r="CZ548" s="86">
        <v>17026</v>
      </c>
      <c r="DA548" s="76">
        <v>0.77507169845677604</v>
      </c>
      <c r="DB548" s="86">
        <v>241756.48220368847</v>
      </c>
      <c r="DC548" s="77">
        <v>0.69476862809107975</v>
      </c>
    </row>
    <row r="549" spans="2:107" s="16" customFormat="1" ht="13.15" customHeight="1">
      <c r="B549" s="224"/>
      <c r="C549" s="194"/>
      <c r="D549" s="176"/>
      <c r="E549" s="197"/>
      <c r="F549" s="197"/>
      <c r="G549" s="67" t="s">
        <v>64</v>
      </c>
      <c r="H549" s="49">
        <v>79814</v>
      </c>
      <c r="I549" s="30">
        <f>IFERROR(H549/E545,"-")</f>
        <v>6.5276766242619317E-4</v>
      </c>
      <c r="J549" s="49">
        <v>4</v>
      </c>
      <c r="K549" s="30">
        <f>IFERROR(J549/F545,"-")</f>
        <v>5.9701492537313432E-2</v>
      </c>
      <c r="L549" s="52">
        <f t="shared" ref="L549:L615" si="426">IFERROR(H549/J549,"-")</f>
        <v>19953.5</v>
      </c>
      <c r="M549" s="31">
        <f t="shared" si="418"/>
        <v>5.4794520547945202E-2</v>
      </c>
      <c r="N549" s="176"/>
      <c r="O549" s="197"/>
      <c r="P549" s="197"/>
      <c r="Q549" s="67" t="s">
        <v>64</v>
      </c>
      <c r="R549" s="49">
        <v>1846597</v>
      </c>
      <c r="S549" s="30">
        <f>IFERROR(R549/O545,"-")</f>
        <v>4.9823588164339648E-3</v>
      </c>
      <c r="T549" s="49">
        <v>13</v>
      </c>
      <c r="U549" s="30">
        <f>IFERROR(T549/P545,"-")</f>
        <v>6.7010309278350513E-2</v>
      </c>
      <c r="V549" s="52">
        <f t="shared" ref="V549:V615" si="427">IFERROR(R549/T549,"-")</f>
        <v>142045.92307692306</v>
      </c>
      <c r="W549" s="31">
        <f t="shared" si="419"/>
        <v>5.9907834101382486E-2</v>
      </c>
      <c r="X549" s="176"/>
      <c r="Y549" s="197"/>
      <c r="Z549" s="197"/>
      <c r="AA549" s="67" t="s">
        <v>64</v>
      </c>
      <c r="AB549" s="49">
        <v>32866065</v>
      </c>
      <c r="AC549" s="30">
        <f>IFERROR(AB549/Y545,"-")</f>
        <v>4.5334492913415908E-3</v>
      </c>
      <c r="AD549" s="49">
        <v>376</v>
      </c>
      <c r="AE549" s="30">
        <f>IFERROR(AD549/Z545,"-")</f>
        <v>3.5015831626001116E-2</v>
      </c>
      <c r="AF549" s="52">
        <f t="shared" ref="AF549:AF615" si="428">IFERROR(AB549/AD549,"-")</f>
        <v>87409.747340425529</v>
      </c>
      <c r="AG549" s="31">
        <f t="shared" si="420"/>
        <v>3.2139499102487395E-2</v>
      </c>
      <c r="AH549" s="176"/>
      <c r="AI549" s="197"/>
      <c r="AJ549" s="197"/>
      <c r="AK549" s="67" t="s">
        <v>64</v>
      </c>
      <c r="AL549" s="49">
        <v>20699952</v>
      </c>
      <c r="AM549" s="30">
        <f>IFERROR(AL549/AI545,"-")</f>
        <v>2.5656189555209631E-3</v>
      </c>
      <c r="AN549" s="49">
        <v>391</v>
      </c>
      <c r="AO549" s="30">
        <f>IFERROR(AN549/AJ545,"-")</f>
        <v>4.35557535925142E-2</v>
      </c>
      <c r="AP549" s="52">
        <f t="shared" ref="AP549:AP615" si="429">IFERROR(AL549/AN549,"-")</f>
        <v>52941.053708439897</v>
      </c>
      <c r="AQ549" s="31">
        <f t="shared" si="421"/>
        <v>3.9808592954591736E-2</v>
      </c>
      <c r="AR549" s="176"/>
      <c r="AS549" s="197"/>
      <c r="AT549" s="197"/>
      <c r="AU549" s="67" t="s">
        <v>64</v>
      </c>
      <c r="AV549" s="49">
        <v>26719742</v>
      </c>
      <c r="AW549" s="30">
        <f>IFERROR(AV549/AS545,"-")</f>
        <v>4.7055649894356582E-3</v>
      </c>
      <c r="AX549" s="49">
        <v>263</v>
      </c>
      <c r="AY549" s="30">
        <f>IFERROR(AX549/AT545,"-")</f>
        <v>5.1578740929594039E-2</v>
      </c>
      <c r="AZ549" s="52">
        <f t="shared" ref="AZ549:AZ615" si="430">IFERROR(AV549/AX549,"-")</f>
        <v>101595.97718631179</v>
      </c>
      <c r="BA549" s="31">
        <f t="shared" si="422"/>
        <v>4.4463229078613692E-2</v>
      </c>
      <c r="BB549" s="176"/>
      <c r="BC549" s="197"/>
      <c r="BD549" s="197"/>
      <c r="BE549" s="67" t="s">
        <v>64</v>
      </c>
      <c r="BF549" s="49">
        <v>2989719</v>
      </c>
      <c r="BG549" s="30">
        <f>IFERROR(BF549/BC545,"-")</f>
        <v>1.0537332891358169E-3</v>
      </c>
      <c r="BH549" s="49">
        <v>94</v>
      </c>
      <c r="BI549" s="30">
        <f>IFERROR(BH549/BD545,"-")</f>
        <v>4.3357933579335796E-2</v>
      </c>
      <c r="BJ549" s="52">
        <f t="shared" ref="BJ549:BJ615" si="431">IFERROR(BF549/BH549,"-")</f>
        <v>31805.521276595744</v>
      </c>
      <c r="BK549" s="31">
        <f t="shared" si="423"/>
        <v>3.4394438346139776E-2</v>
      </c>
      <c r="BL549" s="176"/>
      <c r="BM549" s="197"/>
      <c r="BN549" s="197"/>
      <c r="BO549" s="67" t="s">
        <v>64</v>
      </c>
      <c r="BP549" s="49">
        <v>155880</v>
      </c>
      <c r="BQ549" s="30">
        <f>IFERROR(BP549/BM545,"-")</f>
        <v>1.6318386673091429E-4</v>
      </c>
      <c r="BR549" s="49">
        <v>18</v>
      </c>
      <c r="BS549" s="30">
        <f>IFERROR(BR549/BN545,"-")</f>
        <v>2.4423337856173677E-2</v>
      </c>
      <c r="BT549" s="52">
        <f t="shared" ref="BT549:BT615" si="432">IFERROR(BP549/BR549,"-")</f>
        <v>8660</v>
      </c>
      <c r="BU549" s="31">
        <f t="shared" si="424"/>
        <v>1.6319129646418858E-2</v>
      </c>
      <c r="BV549" s="176"/>
      <c r="BW549" s="197"/>
      <c r="BX549" s="197"/>
      <c r="BY549" s="67" t="s">
        <v>64</v>
      </c>
      <c r="BZ549" s="49">
        <f t="shared" si="399"/>
        <v>85357769</v>
      </c>
      <c r="CA549" s="30">
        <f>IFERROR(BZ549/BW545,"-")</f>
        <v>3.3762774055814573E-3</v>
      </c>
      <c r="CB549" s="49">
        <f t="shared" si="400"/>
        <v>1159</v>
      </c>
      <c r="CC549" s="30">
        <f>IFERROR(CB549/BX545,"-")</f>
        <v>4.1422444603288061E-2</v>
      </c>
      <c r="CD549" s="52">
        <f t="shared" ref="CD549:CD615" si="433">IFERROR(BZ549/CB549,"-")</f>
        <v>73647.77308024159</v>
      </c>
      <c r="CE549" s="31">
        <f t="shared" si="425"/>
        <v>3.672137380394145E-2</v>
      </c>
      <c r="CR549" s="172">
        <v>33</v>
      </c>
      <c r="CS549" s="193" t="s">
        <v>36</v>
      </c>
      <c r="CT549" s="187">
        <v>7125</v>
      </c>
      <c r="CU549" s="190">
        <v>6069255110</v>
      </c>
      <c r="CV549" s="190">
        <v>6505</v>
      </c>
      <c r="CW549" s="75" t="s">
        <v>58</v>
      </c>
      <c r="CX549" s="86">
        <v>164657971</v>
      </c>
      <c r="CY549" s="76">
        <v>2.7129848394196104E-2</v>
      </c>
      <c r="CZ549" s="86">
        <v>1314</v>
      </c>
      <c r="DA549" s="76">
        <v>0.20199846272098385</v>
      </c>
      <c r="DB549" s="86">
        <v>125310.4802130898</v>
      </c>
      <c r="DC549" s="77">
        <v>0.18442105263157896</v>
      </c>
    </row>
    <row r="550" spans="2:107" s="16" customFormat="1" ht="13.15" customHeight="1">
      <c r="B550" s="224"/>
      <c r="C550" s="194"/>
      <c r="D550" s="176"/>
      <c r="E550" s="197"/>
      <c r="F550" s="197"/>
      <c r="G550" s="67" t="s">
        <v>66</v>
      </c>
      <c r="H550" s="49">
        <v>766626</v>
      </c>
      <c r="I550" s="30">
        <f>IFERROR(H550/E545,"-")</f>
        <v>6.2699358756000542E-3</v>
      </c>
      <c r="J550" s="49">
        <v>19</v>
      </c>
      <c r="K550" s="30">
        <f>IFERROR(J550/F545,"-")</f>
        <v>0.28358208955223879</v>
      </c>
      <c r="L550" s="52">
        <f t="shared" si="426"/>
        <v>40348.73684210526</v>
      </c>
      <c r="M550" s="31">
        <f t="shared" si="418"/>
        <v>0.26027397260273971</v>
      </c>
      <c r="N550" s="176"/>
      <c r="O550" s="197"/>
      <c r="P550" s="197"/>
      <c r="Q550" s="67" t="s">
        <v>66</v>
      </c>
      <c r="R550" s="49">
        <v>8523598</v>
      </c>
      <c r="S550" s="30">
        <f>IFERROR(R550/O545,"-")</f>
        <v>2.2997775715567017E-2</v>
      </c>
      <c r="T550" s="49">
        <v>42</v>
      </c>
      <c r="U550" s="30">
        <f>IFERROR(T550/P545,"-")</f>
        <v>0.21649484536082475</v>
      </c>
      <c r="V550" s="52">
        <f t="shared" si="427"/>
        <v>202942.80952380953</v>
      </c>
      <c r="W550" s="31">
        <f t="shared" si="419"/>
        <v>0.19354838709677419</v>
      </c>
      <c r="X550" s="176"/>
      <c r="Y550" s="197"/>
      <c r="Z550" s="197"/>
      <c r="AA550" s="67" t="s">
        <v>66</v>
      </c>
      <c r="AB550" s="49">
        <v>135243027</v>
      </c>
      <c r="AC550" s="30">
        <f>IFERROR(AB550/Y545,"-")</f>
        <v>1.8655029280567711E-2</v>
      </c>
      <c r="AD550" s="49">
        <v>2451</v>
      </c>
      <c r="AE550" s="30">
        <f>IFERROR(AD550/Z545,"-")</f>
        <v>0.22825479605140622</v>
      </c>
      <c r="AF550" s="52">
        <f t="shared" si="428"/>
        <v>55178.713586291313</v>
      </c>
      <c r="AG550" s="31">
        <f t="shared" si="420"/>
        <v>0.20950508590477818</v>
      </c>
      <c r="AH550" s="176"/>
      <c r="AI550" s="197"/>
      <c r="AJ550" s="197"/>
      <c r="AK550" s="67" t="s">
        <v>66</v>
      </c>
      <c r="AL550" s="49">
        <v>135702838</v>
      </c>
      <c r="AM550" s="30">
        <f>IFERROR(AL550/AI545,"-")</f>
        <v>1.6819448349000544E-2</v>
      </c>
      <c r="AN550" s="49">
        <v>2769</v>
      </c>
      <c r="AO550" s="30">
        <f>IFERROR(AN550/AJ545,"-")</f>
        <v>0.30845494040325278</v>
      </c>
      <c r="AP550" s="52">
        <f t="shared" si="429"/>
        <v>49007.886601661252</v>
      </c>
      <c r="AQ550" s="31">
        <f t="shared" si="421"/>
        <v>0.28191814294441053</v>
      </c>
      <c r="AR550" s="176"/>
      <c r="AS550" s="197"/>
      <c r="AT550" s="197"/>
      <c r="AU550" s="67" t="s">
        <v>66</v>
      </c>
      <c r="AV550" s="49">
        <v>108647935</v>
      </c>
      <c r="AW550" s="30">
        <f>IFERROR(AV550/AS545,"-")</f>
        <v>1.9133789507042434E-2</v>
      </c>
      <c r="AX550" s="49">
        <v>1690</v>
      </c>
      <c r="AY550" s="30">
        <f>IFERROR(AX550/AT545,"-")</f>
        <v>0.33143753677191606</v>
      </c>
      <c r="AZ550" s="52">
        <f t="shared" si="430"/>
        <v>64288.718934911245</v>
      </c>
      <c r="BA550" s="31">
        <f t="shared" si="422"/>
        <v>0.2857142857142857</v>
      </c>
      <c r="BB550" s="176"/>
      <c r="BC550" s="197"/>
      <c r="BD550" s="197"/>
      <c r="BE550" s="67" t="s">
        <v>66</v>
      </c>
      <c r="BF550" s="49">
        <v>49805904</v>
      </c>
      <c r="BG550" s="30">
        <f>IFERROR(BF550/BC545,"-")</f>
        <v>1.7554204605952178E-2</v>
      </c>
      <c r="BH550" s="49">
        <v>660</v>
      </c>
      <c r="BI550" s="30">
        <f>IFERROR(BH550/BD545,"-")</f>
        <v>0.30442804428044279</v>
      </c>
      <c r="BJ550" s="52">
        <f t="shared" si="431"/>
        <v>75463.490909090906</v>
      </c>
      <c r="BK550" s="31">
        <f t="shared" si="423"/>
        <v>0.24149286498353459</v>
      </c>
      <c r="BL550" s="176"/>
      <c r="BM550" s="197"/>
      <c r="BN550" s="197"/>
      <c r="BO550" s="67" t="s">
        <v>66</v>
      </c>
      <c r="BP550" s="49">
        <v>18333430</v>
      </c>
      <c r="BQ550" s="30">
        <f>IFERROR(BP550/BM545,"-")</f>
        <v>1.9192455721327599E-2</v>
      </c>
      <c r="BR550" s="49">
        <v>177</v>
      </c>
      <c r="BS550" s="30">
        <f>IFERROR(BR550/BN545,"-")</f>
        <v>0.24016282225237448</v>
      </c>
      <c r="BT550" s="52">
        <f t="shared" si="432"/>
        <v>103578.70056497175</v>
      </c>
      <c r="BU550" s="31">
        <f t="shared" si="424"/>
        <v>0.16047144152311876</v>
      </c>
      <c r="BV550" s="176"/>
      <c r="BW550" s="197"/>
      <c r="BX550" s="197"/>
      <c r="BY550" s="67" t="s">
        <v>66</v>
      </c>
      <c r="BZ550" s="49">
        <f t="shared" si="399"/>
        <v>457023358</v>
      </c>
      <c r="CA550" s="30">
        <f>IFERROR(BZ550/BW545,"-")</f>
        <v>1.8077295781223683E-2</v>
      </c>
      <c r="CB550" s="49">
        <f t="shared" si="400"/>
        <v>7808</v>
      </c>
      <c r="CC550" s="30">
        <f>IFERROR(CB550/BX545,"-")</f>
        <v>0.27905646890636171</v>
      </c>
      <c r="CD550" s="52">
        <f t="shared" si="433"/>
        <v>58532.704661885247</v>
      </c>
      <c r="CE550" s="31">
        <f t="shared" si="425"/>
        <v>0.24738609720550028</v>
      </c>
      <c r="CR550" s="173"/>
      <c r="CS550" s="194"/>
      <c r="CT550" s="188"/>
      <c r="CU550" s="191"/>
      <c r="CV550" s="191"/>
      <c r="CW550" s="75" t="s">
        <v>60</v>
      </c>
      <c r="CX550" s="86">
        <v>116290537</v>
      </c>
      <c r="CY550" s="76">
        <v>1.9160594651622741E-2</v>
      </c>
      <c r="CZ550" s="86">
        <v>1534</v>
      </c>
      <c r="DA550" s="76">
        <v>0.23581860107609531</v>
      </c>
      <c r="DB550" s="86">
        <v>75808.694263363752</v>
      </c>
      <c r="DC550" s="77">
        <v>0.2152982456140351</v>
      </c>
    </row>
    <row r="551" spans="2:107" s="16" customFormat="1" ht="13.15" customHeight="1">
      <c r="B551" s="224"/>
      <c r="C551" s="194"/>
      <c r="D551" s="176"/>
      <c r="E551" s="197"/>
      <c r="F551" s="197"/>
      <c r="G551" s="67" t="s">
        <v>68</v>
      </c>
      <c r="H551" s="49">
        <v>1820414</v>
      </c>
      <c r="I551" s="30">
        <f>IFERROR(H551/E545,"-")</f>
        <v>1.4888458057833412E-2</v>
      </c>
      <c r="J551" s="49">
        <v>25</v>
      </c>
      <c r="K551" s="30">
        <f>IFERROR(J551/F545,"-")</f>
        <v>0.37313432835820898</v>
      </c>
      <c r="L551" s="52">
        <f t="shared" si="426"/>
        <v>72816.56</v>
      </c>
      <c r="M551" s="31">
        <f t="shared" si="418"/>
        <v>0.34246575342465752</v>
      </c>
      <c r="N551" s="176"/>
      <c r="O551" s="197"/>
      <c r="P551" s="197"/>
      <c r="Q551" s="67" t="s">
        <v>68</v>
      </c>
      <c r="R551" s="49">
        <v>3394602</v>
      </c>
      <c r="S551" s="30">
        <f>IFERROR(R551/O545,"-")</f>
        <v>9.1590775913663724E-3</v>
      </c>
      <c r="T551" s="49">
        <v>56</v>
      </c>
      <c r="U551" s="30">
        <f>IFERROR(T551/P545,"-")</f>
        <v>0.28865979381443296</v>
      </c>
      <c r="V551" s="52">
        <f t="shared" si="427"/>
        <v>60617.892857142855</v>
      </c>
      <c r="W551" s="31">
        <f t="shared" si="419"/>
        <v>0.25806451612903225</v>
      </c>
      <c r="X551" s="176"/>
      <c r="Y551" s="197"/>
      <c r="Z551" s="197"/>
      <c r="AA551" s="67" t="s">
        <v>68</v>
      </c>
      <c r="AB551" s="49">
        <v>176700466</v>
      </c>
      <c r="AC551" s="30">
        <f>IFERROR(AB551/Y545,"-")</f>
        <v>2.4373547681093823E-2</v>
      </c>
      <c r="AD551" s="49">
        <v>2919</v>
      </c>
      <c r="AE551" s="30">
        <f>IFERROR(AD551/Z545,"-")</f>
        <v>0.27183833116036504</v>
      </c>
      <c r="AF551" s="52">
        <f t="shared" si="428"/>
        <v>60534.589242891401</v>
      </c>
      <c r="AG551" s="31">
        <f t="shared" si="420"/>
        <v>0.2495085050004274</v>
      </c>
      <c r="AH551" s="176"/>
      <c r="AI551" s="197"/>
      <c r="AJ551" s="197"/>
      <c r="AK551" s="67" t="s">
        <v>68</v>
      </c>
      <c r="AL551" s="49">
        <v>236153766</v>
      </c>
      <c r="AM551" s="30">
        <f>IFERROR(AL551/AI545,"-")</f>
        <v>2.926966103434742E-2</v>
      </c>
      <c r="AN551" s="49">
        <v>3092</v>
      </c>
      <c r="AO551" s="30">
        <f>IFERROR(AN551/AJ545,"-")</f>
        <v>0.3444357803275036</v>
      </c>
      <c r="AP551" s="52">
        <f t="shared" si="429"/>
        <v>76375.732858990945</v>
      </c>
      <c r="AQ551" s="31">
        <f t="shared" si="421"/>
        <v>0.31480350234168192</v>
      </c>
      <c r="AR551" s="176"/>
      <c r="AS551" s="197"/>
      <c r="AT551" s="197"/>
      <c r="AU551" s="67" t="s">
        <v>68</v>
      </c>
      <c r="AV551" s="49">
        <v>148026963</v>
      </c>
      <c r="AW551" s="30">
        <f>IFERROR(AV551/AS545,"-")</f>
        <v>2.6068758245692925E-2</v>
      </c>
      <c r="AX551" s="49">
        <v>1960</v>
      </c>
      <c r="AY551" s="30">
        <f>IFERROR(AX551/AT545,"-")</f>
        <v>0.38438909590115711</v>
      </c>
      <c r="AZ551" s="52">
        <f t="shared" si="430"/>
        <v>75523.960714285713</v>
      </c>
      <c r="BA551" s="31">
        <f t="shared" si="422"/>
        <v>0.33136094674556216</v>
      </c>
      <c r="BB551" s="176"/>
      <c r="BC551" s="197"/>
      <c r="BD551" s="197"/>
      <c r="BE551" s="67" t="s">
        <v>68</v>
      </c>
      <c r="BF551" s="49">
        <v>67802607</v>
      </c>
      <c r="BG551" s="30">
        <f>IFERROR(BF551/BC545,"-")</f>
        <v>2.3897183677159348E-2</v>
      </c>
      <c r="BH551" s="49">
        <v>862</v>
      </c>
      <c r="BI551" s="30">
        <f>IFERROR(BH551/BD545,"-")</f>
        <v>0.39760147601476015</v>
      </c>
      <c r="BJ551" s="52">
        <f t="shared" si="431"/>
        <v>78657.31670533643</v>
      </c>
      <c r="BK551" s="31">
        <f t="shared" si="423"/>
        <v>0.31540431759970727</v>
      </c>
      <c r="BL551" s="176"/>
      <c r="BM551" s="197"/>
      <c r="BN551" s="197"/>
      <c r="BO551" s="67" t="s">
        <v>68</v>
      </c>
      <c r="BP551" s="49">
        <v>20737581</v>
      </c>
      <c r="BQ551" s="30">
        <f>IFERROR(BP551/BM545,"-")</f>
        <v>2.1709254902652939E-2</v>
      </c>
      <c r="BR551" s="49">
        <v>260</v>
      </c>
      <c r="BS551" s="30">
        <f>IFERROR(BR551/BN545,"-")</f>
        <v>0.35278154681139756</v>
      </c>
      <c r="BT551" s="52">
        <f t="shared" si="432"/>
        <v>79759.926923076928</v>
      </c>
      <c r="BU551" s="31">
        <f t="shared" si="424"/>
        <v>0.23572076155938351</v>
      </c>
      <c r="BV551" s="176"/>
      <c r="BW551" s="197"/>
      <c r="BX551" s="197"/>
      <c r="BY551" s="67" t="s">
        <v>68</v>
      </c>
      <c r="BZ551" s="49">
        <f t="shared" si="399"/>
        <v>654636399</v>
      </c>
      <c r="CA551" s="30">
        <f>IFERROR(BZ551/BW545,"-")</f>
        <v>2.5893765836533376E-2</v>
      </c>
      <c r="CB551" s="49">
        <f t="shared" si="400"/>
        <v>9174</v>
      </c>
      <c r="CC551" s="30">
        <f>IFERROR(CB551/BX545,"-")</f>
        <v>0.3278770550393138</v>
      </c>
      <c r="CD551" s="52">
        <f t="shared" si="433"/>
        <v>71357.793655984307</v>
      </c>
      <c r="CE551" s="31">
        <f t="shared" si="425"/>
        <v>0.2906659907483683</v>
      </c>
      <c r="CR551" s="173"/>
      <c r="CS551" s="194"/>
      <c r="CT551" s="188"/>
      <c r="CU551" s="191"/>
      <c r="CV551" s="191"/>
      <c r="CW551" s="75" t="s">
        <v>62</v>
      </c>
      <c r="CX551" s="86">
        <v>69996014</v>
      </c>
      <c r="CY551" s="76">
        <v>1.1532883810514269E-2</v>
      </c>
      <c r="CZ551" s="86">
        <v>1581</v>
      </c>
      <c r="DA551" s="76">
        <v>0.24304381245196002</v>
      </c>
      <c r="DB551" s="86">
        <v>44273.253636938643</v>
      </c>
      <c r="DC551" s="77">
        <v>0.22189473684210526</v>
      </c>
    </row>
    <row r="552" spans="2:107" s="16" customFormat="1" ht="13.15" customHeight="1">
      <c r="B552" s="224"/>
      <c r="C552" s="194"/>
      <c r="D552" s="176"/>
      <c r="E552" s="197"/>
      <c r="F552" s="197"/>
      <c r="G552" s="67" t="s">
        <v>69</v>
      </c>
      <c r="H552" s="49">
        <v>1652272</v>
      </c>
      <c r="I552" s="30">
        <f>IFERROR(H552/E545,"-")</f>
        <v>1.3513290038492633E-2</v>
      </c>
      <c r="J552" s="49">
        <v>11</v>
      </c>
      <c r="K552" s="30">
        <f>IFERROR(J552/F545,"-")</f>
        <v>0.16417910447761194</v>
      </c>
      <c r="L552" s="52">
        <f t="shared" si="426"/>
        <v>150206.54545454544</v>
      </c>
      <c r="M552" s="31">
        <f t="shared" si="418"/>
        <v>0.15068493150684931</v>
      </c>
      <c r="N552" s="176"/>
      <c r="O552" s="197"/>
      <c r="P552" s="197"/>
      <c r="Q552" s="67" t="s">
        <v>69</v>
      </c>
      <c r="R552" s="49">
        <v>1184012</v>
      </c>
      <c r="S552" s="30">
        <f>IFERROR(R552/O545,"-")</f>
        <v>3.1946183314299826E-3</v>
      </c>
      <c r="T552" s="49">
        <v>16</v>
      </c>
      <c r="U552" s="30">
        <f>IFERROR(T552/P545,"-")</f>
        <v>8.247422680412371E-2</v>
      </c>
      <c r="V552" s="52">
        <f t="shared" si="427"/>
        <v>74000.75</v>
      </c>
      <c r="W552" s="31">
        <f t="shared" si="419"/>
        <v>7.3732718894009217E-2</v>
      </c>
      <c r="X552" s="176"/>
      <c r="Y552" s="197"/>
      <c r="Z552" s="197"/>
      <c r="AA552" s="67" t="s">
        <v>69</v>
      </c>
      <c r="AB552" s="49">
        <v>138529034</v>
      </c>
      <c r="AC552" s="30">
        <f>IFERROR(AB552/Y545,"-")</f>
        <v>1.9108291516417773E-2</v>
      </c>
      <c r="AD552" s="49">
        <v>652</v>
      </c>
      <c r="AE552" s="30">
        <f>IFERROR(AD552/Z545,"-")</f>
        <v>6.0718942074874278E-2</v>
      </c>
      <c r="AF552" s="52">
        <f t="shared" si="428"/>
        <v>212467.84355828221</v>
      </c>
      <c r="AG552" s="31">
        <f t="shared" si="420"/>
        <v>5.5731259081972816E-2</v>
      </c>
      <c r="AH552" s="176"/>
      <c r="AI552" s="197"/>
      <c r="AJ552" s="197"/>
      <c r="AK552" s="67" t="s">
        <v>69</v>
      </c>
      <c r="AL552" s="49">
        <v>212300538</v>
      </c>
      <c r="AM552" s="30">
        <f>IFERROR(AL552/AI545,"-")</f>
        <v>2.6313214859633421E-2</v>
      </c>
      <c r="AN552" s="49">
        <v>965</v>
      </c>
      <c r="AO552" s="30">
        <f>IFERROR(AN552/AJ545,"-")</f>
        <v>0.10749693661579593</v>
      </c>
      <c r="AP552" s="52">
        <f t="shared" si="429"/>
        <v>220000.55751295335</v>
      </c>
      <c r="AQ552" s="31">
        <f t="shared" si="421"/>
        <v>9.8248829159030743E-2</v>
      </c>
      <c r="AR552" s="176"/>
      <c r="AS552" s="197"/>
      <c r="AT552" s="197"/>
      <c r="AU552" s="67" t="s">
        <v>69</v>
      </c>
      <c r="AV552" s="49">
        <v>197883182</v>
      </c>
      <c r="AW552" s="30">
        <f>IFERROR(AV552/AS545,"-")</f>
        <v>3.4848845966301785E-2</v>
      </c>
      <c r="AX552" s="49">
        <v>773</v>
      </c>
      <c r="AY552" s="30">
        <f>IFERROR(AX552/AT545,"-")</f>
        <v>0.15159835261816043</v>
      </c>
      <c r="AZ552" s="52">
        <f t="shared" si="430"/>
        <v>255993.76714100907</v>
      </c>
      <c r="BA552" s="31">
        <f t="shared" si="422"/>
        <v>0.13068469991546913</v>
      </c>
      <c r="BB552" s="176"/>
      <c r="BC552" s="197"/>
      <c r="BD552" s="197"/>
      <c r="BE552" s="67" t="s">
        <v>69</v>
      </c>
      <c r="BF552" s="49">
        <v>193038958</v>
      </c>
      <c r="BG552" s="30">
        <f>IFERROR(BF552/BC545,"-")</f>
        <v>6.8037021587878596E-2</v>
      </c>
      <c r="BH552" s="49">
        <v>433</v>
      </c>
      <c r="BI552" s="30">
        <f>IFERROR(BH552/BD545,"-")</f>
        <v>0.19972324723247231</v>
      </c>
      <c r="BJ552" s="52">
        <f t="shared" si="431"/>
        <v>445817.45496535796</v>
      </c>
      <c r="BK552" s="31">
        <f t="shared" si="423"/>
        <v>0.1584339553604098</v>
      </c>
      <c r="BL552" s="176"/>
      <c r="BM552" s="197"/>
      <c r="BN552" s="197"/>
      <c r="BO552" s="67" t="s">
        <v>69</v>
      </c>
      <c r="BP552" s="49">
        <v>53791397</v>
      </c>
      <c r="BQ552" s="30">
        <f>IFERROR(BP552/BM545,"-")</f>
        <v>5.6311830634575975E-2</v>
      </c>
      <c r="BR552" s="49">
        <v>162</v>
      </c>
      <c r="BS552" s="30">
        <f>IFERROR(BR552/BN545,"-")</f>
        <v>0.21981004070556309</v>
      </c>
      <c r="BT552" s="52">
        <f t="shared" si="432"/>
        <v>332045.66049382713</v>
      </c>
      <c r="BU552" s="31">
        <f t="shared" si="424"/>
        <v>0.14687216681776971</v>
      </c>
      <c r="BV552" s="176"/>
      <c r="BW552" s="197"/>
      <c r="BX552" s="197"/>
      <c r="BY552" s="67" t="s">
        <v>69</v>
      </c>
      <c r="BZ552" s="49">
        <f t="shared" si="399"/>
        <v>798379393</v>
      </c>
      <c r="CA552" s="30">
        <f>IFERROR(BZ552/BW545,"-")</f>
        <v>3.1579437200001545E-2</v>
      </c>
      <c r="CB552" s="49">
        <f t="shared" si="400"/>
        <v>3012</v>
      </c>
      <c r="CC552" s="30">
        <f>IFERROR(CB552/BX545,"-")</f>
        <v>0.10764832022873481</v>
      </c>
      <c r="CD552" s="52">
        <f t="shared" si="433"/>
        <v>265066.19953519257</v>
      </c>
      <c r="CE552" s="31">
        <f t="shared" si="425"/>
        <v>9.5431214751916862E-2</v>
      </c>
      <c r="CR552" s="173"/>
      <c r="CS552" s="194"/>
      <c r="CT552" s="188"/>
      <c r="CU552" s="191"/>
      <c r="CV552" s="191"/>
      <c r="CW552" s="75" t="s">
        <v>64</v>
      </c>
      <c r="CX552" s="86">
        <v>15460663</v>
      </c>
      <c r="CY552" s="76">
        <v>2.5473740549357133E-3</v>
      </c>
      <c r="CZ552" s="86">
        <v>279</v>
      </c>
      <c r="DA552" s="76">
        <v>4.2890084550345889E-2</v>
      </c>
      <c r="DB552" s="86">
        <v>55414.562724014337</v>
      </c>
      <c r="DC552" s="77">
        <v>3.9157894736842107E-2</v>
      </c>
    </row>
    <row r="553" spans="2:107" s="16" customFormat="1" ht="13.15" customHeight="1">
      <c r="B553" s="224"/>
      <c r="C553" s="194"/>
      <c r="D553" s="176"/>
      <c r="E553" s="197"/>
      <c r="F553" s="197"/>
      <c r="G553" s="67" t="s">
        <v>71</v>
      </c>
      <c r="H553" s="49">
        <v>0</v>
      </c>
      <c r="I553" s="30">
        <f>IFERROR(H553/E545,"-")</f>
        <v>0</v>
      </c>
      <c r="J553" s="49">
        <v>0</v>
      </c>
      <c r="K553" s="30">
        <f>IFERROR(J553/F545,"-")</f>
        <v>0</v>
      </c>
      <c r="L553" s="52" t="str">
        <f t="shared" si="426"/>
        <v>-</v>
      </c>
      <c r="M553" s="31">
        <f t="shared" si="418"/>
        <v>0</v>
      </c>
      <c r="N553" s="176"/>
      <c r="O553" s="197"/>
      <c r="P553" s="197"/>
      <c r="Q553" s="67" t="s">
        <v>71</v>
      </c>
      <c r="R553" s="49">
        <v>699</v>
      </c>
      <c r="S553" s="30">
        <f>IFERROR(R553/O545,"-")</f>
        <v>1.8859928899956738E-6</v>
      </c>
      <c r="T553" s="49">
        <v>1</v>
      </c>
      <c r="U553" s="30">
        <f>IFERROR(T553/P545,"-")</f>
        <v>5.1546391752577319E-3</v>
      </c>
      <c r="V553" s="52">
        <f t="shared" si="427"/>
        <v>699</v>
      </c>
      <c r="W553" s="31">
        <f t="shared" si="419"/>
        <v>4.608294930875576E-3</v>
      </c>
      <c r="X553" s="176"/>
      <c r="Y553" s="197"/>
      <c r="Z553" s="197"/>
      <c r="AA553" s="67" t="s">
        <v>71</v>
      </c>
      <c r="AB553" s="49">
        <v>421638</v>
      </c>
      <c r="AC553" s="30">
        <f>IFERROR(AB553/Y545,"-")</f>
        <v>5.8159517797542409E-5</v>
      </c>
      <c r="AD553" s="49">
        <v>15</v>
      </c>
      <c r="AE553" s="30">
        <f>IFERROR(AD553/Z545,"-")</f>
        <v>1.3969081765691936E-3</v>
      </c>
      <c r="AF553" s="52">
        <f t="shared" si="428"/>
        <v>28109.200000000001</v>
      </c>
      <c r="AG553" s="31">
        <f t="shared" si="420"/>
        <v>1.2821608684502948E-3</v>
      </c>
      <c r="AH553" s="176"/>
      <c r="AI553" s="197"/>
      <c r="AJ553" s="197"/>
      <c r="AK553" s="67" t="s">
        <v>71</v>
      </c>
      <c r="AL553" s="49">
        <v>223201</v>
      </c>
      <c r="AM553" s="30">
        <f>IFERROR(AL553/AI545,"-")</f>
        <v>2.7664253351468376E-5</v>
      </c>
      <c r="AN553" s="49">
        <v>13</v>
      </c>
      <c r="AO553" s="30">
        <f>IFERROR(AN553/AJ545,"-")</f>
        <v>1.4481452601091678E-3</v>
      </c>
      <c r="AP553" s="52">
        <f t="shared" si="429"/>
        <v>17169.307692307691</v>
      </c>
      <c r="AQ553" s="31">
        <f t="shared" si="421"/>
        <v>1.3235593565465282E-3</v>
      </c>
      <c r="AR553" s="176"/>
      <c r="AS553" s="197"/>
      <c r="AT553" s="197"/>
      <c r="AU553" s="67" t="s">
        <v>71</v>
      </c>
      <c r="AV553" s="49">
        <v>545885</v>
      </c>
      <c r="AW553" s="30">
        <f>IFERROR(AV553/AS545,"-")</f>
        <v>9.6134810892189155E-5</v>
      </c>
      <c r="AX553" s="49">
        <v>12</v>
      </c>
      <c r="AY553" s="30">
        <f>IFERROR(AX553/AT545,"-")</f>
        <v>2.3534026279662681E-3</v>
      </c>
      <c r="AZ553" s="52">
        <f t="shared" si="430"/>
        <v>45490.416666666664</v>
      </c>
      <c r="BA553" s="31">
        <f t="shared" si="422"/>
        <v>2.0287404902789518E-3</v>
      </c>
      <c r="BB553" s="176"/>
      <c r="BC553" s="197"/>
      <c r="BD553" s="197"/>
      <c r="BE553" s="67" t="s">
        <v>71</v>
      </c>
      <c r="BF553" s="49">
        <v>230005</v>
      </c>
      <c r="BG553" s="30">
        <f>IFERROR(BF553/BC545,"-")</f>
        <v>8.1065787509690241E-5</v>
      </c>
      <c r="BH553" s="49">
        <v>12</v>
      </c>
      <c r="BI553" s="30">
        <f>IFERROR(BH553/BD545,"-")</f>
        <v>5.5350553505535052E-3</v>
      </c>
      <c r="BJ553" s="52">
        <f t="shared" si="431"/>
        <v>19167.083333333332</v>
      </c>
      <c r="BK553" s="31">
        <f t="shared" si="423"/>
        <v>4.3907793633369925E-3</v>
      </c>
      <c r="BL553" s="176"/>
      <c r="BM553" s="197"/>
      <c r="BN553" s="197"/>
      <c r="BO553" s="67" t="s">
        <v>71</v>
      </c>
      <c r="BP553" s="49">
        <v>369719</v>
      </c>
      <c r="BQ553" s="30">
        <f>IFERROR(BP553/BM545,"-")</f>
        <v>3.8704244305803762E-4</v>
      </c>
      <c r="BR553" s="49">
        <v>5</v>
      </c>
      <c r="BS553" s="30">
        <f>IFERROR(BR553/BN545,"-")</f>
        <v>6.7842605156037995E-3</v>
      </c>
      <c r="BT553" s="52">
        <f t="shared" si="432"/>
        <v>73943.8</v>
      </c>
      <c r="BU553" s="31">
        <f t="shared" si="424"/>
        <v>4.5330915684496827E-3</v>
      </c>
      <c r="BV553" s="176"/>
      <c r="BW553" s="197"/>
      <c r="BX553" s="197"/>
      <c r="BY553" s="67" t="s">
        <v>71</v>
      </c>
      <c r="BZ553" s="49">
        <f t="shared" si="399"/>
        <v>1791147</v>
      </c>
      <c r="CA553" s="30">
        <f>IFERROR(BZ553/BW545,"-")</f>
        <v>7.0847788280115547E-5</v>
      </c>
      <c r="CB553" s="49">
        <f t="shared" si="400"/>
        <v>58</v>
      </c>
      <c r="CC553" s="30">
        <f>IFERROR(CB553/BX545,"-")</f>
        <v>2.0729092208720515E-3</v>
      </c>
      <c r="CD553" s="52">
        <f t="shared" si="433"/>
        <v>30881.844827586207</v>
      </c>
      <c r="CE553" s="31">
        <f t="shared" si="425"/>
        <v>1.8376528737088903E-3</v>
      </c>
      <c r="CR553" s="173"/>
      <c r="CS553" s="194"/>
      <c r="CT553" s="188"/>
      <c r="CU553" s="191"/>
      <c r="CV553" s="191"/>
      <c r="CW553" s="75" t="s">
        <v>66</v>
      </c>
      <c r="CX553" s="86">
        <v>105430741</v>
      </c>
      <c r="CY553" s="76">
        <v>1.7371281827696976E-2</v>
      </c>
      <c r="CZ553" s="86">
        <v>1769</v>
      </c>
      <c r="DA553" s="76">
        <v>0.27194465795541889</v>
      </c>
      <c r="DB553" s="86">
        <v>59599.062182023743</v>
      </c>
      <c r="DC553" s="77">
        <v>0.24828070175438596</v>
      </c>
    </row>
    <row r="554" spans="2:107" s="16" customFormat="1" ht="13.15" customHeight="1">
      <c r="B554" s="224"/>
      <c r="C554" s="194"/>
      <c r="D554" s="176"/>
      <c r="E554" s="197"/>
      <c r="F554" s="197"/>
      <c r="G554" s="67" t="s">
        <v>73</v>
      </c>
      <c r="H554" s="49">
        <v>0</v>
      </c>
      <c r="I554" s="30">
        <f>IFERROR(H554/E545,"-")</f>
        <v>0</v>
      </c>
      <c r="J554" s="49">
        <v>0</v>
      </c>
      <c r="K554" s="30">
        <f>IFERROR(J554/F545,"-")</f>
        <v>0</v>
      </c>
      <c r="L554" s="52" t="str">
        <f t="shared" si="426"/>
        <v>-</v>
      </c>
      <c r="M554" s="31">
        <f t="shared" si="418"/>
        <v>0</v>
      </c>
      <c r="N554" s="176"/>
      <c r="O554" s="197"/>
      <c r="P554" s="197"/>
      <c r="Q554" s="67" t="s">
        <v>73</v>
      </c>
      <c r="R554" s="49">
        <v>0</v>
      </c>
      <c r="S554" s="30">
        <f>IFERROR(R554/O545,"-")</f>
        <v>0</v>
      </c>
      <c r="T554" s="49">
        <v>0</v>
      </c>
      <c r="U554" s="30">
        <f>IFERROR(T554/P545,"-")</f>
        <v>0</v>
      </c>
      <c r="V554" s="52" t="str">
        <f t="shared" si="427"/>
        <v>-</v>
      </c>
      <c r="W554" s="31">
        <f t="shared" si="419"/>
        <v>0</v>
      </c>
      <c r="X554" s="176"/>
      <c r="Y554" s="197"/>
      <c r="Z554" s="197"/>
      <c r="AA554" s="67" t="s">
        <v>73</v>
      </c>
      <c r="AB554" s="49">
        <v>728175</v>
      </c>
      <c r="AC554" s="30">
        <f>IFERROR(AB554/Y545,"-")</f>
        <v>1.004423388599354E-4</v>
      </c>
      <c r="AD554" s="49">
        <v>45</v>
      </c>
      <c r="AE554" s="30">
        <f>IFERROR(AD554/Z545,"-")</f>
        <v>4.1907245297075806E-3</v>
      </c>
      <c r="AF554" s="52">
        <f t="shared" si="428"/>
        <v>16181.666666666666</v>
      </c>
      <c r="AG554" s="31">
        <f t="shared" si="420"/>
        <v>3.8464826053508849E-3</v>
      </c>
      <c r="AH554" s="176"/>
      <c r="AI554" s="197"/>
      <c r="AJ554" s="197"/>
      <c r="AK554" s="67" t="s">
        <v>73</v>
      </c>
      <c r="AL554" s="49">
        <v>1722531</v>
      </c>
      <c r="AM554" s="30">
        <f>IFERROR(AL554/AI545,"-")</f>
        <v>2.1349605955958161E-4</v>
      </c>
      <c r="AN554" s="49">
        <v>57</v>
      </c>
      <c r="AO554" s="30">
        <f>IFERROR(AN554/AJ545,"-")</f>
        <v>6.3495599866325051E-3</v>
      </c>
      <c r="AP554" s="52">
        <f t="shared" si="429"/>
        <v>30219.842105263157</v>
      </c>
      <c r="AQ554" s="31">
        <f t="shared" si="421"/>
        <v>5.8032987171655467E-3</v>
      </c>
      <c r="AR554" s="176"/>
      <c r="AS554" s="197"/>
      <c r="AT554" s="197"/>
      <c r="AU554" s="67" t="s">
        <v>73</v>
      </c>
      <c r="AV554" s="49">
        <v>662207</v>
      </c>
      <c r="AW554" s="30">
        <f>IFERROR(AV554/AS545,"-")</f>
        <v>1.1662006597815274E-4</v>
      </c>
      <c r="AX554" s="49">
        <v>28</v>
      </c>
      <c r="AY554" s="30">
        <f>IFERROR(AX554/AT545,"-")</f>
        <v>5.4912727985879581E-3</v>
      </c>
      <c r="AZ554" s="52">
        <f t="shared" si="430"/>
        <v>23650.25</v>
      </c>
      <c r="BA554" s="31">
        <f t="shared" si="422"/>
        <v>4.7337278106508876E-3</v>
      </c>
      <c r="BB554" s="176"/>
      <c r="BC554" s="197"/>
      <c r="BD554" s="197"/>
      <c r="BE554" s="67" t="s">
        <v>73</v>
      </c>
      <c r="BF554" s="49">
        <v>228850</v>
      </c>
      <c r="BG554" s="30">
        <f>IFERROR(BF554/BC545,"-")</f>
        <v>8.0658705122030439E-5</v>
      </c>
      <c r="BH554" s="49">
        <v>13</v>
      </c>
      <c r="BI554" s="30">
        <f>IFERROR(BH554/BD545,"-")</f>
        <v>5.9963099630996313E-3</v>
      </c>
      <c r="BJ554" s="52">
        <f t="shared" si="431"/>
        <v>17603.846153846152</v>
      </c>
      <c r="BK554" s="31">
        <f t="shared" si="423"/>
        <v>4.7566776436150753E-3</v>
      </c>
      <c r="BL554" s="176"/>
      <c r="BM554" s="197"/>
      <c r="BN554" s="197"/>
      <c r="BO554" s="67" t="s">
        <v>73</v>
      </c>
      <c r="BP554" s="49">
        <v>0</v>
      </c>
      <c r="BQ554" s="30">
        <f>IFERROR(BP554/BM545,"-")</f>
        <v>0</v>
      </c>
      <c r="BR554" s="49">
        <v>0</v>
      </c>
      <c r="BS554" s="30">
        <f>IFERROR(BR554/BN545,"-")</f>
        <v>0</v>
      </c>
      <c r="BT554" s="52" t="str">
        <f t="shared" si="432"/>
        <v>-</v>
      </c>
      <c r="BU554" s="31">
        <f t="shared" si="424"/>
        <v>0</v>
      </c>
      <c r="BV554" s="176"/>
      <c r="BW554" s="197"/>
      <c r="BX554" s="197"/>
      <c r="BY554" s="67" t="s">
        <v>73</v>
      </c>
      <c r="BZ554" s="49">
        <f t="shared" si="399"/>
        <v>3341763</v>
      </c>
      <c r="CA554" s="30">
        <f>IFERROR(BZ554/BW545,"-")</f>
        <v>1.3218151134793726E-4</v>
      </c>
      <c r="CB554" s="49">
        <f t="shared" si="400"/>
        <v>143</v>
      </c>
      <c r="CC554" s="30">
        <f>IFERROR(CB554/BX545,"-")</f>
        <v>5.1107934238741959E-3</v>
      </c>
      <c r="CD554" s="52">
        <f t="shared" si="433"/>
        <v>23368.972027972028</v>
      </c>
      <c r="CE554" s="31">
        <f t="shared" si="425"/>
        <v>4.5307648437995056E-3</v>
      </c>
      <c r="CR554" s="173"/>
      <c r="CS554" s="194"/>
      <c r="CT554" s="188"/>
      <c r="CU554" s="191"/>
      <c r="CV554" s="191"/>
      <c r="CW554" s="75" t="s">
        <v>68</v>
      </c>
      <c r="CX554" s="86">
        <v>144985180</v>
      </c>
      <c r="CY554" s="76">
        <v>2.3888463637179357E-2</v>
      </c>
      <c r="CZ554" s="86">
        <v>1976</v>
      </c>
      <c r="DA554" s="76">
        <v>0.30376633358954652</v>
      </c>
      <c r="DB554" s="86">
        <v>73373.06680161944</v>
      </c>
      <c r="DC554" s="77">
        <v>0.27733333333333332</v>
      </c>
    </row>
    <row r="555" spans="2:107" s="16" customFormat="1" ht="13.15" customHeight="1">
      <c r="B555" s="224"/>
      <c r="C555" s="194"/>
      <c r="D555" s="176"/>
      <c r="E555" s="197"/>
      <c r="F555" s="197"/>
      <c r="G555" s="67" t="s">
        <v>75</v>
      </c>
      <c r="H555" s="49">
        <v>18331</v>
      </c>
      <c r="I555" s="30">
        <f>IFERROR(H555/E545,"-")</f>
        <v>1.4992211917626665E-4</v>
      </c>
      <c r="J555" s="49">
        <v>2</v>
      </c>
      <c r="K555" s="30">
        <f>IFERROR(J555/F545,"-")</f>
        <v>2.9850746268656716E-2</v>
      </c>
      <c r="L555" s="52">
        <f t="shared" si="426"/>
        <v>9165.5</v>
      </c>
      <c r="M555" s="31">
        <f t="shared" si="418"/>
        <v>2.7397260273972601E-2</v>
      </c>
      <c r="N555" s="176"/>
      <c r="O555" s="197"/>
      <c r="P555" s="197"/>
      <c r="Q555" s="67" t="s">
        <v>75</v>
      </c>
      <c r="R555" s="49">
        <v>461244</v>
      </c>
      <c r="S555" s="30">
        <f>IFERROR(R555/O545,"-")</f>
        <v>1.2444962869143986E-3</v>
      </c>
      <c r="T555" s="49">
        <v>22</v>
      </c>
      <c r="U555" s="30">
        <f>IFERROR(T555/P545,"-")</f>
        <v>0.1134020618556701</v>
      </c>
      <c r="V555" s="52">
        <f t="shared" si="427"/>
        <v>20965.636363636364</v>
      </c>
      <c r="W555" s="31">
        <f t="shared" si="419"/>
        <v>0.10138248847926268</v>
      </c>
      <c r="X555" s="176"/>
      <c r="Y555" s="197"/>
      <c r="Z555" s="197"/>
      <c r="AA555" s="67" t="s">
        <v>75</v>
      </c>
      <c r="AB555" s="49">
        <v>5548391</v>
      </c>
      <c r="AC555" s="30">
        <f>IFERROR(AB555/Y545,"-")</f>
        <v>7.6532889614366851E-4</v>
      </c>
      <c r="AD555" s="49">
        <v>364</v>
      </c>
      <c r="AE555" s="30">
        <f>IFERROR(AD555/Z545,"-")</f>
        <v>3.3898305084745763E-2</v>
      </c>
      <c r="AF555" s="52">
        <f t="shared" si="428"/>
        <v>15242.832417582418</v>
      </c>
      <c r="AG555" s="31">
        <f t="shared" si="420"/>
        <v>3.1113770407727157E-2</v>
      </c>
      <c r="AH555" s="176"/>
      <c r="AI555" s="197"/>
      <c r="AJ555" s="197"/>
      <c r="AK555" s="67" t="s">
        <v>75</v>
      </c>
      <c r="AL555" s="49">
        <v>7672415</v>
      </c>
      <c r="AM555" s="30">
        <f>IFERROR(AL555/AI545,"-")</f>
        <v>9.5094391323339168E-4</v>
      </c>
      <c r="AN555" s="49">
        <v>421</v>
      </c>
      <c r="AO555" s="30">
        <f>IFERROR(AN555/AJ545,"-")</f>
        <v>4.6897627269689206E-2</v>
      </c>
      <c r="AP555" s="52">
        <f t="shared" si="429"/>
        <v>18224.263657957246</v>
      </c>
      <c r="AQ555" s="31">
        <f t="shared" si="421"/>
        <v>4.2862960700468335E-2</v>
      </c>
      <c r="AR555" s="176"/>
      <c r="AS555" s="197"/>
      <c r="AT555" s="197"/>
      <c r="AU555" s="67" t="s">
        <v>75</v>
      </c>
      <c r="AV555" s="49">
        <v>14952830</v>
      </c>
      <c r="AW555" s="30">
        <f>IFERROR(AV555/AS545,"-")</f>
        <v>2.6333155964224204E-3</v>
      </c>
      <c r="AX555" s="49">
        <v>346</v>
      </c>
      <c r="AY555" s="30">
        <f>IFERROR(AX555/AT545,"-")</f>
        <v>6.7856442439694062E-2</v>
      </c>
      <c r="AZ555" s="52">
        <f t="shared" si="430"/>
        <v>43216.271676300581</v>
      </c>
      <c r="BA555" s="31">
        <f t="shared" si="422"/>
        <v>5.8495350803043113E-2</v>
      </c>
      <c r="BB555" s="176"/>
      <c r="BC555" s="197"/>
      <c r="BD555" s="197"/>
      <c r="BE555" s="67" t="s">
        <v>75</v>
      </c>
      <c r="BF555" s="49">
        <v>7348112</v>
      </c>
      <c r="BG555" s="30">
        <f>IFERROR(BF555/BC545,"-")</f>
        <v>2.5898588551962129E-3</v>
      </c>
      <c r="BH555" s="49">
        <v>191</v>
      </c>
      <c r="BI555" s="30">
        <f>IFERROR(BH555/BD545,"-")</f>
        <v>8.8099630996309963E-2</v>
      </c>
      <c r="BJ555" s="52">
        <f t="shared" si="431"/>
        <v>38471.790575916231</v>
      </c>
      <c r="BK555" s="31">
        <f t="shared" si="423"/>
        <v>6.9886571533113798E-2</v>
      </c>
      <c r="BL555" s="176"/>
      <c r="BM555" s="197"/>
      <c r="BN555" s="197"/>
      <c r="BO555" s="67" t="s">
        <v>75</v>
      </c>
      <c r="BP555" s="49">
        <v>2661104</v>
      </c>
      <c r="BQ555" s="30">
        <f>IFERROR(BP555/BM545,"-")</f>
        <v>2.7857918943617072E-3</v>
      </c>
      <c r="BR555" s="49">
        <v>54</v>
      </c>
      <c r="BS555" s="30">
        <f>IFERROR(BR555/BN545,"-")</f>
        <v>7.3270013568521031E-2</v>
      </c>
      <c r="BT555" s="52">
        <f t="shared" si="432"/>
        <v>49279.703703703701</v>
      </c>
      <c r="BU555" s="31">
        <f t="shared" si="424"/>
        <v>4.8957388939256573E-2</v>
      </c>
      <c r="BV555" s="176"/>
      <c r="BW555" s="197"/>
      <c r="BX555" s="197"/>
      <c r="BY555" s="67" t="s">
        <v>75</v>
      </c>
      <c r="BZ555" s="49">
        <f t="shared" si="399"/>
        <v>38662427</v>
      </c>
      <c r="CA555" s="30">
        <f>IFERROR(BZ555/BW545,"-")</f>
        <v>1.5292700389702371E-3</v>
      </c>
      <c r="CB555" s="49">
        <f t="shared" si="400"/>
        <v>1400</v>
      </c>
      <c r="CC555" s="30">
        <f>IFERROR(CB555/BX545,"-")</f>
        <v>5.0035739814152963E-2</v>
      </c>
      <c r="CD555" s="52">
        <f t="shared" si="433"/>
        <v>27616.019285714287</v>
      </c>
      <c r="CE555" s="31">
        <f t="shared" si="425"/>
        <v>4.4357138330904253E-2</v>
      </c>
      <c r="CR555" s="173"/>
      <c r="CS555" s="194"/>
      <c r="CT555" s="188"/>
      <c r="CU555" s="191"/>
      <c r="CV555" s="191"/>
      <c r="CW555" s="75" t="s">
        <v>69</v>
      </c>
      <c r="CX555" s="86">
        <v>210308693</v>
      </c>
      <c r="CY555" s="76">
        <v>3.4651483450330693E-2</v>
      </c>
      <c r="CZ555" s="86">
        <v>780</v>
      </c>
      <c r="DA555" s="76">
        <v>0.11990776325903152</v>
      </c>
      <c r="DB555" s="86">
        <v>269626.52948717948</v>
      </c>
      <c r="DC555" s="77">
        <v>0.10947368421052632</v>
      </c>
    </row>
    <row r="556" spans="2:107" s="16" customFormat="1" ht="13.15" customHeight="1">
      <c r="B556" s="224"/>
      <c r="C556" s="194"/>
      <c r="D556" s="176"/>
      <c r="E556" s="197"/>
      <c r="F556" s="197"/>
      <c r="G556" s="67" t="s">
        <v>77</v>
      </c>
      <c r="H556" s="49">
        <v>103855</v>
      </c>
      <c r="I556" s="30">
        <f>IFERROR(H556/E545,"-")</f>
        <v>8.4938965070378988E-4</v>
      </c>
      <c r="J556" s="49">
        <v>1</v>
      </c>
      <c r="K556" s="30">
        <f>IFERROR(J556/F545,"-")</f>
        <v>1.4925373134328358E-2</v>
      </c>
      <c r="L556" s="52">
        <f t="shared" si="426"/>
        <v>103855</v>
      </c>
      <c r="M556" s="31">
        <f t="shared" si="418"/>
        <v>1.3698630136986301E-2</v>
      </c>
      <c r="N556" s="176"/>
      <c r="O556" s="197"/>
      <c r="P556" s="197"/>
      <c r="Q556" s="67" t="s">
        <v>77</v>
      </c>
      <c r="R556" s="49">
        <v>86429</v>
      </c>
      <c r="S556" s="30">
        <f>IFERROR(R556/O545,"-")</f>
        <v>2.3319668024239783E-4</v>
      </c>
      <c r="T556" s="49">
        <v>5</v>
      </c>
      <c r="U556" s="30">
        <f>IFERROR(T556/P545,"-")</f>
        <v>2.5773195876288658E-2</v>
      </c>
      <c r="V556" s="52">
        <f t="shared" si="427"/>
        <v>17285.8</v>
      </c>
      <c r="W556" s="31">
        <f t="shared" si="419"/>
        <v>2.3041474654377881E-2</v>
      </c>
      <c r="X556" s="176"/>
      <c r="Y556" s="197"/>
      <c r="Z556" s="197"/>
      <c r="AA556" s="67" t="s">
        <v>77</v>
      </c>
      <c r="AB556" s="49">
        <v>9293937</v>
      </c>
      <c r="AC556" s="30">
        <f>IFERROR(AB556/Y545,"-")</f>
        <v>1.2819786033534404E-3</v>
      </c>
      <c r="AD556" s="49">
        <v>82</v>
      </c>
      <c r="AE556" s="30">
        <f>IFERROR(AD556/Z545,"-")</f>
        <v>7.6364313652449245E-3</v>
      </c>
      <c r="AF556" s="52">
        <f t="shared" si="428"/>
        <v>113340.69512195123</v>
      </c>
      <c r="AG556" s="31">
        <f t="shared" si="420"/>
        <v>7.0091460808616125E-3</v>
      </c>
      <c r="AH556" s="176"/>
      <c r="AI556" s="197"/>
      <c r="AJ556" s="197"/>
      <c r="AK556" s="67" t="s">
        <v>77</v>
      </c>
      <c r="AL556" s="49">
        <v>18356249</v>
      </c>
      <c r="AM556" s="30">
        <f>IFERROR(AL556/AI545,"-")</f>
        <v>2.2751328305815745E-3</v>
      </c>
      <c r="AN556" s="49">
        <v>135</v>
      </c>
      <c r="AO556" s="30">
        <f>IFERROR(AN556/AJ545,"-")</f>
        <v>1.5038431547287512E-2</v>
      </c>
      <c r="AP556" s="52">
        <f t="shared" si="429"/>
        <v>135972.21481481483</v>
      </c>
      <c r="AQ556" s="31">
        <f t="shared" si="421"/>
        <v>1.3744654856444716E-2</v>
      </c>
      <c r="AR556" s="176"/>
      <c r="AS556" s="197"/>
      <c r="AT556" s="197"/>
      <c r="AU556" s="67" t="s">
        <v>77</v>
      </c>
      <c r="AV556" s="49">
        <v>14437762</v>
      </c>
      <c r="AW556" s="30">
        <f>IFERROR(AV556/AS545,"-")</f>
        <v>2.5426079111469171E-3</v>
      </c>
      <c r="AX556" s="49">
        <v>115</v>
      </c>
      <c r="AY556" s="30">
        <f>IFERROR(AX556/AT545,"-")</f>
        <v>2.2553441851343399E-2</v>
      </c>
      <c r="AZ556" s="52">
        <f t="shared" si="430"/>
        <v>125545.75652173912</v>
      </c>
      <c r="BA556" s="31">
        <f t="shared" si="422"/>
        <v>1.944209636517329E-2</v>
      </c>
      <c r="BB556" s="176"/>
      <c r="BC556" s="197"/>
      <c r="BD556" s="197"/>
      <c r="BE556" s="67" t="s">
        <v>77</v>
      </c>
      <c r="BF556" s="49">
        <v>20768740</v>
      </c>
      <c r="BG556" s="30">
        <f>IFERROR(BF556/BC545,"-")</f>
        <v>7.3199898423251843E-3</v>
      </c>
      <c r="BH556" s="49">
        <v>86</v>
      </c>
      <c r="BI556" s="30">
        <f>IFERROR(BH556/BD545,"-")</f>
        <v>3.9667896678966787E-2</v>
      </c>
      <c r="BJ556" s="52">
        <f t="shared" si="431"/>
        <v>241496.97674418605</v>
      </c>
      <c r="BK556" s="31">
        <f t="shared" si="423"/>
        <v>3.1467252103915114E-2</v>
      </c>
      <c r="BL556" s="176"/>
      <c r="BM556" s="197"/>
      <c r="BN556" s="197"/>
      <c r="BO556" s="67" t="s">
        <v>77</v>
      </c>
      <c r="BP556" s="49">
        <v>13649995</v>
      </c>
      <c r="BQ556" s="30">
        <f>IFERROR(BP556/BM545,"-")</f>
        <v>1.4289575089540971E-2</v>
      </c>
      <c r="BR556" s="49">
        <v>33</v>
      </c>
      <c r="BS556" s="30">
        <f>IFERROR(BR556/BN545,"-")</f>
        <v>4.4776119402985072E-2</v>
      </c>
      <c r="BT556" s="52">
        <f t="shared" si="432"/>
        <v>413636.2121212121</v>
      </c>
      <c r="BU556" s="31">
        <f t="shared" si="424"/>
        <v>2.9918404351767906E-2</v>
      </c>
      <c r="BV556" s="176"/>
      <c r="BW556" s="197"/>
      <c r="BX556" s="197"/>
      <c r="BY556" s="67" t="s">
        <v>77</v>
      </c>
      <c r="BZ556" s="49">
        <f t="shared" si="399"/>
        <v>76696967</v>
      </c>
      <c r="CA556" s="30">
        <f>IFERROR(BZ556/BW545,"-")</f>
        <v>3.0337043691796425E-3</v>
      </c>
      <c r="CB556" s="49">
        <f t="shared" si="400"/>
        <v>457</v>
      </c>
      <c r="CC556" s="30">
        <f>IFERROR(CB556/BX545,"-")</f>
        <v>1.6333095067905645E-2</v>
      </c>
      <c r="CD556" s="52">
        <f t="shared" si="433"/>
        <v>167827.06126914659</v>
      </c>
      <c r="CE556" s="31">
        <f t="shared" si="425"/>
        <v>1.4479437298016602E-2</v>
      </c>
      <c r="CR556" s="173"/>
      <c r="CS556" s="194"/>
      <c r="CT556" s="188"/>
      <c r="CU556" s="191"/>
      <c r="CV556" s="191"/>
      <c r="CW556" s="75" t="s">
        <v>70</v>
      </c>
      <c r="CX556" s="86">
        <v>7334</v>
      </c>
      <c r="CY556" s="76">
        <v>1.2083855212999937E-6</v>
      </c>
      <c r="CZ556" s="86">
        <v>2</v>
      </c>
      <c r="DA556" s="76">
        <v>3.0745580322828596E-4</v>
      </c>
      <c r="DB556" s="86">
        <v>3667</v>
      </c>
      <c r="DC556" s="77">
        <v>2.8070175438596489E-4</v>
      </c>
    </row>
    <row r="557" spans="2:107" s="16" customFormat="1" ht="13.15" customHeight="1">
      <c r="B557" s="224"/>
      <c r="C557" s="194"/>
      <c r="D557" s="176"/>
      <c r="E557" s="197"/>
      <c r="F557" s="197"/>
      <c r="G557" s="67" t="s">
        <v>79</v>
      </c>
      <c r="H557" s="49">
        <v>106647</v>
      </c>
      <c r="I557" s="30">
        <f>IFERROR(H557/E545,"-")</f>
        <v>8.7222433275824067E-4</v>
      </c>
      <c r="J557" s="49">
        <v>2</v>
      </c>
      <c r="K557" s="30">
        <f>IFERROR(J557/F545,"-")</f>
        <v>2.9850746268656716E-2</v>
      </c>
      <c r="L557" s="52">
        <f t="shared" si="426"/>
        <v>53323.5</v>
      </c>
      <c r="M557" s="31">
        <f t="shared" si="418"/>
        <v>2.7397260273972601E-2</v>
      </c>
      <c r="N557" s="176"/>
      <c r="O557" s="197"/>
      <c r="P557" s="197"/>
      <c r="Q557" s="67" t="s">
        <v>79</v>
      </c>
      <c r="R557" s="49">
        <v>2209288</v>
      </c>
      <c r="S557" s="30">
        <f>IFERROR(R557/O545,"-")</f>
        <v>5.9609462946391446E-3</v>
      </c>
      <c r="T557" s="49">
        <v>10</v>
      </c>
      <c r="U557" s="30">
        <f>IFERROR(T557/P545,"-")</f>
        <v>5.1546391752577317E-2</v>
      </c>
      <c r="V557" s="52">
        <f t="shared" si="427"/>
        <v>220928.8</v>
      </c>
      <c r="W557" s="31">
        <f t="shared" si="419"/>
        <v>4.6082949308755762E-2</v>
      </c>
      <c r="X557" s="176"/>
      <c r="Y557" s="197"/>
      <c r="Z557" s="197"/>
      <c r="AA557" s="67" t="s">
        <v>79</v>
      </c>
      <c r="AB557" s="49">
        <v>45154119</v>
      </c>
      <c r="AC557" s="30">
        <f>IFERROR(AB557/Y545,"-")</f>
        <v>6.2284276740067262E-3</v>
      </c>
      <c r="AD557" s="49">
        <v>118</v>
      </c>
      <c r="AE557" s="30">
        <f>IFERROR(AD557/Z545,"-")</f>
        <v>1.098901098901099E-2</v>
      </c>
      <c r="AF557" s="52">
        <f t="shared" si="428"/>
        <v>382662.0254237288</v>
      </c>
      <c r="AG557" s="31">
        <f t="shared" si="420"/>
        <v>1.008633216514232E-2</v>
      </c>
      <c r="AH557" s="176"/>
      <c r="AI557" s="197"/>
      <c r="AJ557" s="197"/>
      <c r="AK557" s="67" t="s">
        <v>79</v>
      </c>
      <c r="AL557" s="49">
        <v>68775309</v>
      </c>
      <c r="AM557" s="30">
        <f>IFERROR(AL557/AI545,"-")</f>
        <v>8.5242340872196953E-3</v>
      </c>
      <c r="AN557" s="49">
        <v>198</v>
      </c>
      <c r="AO557" s="30">
        <f>IFERROR(AN557/AJ545,"-")</f>
        <v>2.2056366269355018E-2</v>
      </c>
      <c r="AP557" s="52">
        <f t="shared" si="429"/>
        <v>347350.04545454547</v>
      </c>
      <c r="AQ557" s="31">
        <f t="shared" si="421"/>
        <v>2.0158827122785584E-2</v>
      </c>
      <c r="AR557" s="176"/>
      <c r="AS557" s="197"/>
      <c r="AT557" s="197"/>
      <c r="AU557" s="67" t="s">
        <v>79</v>
      </c>
      <c r="AV557" s="49">
        <v>79712032</v>
      </c>
      <c r="AW557" s="30">
        <f>IFERROR(AV557/AS545,"-")</f>
        <v>1.4037940449274354E-2</v>
      </c>
      <c r="AX557" s="49">
        <v>230</v>
      </c>
      <c r="AY557" s="30">
        <f>IFERROR(AX557/AT545,"-")</f>
        <v>4.5106883702686798E-2</v>
      </c>
      <c r="AZ557" s="52">
        <f t="shared" si="430"/>
        <v>346574.05217391305</v>
      </c>
      <c r="BA557" s="31">
        <f t="shared" si="422"/>
        <v>3.888419273034658E-2</v>
      </c>
      <c r="BB557" s="176"/>
      <c r="BC557" s="197"/>
      <c r="BD557" s="197"/>
      <c r="BE557" s="67" t="s">
        <v>79</v>
      </c>
      <c r="BF557" s="49">
        <v>72361586</v>
      </c>
      <c r="BG557" s="30">
        <f>IFERROR(BF557/BC545,"-")</f>
        <v>2.5504006236995613E-2</v>
      </c>
      <c r="BH557" s="49">
        <v>179</v>
      </c>
      <c r="BI557" s="30">
        <f>IFERROR(BH557/BD545,"-")</f>
        <v>8.2564575645756463E-2</v>
      </c>
      <c r="BJ557" s="52">
        <f t="shared" si="431"/>
        <v>404254.67039106146</v>
      </c>
      <c r="BK557" s="31">
        <f t="shared" si="423"/>
        <v>6.5495792169776801E-2</v>
      </c>
      <c r="BL557" s="176"/>
      <c r="BM557" s="197"/>
      <c r="BN557" s="197"/>
      <c r="BO557" s="67" t="s">
        <v>79</v>
      </c>
      <c r="BP557" s="49">
        <v>28998980</v>
      </c>
      <c r="BQ557" s="30">
        <f>IFERROR(BP557/BM545,"-")</f>
        <v>3.0357747547167364E-2</v>
      </c>
      <c r="BR557" s="49">
        <v>70</v>
      </c>
      <c r="BS557" s="30">
        <f>IFERROR(BR557/BN545,"-")</f>
        <v>9.4979647218453186E-2</v>
      </c>
      <c r="BT557" s="52">
        <f t="shared" si="432"/>
        <v>414271.14285714284</v>
      </c>
      <c r="BU557" s="31">
        <f t="shared" si="424"/>
        <v>6.3463281958295564E-2</v>
      </c>
      <c r="BV557" s="176"/>
      <c r="BW557" s="197"/>
      <c r="BX557" s="197"/>
      <c r="BY557" s="67" t="s">
        <v>79</v>
      </c>
      <c r="BZ557" s="49">
        <f t="shared" si="399"/>
        <v>297317961</v>
      </c>
      <c r="CA557" s="30">
        <f>IFERROR(BZ557/BW545,"-")</f>
        <v>1.1760240757907449E-2</v>
      </c>
      <c r="CB557" s="49">
        <f t="shared" si="400"/>
        <v>807</v>
      </c>
      <c r="CC557" s="30">
        <f>IFERROR(CB557/BX545,"-")</f>
        <v>2.8842030021443889E-2</v>
      </c>
      <c r="CD557" s="52">
        <f t="shared" si="433"/>
        <v>368423.7434944238</v>
      </c>
      <c r="CE557" s="31">
        <f t="shared" si="425"/>
        <v>2.5568721880742665E-2</v>
      </c>
      <c r="CR557" s="173"/>
      <c r="CS557" s="194"/>
      <c r="CT557" s="188"/>
      <c r="CU557" s="191"/>
      <c r="CV557" s="191"/>
      <c r="CW557" s="75" t="s">
        <v>73</v>
      </c>
      <c r="CX557" s="86">
        <v>587018</v>
      </c>
      <c r="CY557" s="76">
        <v>9.6719941633825973E-5</v>
      </c>
      <c r="CZ557" s="86">
        <v>33</v>
      </c>
      <c r="DA557" s="76">
        <v>5.0730207532667182E-3</v>
      </c>
      <c r="DB557" s="86">
        <v>17788.424242424244</v>
      </c>
      <c r="DC557" s="77">
        <v>4.6315789473684215E-3</v>
      </c>
    </row>
    <row r="558" spans="2:107" s="16" customFormat="1" ht="13.15" customHeight="1">
      <c r="B558" s="224"/>
      <c r="C558" s="194"/>
      <c r="D558" s="176"/>
      <c r="E558" s="197"/>
      <c r="F558" s="197"/>
      <c r="G558" s="67" t="s">
        <v>81</v>
      </c>
      <c r="H558" s="49">
        <v>1771499</v>
      </c>
      <c r="I558" s="30">
        <f>IFERROR(H558/E545,"-")</f>
        <v>1.4488401298272719E-2</v>
      </c>
      <c r="J558" s="49">
        <v>13</v>
      </c>
      <c r="K558" s="30">
        <f>IFERROR(J558/F545,"-")</f>
        <v>0.19402985074626866</v>
      </c>
      <c r="L558" s="52">
        <f t="shared" si="426"/>
        <v>136269.15384615384</v>
      </c>
      <c r="M558" s="31">
        <f t="shared" si="418"/>
        <v>0.17808219178082191</v>
      </c>
      <c r="N558" s="176"/>
      <c r="O558" s="197"/>
      <c r="P558" s="197"/>
      <c r="Q558" s="67" t="s">
        <v>81</v>
      </c>
      <c r="R558" s="49">
        <v>3997813</v>
      </c>
      <c r="S558" s="30">
        <f>IFERROR(R558/O545,"-")</f>
        <v>1.0786619304051896E-2</v>
      </c>
      <c r="T558" s="49">
        <v>27</v>
      </c>
      <c r="U558" s="30">
        <f>IFERROR(T558/P545,"-")</f>
        <v>0.13917525773195877</v>
      </c>
      <c r="V558" s="52">
        <f t="shared" si="427"/>
        <v>148067.14814814815</v>
      </c>
      <c r="W558" s="31">
        <f t="shared" si="419"/>
        <v>0.12442396313364056</v>
      </c>
      <c r="X558" s="176"/>
      <c r="Y558" s="197"/>
      <c r="Z558" s="197"/>
      <c r="AA558" s="67" t="s">
        <v>81</v>
      </c>
      <c r="AB558" s="49">
        <v>47214243</v>
      </c>
      <c r="AC558" s="30">
        <f>IFERROR(AB558/Y545,"-")</f>
        <v>6.5125951789354666E-3</v>
      </c>
      <c r="AD558" s="49">
        <v>970</v>
      </c>
      <c r="AE558" s="30">
        <f>IFERROR(AD558/Z545,"-")</f>
        <v>9.0333395418141185E-2</v>
      </c>
      <c r="AF558" s="52">
        <f t="shared" si="428"/>
        <v>48674.477319587626</v>
      </c>
      <c r="AG558" s="31">
        <f t="shared" si="420"/>
        <v>8.2913069493119065E-2</v>
      </c>
      <c r="AH558" s="176"/>
      <c r="AI558" s="197"/>
      <c r="AJ558" s="197"/>
      <c r="AK558" s="67" t="s">
        <v>81</v>
      </c>
      <c r="AL558" s="49">
        <v>61998460</v>
      </c>
      <c r="AM558" s="30">
        <f>IFERROR(AL558/AI545,"-")</f>
        <v>7.6842895185992811E-3</v>
      </c>
      <c r="AN558" s="49">
        <v>1047</v>
      </c>
      <c r="AO558" s="30">
        <f>IFERROR(AN558/AJ545,"-")</f>
        <v>0.11663139133340759</v>
      </c>
      <c r="AP558" s="52">
        <f t="shared" si="429"/>
        <v>59215.33906399236</v>
      </c>
      <c r="AQ558" s="31">
        <f t="shared" si="421"/>
        <v>0.10659743433109346</v>
      </c>
      <c r="AR558" s="176"/>
      <c r="AS558" s="197"/>
      <c r="AT558" s="197"/>
      <c r="AU558" s="67" t="s">
        <v>81</v>
      </c>
      <c r="AV558" s="49">
        <v>51436167</v>
      </c>
      <c r="AW558" s="30">
        <f>IFERROR(AV558/AS545,"-")</f>
        <v>9.0583294788537157E-3</v>
      </c>
      <c r="AX558" s="49">
        <v>656</v>
      </c>
      <c r="AY558" s="30">
        <f>IFERROR(AX558/AT545,"-")</f>
        <v>0.12865267699548932</v>
      </c>
      <c r="AZ558" s="52">
        <f t="shared" si="430"/>
        <v>78408.79115853658</v>
      </c>
      <c r="BA558" s="31">
        <f t="shared" si="422"/>
        <v>0.11090448013524937</v>
      </c>
      <c r="BB558" s="176"/>
      <c r="BC558" s="197"/>
      <c r="BD558" s="197"/>
      <c r="BE558" s="67" t="s">
        <v>81</v>
      </c>
      <c r="BF558" s="49">
        <v>22055452</v>
      </c>
      <c r="BG558" s="30">
        <f>IFERROR(BF558/BC545,"-")</f>
        <v>7.7734944251741161E-3</v>
      </c>
      <c r="BH558" s="49">
        <v>309</v>
      </c>
      <c r="BI558" s="30">
        <f>IFERROR(BH558/BD545,"-")</f>
        <v>0.14252767527675278</v>
      </c>
      <c r="BJ558" s="52">
        <f t="shared" si="431"/>
        <v>71376.867313915864</v>
      </c>
      <c r="BK558" s="31">
        <f t="shared" si="423"/>
        <v>0.11306256860592755</v>
      </c>
      <c r="BL558" s="176"/>
      <c r="BM558" s="197"/>
      <c r="BN558" s="197"/>
      <c r="BO558" s="67" t="s">
        <v>81</v>
      </c>
      <c r="BP558" s="49">
        <v>7407623</v>
      </c>
      <c r="BQ558" s="30">
        <f>IFERROR(BP558/BM545,"-")</f>
        <v>7.7547123712141102E-3</v>
      </c>
      <c r="BR558" s="49">
        <v>102</v>
      </c>
      <c r="BS558" s="30">
        <f>IFERROR(BR558/BN545,"-")</f>
        <v>0.13839891451831751</v>
      </c>
      <c r="BT558" s="52">
        <f t="shared" si="432"/>
        <v>72623.754901960783</v>
      </c>
      <c r="BU558" s="31">
        <f t="shared" si="424"/>
        <v>9.2475067996373533E-2</v>
      </c>
      <c r="BV558" s="176"/>
      <c r="BW558" s="197"/>
      <c r="BX558" s="197"/>
      <c r="BY558" s="67" t="s">
        <v>81</v>
      </c>
      <c r="BZ558" s="49">
        <f t="shared" si="399"/>
        <v>195881257</v>
      </c>
      <c r="CA558" s="30">
        <f>IFERROR(BZ558/BW545,"-")</f>
        <v>7.7479703363146088E-3</v>
      </c>
      <c r="CB558" s="49">
        <f t="shared" si="400"/>
        <v>3124</v>
      </c>
      <c r="CC558" s="30">
        <f>IFERROR(CB558/BX545,"-")</f>
        <v>0.11165117941386704</v>
      </c>
      <c r="CD558" s="52">
        <f t="shared" si="433"/>
        <v>62702.066901408449</v>
      </c>
      <c r="CE558" s="31">
        <f t="shared" si="425"/>
        <v>9.8979785818389204E-2</v>
      </c>
      <c r="CR558" s="173"/>
      <c r="CS558" s="194"/>
      <c r="CT558" s="188"/>
      <c r="CU558" s="191"/>
      <c r="CV558" s="191"/>
      <c r="CW558" s="75" t="s">
        <v>75</v>
      </c>
      <c r="CX558" s="86">
        <v>9933625</v>
      </c>
      <c r="CY558" s="76">
        <v>1.6367123839683187E-3</v>
      </c>
      <c r="CZ558" s="86">
        <v>260</v>
      </c>
      <c r="DA558" s="76">
        <v>3.9969254419677171E-2</v>
      </c>
      <c r="DB558" s="86">
        <v>38206.25</v>
      </c>
      <c r="DC558" s="77">
        <v>3.6491228070175435E-2</v>
      </c>
    </row>
    <row r="559" spans="2:107" s="16" customFormat="1" ht="13.15" customHeight="1">
      <c r="B559" s="224"/>
      <c r="C559" s="194"/>
      <c r="D559" s="176"/>
      <c r="E559" s="197"/>
      <c r="F559" s="197"/>
      <c r="G559" s="67" t="s">
        <v>83</v>
      </c>
      <c r="H559" s="49">
        <v>361434</v>
      </c>
      <c r="I559" s="30">
        <f>IFERROR(H559/E545,"-")</f>
        <v>2.9560281066147377E-3</v>
      </c>
      <c r="J559" s="49">
        <v>6</v>
      </c>
      <c r="K559" s="30">
        <f>IFERROR(J559/F545,"-")</f>
        <v>8.9552238805970144E-2</v>
      </c>
      <c r="L559" s="52">
        <f t="shared" si="426"/>
        <v>60239</v>
      </c>
      <c r="M559" s="31">
        <f t="shared" si="418"/>
        <v>8.2191780821917804E-2</v>
      </c>
      <c r="N559" s="176"/>
      <c r="O559" s="197"/>
      <c r="P559" s="197"/>
      <c r="Q559" s="67" t="s">
        <v>83</v>
      </c>
      <c r="R559" s="49">
        <v>8688459</v>
      </c>
      <c r="S559" s="30">
        <f>IFERROR(R559/O545,"-")</f>
        <v>2.344259213021305E-2</v>
      </c>
      <c r="T559" s="49">
        <v>20</v>
      </c>
      <c r="U559" s="30">
        <f>IFERROR(T559/P545,"-")</f>
        <v>0.10309278350515463</v>
      </c>
      <c r="V559" s="52">
        <f t="shared" si="427"/>
        <v>434422.95</v>
      </c>
      <c r="W559" s="31">
        <f t="shared" si="419"/>
        <v>9.2165898617511524E-2</v>
      </c>
      <c r="X559" s="176"/>
      <c r="Y559" s="197"/>
      <c r="Z559" s="197"/>
      <c r="AA559" s="67" t="s">
        <v>83</v>
      </c>
      <c r="AB559" s="49">
        <v>96347571</v>
      </c>
      <c r="AC559" s="30">
        <f>IFERROR(AB559/Y545,"-")</f>
        <v>1.3289903353882906E-2</v>
      </c>
      <c r="AD559" s="49">
        <v>561</v>
      </c>
      <c r="AE559" s="30">
        <f>IFERROR(AD559/Z545,"-")</f>
        <v>5.2244365803687839E-2</v>
      </c>
      <c r="AF559" s="52">
        <f t="shared" si="428"/>
        <v>171742.55080213904</v>
      </c>
      <c r="AG559" s="31">
        <f t="shared" si="420"/>
        <v>4.795281648004103E-2</v>
      </c>
      <c r="AH559" s="176"/>
      <c r="AI559" s="197"/>
      <c r="AJ559" s="197"/>
      <c r="AK559" s="67" t="s">
        <v>83</v>
      </c>
      <c r="AL559" s="49">
        <v>184901365</v>
      </c>
      <c r="AM559" s="30">
        <f>IFERROR(AL559/AI545,"-")</f>
        <v>2.2917272800714726E-2</v>
      </c>
      <c r="AN559" s="49">
        <v>1045</v>
      </c>
      <c r="AO559" s="30">
        <f>IFERROR(AN559/AJ545,"-")</f>
        <v>0.11640859975492926</v>
      </c>
      <c r="AP559" s="52">
        <f t="shared" si="429"/>
        <v>176939.10526315789</v>
      </c>
      <c r="AQ559" s="31">
        <f t="shared" si="421"/>
        <v>0.10639380981470169</v>
      </c>
      <c r="AR559" s="176"/>
      <c r="AS559" s="197"/>
      <c r="AT559" s="197"/>
      <c r="AU559" s="67" t="s">
        <v>83</v>
      </c>
      <c r="AV559" s="49">
        <v>246776594</v>
      </c>
      <c r="AW559" s="30">
        <f>IFERROR(AV559/AS545,"-")</f>
        <v>4.3459375503647368E-2</v>
      </c>
      <c r="AX559" s="49">
        <v>1126</v>
      </c>
      <c r="AY559" s="30">
        <f>IFERROR(AX559/AT545,"-")</f>
        <v>0.22082761325750147</v>
      </c>
      <c r="AZ559" s="52">
        <f t="shared" si="430"/>
        <v>219162.16163410302</v>
      </c>
      <c r="BA559" s="31">
        <f t="shared" si="422"/>
        <v>0.19036348267117498</v>
      </c>
      <c r="BB559" s="176"/>
      <c r="BC559" s="197"/>
      <c r="BD559" s="197"/>
      <c r="BE559" s="67" t="s">
        <v>83</v>
      </c>
      <c r="BF559" s="49">
        <v>182029715</v>
      </c>
      <c r="BG559" s="30">
        <f>IFERROR(BF559/BC545,"-")</f>
        <v>6.4156788750850957E-2</v>
      </c>
      <c r="BH559" s="49">
        <v>607</v>
      </c>
      <c r="BI559" s="30">
        <f>IFERROR(BH559/BD545,"-")</f>
        <v>0.27998154981549817</v>
      </c>
      <c r="BJ559" s="52">
        <f t="shared" si="431"/>
        <v>299884.20922570018</v>
      </c>
      <c r="BK559" s="31">
        <f t="shared" si="423"/>
        <v>0.22210025612879619</v>
      </c>
      <c r="BL559" s="176"/>
      <c r="BM559" s="197"/>
      <c r="BN559" s="197"/>
      <c r="BO559" s="67" t="s">
        <v>83</v>
      </c>
      <c r="BP559" s="49">
        <v>86124103</v>
      </c>
      <c r="BQ559" s="30">
        <f>IFERROR(BP559/BM545,"-")</f>
        <v>9.0159508251677803E-2</v>
      </c>
      <c r="BR559" s="49">
        <v>239</v>
      </c>
      <c r="BS559" s="30">
        <f>IFERROR(BR559/BN545,"-")</f>
        <v>0.32428765264586162</v>
      </c>
      <c r="BT559" s="52">
        <f t="shared" si="432"/>
        <v>360351.89539748954</v>
      </c>
      <c r="BU559" s="31">
        <f t="shared" si="424"/>
        <v>0.21668177697189483</v>
      </c>
      <c r="BV559" s="176"/>
      <c r="BW559" s="197"/>
      <c r="BX559" s="197"/>
      <c r="BY559" s="67" t="s">
        <v>83</v>
      </c>
      <c r="BZ559" s="49">
        <f t="shared" si="399"/>
        <v>805229241</v>
      </c>
      <c r="CA559" s="30">
        <f>IFERROR(BZ559/BW545,"-")</f>
        <v>3.1850378993642701E-2</v>
      </c>
      <c r="CB559" s="49">
        <f t="shared" si="400"/>
        <v>3604</v>
      </c>
      <c r="CC559" s="30">
        <f>IFERROR(CB559/BX545,"-")</f>
        <v>0.12880629020729092</v>
      </c>
      <c r="CD559" s="52">
        <f t="shared" si="433"/>
        <v>223426.53745837958</v>
      </c>
      <c r="CE559" s="31">
        <f t="shared" si="425"/>
        <v>0.11418794753184208</v>
      </c>
      <c r="CR559" s="173"/>
      <c r="CS559" s="194"/>
      <c r="CT559" s="188"/>
      <c r="CU559" s="191"/>
      <c r="CV559" s="191"/>
      <c r="CW559" s="75" t="s">
        <v>77</v>
      </c>
      <c r="CX559" s="86">
        <v>14663683</v>
      </c>
      <c r="CY559" s="76">
        <v>2.4160597526769641E-3</v>
      </c>
      <c r="CZ559" s="86">
        <v>62</v>
      </c>
      <c r="DA559" s="76">
        <v>9.5311299000768648E-3</v>
      </c>
      <c r="DB559" s="86">
        <v>236511.01612903227</v>
      </c>
      <c r="DC559" s="77">
        <v>8.7017543859649119E-3</v>
      </c>
    </row>
    <row r="560" spans="2:107" s="16" customFormat="1" ht="13.15" customHeight="1">
      <c r="B560" s="224"/>
      <c r="C560" s="194"/>
      <c r="D560" s="176"/>
      <c r="E560" s="197"/>
      <c r="F560" s="197"/>
      <c r="G560" s="67" t="s">
        <v>87</v>
      </c>
      <c r="H560" s="49">
        <v>2918371</v>
      </c>
      <c r="I560" s="30">
        <f>IFERROR(H560/E545,"-")</f>
        <v>2.386822131157932E-2</v>
      </c>
      <c r="J560" s="49">
        <v>16</v>
      </c>
      <c r="K560" s="30">
        <f>IFERROR(J560/F545,"-")</f>
        <v>0.23880597014925373</v>
      </c>
      <c r="L560" s="52">
        <f t="shared" si="426"/>
        <v>182398.1875</v>
      </c>
      <c r="M560" s="31">
        <f t="shared" si="418"/>
        <v>0.21917808219178081</v>
      </c>
      <c r="N560" s="176"/>
      <c r="O560" s="197"/>
      <c r="P560" s="197"/>
      <c r="Q560" s="67" t="s">
        <v>87</v>
      </c>
      <c r="R560" s="49">
        <v>4163776</v>
      </c>
      <c r="S560" s="30">
        <f>IFERROR(R560/O545,"-")</f>
        <v>1.1234409057989453E-2</v>
      </c>
      <c r="T560" s="49">
        <v>30</v>
      </c>
      <c r="U560" s="30">
        <f>IFERROR(T560/P545,"-")</f>
        <v>0.15463917525773196</v>
      </c>
      <c r="V560" s="52">
        <f t="shared" si="427"/>
        <v>138792.53333333333</v>
      </c>
      <c r="W560" s="31">
        <f t="shared" si="419"/>
        <v>0.13824884792626729</v>
      </c>
      <c r="X560" s="176"/>
      <c r="Y560" s="197"/>
      <c r="Z560" s="197"/>
      <c r="AA560" s="67" t="s">
        <v>87</v>
      </c>
      <c r="AB560" s="49">
        <v>48897598</v>
      </c>
      <c r="AC560" s="30">
        <f>IFERROR(AB560/Y545,"-")</f>
        <v>6.7447922652561533E-3</v>
      </c>
      <c r="AD560" s="49">
        <v>498</v>
      </c>
      <c r="AE560" s="30">
        <f>IFERROR(AD560/Z545,"-")</f>
        <v>4.6377351462097226E-2</v>
      </c>
      <c r="AF560" s="52">
        <f t="shared" si="428"/>
        <v>98187.947791164654</v>
      </c>
      <c r="AG560" s="31">
        <f t="shared" si="420"/>
        <v>4.2567740832549793E-2</v>
      </c>
      <c r="AH560" s="176"/>
      <c r="AI560" s="197"/>
      <c r="AJ560" s="197"/>
      <c r="AK560" s="67" t="s">
        <v>87</v>
      </c>
      <c r="AL560" s="49">
        <v>35948687</v>
      </c>
      <c r="AM560" s="30">
        <f>IFERROR(AL560/AI545,"-")</f>
        <v>4.4555964570975829E-3</v>
      </c>
      <c r="AN560" s="49">
        <v>545</v>
      </c>
      <c r="AO560" s="30">
        <f>IFERROR(AN560/AJ545,"-")</f>
        <v>6.0710705135345884E-2</v>
      </c>
      <c r="AP560" s="52">
        <f t="shared" si="429"/>
        <v>65960.893577981653</v>
      </c>
      <c r="AQ560" s="31">
        <f t="shared" si="421"/>
        <v>5.5487680716758296E-2</v>
      </c>
      <c r="AR560" s="176"/>
      <c r="AS560" s="197"/>
      <c r="AT560" s="197"/>
      <c r="AU560" s="67" t="s">
        <v>87</v>
      </c>
      <c r="AV560" s="49">
        <v>29391459</v>
      </c>
      <c r="AW560" s="30">
        <f>IFERROR(AV560/AS545,"-")</f>
        <v>5.176076193356716E-3</v>
      </c>
      <c r="AX560" s="49">
        <v>407</v>
      </c>
      <c r="AY560" s="30">
        <f>IFERROR(AX560/AT545,"-")</f>
        <v>7.9819572465189254E-2</v>
      </c>
      <c r="AZ560" s="52">
        <f t="shared" si="430"/>
        <v>72214.886977886985</v>
      </c>
      <c r="BA560" s="31">
        <f t="shared" si="422"/>
        <v>6.8808114961961112E-2</v>
      </c>
      <c r="BB560" s="176"/>
      <c r="BC560" s="197"/>
      <c r="BD560" s="197"/>
      <c r="BE560" s="67" t="s">
        <v>87</v>
      </c>
      <c r="BF560" s="49">
        <v>11246412</v>
      </c>
      <c r="BG560" s="30">
        <f>IFERROR(BF560/BC545,"-")</f>
        <v>3.9638235926976817E-3</v>
      </c>
      <c r="BH560" s="49">
        <v>179</v>
      </c>
      <c r="BI560" s="30">
        <f>IFERROR(BH560/BD545,"-")</f>
        <v>8.2564575645756463E-2</v>
      </c>
      <c r="BJ560" s="52">
        <f t="shared" si="431"/>
        <v>62829.117318435754</v>
      </c>
      <c r="BK560" s="31">
        <f t="shared" si="423"/>
        <v>6.5495792169776801E-2</v>
      </c>
      <c r="BL560" s="176"/>
      <c r="BM560" s="197"/>
      <c r="BN560" s="197"/>
      <c r="BO560" s="67" t="s">
        <v>87</v>
      </c>
      <c r="BP560" s="49">
        <v>6874829</v>
      </c>
      <c r="BQ560" s="30">
        <f>IFERROR(BP560/BM545,"-")</f>
        <v>7.1969539346537388E-3</v>
      </c>
      <c r="BR560" s="49">
        <v>51</v>
      </c>
      <c r="BS560" s="30">
        <f>IFERROR(BR560/BN545,"-")</f>
        <v>6.9199457259158756E-2</v>
      </c>
      <c r="BT560" s="52">
        <f t="shared" si="432"/>
        <v>134800.56862745099</v>
      </c>
      <c r="BU560" s="31">
        <f t="shared" si="424"/>
        <v>4.6237533998186767E-2</v>
      </c>
      <c r="BV560" s="176"/>
      <c r="BW560" s="197"/>
      <c r="BX560" s="197"/>
      <c r="BY560" s="67" t="s">
        <v>87</v>
      </c>
      <c r="BZ560" s="49">
        <f t="shared" si="399"/>
        <v>139441132</v>
      </c>
      <c r="CA560" s="30">
        <f>IFERROR(BZ560/BW545,"-")</f>
        <v>5.5155136889801035E-3</v>
      </c>
      <c r="CB560" s="49">
        <f t="shared" si="400"/>
        <v>1726</v>
      </c>
      <c r="CC560" s="30">
        <f>IFERROR(CB560/BX545,"-")</f>
        <v>6.1686919228020012E-2</v>
      </c>
      <c r="CD560" s="52">
        <f t="shared" si="433"/>
        <v>80788.604866743917</v>
      </c>
      <c r="CE560" s="31">
        <f t="shared" si="425"/>
        <v>5.4686014827957673E-2</v>
      </c>
      <c r="CR560" s="173"/>
      <c r="CS560" s="194"/>
      <c r="CT560" s="188"/>
      <c r="CU560" s="191"/>
      <c r="CV560" s="191"/>
      <c r="CW560" s="75" t="s">
        <v>79</v>
      </c>
      <c r="CX560" s="86">
        <v>47753184</v>
      </c>
      <c r="CY560" s="76">
        <v>7.8680469241306939E-3</v>
      </c>
      <c r="CZ560" s="86">
        <v>134</v>
      </c>
      <c r="DA560" s="76">
        <v>2.0599538816295157E-2</v>
      </c>
      <c r="DB560" s="86">
        <v>356367.04477611941</v>
      </c>
      <c r="DC560" s="77">
        <v>1.8807017543859651E-2</v>
      </c>
    </row>
    <row r="561" spans="2:107" s="16" customFormat="1" ht="13.15" customHeight="1">
      <c r="B561" s="224"/>
      <c r="C561" s="194"/>
      <c r="D561" s="176"/>
      <c r="E561" s="197"/>
      <c r="F561" s="197"/>
      <c r="G561" s="68" t="s">
        <v>85</v>
      </c>
      <c r="H561" s="50">
        <v>184526</v>
      </c>
      <c r="I561" s="32">
        <f>IFERROR(H561/E545,"-")</f>
        <v>1.5091663828007082E-3</v>
      </c>
      <c r="J561" s="50">
        <v>11</v>
      </c>
      <c r="K561" s="32">
        <f>IFERROR(J561/F545,"-")</f>
        <v>0.16417910447761194</v>
      </c>
      <c r="L561" s="53">
        <f t="shared" si="426"/>
        <v>16775.090909090908</v>
      </c>
      <c r="M561" s="33">
        <f t="shared" si="418"/>
        <v>0.15068493150684931</v>
      </c>
      <c r="N561" s="176"/>
      <c r="O561" s="197"/>
      <c r="P561" s="197"/>
      <c r="Q561" s="68" t="s">
        <v>85</v>
      </c>
      <c r="R561" s="50">
        <v>1488569</v>
      </c>
      <c r="S561" s="32">
        <f>IFERROR(R561/O545,"-")</f>
        <v>4.0163527185521752E-3</v>
      </c>
      <c r="T561" s="50">
        <v>39</v>
      </c>
      <c r="U561" s="32">
        <f>IFERROR(T561/P545,"-")</f>
        <v>0.20103092783505155</v>
      </c>
      <c r="V561" s="53">
        <f t="shared" si="427"/>
        <v>38168.435897435898</v>
      </c>
      <c r="W561" s="33">
        <f t="shared" si="419"/>
        <v>0.17972350230414746</v>
      </c>
      <c r="X561" s="176"/>
      <c r="Y561" s="197"/>
      <c r="Z561" s="197"/>
      <c r="AA561" s="68" t="s">
        <v>85</v>
      </c>
      <c r="AB561" s="50">
        <v>12641417</v>
      </c>
      <c r="AC561" s="32">
        <f>IFERROR(AB561/Y545,"-")</f>
        <v>1.7437202457977108E-3</v>
      </c>
      <c r="AD561" s="50">
        <v>829</v>
      </c>
      <c r="AE561" s="32">
        <f>IFERROR(AD561/Z545,"-")</f>
        <v>7.7202458558390766E-2</v>
      </c>
      <c r="AF561" s="53">
        <f t="shared" si="428"/>
        <v>15248.995174909529</v>
      </c>
      <c r="AG561" s="33">
        <f t="shared" si="420"/>
        <v>7.0860757329686302E-2</v>
      </c>
      <c r="AH561" s="176"/>
      <c r="AI561" s="197"/>
      <c r="AJ561" s="197"/>
      <c r="AK561" s="68" t="s">
        <v>85</v>
      </c>
      <c r="AL561" s="50">
        <v>18305055</v>
      </c>
      <c r="AM561" s="32">
        <f>IFERROR(AL561/AI545,"-")</f>
        <v>2.2687876807566407E-3</v>
      </c>
      <c r="AN561" s="50">
        <v>1157</v>
      </c>
      <c r="AO561" s="32">
        <f>IFERROR(AN561/AJ545,"-")</f>
        <v>0.12888492814971594</v>
      </c>
      <c r="AP561" s="53">
        <f t="shared" si="429"/>
        <v>15821.136560069144</v>
      </c>
      <c r="AQ561" s="33">
        <f t="shared" si="421"/>
        <v>0.11779678273264101</v>
      </c>
      <c r="AR561" s="176"/>
      <c r="AS561" s="197"/>
      <c r="AT561" s="197"/>
      <c r="AU561" s="68" t="s">
        <v>85</v>
      </c>
      <c r="AV561" s="50">
        <v>18979560</v>
      </c>
      <c r="AW561" s="32">
        <f>IFERROR(AV561/AS545,"-")</f>
        <v>3.3424556663344067E-3</v>
      </c>
      <c r="AX561" s="50">
        <v>891</v>
      </c>
      <c r="AY561" s="32">
        <f>IFERROR(AX561/AT545,"-")</f>
        <v>0.17474014512649538</v>
      </c>
      <c r="AZ561" s="53">
        <f t="shared" si="430"/>
        <v>21301.414141414141</v>
      </c>
      <c r="BA561" s="33">
        <f t="shared" si="422"/>
        <v>0.15063398140321219</v>
      </c>
      <c r="BB561" s="176"/>
      <c r="BC561" s="197"/>
      <c r="BD561" s="197"/>
      <c r="BE561" s="68" t="s">
        <v>85</v>
      </c>
      <c r="BF561" s="50">
        <v>9323555</v>
      </c>
      <c r="BG561" s="32">
        <f>IFERROR(BF561/BC545,"-")</f>
        <v>3.2861082518419599E-3</v>
      </c>
      <c r="BH561" s="50">
        <v>420</v>
      </c>
      <c r="BI561" s="32">
        <f>IFERROR(BH561/BD545,"-")</f>
        <v>0.19372693726937271</v>
      </c>
      <c r="BJ561" s="53">
        <f t="shared" si="431"/>
        <v>22198.940476190477</v>
      </c>
      <c r="BK561" s="33">
        <f t="shared" si="423"/>
        <v>0.15367727771679474</v>
      </c>
      <c r="BL561" s="176"/>
      <c r="BM561" s="197"/>
      <c r="BN561" s="197"/>
      <c r="BO561" s="68" t="s">
        <v>85</v>
      </c>
      <c r="BP561" s="50">
        <v>3005373</v>
      </c>
      <c r="BQ561" s="32">
        <f>IFERROR(BP561/BM545,"-")</f>
        <v>3.1461918598196569E-3</v>
      </c>
      <c r="BR561" s="50">
        <v>146</v>
      </c>
      <c r="BS561" s="32">
        <f>IFERROR(BR561/BN545,"-")</f>
        <v>0.19810040705563092</v>
      </c>
      <c r="BT561" s="53">
        <f t="shared" si="432"/>
        <v>20584.746575342466</v>
      </c>
      <c r="BU561" s="33">
        <f t="shared" si="424"/>
        <v>0.13236627379873073</v>
      </c>
      <c r="BV561" s="176"/>
      <c r="BW561" s="197"/>
      <c r="BX561" s="197"/>
      <c r="BY561" s="68" t="s">
        <v>85</v>
      </c>
      <c r="BZ561" s="50">
        <f t="shared" si="399"/>
        <v>63928055</v>
      </c>
      <c r="CA561" s="32">
        <f>IFERROR(BZ561/BW545,"-")</f>
        <v>2.5286374070914238E-3</v>
      </c>
      <c r="CB561" s="50">
        <f t="shared" si="400"/>
        <v>3493</v>
      </c>
      <c r="CC561" s="32">
        <f>IFERROR(CB561/BX545,"-")</f>
        <v>0.12483917083631166</v>
      </c>
      <c r="CD561" s="53">
        <f t="shared" si="433"/>
        <v>18301.762095619812</v>
      </c>
      <c r="CE561" s="33">
        <f t="shared" si="425"/>
        <v>0.11067106013560611</v>
      </c>
      <c r="CR561" s="173"/>
      <c r="CS561" s="194"/>
      <c r="CT561" s="188"/>
      <c r="CU561" s="191"/>
      <c r="CV561" s="191"/>
      <c r="CW561" s="75" t="s">
        <v>81</v>
      </c>
      <c r="CX561" s="86">
        <v>67234623</v>
      </c>
      <c r="CY561" s="76">
        <v>1.1077903594663695E-2</v>
      </c>
      <c r="CZ561" s="86">
        <v>710</v>
      </c>
      <c r="DA561" s="76">
        <v>0.10914681014604151</v>
      </c>
      <c r="DB561" s="86">
        <v>94696.652112676064</v>
      </c>
      <c r="DC561" s="77">
        <v>9.9649122807017543E-2</v>
      </c>
    </row>
    <row r="562" spans="2:107" s="16" customFormat="1" ht="13.15" customHeight="1">
      <c r="B562" s="224"/>
      <c r="C562" s="195"/>
      <c r="D562" s="177"/>
      <c r="E562" s="198"/>
      <c r="F562" s="198"/>
      <c r="G562" s="18" t="s">
        <v>92</v>
      </c>
      <c r="H562" s="48">
        <f>SUM(H545:H561)</f>
        <v>16376925</v>
      </c>
      <c r="I562" s="32">
        <f>IFERROR(H562/E545,"-")</f>
        <v>0.13394049978674272</v>
      </c>
      <c r="J562" s="50">
        <v>57</v>
      </c>
      <c r="K562" s="32">
        <f>IFERROR(J562/F545,"-")</f>
        <v>0.85074626865671643</v>
      </c>
      <c r="L562" s="53">
        <f t="shared" si="426"/>
        <v>287314.4736842105</v>
      </c>
      <c r="M562" s="34">
        <f t="shared" si="418"/>
        <v>0.78082191780821919</v>
      </c>
      <c r="N562" s="177"/>
      <c r="O562" s="198"/>
      <c r="P562" s="198"/>
      <c r="Q562" s="18" t="s">
        <v>92</v>
      </c>
      <c r="R562" s="48">
        <f>SUM(R545:R561)</f>
        <v>76338723</v>
      </c>
      <c r="S562" s="32">
        <f>IFERROR(R562/O545,"-")</f>
        <v>0.20597180087174422</v>
      </c>
      <c r="T562" s="50">
        <v>158</v>
      </c>
      <c r="U562" s="32">
        <f>IFERROR(T562/P545,"-")</f>
        <v>0.81443298969072164</v>
      </c>
      <c r="V562" s="53">
        <f t="shared" si="427"/>
        <v>483156.47468354431</v>
      </c>
      <c r="W562" s="34">
        <f t="shared" si="419"/>
        <v>0.72811059907834097</v>
      </c>
      <c r="X562" s="177"/>
      <c r="Y562" s="198"/>
      <c r="Z562" s="198"/>
      <c r="AA562" s="18" t="s">
        <v>92</v>
      </c>
      <c r="AB562" s="48">
        <f>SUM(AB545:AB561)</f>
        <v>1280843394</v>
      </c>
      <c r="AC562" s="32">
        <f>IFERROR(AB562/Y545,"-")</f>
        <v>0.17667580761033783</v>
      </c>
      <c r="AD562" s="50">
        <v>7413</v>
      </c>
      <c r="AE562" s="32">
        <f>IFERROR(AD562/Z545,"-")</f>
        <v>0.69035202086049541</v>
      </c>
      <c r="AF562" s="53">
        <f t="shared" si="428"/>
        <v>172783.40671792795</v>
      </c>
      <c r="AG562" s="34">
        <f t="shared" si="420"/>
        <v>0.63364390118813574</v>
      </c>
      <c r="AH562" s="177"/>
      <c r="AI562" s="198"/>
      <c r="AJ562" s="198"/>
      <c r="AK562" s="18" t="s">
        <v>92</v>
      </c>
      <c r="AL562" s="48">
        <f>SUM(AL545:AL561)</f>
        <v>1680237978</v>
      </c>
      <c r="AM562" s="32">
        <f>IFERROR(AL562/AI545,"-")</f>
        <v>0.20825412571695892</v>
      </c>
      <c r="AN562" s="50">
        <v>7218</v>
      </c>
      <c r="AO562" s="32">
        <f>IFERROR(AN562/AJ545,"-")</f>
        <v>0.80405480672830565</v>
      </c>
      <c r="AP562" s="53">
        <f t="shared" si="429"/>
        <v>232784.42477140483</v>
      </c>
      <c r="AQ562" s="34">
        <f t="shared" si="421"/>
        <v>0.73488087965791082</v>
      </c>
      <c r="AR562" s="177"/>
      <c r="AS562" s="198"/>
      <c r="AT562" s="198"/>
      <c r="AU562" s="18" t="s">
        <v>92</v>
      </c>
      <c r="AV562" s="48">
        <f>SUM(AV545:AV561)</f>
        <v>1417543735</v>
      </c>
      <c r="AW562" s="32">
        <f>IFERROR(AV562/AS545,"-")</f>
        <v>0.24964103958825121</v>
      </c>
      <c r="AX562" s="50">
        <v>4408</v>
      </c>
      <c r="AY562" s="32">
        <f>IFERROR(AX562/AT545,"-")</f>
        <v>0.86448323200627575</v>
      </c>
      <c r="AZ562" s="53">
        <f t="shared" si="430"/>
        <v>321584.33189655171</v>
      </c>
      <c r="BA562" s="34">
        <f t="shared" si="422"/>
        <v>0.74522400676246825</v>
      </c>
      <c r="BB562" s="177"/>
      <c r="BC562" s="198"/>
      <c r="BD562" s="198"/>
      <c r="BE562" s="18" t="s">
        <v>92</v>
      </c>
      <c r="BF562" s="48">
        <f>SUM(BF545:BF561)</f>
        <v>909979050</v>
      </c>
      <c r="BG562" s="32">
        <f>IFERROR(BF562/BC545,"-")</f>
        <v>0.32072419428086252</v>
      </c>
      <c r="BH562" s="50">
        <v>1952</v>
      </c>
      <c r="BI562" s="32">
        <f>IFERROR(BH562/BD545,"-")</f>
        <v>0.90036900369003692</v>
      </c>
      <c r="BJ562" s="53">
        <f t="shared" si="431"/>
        <v>466177.7920081967</v>
      </c>
      <c r="BK562" s="34">
        <f t="shared" si="423"/>
        <v>0.71423344310281744</v>
      </c>
      <c r="BL562" s="177"/>
      <c r="BM562" s="198"/>
      <c r="BN562" s="198"/>
      <c r="BO562" s="18" t="s">
        <v>92</v>
      </c>
      <c r="BP562" s="48">
        <f>SUM(BP545:BP561)</f>
        <v>322790361</v>
      </c>
      <c r="BQ562" s="32">
        <f>IFERROR(BP562/BM545,"-")</f>
        <v>0.33791492976294402</v>
      </c>
      <c r="BR562" s="50">
        <v>660</v>
      </c>
      <c r="BS562" s="32">
        <f>IFERROR(BR562/BN545,"-")</f>
        <v>0.89552238805970152</v>
      </c>
      <c r="BT562" s="53">
        <f t="shared" si="432"/>
        <v>489076.30454545456</v>
      </c>
      <c r="BU562" s="34">
        <f t="shared" si="424"/>
        <v>0.59836808703535815</v>
      </c>
      <c r="BV562" s="177"/>
      <c r="BW562" s="198"/>
      <c r="BX562" s="198"/>
      <c r="BY562" s="18" t="s">
        <v>92</v>
      </c>
      <c r="BZ562" s="48">
        <f t="shared" si="399"/>
        <v>5704110166</v>
      </c>
      <c r="CA562" s="32">
        <f>IFERROR(BZ562/BW545,"-")</f>
        <v>0.22562279330910459</v>
      </c>
      <c r="CB562" s="50">
        <f t="shared" si="400"/>
        <v>21866</v>
      </c>
      <c r="CC562" s="32">
        <f>IFERROR(CB562/BX545,"-")</f>
        <v>0.78148677626876339</v>
      </c>
      <c r="CD562" s="53">
        <f t="shared" si="433"/>
        <v>260866.64986737401</v>
      </c>
      <c r="CE562" s="34">
        <f t="shared" si="425"/>
        <v>0.69279513338825172</v>
      </c>
      <c r="CR562" s="173"/>
      <c r="CS562" s="194"/>
      <c r="CT562" s="188"/>
      <c r="CU562" s="191"/>
      <c r="CV562" s="191"/>
      <c r="CW562" s="75" t="s">
        <v>83</v>
      </c>
      <c r="CX562" s="86">
        <v>160327859</v>
      </c>
      <c r="CY562" s="76">
        <v>2.641639807426055E-2</v>
      </c>
      <c r="CZ562" s="86">
        <v>847</v>
      </c>
      <c r="DA562" s="76">
        <v>0.1302075326671791</v>
      </c>
      <c r="DB562" s="86">
        <v>189289.08972845337</v>
      </c>
      <c r="DC562" s="77">
        <v>0.11887719298245614</v>
      </c>
    </row>
    <row r="563" spans="2:107" s="16" customFormat="1" ht="13.15" customHeight="1">
      <c r="B563" s="224">
        <v>32</v>
      </c>
      <c r="C563" s="193" t="s">
        <v>35</v>
      </c>
      <c r="D563" s="175">
        <f>CI36</f>
        <v>52</v>
      </c>
      <c r="E563" s="196">
        <v>75232130</v>
      </c>
      <c r="F563" s="196">
        <v>48</v>
      </c>
      <c r="G563" s="65" t="s">
        <v>58</v>
      </c>
      <c r="H563" s="54">
        <v>674521</v>
      </c>
      <c r="I563" s="28">
        <f>IFERROR(H563/E563,"-")</f>
        <v>8.9658633884219414E-3</v>
      </c>
      <c r="J563" s="54">
        <v>3</v>
      </c>
      <c r="K563" s="28">
        <f>IFERROR(J563/F563,"-")</f>
        <v>6.25E-2</v>
      </c>
      <c r="L563" s="51">
        <f t="shared" si="426"/>
        <v>224840.33333333334</v>
      </c>
      <c r="M563" s="29">
        <f t="shared" ref="M563:M580" si="434">IFERROR(J563/$CI$36,"-")</f>
        <v>5.7692307692307696E-2</v>
      </c>
      <c r="N563" s="175">
        <f>CJ36</f>
        <v>128</v>
      </c>
      <c r="O563" s="196">
        <v>183146600</v>
      </c>
      <c r="P563" s="196">
        <v>110</v>
      </c>
      <c r="Q563" s="65" t="s">
        <v>58</v>
      </c>
      <c r="R563" s="54">
        <v>496847</v>
      </c>
      <c r="S563" s="28">
        <f>IFERROR(R563/O563,"-")</f>
        <v>2.7128376939566444E-3</v>
      </c>
      <c r="T563" s="54">
        <v>21</v>
      </c>
      <c r="U563" s="28">
        <f>IFERROR(T563/P563,"-")</f>
        <v>0.19090909090909092</v>
      </c>
      <c r="V563" s="51">
        <f t="shared" si="427"/>
        <v>23659.380952380954</v>
      </c>
      <c r="W563" s="29">
        <f t="shared" ref="W563:W580" si="435">IFERROR(T563/$CJ$36,"-")</f>
        <v>0.1640625</v>
      </c>
      <c r="X563" s="175">
        <f>CK36</f>
        <v>8626</v>
      </c>
      <c r="Y563" s="196">
        <v>5598295230</v>
      </c>
      <c r="Z563" s="196">
        <v>7911</v>
      </c>
      <c r="AA563" s="65" t="s">
        <v>58</v>
      </c>
      <c r="AB563" s="54">
        <v>126078359</v>
      </c>
      <c r="AC563" s="28">
        <f>IFERROR(AB563/Y563,"-")</f>
        <v>2.2520848547674752E-2</v>
      </c>
      <c r="AD563" s="54">
        <v>1052</v>
      </c>
      <c r="AE563" s="28">
        <f>IFERROR(AD563/Z563,"-")</f>
        <v>0.13297939577803058</v>
      </c>
      <c r="AF563" s="51">
        <f t="shared" si="428"/>
        <v>119846.34885931559</v>
      </c>
      <c r="AG563" s="29">
        <f t="shared" ref="AG563:AG580" si="436">IFERROR(AD563/$CK$36,"-")</f>
        <v>0.1219568745652678</v>
      </c>
      <c r="AH563" s="175">
        <f>CL36</f>
        <v>7923</v>
      </c>
      <c r="AI563" s="196">
        <v>6876850010</v>
      </c>
      <c r="AJ563" s="196">
        <v>7242</v>
      </c>
      <c r="AK563" s="65" t="s">
        <v>58</v>
      </c>
      <c r="AL563" s="54">
        <v>191872620</v>
      </c>
      <c r="AM563" s="28">
        <f>IFERROR(AL563/AI563,"-")</f>
        <v>2.7901236717536027E-2</v>
      </c>
      <c r="AN563" s="54">
        <v>1367</v>
      </c>
      <c r="AO563" s="28">
        <f>IFERROR(AN563/AJ563,"-")</f>
        <v>0.1887600110466722</v>
      </c>
      <c r="AP563" s="51">
        <f t="shared" si="429"/>
        <v>140360.36576444769</v>
      </c>
      <c r="AQ563" s="29">
        <f t="shared" ref="AQ563:AQ580" si="437">IFERROR(AN563/$CL$36,"-")</f>
        <v>0.17253565568597753</v>
      </c>
      <c r="AR563" s="175">
        <f>CM36</f>
        <v>5333</v>
      </c>
      <c r="AS563" s="196">
        <v>5188770810</v>
      </c>
      <c r="AT563" s="196">
        <v>4618</v>
      </c>
      <c r="AU563" s="65" t="s">
        <v>58</v>
      </c>
      <c r="AV563" s="54">
        <v>204714953</v>
      </c>
      <c r="AW563" s="28">
        <f>IFERROR(AV563/AS563,"-")</f>
        <v>3.9453458342285114E-2</v>
      </c>
      <c r="AX563" s="54">
        <v>1103</v>
      </c>
      <c r="AY563" s="28">
        <f>IFERROR(AX563/AT563,"-")</f>
        <v>0.23884798614118666</v>
      </c>
      <c r="AZ563" s="51">
        <f t="shared" si="430"/>
        <v>185598.32547597462</v>
      </c>
      <c r="BA563" s="29">
        <f t="shared" ref="BA563:BA580" si="438">IFERROR(AX563/$CM$36,"-")</f>
        <v>0.20682542658916181</v>
      </c>
      <c r="BB563" s="175">
        <f>CN36</f>
        <v>2564</v>
      </c>
      <c r="BC563" s="196">
        <v>2556867950</v>
      </c>
      <c r="BD563" s="196">
        <v>2063</v>
      </c>
      <c r="BE563" s="65" t="s">
        <v>58</v>
      </c>
      <c r="BF563" s="54">
        <v>130906262</v>
      </c>
      <c r="BG563" s="28">
        <f>IFERROR(BF563/BC563,"-")</f>
        <v>5.1197897020845366E-2</v>
      </c>
      <c r="BH563" s="54">
        <v>482</v>
      </c>
      <c r="BI563" s="28">
        <f>IFERROR(BH563/BD563,"-")</f>
        <v>0.23364032961706252</v>
      </c>
      <c r="BJ563" s="51">
        <f t="shared" si="431"/>
        <v>271589.75518672197</v>
      </c>
      <c r="BK563" s="29">
        <f t="shared" ref="BK563:BK580" si="439">IFERROR(BH563/$CN$36,"-")</f>
        <v>0.18798751950078002</v>
      </c>
      <c r="BL563" s="175">
        <f>CO36</f>
        <v>1077</v>
      </c>
      <c r="BM563" s="196">
        <v>957736010</v>
      </c>
      <c r="BN563" s="196">
        <v>704</v>
      </c>
      <c r="BO563" s="65" t="s">
        <v>58</v>
      </c>
      <c r="BP563" s="54">
        <v>44122815</v>
      </c>
      <c r="BQ563" s="28">
        <f>IFERROR(BP563/BM563,"-")</f>
        <v>4.60699133574397E-2</v>
      </c>
      <c r="BR563" s="54">
        <v>167</v>
      </c>
      <c r="BS563" s="28">
        <f>IFERROR(BR563/BN563,"-")</f>
        <v>0.23721590909090909</v>
      </c>
      <c r="BT563" s="51">
        <f t="shared" si="432"/>
        <v>264208.4730538922</v>
      </c>
      <c r="BU563" s="29">
        <f t="shared" ref="BU563:BU580" si="440">IFERROR(BR563/$CO$36,"-")</f>
        <v>0.15506035283194058</v>
      </c>
      <c r="BV563" s="175">
        <f>CP36</f>
        <v>25703</v>
      </c>
      <c r="BW563" s="196">
        <f>SUM(E563,O563,Y563,AI563,AS563,BC563,BM563)</f>
        <v>21436898740</v>
      </c>
      <c r="BX563" s="196">
        <f>SUM(F563,P563,Z563,AJ563,AT563,BD563,BN563)</f>
        <v>22696</v>
      </c>
      <c r="BY563" s="65" t="s">
        <v>58</v>
      </c>
      <c r="BZ563" s="54">
        <f t="shared" si="399"/>
        <v>698866377</v>
      </c>
      <c r="CA563" s="28">
        <f>IFERROR(BZ563/BW563,"-")</f>
        <v>3.260109521793636E-2</v>
      </c>
      <c r="CB563" s="54">
        <f t="shared" si="400"/>
        <v>4195</v>
      </c>
      <c r="CC563" s="28">
        <f>IFERROR(CB563/BX563,"-")</f>
        <v>0.18483433204088826</v>
      </c>
      <c r="CD563" s="51">
        <f t="shared" si="433"/>
        <v>166595.08390941596</v>
      </c>
      <c r="CE563" s="29">
        <f t="shared" ref="CE563:CE580" si="441">IFERROR(CB563/$CP$36,"-")</f>
        <v>0.16321052017274248</v>
      </c>
      <c r="CR563" s="173"/>
      <c r="CS563" s="194"/>
      <c r="CT563" s="188"/>
      <c r="CU563" s="191"/>
      <c r="CV563" s="191"/>
      <c r="CW563" s="75" t="s">
        <v>87</v>
      </c>
      <c r="CX563" s="86">
        <v>24518934</v>
      </c>
      <c r="CY563" s="76">
        <v>4.0398588551009184E-3</v>
      </c>
      <c r="CZ563" s="86">
        <v>457</v>
      </c>
      <c r="DA563" s="76">
        <v>7.0253651037663331E-2</v>
      </c>
      <c r="DB563" s="86">
        <v>53651.934354485777</v>
      </c>
      <c r="DC563" s="77">
        <v>6.4140350877192984E-2</v>
      </c>
    </row>
    <row r="564" spans="2:107" s="16" customFormat="1" ht="13.15" customHeight="1">
      <c r="B564" s="224"/>
      <c r="C564" s="194"/>
      <c r="D564" s="176"/>
      <c r="E564" s="197"/>
      <c r="F564" s="197"/>
      <c r="G564" s="66" t="s">
        <v>60</v>
      </c>
      <c r="H564" s="49">
        <v>514277</v>
      </c>
      <c r="I564" s="30">
        <f>IFERROR(H564/E563,"-")</f>
        <v>6.8358691957811114E-3</v>
      </c>
      <c r="J564" s="49">
        <v>13</v>
      </c>
      <c r="K564" s="30">
        <f>IFERROR(J564/F563,"-")</f>
        <v>0.27083333333333331</v>
      </c>
      <c r="L564" s="52">
        <f t="shared" si="426"/>
        <v>39559.769230769234</v>
      </c>
      <c r="M564" s="31">
        <f t="shared" si="434"/>
        <v>0.25</v>
      </c>
      <c r="N564" s="176"/>
      <c r="O564" s="197"/>
      <c r="P564" s="197"/>
      <c r="Q564" s="66" t="s">
        <v>60</v>
      </c>
      <c r="R564" s="49">
        <v>1235226</v>
      </c>
      <c r="S564" s="30">
        <f>IFERROR(R564/O563,"-")</f>
        <v>6.7444659087310382E-3</v>
      </c>
      <c r="T564" s="49">
        <v>31</v>
      </c>
      <c r="U564" s="30">
        <f>IFERROR(T564/P563,"-")</f>
        <v>0.2818181818181818</v>
      </c>
      <c r="V564" s="52">
        <f t="shared" si="427"/>
        <v>39846</v>
      </c>
      <c r="W564" s="31">
        <f t="shared" si="435"/>
        <v>0.2421875</v>
      </c>
      <c r="X564" s="176"/>
      <c r="Y564" s="197"/>
      <c r="Z564" s="197"/>
      <c r="AA564" s="66" t="s">
        <v>60</v>
      </c>
      <c r="AB564" s="49">
        <v>121356546</v>
      </c>
      <c r="AC564" s="30">
        <f>IFERROR(AB564/Y563,"-")</f>
        <v>2.167741089281567E-2</v>
      </c>
      <c r="AD564" s="49">
        <v>1590</v>
      </c>
      <c r="AE564" s="30">
        <f>IFERROR(AD564/Z563,"-")</f>
        <v>0.20098596890405765</v>
      </c>
      <c r="AF564" s="52">
        <f t="shared" si="428"/>
        <v>76324.871698113202</v>
      </c>
      <c r="AG564" s="31">
        <f t="shared" si="436"/>
        <v>0.18432645490377927</v>
      </c>
      <c r="AH564" s="176"/>
      <c r="AI564" s="197"/>
      <c r="AJ564" s="197"/>
      <c r="AK564" s="66" t="s">
        <v>60</v>
      </c>
      <c r="AL564" s="49">
        <v>135053200</v>
      </c>
      <c r="AM564" s="30">
        <f>IFERROR(AL564/AI563,"-")</f>
        <v>1.9638817162452551E-2</v>
      </c>
      <c r="AN564" s="49">
        <v>1813</v>
      </c>
      <c r="AO564" s="30">
        <f>IFERROR(AN564/AJ563,"-")</f>
        <v>0.25034520850593761</v>
      </c>
      <c r="AP564" s="52">
        <f t="shared" si="429"/>
        <v>74491.560948703802</v>
      </c>
      <c r="AQ564" s="31">
        <f t="shared" si="437"/>
        <v>0.22882746434431403</v>
      </c>
      <c r="AR564" s="176"/>
      <c r="AS564" s="197"/>
      <c r="AT564" s="197"/>
      <c r="AU564" s="66" t="s">
        <v>60</v>
      </c>
      <c r="AV564" s="49">
        <v>68618068</v>
      </c>
      <c r="AW564" s="30">
        <f>IFERROR(AV564/AS563,"-")</f>
        <v>1.3224339735290793E-2</v>
      </c>
      <c r="AX564" s="49">
        <v>1302</v>
      </c>
      <c r="AY564" s="30">
        <f>IFERROR(AX564/AT563,"-")</f>
        <v>0.28194023386747508</v>
      </c>
      <c r="AZ564" s="52">
        <f t="shared" si="430"/>
        <v>52702.049155145927</v>
      </c>
      <c r="BA564" s="31">
        <f t="shared" si="438"/>
        <v>0.24414025876617287</v>
      </c>
      <c r="BB564" s="176"/>
      <c r="BC564" s="197"/>
      <c r="BD564" s="197"/>
      <c r="BE564" s="66" t="s">
        <v>60</v>
      </c>
      <c r="BF564" s="49">
        <v>34118554</v>
      </c>
      <c r="BG564" s="30">
        <f>IFERROR(BF564/BC563,"-")</f>
        <v>1.3343885827189473E-2</v>
      </c>
      <c r="BH564" s="49">
        <v>562</v>
      </c>
      <c r="BI564" s="30">
        <f>IFERROR(BH564/BD563,"-")</f>
        <v>0.2724188075618032</v>
      </c>
      <c r="BJ564" s="52">
        <f t="shared" si="431"/>
        <v>60709.170818505336</v>
      </c>
      <c r="BK564" s="31">
        <f t="shared" si="439"/>
        <v>0.21918876755070202</v>
      </c>
      <c r="BL564" s="176"/>
      <c r="BM564" s="197"/>
      <c r="BN564" s="197"/>
      <c r="BO564" s="66" t="s">
        <v>60</v>
      </c>
      <c r="BP564" s="49">
        <v>11716231</v>
      </c>
      <c r="BQ564" s="30">
        <f>IFERROR(BP564/BM563,"-")</f>
        <v>1.223325726261457E-2</v>
      </c>
      <c r="BR564" s="49">
        <v>189</v>
      </c>
      <c r="BS564" s="30">
        <f>IFERROR(BR564/BN563,"-")</f>
        <v>0.26846590909090912</v>
      </c>
      <c r="BT564" s="52">
        <f t="shared" si="432"/>
        <v>61990.64021164021</v>
      </c>
      <c r="BU564" s="31">
        <f t="shared" si="440"/>
        <v>0.17548746518105848</v>
      </c>
      <c r="BV564" s="176"/>
      <c r="BW564" s="197"/>
      <c r="BX564" s="197"/>
      <c r="BY564" s="66" t="s">
        <v>60</v>
      </c>
      <c r="BZ564" s="49">
        <f t="shared" si="399"/>
        <v>372612102</v>
      </c>
      <c r="CA564" s="30">
        <f>IFERROR(BZ564/BW563,"-")</f>
        <v>1.7381810051876934E-2</v>
      </c>
      <c r="CB564" s="49">
        <f t="shared" si="400"/>
        <v>5500</v>
      </c>
      <c r="CC564" s="30">
        <f>IFERROR(CB564/BX563,"-")</f>
        <v>0.24233345082833979</v>
      </c>
      <c r="CD564" s="52">
        <f t="shared" si="433"/>
        <v>67747.65490909091</v>
      </c>
      <c r="CE564" s="31">
        <f t="shared" si="441"/>
        <v>0.21398280356378632</v>
      </c>
      <c r="CR564" s="173"/>
      <c r="CS564" s="194"/>
      <c r="CT564" s="188"/>
      <c r="CU564" s="191"/>
      <c r="CV564" s="191"/>
      <c r="CW564" s="75" t="s">
        <v>85</v>
      </c>
      <c r="CX564" s="86">
        <v>16966015</v>
      </c>
      <c r="CY564" s="76">
        <v>2.7954031742784989E-3</v>
      </c>
      <c r="CZ564" s="86">
        <v>772</v>
      </c>
      <c r="DA564" s="76">
        <v>0.11867794004611837</v>
      </c>
      <c r="DB564" s="86">
        <v>21976.703367875649</v>
      </c>
      <c r="DC564" s="77">
        <v>0.10835087719298246</v>
      </c>
    </row>
    <row r="565" spans="2:107" s="16" customFormat="1" ht="13.15" customHeight="1">
      <c r="B565" s="224"/>
      <c r="C565" s="194"/>
      <c r="D565" s="176"/>
      <c r="E565" s="197"/>
      <c r="F565" s="197"/>
      <c r="G565" s="67" t="s">
        <v>194</v>
      </c>
      <c r="H565" s="49">
        <v>3667080</v>
      </c>
      <c r="I565" s="30">
        <f>IFERROR(H565/E563,"-")</f>
        <v>4.8743535508033599E-2</v>
      </c>
      <c r="J565" s="49">
        <v>7</v>
      </c>
      <c r="K565" s="30">
        <f>IFERROR(J565/F563,"-")</f>
        <v>0.14583333333333334</v>
      </c>
      <c r="L565" s="52">
        <f>IFERROR(H565/J565,"-")</f>
        <v>523868.57142857142</v>
      </c>
      <c r="M565" s="31">
        <f t="shared" si="434"/>
        <v>0.13461538461538461</v>
      </c>
      <c r="N565" s="176"/>
      <c r="O565" s="197"/>
      <c r="P565" s="197"/>
      <c r="Q565" s="67" t="s">
        <v>194</v>
      </c>
      <c r="R565" s="49">
        <v>2450385</v>
      </c>
      <c r="S565" s="30">
        <f>IFERROR(R565/O563,"-")</f>
        <v>1.3379363853874436E-2</v>
      </c>
      <c r="T565" s="49">
        <v>14</v>
      </c>
      <c r="U565" s="30">
        <f>IFERROR(T565/P563,"-")</f>
        <v>0.12727272727272726</v>
      </c>
      <c r="V565" s="52">
        <f>IFERROR(R565/T565,"-")</f>
        <v>175027.5</v>
      </c>
      <c r="W565" s="31">
        <f t="shared" si="435"/>
        <v>0.109375</v>
      </c>
      <c r="X565" s="176"/>
      <c r="Y565" s="197"/>
      <c r="Z565" s="197"/>
      <c r="AA565" s="67" t="s">
        <v>194</v>
      </c>
      <c r="AB565" s="49">
        <v>67350989</v>
      </c>
      <c r="AC565" s="30">
        <f>IFERROR(AB565/Y563,"-")</f>
        <v>1.2030624722876575E-2</v>
      </c>
      <c r="AD565" s="49">
        <v>479</v>
      </c>
      <c r="AE565" s="30">
        <f>IFERROR(AD565/Z563,"-")</f>
        <v>6.0548603210719254E-2</v>
      </c>
      <c r="AF565" s="52">
        <f>IFERROR(AB565/AD565,"-")</f>
        <v>140607.49269311066</v>
      </c>
      <c r="AG565" s="31">
        <f t="shared" si="436"/>
        <v>5.5529793647113378E-2</v>
      </c>
      <c r="AH565" s="176"/>
      <c r="AI565" s="197"/>
      <c r="AJ565" s="197"/>
      <c r="AK565" s="67" t="s">
        <v>194</v>
      </c>
      <c r="AL565" s="49">
        <v>89626020</v>
      </c>
      <c r="AM565" s="30">
        <f>IFERROR(AL565/AI563,"-")</f>
        <v>1.3033004917901358E-2</v>
      </c>
      <c r="AN565" s="49">
        <v>505</v>
      </c>
      <c r="AO565" s="30">
        <f>IFERROR(AN565/AJ563,"-")</f>
        <v>6.9732118199392429E-2</v>
      </c>
      <c r="AP565" s="52">
        <f>IFERROR(AL565/AN565,"-")</f>
        <v>177477.26732673266</v>
      </c>
      <c r="AQ565" s="31">
        <f t="shared" si="437"/>
        <v>6.3738482897892218E-2</v>
      </c>
      <c r="AR565" s="176"/>
      <c r="AS565" s="197"/>
      <c r="AT565" s="197"/>
      <c r="AU565" s="67" t="s">
        <v>194</v>
      </c>
      <c r="AV565" s="49">
        <v>35726834</v>
      </c>
      <c r="AW565" s="30">
        <f>IFERROR(AV565/AS563,"-")</f>
        <v>6.8854137729779585E-3</v>
      </c>
      <c r="AX565" s="49">
        <v>306</v>
      </c>
      <c r="AY565" s="30">
        <f>IFERROR(AX565/AT563,"-")</f>
        <v>6.6262451277609352E-2</v>
      </c>
      <c r="AZ565" s="52">
        <f>IFERROR(AV565/AX565,"-")</f>
        <v>116754.35947712418</v>
      </c>
      <c r="BA565" s="31">
        <f t="shared" si="438"/>
        <v>5.7378586161635103E-2</v>
      </c>
      <c r="BB565" s="176"/>
      <c r="BC565" s="197"/>
      <c r="BD565" s="197"/>
      <c r="BE565" s="67" t="s">
        <v>194</v>
      </c>
      <c r="BF565" s="49">
        <v>15036177</v>
      </c>
      <c r="BG565" s="30">
        <f>IFERROR(BF565/BC563,"-")</f>
        <v>5.8807014261334847E-3</v>
      </c>
      <c r="BH565" s="49">
        <v>114</v>
      </c>
      <c r="BI565" s="30">
        <f>IFERROR(BH565/BD563,"-")</f>
        <v>5.5259331071255455E-2</v>
      </c>
      <c r="BJ565" s="52">
        <f>IFERROR(BF565/BH565,"-")</f>
        <v>131896.28947368421</v>
      </c>
      <c r="BK565" s="31">
        <f t="shared" si="439"/>
        <v>4.4461778471138844E-2</v>
      </c>
      <c r="BL565" s="176"/>
      <c r="BM565" s="197"/>
      <c r="BN565" s="197"/>
      <c r="BO565" s="67" t="s">
        <v>194</v>
      </c>
      <c r="BP565" s="49">
        <v>10055237</v>
      </c>
      <c r="BQ565" s="30">
        <f>IFERROR(BP565/BM563,"-")</f>
        <v>1.0498965158467833E-2</v>
      </c>
      <c r="BR565" s="49">
        <v>36</v>
      </c>
      <c r="BS565" s="30">
        <f>IFERROR(BR565/BN563,"-")</f>
        <v>5.113636363636364E-2</v>
      </c>
      <c r="BT565" s="52">
        <f>IFERROR(BP565/BR565,"-")</f>
        <v>279312.13888888888</v>
      </c>
      <c r="BU565" s="31">
        <f t="shared" si="440"/>
        <v>3.3426183844011144E-2</v>
      </c>
      <c r="BV565" s="176"/>
      <c r="BW565" s="197"/>
      <c r="BX565" s="197"/>
      <c r="BY565" s="67" t="s">
        <v>194</v>
      </c>
      <c r="BZ565" s="49">
        <f t="shared" ref="BZ565" si="442">SUM(H565,R565,AB565,AL565,AV565,BF565,BP565)</f>
        <v>223912722</v>
      </c>
      <c r="CA565" s="30">
        <f>IFERROR(BZ565/BW563,"-")</f>
        <v>1.0445201272616545E-2</v>
      </c>
      <c r="CB565" s="49">
        <f>SUM(J565,T565,AD565,AN565,AX565,BH565,BR565)</f>
        <v>1461</v>
      </c>
      <c r="CC565" s="30">
        <f>IFERROR(CB565/BX563,"-")</f>
        <v>6.4372576665491718E-2</v>
      </c>
      <c r="CD565" s="52">
        <f>IFERROR(BZ565/CB565,"-")</f>
        <v>153259.90554414786</v>
      </c>
      <c r="CE565" s="31">
        <f t="shared" si="441"/>
        <v>5.6841613819398513E-2</v>
      </c>
      <c r="CR565" s="174"/>
      <c r="CS565" s="195"/>
      <c r="CT565" s="189"/>
      <c r="CU565" s="192"/>
      <c r="CV565" s="192"/>
      <c r="CW565" s="18" t="s">
        <v>92</v>
      </c>
      <c r="CX565" s="86">
        <v>1169122074</v>
      </c>
      <c r="CY565" s="76">
        <v>0.19263024091271061</v>
      </c>
      <c r="CZ565" s="86">
        <v>5040</v>
      </c>
      <c r="DA565" s="76">
        <v>0.7747886241352806</v>
      </c>
      <c r="DB565" s="86">
        <v>231968.66547619048</v>
      </c>
      <c r="DC565" s="77">
        <v>0.70736842105263154</v>
      </c>
    </row>
    <row r="566" spans="2:107" s="16" customFormat="1" ht="13.15" customHeight="1">
      <c r="B566" s="224"/>
      <c r="C566" s="194"/>
      <c r="D566" s="176"/>
      <c r="E566" s="197"/>
      <c r="F566" s="197"/>
      <c r="G566" s="67" t="s">
        <v>62</v>
      </c>
      <c r="H566" s="49">
        <v>244737</v>
      </c>
      <c r="I566" s="30">
        <f>IFERROR(H566/E563,"-")</f>
        <v>3.2530914650429278E-3</v>
      </c>
      <c r="J566" s="49">
        <v>15</v>
      </c>
      <c r="K566" s="30">
        <f>IFERROR(J566/F563,"-")</f>
        <v>0.3125</v>
      </c>
      <c r="L566" s="52">
        <f t="shared" si="426"/>
        <v>16315.8</v>
      </c>
      <c r="M566" s="31">
        <f t="shared" si="434"/>
        <v>0.28846153846153844</v>
      </c>
      <c r="N566" s="176"/>
      <c r="O566" s="197"/>
      <c r="P566" s="197"/>
      <c r="Q566" s="67" t="s">
        <v>62</v>
      </c>
      <c r="R566" s="49">
        <v>681643</v>
      </c>
      <c r="S566" s="30">
        <f>IFERROR(R566/O563,"-")</f>
        <v>3.7218435941480761E-3</v>
      </c>
      <c r="T566" s="49">
        <v>18</v>
      </c>
      <c r="U566" s="30">
        <f>IFERROR(T566/P563,"-")</f>
        <v>0.16363636363636364</v>
      </c>
      <c r="V566" s="52">
        <f t="shared" si="427"/>
        <v>37869.055555555555</v>
      </c>
      <c r="W566" s="31">
        <f t="shared" si="435"/>
        <v>0.140625</v>
      </c>
      <c r="X566" s="176"/>
      <c r="Y566" s="197"/>
      <c r="Z566" s="197"/>
      <c r="AA566" s="67" t="s">
        <v>62</v>
      </c>
      <c r="AB566" s="49">
        <v>104907223</v>
      </c>
      <c r="AC566" s="30">
        <f>IFERROR(AB566/Y563,"-")</f>
        <v>1.8739137306983362E-2</v>
      </c>
      <c r="AD566" s="49">
        <v>1522</v>
      </c>
      <c r="AE566" s="30">
        <f>IFERROR(AD566/Z563,"-")</f>
        <v>0.19239034256099102</v>
      </c>
      <c r="AF566" s="52">
        <f t="shared" si="428"/>
        <v>68927.2161629435</v>
      </c>
      <c r="AG566" s="31">
        <f t="shared" si="436"/>
        <v>0.176443310920473</v>
      </c>
      <c r="AH566" s="176"/>
      <c r="AI566" s="197"/>
      <c r="AJ566" s="197"/>
      <c r="AK566" s="67" t="s">
        <v>62</v>
      </c>
      <c r="AL566" s="49">
        <v>107240336</v>
      </c>
      <c r="AM566" s="30">
        <f>IFERROR(AL566/AI563,"-")</f>
        <v>1.5594397993857074E-2</v>
      </c>
      <c r="AN566" s="49">
        <v>1788</v>
      </c>
      <c r="AO566" s="30">
        <f>IFERROR(AN566/AJ563,"-")</f>
        <v>0.24689312344656172</v>
      </c>
      <c r="AP566" s="52">
        <f t="shared" si="429"/>
        <v>59977.81655480984</v>
      </c>
      <c r="AQ566" s="31">
        <f t="shared" si="437"/>
        <v>0.22567209390382431</v>
      </c>
      <c r="AR566" s="176"/>
      <c r="AS566" s="197"/>
      <c r="AT566" s="197"/>
      <c r="AU566" s="67" t="s">
        <v>62</v>
      </c>
      <c r="AV566" s="49">
        <v>59982054</v>
      </c>
      <c r="AW566" s="30">
        <f>IFERROR(AV566/AS563,"-")</f>
        <v>1.1559973680934272E-2</v>
      </c>
      <c r="AX566" s="49">
        <v>1186</v>
      </c>
      <c r="AY566" s="30">
        <f>IFERROR(AX566/AT563,"-")</f>
        <v>0.25682113469034212</v>
      </c>
      <c r="AZ566" s="52">
        <f t="shared" si="430"/>
        <v>50575.08768971332</v>
      </c>
      <c r="BA566" s="31">
        <f t="shared" si="438"/>
        <v>0.22238889930620664</v>
      </c>
      <c r="BB566" s="176"/>
      <c r="BC566" s="197"/>
      <c r="BD566" s="197"/>
      <c r="BE566" s="67" t="s">
        <v>62</v>
      </c>
      <c r="BF566" s="49">
        <v>33259628</v>
      </c>
      <c r="BG566" s="30">
        <f>IFERROR(BF566/BC563,"-")</f>
        <v>1.3007956863787197E-2</v>
      </c>
      <c r="BH566" s="49">
        <v>524</v>
      </c>
      <c r="BI566" s="30">
        <f>IFERROR(BH566/BD563,"-")</f>
        <v>0.2539990305380514</v>
      </c>
      <c r="BJ566" s="52">
        <f t="shared" si="431"/>
        <v>63472.572519083973</v>
      </c>
      <c r="BK566" s="31">
        <f t="shared" si="439"/>
        <v>0.20436817472698907</v>
      </c>
      <c r="BL566" s="176"/>
      <c r="BM566" s="197"/>
      <c r="BN566" s="197"/>
      <c r="BO566" s="67" t="s">
        <v>62</v>
      </c>
      <c r="BP566" s="49">
        <v>11278139</v>
      </c>
      <c r="BQ566" s="30">
        <f>IFERROR(BP566/BM563,"-")</f>
        <v>1.1775832674392184E-2</v>
      </c>
      <c r="BR566" s="49">
        <v>147</v>
      </c>
      <c r="BS566" s="30">
        <f>IFERROR(BR566/BN563,"-")</f>
        <v>0.20880681818181818</v>
      </c>
      <c r="BT566" s="52">
        <f t="shared" si="432"/>
        <v>76722.034013605444</v>
      </c>
      <c r="BU566" s="31">
        <f t="shared" si="440"/>
        <v>0.13649025069637882</v>
      </c>
      <c r="BV566" s="176"/>
      <c r="BW566" s="197"/>
      <c r="BX566" s="197"/>
      <c r="BY566" s="67" t="s">
        <v>62</v>
      </c>
      <c r="BZ566" s="49">
        <f t="shared" ref="BZ566:BZ632" si="443">SUM(H566,R566,AB566,AL566,AV566,BF566,BP566)</f>
        <v>317593760</v>
      </c>
      <c r="CA566" s="30">
        <f>IFERROR(BZ566/BW563,"-")</f>
        <v>1.4815284797114268E-2</v>
      </c>
      <c r="CB566" s="49">
        <f t="shared" ref="CB566:CB632" si="444">SUM(J566,T566,AD566,AN566,AX566,BH566,BR566)</f>
        <v>5200</v>
      </c>
      <c r="CC566" s="30">
        <f>IFERROR(CB566/BX563,"-")</f>
        <v>0.22911526260133944</v>
      </c>
      <c r="CD566" s="52">
        <f t="shared" si="433"/>
        <v>61075.723076923074</v>
      </c>
      <c r="CE566" s="31">
        <f t="shared" si="441"/>
        <v>0.20231101427848888</v>
      </c>
      <c r="CR566" s="172">
        <v>34</v>
      </c>
      <c r="CS566" s="193" t="s">
        <v>37</v>
      </c>
      <c r="CT566" s="187">
        <v>31044</v>
      </c>
      <c r="CU566" s="190">
        <v>28174343190</v>
      </c>
      <c r="CV566" s="190">
        <v>28603</v>
      </c>
      <c r="CW566" s="75" t="s">
        <v>58</v>
      </c>
      <c r="CX566" s="86">
        <v>961695865</v>
      </c>
      <c r="CY566" s="76">
        <v>3.4133745674729252E-2</v>
      </c>
      <c r="CZ566" s="86">
        <v>5378</v>
      </c>
      <c r="DA566" s="76">
        <v>0.18802223542985003</v>
      </c>
      <c r="DB566" s="86">
        <v>178820.35422089996</v>
      </c>
      <c r="DC566" s="77">
        <v>0.17323798479577374</v>
      </c>
    </row>
    <row r="567" spans="2:107" s="16" customFormat="1" ht="13.15" customHeight="1">
      <c r="B567" s="224"/>
      <c r="C567" s="194"/>
      <c r="D567" s="176"/>
      <c r="E567" s="197"/>
      <c r="F567" s="197"/>
      <c r="G567" s="67" t="s">
        <v>64</v>
      </c>
      <c r="H567" s="49">
        <v>34601</v>
      </c>
      <c r="I567" s="30">
        <f>IFERROR(H567/E563,"-")</f>
        <v>4.5992317378226564E-4</v>
      </c>
      <c r="J567" s="49">
        <v>2</v>
      </c>
      <c r="K567" s="30">
        <f>IFERROR(J567/F563,"-")</f>
        <v>4.1666666666666664E-2</v>
      </c>
      <c r="L567" s="52">
        <f t="shared" si="426"/>
        <v>17300.5</v>
      </c>
      <c r="M567" s="31">
        <f t="shared" si="434"/>
        <v>3.8461538461538464E-2</v>
      </c>
      <c r="N567" s="176"/>
      <c r="O567" s="197"/>
      <c r="P567" s="197"/>
      <c r="Q567" s="67" t="s">
        <v>64</v>
      </c>
      <c r="R567" s="49">
        <v>2201591</v>
      </c>
      <c r="S567" s="30">
        <f>IFERROR(R567/O563,"-")</f>
        <v>1.2020922037318738E-2</v>
      </c>
      <c r="T567" s="49">
        <v>8</v>
      </c>
      <c r="U567" s="30">
        <f>IFERROR(T567/P563,"-")</f>
        <v>7.2727272727272724E-2</v>
      </c>
      <c r="V567" s="52">
        <f t="shared" si="427"/>
        <v>275198.875</v>
      </c>
      <c r="W567" s="31">
        <f t="shared" si="435"/>
        <v>6.25E-2</v>
      </c>
      <c r="X567" s="176"/>
      <c r="Y567" s="197"/>
      <c r="Z567" s="197"/>
      <c r="AA567" s="67" t="s">
        <v>64</v>
      </c>
      <c r="AB567" s="49">
        <v>24534543</v>
      </c>
      <c r="AC567" s="30">
        <f>IFERROR(AB567/Y563,"-")</f>
        <v>4.3825025283634423E-3</v>
      </c>
      <c r="AD567" s="49">
        <v>261</v>
      </c>
      <c r="AE567" s="30">
        <f>IFERROR(AD567/Z563,"-")</f>
        <v>3.2992036405005691E-2</v>
      </c>
      <c r="AF567" s="52">
        <f t="shared" si="428"/>
        <v>94002.080459770121</v>
      </c>
      <c r="AG567" s="31">
        <f t="shared" si="436"/>
        <v>3.0257361465337352E-2</v>
      </c>
      <c r="AH567" s="176"/>
      <c r="AI567" s="197"/>
      <c r="AJ567" s="197"/>
      <c r="AK567" s="67" t="s">
        <v>64</v>
      </c>
      <c r="AL567" s="49">
        <v>16678042</v>
      </c>
      <c r="AM567" s="30">
        <f>IFERROR(AL567/AI563,"-")</f>
        <v>2.4252444034329025E-3</v>
      </c>
      <c r="AN567" s="49">
        <v>262</v>
      </c>
      <c r="AO567" s="30">
        <f>IFERROR(AN567/AJ563,"-")</f>
        <v>3.6177851422259044E-2</v>
      </c>
      <c r="AP567" s="52">
        <f t="shared" si="429"/>
        <v>63656.64885496183</v>
      </c>
      <c r="AQ567" s="31">
        <f t="shared" si="437"/>
        <v>3.30682822163322E-2</v>
      </c>
      <c r="AR567" s="176"/>
      <c r="AS567" s="197"/>
      <c r="AT567" s="197"/>
      <c r="AU567" s="67" t="s">
        <v>64</v>
      </c>
      <c r="AV567" s="49">
        <v>13372143</v>
      </c>
      <c r="AW567" s="30">
        <f>IFERROR(AV567/AS563,"-")</f>
        <v>2.5771311722284375E-3</v>
      </c>
      <c r="AX567" s="49">
        <v>178</v>
      </c>
      <c r="AY567" s="30">
        <f>IFERROR(AX567/AT563,"-")</f>
        <v>3.8544824599393679E-2</v>
      </c>
      <c r="AZ567" s="52">
        <f t="shared" si="430"/>
        <v>75124.398876404492</v>
      </c>
      <c r="BA567" s="31">
        <f t="shared" si="438"/>
        <v>3.3377086067879244E-2</v>
      </c>
      <c r="BB567" s="176"/>
      <c r="BC567" s="197"/>
      <c r="BD567" s="197"/>
      <c r="BE567" s="67" t="s">
        <v>64</v>
      </c>
      <c r="BF567" s="49">
        <v>1314318</v>
      </c>
      <c r="BG567" s="30">
        <f>IFERROR(BF567/BC563,"-")</f>
        <v>5.1403436771148075E-4</v>
      </c>
      <c r="BH567" s="49">
        <v>85</v>
      </c>
      <c r="BI567" s="30">
        <f>IFERROR(BH567/BD563,"-")</f>
        <v>4.1202132816286964E-2</v>
      </c>
      <c r="BJ567" s="52">
        <f t="shared" si="431"/>
        <v>15462.564705882352</v>
      </c>
      <c r="BK567" s="31">
        <f t="shared" si="439"/>
        <v>3.3151326053042121E-2</v>
      </c>
      <c r="BL567" s="176"/>
      <c r="BM567" s="197"/>
      <c r="BN567" s="197"/>
      <c r="BO567" s="67" t="s">
        <v>64</v>
      </c>
      <c r="BP567" s="49">
        <v>2025429</v>
      </c>
      <c r="BQ567" s="30">
        <f>IFERROR(BP567/BM563,"-")</f>
        <v>2.1148092781851234E-3</v>
      </c>
      <c r="BR567" s="49">
        <v>20</v>
      </c>
      <c r="BS567" s="30">
        <f>IFERROR(BR567/BN563,"-")</f>
        <v>2.8409090909090908E-2</v>
      </c>
      <c r="BT567" s="52">
        <f t="shared" si="432"/>
        <v>101271.45</v>
      </c>
      <c r="BU567" s="31">
        <f t="shared" si="440"/>
        <v>1.8570102135561744E-2</v>
      </c>
      <c r="BV567" s="176"/>
      <c r="BW567" s="197"/>
      <c r="BX567" s="197"/>
      <c r="BY567" s="67" t="s">
        <v>64</v>
      </c>
      <c r="BZ567" s="49">
        <f t="shared" si="443"/>
        <v>60160667</v>
      </c>
      <c r="CA567" s="30">
        <f>IFERROR(BZ567/BW563,"-")</f>
        <v>2.8064072014177925E-3</v>
      </c>
      <c r="CB567" s="49">
        <f t="shared" si="444"/>
        <v>816</v>
      </c>
      <c r="CC567" s="30">
        <f>IFERROR(CB567/BX563,"-")</f>
        <v>3.5953471977440955E-2</v>
      </c>
      <c r="CD567" s="52">
        <f t="shared" si="433"/>
        <v>73726.307598039217</v>
      </c>
      <c r="CE567" s="31">
        <f t="shared" si="441"/>
        <v>3.1747266856009024E-2</v>
      </c>
      <c r="CR567" s="173"/>
      <c r="CS567" s="194"/>
      <c r="CT567" s="188"/>
      <c r="CU567" s="191"/>
      <c r="CV567" s="191"/>
      <c r="CW567" s="75" t="s">
        <v>60</v>
      </c>
      <c r="CX567" s="86">
        <v>655617618</v>
      </c>
      <c r="CY567" s="76">
        <v>2.3270023140511052E-2</v>
      </c>
      <c r="CZ567" s="86">
        <v>8038</v>
      </c>
      <c r="DA567" s="76">
        <v>0.28101947348180262</v>
      </c>
      <c r="DB567" s="86">
        <v>81564.769594426471</v>
      </c>
      <c r="DC567" s="77">
        <v>0.25892281922432675</v>
      </c>
    </row>
    <row r="568" spans="2:107" s="16" customFormat="1" ht="13.15" customHeight="1">
      <c r="B568" s="224"/>
      <c r="C568" s="194"/>
      <c r="D568" s="176"/>
      <c r="E568" s="197"/>
      <c r="F568" s="197"/>
      <c r="G568" s="67" t="s">
        <v>66</v>
      </c>
      <c r="H568" s="49">
        <v>340167</v>
      </c>
      <c r="I568" s="30">
        <f>IFERROR(H568/E563,"-")</f>
        <v>4.5215654534837705E-3</v>
      </c>
      <c r="J568" s="49">
        <v>18</v>
      </c>
      <c r="K568" s="30">
        <f>IFERROR(J568/F563,"-")</f>
        <v>0.375</v>
      </c>
      <c r="L568" s="52">
        <f t="shared" si="426"/>
        <v>18898.166666666668</v>
      </c>
      <c r="M568" s="31">
        <f t="shared" si="434"/>
        <v>0.34615384615384615</v>
      </c>
      <c r="N568" s="176"/>
      <c r="O568" s="197"/>
      <c r="P568" s="197"/>
      <c r="Q568" s="67" t="s">
        <v>66</v>
      </c>
      <c r="R568" s="49">
        <v>485760</v>
      </c>
      <c r="S568" s="30">
        <f>IFERROR(R568/O563,"-")</f>
        <v>2.6523014896263431E-3</v>
      </c>
      <c r="T568" s="49">
        <v>22</v>
      </c>
      <c r="U568" s="30">
        <f>IFERROR(T568/P563,"-")</f>
        <v>0.2</v>
      </c>
      <c r="V568" s="52">
        <f t="shared" si="427"/>
        <v>22080</v>
      </c>
      <c r="W568" s="31">
        <f t="shared" si="435"/>
        <v>0.171875</v>
      </c>
      <c r="X568" s="176"/>
      <c r="Y568" s="197"/>
      <c r="Z568" s="197"/>
      <c r="AA568" s="67" t="s">
        <v>66</v>
      </c>
      <c r="AB568" s="49">
        <v>69867361</v>
      </c>
      <c r="AC568" s="30">
        <f>IFERROR(AB568/Y563,"-")</f>
        <v>1.2480113700613107E-2</v>
      </c>
      <c r="AD568" s="49">
        <v>1686</v>
      </c>
      <c r="AE568" s="30">
        <f>IFERROR(AD568/Z563,"-")</f>
        <v>0.21312097080015169</v>
      </c>
      <c r="AF568" s="52">
        <f t="shared" si="428"/>
        <v>41439.715895610912</v>
      </c>
      <c r="AG568" s="31">
        <f t="shared" si="436"/>
        <v>0.1954555993507999</v>
      </c>
      <c r="AH568" s="176"/>
      <c r="AI568" s="197"/>
      <c r="AJ568" s="197"/>
      <c r="AK568" s="67" t="s">
        <v>66</v>
      </c>
      <c r="AL568" s="49">
        <v>149970572</v>
      </c>
      <c r="AM568" s="30">
        <f>IFERROR(AL568/AI563,"-")</f>
        <v>2.1808033006670158E-2</v>
      </c>
      <c r="AN568" s="49">
        <v>2081</v>
      </c>
      <c r="AO568" s="30">
        <f>IFERROR(AN568/AJ563,"-")</f>
        <v>0.28735156034244685</v>
      </c>
      <c r="AP568" s="52">
        <f t="shared" si="429"/>
        <v>72066.589139836622</v>
      </c>
      <c r="AQ568" s="31">
        <f t="shared" si="437"/>
        <v>0.26265303546636376</v>
      </c>
      <c r="AR568" s="176"/>
      <c r="AS568" s="197"/>
      <c r="AT568" s="197"/>
      <c r="AU568" s="67" t="s">
        <v>66</v>
      </c>
      <c r="AV568" s="49">
        <v>73747562</v>
      </c>
      <c r="AW568" s="30">
        <f>IFERROR(AV568/AS563,"-")</f>
        <v>1.4212915678964051E-2</v>
      </c>
      <c r="AX568" s="49">
        <v>1360</v>
      </c>
      <c r="AY568" s="30">
        <f>IFERROR(AX568/AT563,"-")</f>
        <v>0.29449978345604155</v>
      </c>
      <c r="AZ568" s="52">
        <f t="shared" si="430"/>
        <v>54226.148529411767</v>
      </c>
      <c r="BA568" s="31">
        <f t="shared" si="438"/>
        <v>0.255015938496156</v>
      </c>
      <c r="BB568" s="176"/>
      <c r="BC568" s="197"/>
      <c r="BD568" s="197"/>
      <c r="BE568" s="67" t="s">
        <v>66</v>
      </c>
      <c r="BF568" s="49">
        <v>30843941</v>
      </c>
      <c r="BG568" s="30">
        <f>IFERROR(BF568/BC563,"-")</f>
        <v>1.2063173227229039E-2</v>
      </c>
      <c r="BH568" s="49">
        <v>555</v>
      </c>
      <c r="BI568" s="30">
        <f>IFERROR(BH568/BD563,"-")</f>
        <v>0.2690256907416384</v>
      </c>
      <c r="BJ568" s="52">
        <f t="shared" si="431"/>
        <v>55574.668468468466</v>
      </c>
      <c r="BK568" s="31">
        <f t="shared" si="439"/>
        <v>0.21645865834633385</v>
      </c>
      <c r="BL568" s="176"/>
      <c r="BM568" s="197"/>
      <c r="BN568" s="197"/>
      <c r="BO568" s="67" t="s">
        <v>66</v>
      </c>
      <c r="BP568" s="49">
        <v>11474902</v>
      </c>
      <c r="BQ568" s="30">
        <f>IFERROR(BP568/BM563,"-")</f>
        <v>1.1981278640655894E-2</v>
      </c>
      <c r="BR568" s="49">
        <v>123</v>
      </c>
      <c r="BS568" s="30">
        <f>IFERROR(BR568/BN563,"-")</f>
        <v>0.17471590909090909</v>
      </c>
      <c r="BT568" s="52">
        <f t="shared" si="432"/>
        <v>93291.886178861794</v>
      </c>
      <c r="BU568" s="31">
        <f t="shared" si="440"/>
        <v>0.11420612813370473</v>
      </c>
      <c r="BV568" s="176"/>
      <c r="BW568" s="197"/>
      <c r="BX568" s="197"/>
      <c r="BY568" s="67" t="s">
        <v>66</v>
      </c>
      <c r="BZ568" s="49">
        <f t="shared" si="443"/>
        <v>336730265</v>
      </c>
      <c r="CA568" s="30">
        <f>IFERROR(BZ568/BW563,"-")</f>
        <v>1.5707974790760242E-2</v>
      </c>
      <c r="CB568" s="49">
        <f t="shared" si="444"/>
        <v>5845</v>
      </c>
      <c r="CC568" s="30">
        <f>IFERROR(CB568/BX563,"-")</f>
        <v>0.25753436728939022</v>
      </c>
      <c r="CD568" s="52">
        <f t="shared" si="433"/>
        <v>57609.96834901625</v>
      </c>
      <c r="CE568" s="31">
        <f t="shared" si="441"/>
        <v>0.22740536124187838</v>
      </c>
      <c r="CR568" s="173"/>
      <c r="CS568" s="194"/>
      <c r="CT568" s="188"/>
      <c r="CU568" s="191"/>
      <c r="CV568" s="191"/>
      <c r="CW568" s="75" t="s">
        <v>62</v>
      </c>
      <c r="CX568" s="86">
        <v>365493914</v>
      </c>
      <c r="CY568" s="76">
        <v>1.2972579752266445E-2</v>
      </c>
      <c r="CZ568" s="86">
        <v>6783</v>
      </c>
      <c r="DA568" s="76">
        <v>0.23714295703247912</v>
      </c>
      <c r="DB568" s="86">
        <v>53883.814536340855</v>
      </c>
      <c r="DC568" s="77">
        <v>0.2184963277928102</v>
      </c>
    </row>
    <row r="569" spans="2:107" s="16" customFormat="1" ht="13.15" customHeight="1">
      <c r="B569" s="224"/>
      <c r="C569" s="194"/>
      <c r="D569" s="176"/>
      <c r="E569" s="197"/>
      <c r="F569" s="197"/>
      <c r="G569" s="67" t="s">
        <v>68</v>
      </c>
      <c r="H569" s="49">
        <v>670290</v>
      </c>
      <c r="I569" s="30">
        <f>IFERROR(H569/E563,"-")</f>
        <v>8.9096241193755907E-3</v>
      </c>
      <c r="J569" s="49">
        <v>19</v>
      </c>
      <c r="K569" s="30">
        <f>IFERROR(J569/F563,"-")</f>
        <v>0.39583333333333331</v>
      </c>
      <c r="L569" s="52">
        <f t="shared" si="426"/>
        <v>35278.42105263158</v>
      </c>
      <c r="M569" s="31">
        <f t="shared" si="434"/>
        <v>0.36538461538461536</v>
      </c>
      <c r="N569" s="176"/>
      <c r="O569" s="197"/>
      <c r="P569" s="197"/>
      <c r="Q569" s="67" t="s">
        <v>68</v>
      </c>
      <c r="R569" s="49">
        <v>1420675</v>
      </c>
      <c r="S569" s="30">
        <f>IFERROR(R569/O563,"-")</f>
        <v>7.7570372586769284E-3</v>
      </c>
      <c r="T569" s="49">
        <v>35</v>
      </c>
      <c r="U569" s="30">
        <f>IFERROR(T569/P563,"-")</f>
        <v>0.31818181818181818</v>
      </c>
      <c r="V569" s="52">
        <f t="shared" si="427"/>
        <v>40590.714285714283</v>
      </c>
      <c r="W569" s="31">
        <f t="shared" si="435"/>
        <v>0.2734375</v>
      </c>
      <c r="X569" s="176"/>
      <c r="Y569" s="197"/>
      <c r="Z569" s="197"/>
      <c r="AA569" s="67" t="s">
        <v>68</v>
      </c>
      <c r="AB569" s="49">
        <v>120093095</v>
      </c>
      <c r="AC569" s="30">
        <f>IFERROR(AB569/Y563,"-")</f>
        <v>2.1451725939076637E-2</v>
      </c>
      <c r="AD569" s="49">
        <v>2084</v>
      </c>
      <c r="AE569" s="30">
        <f>IFERROR(AD569/Z563,"-")</f>
        <v>0.2634306661610416</v>
      </c>
      <c r="AF569" s="52">
        <f t="shared" si="428"/>
        <v>57626.245201535508</v>
      </c>
      <c r="AG569" s="31">
        <f t="shared" si="436"/>
        <v>0.24159517737073963</v>
      </c>
      <c r="AH569" s="176"/>
      <c r="AI569" s="197"/>
      <c r="AJ569" s="197"/>
      <c r="AK569" s="67" t="s">
        <v>68</v>
      </c>
      <c r="AL569" s="49">
        <v>182470092</v>
      </c>
      <c r="AM569" s="30">
        <f>IFERROR(AL569/AI563,"-")</f>
        <v>2.6533964203764856E-2</v>
      </c>
      <c r="AN569" s="49">
        <v>2530</v>
      </c>
      <c r="AO569" s="30">
        <f>IFERROR(AN569/AJ563,"-")</f>
        <v>0.34935100800883734</v>
      </c>
      <c r="AP569" s="52">
        <f t="shared" si="429"/>
        <v>72122.566007905145</v>
      </c>
      <c r="AQ569" s="31">
        <f t="shared" si="437"/>
        <v>0.31932348857755899</v>
      </c>
      <c r="AR569" s="176"/>
      <c r="AS569" s="197"/>
      <c r="AT569" s="197"/>
      <c r="AU569" s="67" t="s">
        <v>68</v>
      </c>
      <c r="AV569" s="49">
        <v>153537039</v>
      </c>
      <c r="AW569" s="30">
        <f>IFERROR(AV569/AS563,"-")</f>
        <v>2.9590252609365108E-2</v>
      </c>
      <c r="AX569" s="49">
        <v>1737</v>
      </c>
      <c r="AY569" s="30">
        <f>IFERROR(AX569/AT563,"-")</f>
        <v>0.37613685578172368</v>
      </c>
      <c r="AZ569" s="52">
        <f t="shared" si="430"/>
        <v>88392.07772020725</v>
      </c>
      <c r="BA569" s="31">
        <f t="shared" si="438"/>
        <v>0.3257078567410463</v>
      </c>
      <c r="BB569" s="176"/>
      <c r="BC569" s="197"/>
      <c r="BD569" s="197"/>
      <c r="BE569" s="67" t="s">
        <v>68</v>
      </c>
      <c r="BF569" s="49">
        <v>76660194</v>
      </c>
      <c r="BG569" s="30">
        <f>IFERROR(BF569/BC563,"-")</f>
        <v>2.998207005567104E-2</v>
      </c>
      <c r="BH569" s="49">
        <v>764</v>
      </c>
      <c r="BI569" s="30">
        <f>IFERROR(BH569/BD563,"-")</f>
        <v>0.37033446437227341</v>
      </c>
      <c r="BJ569" s="52">
        <f t="shared" si="431"/>
        <v>100340.56806282722</v>
      </c>
      <c r="BK569" s="31">
        <f t="shared" si="439"/>
        <v>0.29797191887675506</v>
      </c>
      <c r="BL569" s="176"/>
      <c r="BM569" s="197"/>
      <c r="BN569" s="197"/>
      <c r="BO569" s="67" t="s">
        <v>68</v>
      </c>
      <c r="BP569" s="49">
        <v>25383955</v>
      </c>
      <c r="BQ569" s="30">
        <f>IFERROR(BP569/BM563,"-")</f>
        <v>2.6504125077222482E-2</v>
      </c>
      <c r="BR569" s="49">
        <v>223</v>
      </c>
      <c r="BS569" s="30">
        <f>IFERROR(BR569/BN563,"-")</f>
        <v>0.31676136363636365</v>
      </c>
      <c r="BT569" s="52">
        <f t="shared" si="432"/>
        <v>113829.39461883408</v>
      </c>
      <c r="BU569" s="31">
        <f t="shared" si="440"/>
        <v>0.20705663881151345</v>
      </c>
      <c r="BV569" s="176"/>
      <c r="BW569" s="197"/>
      <c r="BX569" s="197"/>
      <c r="BY569" s="67" t="s">
        <v>68</v>
      </c>
      <c r="BZ569" s="49">
        <f t="shared" si="443"/>
        <v>560235340</v>
      </c>
      <c r="CA569" s="30">
        <f>IFERROR(BZ569/BW563,"-")</f>
        <v>2.6134159926530492E-2</v>
      </c>
      <c r="CB569" s="49">
        <f t="shared" si="444"/>
        <v>7392</v>
      </c>
      <c r="CC569" s="30">
        <f>IFERROR(CB569/BX563,"-")</f>
        <v>0.32569615791328871</v>
      </c>
      <c r="CD569" s="52">
        <f t="shared" si="433"/>
        <v>75789.412878787873</v>
      </c>
      <c r="CE569" s="31">
        <f t="shared" si="441"/>
        <v>0.28759288798972882</v>
      </c>
      <c r="CR569" s="173"/>
      <c r="CS569" s="194"/>
      <c r="CT569" s="188"/>
      <c r="CU569" s="191"/>
      <c r="CV569" s="191"/>
      <c r="CW569" s="75" t="s">
        <v>64</v>
      </c>
      <c r="CX569" s="86">
        <v>53651654</v>
      </c>
      <c r="CY569" s="76">
        <v>1.9042734603674004E-3</v>
      </c>
      <c r="CZ569" s="86">
        <v>1024</v>
      </c>
      <c r="DA569" s="76">
        <v>3.5800440513232876E-2</v>
      </c>
      <c r="DB569" s="86">
        <v>52394.193359375</v>
      </c>
      <c r="DC569" s="77">
        <v>3.2985440020615903E-2</v>
      </c>
    </row>
    <row r="570" spans="2:107" s="16" customFormat="1" ht="13.15" customHeight="1">
      <c r="B570" s="224"/>
      <c r="C570" s="194"/>
      <c r="D570" s="176"/>
      <c r="E570" s="197"/>
      <c r="F570" s="197"/>
      <c r="G570" s="67" t="s">
        <v>69</v>
      </c>
      <c r="H570" s="49">
        <v>858023</v>
      </c>
      <c r="I570" s="30">
        <f>IFERROR(H570/E563,"-")</f>
        <v>1.140500740840383E-2</v>
      </c>
      <c r="J570" s="49">
        <v>4</v>
      </c>
      <c r="K570" s="30">
        <f>IFERROR(J570/F563,"-")</f>
        <v>8.3333333333333329E-2</v>
      </c>
      <c r="L570" s="52">
        <f t="shared" si="426"/>
        <v>214505.75</v>
      </c>
      <c r="M570" s="31">
        <f t="shared" si="434"/>
        <v>7.6923076923076927E-2</v>
      </c>
      <c r="N570" s="176"/>
      <c r="O570" s="197"/>
      <c r="P570" s="197"/>
      <c r="Q570" s="67" t="s">
        <v>69</v>
      </c>
      <c r="R570" s="49">
        <v>2180012</v>
      </c>
      <c r="S570" s="30">
        <f>IFERROR(R570/O563,"-")</f>
        <v>1.1903098392216946E-2</v>
      </c>
      <c r="T570" s="49">
        <v>8</v>
      </c>
      <c r="U570" s="30">
        <f>IFERROR(T570/P563,"-")</f>
        <v>7.2727272727272724E-2</v>
      </c>
      <c r="V570" s="52">
        <f t="shared" si="427"/>
        <v>272501.5</v>
      </c>
      <c r="W570" s="31">
        <f t="shared" si="435"/>
        <v>6.25E-2</v>
      </c>
      <c r="X570" s="176"/>
      <c r="Y570" s="197"/>
      <c r="Z570" s="197"/>
      <c r="AA570" s="67" t="s">
        <v>69</v>
      </c>
      <c r="AB570" s="49">
        <v>122051761</v>
      </c>
      <c r="AC570" s="30">
        <f>IFERROR(AB570/Y563,"-")</f>
        <v>2.1801594232821481E-2</v>
      </c>
      <c r="AD570" s="49">
        <v>597</v>
      </c>
      <c r="AE570" s="30">
        <f>IFERROR(AD570/Z563,"-")</f>
        <v>7.5464543041334847E-2</v>
      </c>
      <c r="AF570" s="52">
        <f t="shared" si="428"/>
        <v>204441.810720268</v>
      </c>
      <c r="AG570" s="31">
        <f t="shared" si="436"/>
        <v>6.9209367029909583E-2</v>
      </c>
      <c r="AH570" s="176"/>
      <c r="AI570" s="197"/>
      <c r="AJ570" s="197"/>
      <c r="AK570" s="67" t="s">
        <v>69</v>
      </c>
      <c r="AL570" s="49">
        <v>204294391</v>
      </c>
      <c r="AM570" s="30">
        <f>IFERROR(AL570/AI563,"-")</f>
        <v>2.9707553705973586E-2</v>
      </c>
      <c r="AN570" s="49">
        <v>872</v>
      </c>
      <c r="AO570" s="30">
        <f>IFERROR(AN570/AJ563,"-")</f>
        <v>0.1204087268710301</v>
      </c>
      <c r="AP570" s="52">
        <f t="shared" si="429"/>
        <v>234282.55848623853</v>
      </c>
      <c r="AQ570" s="31">
        <f t="shared" si="437"/>
        <v>0.11005932096428121</v>
      </c>
      <c r="AR570" s="176"/>
      <c r="AS570" s="197"/>
      <c r="AT570" s="197"/>
      <c r="AU570" s="67" t="s">
        <v>69</v>
      </c>
      <c r="AV570" s="49">
        <v>196953432</v>
      </c>
      <c r="AW570" s="30">
        <f>IFERROR(AV570/AS563,"-")</f>
        <v>3.7957627964685534E-2</v>
      </c>
      <c r="AX570" s="49">
        <v>759</v>
      </c>
      <c r="AY570" s="30">
        <f>IFERROR(AX570/AT563,"-")</f>
        <v>0.16435686444348202</v>
      </c>
      <c r="AZ570" s="52">
        <f t="shared" si="430"/>
        <v>259490.68774703558</v>
      </c>
      <c r="BA570" s="31">
        <f t="shared" si="438"/>
        <v>0.14232139508719294</v>
      </c>
      <c r="BB570" s="176"/>
      <c r="BC570" s="197"/>
      <c r="BD570" s="197"/>
      <c r="BE570" s="67" t="s">
        <v>69</v>
      </c>
      <c r="BF570" s="49">
        <v>141143541</v>
      </c>
      <c r="BG570" s="30">
        <f>IFERROR(BF570/BC563,"-")</f>
        <v>5.5201732651074142E-2</v>
      </c>
      <c r="BH570" s="49">
        <v>405</v>
      </c>
      <c r="BI570" s="30">
        <f>IFERROR(BH570/BD563,"-")</f>
        <v>0.19631604459524965</v>
      </c>
      <c r="BJ570" s="52">
        <f t="shared" si="431"/>
        <v>348502.57037037035</v>
      </c>
      <c r="BK570" s="31">
        <f t="shared" si="439"/>
        <v>0.1579563182527301</v>
      </c>
      <c r="BL570" s="176"/>
      <c r="BM570" s="197"/>
      <c r="BN570" s="197"/>
      <c r="BO570" s="67" t="s">
        <v>69</v>
      </c>
      <c r="BP570" s="49">
        <v>57364479</v>
      </c>
      <c r="BQ570" s="30">
        <f>IFERROR(BP570/BM563,"-")</f>
        <v>5.9895919544677031E-2</v>
      </c>
      <c r="BR570" s="49">
        <v>164</v>
      </c>
      <c r="BS570" s="30">
        <f>IFERROR(BR570/BN563,"-")</f>
        <v>0.23295454545454544</v>
      </c>
      <c r="BT570" s="52">
        <f t="shared" si="432"/>
        <v>349783.40853658534</v>
      </c>
      <c r="BU570" s="31">
        <f t="shared" si="440"/>
        <v>0.15227483751160631</v>
      </c>
      <c r="BV570" s="176"/>
      <c r="BW570" s="197"/>
      <c r="BX570" s="197"/>
      <c r="BY570" s="67" t="s">
        <v>69</v>
      </c>
      <c r="BZ570" s="49">
        <f t="shared" si="443"/>
        <v>724845639</v>
      </c>
      <c r="CA570" s="30">
        <f>IFERROR(BZ570/BW563,"-")</f>
        <v>3.3812989826158033E-2</v>
      </c>
      <c r="CB570" s="49">
        <f t="shared" si="444"/>
        <v>2809</v>
      </c>
      <c r="CC570" s="30">
        <f>IFERROR(CB570/BX563,"-")</f>
        <v>0.12376630243214663</v>
      </c>
      <c r="CD570" s="52">
        <f t="shared" si="433"/>
        <v>258044.01530793877</v>
      </c>
      <c r="CE570" s="31">
        <f t="shared" si="441"/>
        <v>0.10928685367466832</v>
      </c>
      <c r="CR570" s="173"/>
      <c r="CS570" s="194"/>
      <c r="CT570" s="188"/>
      <c r="CU570" s="191"/>
      <c r="CV570" s="191"/>
      <c r="CW570" s="75" t="s">
        <v>66</v>
      </c>
      <c r="CX570" s="86">
        <v>457517242</v>
      </c>
      <c r="CY570" s="76">
        <v>1.6238789984015952E-2</v>
      </c>
      <c r="CZ570" s="86">
        <v>7235</v>
      </c>
      <c r="DA570" s="76">
        <v>0.25294549522777332</v>
      </c>
      <c r="DB570" s="86">
        <v>63236.660953697305</v>
      </c>
      <c r="DC570" s="77">
        <v>0.2330563071769102</v>
      </c>
    </row>
    <row r="571" spans="2:107" s="16" customFormat="1" ht="13.15" customHeight="1">
      <c r="B571" s="224"/>
      <c r="C571" s="194"/>
      <c r="D571" s="176"/>
      <c r="E571" s="197"/>
      <c r="F571" s="197"/>
      <c r="G571" s="67" t="s">
        <v>71</v>
      </c>
      <c r="H571" s="49">
        <v>0</v>
      </c>
      <c r="I571" s="30">
        <f>IFERROR(H571/E563,"-")</f>
        <v>0</v>
      </c>
      <c r="J571" s="49">
        <v>0</v>
      </c>
      <c r="K571" s="30">
        <f>IFERROR(J571/F563,"-")</f>
        <v>0</v>
      </c>
      <c r="L571" s="52" t="str">
        <f t="shared" si="426"/>
        <v>-</v>
      </c>
      <c r="M571" s="31">
        <f t="shared" si="434"/>
        <v>0</v>
      </c>
      <c r="N571" s="176"/>
      <c r="O571" s="197"/>
      <c r="P571" s="197"/>
      <c r="Q571" s="67" t="s">
        <v>71</v>
      </c>
      <c r="R571" s="49">
        <v>0</v>
      </c>
      <c r="S571" s="30">
        <f>IFERROR(R571/O563,"-")</f>
        <v>0</v>
      </c>
      <c r="T571" s="49">
        <v>0</v>
      </c>
      <c r="U571" s="30">
        <f>IFERROR(T571/P563,"-")</f>
        <v>0</v>
      </c>
      <c r="V571" s="52" t="str">
        <f t="shared" si="427"/>
        <v>-</v>
      </c>
      <c r="W571" s="31">
        <f t="shared" si="435"/>
        <v>0</v>
      </c>
      <c r="X571" s="176"/>
      <c r="Y571" s="197"/>
      <c r="Z571" s="197"/>
      <c r="AA571" s="67" t="s">
        <v>71</v>
      </c>
      <c r="AB571" s="49">
        <v>140354</v>
      </c>
      <c r="AC571" s="30">
        <f>IFERROR(AB571/Y563,"-")</f>
        <v>2.5070846433370397E-5</v>
      </c>
      <c r="AD571" s="49">
        <v>7</v>
      </c>
      <c r="AE571" s="30">
        <f>IFERROR(AD571/Z563,"-")</f>
        <v>8.8484388825685757E-4</v>
      </c>
      <c r="AF571" s="52">
        <f t="shared" si="428"/>
        <v>20050.571428571428</v>
      </c>
      <c r="AG571" s="31">
        <f t="shared" si="436"/>
        <v>8.1150011592858796E-4</v>
      </c>
      <c r="AH571" s="176"/>
      <c r="AI571" s="197"/>
      <c r="AJ571" s="197"/>
      <c r="AK571" s="67" t="s">
        <v>71</v>
      </c>
      <c r="AL571" s="49">
        <v>1359239</v>
      </c>
      <c r="AM571" s="30">
        <f>IFERROR(AL571/AI563,"-")</f>
        <v>1.9765430364534009E-4</v>
      </c>
      <c r="AN571" s="49">
        <v>17</v>
      </c>
      <c r="AO571" s="30">
        <f>IFERROR(AN571/AJ563,"-")</f>
        <v>2.3474178403755869E-3</v>
      </c>
      <c r="AP571" s="52">
        <f t="shared" si="429"/>
        <v>79955.23529411765</v>
      </c>
      <c r="AQ571" s="31">
        <f t="shared" si="437"/>
        <v>2.1456518995330051E-3</v>
      </c>
      <c r="AR571" s="176"/>
      <c r="AS571" s="197"/>
      <c r="AT571" s="197"/>
      <c r="AU571" s="67" t="s">
        <v>71</v>
      </c>
      <c r="AV571" s="49">
        <v>258308</v>
      </c>
      <c r="AW571" s="30">
        <f>IFERROR(AV571/AS563,"-")</f>
        <v>4.9782117857697403E-5</v>
      </c>
      <c r="AX571" s="49">
        <v>10</v>
      </c>
      <c r="AY571" s="30">
        <f>IFERROR(AX571/AT563,"-")</f>
        <v>2.1654395842355999E-3</v>
      </c>
      <c r="AZ571" s="52">
        <f t="shared" si="430"/>
        <v>25830.799999999999</v>
      </c>
      <c r="BA571" s="31">
        <f t="shared" si="438"/>
        <v>1.8751171948246765E-3</v>
      </c>
      <c r="BB571" s="176"/>
      <c r="BC571" s="197"/>
      <c r="BD571" s="197"/>
      <c r="BE571" s="67" t="s">
        <v>71</v>
      </c>
      <c r="BF571" s="49">
        <v>76547</v>
      </c>
      <c r="BG571" s="30">
        <f>IFERROR(BF571/BC563,"-")</f>
        <v>2.9937799486281643E-5</v>
      </c>
      <c r="BH571" s="49">
        <v>5</v>
      </c>
      <c r="BI571" s="30">
        <f>IFERROR(BH571/BD563,"-")</f>
        <v>2.4236548715462916E-3</v>
      </c>
      <c r="BJ571" s="52">
        <f t="shared" si="431"/>
        <v>15309.4</v>
      </c>
      <c r="BK571" s="31">
        <f t="shared" si="439"/>
        <v>1.9500780031201249E-3</v>
      </c>
      <c r="BL571" s="176"/>
      <c r="BM571" s="197"/>
      <c r="BN571" s="197"/>
      <c r="BO571" s="67" t="s">
        <v>71</v>
      </c>
      <c r="BP571" s="49">
        <v>186367</v>
      </c>
      <c r="BQ571" s="30">
        <f>IFERROR(BP571/BM563,"-")</f>
        <v>1.9459120055431559E-4</v>
      </c>
      <c r="BR571" s="49">
        <v>1</v>
      </c>
      <c r="BS571" s="30">
        <f>IFERROR(BR571/BN563,"-")</f>
        <v>1.4204545454545455E-3</v>
      </c>
      <c r="BT571" s="52">
        <f t="shared" si="432"/>
        <v>186367</v>
      </c>
      <c r="BU571" s="31">
        <f t="shared" si="440"/>
        <v>9.2850510677808728E-4</v>
      </c>
      <c r="BV571" s="176"/>
      <c r="BW571" s="197"/>
      <c r="BX571" s="197"/>
      <c r="BY571" s="67" t="s">
        <v>71</v>
      </c>
      <c r="BZ571" s="49">
        <f t="shared" si="443"/>
        <v>2020815</v>
      </c>
      <c r="CA571" s="30">
        <f>IFERROR(BZ571/BW563,"-")</f>
        <v>9.4268066687709702E-5</v>
      </c>
      <c r="CB571" s="49">
        <f t="shared" si="444"/>
        <v>40</v>
      </c>
      <c r="CC571" s="30">
        <f>IFERROR(CB571/BX563,"-")</f>
        <v>1.7624250969333803E-3</v>
      </c>
      <c r="CD571" s="52">
        <f t="shared" si="433"/>
        <v>50520.375</v>
      </c>
      <c r="CE571" s="31">
        <f t="shared" si="441"/>
        <v>1.5562385713729914E-3</v>
      </c>
      <c r="CR571" s="173"/>
      <c r="CS571" s="194"/>
      <c r="CT571" s="188"/>
      <c r="CU571" s="191"/>
      <c r="CV571" s="191"/>
      <c r="CW571" s="75" t="s">
        <v>68</v>
      </c>
      <c r="CX571" s="86">
        <v>605211878</v>
      </c>
      <c r="CY571" s="76">
        <v>2.1480957831691693E-2</v>
      </c>
      <c r="CZ571" s="86">
        <v>8737</v>
      </c>
      <c r="DA571" s="76">
        <v>0.30545746949620667</v>
      </c>
      <c r="DB571" s="86">
        <v>69269.987180954558</v>
      </c>
      <c r="DC571" s="77">
        <v>0.28143924751964955</v>
      </c>
    </row>
    <row r="572" spans="2:107" s="16" customFormat="1" ht="13.15" customHeight="1">
      <c r="B572" s="224"/>
      <c r="C572" s="194"/>
      <c r="D572" s="176"/>
      <c r="E572" s="197"/>
      <c r="F572" s="197"/>
      <c r="G572" s="67" t="s">
        <v>73</v>
      </c>
      <c r="H572" s="49">
        <v>36220</v>
      </c>
      <c r="I572" s="30">
        <f>IFERROR(H572/E563,"-")</f>
        <v>4.8144323442656748E-4</v>
      </c>
      <c r="J572" s="49">
        <v>1</v>
      </c>
      <c r="K572" s="30">
        <f>IFERROR(J572/F563,"-")</f>
        <v>2.0833333333333332E-2</v>
      </c>
      <c r="L572" s="52">
        <f t="shared" si="426"/>
        <v>36220</v>
      </c>
      <c r="M572" s="31">
        <f t="shared" si="434"/>
        <v>1.9230769230769232E-2</v>
      </c>
      <c r="N572" s="176"/>
      <c r="O572" s="197"/>
      <c r="P572" s="197"/>
      <c r="Q572" s="67" t="s">
        <v>73</v>
      </c>
      <c r="R572" s="49">
        <v>29108</v>
      </c>
      <c r="S572" s="30">
        <f>IFERROR(R572/O563,"-")</f>
        <v>1.5893278936109106E-4</v>
      </c>
      <c r="T572" s="49">
        <v>1</v>
      </c>
      <c r="U572" s="30">
        <f>IFERROR(T572/P563,"-")</f>
        <v>9.0909090909090905E-3</v>
      </c>
      <c r="V572" s="52">
        <f t="shared" si="427"/>
        <v>29108</v>
      </c>
      <c r="W572" s="31">
        <f t="shared" si="435"/>
        <v>7.8125E-3</v>
      </c>
      <c r="X572" s="176"/>
      <c r="Y572" s="197"/>
      <c r="Z572" s="197"/>
      <c r="AA572" s="67" t="s">
        <v>73</v>
      </c>
      <c r="AB572" s="49">
        <v>775974</v>
      </c>
      <c r="AC572" s="30">
        <f>IFERROR(AB572/Y563,"-")</f>
        <v>1.3860898150596464E-4</v>
      </c>
      <c r="AD572" s="49">
        <v>45</v>
      </c>
      <c r="AE572" s="30">
        <f>IFERROR(AD572/Z563,"-")</f>
        <v>5.6882821387940841E-3</v>
      </c>
      <c r="AF572" s="52">
        <f t="shared" si="428"/>
        <v>17243.866666666665</v>
      </c>
      <c r="AG572" s="31">
        <f t="shared" si="436"/>
        <v>5.2167864595409228E-3</v>
      </c>
      <c r="AH572" s="176"/>
      <c r="AI572" s="197"/>
      <c r="AJ572" s="197"/>
      <c r="AK572" s="67" t="s">
        <v>73</v>
      </c>
      <c r="AL572" s="49">
        <v>1015167</v>
      </c>
      <c r="AM572" s="30">
        <f>IFERROR(AL572/AI563,"-")</f>
        <v>1.4762093088024179E-4</v>
      </c>
      <c r="AN572" s="49">
        <v>64</v>
      </c>
      <c r="AO572" s="30">
        <f>IFERROR(AN572/AJ563,"-")</f>
        <v>8.8373377520022094E-3</v>
      </c>
      <c r="AP572" s="52">
        <f t="shared" si="429"/>
        <v>15861.984375</v>
      </c>
      <c r="AQ572" s="31">
        <f t="shared" si="437"/>
        <v>8.0777483276536673E-3</v>
      </c>
      <c r="AR572" s="176"/>
      <c r="AS572" s="197"/>
      <c r="AT572" s="197"/>
      <c r="AU572" s="67" t="s">
        <v>73</v>
      </c>
      <c r="AV572" s="49">
        <v>679603</v>
      </c>
      <c r="AW572" s="30">
        <f>IFERROR(AV572/AS563,"-")</f>
        <v>1.3097572139633587E-4</v>
      </c>
      <c r="AX572" s="49">
        <v>33</v>
      </c>
      <c r="AY572" s="30">
        <f>IFERROR(AX572/AT563,"-")</f>
        <v>7.1459506279774798E-3</v>
      </c>
      <c r="AZ572" s="52">
        <f t="shared" si="430"/>
        <v>20594.030303030304</v>
      </c>
      <c r="BA572" s="31">
        <f t="shared" si="438"/>
        <v>6.1878867429214328E-3</v>
      </c>
      <c r="BB572" s="176"/>
      <c r="BC572" s="197"/>
      <c r="BD572" s="197"/>
      <c r="BE572" s="67" t="s">
        <v>73</v>
      </c>
      <c r="BF572" s="49">
        <v>132153</v>
      </c>
      <c r="BG572" s="30">
        <f>IFERROR(BF572/BC563,"-")</f>
        <v>5.1685500614140044E-5</v>
      </c>
      <c r="BH572" s="49">
        <v>6</v>
      </c>
      <c r="BI572" s="30">
        <f>IFERROR(BH572/BD563,"-")</f>
        <v>2.90838584585555E-3</v>
      </c>
      <c r="BJ572" s="52">
        <f t="shared" si="431"/>
        <v>22025.5</v>
      </c>
      <c r="BK572" s="31">
        <f t="shared" si="439"/>
        <v>2.3400936037441498E-3</v>
      </c>
      <c r="BL572" s="176"/>
      <c r="BM572" s="197"/>
      <c r="BN572" s="197"/>
      <c r="BO572" s="67" t="s">
        <v>73</v>
      </c>
      <c r="BP572" s="49">
        <v>4330</v>
      </c>
      <c r="BQ572" s="30">
        <f>IFERROR(BP572/BM563,"-")</f>
        <v>4.5210788304806457E-6</v>
      </c>
      <c r="BR572" s="49">
        <v>1</v>
      </c>
      <c r="BS572" s="30">
        <f>IFERROR(BR572/BN563,"-")</f>
        <v>1.4204545454545455E-3</v>
      </c>
      <c r="BT572" s="52">
        <f t="shared" si="432"/>
        <v>4330</v>
      </c>
      <c r="BU572" s="31">
        <f t="shared" si="440"/>
        <v>9.2850510677808728E-4</v>
      </c>
      <c r="BV572" s="176"/>
      <c r="BW572" s="197"/>
      <c r="BX572" s="197"/>
      <c r="BY572" s="67" t="s">
        <v>73</v>
      </c>
      <c r="BZ572" s="49">
        <f t="shared" si="443"/>
        <v>2672555</v>
      </c>
      <c r="CA572" s="30">
        <f>IFERROR(BZ572/BW563,"-")</f>
        <v>1.246707852854279E-4</v>
      </c>
      <c r="CB572" s="49">
        <f t="shared" si="444"/>
        <v>151</v>
      </c>
      <c r="CC572" s="30">
        <f>IFERROR(CB572/BX563,"-")</f>
        <v>6.6531547409235106E-3</v>
      </c>
      <c r="CD572" s="52">
        <f t="shared" si="433"/>
        <v>17699.039735099337</v>
      </c>
      <c r="CE572" s="31">
        <f t="shared" si="441"/>
        <v>5.8748006069330432E-3</v>
      </c>
      <c r="CR572" s="173"/>
      <c r="CS572" s="194"/>
      <c r="CT572" s="188"/>
      <c r="CU572" s="191"/>
      <c r="CV572" s="191"/>
      <c r="CW572" s="75" t="s">
        <v>69</v>
      </c>
      <c r="CX572" s="86">
        <v>1133355869</v>
      </c>
      <c r="CY572" s="76">
        <v>4.0226523165312521E-2</v>
      </c>
      <c r="CZ572" s="86">
        <v>3597</v>
      </c>
      <c r="DA572" s="76">
        <v>0.12575603957626821</v>
      </c>
      <c r="DB572" s="86">
        <v>315083.64442591049</v>
      </c>
      <c r="DC572" s="77">
        <v>0.11586780054116738</v>
      </c>
    </row>
    <row r="573" spans="2:107" s="16" customFormat="1" ht="13.15" customHeight="1">
      <c r="B573" s="224"/>
      <c r="C573" s="194"/>
      <c r="D573" s="176"/>
      <c r="E573" s="197"/>
      <c r="F573" s="197"/>
      <c r="G573" s="67" t="s">
        <v>75</v>
      </c>
      <c r="H573" s="49">
        <v>39521</v>
      </c>
      <c r="I573" s="30">
        <f>IFERROR(H573/E563,"-")</f>
        <v>5.253207638810705E-4</v>
      </c>
      <c r="J573" s="49">
        <v>3</v>
      </c>
      <c r="K573" s="30">
        <f>IFERROR(J573/F563,"-")</f>
        <v>6.25E-2</v>
      </c>
      <c r="L573" s="52">
        <f t="shared" si="426"/>
        <v>13173.666666666666</v>
      </c>
      <c r="M573" s="31">
        <f t="shared" si="434"/>
        <v>5.7692307692307696E-2</v>
      </c>
      <c r="N573" s="176"/>
      <c r="O573" s="197"/>
      <c r="P573" s="197"/>
      <c r="Q573" s="67" t="s">
        <v>75</v>
      </c>
      <c r="R573" s="49">
        <v>3915030</v>
      </c>
      <c r="S573" s="30">
        <f>IFERROR(R573/O563,"-")</f>
        <v>2.1376482009494033E-2</v>
      </c>
      <c r="T573" s="49">
        <v>10</v>
      </c>
      <c r="U573" s="30">
        <f>IFERROR(T573/P563,"-")</f>
        <v>9.0909090909090912E-2</v>
      </c>
      <c r="V573" s="52">
        <f t="shared" si="427"/>
        <v>391503</v>
      </c>
      <c r="W573" s="31">
        <f t="shared" si="435"/>
        <v>7.8125E-2</v>
      </c>
      <c r="X573" s="176"/>
      <c r="Y573" s="197"/>
      <c r="Z573" s="197"/>
      <c r="AA573" s="67" t="s">
        <v>75</v>
      </c>
      <c r="AB573" s="49">
        <v>5064629</v>
      </c>
      <c r="AC573" s="30">
        <f>IFERROR(AB573/Y563,"-")</f>
        <v>9.0467343931055955E-4</v>
      </c>
      <c r="AD573" s="49">
        <v>341</v>
      </c>
      <c r="AE573" s="30">
        <f>IFERROR(AD573/Z563,"-")</f>
        <v>4.3104537985084061E-2</v>
      </c>
      <c r="AF573" s="52">
        <f t="shared" si="428"/>
        <v>14852.284457478007</v>
      </c>
      <c r="AG573" s="31">
        <f t="shared" si="436"/>
        <v>3.9531648504521212E-2</v>
      </c>
      <c r="AH573" s="176"/>
      <c r="AI573" s="197"/>
      <c r="AJ573" s="197"/>
      <c r="AK573" s="67" t="s">
        <v>75</v>
      </c>
      <c r="AL573" s="49">
        <v>16894901</v>
      </c>
      <c r="AM573" s="30">
        <f>IFERROR(AL573/AI563,"-")</f>
        <v>2.456779044974401E-3</v>
      </c>
      <c r="AN573" s="49">
        <v>408</v>
      </c>
      <c r="AO573" s="30">
        <f>IFERROR(AN573/AJ563,"-")</f>
        <v>5.6338028169014086E-2</v>
      </c>
      <c r="AP573" s="52">
        <f t="shared" si="429"/>
        <v>41409.071078431371</v>
      </c>
      <c r="AQ573" s="31">
        <f t="shared" si="437"/>
        <v>5.1495645588792126E-2</v>
      </c>
      <c r="AR573" s="176"/>
      <c r="AS573" s="197"/>
      <c r="AT573" s="197"/>
      <c r="AU573" s="67" t="s">
        <v>75</v>
      </c>
      <c r="AV573" s="49">
        <v>14937929</v>
      </c>
      <c r="AW573" s="30">
        <f>IFERROR(AV573/AS563,"-")</f>
        <v>2.8788955124421848E-3</v>
      </c>
      <c r="AX573" s="49">
        <v>349</v>
      </c>
      <c r="AY573" s="30">
        <f>IFERROR(AX573/AT563,"-")</f>
        <v>7.5573841489822435E-2</v>
      </c>
      <c r="AZ573" s="52">
        <f t="shared" si="430"/>
        <v>42802.088825214902</v>
      </c>
      <c r="BA573" s="31">
        <f t="shared" si="438"/>
        <v>6.5441590099381206E-2</v>
      </c>
      <c r="BB573" s="176"/>
      <c r="BC573" s="197"/>
      <c r="BD573" s="197"/>
      <c r="BE573" s="67" t="s">
        <v>75</v>
      </c>
      <c r="BF573" s="49">
        <v>11288512</v>
      </c>
      <c r="BG573" s="30">
        <f>IFERROR(BF573/BC563,"-")</f>
        <v>4.4149765340834278E-3</v>
      </c>
      <c r="BH573" s="49">
        <v>183</v>
      </c>
      <c r="BI573" s="30">
        <f>IFERROR(BH573/BD563,"-")</f>
        <v>8.8705768298594279E-2</v>
      </c>
      <c r="BJ573" s="52">
        <f t="shared" si="431"/>
        <v>61685.857923497271</v>
      </c>
      <c r="BK573" s="31">
        <f t="shared" si="439"/>
        <v>7.1372854914196565E-2</v>
      </c>
      <c r="BL573" s="176"/>
      <c r="BM573" s="197"/>
      <c r="BN573" s="197"/>
      <c r="BO573" s="67" t="s">
        <v>75</v>
      </c>
      <c r="BP573" s="49">
        <v>5182462</v>
      </c>
      <c r="BQ573" s="30">
        <f>IFERROR(BP573/BM563,"-")</f>
        <v>5.4111591773603664E-3</v>
      </c>
      <c r="BR573" s="49">
        <v>73</v>
      </c>
      <c r="BS573" s="30">
        <f>IFERROR(BR573/BN563,"-")</f>
        <v>0.10369318181818182</v>
      </c>
      <c r="BT573" s="52">
        <f t="shared" si="432"/>
        <v>70992.630136986307</v>
      </c>
      <c r="BU573" s="31">
        <f t="shared" si="440"/>
        <v>6.778087279480037E-2</v>
      </c>
      <c r="BV573" s="176"/>
      <c r="BW573" s="197"/>
      <c r="BX573" s="197"/>
      <c r="BY573" s="67" t="s">
        <v>75</v>
      </c>
      <c r="BZ573" s="49">
        <f t="shared" si="443"/>
        <v>57322984</v>
      </c>
      <c r="CA573" s="30">
        <f>IFERROR(BZ573/BW563,"-")</f>
        <v>2.6740334362376152E-3</v>
      </c>
      <c r="CB573" s="49">
        <f t="shared" si="444"/>
        <v>1367</v>
      </c>
      <c r="CC573" s="30">
        <f>IFERROR(CB573/BX563,"-")</f>
        <v>6.0230877687698275E-2</v>
      </c>
      <c r="CD573" s="52">
        <f t="shared" si="433"/>
        <v>41933.419166057058</v>
      </c>
      <c r="CE573" s="31">
        <f t="shared" si="441"/>
        <v>5.3184453176671982E-2</v>
      </c>
      <c r="CR573" s="173"/>
      <c r="CS573" s="194"/>
      <c r="CT573" s="188"/>
      <c r="CU573" s="191"/>
      <c r="CV573" s="191"/>
      <c r="CW573" s="75" t="s">
        <v>70</v>
      </c>
      <c r="CX573" s="86">
        <v>3002173</v>
      </c>
      <c r="CY573" s="76">
        <v>1.065569827042346E-4</v>
      </c>
      <c r="CZ573" s="86">
        <v>18</v>
      </c>
      <c r="DA573" s="76">
        <v>6.2930461839667167E-4</v>
      </c>
      <c r="DB573" s="86">
        <v>166787.38888888888</v>
      </c>
      <c r="DC573" s="77">
        <v>5.7982218786238886E-4</v>
      </c>
    </row>
    <row r="574" spans="2:107" s="16" customFormat="1" ht="13.15" customHeight="1">
      <c r="B574" s="224"/>
      <c r="C574" s="194"/>
      <c r="D574" s="176"/>
      <c r="E574" s="197"/>
      <c r="F574" s="197"/>
      <c r="G574" s="67" t="s">
        <v>77</v>
      </c>
      <c r="H574" s="49">
        <v>1470345</v>
      </c>
      <c r="I574" s="30">
        <f>IFERROR(H574/E563,"-")</f>
        <v>1.9544109677607162E-2</v>
      </c>
      <c r="J574" s="49">
        <v>2</v>
      </c>
      <c r="K574" s="30">
        <f>IFERROR(J574/F563,"-")</f>
        <v>4.1666666666666664E-2</v>
      </c>
      <c r="L574" s="52">
        <f t="shared" si="426"/>
        <v>735172.5</v>
      </c>
      <c r="M574" s="31">
        <f t="shared" si="434"/>
        <v>3.8461538461538464E-2</v>
      </c>
      <c r="N574" s="176"/>
      <c r="O574" s="197"/>
      <c r="P574" s="197"/>
      <c r="Q574" s="67" t="s">
        <v>77</v>
      </c>
      <c r="R574" s="49">
        <v>0</v>
      </c>
      <c r="S574" s="30">
        <f>IFERROR(R574/O563,"-")</f>
        <v>0</v>
      </c>
      <c r="T574" s="49">
        <v>0</v>
      </c>
      <c r="U574" s="30">
        <f>IFERROR(T574/P563,"-")</f>
        <v>0</v>
      </c>
      <c r="V574" s="52" t="str">
        <f t="shared" si="427"/>
        <v>-</v>
      </c>
      <c r="W574" s="31">
        <f t="shared" si="435"/>
        <v>0</v>
      </c>
      <c r="X574" s="176"/>
      <c r="Y574" s="197"/>
      <c r="Z574" s="197"/>
      <c r="AA574" s="67" t="s">
        <v>77</v>
      </c>
      <c r="AB574" s="49">
        <v>3997115</v>
      </c>
      <c r="AC574" s="30">
        <f>IFERROR(AB574/Y563,"-")</f>
        <v>7.1398789020278228E-4</v>
      </c>
      <c r="AD574" s="49">
        <v>62</v>
      </c>
      <c r="AE574" s="30">
        <f>IFERROR(AD574/Z563,"-")</f>
        <v>7.8371887245607379E-3</v>
      </c>
      <c r="AF574" s="52">
        <f t="shared" si="428"/>
        <v>64469.596774193546</v>
      </c>
      <c r="AG574" s="31">
        <f t="shared" si="436"/>
        <v>7.1875724553674934E-3</v>
      </c>
      <c r="AH574" s="176"/>
      <c r="AI574" s="197"/>
      <c r="AJ574" s="197"/>
      <c r="AK574" s="67" t="s">
        <v>77</v>
      </c>
      <c r="AL574" s="49">
        <v>10556563</v>
      </c>
      <c r="AM574" s="30">
        <f>IFERROR(AL574/AI563,"-")</f>
        <v>1.5350869925400627E-3</v>
      </c>
      <c r="AN574" s="49">
        <v>90</v>
      </c>
      <c r="AO574" s="30">
        <f>IFERROR(AN574/AJ563,"-")</f>
        <v>1.2427506213753107E-2</v>
      </c>
      <c r="AP574" s="52">
        <f t="shared" si="429"/>
        <v>117295.14444444445</v>
      </c>
      <c r="AQ574" s="31">
        <f t="shared" si="437"/>
        <v>1.1359333585762969E-2</v>
      </c>
      <c r="AR574" s="176"/>
      <c r="AS574" s="197"/>
      <c r="AT574" s="197"/>
      <c r="AU574" s="67" t="s">
        <v>77</v>
      </c>
      <c r="AV574" s="49">
        <v>14748008</v>
      </c>
      <c r="AW574" s="30">
        <f>IFERROR(AV574/AS563,"-")</f>
        <v>2.8422932020001862E-3</v>
      </c>
      <c r="AX574" s="49">
        <v>95</v>
      </c>
      <c r="AY574" s="30">
        <f>IFERROR(AX574/AT563,"-")</f>
        <v>2.05716760502382E-2</v>
      </c>
      <c r="AZ574" s="52">
        <f t="shared" si="430"/>
        <v>155242.18947368421</v>
      </c>
      <c r="BA574" s="31">
        <f t="shared" si="438"/>
        <v>1.7813613350834426E-2</v>
      </c>
      <c r="BB574" s="176"/>
      <c r="BC574" s="197"/>
      <c r="BD574" s="197"/>
      <c r="BE574" s="67" t="s">
        <v>77</v>
      </c>
      <c r="BF574" s="49">
        <v>5001024</v>
      </c>
      <c r="BG574" s="30">
        <f>IFERROR(BF574/BC563,"-")</f>
        <v>1.9559179816071456E-3</v>
      </c>
      <c r="BH574" s="49">
        <v>54</v>
      </c>
      <c r="BI574" s="30">
        <f>IFERROR(BH574/BD563,"-")</f>
        <v>2.6175472612699952E-2</v>
      </c>
      <c r="BJ574" s="52">
        <f t="shared" si="431"/>
        <v>92611.555555555562</v>
      </c>
      <c r="BK574" s="31">
        <f t="shared" si="439"/>
        <v>2.1060842433697349E-2</v>
      </c>
      <c r="BL574" s="176"/>
      <c r="BM574" s="197"/>
      <c r="BN574" s="197"/>
      <c r="BO574" s="67" t="s">
        <v>77</v>
      </c>
      <c r="BP574" s="49">
        <v>4796817</v>
      </c>
      <c r="BQ574" s="30">
        <f>IFERROR(BP574/BM563,"-")</f>
        <v>5.0084960259560458E-3</v>
      </c>
      <c r="BR574" s="49">
        <v>32</v>
      </c>
      <c r="BS574" s="30">
        <f>IFERROR(BR574/BN563,"-")</f>
        <v>4.5454545454545456E-2</v>
      </c>
      <c r="BT574" s="52">
        <f t="shared" si="432"/>
        <v>149900.53125</v>
      </c>
      <c r="BU574" s="31">
        <f t="shared" si="440"/>
        <v>2.9712163416898793E-2</v>
      </c>
      <c r="BV574" s="176"/>
      <c r="BW574" s="197"/>
      <c r="BX574" s="197"/>
      <c r="BY574" s="67" t="s">
        <v>77</v>
      </c>
      <c r="BZ574" s="49">
        <f t="shared" si="443"/>
        <v>40569872</v>
      </c>
      <c r="CA574" s="30">
        <f>IFERROR(BZ574/BW563,"-")</f>
        <v>1.8925252431359855E-3</v>
      </c>
      <c r="CB574" s="49">
        <f t="shared" si="444"/>
        <v>335</v>
      </c>
      <c r="CC574" s="30">
        <f>IFERROR(CB574/BX563,"-")</f>
        <v>1.4760310186817061E-2</v>
      </c>
      <c r="CD574" s="52">
        <f t="shared" si="433"/>
        <v>121104.09552238806</v>
      </c>
      <c r="CE574" s="31">
        <f t="shared" si="441"/>
        <v>1.3033498035248803E-2</v>
      </c>
      <c r="CR574" s="173"/>
      <c r="CS574" s="194"/>
      <c r="CT574" s="188"/>
      <c r="CU574" s="191"/>
      <c r="CV574" s="191"/>
      <c r="CW574" s="75" t="s">
        <v>73</v>
      </c>
      <c r="CX574" s="86">
        <v>5675251</v>
      </c>
      <c r="CY574" s="76">
        <v>2.0143330269414524E-4</v>
      </c>
      <c r="CZ574" s="86">
        <v>293</v>
      </c>
      <c r="DA574" s="76">
        <v>1.0243680732790268E-2</v>
      </c>
      <c r="DB574" s="86">
        <v>19369.45733788396</v>
      </c>
      <c r="DC574" s="77">
        <v>9.4382167246488853E-3</v>
      </c>
    </row>
    <row r="575" spans="2:107" s="16" customFormat="1" ht="13.15" customHeight="1">
      <c r="B575" s="224"/>
      <c r="C575" s="194"/>
      <c r="D575" s="176"/>
      <c r="E575" s="197"/>
      <c r="F575" s="197"/>
      <c r="G575" s="67" t="s">
        <v>79</v>
      </c>
      <c r="H575" s="49">
        <v>296869</v>
      </c>
      <c r="I575" s="30">
        <f>IFERROR(H575/E563,"-")</f>
        <v>3.9460400762280686E-3</v>
      </c>
      <c r="J575" s="49">
        <v>1</v>
      </c>
      <c r="K575" s="30">
        <f>IFERROR(J575/F563,"-")</f>
        <v>2.0833333333333332E-2</v>
      </c>
      <c r="L575" s="52">
        <f t="shared" si="426"/>
        <v>296869</v>
      </c>
      <c r="M575" s="31">
        <f t="shared" si="434"/>
        <v>1.9230769230769232E-2</v>
      </c>
      <c r="N575" s="176"/>
      <c r="O575" s="197"/>
      <c r="P575" s="197"/>
      <c r="Q575" s="67" t="s">
        <v>79</v>
      </c>
      <c r="R575" s="49">
        <v>89625</v>
      </c>
      <c r="S575" s="30">
        <f>IFERROR(R575/O563,"-")</f>
        <v>4.8936207387961339E-4</v>
      </c>
      <c r="T575" s="49">
        <v>2</v>
      </c>
      <c r="U575" s="30">
        <f>IFERROR(T575/P563,"-")</f>
        <v>1.8181818181818181E-2</v>
      </c>
      <c r="V575" s="52">
        <f t="shared" si="427"/>
        <v>44812.5</v>
      </c>
      <c r="W575" s="31">
        <f t="shared" si="435"/>
        <v>1.5625E-2</v>
      </c>
      <c r="X575" s="176"/>
      <c r="Y575" s="197"/>
      <c r="Z575" s="197"/>
      <c r="AA575" s="67" t="s">
        <v>79</v>
      </c>
      <c r="AB575" s="49">
        <v>29718863</v>
      </c>
      <c r="AC575" s="30">
        <f>IFERROR(AB575/Y563,"-")</f>
        <v>5.3085558690694487E-3</v>
      </c>
      <c r="AD575" s="49">
        <v>105</v>
      </c>
      <c r="AE575" s="30">
        <f>IFERROR(AD575/Z563,"-")</f>
        <v>1.3272658323852863E-2</v>
      </c>
      <c r="AF575" s="52">
        <f t="shared" si="428"/>
        <v>283036.79047619045</v>
      </c>
      <c r="AG575" s="31">
        <f t="shared" si="436"/>
        <v>1.217250173892882E-2</v>
      </c>
      <c r="AH575" s="176"/>
      <c r="AI575" s="197"/>
      <c r="AJ575" s="197"/>
      <c r="AK575" s="67" t="s">
        <v>79</v>
      </c>
      <c r="AL575" s="49">
        <v>70971060</v>
      </c>
      <c r="AM575" s="30">
        <f>IFERROR(AL575/AI563,"-")</f>
        <v>1.0320286162530393E-2</v>
      </c>
      <c r="AN575" s="49">
        <v>190</v>
      </c>
      <c r="AO575" s="30">
        <f>IFERROR(AN575/AJ563,"-")</f>
        <v>2.623584645125656E-2</v>
      </c>
      <c r="AP575" s="52">
        <f t="shared" si="429"/>
        <v>373531.89473684208</v>
      </c>
      <c r="AQ575" s="31">
        <f t="shared" si="437"/>
        <v>2.3980815347721823E-2</v>
      </c>
      <c r="AR575" s="176"/>
      <c r="AS575" s="197"/>
      <c r="AT575" s="197"/>
      <c r="AU575" s="67" t="s">
        <v>79</v>
      </c>
      <c r="AV575" s="49">
        <v>93212499</v>
      </c>
      <c r="AW575" s="30">
        <f>IFERROR(AV575/AS563,"-")</f>
        <v>1.7964273700499019E-2</v>
      </c>
      <c r="AX575" s="49">
        <v>264</v>
      </c>
      <c r="AY575" s="30">
        <f>IFERROR(AX575/AT563,"-")</f>
        <v>5.7167605023819838E-2</v>
      </c>
      <c r="AZ575" s="52">
        <f t="shared" si="430"/>
        <v>353077.64772727271</v>
      </c>
      <c r="BA575" s="31">
        <f t="shared" si="438"/>
        <v>4.9503093943371462E-2</v>
      </c>
      <c r="BB575" s="176"/>
      <c r="BC575" s="197"/>
      <c r="BD575" s="197"/>
      <c r="BE575" s="67" t="s">
        <v>79</v>
      </c>
      <c r="BF575" s="49">
        <v>64690371</v>
      </c>
      <c r="BG575" s="30">
        <f>IFERROR(BF575/BC563,"-")</f>
        <v>2.5300630406040327E-2</v>
      </c>
      <c r="BH575" s="49">
        <v>173</v>
      </c>
      <c r="BI575" s="30">
        <f>IFERROR(BH575/BD563,"-")</f>
        <v>8.3858458555501697E-2</v>
      </c>
      <c r="BJ575" s="52">
        <f t="shared" si="431"/>
        <v>373932.78034682083</v>
      </c>
      <c r="BK575" s="31">
        <f t="shared" si="439"/>
        <v>6.7472698907956319E-2</v>
      </c>
      <c r="BL575" s="176"/>
      <c r="BM575" s="197"/>
      <c r="BN575" s="197"/>
      <c r="BO575" s="67" t="s">
        <v>79</v>
      </c>
      <c r="BP575" s="49">
        <v>37332002</v>
      </c>
      <c r="BQ575" s="30">
        <f>IFERROR(BP575/BM563,"-")</f>
        <v>3.8979428162046449E-2</v>
      </c>
      <c r="BR575" s="49">
        <v>96</v>
      </c>
      <c r="BS575" s="30">
        <f>IFERROR(BR575/BN563,"-")</f>
        <v>0.13636363636363635</v>
      </c>
      <c r="BT575" s="52">
        <f t="shared" si="432"/>
        <v>388875.02083333331</v>
      </c>
      <c r="BU575" s="31">
        <f t="shared" si="440"/>
        <v>8.9136490250696379E-2</v>
      </c>
      <c r="BV575" s="176"/>
      <c r="BW575" s="197"/>
      <c r="BX575" s="197"/>
      <c r="BY575" s="67" t="s">
        <v>79</v>
      </c>
      <c r="BZ575" s="49">
        <f t="shared" si="443"/>
        <v>296311289</v>
      </c>
      <c r="CA575" s="30">
        <f>IFERROR(BZ575/BW563,"-")</f>
        <v>1.3822488625516547E-2</v>
      </c>
      <c r="CB575" s="49">
        <f t="shared" si="444"/>
        <v>831</v>
      </c>
      <c r="CC575" s="30">
        <f>IFERROR(CB575/BX563,"-")</f>
        <v>3.6614381388790973E-2</v>
      </c>
      <c r="CD575" s="52">
        <f t="shared" si="433"/>
        <v>356571.94825511432</v>
      </c>
      <c r="CE575" s="31">
        <f t="shared" si="441"/>
        <v>3.2330856320273896E-2</v>
      </c>
      <c r="CR575" s="173"/>
      <c r="CS575" s="194"/>
      <c r="CT575" s="188"/>
      <c r="CU575" s="191"/>
      <c r="CV575" s="191"/>
      <c r="CW575" s="75" t="s">
        <v>75</v>
      </c>
      <c r="CX575" s="86">
        <v>183088750</v>
      </c>
      <c r="CY575" s="76">
        <v>6.4984212325838427E-3</v>
      </c>
      <c r="CZ575" s="86">
        <v>1581</v>
      </c>
      <c r="DA575" s="76">
        <v>5.5273922315840995E-2</v>
      </c>
      <c r="DB575" s="86">
        <v>115805.66097406704</v>
      </c>
      <c r="DC575" s="77">
        <v>5.0927715500579819E-2</v>
      </c>
    </row>
    <row r="576" spans="2:107" s="16" customFormat="1" ht="13.15" customHeight="1">
      <c r="B576" s="224"/>
      <c r="C576" s="194"/>
      <c r="D576" s="176"/>
      <c r="E576" s="197"/>
      <c r="F576" s="197"/>
      <c r="G576" s="67" t="s">
        <v>81</v>
      </c>
      <c r="H576" s="49">
        <v>304170</v>
      </c>
      <c r="I576" s="30">
        <f>IFERROR(H576/E563,"-")</f>
        <v>4.0430863781206246E-3</v>
      </c>
      <c r="J576" s="49">
        <v>5</v>
      </c>
      <c r="K576" s="30">
        <f>IFERROR(J576/F563,"-")</f>
        <v>0.10416666666666667</v>
      </c>
      <c r="L576" s="52">
        <f t="shared" si="426"/>
        <v>60834</v>
      </c>
      <c r="M576" s="31">
        <f t="shared" si="434"/>
        <v>9.6153846153846159E-2</v>
      </c>
      <c r="N576" s="176"/>
      <c r="O576" s="197"/>
      <c r="P576" s="197"/>
      <c r="Q576" s="67" t="s">
        <v>81</v>
      </c>
      <c r="R576" s="49">
        <v>872088</v>
      </c>
      <c r="S576" s="30">
        <f>IFERROR(R576/O563,"-")</f>
        <v>4.761693637774329E-3</v>
      </c>
      <c r="T576" s="49">
        <v>17</v>
      </c>
      <c r="U576" s="30">
        <f>IFERROR(T576/P563,"-")</f>
        <v>0.15454545454545454</v>
      </c>
      <c r="V576" s="52">
        <f t="shared" si="427"/>
        <v>51299.294117647056</v>
      </c>
      <c r="W576" s="31">
        <f t="shared" si="435"/>
        <v>0.1328125</v>
      </c>
      <c r="X576" s="176"/>
      <c r="Y576" s="197"/>
      <c r="Z576" s="197"/>
      <c r="AA576" s="67" t="s">
        <v>81</v>
      </c>
      <c r="AB576" s="49">
        <v>40835765</v>
      </c>
      <c r="AC576" s="30">
        <f>IFERROR(AB576/Y563,"-")</f>
        <v>7.2943214536400928E-3</v>
      </c>
      <c r="AD576" s="49">
        <v>703</v>
      </c>
      <c r="AE576" s="30">
        <f>IFERROR(AD576/Z563,"-")</f>
        <v>8.8863607634938696E-2</v>
      </c>
      <c r="AF576" s="52">
        <f t="shared" si="428"/>
        <v>58087.85917496444</v>
      </c>
      <c r="AG576" s="31">
        <f t="shared" si="436"/>
        <v>8.1497797356828189E-2</v>
      </c>
      <c r="AH576" s="176"/>
      <c r="AI576" s="197"/>
      <c r="AJ576" s="197"/>
      <c r="AK576" s="67" t="s">
        <v>81</v>
      </c>
      <c r="AL576" s="49">
        <v>63708949</v>
      </c>
      <c r="AM576" s="30">
        <f>IFERROR(AL576/AI563,"-")</f>
        <v>9.2642632756796163E-3</v>
      </c>
      <c r="AN576" s="49">
        <v>871</v>
      </c>
      <c r="AO576" s="30">
        <f>IFERROR(AN576/AJ563,"-")</f>
        <v>0.12027064346865507</v>
      </c>
      <c r="AP576" s="52">
        <f t="shared" si="429"/>
        <v>73144.602755453496</v>
      </c>
      <c r="AQ576" s="31">
        <f t="shared" si="437"/>
        <v>0.10993310614666162</v>
      </c>
      <c r="AR576" s="176"/>
      <c r="AS576" s="197"/>
      <c r="AT576" s="197"/>
      <c r="AU576" s="67" t="s">
        <v>81</v>
      </c>
      <c r="AV576" s="49">
        <v>51476557</v>
      </c>
      <c r="AW576" s="30">
        <f>IFERROR(AV576/AS563,"-")</f>
        <v>9.9207613681437587E-3</v>
      </c>
      <c r="AX576" s="49">
        <v>592</v>
      </c>
      <c r="AY576" s="30">
        <f>IFERROR(AX576/AT563,"-")</f>
        <v>0.12819402338674751</v>
      </c>
      <c r="AZ576" s="52">
        <f t="shared" si="430"/>
        <v>86953.64358108108</v>
      </c>
      <c r="BA576" s="31">
        <f t="shared" si="438"/>
        <v>0.11100693793362085</v>
      </c>
      <c r="BB576" s="176"/>
      <c r="BC576" s="197"/>
      <c r="BD576" s="197"/>
      <c r="BE576" s="67" t="s">
        <v>81</v>
      </c>
      <c r="BF576" s="49">
        <v>34358374</v>
      </c>
      <c r="BG576" s="30">
        <f>IFERROR(BF576/BC563,"-")</f>
        <v>1.3437680268157767E-2</v>
      </c>
      <c r="BH576" s="49">
        <v>277</v>
      </c>
      <c r="BI576" s="30">
        <f>IFERROR(BH576/BD563,"-")</f>
        <v>0.13427047988366456</v>
      </c>
      <c r="BJ576" s="52">
        <f t="shared" si="431"/>
        <v>124037.45126353791</v>
      </c>
      <c r="BK576" s="31">
        <f t="shared" si="439"/>
        <v>0.10803432137285492</v>
      </c>
      <c r="BL576" s="176"/>
      <c r="BM576" s="197"/>
      <c r="BN576" s="197"/>
      <c r="BO576" s="67" t="s">
        <v>81</v>
      </c>
      <c r="BP576" s="49">
        <v>8386593</v>
      </c>
      <c r="BQ576" s="30">
        <f>IFERROR(BP576/BM563,"-")</f>
        <v>8.7566854670108937E-3</v>
      </c>
      <c r="BR576" s="49">
        <v>89</v>
      </c>
      <c r="BS576" s="30">
        <f>IFERROR(BR576/BN563,"-")</f>
        <v>0.12642045454545456</v>
      </c>
      <c r="BT576" s="52">
        <f t="shared" si="432"/>
        <v>94231.382022471909</v>
      </c>
      <c r="BU576" s="31">
        <f t="shared" si="440"/>
        <v>8.2636954503249774E-2</v>
      </c>
      <c r="BV576" s="176"/>
      <c r="BW576" s="197"/>
      <c r="BX576" s="197"/>
      <c r="BY576" s="67" t="s">
        <v>81</v>
      </c>
      <c r="BZ576" s="49">
        <f t="shared" si="443"/>
        <v>199942496</v>
      </c>
      <c r="CA576" s="30">
        <f>IFERROR(BZ576/BW563,"-")</f>
        <v>9.3270252579454975E-3</v>
      </c>
      <c r="CB576" s="49">
        <f t="shared" si="444"/>
        <v>2554</v>
      </c>
      <c r="CC576" s="30">
        <f>IFERROR(CB576/BX563,"-")</f>
        <v>0.11253084243919634</v>
      </c>
      <c r="CD576" s="52">
        <f t="shared" si="433"/>
        <v>78286.020360219263</v>
      </c>
      <c r="CE576" s="31">
        <f t="shared" si="441"/>
        <v>9.93658327821655E-2</v>
      </c>
      <c r="CR576" s="173"/>
      <c r="CS576" s="194"/>
      <c r="CT576" s="188"/>
      <c r="CU576" s="191"/>
      <c r="CV576" s="191"/>
      <c r="CW576" s="75" t="s">
        <v>77</v>
      </c>
      <c r="CX576" s="86">
        <v>52737720</v>
      </c>
      <c r="CY576" s="76">
        <v>1.8718349401919102E-3</v>
      </c>
      <c r="CZ576" s="86">
        <v>499</v>
      </c>
      <c r="DA576" s="76">
        <v>1.7445722476663286E-2</v>
      </c>
      <c r="DB576" s="86">
        <v>105686.81362725451</v>
      </c>
      <c r="DC576" s="77">
        <v>1.6073959541296225E-2</v>
      </c>
    </row>
    <row r="577" spans="2:107" s="16" customFormat="1" ht="13.15" customHeight="1">
      <c r="B577" s="224"/>
      <c r="C577" s="194"/>
      <c r="D577" s="176"/>
      <c r="E577" s="197"/>
      <c r="F577" s="197"/>
      <c r="G577" s="67" t="s">
        <v>83</v>
      </c>
      <c r="H577" s="49">
        <v>118648</v>
      </c>
      <c r="I577" s="30">
        <f>IFERROR(H577/E563,"-")</f>
        <v>1.5770921280575201E-3</v>
      </c>
      <c r="J577" s="49">
        <v>1</v>
      </c>
      <c r="K577" s="30">
        <f>IFERROR(J577/F563,"-")</f>
        <v>2.0833333333333332E-2</v>
      </c>
      <c r="L577" s="52">
        <f t="shared" si="426"/>
        <v>118648</v>
      </c>
      <c r="M577" s="31">
        <f t="shared" si="434"/>
        <v>1.9230769230769232E-2</v>
      </c>
      <c r="N577" s="176"/>
      <c r="O577" s="197"/>
      <c r="P577" s="197"/>
      <c r="Q577" s="67" t="s">
        <v>83</v>
      </c>
      <c r="R577" s="49">
        <v>1268039</v>
      </c>
      <c r="S577" s="30">
        <f>IFERROR(R577/O563,"-")</f>
        <v>6.9236283938658976E-3</v>
      </c>
      <c r="T577" s="49">
        <v>5</v>
      </c>
      <c r="U577" s="30">
        <f>IFERROR(T577/P563,"-")</f>
        <v>4.5454545454545456E-2</v>
      </c>
      <c r="V577" s="52">
        <f t="shared" si="427"/>
        <v>253607.8</v>
      </c>
      <c r="W577" s="31">
        <f t="shared" si="435"/>
        <v>3.90625E-2</v>
      </c>
      <c r="X577" s="176"/>
      <c r="Y577" s="197"/>
      <c r="Z577" s="197"/>
      <c r="AA577" s="67" t="s">
        <v>83</v>
      </c>
      <c r="AB577" s="49">
        <v>68008335</v>
      </c>
      <c r="AC577" s="30">
        <f>IFERROR(AB577/Y563,"-")</f>
        <v>1.214804368221931E-2</v>
      </c>
      <c r="AD577" s="49">
        <v>486</v>
      </c>
      <c r="AE577" s="30">
        <f>IFERROR(AD577/Z563,"-")</f>
        <v>6.1433447098976107E-2</v>
      </c>
      <c r="AF577" s="52">
        <f t="shared" si="428"/>
        <v>139934.84567901236</v>
      </c>
      <c r="AG577" s="31">
        <f t="shared" si="436"/>
        <v>5.6341293763041964E-2</v>
      </c>
      <c r="AH577" s="176"/>
      <c r="AI577" s="197"/>
      <c r="AJ577" s="197"/>
      <c r="AK577" s="67" t="s">
        <v>83</v>
      </c>
      <c r="AL577" s="49">
        <v>143680938</v>
      </c>
      <c r="AM577" s="30">
        <f>IFERROR(AL577/AI563,"-")</f>
        <v>2.0893423266621459E-2</v>
      </c>
      <c r="AN577" s="49">
        <v>942</v>
      </c>
      <c r="AO577" s="30">
        <f>IFERROR(AN577/AJ563,"-")</f>
        <v>0.13007456503728251</v>
      </c>
      <c r="AP577" s="52">
        <f t="shared" si="429"/>
        <v>152527.53503184713</v>
      </c>
      <c r="AQ577" s="31">
        <f t="shared" si="437"/>
        <v>0.1188943581976524</v>
      </c>
      <c r="AR577" s="176"/>
      <c r="AS577" s="197"/>
      <c r="AT577" s="197"/>
      <c r="AU577" s="67" t="s">
        <v>83</v>
      </c>
      <c r="AV577" s="49">
        <v>193105244</v>
      </c>
      <c r="AW577" s="30">
        <f>IFERROR(AV577/AS563,"-")</f>
        <v>3.7215990274197523E-2</v>
      </c>
      <c r="AX577" s="49">
        <v>1025</v>
      </c>
      <c r="AY577" s="30">
        <f>IFERROR(AX577/AT563,"-")</f>
        <v>0.22195755738414899</v>
      </c>
      <c r="AZ577" s="52">
        <f t="shared" si="430"/>
        <v>188395.36</v>
      </c>
      <c r="BA577" s="31">
        <f t="shared" si="438"/>
        <v>0.19219951246952935</v>
      </c>
      <c r="BB577" s="176"/>
      <c r="BC577" s="197"/>
      <c r="BD577" s="197"/>
      <c r="BE577" s="67" t="s">
        <v>83</v>
      </c>
      <c r="BF577" s="49">
        <v>119651045</v>
      </c>
      <c r="BG577" s="30">
        <f>IFERROR(BF577/BC563,"-")</f>
        <v>4.6795942277738665E-2</v>
      </c>
      <c r="BH577" s="49">
        <v>590</v>
      </c>
      <c r="BI577" s="30">
        <f>IFERROR(BH577/BD563,"-")</f>
        <v>0.28599127484246245</v>
      </c>
      <c r="BJ577" s="52">
        <f t="shared" si="431"/>
        <v>202798.38135593222</v>
      </c>
      <c r="BK577" s="31">
        <f t="shared" si="439"/>
        <v>0.23010920436817472</v>
      </c>
      <c r="BL577" s="176"/>
      <c r="BM577" s="197"/>
      <c r="BN577" s="197"/>
      <c r="BO577" s="67" t="s">
        <v>83</v>
      </c>
      <c r="BP577" s="49">
        <v>47104438</v>
      </c>
      <c r="BQ577" s="30">
        <f>IFERROR(BP577/BM563,"-")</f>
        <v>4.9183112578172768E-2</v>
      </c>
      <c r="BR577" s="49">
        <v>233</v>
      </c>
      <c r="BS577" s="30">
        <f>IFERROR(BR577/BN563,"-")</f>
        <v>0.33096590909090912</v>
      </c>
      <c r="BT577" s="52">
        <f t="shared" si="432"/>
        <v>202164.96995708154</v>
      </c>
      <c r="BU577" s="31">
        <f t="shared" si="440"/>
        <v>0.21634168987929434</v>
      </c>
      <c r="BV577" s="176"/>
      <c r="BW577" s="197"/>
      <c r="BX577" s="197"/>
      <c r="BY577" s="67" t="s">
        <v>83</v>
      </c>
      <c r="BZ577" s="49">
        <f t="shared" si="443"/>
        <v>572936687</v>
      </c>
      <c r="CA577" s="30">
        <f>IFERROR(BZ577/BW563,"-")</f>
        <v>2.6726659203317207E-2</v>
      </c>
      <c r="CB577" s="49">
        <f t="shared" si="444"/>
        <v>3282</v>
      </c>
      <c r="CC577" s="30">
        <f>IFERROR(CB577/BX563,"-")</f>
        <v>0.14460697920338386</v>
      </c>
      <c r="CD577" s="52">
        <f t="shared" si="433"/>
        <v>174569.37446678855</v>
      </c>
      <c r="CE577" s="31">
        <f t="shared" si="441"/>
        <v>0.12768937478115394</v>
      </c>
      <c r="CR577" s="173"/>
      <c r="CS577" s="194"/>
      <c r="CT577" s="188"/>
      <c r="CU577" s="191"/>
      <c r="CV577" s="191"/>
      <c r="CW577" s="75" t="s">
        <v>79</v>
      </c>
      <c r="CX577" s="86">
        <v>284851291</v>
      </c>
      <c r="CY577" s="76">
        <v>1.0110308129600093E-2</v>
      </c>
      <c r="CZ577" s="86">
        <v>832</v>
      </c>
      <c r="DA577" s="76">
        <v>2.9087857917001712E-2</v>
      </c>
      <c r="DB577" s="86">
        <v>342369.34014423075</v>
      </c>
      <c r="DC577" s="77">
        <v>2.6800670016750419E-2</v>
      </c>
    </row>
    <row r="578" spans="2:107" s="16" customFormat="1" ht="13.15" customHeight="1">
      <c r="B578" s="224"/>
      <c r="C578" s="194"/>
      <c r="D578" s="176"/>
      <c r="E578" s="197"/>
      <c r="F578" s="197"/>
      <c r="G578" s="67" t="s">
        <v>87</v>
      </c>
      <c r="H578" s="49">
        <v>1220267</v>
      </c>
      <c r="I578" s="30">
        <f>IFERROR(H578/E563,"-")</f>
        <v>1.6220024609166325E-2</v>
      </c>
      <c r="J578" s="49">
        <v>7</v>
      </c>
      <c r="K578" s="30">
        <f>IFERROR(J578/F563,"-")</f>
        <v>0.14583333333333334</v>
      </c>
      <c r="L578" s="52">
        <f t="shared" si="426"/>
        <v>174323.85714285713</v>
      </c>
      <c r="M578" s="31">
        <f t="shared" si="434"/>
        <v>0.13461538461538461</v>
      </c>
      <c r="N578" s="176"/>
      <c r="O578" s="197"/>
      <c r="P578" s="197"/>
      <c r="Q578" s="67" t="s">
        <v>87</v>
      </c>
      <c r="R578" s="49">
        <v>3931415</v>
      </c>
      <c r="S578" s="30">
        <f>IFERROR(R578/O563,"-")</f>
        <v>2.1465945859764801E-2</v>
      </c>
      <c r="T578" s="49">
        <v>16</v>
      </c>
      <c r="U578" s="30">
        <f>IFERROR(T578/P563,"-")</f>
        <v>0.14545454545454545</v>
      </c>
      <c r="V578" s="52">
        <f t="shared" si="427"/>
        <v>245713.4375</v>
      </c>
      <c r="W578" s="31">
        <f t="shared" si="435"/>
        <v>0.125</v>
      </c>
      <c r="X578" s="176"/>
      <c r="Y578" s="197"/>
      <c r="Z578" s="197"/>
      <c r="AA578" s="67" t="s">
        <v>87</v>
      </c>
      <c r="AB578" s="49">
        <v>29812598</v>
      </c>
      <c r="AC578" s="30">
        <f>IFERROR(AB578/Y563,"-")</f>
        <v>5.3252993590336252E-3</v>
      </c>
      <c r="AD578" s="49">
        <v>410</v>
      </c>
      <c r="AE578" s="30">
        <f>IFERROR(AD578/Z563,"-")</f>
        <v>5.1826570597901654E-2</v>
      </c>
      <c r="AF578" s="52">
        <f t="shared" si="428"/>
        <v>72713.653658536583</v>
      </c>
      <c r="AG578" s="31">
        <f t="shared" si="436"/>
        <v>4.7530721075817295E-2</v>
      </c>
      <c r="AH578" s="176"/>
      <c r="AI578" s="197"/>
      <c r="AJ578" s="197"/>
      <c r="AK578" s="67" t="s">
        <v>87</v>
      </c>
      <c r="AL578" s="49">
        <v>38821320</v>
      </c>
      <c r="AM578" s="30">
        <f>IFERROR(AL578/AI563,"-")</f>
        <v>5.6452183693911917E-3</v>
      </c>
      <c r="AN578" s="49">
        <v>471</v>
      </c>
      <c r="AO578" s="30">
        <f>IFERROR(AN578/AJ563,"-")</f>
        <v>6.5037282518641257E-2</v>
      </c>
      <c r="AP578" s="52">
        <f t="shared" si="429"/>
        <v>82423.184713375798</v>
      </c>
      <c r="AQ578" s="31">
        <f t="shared" si="437"/>
        <v>5.94471790988262E-2</v>
      </c>
      <c r="AR578" s="176"/>
      <c r="AS578" s="197"/>
      <c r="AT578" s="197"/>
      <c r="AU578" s="67" t="s">
        <v>87</v>
      </c>
      <c r="AV578" s="49">
        <v>42226155</v>
      </c>
      <c r="AW578" s="30">
        <f>IFERROR(AV578/AS563,"-")</f>
        <v>8.1379880796854844E-3</v>
      </c>
      <c r="AX578" s="49">
        <v>391</v>
      </c>
      <c r="AY578" s="30">
        <f>IFERROR(AX578/AT563,"-")</f>
        <v>8.4668687743611956E-2</v>
      </c>
      <c r="AZ578" s="52">
        <f t="shared" si="430"/>
        <v>107995.28132992328</v>
      </c>
      <c r="BA578" s="31">
        <f t="shared" si="438"/>
        <v>7.3317082317644847E-2</v>
      </c>
      <c r="BB578" s="176"/>
      <c r="BC578" s="197"/>
      <c r="BD578" s="197"/>
      <c r="BE578" s="67" t="s">
        <v>87</v>
      </c>
      <c r="BF578" s="49">
        <v>23163532</v>
      </c>
      <c r="BG578" s="30">
        <f>IFERROR(BF578/BC563,"-")</f>
        <v>9.0593383987624398E-3</v>
      </c>
      <c r="BH578" s="49">
        <v>200</v>
      </c>
      <c r="BI578" s="30">
        <f>IFERROR(BH578/BD563,"-")</f>
        <v>9.6946194861851673E-2</v>
      </c>
      <c r="BJ578" s="52">
        <f t="shared" si="431"/>
        <v>115817.66</v>
      </c>
      <c r="BK578" s="31">
        <f t="shared" si="439"/>
        <v>7.8003120124804995E-2</v>
      </c>
      <c r="BL578" s="176"/>
      <c r="BM578" s="197"/>
      <c r="BN578" s="197"/>
      <c r="BO578" s="67" t="s">
        <v>87</v>
      </c>
      <c r="BP578" s="49">
        <v>14737420</v>
      </c>
      <c r="BQ578" s="30">
        <f>IFERROR(BP578/BM563,"-")</f>
        <v>1.538776849374182E-2</v>
      </c>
      <c r="BR578" s="49">
        <v>72</v>
      </c>
      <c r="BS578" s="30">
        <f>IFERROR(BR578/BN563,"-")</f>
        <v>0.10227272727272728</v>
      </c>
      <c r="BT578" s="52">
        <f t="shared" si="432"/>
        <v>204686.38888888888</v>
      </c>
      <c r="BU578" s="31">
        <f t="shared" si="440"/>
        <v>6.6852367688022288E-2</v>
      </c>
      <c r="BV578" s="176"/>
      <c r="BW578" s="197"/>
      <c r="BX578" s="197"/>
      <c r="BY578" s="67" t="s">
        <v>87</v>
      </c>
      <c r="BZ578" s="49">
        <f t="shared" si="443"/>
        <v>153912707</v>
      </c>
      <c r="CA578" s="30">
        <f>IFERROR(BZ578/BW563,"-")</f>
        <v>7.1798028654587003E-3</v>
      </c>
      <c r="CB578" s="49">
        <f t="shared" si="444"/>
        <v>1567</v>
      </c>
      <c r="CC578" s="30">
        <f>IFERROR(CB578/BX563,"-")</f>
        <v>6.9043003172365169E-2</v>
      </c>
      <c r="CD578" s="52">
        <f t="shared" si="433"/>
        <v>98221.255264837266</v>
      </c>
      <c r="CE578" s="31">
        <f t="shared" si="441"/>
        <v>6.0965646033536942E-2</v>
      </c>
      <c r="CR578" s="173"/>
      <c r="CS578" s="194"/>
      <c r="CT578" s="188"/>
      <c r="CU578" s="191"/>
      <c r="CV578" s="191"/>
      <c r="CW578" s="75" t="s">
        <v>81</v>
      </c>
      <c r="CX578" s="86">
        <v>247638371</v>
      </c>
      <c r="CY578" s="76">
        <v>8.7894993444920834E-3</v>
      </c>
      <c r="CZ578" s="86">
        <v>3288</v>
      </c>
      <c r="DA578" s="76">
        <v>0.1149529769604587</v>
      </c>
      <c r="DB578" s="86">
        <v>75315.806265206818</v>
      </c>
      <c r="DC578" s="77">
        <v>0.10591418631619637</v>
      </c>
    </row>
    <row r="579" spans="2:107" s="16" customFormat="1" ht="13.15" customHeight="1">
      <c r="B579" s="224"/>
      <c r="C579" s="194"/>
      <c r="D579" s="176"/>
      <c r="E579" s="197"/>
      <c r="F579" s="197"/>
      <c r="G579" s="68" t="s">
        <v>85</v>
      </c>
      <c r="H579" s="50">
        <v>62068</v>
      </c>
      <c r="I579" s="32">
        <f>IFERROR(H579/E563,"-")</f>
        <v>8.2501984192126423E-4</v>
      </c>
      <c r="J579" s="50">
        <v>8</v>
      </c>
      <c r="K579" s="32">
        <f>IFERROR(J579/F563,"-")</f>
        <v>0.16666666666666666</v>
      </c>
      <c r="L579" s="53">
        <f t="shared" si="426"/>
        <v>7758.5</v>
      </c>
      <c r="M579" s="33">
        <f t="shared" si="434"/>
        <v>0.15384615384615385</v>
      </c>
      <c r="N579" s="176"/>
      <c r="O579" s="197"/>
      <c r="P579" s="197"/>
      <c r="Q579" s="68" t="s">
        <v>85</v>
      </c>
      <c r="R579" s="50">
        <v>514853</v>
      </c>
      <c r="S579" s="32">
        <f>IFERROR(R579/O563,"-")</f>
        <v>2.8111523773851114E-3</v>
      </c>
      <c r="T579" s="50">
        <v>26</v>
      </c>
      <c r="U579" s="32">
        <f>IFERROR(T579/P563,"-")</f>
        <v>0.23636363636363636</v>
      </c>
      <c r="V579" s="53">
        <f t="shared" si="427"/>
        <v>19802.038461538461</v>
      </c>
      <c r="W579" s="33">
        <f t="shared" si="435"/>
        <v>0.203125</v>
      </c>
      <c r="X579" s="176"/>
      <c r="Y579" s="197"/>
      <c r="Z579" s="197"/>
      <c r="AA579" s="68" t="s">
        <v>85</v>
      </c>
      <c r="AB579" s="50">
        <v>10120989</v>
      </c>
      <c r="AC579" s="32">
        <f>IFERROR(AB579/Y563,"-")</f>
        <v>1.8078698218278852E-3</v>
      </c>
      <c r="AD579" s="50">
        <v>704</v>
      </c>
      <c r="AE579" s="32">
        <f>IFERROR(AD579/Z563,"-")</f>
        <v>8.8990013904689677E-2</v>
      </c>
      <c r="AF579" s="53">
        <f t="shared" si="428"/>
        <v>14376.404829545454</v>
      </c>
      <c r="AG579" s="33">
        <f t="shared" si="436"/>
        <v>8.1613725944817986E-2</v>
      </c>
      <c r="AH579" s="176"/>
      <c r="AI579" s="197"/>
      <c r="AJ579" s="197"/>
      <c r="AK579" s="68" t="s">
        <v>85</v>
      </c>
      <c r="AL579" s="50">
        <v>19169896</v>
      </c>
      <c r="AM579" s="32">
        <f>IFERROR(AL579/AI563,"-")</f>
        <v>2.7875983876519067E-3</v>
      </c>
      <c r="AN579" s="50">
        <v>893</v>
      </c>
      <c r="AO579" s="32">
        <f>IFERROR(AN579/AJ563,"-")</f>
        <v>0.12330847832090583</v>
      </c>
      <c r="AP579" s="53">
        <f t="shared" si="429"/>
        <v>21466.848824188131</v>
      </c>
      <c r="AQ579" s="33">
        <f t="shared" si="437"/>
        <v>0.11270983213429256</v>
      </c>
      <c r="AR579" s="176"/>
      <c r="AS579" s="197"/>
      <c r="AT579" s="197"/>
      <c r="AU579" s="68" t="s">
        <v>85</v>
      </c>
      <c r="AV579" s="50">
        <v>13714281</v>
      </c>
      <c r="AW579" s="32">
        <f>IFERROR(AV579/AS563,"-")</f>
        <v>2.6430693322528924E-3</v>
      </c>
      <c r="AX579" s="50">
        <v>763</v>
      </c>
      <c r="AY579" s="32">
        <f>IFERROR(AX579/AT563,"-")</f>
        <v>0.16522304027717627</v>
      </c>
      <c r="AZ579" s="53">
        <f t="shared" si="430"/>
        <v>17974.155963302754</v>
      </c>
      <c r="BA579" s="33">
        <f t="shared" si="438"/>
        <v>0.14307144196512281</v>
      </c>
      <c r="BB579" s="176"/>
      <c r="BC579" s="197"/>
      <c r="BD579" s="197"/>
      <c r="BE579" s="68" t="s">
        <v>85</v>
      </c>
      <c r="BF579" s="50">
        <v>9388220</v>
      </c>
      <c r="BG579" s="32">
        <f>IFERROR(BF579/BC563,"-")</f>
        <v>3.6717656850444699E-3</v>
      </c>
      <c r="BH579" s="50">
        <v>410</v>
      </c>
      <c r="BI579" s="32">
        <f>IFERROR(BH579/BD563,"-")</f>
        <v>0.19873969946679593</v>
      </c>
      <c r="BJ579" s="53">
        <f t="shared" si="431"/>
        <v>22898.09756097561</v>
      </c>
      <c r="BK579" s="33">
        <f t="shared" si="439"/>
        <v>0.15990639625585024</v>
      </c>
      <c r="BL579" s="176"/>
      <c r="BM579" s="197"/>
      <c r="BN579" s="197"/>
      <c r="BO579" s="68" t="s">
        <v>85</v>
      </c>
      <c r="BP579" s="50">
        <v>4476743</v>
      </c>
      <c r="BQ579" s="32">
        <f>IFERROR(BP579/BM563,"-")</f>
        <v>4.6742974611552928E-3</v>
      </c>
      <c r="BR579" s="50">
        <v>150</v>
      </c>
      <c r="BS579" s="32">
        <f>IFERROR(BR579/BN563,"-")</f>
        <v>0.21306818181818182</v>
      </c>
      <c r="BT579" s="53">
        <f t="shared" si="432"/>
        <v>29844.953333333335</v>
      </c>
      <c r="BU579" s="33">
        <f t="shared" si="440"/>
        <v>0.1392757660167131</v>
      </c>
      <c r="BV579" s="176"/>
      <c r="BW579" s="197"/>
      <c r="BX579" s="197"/>
      <c r="BY579" s="68" t="s">
        <v>85</v>
      </c>
      <c r="BZ579" s="50">
        <f t="shared" si="443"/>
        <v>57447050</v>
      </c>
      <c r="CA579" s="32">
        <f>IFERROR(BZ579/BW563,"-")</f>
        <v>2.6798209338371863E-3</v>
      </c>
      <c r="CB579" s="50">
        <f t="shared" si="444"/>
        <v>2954</v>
      </c>
      <c r="CC579" s="32">
        <f>IFERROR(CB579/BX563,"-")</f>
        <v>0.13015509340853013</v>
      </c>
      <c r="CD579" s="53">
        <f t="shared" si="433"/>
        <v>19447.207176709548</v>
      </c>
      <c r="CE579" s="33">
        <f t="shared" si="441"/>
        <v>0.11492821849589542</v>
      </c>
      <c r="CR579" s="173"/>
      <c r="CS579" s="194"/>
      <c r="CT579" s="188"/>
      <c r="CU579" s="191"/>
      <c r="CV579" s="191"/>
      <c r="CW579" s="75" t="s">
        <v>83</v>
      </c>
      <c r="CX579" s="86">
        <v>1232188954</v>
      </c>
      <c r="CY579" s="76">
        <v>4.3734434044849155E-2</v>
      </c>
      <c r="CZ579" s="86">
        <v>4422</v>
      </c>
      <c r="DA579" s="76">
        <v>0.154599167919449</v>
      </c>
      <c r="DB579" s="86">
        <v>278649.69561284489</v>
      </c>
      <c r="DC579" s="77">
        <v>0.14244298415152687</v>
      </c>
    </row>
    <row r="580" spans="2:107" s="16" customFormat="1" ht="13.15" customHeight="1">
      <c r="B580" s="224"/>
      <c r="C580" s="195"/>
      <c r="D580" s="177"/>
      <c r="E580" s="198"/>
      <c r="F580" s="198"/>
      <c r="G580" s="18" t="s">
        <v>92</v>
      </c>
      <c r="H580" s="48">
        <f>SUM(H563:H579)</f>
        <v>10551804</v>
      </c>
      <c r="I580" s="32">
        <f>IFERROR(H580/E563,"-")</f>
        <v>0.14025661642173365</v>
      </c>
      <c r="J580" s="50">
        <v>44</v>
      </c>
      <c r="K580" s="32">
        <f>IFERROR(J580/F563,"-")</f>
        <v>0.91666666666666663</v>
      </c>
      <c r="L580" s="53">
        <f t="shared" si="426"/>
        <v>239813.72727272726</v>
      </c>
      <c r="M580" s="34">
        <f t="shared" si="434"/>
        <v>0.84615384615384615</v>
      </c>
      <c r="N580" s="177"/>
      <c r="O580" s="198"/>
      <c r="P580" s="198"/>
      <c r="Q580" s="18" t="s">
        <v>92</v>
      </c>
      <c r="R580" s="48">
        <f>SUM(R563:R579)</f>
        <v>21772297</v>
      </c>
      <c r="S580" s="32">
        <f>IFERROR(R580/O563,"-")</f>
        <v>0.11887906737007403</v>
      </c>
      <c r="T580" s="50">
        <v>88</v>
      </c>
      <c r="U580" s="32">
        <f>IFERROR(T580/P563,"-")</f>
        <v>0.8</v>
      </c>
      <c r="V580" s="53">
        <f t="shared" si="427"/>
        <v>247412.46590909091</v>
      </c>
      <c r="W580" s="34">
        <f t="shared" si="435"/>
        <v>0.6875</v>
      </c>
      <c r="X580" s="177"/>
      <c r="Y580" s="198"/>
      <c r="Z580" s="198"/>
      <c r="AA580" s="18" t="s">
        <v>92</v>
      </c>
      <c r="AB580" s="48">
        <f>SUM(AB563:AB579)</f>
        <v>944714499</v>
      </c>
      <c r="AC580" s="32">
        <f>IFERROR(AB580/Y563,"-")</f>
        <v>0.16875038921446806</v>
      </c>
      <c r="AD580" s="50">
        <v>5344</v>
      </c>
      <c r="AE580" s="32">
        <f>IFERROR(AD580/Z563,"-")</f>
        <v>0.67551510554923522</v>
      </c>
      <c r="AF580" s="53">
        <f t="shared" si="428"/>
        <v>176780.40774700599</v>
      </c>
      <c r="AG580" s="34">
        <f t="shared" si="436"/>
        <v>0.61952237421748202</v>
      </c>
      <c r="AH580" s="177"/>
      <c r="AI580" s="198"/>
      <c r="AJ580" s="198"/>
      <c r="AK580" s="18" t="s">
        <v>92</v>
      </c>
      <c r="AL580" s="48">
        <f>SUM(AL563:AL579)</f>
        <v>1443383306</v>
      </c>
      <c r="AM580" s="32">
        <f>IFERROR(AL580/AI563,"-")</f>
        <v>0.20989018284550312</v>
      </c>
      <c r="AN580" s="50">
        <v>5793</v>
      </c>
      <c r="AO580" s="32">
        <f>IFERROR(AN580/AJ563,"-")</f>
        <v>0.79991714995857499</v>
      </c>
      <c r="AP580" s="53">
        <f t="shared" si="429"/>
        <v>249159.9009148973</v>
      </c>
      <c r="AQ580" s="34">
        <f t="shared" si="437"/>
        <v>0.7311624384702764</v>
      </c>
      <c r="AR580" s="177"/>
      <c r="AS580" s="198"/>
      <c r="AT580" s="198"/>
      <c r="AU580" s="18" t="s">
        <v>92</v>
      </c>
      <c r="AV580" s="48">
        <f>SUM(AV563:AV579)</f>
        <v>1231010669</v>
      </c>
      <c r="AW580" s="32">
        <f>IFERROR(AV580/AS563,"-")</f>
        <v>0.23724514226520635</v>
      </c>
      <c r="AX580" s="50">
        <v>3967</v>
      </c>
      <c r="AY580" s="32">
        <f>IFERROR(AX580/AT563,"-")</f>
        <v>0.85902988306626249</v>
      </c>
      <c r="AZ580" s="53">
        <f t="shared" si="430"/>
        <v>310312.74741618353</v>
      </c>
      <c r="BA580" s="34">
        <f t="shared" si="438"/>
        <v>0.7438589911869492</v>
      </c>
      <c r="BB580" s="177"/>
      <c r="BC580" s="198"/>
      <c r="BD580" s="198"/>
      <c r="BE580" s="18" t="s">
        <v>92</v>
      </c>
      <c r="BF580" s="48">
        <f>SUM(BF563:BF579)</f>
        <v>731032393</v>
      </c>
      <c r="BG580" s="32">
        <f>IFERROR(BF580/BC563,"-")</f>
        <v>0.28590932629117588</v>
      </c>
      <c r="BH580" s="50">
        <v>1807</v>
      </c>
      <c r="BI580" s="32">
        <f>IFERROR(BH580/BD563,"-")</f>
        <v>0.87590887057682987</v>
      </c>
      <c r="BJ580" s="53">
        <f t="shared" si="431"/>
        <v>404555.83453237411</v>
      </c>
      <c r="BK580" s="34">
        <f t="shared" si="439"/>
        <v>0.70475819032761311</v>
      </c>
      <c r="BL580" s="177"/>
      <c r="BM580" s="198"/>
      <c r="BN580" s="198"/>
      <c r="BO580" s="18" t="s">
        <v>92</v>
      </c>
      <c r="BP580" s="48">
        <f>SUM(BP563:BP579)</f>
        <v>295628359</v>
      </c>
      <c r="BQ580" s="32">
        <f>IFERROR(BP580/BM563,"-")</f>
        <v>0.30867416063848324</v>
      </c>
      <c r="BR580" s="50">
        <v>621</v>
      </c>
      <c r="BS580" s="32">
        <f>IFERROR(BR580/BN563,"-")</f>
        <v>0.88210227272727271</v>
      </c>
      <c r="BT580" s="53">
        <f t="shared" si="432"/>
        <v>476052.10789049917</v>
      </c>
      <c r="BU580" s="34">
        <f t="shared" si="440"/>
        <v>0.57660167130919215</v>
      </c>
      <c r="BV580" s="177"/>
      <c r="BW580" s="198"/>
      <c r="BX580" s="198"/>
      <c r="BY580" s="18" t="s">
        <v>92</v>
      </c>
      <c r="BZ580" s="48">
        <f t="shared" si="443"/>
        <v>4678093327</v>
      </c>
      <c r="CA580" s="32">
        <f>IFERROR(BZ580/BW563,"-")</f>
        <v>0.21822621750183255</v>
      </c>
      <c r="CB580" s="50">
        <f t="shared" si="444"/>
        <v>17664</v>
      </c>
      <c r="CC580" s="32">
        <f>IFERROR(CB580/BX563,"-")</f>
        <v>0.77828692280578071</v>
      </c>
      <c r="CD580" s="53">
        <f t="shared" si="433"/>
        <v>264837.71099411231</v>
      </c>
      <c r="CE580" s="34">
        <f t="shared" si="441"/>
        <v>0.68723495311831306</v>
      </c>
      <c r="CR580" s="173"/>
      <c r="CS580" s="194"/>
      <c r="CT580" s="188"/>
      <c r="CU580" s="191"/>
      <c r="CV580" s="191"/>
      <c r="CW580" s="75" t="s">
        <v>87</v>
      </c>
      <c r="CX580" s="86">
        <v>371201715</v>
      </c>
      <c r="CY580" s="76">
        <v>1.317516836139597E-2</v>
      </c>
      <c r="CZ580" s="86">
        <v>2348</v>
      </c>
      <c r="DA580" s="76">
        <v>8.208929133307695E-2</v>
      </c>
      <c r="DB580" s="86">
        <v>158092.72359454856</v>
      </c>
      <c r="DC580" s="77">
        <v>7.5634583172271619E-2</v>
      </c>
    </row>
    <row r="581" spans="2:107" s="16" customFormat="1" ht="13.15" customHeight="1">
      <c r="B581" s="224">
        <v>33</v>
      </c>
      <c r="C581" s="193" t="s">
        <v>36</v>
      </c>
      <c r="D581" s="175">
        <f>CI37</f>
        <v>7</v>
      </c>
      <c r="E581" s="196">
        <v>12938320</v>
      </c>
      <c r="F581" s="196">
        <v>5</v>
      </c>
      <c r="G581" s="65" t="s">
        <v>58</v>
      </c>
      <c r="H581" s="54">
        <v>4091</v>
      </c>
      <c r="I581" s="28">
        <f>IFERROR(H581/E581,"-")</f>
        <v>3.1619251958523207E-4</v>
      </c>
      <c r="J581" s="54">
        <v>1</v>
      </c>
      <c r="K581" s="28">
        <f>IFERROR(J581/F581,"-")</f>
        <v>0.2</v>
      </c>
      <c r="L581" s="51">
        <f t="shared" si="426"/>
        <v>4091</v>
      </c>
      <c r="M581" s="29">
        <f t="shared" ref="M581:M598" si="445">IFERROR(J581/$CI$37,"-")</f>
        <v>0.14285714285714285</v>
      </c>
      <c r="N581" s="175">
        <f>CJ37</f>
        <v>39</v>
      </c>
      <c r="O581" s="196">
        <v>48284660</v>
      </c>
      <c r="P581" s="196">
        <v>30</v>
      </c>
      <c r="Q581" s="65" t="s">
        <v>58</v>
      </c>
      <c r="R581" s="54">
        <v>105146</v>
      </c>
      <c r="S581" s="28">
        <f>IFERROR(R581/O581,"-")</f>
        <v>2.1776274286698922E-3</v>
      </c>
      <c r="T581" s="54">
        <v>6</v>
      </c>
      <c r="U581" s="28">
        <f>IFERROR(T581/P581,"-")</f>
        <v>0.2</v>
      </c>
      <c r="V581" s="51">
        <f t="shared" si="427"/>
        <v>17524.333333333332</v>
      </c>
      <c r="W581" s="29">
        <f t="shared" ref="W581:W598" si="446">IFERROR(T581/$CJ$37,"-")</f>
        <v>0.15384615384615385</v>
      </c>
      <c r="X581" s="175">
        <f>CK37</f>
        <v>2925</v>
      </c>
      <c r="Y581" s="196">
        <v>2014569540</v>
      </c>
      <c r="Z581" s="196">
        <v>2734</v>
      </c>
      <c r="AA581" s="65" t="s">
        <v>58</v>
      </c>
      <c r="AB581" s="54">
        <v>53352594</v>
      </c>
      <c r="AC581" s="28">
        <f>IFERROR(AB581/Y581,"-")</f>
        <v>2.6483371728136026E-2</v>
      </c>
      <c r="AD581" s="54">
        <v>396</v>
      </c>
      <c r="AE581" s="28">
        <f>IFERROR(AD581/Z581,"-")</f>
        <v>0.14484272128749084</v>
      </c>
      <c r="AF581" s="51">
        <f t="shared" si="428"/>
        <v>134728.77272727274</v>
      </c>
      <c r="AG581" s="29">
        <f t="shared" ref="AG581:AG598" si="447">IFERROR(AD581/$CK$37,"-")</f>
        <v>0.13538461538461538</v>
      </c>
      <c r="AH581" s="175">
        <f>CL37</f>
        <v>2315</v>
      </c>
      <c r="AI581" s="196">
        <v>2058666610</v>
      </c>
      <c r="AJ581" s="196">
        <v>2153</v>
      </c>
      <c r="AK581" s="65" t="s">
        <v>58</v>
      </c>
      <c r="AL581" s="54">
        <v>69921069</v>
      </c>
      <c r="AM581" s="28">
        <f>IFERROR(AL581/AI581,"-")</f>
        <v>3.3964250772979702E-2</v>
      </c>
      <c r="AN581" s="54">
        <v>427</v>
      </c>
      <c r="AO581" s="28">
        <f>IFERROR(AN581/AJ581,"-")</f>
        <v>0.19832791453785414</v>
      </c>
      <c r="AP581" s="51">
        <f t="shared" si="429"/>
        <v>163749.57611241218</v>
      </c>
      <c r="AQ581" s="29">
        <f t="shared" ref="AQ581:AQ598" si="448">IFERROR(AN581/$CL$37,"-")</f>
        <v>0.18444924406047516</v>
      </c>
      <c r="AR581" s="175">
        <f>CM37</f>
        <v>1309</v>
      </c>
      <c r="AS581" s="196">
        <v>1330880880</v>
      </c>
      <c r="AT581" s="196">
        <v>1157</v>
      </c>
      <c r="AU581" s="65" t="s">
        <v>58</v>
      </c>
      <c r="AV581" s="54">
        <v>31806421</v>
      </c>
      <c r="AW581" s="28">
        <f>IFERROR(AV581/AS581,"-")</f>
        <v>2.3898773720454982E-2</v>
      </c>
      <c r="AX581" s="54">
        <v>289</v>
      </c>
      <c r="AY581" s="28">
        <f>IFERROR(AX581/AT581,"-")</f>
        <v>0.24978392394122731</v>
      </c>
      <c r="AZ581" s="51">
        <f t="shared" si="430"/>
        <v>110056.82006920416</v>
      </c>
      <c r="BA581" s="29">
        <f t="shared" ref="BA581:BA598" si="449">IFERROR(AX581/$CM$37,"-")</f>
        <v>0.22077922077922077</v>
      </c>
      <c r="BB581" s="175">
        <f>CN37</f>
        <v>671</v>
      </c>
      <c r="BC581" s="196">
        <v>761668220</v>
      </c>
      <c r="BD581" s="196">
        <v>565</v>
      </c>
      <c r="BE581" s="65" t="s">
        <v>58</v>
      </c>
      <c r="BF581" s="54">
        <v>29517225</v>
      </c>
      <c r="BG581" s="28">
        <f>IFERROR(BF581/BC581,"-")</f>
        <v>3.8753389238164619E-2</v>
      </c>
      <c r="BH581" s="54">
        <v>156</v>
      </c>
      <c r="BI581" s="28">
        <f>IFERROR(BH581/BD581,"-")</f>
        <v>0.27610619469026548</v>
      </c>
      <c r="BJ581" s="51">
        <f t="shared" si="431"/>
        <v>189212.98076923078</v>
      </c>
      <c r="BK581" s="29">
        <f t="shared" ref="BK581:BK598" si="450">IFERROR(BH581/$CN$37,"-")</f>
        <v>0.23248882265275708</v>
      </c>
      <c r="BL581" s="175">
        <f>CO37</f>
        <v>289</v>
      </c>
      <c r="BM581" s="196">
        <v>293464730</v>
      </c>
      <c r="BN581" s="196">
        <v>206</v>
      </c>
      <c r="BO581" s="65" t="s">
        <v>58</v>
      </c>
      <c r="BP581" s="54">
        <v>12301792</v>
      </c>
      <c r="BQ581" s="28">
        <f>IFERROR(BP581/BM581,"-")</f>
        <v>4.1919149875352994E-2</v>
      </c>
      <c r="BR581" s="54">
        <v>47</v>
      </c>
      <c r="BS581" s="28">
        <f>IFERROR(BR581/BN581,"-")</f>
        <v>0.22815533980582525</v>
      </c>
      <c r="BT581" s="51">
        <f t="shared" si="432"/>
        <v>261740.25531914894</v>
      </c>
      <c r="BU581" s="29">
        <f t="shared" ref="BU581:BU598" si="451">IFERROR(BR581/$CO$37,"-")</f>
        <v>0.16262975778546712</v>
      </c>
      <c r="BV581" s="175">
        <f>CP37</f>
        <v>7555</v>
      </c>
      <c r="BW581" s="196">
        <f>SUM(E581,O581,Y581,AI581,AS581,BC581,BM581)</f>
        <v>6520472960</v>
      </c>
      <c r="BX581" s="196">
        <f>SUM(F581,P581,Z581,AJ581,AT581,BD581,BN581)</f>
        <v>6850</v>
      </c>
      <c r="BY581" s="65" t="s">
        <v>58</v>
      </c>
      <c r="BZ581" s="54">
        <f t="shared" si="443"/>
        <v>197008338</v>
      </c>
      <c r="CA581" s="28">
        <f>IFERROR(BZ581/BW581,"-")</f>
        <v>3.0213811054589514E-2</v>
      </c>
      <c r="CB581" s="54">
        <f t="shared" si="444"/>
        <v>1322</v>
      </c>
      <c r="CC581" s="28">
        <f>IFERROR(CB581/BX581,"-")</f>
        <v>0.192992700729927</v>
      </c>
      <c r="CD581" s="51">
        <f t="shared" si="433"/>
        <v>149022.94856278365</v>
      </c>
      <c r="CE581" s="29">
        <f t="shared" ref="CE581:CE598" si="452">IFERROR(CB581/$CP$37,"-")</f>
        <v>0.17498345466578424</v>
      </c>
      <c r="CR581" s="173"/>
      <c r="CS581" s="194"/>
      <c r="CT581" s="188"/>
      <c r="CU581" s="191"/>
      <c r="CV581" s="191"/>
      <c r="CW581" s="75" t="s">
        <v>85</v>
      </c>
      <c r="CX581" s="86">
        <v>66108548</v>
      </c>
      <c r="CY581" s="76">
        <v>2.346409552626735E-3</v>
      </c>
      <c r="CZ581" s="86">
        <v>3834</v>
      </c>
      <c r="DA581" s="76">
        <v>0.13404188371849107</v>
      </c>
      <c r="DB581" s="86">
        <v>17242.709441836203</v>
      </c>
      <c r="DC581" s="77">
        <v>0.12350212601468882</v>
      </c>
    </row>
    <row r="582" spans="2:107" s="16" customFormat="1" ht="13.15" customHeight="1">
      <c r="B582" s="224"/>
      <c r="C582" s="194"/>
      <c r="D582" s="176"/>
      <c r="E582" s="197"/>
      <c r="F582" s="197"/>
      <c r="G582" s="66" t="s">
        <v>60</v>
      </c>
      <c r="H582" s="49">
        <v>11128</v>
      </c>
      <c r="I582" s="30">
        <f>IFERROR(H582/E581,"-")</f>
        <v>8.6008075236970489E-4</v>
      </c>
      <c r="J582" s="49">
        <v>1</v>
      </c>
      <c r="K582" s="30">
        <f>IFERROR(J582/F581,"-")</f>
        <v>0.2</v>
      </c>
      <c r="L582" s="52">
        <f t="shared" si="426"/>
        <v>11128</v>
      </c>
      <c r="M582" s="31">
        <f t="shared" si="445"/>
        <v>0.14285714285714285</v>
      </c>
      <c r="N582" s="176"/>
      <c r="O582" s="197"/>
      <c r="P582" s="197"/>
      <c r="Q582" s="66" t="s">
        <v>60</v>
      </c>
      <c r="R582" s="49">
        <v>142688</v>
      </c>
      <c r="S582" s="30">
        <f>IFERROR(R582/O581,"-")</f>
        <v>2.9551414465795139E-3</v>
      </c>
      <c r="T582" s="49">
        <v>7</v>
      </c>
      <c r="U582" s="30">
        <f>IFERROR(T582/P581,"-")</f>
        <v>0.23333333333333334</v>
      </c>
      <c r="V582" s="52">
        <f t="shared" si="427"/>
        <v>20384</v>
      </c>
      <c r="W582" s="31">
        <f t="shared" si="446"/>
        <v>0.17948717948717949</v>
      </c>
      <c r="X582" s="176"/>
      <c r="Y582" s="197"/>
      <c r="Z582" s="197"/>
      <c r="AA582" s="66" t="s">
        <v>60</v>
      </c>
      <c r="AB582" s="49">
        <v>50964647</v>
      </c>
      <c r="AC582" s="30">
        <f>IFERROR(AB582/Y581,"-")</f>
        <v>2.529803314707121E-2</v>
      </c>
      <c r="AD582" s="49">
        <v>574</v>
      </c>
      <c r="AE582" s="30">
        <f>IFERROR(AD582/Z581,"-")</f>
        <v>0.20994879297732261</v>
      </c>
      <c r="AF582" s="52">
        <f t="shared" si="428"/>
        <v>88788.583623693383</v>
      </c>
      <c r="AG582" s="31">
        <f t="shared" si="447"/>
        <v>0.19623931623931623</v>
      </c>
      <c r="AH582" s="176"/>
      <c r="AI582" s="197"/>
      <c r="AJ582" s="197"/>
      <c r="AK582" s="66" t="s">
        <v>60</v>
      </c>
      <c r="AL582" s="49">
        <v>40918249</v>
      </c>
      <c r="AM582" s="30">
        <f>IFERROR(AL582/AI581,"-")</f>
        <v>1.9876093001770696E-2</v>
      </c>
      <c r="AN582" s="49">
        <v>594</v>
      </c>
      <c r="AO582" s="30">
        <f>IFERROR(AN582/AJ581,"-")</f>
        <v>0.27589410125406411</v>
      </c>
      <c r="AP582" s="52">
        <f t="shared" si="429"/>
        <v>68885.941077441079</v>
      </c>
      <c r="AQ582" s="31">
        <f t="shared" si="448"/>
        <v>0.25658747300215984</v>
      </c>
      <c r="AR582" s="176"/>
      <c r="AS582" s="197"/>
      <c r="AT582" s="197"/>
      <c r="AU582" s="66" t="s">
        <v>60</v>
      </c>
      <c r="AV582" s="49">
        <v>29742029</v>
      </c>
      <c r="AW582" s="30">
        <f>IFERROR(AV582/AS581,"-")</f>
        <v>2.2347626633572194E-2</v>
      </c>
      <c r="AX582" s="49">
        <v>366</v>
      </c>
      <c r="AY582" s="30">
        <f>IFERROR(AX582/AT581,"-")</f>
        <v>0.31633535004321522</v>
      </c>
      <c r="AZ582" s="52">
        <f t="shared" si="430"/>
        <v>81262.374316939895</v>
      </c>
      <c r="BA582" s="31">
        <f t="shared" si="449"/>
        <v>0.27960275019098546</v>
      </c>
      <c r="BB582" s="176"/>
      <c r="BC582" s="197"/>
      <c r="BD582" s="197"/>
      <c r="BE582" s="66" t="s">
        <v>60</v>
      </c>
      <c r="BF582" s="49">
        <v>10048814</v>
      </c>
      <c r="BG582" s="30">
        <f>IFERROR(BF582/BC581,"-")</f>
        <v>1.3193164341292854E-2</v>
      </c>
      <c r="BH582" s="49">
        <v>186</v>
      </c>
      <c r="BI582" s="30">
        <f>IFERROR(BH582/BD581,"-")</f>
        <v>0.32920353982300887</v>
      </c>
      <c r="BJ582" s="52">
        <f t="shared" si="431"/>
        <v>54025.881720430109</v>
      </c>
      <c r="BK582" s="31">
        <f t="shared" si="450"/>
        <v>0.27719821162444114</v>
      </c>
      <c r="BL582" s="176"/>
      <c r="BM582" s="197"/>
      <c r="BN582" s="197"/>
      <c r="BO582" s="66" t="s">
        <v>60</v>
      </c>
      <c r="BP582" s="49">
        <v>2595711</v>
      </c>
      <c r="BQ582" s="30">
        <f>IFERROR(BP582/BM581,"-")</f>
        <v>8.8450526916812114E-3</v>
      </c>
      <c r="BR582" s="49">
        <v>71</v>
      </c>
      <c r="BS582" s="30">
        <f>IFERROR(BR582/BN581,"-")</f>
        <v>0.3446601941747573</v>
      </c>
      <c r="BT582" s="52">
        <f t="shared" si="432"/>
        <v>36559.309859154928</v>
      </c>
      <c r="BU582" s="31">
        <f t="shared" si="451"/>
        <v>0.24567474048442905</v>
      </c>
      <c r="BV582" s="176"/>
      <c r="BW582" s="197"/>
      <c r="BX582" s="197"/>
      <c r="BY582" s="66" t="s">
        <v>60</v>
      </c>
      <c r="BZ582" s="49">
        <f t="shared" si="443"/>
        <v>134423266</v>
      </c>
      <c r="CA582" s="30">
        <f>IFERROR(BZ582/BW581,"-")</f>
        <v>2.0615569886513262E-2</v>
      </c>
      <c r="CB582" s="49">
        <f t="shared" si="444"/>
        <v>1799</v>
      </c>
      <c r="CC582" s="30">
        <f>IFERROR(CB582/BX581,"-")</f>
        <v>0.26262773722627736</v>
      </c>
      <c r="CD582" s="52">
        <f t="shared" si="433"/>
        <v>74721.103946637028</v>
      </c>
      <c r="CE582" s="31">
        <f t="shared" si="452"/>
        <v>0.23812045003309068</v>
      </c>
      <c r="CR582" s="174"/>
      <c r="CS582" s="195"/>
      <c r="CT582" s="189"/>
      <c r="CU582" s="192"/>
      <c r="CV582" s="192"/>
      <c r="CW582" s="18" t="s">
        <v>92</v>
      </c>
      <c r="CX582" s="86">
        <v>6679036813</v>
      </c>
      <c r="CY582" s="76">
        <v>0.23706095890003248</v>
      </c>
      <c r="CZ582" s="86">
        <v>22715</v>
      </c>
      <c r="DA582" s="76">
        <v>0.79414746704891093</v>
      </c>
      <c r="DB582" s="86">
        <v>294036.39942769095</v>
      </c>
      <c r="DC582" s="77">
        <v>0.73170338873856466</v>
      </c>
    </row>
    <row r="583" spans="2:107" s="16" customFormat="1" ht="13.15" customHeight="1">
      <c r="B583" s="224"/>
      <c r="C583" s="194"/>
      <c r="D583" s="176"/>
      <c r="E583" s="197"/>
      <c r="F583" s="197"/>
      <c r="G583" s="67" t="s">
        <v>194</v>
      </c>
      <c r="H583" s="49">
        <v>12709</v>
      </c>
      <c r="I583" s="30">
        <f>IFERROR(H583/E581,"-")</f>
        <v>9.8227590599088595E-4</v>
      </c>
      <c r="J583" s="49">
        <v>1</v>
      </c>
      <c r="K583" s="30">
        <f>IFERROR(J583/F581,"-")</f>
        <v>0.2</v>
      </c>
      <c r="L583" s="52">
        <f>IFERROR(H583/J583,"-")</f>
        <v>12709</v>
      </c>
      <c r="M583" s="31">
        <f t="shared" si="445"/>
        <v>0.14285714285714285</v>
      </c>
      <c r="N583" s="176"/>
      <c r="O583" s="197"/>
      <c r="P583" s="197"/>
      <c r="Q583" s="67" t="s">
        <v>194</v>
      </c>
      <c r="R583" s="49">
        <v>1593727</v>
      </c>
      <c r="S583" s="30">
        <f>IFERROR(R583/O581,"-")</f>
        <v>3.3006901156599218E-2</v>
      </c>
      <c r="T583" s="49">
        <v>2</v>
      </c>
      <c r="U583" s="30">
        <f>IFERROR(T583/P581,"-")</f>
        <v>6.6666666666666666E-2</v>
      </c>
      <c r="V583" s="52">
        <f>IFERROR(R583/T583,"-")</f>
        <v>796863.5</v>
      </c>
      <c r="W583" s="31">
        <f t="shared" si="446"/>
        <v>5.128205128205128E-2</v>
      </c>
      <c r="X583" s="176"/>
      <c r="Y583" s="197"/>
      <c r="Z583" s="197"/>
      <c r="AA583" s="67" t="s">
        <v>194</v>
      </c>
      <c r="AB583" s="49">
        <v>27431408</v>
      </c>
      <c r="AC583" s="30">
        <f>IFERROR(AB583/Y581,"-")</f>
        <v>1.3616510850253399E-2</v>
      </c>
      <c r="AD583" s="49">
        <v>177</v>
      </c>
      <c r="AE583" s="30">
        <f>IFERROR(AD583/Z581,"-")</f>
        <v>6.4740307242136058E-2</v>
      </c>
      <c r="AF583" s="52">
        <f>IFERROR(AB583/AD583,"-")</f>
        <v>154979.70621468927</v>
      </c>
      <c r="AG583" s="31">
        <f t="shared" si="447"/>
        <v>6.051282051282051E-2</v>
      </c>
      <c r="AH583" s="176"/>
      <c r="AI583" s="197"/>
      <c r="AJ583" s="197"/>
      <c r="AK583" s="67" t="s">
        <v>194</v>
      </c>
      <c r="AL583" s="49">
        <v>24402094</v>
      </c>
      <c r="AM583" s="30">
        <f>IFERROR(AL583/AI581,"-")</f>
        <v>1.1853349095704234E-2</v>
      </c>
      <c r="AN583" s="49">
        <v>151</v>
      </c>
      <c r="AO583" s="30">
        <f>IFERROR(AN583/AJ581,"-")</f>
        <v>7.0134695773339528E-2</v>
      </c>
      <c r="AP583" s="52">
        <f>IFERROR(AL583/AN583,"-")</f>
        <v>161603.27152317882</v>
      </c>
      <c r="AQ583" s="31">
        <f t="shared" si="448"/>
        <v>6.5226781857451399E-2</v>
      </c>
      <c r="AR583" s="176"/>
      <c r="AS583" s="197"/>
      <c r="AT583" s="197"/>
      <c r="AU583" s="67" t="s">
        <v>194</v>
      </c>
      <c r="AV583" s="49">
        <v>10217110</v>
      </c>
      <c r="AW583" s="30">
        <f>IFERROR(AV583/AS581,"-")</f>
        <v>7.6769530267802779E-3</v>
      </c>
      <c r="AX583" s="49">
        <v>86</v>
      </c>
      <c r="AY583" s="30">
        <f>IFERROR(AX583/AT581,"-")</f>
        <v>7.4330164217804667E-2</v>
      </c>
      <c r="AZ583" s="52">
        <f>IFERROR(AV583/AX583,"-")</f>
        <v>118803.60465116279</v>
      </c>
      <c r="BA583" s="31">
        <f t="shared" si="449"/>
        <v>6.5699006875477459E-2</v>
      </c>
      <c r="BB583" s="176"/>
      <c r="BC583" s="197"/>
      <c r="BD583" s="197"/>
      <c r="BE583" s="67" t="s">
        <v>194</v>
      </c>
      <c r="BF583" s="49">
        <v>2815579</v>
      </c>
      <c r="BG583" s="30">
        <f>IFERROR(BF583/BC581,"-")</f>
        <v>3.6965950870314636E-3</v>
      </c>
      <c r="BH583" s="49">
        <v>44</v>
      </c>
      <c r="BI583" s="30">
        <f>IFERROR(BH583/BD581,"-")</f>
        <v>7.7876106194690264E-2</v>
      </c>
      <c r="BJ583" s="52">
        <f>IFERROR(BF583/BH583,"-")</f>
        <v>63990.431818181816</v>
      </c>
      <c r="BK583" s="31">
        <f t="shared" si="450"/>
        <v>6.5573770491803282E-2</v>
      </c>
      <c r="BL583" s="176"/>
      <c r="BM583" s="197"/>
      <c r="BN583" s="197"/>
      <c r="BO583" s="67" t="s">
        <v>194</v>
      </c>
      <c r="BP583" s="49">
        <v>627296</v>
      </c>
      <c r="BQ583" s="30">
        <f>IFERROR(BP583/BM581,"-")</f>
        <v>2.1375515892489024E-3</v>
      </c>
      <c r="BR583" s="49">
        <v>25</v>
      </c>
      <c r="BS583" s="30">
        <f>IFERROR(BR583/BN581,"-")</f>
        <v>0.12135922330097088</v>
      </c>
      <c r="BT583" s="52">
        <f>IFERROR(BP583/BR583,"-")</f>
        <v>25091.84</v>
      </c>
      <c r="BU583" s="31">
        <f t="shared" si="451"/>
        <v>8.6505190311418678E-2</v>
      </c>
      <c r="BV583" s="176"/>
      <c r="BW583" s="197"/>
      <c r="BX583" s="197"/>
      <c r="BY583" s="67" t="s">
        <v>194</v>
      </c>
      <c r="BZ583" s="49">
        <f t="shared" si="443"/>
        <v>67099923</v>
      </c>
      <c r="CA583" s="30">
        <f>IFERROR(BZ583/BW581,"-")</f>
        <v>1.0290652750440974E-2</v>
      </c>
      <c r="CB583" s="49">
        <f>SUM(J583,T583,AD583,AN583,AX583,BH583,BR583)</f>
        <v>486</v>
      </c>
      <c r="CC583" s="30">
        <f>IFERROR(CB583/BX581,"-")</f>
        <v>7.0948905109489049E-2</v>
      </c>
      <c r="CD583" s="52">
        <f>IFERROR(BZ583/CB583,"-")</f>
        <v>138065.6851851852</v>
      </c>
      <c r="CE583" s="31">
        <f t="shared" si="452"/>
        <v>6.4328259430840501E-2</v>
      </c>
      <c r="CR583" s="172">
        <v>35</v>
      </c>
      <c r="CS583" s="193" t="s">
        <v>0</v>
      </c>
      <c r="CT583" s="187">
        <v>63683</v>
      </c>
      <c r="CU583" s="190">
        <v>51860483680</v>
      </c>
      <c r="CV583" s="190">
        <v>58288</v>
      </c>
      <c r="CW583" s="75" t="s">
        <v>58</v>
      </c>
      <c r="CX583" s="86">
        <v>1748893879</v>
      </c>
      <c r="CY583" s="76">
        <v>3.3723053756910121E-2</v>
      </c>
      <c r="CZ583" s="86">
        <v>11315</v>
      </c>
      <c r="DA583" s="76">
        <v>0.19412228932198738</v>
      </c>
      <c r="DB583" s="86">
        <v>154564.19611135661</v>
      </c>
      <c r="DC583" s="77">
        <v>0.17767693104910259</v>
      </c>
    </row>
    <row r="584" spans="2:107" s="16" customFormat="1" ht="13.15" customHeight="1">
      <c r="B584" s="224"/>
      <c r="C584" s="194"/>
      <c r="D584" s="176"/>
      <c r="E584" s="197"/>
      <c r="F584" s="197"/>
      <c r="G584" s="67" t="s">
        <v>62</v>
      </c>
      <c r="H584" s="49">
        <v>2417</v>
      </c>
      <c r="I584" s="30">
        <f>IFERROR(H584/E581,"-")</f>
        <v>1.8680941575104033E-4</v>
      </c>
      <c r="J584" s="49">
        <v>1</v>
      </c>
      <c r="K584" s="30">
        <f>IFERROR(J584/F581,"-")</f>
        <v>0.2</v>
      </c>
      <c r="L584" s="52">
        <f t="shared" si="426"/>
        <v>2417</v>
      </c>
      <c r="M584" s="31">
        <f t="shared" si="445"/>
        <v>0.14285714285714285</v>
      </c>
      <c r="N584" s="176"/>
      <c r="O584" s="197"/>
      <c r="P584" s="197"/>
      <c r="Q584" s="67" t="s">
        <v>62</v>
      </c>
      <c r="R584" s="49">
        <v>127220</v>
      </c>
      <c r="S584" s="30">
        <f>IFERROR(R584/O581,"-")</f>
        <v>2.6347912566848353E-3</v>
      </c>
      <c r="T584" s="49">
        <v>5</v>
      </c>
      <c r="U584" s="30">
        <f>IFERROR(T584/P581,"-")</f>
        <v>0.16666666666666666</v>
      </c>
      <c r="V584" s="52">
        <f t="shared" si="427"/>
        <v>25444</v>
      </c>
      <c r="W584" s="31">
        <f t="shared" si="446"/>
        <v>0.12820512820512819</v>
      </c>
      <c r="X584" s="176"/>
      <c r="Y584" s="197"/>
      <c r="Z584" s="197"/>
      <c r="AA584" s="67" t="s">
        <v>62</v>
      </c>
      <c r="AB584" s="49">
        <v>26917212</v>
      </c>
      <c r="AC584" s="30">
        <f>IFERROR(AB584/Y581,"-")</f>
        <v>1.3361272205078609E-2</v>
      </c>
      <c r="AD584" s="49">
        <v>586</v>
      </c>
      <c r="AE584" s="30">
        <f>IFERROR(AD584/Z581,"-")</f>
        <v>0.21433796634967081</v>
      </c>
      <c r="AF584" s="52">
        <f t="shared" si="428"/>
        <v>45933.80887372014</v>
      </c>
      <c r="AG584" s="31">
        <f t="shared" si="447"/>
        <v>0.20034188034188033</v>
      </c>
      <c r="AH584" s="176"/>
      <c r="AI584" s="197"/>
      <c r="AJ584" s="197"/>
      <c r="AK584" s="67" t="s">
        <v>62</v>
      </c>
      <c r="AL584" s="49">
        <v>27161688</v>
      </c>
      <c r="AM584" s="30">
        <f>IFERROR(AL584/AI581,"-")</f>
        <v>1.3193825492705688E-2</v>
      </c>
      <c r="AN584" s="49">
        <v>598</v>
      </c>
      <c r="AO584" s="30">
        <f>IFERROR(AN584/AJ581,"-")</f>
        <v>0.27775197398978169</v>
      </c>
      <c r="AP584" s="52">
        <f t="shared" si="429"/>
        <v>45420.882943143813</v>
      </c>
      <c r="AQ584" s="31">
        <f t="shared" si="448"/>
        <v>0.25831533477321816</v>
      </c>
      <c r="AR584" s="176"/>
      <c r="AS584" s="197"/>
      <c r="AT584" s="197"/>
      <c r="AU584" s="67" t="s">
        <v>62</v>
      </c>
      <c r="AV584" s="49">
        <v>23108106</v>
      </c>
      <c r="AW584" s="30">
        <f>IFERROR(AV584/AS581,"-")</f>
        <v>1.7363015989830734E-2</v>
      </c>
      <c r="AX584" s="49">
        <v>306</v>
      </c>
      <c r="AY584" s="30">
        <f>IFERROR(AX584/AT581,"-")</f>
        <v>0.26447709593777008</v>
      </c>
      <c r="AZ584" s="52">
        <f t="shared" si="430"/>
        <v>75516.686274509804</v>
      </c>
      <c r="BA584" s="31">
        <f t="shared" si="449"/>
        <v>0.23376623376623376</v>
      </c>
      <c r="BB584" s="176"/>
      <c r="BC584" s="197"/>
      <c r="BD584" s="197"/>
      <c r="BE584" s="67" t="s">
        <v>62</v>
      </c>
      <c r="BF584" s="49">
        <v>6752925</v>
      </c>
      <c r="BG584" s="30">
        <f>IFERROR(BF584/BC581,"-")</f>
        <v>8.865966601573582E-3</v>
      </c>
      <c r="BH584" s="49">
        <v>159</v>
      </c>
      <c r="BI584" s="30">
        <f>IFERROR(BH584/BD581,"-")</f>
        <v>0.28141592920353981</v>
      </c>
      <c r="BJ584" s="52">
        <f t="shared" si="431"/>
        <v>42471.226415094337</v>
      </c>
      <c r="BK584" s="31">
        <f t="shared" si="450"/>
        <v>0.23695976154992549</v>
      </c>
      <c r="BL584" s="176"/>
      <c r="BM584" s="197"/>
      <c r="BN584" s="197"/>
      <c r="BO584" s="67" t="s">
        <v>62</v>
      </c>
      <c r="BP584" s="49">
        <v>2423165</v>
      </c>
      <c r="BQ584" s="30">
        <f>IFERROR(BP584/BM581,"-")</f>
        <v>8.2570910650830165E-3</v>
      </c>
      <c r="BR584" s="49">
        <v>55</v>
      </c>
      <c r="BS584" s="30">
        <f>IFERROR(BR584/BN581,"-")</f>
        <v>0.26699029126213591</v>
      </c>
      <c r="BT584" s="52">
        <f t="shared" si="432"/>
        <v>44057.545454545456</v>
      </c>
      <c r="BU584" s="31">
        <f t="shared" si="451"/>
        <v>0.19031141868512111</v>
      </c>
      <c r="BV584" s="176"/>
      <c r="BW584" s="197"/>
      <c r="BX584" s="197"/>
      <c r="BY584" s="67" t="s">
        <v>62</v>
      </c>
      <c r="BZ584" s="49">
        <f t="shared" si="443"/>
        <v>86492733</v>
      </c>
      <c r="CA584" s="30">
        <f>IFERROR(BZ584/BW581,"-")</f>
        <v>1.3264794368536113E-2</v>
      </c>
      <c r="CB584" s="49">
        <f t="shared" si="444"/>
        <v>1710</v>
      </c>
      <c r="CC584" s="30">
        <f>IFERROR(CB584/BX581,"-")</f>
        <v>0.24963503649635035</v>
      </c>
      <c r="CD584" s="52">
        <f t="shared" si="433"/>
        <v>50580.545614035087</v>
      </c>
      <c r="CE584" s="31">
        <f t="shared" si="452"/>
        <v>0.22634017207147583</v>
      </c>
      <c r="CR584" s="173"/>
      <c r="CS584" s="194"/>
      <c r="CT584" s="188"/>
      <c r="CU584" s="191"/>
      <c r="CV584" s="191"/>
      <c r="CW584" s="75" t="s">
        <v>60</v>
      </c>
      <c r="CX584" s="86">
        <v>970176619</v>
      </c>
      <c r="CY584" s="76">
        <v>1.8707434835864224E-2</v>
      </c>
      <c r="CZ584" s="86">
        <v>14108</v>
      </c>
      <c r="DA584" s="76">
        <v>0.24203952786165248</v>
      </c>
      <c r="DB584" s="86">
        <v>68767.835199886584</v>
      </c>
      <c r="DC584" s="77">
        <v>0.22153478950426331</v>
      </c>
    </row>
    <row r="585" spans="2:107" s="16" customFormat="1" ht="13.15" customHeight="1">
      <c r="B585" s="224"/>
      <c r="C585" s="194"/>
      <c r="D585" s="176"/>
      <c r="E585" s="197"/>
      <c r="F585" s="197"/>
      <c r="G585" s="67" t="s">
        <v>64</v>
      </c>
      <c r="H585" s="49">
        <v>2872</v>
      </c>
      <c r="I585" s="30">
        <f>IFERROR(H585/E581,"-")</f>
        <v>2.2197626894372686E-4</v>
      </c>
      <c r="J585" s="49">
        <v>1</v>
      </c>
      <c r="K585" s="30">
        <f>IFERROR(J585/F581,"-")</f>
        <v>0.2</v>
      </c>
      <c r="L585" s="52">
        <f t="shared" si="426"/>
        <v>2872</v>
      </c>
      <c r="M585" s="31">
        <f t="shared" si="445"/>
        <v>0.14285714285714285</v>
      </c>
      <c r="N585" s="176"/>
      <c r="O585" s="197"/>
      <c r="P585" s="197"/>
      <c r="Q585" s="67" t="s">
        <v>64</v>
      </c>
      <c r="R585" s="49">
        <v>16902</v>
      </c>
      <c r="S585" s="30">
        <f>IFERROR(R585/O581,"-")</f>
        <v>3.5004906320143915E-4</v>
      </c>
      <c r="T585" s="49">
        <v>2</v>
      </c>
      <c r="U585" s="30">
        <f>IFERROR(T585/P581,"-")</f>
        <v>6.6666666666666666E-2</v>
      </c>
      <c r="V585" s="52">
        <f t="shared" si="427"/>
        <v>8451</v>
      </c>
      <c r="W585" s="31">
        <f t="shared" si="446"/>
        <v>5.128205128205128E-2</v>
      </c>
      <c r="X585" s="176"/>
      <c r="Y585" s="197"/>
      <c r="Z585" s="197"/>
      <c r="AA585" s="67" t="s">
        <v>64</v>
      </c>
      <c r="AB585" s="49">
        <v>5102126</v>
      </c>
      <c r="AC585" s="30">
        <f>IFERROR(AB585/Y581,"-")</f>
        <v>2.5326134932031185E-3</v>
      </c>
      <c r="AD585" s="49">
        <v>114</v>
      </c>
      <c r="AE585" s="30">
        <f>IFERROR(AD585/Z581,"-")</f>
        <v>4.1697147037307973E-2</v>
      </c>
      <c r="AF585" s="52">
        <f t="shared" si="428"/>
        <v>44755.491228070176</v>
      </c>
      <c r="AG585" s="31">
        <f t="shared" si="447"/>
        <v>3.8974358974358976E-2</v>
      </c>
      <c r="AH585" s="176"/>
      <c r="AI585" s="197"/>
      <c r="AJ585" s="197"/>
      <c r="AK585" s="67" t="s">
        <v>64</v>
      </c>
      <c r="AL585" s="49">
        <v>6154552</v>
      </c>
      <c r="AM585" s="30">
        <f>IFERROR(AL585/AI581,"-")</f>
        <v>2.9895816885085634E-3</v>
      </c>
      <c r="AN585" s="49">
        <v>92</v>
      </c>
      <c r="AO585" s="30">
        <f>IFERROR(AN585/AJ581,"-")</f>
        <v>4.2731072921504874E-2</v>
      </c>
      <c r="AP585" s="52">
        <f t="shared" si="429"/>
        <v>66897.304347826081</v>
      </c>
      <c r="AQ585" s="31">
        <f t="shared" si="448"/>
        <v>3.9740820734341251E-2</v>
      </c>
      <c r="AR585" s="176"/>
      <c r="AS585" s="197"/>
      <c r="AT585" s="197"/>
      <c r="AU585" s="67" t="s">
        <v>64</v>
      </c>
      <c r="AV585" s="49">
        <v>2582474</v>
      </c>
      <c r="AW585" s="30">
        <f>IFERROR(AV585/AS581,"-")</f>
        <v>1.9404246005848397E-3</v>
      </c>
      <c r="AX585" s="49">
        <v>52</v>
      </c>
      <c r="AY585" s="30">
        <f>IFERROR(AX585/AT581,"-")</f>
        <v>4.49438202247191E-2</v>
      </c>
      <c r="AZ585" s="52">
        <f t="shared" si="430"/>
        <v>49662.961538461539</v>
      </c>
      <c r="BA585" s="31">
        <f t="shared" si="449"/>
        <v>3.972498090145149E-2</v>
      </c>
      <c r="BB585" s="176"/>
      <c r="BC585" s="197"/>
      <c r="BD585" s="197"/>
      <c r="BE585" s="67" t="s">
        <v>64</v>
      </c>
      <c r="BF585" s="49">
        <v>792948</v>
      </c>
      <c r="BG585" s="30">
        <f>IFERROR(BF585/BC581,"-")</f>
        <v>1.041067461105309E-3</v>
      </c>
      <c r="BH585" s="49">
        <v>23</v>
      </c>
      <c r="BI585" s="30">
        <f>IFERROR(BH585/BD581,"-")</f>
        <v>4.0707964601769911E-2</v>
      </c>
      <c r="BJ585" s="52">
        <f t="shared" si="431"/>
        <v>34476</v>
      </c>
      <c r="BK585" s="31">
        <f t="shared" si="450"/>
        <v>3.4277198211624442E-2</v>
      </c>
      <c r="BL585" s="176"/>
      <c r="BM585" s="197"/>
      <c r="BN585" s="197"/>
      <c r="BO585" s="67" t="s">
        <v>64</v>
      </c>
      <c r="BP585" s="49">
        <v>539649</v>
      </c>
      <c r="BQ585" s="30">
        <f>IFERROR(BP585/BM581,"-")</f>
        <v>1.8388887823078432E-3</v>
      </c>
      <c r="BR585" s="49">
        <v>8</v>
      </c>
      <c r="BS585" s="30">
        <f>IFERROR(BR585/BN581,"-")</f>
        <v>3.8834951456310676E-2</v>
      </c>
      <c r="BT585" s="52">
        <f t="shared" si="432"/>
        <v>67456.125</v>
      </c>
      <c r="BU585" s="31">
        <f t="shared" si="451"/>
        <v>2.768166089965398E-2</v>
      </c>
      <c r="BV585" s="176"/>
      <c r="BW585" s="197"/>
      <c r="BX585" s="197"/>
      <c r="BY585" s="67" t="s">
        <v>64</v>
      </c>
      <c r="BZ585" s="49">
        <f t="shared" si="443"/>
        <v>15191523</v>
      </c>
      <c r="CA585" s="30">
        <f>IFERROR(BZ585/BW581,"-")</f>
        <v>2.3298191853862085E-3</v>
      </c>
      <c r="CB585" s="49">
        <f t="shared" si="444"/>
        <v>292</v>
      </c>
      <c r="CC585" s="30">
        <f>IFERROR(CB585/BX581,"-")</f>
        <v>4.2627737226277371E-2</v>
      </c>
      <c r="CD585" s="52">
        <f t="shared" si="433"/>
        <v>52025.763698630137</v>
      </c>
      <c r="CE585" s="31">
        <f t="shared" si="452"/>
        <v>3.8649900727994707E-2</v>
      </c>
      <c r="CR585" s="173"/>
      <c r="CS585" s="194"/>
      <c r="CT585" s="188"/>
      <c r="CU585" s="191"/>
      <c r="CV585" s="191"/>
      <c r="CW585" s="75" t="s">
        <v>62</v>
      </c>
      <c r="CX585" s="86">
        <v>517283103</v>
      </c>
      <c r="CY585" s="76">
        <v>9.9745136623068231E-3</v>
      </c>
      <c r="CZ585" s="86">
        <v>13648</v>
      </c>
      <c r="DA585" s="76">
        <v>0.23414768048311832</v>
      </c>
      <c r="DB585" s="86">
        <v>37901.751392145372</v>
      </c>
      <c r="DC585" s="77">
        <v>0.21431151170642088</v>
      </c>
    </row>
    <row r="586" spans="2:107" s="16" customFormat="1" ht="13.15" customHeight="1">
      <c r="B586" s="224"/>
      <c r="C586" s="194"/>
      <c r="D586" s="176"/>
      <c r="E586" s="197"/>
      <c r="F586" s="197"/>
      <c r="G586" s="67" t="s">
        <v>66</v>
      </c>
      <c r="H586" s="49">
        <v>38537</v>
      </c>
      <c r="I586" s="30">
        <f>IFERROR(H586/E581,"-")</f>
        <v>2.978516530739694E-3</v>
      </c>
      <c r="J586" s="49">
        <v>2</v>
      </c>
      <c r="K586" s="30">
        <f>IFERROR(J586/F581,"-")</f>
        <v>0.4</v>
      </c>
      <c r="L586" s="52">
        <f t="shared" si="426"/>
        <v>19268.5</v>
      </c>
      <c r="M586" s="31">
        <f t="shared" si="445"/>
        <v>0.2857142857142857</v>
      </c>
      <c r="N586" s="176"/>
      <c r="O586" s="197"/>
      <c r="P586" s="197"/>
      <c r="Q586" s="67" t="s">
        <v>66</v>
      </c>
      <c r="R586" s="49">
        <v>1765720</v>
      </c>
      <c r="S586" s="30">
        <f>IFERROR(R586/O581,"-")</f>
        <v>3.6568964138921141E-2</v>
      </c>
      <c r="T586" s="49">
        <v>8</v>
      </c>
      <c r="U586" s="30">
        <f>IFERROR(T586/P581,"-")</f>
        <v>0.26666666666666666</v>
      </c>
      <c r="V586" s="52">
        <f t="shared" si="427"/>
        <v>220715</v>
      </c>
      <c r="W586" s="31">
        <f t="shared" si="446"/>
        <v>0.20512820512820512</v>
      </c>
      <c r="X586" s="176"/>
      <c r="Y586" s="197"/>
      <c r="Z586" s="197"/>
      <c r="AA586" s="67" t="s">
        <v>66</v>
      </c>
      <c r="AB586" s="49">
        <v>26768637</v>
      </c>
      <c r="AC586" s="30">
        <f>IFERROR(AB586/Y581,"-")</f>
        <v>1.3287521958661204E-2</v>
      </c>
      <c r="AD586" s="49">
        <v>660</v>
      </c>
      <c r="AE586" s="30">
        <f>IFERROR(AD586/Z581,"-")</f>
        <v>0.24140453547915142</v>
      </c>
      <c r="AF586" s="52">
        <f t="shared" si="428"/>
        <v>40558.540909090909</v>
      </c>
      <c r="AG586" s="31">
        <f t="shared" si="447"/>
        <v>0.22564102564102564</v>
      </c>
      <c r="AH586" s="176"/>
      <c r="AI586" s="197"/>
      <c r="AJ586" s="197"/>
      <c r="AK586" s="67" t="s">
        <v>66</v>
      </c>
      <c r="AL586" s="49">
        <v>36939114</v>
      </c>
      <c r="AM586" s="30">
        <f>IFERROR(AL586/AI581,"-")</f>
        <v>1.7943222967996747E-2</v>
      </c>
      <c r="AN586" s="49">
        <v>678</v>
      </c>
      <c r="AO586" s="30">
        <f>IFERROR(AN586/AJ581,"-")</f>
        <v>0.31490942870413374</v>
      </c>
      <c r="AP586" s="52">
        <f t="shared" si="429"/>
        <v>54482.469026548672</v>
      </c>
      <c r="AQ586" s="31">
        <f t="shared" si="448"/>
        <v>0.29287257019438445</v>
      </c>
      <c r="AR586" s="176"/>
      <c r="AS586" s="197"/>
      <c r="AT586" s="197"/>
      <c r="AU586" s="67" t="s">
        <v>66</v>
      </c>
      <c r="AV586" s="49">
        <v>30386544</v>
      </c>
      <c r="AW586" s="30">
        <f>IFERROR(AV586/AS581,"-")</f>
        <v>2.2831903633629479E-2</v>
      </c>
      <c r="AX586" s="49">
        <v>356</v>
      </c>
      <c r="AY586" s="30">
        <f>IFERROR(AX586/AT581,"-")</f>
        <v>0.30769230769230771</v>
      </c>
      <c r="AZ586" s="52">
        <f t="shared" si="430"/>
        <v>85355.460674157308</v>
      </c>
      <c r="BA586" s="31">
        <f t="shared" si="449"/>
        <v>0.27196333078686019</v>
      </c>
      <c r="BB586" s="176"/>
      <c r="BC586" s="197"/>
      <c r="BD586" s="197"/>
      <c r="BE586" s="67" t="s">
        <v>66</v>
      </c>
      <c r="BF586" s="49">
        <v>11645337</v>
      </c>
      <c r="BG586" s="30">
        <f>IFERROR(BF586/BC581,"-")</f>
        <v>1.5289251532642389E-2</v>
      </c>
      <c r="BH586" s="49">
        <v>163</v>
      </c>
      <c r="BI586" s="30">
        <f>IFERROR(BH586/BD581,"-")</f>
        <v>0.28849557522123892</v>
      </c>
      <c r="BJ586" s="52">
        <f t="shared" si="431"/>
        <v>71443.785276073613</v>
      </c>
      <c r="BK586" s="31">
        <f t="shared" si="450"/>
        <v>0.24292101341281669</v>
      </c>
      <c r="BL586" s="176"/>
      <c r="BM586" s="197"/>
      <c r="BN586" s="197"/>
      <c r="BO586" s="67" t="s">
        <v>66</v>
      </c>
      <c r="BP586" s="49">
        <v>3023689</v>
      </c>
      <c r="BQ586" s="30">
        <f>IFERROR(BP586/BM581,"-")</f>
        <v>1.0303415337168456E-2</v>
      </c>
      <c r="BR586" s="49">
        <v>45</v>
      </c>
      <c r="BS586" s="30">
        <f>IFERROR(BR586/BN581,"-")</f>
        <v>0.21844660194174756</v>
      </c>
      <c r="BT586" s="52">
        <f t="shared" si="432"/>
        <v>67193.088888888888</v>
      </c>
      <c r="BU586" s="31">
        <f t="shared" si="451"/>
        <v>0.15570934256055363</v>
      </c>
      <c r="BV586" s="176"/>
      <c r="BW586" s="197"/>
      <c r="BX586" s="197"/>
      <c r="BY586" s="67" t="s">
        <v>66</v>
      </c>
      <c r="BZ586" s="49">
        <f t="shared" si="443"/>
        <v>110567578</v>
      </c>
      <c r="CA586" s="30">
        <f>IFERROR(BZ586/BW581,"-")</f>
        <v>1.6956987426875243E-2</v>
      </c>
      <c r="CB586" s="49">
        <f t="shared" si="444"/>
        <v>1912</v>
      </c>
      <c r="CC586" s="30">
        <f>IFERROR(CB586/BX581,"-")</f>
        <v>0.27912408759124085</v>
      </c>
      <c r="CD586" s="52">
        <f t="shared" si="433"/>
        <v>57828.231171548119</v>
      </c>
      <c r="CE586" s="31">
        <f t="shared" si="452"/>
        <v>0.2530774321641297</v>
      </c>
      <c r="CR586" s="173"/>
      <c r="CS586" s="194"/>
      <c r="CT586" s="188"/>
      <c r="CU586" s="191"/>
      <c r="CV586" s="191"/>
      <c r="CW586" s="75" t="s">
        <v>64</v>
      </c>
      <c r="CX586" s="86">
        <v>101091039</v>
      </c>
      <c r="CY586" s="76">
        <v>1.9492883950672788E-3</v>
      </c>
      <c r="CZ586" s="86">
        <v>2432</v>
      </c>
      <c r="DA586" s="76">
        <v>4.1723853966511119E-2</v>
      </c>
      <c r="DB586" s="86">
        <v>41567.0390625</v>
      </c>
      <c r="DC586" s="77">
        <v>3.8189155661636547E-2</v>
      </c>
    </row>
    <row r="587" spans="2:107" s="16" customFormat="1" ht="13.15" customHeight="1">
      <c r="B587" s="224"/>
      <c r="C587" s="194"/>
      <c r="D587" s="176"/>
      <c r="E587" s="197"/>
      <c r="F587" s="197"/>
      <c r="G587" s="67" t="s">
        <v>68</v>
      </c>
      <c r="H587" s="49">
        <v>12499</v>
      </c>
      <c r="I587" s="30">
        <f>IFERROR(H587/E581,"-")</f>
        <v>9.6604505067118449E-4</v>
      </c>
      <c r="J587" s="49">
        <v>1</v>
      </c>
      <c r="K587" s="30">
        <f>IFERROR(J587/F581,"-")</f>
        <v>0.2</v>
      </c>
      <c r="L587" s="52">
        <f t="shared" si="426"/>
        <v>12499</v>
      </c>
      <c r="M587" s="31">
        <f t="shared" si="445"/>
        <v>0.14285714285714285</v>
      </c>
      <c r="N587" s="176"/>
      <c r="O587" s="197"/>
      <c r="P587" s="197"/>
      <c r="Q587" s="67" t="s">
        <v>68</v>
      </c>
      <c r="R587" s="49">
        <v>344453</v>
      </c>
      <c r="S587" s="30">
        <f>IFERROR(R587/O581,"-")</f>
        <v>7.1337977734543439E-3</v>
      </c>
      <c r="T587" s="49">
        <v>8</v>
      </c>
      <c r="U587" s="30">
        <f>IFERROR(T587/P581,"-")</f>
        <v>0.26666666666666666</v>
      </c>
      <c r="V587" s="52">
        <f t="shared" si="427"/>
        <v>43056.625</v>
      </c>
      <c r="W587" s="31">
        <f t="shared" si="446"/>
        <v>0.20512820512820512</v>
      </c>
      <c r="X587" s="176"/>
      <c r="Y587" s="197"/>
      <c r="Z587" s="197"/>
      <c r="AA587" s="67" t="s">
        <v>68</v>
      </c>
      <c r="AB587" s="49">
        <v>44159032</v>
      </c>
      <c r="AC587" s="30">
        <f>IFERROR(AB587/Y581,"-")</f>
        <v>2.1919835043271826E-2</v>
      </c>
      <c r="AD587" s="49">
        <v>707</v>
      </c>
      <c r="AE587" s="30">
        <f>IFERROR(AD587/Z581,"-")</f>
        <v>0.25859546452084858</v>
      </c>
      <c r="AF587" s="52">
        <f t="shared" si="428"/>
        <v>62459.734087694487</v>
      </c>
      <c r="AG587" s="31">
        <f t="shared" si="447"/>
        <v>0.24170940170940172</v>
      </c>
      <c r="AH587" s="176"/>
      <c r="AI587" s="197"/>
      <c r="AJ587" s="197"/>
      <c r="AK587" s="67" t="s">
        <v>68</v>
      </c>
      <c r="AL587" s="49">
        <v>63479920</v>
      </c>
      <c r="AM587" s="30">
        <f>IFERROR(AL587/AI581,"-")</f>
        <v>3.0835454216649485E-2</v>
      </c>
      <c r="AN587" s="49">
        <v>720</v>
      </c>
      <c r="AO587" s="30">
        <f>IFERROR(AN587/AJ581,"-")</f>
        <v>0.33441709242916862</v>
      </c>
      <c r="AP587" s="52">
        <f t="shared" si="429"/>
        <v>88166.555555555562</v>
      </c>
      <c r="AQ587" s="31">
        <f t="shared" si="448"/>
        <v>0.31101511879049676</v>
      </c>
      <c r="AR587" s="176"/>
      <c r="AS587" s="197"/>
      <c r="AT587" s="197"/>
      <c r="AU587" s="67" t="s">
        <v>68</v>
      </c>
      <c r="AV587" s="49">
        <v>42742389</v>
      </c>
      <c r="AW587" s="30">
        <f>IFERROR(AV587/AS581,"-")</f>
        <v>3.2115863742816712E-2</v>
      </c>
      <c r="AX587" s="49">
        <v>416</v>
      </c>
      <c r="AY587" s="30">
        <f>IFERROR(AX587/AT581,"-")</f>
        <v>0.3595505617977528</v>
      </c>
      <c r="AZ587" s="52">
        <f t="shared" si="430"/>
        <v>102746.12740384616</v>
      </c>
      <c r="BA587" s="31">
        <f t="shared" si="449"/>
        <v>0.31779984721161192</v>
      </c>
      <c r="BB587" s="176"/>
      <c r="BC587" s="197"/>
      <c r="BD587" s="197"/>
      <c r="BE587" s="67" t="s">
        <v>68</v>
      </c>
      <c r="BF587" s="49">
        <v>22431977</v>
      </c>
      <c r="BG587" s="30">
        <f>IFERROR(BF587/BC581,"-")</f>
        <v>2.9451113241930983E-2</v>
      </c>
      <c r="BH587" s="49">
        <v>207</v>
      </c>
      <c r="BI587" s="30">
        <f>IFERROR(BH587/BD581,"-")</f>
        <v>0.36637168141592918</v>
      </c>
      <c r="BJ587" s="52">
        <f t="shared" si="431"/>
        <v>108367.038647343</v>
      </c>
      <c r="BK587" s="31">
        <f t="shared" si="450"/>
        <v>0.30849478390461998</v>
      </c>
      <c r="BL587" s="176"/>
      <c r="BM587" s="197"/>
      <c r="BN587" s="197"/>
      <c r="BO587" s="67" t="s">
        <v>68</v>
      </c>
      <c r="BP587" s="49">
        <v>7868758</v>
      </c>
      <c r="BQ587" s="30">
        <f>IFERROR(BP587/BM581,"-")</f>
        <v>2.6813300528482589E-2</v>
      </c>
      <c r="BR587" s="49">
        <v>77</v>
      </c>
      <c r="BS587" s="30">
        <f>IFERROR(BR587/BN581,"-")</f>
        <v>0.37378640776699029</v>
      </c>
      <c r="BT587" s="52">
        <f t="shared" si="432"/>
        <v>102191.66233766233</v>
      </c>
      <c r="BU587" s="31">
        <f t="shared" si="451"/>
        <v>0.26643598615916952</v>
      </c>
      <c r="BV587" s="176"/>
      <c r="BW587" s="197"/>
      <c r="BX587" s="197"/>
      <c r="BY587" s="67" t="s">
        <v>68</v>
      </c>
      <c r="BZ587" s="49">
        <f t="shared" si="443"/>
        <v>181039028</v>
      </c>
      <c r="CA587" s="30">
        <f>IFERROR(BZ587/BW581,"-")</f>
        <v>2.7764708037375251E-2</v>
      </c>
      <c r="CB587" s="49">
        <f t="shared" si="444"/>
        <v>2136</v>
      </c>
      <c r="CC587" s="30">
        <f>IFERROR(CB587/BX581,"-")</f>
        <v>0.3118248175182482</v>
      </c>
      <c r="CD587" s="52">
        <f t="shared" si="433"/>
        <v>84756.099250936328</v>
      </c>
      <c r="CE587" s="31">
        <f t="shared" si="452"/>
        <v>0.28272667107875576</v>
      </c>
      <c r="CR587" s="173"/>
      <c r="CS587" s="194"/>
      <c r="CT587" s="188"/>
      <c r="CU587" s="191"/>
      <c r="CV587" s="191"/>
      <c r="CW587" s="75" t="s">
        <v>66</v>
      </c>
      <c r="CX587" s="86">
        <v>755867125</v>
      </c>
      <c r="CY587" s="76">
        <v>1.4575011094458809E-2</v>
      </c>
      <c r="CZ587" s="86">
        <v>16762</v>
      </c>
      <c r="DA587" s="76">
        <v>0.287572055997804</v>
      </c>
      <c r="DB587" s="86">
        <v>45094.089309151655</v>
      </c>
      <c r="DC587" s="77">
        <v>0.26320996184224987</v>
      </c>
    </row>
    <row r="588" spans="2:107" s="16" customFormat="1" ht="13.15" customHeight="1">
      <c r="B588" s="224"/>
      <c r="C588" s="194"/>
      <c r="D588" s="176"/>
      <c r="E588" s="197"/>
      <c r="F588" s="197"/>
      <c r="G588" s="67" t="s">
        <v>69</v>
      </c>
      <c r="H588" s="49">
        <v>1424580</v>
      </c>
      <c r="I588" s="30">
        <f>IFERROR(H588/E581,"-")</f>
        <v>0.11010548510162062</v>
      </c>
      <c r="J588" s="49">
        <v>1</v>
      </c>
      <c r="K588" s="30">
        <f>IFERROR(J588/F581,"-")</f>
        <v>0.2</v>
      </c>
      <c r="L588" s="52">
        <f t="shared" si="426"/>
        <v>1424580</v>
      </c>
      <c r="M588" s="31">
        <f t="shared" si="445"/>
        <v>0.14285714285714285</v>
      </c>
      <c r="N588" s="176"/>
      <c r="O588" s="197"/>
      <c r="P588" s="197"/>
      <c r="Q588" s="67" t="s">
        <v>69</v>
      </c>
      <c r="R588" s="49">
        <v>10418</v>
      </c>
      <c r="S588" s="30">
        <f>IFERROR(R588/O581,"-")</f>
        <v>2.1576210746850034E-4</v>
      </c>
      <c r="T588" s="49">
        <v>1</v>
      </c>
      <c r="U588" s="30">
        <f>IFERROR(T588/P581,"-")</f>
        <v>3.3333333333333333E-2</v>
      </c>
      <c r="V588" s="52">
        <f t="shared" si="427"/>
        <v>10418</v>
      </c>
      <c r="W588" s="31">
        <f t="shared" si="446"/>
        <v>2.564102564102564E-2</v>
      </c>
      <c r="X588" s="176"/>
      <c r="Y588" s="197"/>
      <c r="Z588" s="197"/>
      <c r="AA588" s="67" t="s">
        <v>69</v>
      </c>
      <c r="AB588" s="49">
        <v>37709935</v>
      </c>
      <c r="AC588" s="30">
        <f>IFERROR(AB588/Y581,"-")</f>
        <v>1.8718606755068878E-2</v>
      </c>
      <c r="AD588" s="49">
        <v>232</v>
      </c>
      <c r="AE588" s="30">
        <f>IFERROR(AD588/Z581,"-")</f>
        <v>8.4857351865398681E-2</v>
      </c>
      <c r="AF588" s="52">
        <f t="shared" si="428"/>
        <v>162542.82327586206</v>
      </c>
      <c r="AG588" s="31">
        <f t="shared" si="447"/>
        <v>7.9316239316239323E-2</v>
      </c>
      <c r="AH588" s="176"/>
      <c r="AI588" s="197"/>
      <c r="AJ588" s="197"/>
      <c r="AK588" s="67" t="s">
        <v>69</v>
      </c>
      <c r="AL588" s="49">
        <v>53404268</v>
      </c>
      <c r="AM588" s="30">
        <f>IFERROR(AL588/AI581,"-")</f>
        <v>2.5941193071567815E-2</v>
      </c>
      <c r="AN588" s="49">
        <v>244</v>
      </c>
      <c r="AO588" s="30">
        <f>IFERROR(AN588/AJ581,"-")</f>
        <v>0.1133302368787738</v>
      </c>
      <c r="AP588" s="52">
        <f t="shared" si="429"/>
        <v>218869.95081967214</v>
      </c>
      <c r="AQ588" s="31">
        <f t="shared" si="448"/>
        <v>0.10539956803455723</v>
      </c>
      <c r="AR588" s="176"/>
      <c r="AS588" s="197"/>
      <c r="AT588" s="197"/>
      <c r="AU588" s="67" t="s">
        <v>69</v>
      </c>
      <c r="AV588" s="49">
        <v>50558851</v>
      </c>
      <c r="AW588" s="30">
        <f>IFERROR(AV588/AS581,"-")</f>
        <v>3.7989012961099869E-2</v>
      </c>
      <c r="AX588" s="49">
        <v>196</v>
      </c>
      <c r="AY588" s="30">
        <f>IFERROR(AX588/AT581,"-")</f>
        <v>0.16940363007778739</v>
      </c>
      <c r="AZ588" s="52">
        <f t="shared" si="430"/>
        <v>257953.32142857142</v>
      </c>
      <c r="BA588" s="31">
        <f t="shared" si="449"/>
        <v>0.1497326203208556</v>
      </c>
      <c r="BB588" s="176"/>
      <c r="BC588" s="197"/>
      <c r="BD588" s="197"/>
      <c r="BE588" s="67" t="s">
        <v>69</v>
      </c>
      <c r="BF588" s="49">
        <v>44142795</v>
      </c>
      <c r="BG588" s="30">
        <f>IFERROR(BF588/BC581,"-")</f>
        <v>5.7955411346951036E-2</v>
      </c>
      <c r="BH588" s="49">
        <v>115</v>
      </c>
      <c r="BI588" s="30">
        <f>IFERROR(BH588/BD581,"-")</f>
        <v>0.20353982300884957</v>
      </c>
      <c r="BJ588" s="52">
        <f t="shared" si="431"/>
        <v>383850.39130434784</v>
      </c>
      <c r="BK588" s="31">
        <f t="shared" si="450"/>
        <v>0.17138599105812222</v>
      </c>
      <c r="BL588" s="176"/>
      <c r="BM588" s="197"/>
      <c r="BN588" s="197"/>
      <c r="BO588" s="67" t="s">
        <v>69</v>
      </c>
      <c r="BP588" s="49">
        <v>14676597</v>
      </c>
      <c r="BQ588" s="30">
        <f>IFERROR(BP588/BM581,"-")</f>
        <v>5.0011451120548625E-2</v>
      </c>
      <c r="BR588" s="49">
        <v>37</v>
      </c>
      <c r="BS588" s="30">
        <f>IFERROR(BR588/BN581,"-")</f>
        <v>0.1796116504854369</v>
      </c>
      <c r="BT588" s="52">
        <f t="shared" si="432"/>
        <v>396664.78378378379</v>
      </c>
      <c r="BU588" s="31">
        <f t="shared" si="451"/>
        <v>0.12802768166089964</v>
      </c>
      <c r="BV588" s="176"/>
      <c r="BW588" s="197"/>
      <c r="BX588" s="197"/>
      <c r="BY588" s="67" t="s">
        <v>69</v>
      </c>
      <c r="BZ588" s="49">
        <f t="shared" si="443"/>
        <v>201927444</v>
      </c>
      <c r="CA588" s="30">
        <f>IFERROR(BZ588/BW581,"-")</f>
        <v>3.0968220440254688E-2</v>
      </c>
      <c r="CB588" s="49">
        <f t="shared" si="444"/>
        <v>826</v>
      </c>
      <c r="CC588" s="30">
        <f>IFERROR(CB588/BX581,"-")</f>
        <v>0.12058394160583942</v>
      </c>
      <c r="CD588" s="52">
        <f t="shared" si="433"/>
        <v>244464.21791767553</v>
      </c>
      <c r="CE588" s="31">
        <f t="shared" si="452"/>
        <v>0.10933156849768365</v>
      </c>
      <c r="CR588" s="173"/>
      <c r="CS588" s="194"/>
      <c r="CT588" s="188"/>
      <c r="CU588" s="191"/>
      <c r="CV588" s="191"/>
      <c r="CW588" s="75" t="s">
        <v>68</v>
      </c>
      <c r="CX588" s="86">
        <v>1411683251</v>
      </c>
      <c r="CY588" s="76">
        <v>2.7220788369631342E-2</v>
      </c>
      <c r="CZ588" s="86">
        <v>20643</v>
      </c>
      <c r="DA588" s="76">
        <v>0.35415522920669779</v>
      </c>
      <c r="DB588" s="86">
        <v>68385.566584314292</v>
      </c>
      <c r="DC588" s="77">
        <v>0.32415244256709014</v>
      </c>
    </row>
    <row r="589" spans="2:107" s="16" customFormat="1" ht="13.15" customHeight="1">
      <c r="B589" s="224"/>
      <c r="C589" s="194"/>
      <c r="D589" s="176"/>
      <c r="E589" s="197"/>
      <c r="F589" s="197"/>
      <c r="G589" s="67" t="s">
        <v>71</v>
      </c>
      <c r="H589" s="49">
        <v>0</v>
      </c>
      <c r="I589" s="30">
        <f>IFERROR(H589/E581,"-")</f>
        <v>0</v>
      </c>
      <c r="J589" s="49">
        <v>0</v>
      </c>
      <c r="K589" s="30">
        <f>IFERROR(J589/F581,"-")</f>
        <v>0</v>
      </c>
      <c r="L589" s="52" t="str">
        <f t="shared" si="426"/>
        <v>-</v>
      </c>
      <c r="M589" s="31">
        <f t="shared" si="445"/>
        <v>0</v>
      </c>
      <c r="N589" s="176"/>
      <c r="O589" s="197"/>
      <c r="P589" s="197"/>
      <c r="Q589" s="67" t="s">
        <v>71</v>
      </c>
      <c r="R589" s="49">
        <v>0</v>
      </c>
      <c r="S589" s="30">
        <f>IFERROR(R589/O581,"-")</f>
        <v>0</v>
      </c>
      <c r="T589" s="49">
        <v>0</v>
      </c>
      <c r="U589" s="30">
        <f>IFERROR(T589/P581,"-")</f>
        <v>0</v>
      </c>
      <c r="V589" s="52" t="str">
        <f t="shared" si="427"/>
        <v>-</v>
      </c>
      <c r="W589" s="31">
        <f t="shared" si="446"/>
        <v>0</v>
      </c>
      <c r="X589" s="176"/>
      <c r="Y589" s="197"/>
      <c r="Z589" s="197"/>
      <c r="AA589" s="67" t="s">
        <v>71</v>
      </c>
      <c r="AB589" s="49">
        <v>7164</v>
      </c>
      <c r="AC589" s="30">
        <f>IFERROR(AB589/Y581,"-")</f>
        <v>3.5560946682436188E-6</v>
      </c>
      <c r="AD589" s="49">
        <v>2</v>
      </c>
      <c r="AE589" s="30">
        <f>IFERROR(AD589/Z581,"-")</f>
        <v>7.3152889539136799E-4</v>
      </c>
      <c r="AF589" s="52">
        <f t="shared" si="428"/>
        <v>3582</v>
      </c>
      <c r="AG589" s="31">
        <f t="shared" si="447"/>
        <v>6.8376068376068376E-4</v>
      </c>
      <c r="AH589" s="176"/>
      <c r="AI589" s="197"/>
      <c r="AJ589" s="197"/>
      <c r="AK589" s="67" t="s">
        <v>71</v>
      </c>
      <c r="AL589" s="49">
        <v>19614</v>
      </c>
      <c r="AM589" s="30">
        <f>IFERROR(AL589/AI581,"-")</f>
        <v>9.5275261689895487E-6</v>
      </c>
      <c r="AN589" s="49">
        <v>2</v>
      </c>
      <c r="AO589" s="30">
        <f>IFERROR(AN589/AJ581,"-")</f>
        <v>9.2893636785880169E-4</v>
      </c>
      <c r="AP589" s="52">
        <f t="shared" si="429"/>
        <v>9807</v>
      </c>
      <c r="AQ589" s="31">
        <f t="shared" si="448"/>
        <v>8.6393088552915766E-4</v>
      </c>
      <c r="AR589" s="176"/>
      <c r="AS589" s="197"/>
      <c r="AT589" s="197"/>
      <c r="AU589" s="67" t="s">
        <v>71</v>
      </c>
      <c r="AV589" s="49">
        <v>2955</v>
      </c>
      <c r="AW589" s="30">
        <f>IFERROR(AV589/AS581,"-")</f>
        <v>2.220333949045838E-6</v>
      </c>
      <c r="AX589" s="49">
        <v>1</v>
      </c>
      <c r="AY589" s="30">
        <f>IFERROR(AX589/AT581,"-")</f>
        <v>8.6430423509075197E-4</v>
      </c>
      <c r="AZ589" s="52">
        <f t="shared" si="430"/>
        <v>2955</v>
      </c>
      <c r="BA589" s="31">
        <f t="shared" si="449"/>
        <v>7.6394194041252863E-4</v>
      </c>
      <c r="BB589" s="176"/>
      <c r="BC589" s="197"/>
      <c r="BD589" s="197"/>
      <c r="BE589" s="67" t="s">
        <v>71</v>
      </c>
      <c r="BF589" s="49">
        <v>10042</v>
      </c>
      <c r="BG589" s="30">
        <f>IFERROR(BF589/BC581,"-")</f>
        <v>1.3184218188859186E-5</v>
      </c>
      <c r="BH589" s="49">
        <v>2</v>
      </c>
      <c r="BI589" s="30">
        <f>IFERROR(BH589/BD581,"-")</f>
        <v>3.5398230088495575E-3</v>
      </c>
      <c r="BJ589" s="52">
        <f t="shared" si="431"/>
        <v>5021</v>
      </c>
      <c r="BK589" s="31">
        <f t="shared" si="450"/>
        <v>2.9806259314456036E-3</v>
      </c>
      <c r="BL589" s="176"/>
      <c r="BM589" s="197"/>
      <c r="BN589" s="197"/>
      <c r="BO589" s="67" t="s">
        <v>71</v>
      </c>
      <c r="BP589" s="49">
        <v>0</v>
      </c>
      <c r="BQ589" s="30">
        <f>IFERROR(BP589/BM581,"-")</f>
        <v>0</v>
      </c>
      <c r="BR589" s="49">
        <v>0</v>
      </c>
      <c r="BS589" s="30">
        <f>IFERROR(BR589/BN581,"-")</f>
        <v>0</v>
      </c>
      <c r="BT589" s="52" t="str">
        <f t="shared" si="432"/>
        <v>-</v>
      </c>
      <c r="BU589" s="31">
        <f t="shared" si="451"/>
        <v>0</v>
      </c>
      <c r="BV589" s="176"/>
      <c r="BW589" s="197"/>
      <c r="BX589" s="197"/>
      <c r="BY589" s="67" t="s">
        <v>71</v>
      </c>
      <c r="BZ589" s="49">
        <f t="shared" si="443"/>
        <v>39775</v>
      </c>
      <c r="CA589" s="30">
        <f>IFERROR(BZ589/BW581,"-")</f>
        <v>6.1000176281691076E-6</v>
      </c>
      <c r="CB589" s="49">
        <f t="shared" si="444"/>
        <v>7</v>
      </c>
      <c r="CC589" s="30">
        <f>IFERROR(CB589/BX581,"-")</f>
        <v>1.0218978102189782E-3</v>
      </c>
      <c r="CD589" s="52">
        <f t="shared" si="433"/>
        <v>5682.1428571428569</v>
      </c>
      <c r="CE589" s="31">
        <f t="shared" si="452"/>
        <v>9.2653871608206482E-4</v>
      </c>
      <c r="CR589" s="173"/>
      <c r="CS589" s="194"/>
      <c r="CT589" s="188"/>
      <c r="CU589" s="191"/>
      <c r="CV589" s="191"/>
      <c r="CW589" s="75" t="s">
        <v>69</v>
      </c>
      <c r="CX589" s="86">
        <v>1845271552</v>
      </c>
      <c r="CY589" s="76">
        <v>3.5581456651774909E-2</v>
      </c>
      <c r="CZ589" s="86">
        <v>7139</v>
      </c>
      <c r="DA589" s="76">
        <v>0.12247804007685974</v>
      </c>
      <c r="DB589" s="86">
        <v>258477.59518139795</v>
      </c>
      <c r="DC589" s="77">
        <v>0.11210213086695037</v>
      </c>
    </row>
    <row r="590" spans="2:107" s="16" customFormat="1" ht="13.15" customHeight="1">
      <c r="B590" s="224"/>
      <c r="C590" s="194"/>
      <c r="D590" s="176"/>
      <c r="E590" s="197"/>
      <c r="F590" s="197"/>
      <c r="G590" s="67" t="s">
        <v>73</v>
      </c>
      <c r="H590" s="49">
        <v>40812</v>
      </c>
      <c r="I590" s="30">
        <f>IFERROR(H590/E581,"-")</f>
        <v>3.1543507967031269E-3</v>
      </c>
      <c r="J590" s="49">
        <v>1</v>
      </c>
      <c r="K590" s="30">
        <f>IFERROR(J590/F581,"-")</f>
        <v>0.2</v>
      </c>
      <c r="L590" s="52">
        <f t="shared" si="426"/>
        <v>40812</v>
      </c>
      <c r="M590" s="31">
        <f t="shared" si="445"/>
        <v>0.14285714285714285</v>
      </c>
      <c r="N590" s="176"/>
      <c r="O590" s="197"/>
      <c r="P590" s="197"/>
      <c r="Q590" s="67" t="s">
        <v>73</v>
      </c>
      <c r="R590" s="49">
        <v>40318</v>
      </c>
      <c r="S590" s="30">
        <f>IFERROR(R590/O581,"-")</f>
        <v>8.350063974769627E-4</v>
      </c>
      <c r="T590" s="49">
        <v>1</v>
      </c>
      <c r="U590" s="30">
        <f>IFERROR(T590/P581,"-")</f>
        <v>3.3333333333333333E-2</v>
      </c>
      <c r="V590" s="52">
        <f t="shared" si="427"/>
        <v>40318</v>
      </c>
      <c r="W590" s="31">
        <f t="shared" si="446"/>
        <v>2.564102564102564E-2</v>
      </c>
      <c r="X590" s="176"/>
      <c r="Y590" s="197"/>
      <c r="Z590" s="197"/>
      <c r="AA590" s="67" t="s">
        <v>73</v>
      </c>
      <c r="AB590" s="49">
        <v>125833</v>
      </c>
      <c r="AC590" s="30">
        <f>IFERROR(AB590/Y581,"-")</f>
        <v>6.2461482466373436E-5</v>
      </c>
      <c r="AD590" s="49">
        <v>9</v>
      </c>
      <c r="AE590" s="30">
        <f>IFERROR(AD590/Z581,"-")</f>
        <v>3.2918800292611556E-3</v>
      </c>
      <c r="AF590" s="52">
        <f t="shared" si="428"/>
        <v>13981.444444444445</v>
      </c>
      <c r="AG590" s="31">
        <f t="shared" si="447"/>
        <v>3.0769230769230769E-3</v>
      </c>
      <c r="AH590" s="176"/>
      <c r="AI590" s="197"/>
      <c r="AJ590" s="197"/>
      <c r="AK590" s="67" t="s">
        <v>73</v>
      </c>
      <c r="AL590" s="49">
        <v>125717</v>
      </c>
      <c r="AM590" s="30">
        <f>IFERROR(AL590/AI581,"-")</f>
        <v>6.1067197276784904E-5</v>
      </c>
      <c r="AN590" s="49">
        <v>11</v>
      </c>
      <c r="AO590" s="30">
        <f>IFERROR(AN590/AJ581,"-")</f>
        <v>5.1091500232234091E-3</v>
      </c>
      <c r="AP590" s="52">
        <f t="shared" si="429"/>
        <v>11428.818181818182</v>
      </c>
      <c r="AQ590" s="31">
        <f t="shared" si="448"/>
        <v>4.7516198704103674E-3</v>
      </c>
      <c r="AR590" s="176"/>
      <c r="AS590" s="197"/>
      <c r="AT590" s="197"/>
      <c r="AU590" s="67" t="s">
        <v>73</v>
      </c>
      <c r="AV590" s="49">
        <v>99648</v>
      </c>
      <c r="AW590" s="30">
        <f>IFERROR(AV590/AS581,"-")</f>
        <v>7.4873718224879757E-5</v>
      </c>
      <c r="AX590" s="49">
        <v>4</v>
      </c>
      <c r="AY590" s="30">
        <f>IFERROR(AX590/AT581,"-")</f>
        <v>3.4572169403630079E-3</v>
      </c>
      <c r="AZ590" s="52">
        <f t="shared" si="430"/>
        <v>24912</v>
      </c>
      <c r="BA590" s="31">
        <f t="shared" si="449"/>
        <v>3.0557677616501145E-3</v>
      </c>
      <c r="BB590" s="176"/>
      <c r="BC590" s="197"/>
      <c r="BD590" s="197"/>
      <c r="BE590" s="67" t="s">
        <v>73</v>
      </c>
      <c r="BF590" s="49">
        <v>5349</v>
      </c>
      <c r="BG590" s="30">
        <f>IFERROR(BF590/BC581,"-")</f>
        <v>7.0227427895048585E-6</v>
      </c>
      <c r="BH590" s="49">
        <v>2</v>
      </c>
      <c r="BI590" s="30">
        <f>IFERROR(BH590/BD581,"-")</f>
        <v>3.5398230088495575E-3</v>
      </c>
      <c r="BJ590" s="52">
        <f t="shared" si="431"/>
        <v>2674.5</v>
      </c>
      <c r="BK590" s="31">
        <f t="shared" si="450"/>
        <v>2.9806259314456036E-3</v>
      </c>
      <c r="BL590" s="176"/>
      <c r="BM590" s="197"/>
      <c r="BN590" s="197"/>
      <c r="BO590" s="67" t="s">
        <v>73</v>
      </c>
      <c r="BP590" s="49">
        <v>38963</v>
      </c>
      <c r="BQ590" s="30">
        <f>IFERROR(BP590/BM581,"-")</f>
        <v>1.327689361512029E-4</v>
      </c>
      <c r="BR590" s="49">
        <v>3</v>
      </c>
      <c r="BS590" s="30">
        <f>IFERROR(BR590/BN581,"-")</f>
        <v>1.4563106796116505E-2</v>
      </c>
      <c r="BT590" s="52">
        <f t="shared" si="432"/>
        <v>12987.666666666666</v>
      </c>
      <c r="BU590" s="31">
        <f t="shared" si="451"/>
        <v>1.0380622837370242E-2</v>
      </c>
      <c r="BV590" s="176"/>
      <c r="BW590" s="197"/>
      <c r="BX590" s="197"/>
      <c r="BY590" s="67" t="s">
        <v>73</v>
      </c>
      <c r="BZ590" s="49">
        <f t="shared" si="443"/>
        <v>476640</v>
      </c>
      <c r="CA590" s="30">
        <f>IFERROR(BZ590/BW581,"-")</f>
        <v>7.3098991886625349E-5</v>
      </c>
      <c r="CB590" s="49">
        <f t="shared" si="444"/>
        <v>31</v>
      </c>
      <c r="CC590" s="30">
        <f>IFERROR(CB590/BX581,"-")</f>
        <v>4.5255474452554744E-3</v>
      </c>
      <c r="CD590" s="52">
        <f t="shared" si="433"/>
        <v>15375.483870967742</v>
      </c>
      <c r="CE590" s="31">
        <f t="shared" si="452"/>
        <v>4.1032428855062872E-3</v>
      </c>
      <c r="CR590" s="173"/>
      <c r="CS590" s="194"/>
      <c r="CT590" s="188"/>
      <c r="CU590" s="191"/>
      <c r="CV590" s="191"/>
      <c r="CW590" s="75" t="s">
        <v>70</v>
      </c>
      <c r="CX590" s="86">
        <v>57510</v>
      </c>
      <c r="CY590" s="76">
        <v>1.1089368227812874E-6</v>
      </c>
      <c r="CZ590" s="86">
        <v>33</v>
      </c>
      <c r="DA590" s="76">
        <v>5.6615426846006042E-4</v>
      </c>
      <c r="DB590" s="86">
        <v>1742.7272727272727</v>
      </c>
      <c r="DC590" s="77">
        <v>5.1819166810608802E-4</v>
      </c>
    </row>
    <row r="591" spans="2:107" s="16" customFormat="1" ht="13.15" customHeight="1">
      <c r="B591" s="224"/>
      <c r="C591" s="194"/>
      <c r="D591" s="176"/>
      <c r="E591" s="197"/>
      <c r="F591" s="197"/>
      <c r="G591" s="67" t="s">
        <v>75</v>
      </c>
      <c r="H591" s="49">
        <v>4177</v>
      </c>
      <c r="I591" s="30">
        <f>IFERROR(H591/E581,"-")</f>
        <v>3.2283944128758601E-4</v>
      </c>
      <c r="J591" s="49">
        <v>1</v>
      </c>
      <c r="K591" s="30">
        <f>IFERROR(J591/F581,"-")</f>
        <v>0.2</v>
      </c>
      <c r="L591" s="52">
        <f t="shared" si="426"/>
        <v>4177</v>
      </c>
      <c r="M591" s="31">
        <f t="shared" si="445"/>
        <v>0.14285714285714285</v>
      </c>
      <c r="N591" s="176"/>
      <c r="O591" s="197"/>
      <c r="P591" s="197"/>
      <c r="Q591" s="67" t="s">
        <v>75</v>
      </c>
      <c r="R591" s="49">
        <v>0</v>
      </c>
      <c r="S591" s="30">
        <f>IFERROR(R591/O581,"-")</f>
        <v>0</v>
      </c>
      <c r="T591" s="49">
        <v>0</v>
      </c>
      <c r="U591" s="30">
        <f>IFERROR(T591/P581,"-")</f>
        <v>0</v>
      </c>
      <c r="V591" s="52" t="str">
        <f t="shared" si="427"/>
        <v>-</v>
      </c>
      <c r="W591" s="31">
        <f t="shared" si="446"/>
        <v>0</v>
      </c>
      <c r="X591" s="176"/>
      <c r="Y591" s="197"/>
      <c r="Z591" s="197"/>
      <c r="AA591" s="67" t="s">
        <v>75</v>
      </c>
      <c r="AB591" s="49">
        <v>3322134</v>
      </c>
      <c r="AC591" s="30">
        <f>IFERROR(AB591/Y581,"-")</f>
        <v>1.6490540207413243E-3</v>
      </c>
      <c r="AD591" s="49">
        <v>97</v>
      </c>
      <c r="AE591" s="30">
        <f>IFERROR(AD591/Z581,"-")</f>
        <v>3.5479151426481344E-2</v>
      </c>
      <c r="AF591" s="52">
        <f t="shared" si="428"/>
        <v>34248.804123711343</v>
      </c>
      <c r="AG591" s="31">
        <f t="shared" si="447"/>
        <v>3.316239316239316E-2</v>
      </c>
      <c r="AH591" s="176"/>
      <c r="AI591" s="197"/>
      <c r="AJ591" s="197"/>
      <c r="AK591" s="67" t="s">
        <v>75</v>
      </c>
      <c r="AL591" s="49">
        <v>3160838</v>
      </c>
      <c r="AM591" s="30">
        <f>IFERROR(AL591/AI581,"-")</f>
        <v>1.5353811951125005E-3</v>
      </c>
      <c r="AN591" s="49">
        <v>101</v>
      </c>
      <c r="AO591" s="30">
        <f>IFERROR(AN591/AJ581,"-")</f>
        <v>4.6911286576869486E-2</v>
      </c>
      <c r="AP591" s="52">
        <f t="shared" si="429"/>
        <v>31295.425742574258</v>
      </c>
      <c r="AQ591" s="31">
        <f t="shared" si="448"/>
        <v>4.3628509719222462E-2</v>
      </c>
      <c r="AR591" s="176"/>
      <c r="AS591" s="197"/>
      <c r="AT591" s="197"/>
      <c r="AU591" s="67" t="s">
        <v>75</v>
      </c>
      <c r="AV591" s="49">
        <v>5386995</v>
      </c>
      <c r="AW591" s="30">
        <f>IFERROR(AV591/AS581,"-")</f>
        <v>4.0476913305719743E-3</v>
      </c>
      <c r="AX591" s="49">
        <v>65</v>
      </c>
      <c r="AY591" s="30">
        <f>IFERROR(AX591/AT581,"-")</f>
        <v>5.6179775280898875E-2</v>
      </c>
      <c r="AZ591" s="52">
        <f t="shared" si="430"/>
        <v>82876.846153846156</v>
      </c>
      <c r="BA591" s="31">
        <f t="shared" si="449"/>
        <v>4.9656226126814362E-2</v>
      </c>
      <c r="BB591" s="176"/>
      <c r="BC591" s="197"/>
      <c r="BD591" s="197"/>
      <c r="BE591" s="67" t="s">
        <v>75</v>
      </c>
      <c r="BF591" s="49">
        <v>1252675</v>
      </c>
      <c r="BG591" s="30">
        <f>IFERROR(BF591/BC581,"-")</f>
        <v>1.6446465365195361E-3</v>
      </c>
      <c r="BH591" s="49">
        <v>50</v>
      </c>
      <c r="BI591" s="30">
        <f>IFERROR(BH591/BD581,"-")</f>
        <v>8.8495575221238937E-2</v>
      </c>
      <c r="BJ591" s="52">
        <f t="shared" si="431"/>
        <v>25053.5</v>
      </c>
      <c r="BK591" s="31">
        <f t="shared" si="450"/>
        <v>7.4515648286140088E-2</v>
      </c>
      <c r="BL591" s="176"/>
      <c r="BM591" s="197"/>
      <c r="BN591" s="197"/>
      <c r="BO591" s="67" t="s">
        <v>75</v>
      </c>
      <c r="BP591" s="49">
        <v>1416012</v>
      </c>
      <c r="BQ591" s="30">
        <f>IFERROR(BP591/BM581,"-")</f>
        <v>4.8251522423154568E-3</v>
      </c>
      <c r="BR591" s="49">
        <v>22</v>
      </c>
      <c r="BS591" s="30">
        <f>IFERROR(BR591/BN581,"-")</f>
        <v>0.10679611650485436</v>
      </c>
      <c r="BT591" s="52">
        <f t="shared" si="432"/>
        <v>64364.181818181816</v>
      </c>
      <c r="BU591" s="31">
        <f t="shared" si="451"/>
        <v>7.6124567474048443E-2</v>
      </c>
      <c r="BV591" s="176"/>
      <c r="BW591" s="197"/>
      <c r="BX591" s="197"/>
      <c r="BY591" s="67" t="s">
        <v>75</v>
      </c>
      <c r="BZ591" s="49">
        <f t="shared" si="443"/>
        <v>14542831</v>
      </c>
      <c r="CA591" s="30">
        <f>IFERROR(BZ591/BW581,"-")</f>
        <v>2.2303337640096586E-3</v>
      </c>
      <c r="CB591" s="49">
        <f t="shared" si="444"/>
        <v>336</v>
      </c>
      <c r="CC591" s="30">
        <f>IFERROR(CB591/BX581,"-")</f>
        <v>4.9051094890510946E-2</v>
      </c>
      <c r="CD591" s="52">
        <f t="shared" si="433"/>
        <v>43282.235119047618</v>
      </c>
      <c r="CE591" s="31">
        <f t="shared" si="452"/>
        <v>4.4473858371939116E-2</v>
      </c>
      <c r="CR591" s="173"/>
      <c r="CS591" s="194"/>
      <c r="CT591" s="188"/>
      <c r="CU591" s="191"/>
      <c r="CV591" s="191"/>
      <c r="CW591" s="75" t="s">
        <v>73</v>
      </c>
      <c r="CX591" s="86">
        <v>17708710</v>
      </c>
      <c r="CY591" s="76">
        <v>3.4146827687280836E-4</v>
      </c>
      <c r="CZ591" s="86">
        <v>622</v>
      </c>
      <c r="DA591" s="76">
        <v>1.0671150150974472E-2</v>
      </c>
      <c r="DB591" s="86">
        <v>28470.594855305466</v>
      </c>
      <c r="DC591" s="77">
        <v>9.7671278049086888E-3</v>
      </c>
    </row>
    <row r="592" spans="2:107" s="16" customFormat="1" ht="13.15" customHeight="1">
      <c r="B592" s="224"/>
      <c r="C592" s="194"/>
      <c r="D592" s="176"/>
      <c r="E592" s="197"/>
      <c r="F592" s="197"/>
      <c r="G592" s="67" t="s">
        <v>77</v>
      </c>
      <c r="H592" s="49">
        <v>0</v>
      </c>
      <c r="I592" s="30">
        <f>IFERROR(H592/E581,"-")</f>
        <v>0</v>
      </c>
      <c r="J592" s="49">
        <v>0</v>
      </c>
      <c r="K592" s="30">
        <f>IFERROR(J592/F581,"-")</f>
        <v>0</v>
      </c>
      <c r="L592" s="52" t="str">
        <f t="shared" si="426"/>
        <v>-</v>
      </c>
      <c r="M592" s="31">
        <f t="shared" si="445"/>
        <v>0</v>
      </c>
      <c r="N592" s="176"/>
      <c r="O592" s="197"/>
      <c r="P592" s="197"/>
      <c r="Q592" s="67" t="s">
        <v>77</v>
      </c>
      <c r="R592" s="49">
        <v>3620</v>
      </c>
      <c r="S592" s="30">
        <f>IFERROR(R592/O581,"-")</f>
        <v>7.4972051164904128E-5</v>
      </c>
      <c r="T592" s="49">
        <v>1</v>
      </c>
      <c r="U592" s="30">
        <f>IFERROR(T592/P581,"-")</f>
        <v>3.3333333333333333E-2</v>
      </c>
      <c r="V592" s="52">
        <f t="shared" si="427"/>
        <v>3620</v>
      </c>
      <c r="W592" s="31">
        <f t="shared" si="446"/>
        <v>2.564102564102564E-2</v>
      </c>
      <c r="X592" s="176"/>
      <c r="Y592" s="197"/>
      <c r="Z592" s="197"/>
      <c r="AA592" s="67" t="s">
        <v>77</v>
      </c>
      <c r="AB592" s="49">
        <v>8694638</v>
      </c>
      <c r="AC592" s="30">
        <f>IFERROR(AB592/Y581,"-")</f>
        <v>4.3158788154813461E-3</v>
      </c>
      <c r="AD592" s="49">
        <v>21</v>
      </c>
      <c r="AE592" s="30">
        <f>IFERROR(AD592/Z581,"-")</f>
        <v>7.6810534016093631E-3</v>
      </c>
      <c r="AF592" s="52">
        <f t="shared" si="428"/>
        <v>414030.38095238095</v>
      </c>
      <c r="AG592" s="31">
        <f t="shared" si="447"/>
        <v>7.1794871794871795E-3</v>
      </c>
      <c r="AH592" s="176"/>
      <c r="AI592" s="197"/>
      <c r="AJ592" s="197"/>
      <c r="AK592" s="67" t="s">
        <v>77</v>
      </c>
      <c r="AL592" s="49">
        <v>3024825</v>
      </c>
      <c r="AM592" s="30">
        <f>IFERROR(AL592/AI581,"-")</f>
        <v>1.4693127023612629E-3</v>
      </c>
      <c r="AN592" s="49">
        <v>23</v>
      </c>
      <c r="AO592" s="30">
        <f>IFERROR(AN592/AJ581,"-")</f>
        <v>1.0682768230376219E-2</v>
      </c>
      <c r="AP592" s="52">
        <f t="shared" si="429"/>
        <v>131514.13043478262</v>
      </c>
      <c r="AQ592" s="31">
        <f t="shared" si="448"/>
        <v>9.9352051835853127E-3</v>
      </c>
      <c r="AR592" s="176"/>
      <c r="AS592" s="197"/>
      <c r="AT592" s="197"/>
      <c r="AU592" s="67" t="s">
        <v>77</v>
      </c>
      <c r="AV592" s="49">
        <v>5383366</v>
      </c>
      <c r="AW592" s="30">
        <f>IFERROR(AV592/AS581,"-")</f>
        <v>4.0449645651232137E-3</v>
      </c>
      <c r="AX592" s="49">
        <v>26</v>
      </c>
      <c r="AY592" s="30">
        <f>IFERROR(AX592/AT581,"-")</f>
        <v>2.247191011235955E-2</v>
      </c>
      <c r="AZ592" s="52">
        <f t="shared" si="430"/>
        <v>207052.53846153847</v>
      </c>
      <c r="BA592" s="31">
        <f t="shared" si="449"/>
        <v>1.9862490450725745E-2</v>
      </c>
      <c r="BB592" s="176"/>
      <c r="BC592" s="197"/>
      <c r="BD592" s="197"/>
      <c r="BE592" s="67" t="s">
        <v>77</v>
      </c>
      <c r="BF592" s="49">
        <v>3662816</v>
      </c>
      <c r="BG592" s="30">
        <f>IFERROR(BF592/BC581,"-")</f>
        <v>4.808938989209764E-3</v>
      </c>
      <c r="BH592" s="49">
        <v>22</v>
      </c>
      <c r="BI592" s="30">
        <f>IFERROR(BH592/BD581,"-")</f>
        <v>3.8938053097345132E-2</v>
      </c>
      <c r="BJ592" s="52">
        <f t="shared" si="431"/>
        <v>166491.63636363635</v>
      </c>
      <c r="BK592" s="31">
        <f t="shared" si="450"/>
        <v>3.2786885245901641E-2</v>
      </c>
      <c r="BL592" s="176"/>
      <c r="BM592" s="197"/>
      <c r="BN592" s="197"/>
      <c r="BO592" s="67" t="s">
        <v>77</v>
      </c>
      <c r="BP592" s="49">
        <v>2118182</v>
      </c>
      <c r="BQ592" s="30">
        <f>IFERROR(BP592/BM581,"-")</f>
        <v>7.2178418169706457E-3</v>
      </c>
      <c r="BR592" s="49">
        <v>10</v>
      </c>
      <c r="BS592" s="30">
        <f>IFERROR(BR592/BN581,"-")</f>
        <v>4.8543689320388349E-2</v>
      </c>
      <c r="BT592" s="52">
        <f t="shared" si="432"/>
        <v>211818.2</v>
      </c>
      <c r="BU592" s="31">
        <f t="shared" si="451"/>
        <v>3.4602076124567477E-2</v>
      </c>
      <c r="BV592" s="176"/>
      <c r="BW592" s="197"/>
      <c r="BX592" s="197"/>
      <c r="BY592" s="67" t="s">
        <v>77</v>
      </c>
      <c r="BZ592" s="49">
        <f t="shared" si="443"/>
        <v>22887447</v>
      </c>
      <c r="CA592" s="30">
        <f>IFERROR(BZ592/BW581,"-")</f>
        <v>3.5100900104031718E-3</v>
      </c>
      <c r="CB592" s="49">
        <f t="shared" si="444"/>
        <v>103</v>
      </c>
      <c r="CC592" s="30">
        <f>IFERROR(CB592/BX581,"-")</f>
        <v>1.5036496350364964E-2</v>
      </c>
      <c r="CD592" s="52">
        <f t="shared" si="433"/>
        <v>222208.22330097089</v>
      </c>
      <c r="CE592" s="31">
        <f t="shared" si="452"/>
        <v>1.3633355393778954E-2</v>
      </c>
      <c r="CR592" s="173"/>
      <c r="CS592" s="194"/>
      <c r="CT592" s="188"/>
      <c r="CU592" s="191"/>
      <c r="CV592" s="191"/>
      <c r="CW592" s="75" t="s">
        <v>75</v>
      </c>
      <c r="CX592" s="86">
        <v>81780692</v>
      </c>
      <c r="CY592" s="76">
        <v>1.5769365458413326E-3</v>
      </c>
      <c r="CZ592" s="86">
        <v>2792</v>
      </c>
      <c r="DA592" s="76">
        <v>4.7900082349711777E-2</v>
      </c>
      <c r="DB592" s="86">
        <v>29291.078796561604</v>
      </c>
      <c r="DC592" s="77">
        <v>4.3842155677339324E-2</v>
      </c>
    </row>
    <row r="593" spans="2:107" s="16" customFormat="1" ht="13.15" customHeight="1">
      <c r="B593" s="224"/>
      <c r="C593" s="194"/>
      <c r="D593" s="176"/>
      <c r="E593" s="197"/>
      <c r="F593" s="197"/>
      <c r="G593" s="67" t="s">
        <v>79</v>
      </c>
      <c r="H593" s="49">
        <v>0</v>
      </c>
      <c r="I593" s="30">
        <f>IFERROR(H593/E581,"-")</f>
        <v>0</v>
      </c>
      <c r="J593" s="49">
        <v>0</v>
      </c>
      <c r="K593" s="30">
        <f>IFERROR(J593/F581,"-")</f>
        <v>0</v>
      </c>
      <c r="L593" s="52" t="str">
        <f t="shared" si="426"/>
        <v>-</v>
      </c>
      <c r="M593" s="31">
        <f t="shared" si="445"/>
        <v>0</v>
      </c>
      <c r="N593" s="176"/>
      <c r="O593" s="197"/>
      <c r="P593" s="197"/>
      <c r="Q593" s="67" t="s">
        <v>79</v>
      </c>
      <c r="R593" s="49">
        <v>0</v>
      </c>
      <c r="S593" s="30">
        <f>IFERROR(R593/O581,"-")</f>
        <v>0</v>
      </c>
      <c r="T593" s="49">
        <v>0</v>
      </c>
      <c r="U593" s="30">
        <f>IFERROR(T593/P581,"-")</f>
        <v>0</v>
      </c>
      <c r="V593" s="52" t="str">
        <f t="shared" si="427"/>
        <v>-</v>
      </c>
      <c r="W593" s="31">
        <f t="shared" si="446"/>
        <v>0</v>
      </c>
      <c r="X593" s="176"/>
      <c r="Y593" s="197"/>
      <c r="Z593" s="197"/>
      <c r="AA593" s="67" t="s">
        <v>79</v>
      </c>
      <c r="AB593" s="49">
        <v>11192214</v>
      </c>
      <c r="AC593" s="30">
        <f>IFERROR(AB593/Y581,"-")</f>
        <v>5.5556354733726394E-3</v>
      </c>
      <c r="AD593" s="49">
        <v>35</v>
      </c>
      <c r="AE593" s="30">
        <f>IFERROR(AD593/Z581,"-")</f>
        <v>1.2801755669348939E-2</v>
      </c>
      <c r="AF593" s="52">
        <f t="shared" si="428"/>
        <v>319777.54285714286</v>
      </c>
      <c r="AG593" s="31">
        <f t="shared" si="447"/>
        <v>1.1965811965811967E-2</v>
      </c>
      <c r="AH593" s="176"/>
      <c r="AI593" s="197"/>
      <c r="AJ593" s="197"/>
      <c r="AK593" s="67" t="s">
        <v>79</v>
      </c>
      <c r="AL593" s="49">
        <v>22890847</v>
      </c>
      <c r="AM593" s="30">
        <f>IFERROR(AL593/AI581,"-")</f>
        <v>1.1119258887673901E-2</v>
      </c>
      <c r="AN593" s="49">
        <v>51</v>
      </c>
      <c r="AO593" s="30">
        <f>IFERROR(AN593/AJ581,"-")</f>
        <v>2.3687877380399444E-2</v>
      </c>
      <c r="AP593" s="52">
        <f t="shared" si="429"/>
        <v>448840.13725490199</v>
      </c>
      <c r="AQ593" s="31">
        <f t="shared" si="448"/>
        <v>2.2030237580993522E-2</v>
      </c>
      <c r="AR593" s="176"/>
      <c r="AS593" s="197"/>
      <c r="AT593" s="197"/>
      <c r="AU593" s="67" t="s">
        <v>79</v>
      </c>
      <c r="AV593" s="49">
        <v>20344458</v>
      </c>
      <c r="AW593" s="30">
        <f>IFERROR(AV593/AS581,"-")</f>
        <v>1.5286460498252856E-2</v>
      </c>
      <c r="AX593" s="49">
        <v>45</v>
      </c>
      <c r="AY593" s="30">
        <f>IFERROR(AX593/AT581,"-")</f>
        <v>3.8893690579083838E-2</v>
      </c>
      <c r="AZ593" s="52">
        <f t="shared" si="430"/>
        <v>452099.06666666665</v>
      </c>
      <c r="BA593" s="31">
        <f t="shared" si="449"/>
        <v>3.4377387318563789E-2</v>
      </c>
      <c r="BB593" s="176"/>
      <c r="BC593" s="197"/>
      <c r="BD593" s="197"/>
      <c r="BE593" s="67" t="s">
        <v>79</v>
      </c>
      <c r="BF593" s="49">
        <v>21707781</v>
      </c>
      <c r="BG593" s="30">
        <f>IFERROR(BF593/BC581,"-")</f>
        <v>2.850031080461779E-2</v>
      </c>
      <c r="BH593" s="49">
        <v>44</v>
      </c>
      <c r="BI593" s="30">
        <f>IFERROR(BH593/BD581,"-")</f>
        <v>7.7876106194690264E-2</v>
      </c>
      <c r="BJ593" s="52">
        <f t="shared" si="431"/>
        <v>493358.65909090912</v>
      </c>
      <c r="BK593" s="31">
        <f t="shared" si="450"/>
        <v>6.5573770491803282E-2</v>
      </c>
      <c r="BL593" s="176"/>
      <c r="BM593" s="197"/>
      <c r="BN593" s="197"/>
      <c r="BO593" s="67" t="s">
        <v>79</v>
      </c>
      <c r="BP593" s="49">
        <v>8001539</v>
      </c>
      <c r="BQ593" s="30">
        <f>IFERROR(BP593/BM581,"-")</f>
        <v>2.726576035218951E-2</v>
      </c>
      <c r="BR593" s="49">
        <v>11</v>
      </c>
      <c r="BS593" s="30">
        <f>IFERROR(BR593/BN581,"-")</f>
        <v>5.3398058252427182E-2</v>
      </c>
      <c r="BT593" s="52">
        <f t="shared" si="432"/>
        <v>727412.63636363635</v>
      </c>
      <c r="BU593" s="31">
        <f t="shared" si="451"/>
        <v>3.8062283737024222E-2</v>
      </c>
      <c r="BV593" s="176"/>
      <c r="BW593" s="197"/>
      <c r="BX593" s="197"/>
      <c r="BY593" s="67" t="s">
        <v>79</v>
      </c>
      <c r="BZ593" s="49">
        <f t="shared" si="443"/>
        <v>84136839</v>
      </c>
      <c r="CA593" s="30">
        <f>IFERROR(BZ593/BW581,"-")</f>
        <v>1.2903487142135161E-2</v>
      </c>
      <c r="CB593" s="49">
        <f t="shared" si="444"/>
        <v>186</v>
      </c>
      <c r="CC593" s="30">
        <f>IFERROR(CB593/BX581,"-")</f>
        <v>2.7153284671532846E-2</v>
      </c>
      <c r="CD593" s="52">
        <f t="shared" si="433"/>
        <v>452348.59677419357</v>
      </c>
      <c r="CE593" s="31">
        <f t="shared" si="452"/>
        <v>2.4619457313037725E-2</v>
      </c>
      <c r="CR593" s="173"/>
      <c r="CS593" s="194"/>
      <c r="CT593" s="188"/>
      <c r="CU593" s="191"/>
      <c r="CV593" s="191"/>
      <c r="CW593" s="75" t="s">
        <v>77</v>
      </c>
      <c r="CX593" s="86">
        <v>149318315</v>
      </c>
      <c r="CY593" s="76">
        <v>2.8792310523240382E-3</v>
      </c>
      <c r="CZ593" s="86">
        <v>1287</v>
      </c>
      <c r="DA593" s="76">
        <v>2.2080016469942357E-2</v>
      </c>
      <c r="DB593" s="86">
        <v>116020.44677544678</v>
      </c>
      <c r="DC593" s="77">
        <v>2.0209475056137429E-2</v>
      </c>
    </row>
    <row r="594" spans="2:107" s="16" customFormat="1" ht="13.15" customHeight="1">
      <c r="B594" s="224"/>
      <c r="C594" s="194"/>
      <c r="D594" s="176"/>
      <c r="E594" s="197"/>
      <c r="F594" s="197"/>
      <c r="G594" s="67" t="s">
        <v>81</v>
      </c>
      <c r="H594" s="49">
        <v>2022</v>
      </c>
      <c r="I594" s="30">
        <f>IFERROR(H594/E581,"-")</f>
        <v>1.562799497925542E-4</v>
      </c>
      <c r="J594" s="49">
        <v>1</v>
      </c>
      <c r="K594" s="30">
        <f>IFERROR(J594/F581,"-")</f>
        <v>0.2</v>
      </c>
      <c r="L594" s="52">
        <f t="shared" si="426"/>
        <v>2022</v>
      </c>
      <c r="M594" s="31">
        <f t="shared" si="445"/>
        <v>0.14285714285714285</v>
      </c>
      <c r="N594" s="176"/>
      <c r="O594" s="197"/>
      <c r="P594" s="197"/>
      <c r="Q594" s="67" t="s">
        <v>81</v>
      </c>
      <c r="R594" s="49">
        <v>334751</v>
      </c>
      <c r="S594" s="30">
        <f>IFERROR(R594/O581,"-")</f>
        <v>6.9328643921278514E-3</v>
      </c>
      <c r="T594" s="49">
        <v>6</v>
      </c>
      <c r="U594" s="30">
        <f>IFERROR(T594/P581,"-")</f>
        <v>0.2</v>
      </c>
      <c r="V594" s="52">
        <f t="shared" si="427"/>
        <v>55791.833333333336</v>
      </c>
      <c r="W594" s="31">
        <f t="shared" si="446"/>
        <v>0.15384615384615385</v>
      </c>
      <c r="X594" s="176"/>
      <c r="Y594" s="197"/>
      <c r="Z594" s="197"/>
      <c r="AA594" s="67" t="s">
        <v>81</v>
      </c>
      <c r="AB594" s="49">
        <v>10257273</v>
      </c>
      <c r="AC594" s="30">
        <f>IFERROR(AB594/Y581,"-")</f>
        <v>5.0915457601925221E-3</v>
      </c>
      <c r="AD594" s="49">
        <v>227</v>
      </c>
      <c r="AE594" s="30">
        <f>IFERROR(AD594/Z581,"-")</f>
        <v>8.3028529626920269E-2</v>
      </c>
      <c r="AF594" s="52">
        <f t="shared" si="428"/>
        <v>45186.224669603522</v>
      </c>
      <c r="AG594" s="31">
        <f t="shared" si="447"/>
        <v>7.7606837606837606E-2</v>
      </c>
      <c r="AH594" s="176"/>
      <c r="AI594" s="197"/>
      <c r="AJ594" s="197"/>
      <c r="AK594" s="67" t="s">
        <v>81</v>
      </c>
      <c r="AL594" s="49">
        <v>21442696</v>
      </c>
      <c r="AM594" s="30">
        <f>IFERROR(AL594/AI581,"-")</f>
        <v>1.0415817644217779E-2</v>
      </c>
      <c r="AN594" s="49">
        <v>218</v>
      </c>
      <c r="AO594" s="30">
        <f>IFERROR(AN594/AJ581,"-")</f>
        <v>0.10125406409660938</v>
      </c>
      <c r="AP594" s="52">
        <f t="shared" si="429"/>
        <v>98360.990825688074</v>
      </c>
      <c r="AQ594" s="31">
        <f t="shared" si="448"/>
        <v>9.4168466522678185E-2</v>
      </c>
      <c r="AR594" s="176"/>
      <c r="AS594" s="197"/>
      <c r="AT594" s="197"/>
      <c r="AU594" s="67" t="s">
        <v>81</v>
      </c>
      <c r="AV594" s="49">
        <v>14539204</v>
      </c>
      <c r="AW594" s="30">
        <f>IFERROR(AV594/AS581,"-")</f>
        <v>1.0924496864061944E-2</v>
      </c>
      <c r="AX594" s="49">
        <v>159</v>
      </c>
      <c r="AY594" s="30">
        <f>IFERROR(AX594/AT581,"-")</f>
        <v>0.13742437337942956</v>
      </c>
      <c r="AZ594" s="52">
        <f t="shared" si="430"/>
        <v>91441.53459119497</v>
      </c>
      <c r="BA594" s="31">
        <f t="shared" si="449"/>
        <v>0.12146676852559206</v>
      </c>
      <c r="BB594" s="176"/>
      <c r="BC594" s="197"/>
      <c r="BD594" s="197"/>
      <c r="BE594" s="67" t="s">
        <v>81</v>
      </c>
      <c r="BF594" s="49">
        <v>10042762</v>
      </c>
      <c r="BG594" s="30">
        <f>IFERROR(BF594/BC581,"-")</f>
        <v>1.3185218624455671E-2</v>
      </c>
      <c r="BH594" s="49">
        <v>81</v>
      </c>
      <c r="BI594" s="30">
        <f>IFERROR(BH594/BD581,"-")</f>
        <v>0.14336283185840709</v>
      </c>
      <c r="BJ594" s="52">
        <f t="shared" si="431"/>
        <v>123984.71604938271</v>
      </c>
      <c r="BK594" s="31">
        <f t="shared" si="450"/>
        <v>0.12071535022354694</v>
      </c>
      <c r="BL594" s="176"/>
      <c r="BM594" s="197"/>
      <c r="BN594" s="197"/>
      <c r="BO594" s="67" t="s">
        <v>81</v>
      </c>
      <c r="BP594" s="49">
        <v>3724263</v>
      </c>
      <c r="BQ594" s="30">
        <f>IFERROR(BP594/BM581,"-")</f>
        <v>1.269066643885962E-2</v>
      </c>
      <c r="BR594" s="49">
        <v>33</v>
      </c>
      <c r="BS594" s="30">
        <f>IFERROR(BR594/BN581,"-")</f>
        <v>0.16019417475728157</v>
      </c>
      <c r="BT594" s="52">
        <f t="shared" si="432"/>
        <v>112856.45454545454</v>
      </c>
      <c r="BU594" s="31">
        <f t="shared" si="451"/>
        <v>0.11418685121107267</v>
      </c>
      <c r="BV594" s="176"/>
      <c r="BW594" s="197"/>
      <c r="BX594" s="197"/>
      <c r="BY594" s="67" t="s">
        <v>81</v>
      </c>
      <c r="BZ594" s="49">
        <f t="shared" si="443"/>
        <v>60342971</v>
      </c>
      <c r="CA594" s="30">
        <f>IFERROR(BZ594/BW581,"-")</f>
        <v>9.2543855898453101E-3</v>
      </c>
      <c r="CB594" s="49">
        <f t="shared" si="444"/>
        <v>725</v>
      </c>
      <c r="CC594" s="30">
        <f>IFERROR(CB594/BX581,"-")</f>
        <v>0.10583941605839416</v>
      </c>
      <c r="CD594" s="52">
        <f t="shared" si="433"/>
        <v>83231.684137931035</v>
      </c>
      <c r="CE594" s="31">
        <f t="shared" si="452"/>
        <v>9.5962938451356714E-2</v>
      </c>
      <c r="CR594" s="173"/>
      <c r="CS594" s="194"/>
      <c r="CT594" s="188"/>
      <c r="CU594" s="191"/>
      <c r="CV594" s="191"/>
      <c r="CW594" s="75" t="s">
        <v>79</v>
      </c>
      <c r="CX594" s="86">
        <v>759855733</v>
      </c>
      <c r="CY594" s="76">
        <v>1.4651921445403688E-2</v>
      </c>
      <c r="CZ594" s="86">
        <v>1677</v>
      </c>
      <c r="DA594" s="76">
        <v>2.8770930551743068E-2</v>
      </c>
      <c r="DB594" s="86">
        <v>453104.19379844959</v>
      </c>
      <c r="DC594" s="77">
        <v>2.6333558406482108E-2</v>
      </c>
    </row>
    <row r="595" spans="2:107" s="16" customFormat="1" ht="13.15" customHeight="1">
      <c r="B595" s="224"/>
      <c r="C595" s="194"/>
      <c r="D595" s="176"/>
      <c r="E595" s="197"/>
      <c r="F595" s="197"/>
      <c r="G595" s="67" t="s">
        <v>83</v>
      </c>
      <c r="H595" s="49">
        <v>36291</v>
      </c>
      <c r="I595" s="30">
        <f>IFERROR(H595/E581,"-")</f>
        <v>2.8049236686061249E-3</v>
      </c>
      <c r="J595" s="49">
        <v>1</v>
      </c>
      <c r="K595" s="30">
        <f>IFERROR(J595/F581,"-")</f>
        <v>0.2</v>
      </c>
      <c r="L595" s="52">
        <f t="shared" si="426"/>
        <v>36291</v>
      </c>
      <c r="M595" s="31">
        <f t="shared" si="445"/>
        <v>0.14285714285714285</v>
      </c>
      <c r="N595" s="176"/>
      <c r="O595" s="197"/>
      <c r="P595" s="197"/>
      <c r="Q595" s="67" t="s">
        <v>83</v>
      </c>
      <c r="R595" s="49">
        <v>446013</v>
      </c>
      <c r="S595" s="30">
        <f>IFERROR(R595/O581,"-")</f>
        <v>9.2371573083459627E-3</v>
      </c>
      <c r="T595" s="49">
        <v>5</v>
      </c>
      <c r="U595" s="30">
        <f>IFERROR(T595/P581,"-")</f>
        <v>0.16666666666666666</v>
      </c>
      <c r="V595" s="52">
        <f t="shared" si="427"/>
        <v>89202.6</v>
      </c>
      <c r="W595" s="31">
        <f t="shared" si="446"/>
        <v>0.12820512820512819</v>
      </c>
      <c r="X595" s="176"/>
      <c r="Y595" s="197"/>
      <c r="Z595" s="197"/>
      <c r="AA595" s="67" t="s">
        <v>83</v>
      </c>
      <c r="AB595" s="49">
        <v>22039096</v>
      </c>
      <c r="AC595" s="30">
        <f>IFERROR(AB595/Y581,"-")</f>
        <v>1.0939853682092304E-2</v>
      </c>
      <c r="AD595" s="49">
        <v>158</v>
      </c>
      <c r="AE595" s="30">
        <f>IFERROR(AD595/Z581,"-")</f>
        <v>5.7790782735918068E-2</v>
      </c>
      <c r="AF595" s="52">
        <f t="shared" si="428"/>
        <v>139487.94936708861</v>
      </c>
      <c r="AG595" s="31">
        <f t="shared" si="447"/>
        <v>5.4017094017094015E-2</v>
      </c>
      <c r="AH595" s="176"/>
      <c r="AI595" s="197"/>
      <c r="AJ595" s="197"/>
      <c r="AK595" s="67" t="s">
        <v>83</v>
      </c>
      <c r="AL595" s="49">
        <v>46869206</v>
      </c>
      <c r="AM595" s="30">
        <f>IFERROR(AL595/AI581,"-")</f>
        <v>2.2766778152582948E-2</v>
      </c>
      <c r="AN595" s="49">
        <v>272</v>
      </c>
      <c r="AO595" s="30">
        <f>IFERROR(AN595/AJ581,"-")</f>
        <v>0.12633534602879704</v>
      </c>
      <c r="AP595" s="52">
        <f t="shared" si="429"/>
        <v>172313.25735294117</v>
      </c>
      <c r="AQ595" s="31">
        <f t="shared" si="448"/>
        <v>0.11749460043196544</v>
      </c>
      <c r="AR595" s="176"/>
      <c r="AS595" s="197"/>
      <c r="AT595" s="197"/>
      <c r="AU595" s="67" t="s">
        <v>83</v>
      </c>
      <c r="AV595" s="49">
        <v>43069662</v>
      </c>
      <c r="AW595" s="30">
        <f>IFERROR(AV595/AS581,"-")</f>
        <v>3.2361770799502358E-2</v>
      </c>
      <c r="AX595" s="49">
        <v>239</v>
      </c>
      <c r="AY595" s="30">
        <f>IFERROR(AX595/AT581,"-")</f>
        <v>0.20656871218668971</v>
      </c>
      <c r="AZ595" s="52">
        <f t="shared" si="430"/>
        <v>180207.79079497908</v>
      </c>
      <c r="BA595" s="31">
        <f t="shared" si="449"/>
        <v>0.18258212375859434</v>
      </c>
      <c r="BB595" s="176"/>
      <c r="BC595" s="197"/>
      <c r="BD595" s="197"/>
      <c r="BE595" s="67" t="s">
        <v>83</v>
      </c>
      <c r="BF595" s="49">
        <v>38510446</v>
      </c>
      <c r="BG595" s="30">
        <f>IFERROR(BF595/BC581,"-")</f>
        <v>5.0560657499928247E-2</v>
      </c>
      <c r="BH595" s="49">
        <v>152</v>
      </c>
      <c r="BI595" s="30">
        <f>IFERROR(BH595/BD581,"-")</f>
        <v>0.26902654867256637</v>
      </c>
      <c r="BJ595" s="52">
        <f t="shared" si="431"/>
        <v>253358.19736842104</v>
      </c>
      <c r="BK595" s="31">
        <f t="shared" si="450"/>
        <v>0.22652757078986588</v>
      </c>
      <c r="BL595" s="176"/>
      <c r="BM595" s="197"/>
      <c r="BN595" s="197"/>
      <c r="BO595" s="67" t="s">
        <v>83</v>
      </c>
      <c r="BP595" s="49">
        <v>17255519</v>
      </c>
      <c r="BQ595" s="30">
        <f>IFERROR(BP595/BM581,"-")</f>
        <v>5.8799294211607643E-2</v>
      </c>
      <c r="BR595" s="49">
        <v>55</v>
      </c>
      <c r="BS595" s="30">
        <f>IFERROR(BR595/BN581,"-")</f>
        <v>0.26699029126213591</v>
      </c>
      <c r="BT595" s="52">
        <f t="shared" si="432"/>
        <v>313736.70909090911</v>
      </c>
      <c r="BU595" s="31">
        <f t="shared" si="451"/>
        <v>0.19031141868512111</v>
      </c>
      <c r="BV595" s="176"/>
      <c r="BW595" s="197"/>
      <c r="BX595" s="197"/>
      <c r="BY595" s="67" t="s">
        <v>83</v>
      </c>
      <c r="BZ595" s="49">
        <f t="shared" si="443"/>
        <v>168226233</v>
      </c>
      <c r="CA595" s="30">
        <f>IFERROR(BZ595/BW581,"-")</f>
        <v>2.5799697971602354E-2</v>
      </c>
      <c r="CB595" s="49">
        <f t="shared" si="444"/>
        <v>882</v>
      </c>
      <c r="CC595" s="30">
        <f>IFERROR(CB595/BX581,"-")</f>
        <v>0.12875912408759124</v>
      </c>
      <c r="CD595" s="52">
        <f t="shared" si="433"/>
        <v>190732.69047619047</v>
      </c>
      <c r="CE595" s="31">
        <f t="shared" si="452"/>
        <v>0.11674387822634018</v>
      </c>
      <c r="CR595" s="173"/>
      <c r="CS595" s="194"/>
      <c r="CT595" s="188"/>
      <c r="CU595" s="191"/>
      <c r="CV595" s="191"/>
      <c r="CW595" s="75" t="s">
        <v>81</v>
      </c>
      <c r="CX595" s="86">
        <v>429123237</v>
      </c>
      <c r="CY595" s="76">
        <v>8.2745706663258801E-3</v>
      </c>
      <c r="CZ595" s="86">
        <v>6182</v>
      </c>
      <c r="DA595" s="76">
        <v>0.10605956629151798</v>
      </c>
      <c r="DB595" s="86">
        <v>69414.952604335165</v>
      </c>
      <c r="DC595" s="77">
        <v>9.7074572491873817E-2</v>
      </c>
    </row>
    <row r="596" spans="2:107" s="16" customFormat="1" ht="13.15" customHeight="1">
      <c r="B596" s="224"/>
      <c r="C596" s="194"/>
      <c r="D596" s="176"/>
      <c r="E596" s="197"/>
      <c r="F596" s="197"/>
      <c r="G596" s="67" t="s">
        <v>87</v>
      </c>
      <c r="H596" s="49">
        <v>4539</v>
      </c>
      <c r="I596" s="30">
        <f>IFERROR(H596/E581,"-")</f>
        <v>3.5081834426726192E-4</v>
      </c>
      <c r="J596" s="49">
        <v>1</v>
      </c>
      <c r="K596" s="30">
        <f>IFERROR(J596/F581,"-")</f>
        <v>0.2</v>
      </c>
      <c r="L596" s="52">
        <f t="shared" si="426"/>
        <v>4539</v>
      </c>
      <c r="M596" s="31">
        <f t="shared" si="445"/>
        <v>0.14285714285714285</v>
      </c>
      <c r="N596" s="176"/>
      <c r="O596" s="197"/>
      <c r="P596" s="197"/>
      <c r="Q596" s="67" t="s">
        <v>87</v>
      </c>
      <c r="R596" s="49">
        <v>374262</v>
      </c>
      <c r="S596" s="30">
        <f>IFERROR(R596/O581,"-")</f>
        <v>7.7511574069279972E-3</v>
      </c>
      <c r="T596" s="49">
        <v>3</v>
      </c>
      <c r="U596" s="30">
        <f>IFERROR(T596/P581,"-")</f>
        <v>0.1</v>
      </c>
      <c r="V596" s="52">
        <f t="shared" si="427"/>
        <v>124754</v>
      </c>
      <c r="W596" s="31">
        <f t="shared" si="446"/>
        <v>7.6923076923076927E-2</v>
      </c>
      <c r="X596" s="176"/>
      <c r="Y596" s="197"/>
      <c r="Z596" s="197"/>
      <c r="AA596" s="67" t="s">
        <v>87</v>
      </c>
      <c r="AB596" s="49">
        <v>7685873</v>
      </c>
      <c r="AC596" s="30">
        <f>IFERROR(AB596/Y581,"-")</f>
        <v>3.8151440530566146E-3</v>
      </c>
      <c r="AD596" s="49">
        <v>151</v>
      </c>
      <c r="AE596" s="30">
        <f>IFERROR(AD596/Z581,"-")</f>
        <v>5.5230431602048283E-2</v>
      </c>
      <c r="AF596" s="52">
        <f t="shared" si="428"/>
        <v>50899.821192052979</v>
      </c>
      <c r="AG596" s="31">
        <f t="shared" si="447"/>
        <v>5.1623931623931626E-2</v>
      </c>
      <c r="AH596" s="176"/>
      <c r="AI596" s="197"/>
      <c r="AJ596" s="197"/>
      <c r="AK596" s="67" t="s">
        <v>87</v>
      </c>
      <c r="AL596" s="49">
        <v>21030290</v>
      </c>
      <c r="AM596" s="30">
        <f>IFERROR(AL596/AI581,"-")</f>
        <v>1.021549088999894E-2</v>
      </c>
      <c r="AN596" s="49">
        <v>158</v>
      </c>
      <c r="AO596" s="30">
        <f>IFERROR(AN596/AJ581,"-")</f>
        <v>7.3385973060845336E-2</v>
      </c>
      <c r="AP596" s="52">
        <f t="shared" si="429"/>
        <v>133103.1012658228</v>
      </c>
      <c r="AQ596" s="31">
        <f t="shared" si="448"/>
        <v>6.8250539956803455E-2</v>
      </c>
      <c r="AR596" s="176"/>
      <c r="AS596" s="197"/>
      <c r="AT596" s="197"/>
      <c r="AU596" s="67" t="s">
        <v>87</v>
      </c>
      <c r="AV596" s="49">
        <v>4160830</v>
      </c>
      <c r="AW596" s="30">
        <f>IFERROR(AV596/AS581,"-")</f>
        <v>3.1263729628454801E-3</v>
      </c>
      <c r="AX596" s="49">
        <v>76</v>
      </c>
      <c r="AY596" s="30">
        <f>IFERROR(AX596/AT581,"-")</f>
        <v>6.5687121866897152E-2</v>
      </c>
      <c r="AZ596" s="52">
        <f t="shared" si="430"/>
        <v>54747.76315789474</v>
      </c>
      <c r="BA596" s="31">
        <f t="shared" si="449"/>
        <v>5.8059587471352175E-2</v>
      </c>
      <c r="BB596" s="176"/>
      <c r="BC596" s="197"/>
      <c r="BD596" s="197"/>
      <c r="BE596" s="67" t="s">
        <v>87</v>
      </c>
      <c r="BF596" s="49">
        <v>4128588</v>
      </c>
      <c r="BG596" s="30">
        <f>IFERROR(BF596/BC581,"-")</f>
        <v>5.4204545911079238E-3</v>
      </c>
      <c r="BH596" s="49">
        <v>56</v>
      </c>
      <c r="BI596" s="30">
        <f>IFERROR(BH596/BD581,"-")</f>
        <v>9.9115044247787609E-2</v>
      </c>
      <c r="BJ596" s="52">
        <f t="shared" si="431"/>
        <v>73724.78571428571</v>
      </c>
      <c r="BK596" s="31">
        <f t="shared" si="450"/>
        <v>8.3457526080476907E-2</v>
      </c>
      <c r="BL596" s="176"/>
      <c r="BM596" s="197"/>
      <c r="BN596" s="197"/>
      <c r="BO596" s="67" t="s">
        <v>87</v>
      </c>
      <c r="BP596" s="49">
        <v>289835</v>
      </c>
      <c r="BQ596" s="30">
        <f>IFERROR(BP596/BM581,"-")</f>
        <v>9.8763146085732354E-4</v>
      </c>
      <c r="BR596" s="49">
        <v>11</v>
      </c>
      <c r="BS596" s="30">
        <f>IFERROR(BR596/BN581,"-")</f>
        <v>5.3398058252427182E-2</v>
      </c>
      <c r="BT596" s="52">
        <f t="shared" si="432"/>
        <v>26348.636363636364</v>
      </c>
      <c r="BU596" s="31">
        <f t="shared" si="451"/>
        <v>3.8062283737024222E-2</v>
      </c>
      <c r="BV596" s="176"/>
      <c r="BW596" s="197"/>
      <c r="BX596" s="197"/>
      <c r="BY596" s="67" t="s">
        <v>87</v>
      </c>
      <c r="BZ596" s="49">
        <f t="shared" si="443"/>
        <v>37674217</v>
      </c>
      <c r="CA596" s="30">
        <f>IFERROR(BZ596/BW581,"-")</f>
        <v>5.77783501766105E-3</v>
      </c>
      <c r="CB596" s="49">
        <f t="shared" si="444"/>
        <v>456</v>
      </c>
      <c r="CC596" s="30">
        <f>IFERROR(CB596/BX581,"-")</f>
        <v>6.6569343065693426E-2</v>
      </c>
      <c r="CD596" s="52">
        <f t="shared" si="433"/>
        <v>82618.896929824565</v>
      </c>
      <c r="CE596" s="31">
        <f t="shared" si="452"/>
        <v>6.0357379219060224E-2</v>
      </c>
      <c r="CR596" s="173"/>
      <c r="CS596" s="194"/>
      <c r="CT596" s="188"/>
      <c r="CU596" s="191"/>
      <c r="CV596" s="191"/>
      <c r="CW596" s="75" t="s">
        <v>83</v>
      </c>
      <c r="CX596" s="86">
        <v>990523096</v>
      </c>
      <c r="CY596" s="76">
        <v>1.9099765866279324E-2</v>
      </c>
      <c r="CZ596" s="86">
        <v>8320</v>
      </c>
      <c r="DA596" s="76">
        <v>0.14273950041174857</v>
      </c>
      <c r="DB596" s="86">
        <v>119053.25673076924</v>
      </c>
      <c r="DC596" s="77">
        <v>0.13064711147401975</v>
      </c>
    </row>
    <row r="597" spans="2:107" s="16" customFormat="1" ht="13.15" customHeight="1">
      <c r="B597" s="224"/>
      <c r="C597" s="194"/>
      <c r="D597" s="176"/>
      <c r="E597" s="197"/>
      <c r="F597" s="197"/>
      <c r="G597" s="68" t="s">
        <v>85</v>
      </c>
      <c r="H597" s="50">
        <v>32097</v>
      </c>
      <c r="I597" s="32">
        <f>IFERROR(H597/E581,"-")</f>
        <v>2.4807703009355154E-3</v>
      </c>
      <c r="J597" s="50">
        <v>2</v>
      </c>
      <c r="K597" s="32">
        <f>IFERROR(J597/F581,"-")</f>
        <v>0.4</v>
      </c>
      <c r="L597" s="53">
        <f t="shared" si="426"/>
        <v>16048.5</v>
      </c>
      <c r="M597" s="33">
        <f t="shared" si="445"/>
        <v>0.2857142857142857</v>
      </c>
      <c r="N597" s="176"/>
      <c r="O597" s="197"/>
      <c r="P597" s="197"/>
      <c r="Q597" s="68" t="s">
        <v>85</v>
      </c>
      <c r="R597" s="50">
        <v>193486</v>
      </c>
      <c r="S597" s="32">
        <f>IFERROR(R597/O581,"-")</f>
        <v>4.0071940032300113E-3</v>
      </c>
      <c r="T597" s="50">
        <v>4</v>
      </c>
      <c r="U597" s="32">
        <f>IFERROR(T597/P581,"-")</f>
        <v>0.13333333333333333</v>
      </c>
      <c r="V597" s="53">
        <f t="shared" si="427"/>
        <v>48371.5</v>
      </c>
      <c r="W597" s="33">
        <f t="shared" si="446"/>
        <v>0.10256410256410256</v>
      </c>
      <c r="X597" s="176"/>
      <c r="Y597" s="197"/>
      <c r="Z597" s="197"/>
      <c r="AA597" s="68" t="s">
        <v>85</v>
      </c>
      <c r="AB597" s="50">
        <v>4533544</v>
      </c>
      <c r="AC597" s="32">
        <f>IFERROR(AB597/Y581,"-")</f>
        <v>2.2503785101406827E-3</v>
      </c>
      <c r="AD597" s="50">
        <v>216</v>
      </c>
      <c r="AE597" s="32">
        <f>IFERROR(AD597/Z581,"-")</f>
        <v>7.9005120702267742E-2</v>
      </c>
      <c r="AF597" s="53">
        <f t="shared" si="428"/>
        <v>20988.629629629631</v>
      </c>
      <c r="AG597" s="33">
        <f t="shared" si="447"/>
        <v>7.3846153846153853E-2</v>
      </c>
      <c r="AH597" s="176"/>
      <c r="AI597" s="197"/>
      <c r="AJ597" s="197"/>
      <c r="AK597" s="68" t="s">
        <v>85</v>
      </c>
      <c r="AL597" s="50">
        <v>5610321</v>
      </c>
      <c r="AM597" s="32">
        <f>IFERROR(AL597/AI581,"-")</f>
        <v>2.7252207680193538E-3</v>
      </c>
      <c r="AN597" s="50">
        <v>253</v>
      </c>
      <c r="AO597" s="32">
        <f>IFERROR(AN597/AJ581,"-")</f>
        <v>0.11751045053413842</v>
      </c>
      <c r="AP597" s="53">
        <f t="shared" si="429"/>
        <v>22175.18181818182</v>
      </c>
      <c r="AQ597" s="33">
        <f t="shared" si="448"/>
        <v>0.10928725701943845</v>
      </c>
      <c r="AR597" s="176"/>
      <c r="AS597" s="197"/>
      <c r="AT597" s="197"/>
      <c r="AU597" s="68" t="s">
        <v>85</v>
      </c>
      <c r="AV597" s="50">
        <v>3630473</v>
      </c>
      <c r="AW597" s="32">
        <f>IFERROR(AV597/AS581,"-")</f>
        <v>2.7278722345158344E-3</v>
      </c>
      <c r="AX597" s="50">
        <v>175</v>
      </c>
      <c r="AY597" s="32">
        <f>IFERROR(AX597/AT581,"-")</f>
        <v>0.15125324114088159</v>
      </c>
      <c r="AZ597" s="53">
        <f t="shared" si="430"/>
        <v>20745.560000000001</v>
      </c>
      <c r="BA597" s="33">
        <f t="shared" si="449"/>
        <v>0.13368983957219252</v>
      </c>
      <c r="BB597" s="176"/>
      <c r="BC597" s="197"/>
      <c r="BD597" s="197"/>
      <c r="BE597" s="68" t="s">
        <v>85</v>
      </c>
      <c r="BF597" s="50">
        <v>3504767</v>
      </c>
      <c r="BG597" s="32">
        <f>IFERROR(BF597/BC581,"-")</f>
        <v>4.6014352548410121E-3</v>
      </c>
      <c r="BH597" s="50">
        <v>133</v>
      </c>
      <c r="BI597" s="32">
        <f>IFERROR(BH597/BD581,"-")</f>
        <v>0.23539823008849559</v>
      </c>
      <c r="BJ597" s="53">
        <f t="shared" si="431"/>
        <v>26351.63157894737</v>
      </c>
      <c r="BK597" s="33">
        <f t="shared" si="450"/>
        <v>0.19821162444113263</v>
      </c>
      <c r="BL597" s="176"/>
      <c r="BM597" s="197"/>
      <c r="BN597" s="197"/>
      <c r="BO597" s="68" t="s">
        <v>85</v>
      </c>
      <c r="BP597" s="50">
        <v>1610179</v>
      </c>
      <c r="BQ597" s="32">
        <f>IFERROR(BP597/BM581,"-")</f>
        <v>5.4867888212665281E-3</v>
      </c>
      <c r="BR597" s="50">
        <v>52</v>
      </c>
      <c r="BS597" s="32">
        <f>IFERROR(BR597/BN581,"-")</f>
        <v>0.25242718446601942</v>
      </c>
      <c r="BT597" s="53">
        <f t="shared" si="432"/>
        <v>30964.98076923077</v>
      </c>
      <c r="BU597" s="33">
        <f t="shared" si="451"/>
        <v>0.17993079584775087</v>
      </c>
      <c r="BV597" s="176"/>
      <c r="BW597" s="197"/>
      <c r="BX597" s="197"/>
      <c r="BY597" s="68" t="s">
        <v>85</v>
      </c>
      <c r="BZ597" s="50">
        <f t="shared" si="443"/>
        <v>19114867</v>
      </c>
      <c r="CA597" s="32">
        <f>IFERROR(BZ597/BW581,"-")</f>
        <v>2.9315154157161017E-3</v>
      </c>
      <c r="CB597" s="50">
        <f t="shared" si="444"/>
        <v>835</v>
      </c>
      <c r="CC597" s="32">
        <f>IFERROR(CB597/BX581,"-")</f>
        <v>0.12189781021897811</v>
      </c>
      <c r="CD597" s="53">
        <f t="shared" si="433"/>
        <v>22892.056287425148</v>
      </c>
      <c r="CE597" s="33">
        <f t="shared" si="452"/>
        <v>0.11052283256121774</v>
      </c>
      <c r="CR597" s="173"/>
      <c r="CS597" s="194"/>
      <c r="CT597" s="188"/>
      <c r="CU597" s="191"/>
      <c r="CV597" s="191"/>
      <c r="CW597" s="75" t="s">
        <v>87</v>
      </c>
      <c r="CX597" s="86">
        <v>282038643</v>
      </c>
      <c r="CY597" s="76">
        <v>5.4384113488083075E-3</v>
      </c>
      <c r="CZ597" s="86">
        <v>4326</v>
      </c>
      <c r="DA597" s="76">
        <v>7.4217677738127916E-2</v>
      </c>
      <c r="DB597" s="86">
        <v>65196.172676837727</v>
      </c>
      <c r="DC597" s="77">
        <v>6.7930216855361714E-2</v>
      </c>
    </row>
    <row r="598" spans="2:107" s="16" customFormat="1" ht="13.15" customHeight="1">
      <c r="B598" s="224"/>
      <c r="C598" s="195"/>
      <c r="D598" s="177"/>
      <c r="E598" s="198"/>
      <c r="F598" s="198"/>
      <c r="G598" s="18" t="s">
        <v>92</v>
      </c>
      <c r="H598" s="48">
        <f>SUM(H581:H597)</f>
        <v>1628771</v>
      </c>
      <c r="I598" s="32">
        <f>IFERROR(H598/E581,"-")</f>
        <v>0.12588736404726425</v>
      </c>
      <c r="J598" s="50">
        <v>5</v>
      </c>
      <c r="K598" s="32">
        <f>IFERROR(J598/F581,"-")</f>
        <v>1</v>
      </c>
      <c r="L598" s="53">
        <f t="shared" si="426"/>
        <v>325754.2</v>
      </c>
      <c r="M598" s="34">
        <f t="shared" si="445"/>
        <v>0.7142857142857143</v>
      </c>
      <c r="N598" s="177"/>
      <c r="O598" s="198"/>
      <c r="P598" s="198"/>
      <c r="Q598" s="18" t="s">
        <v>92</v>
      </c>
      <c r="R598" s="48">
        <f>SUM(R581:R597)</f>
        <v>5498724</v>
      </c>
      <c r="S598" s="32">
        <f>IFERROR(R598/O581,"-")</f>
        <v>0.11388138593085258</v>
      </c>
      <c r="T598" s="50">
        <v>21</v>
      </c>
      <c r="U598" s="32">
        <f>IFERROR(T598/P581,"-")</f>
        <v>0.7</v>
      </c>
      <c r="V598" s="53">
        <f t="shared" si="427"/>
        <v>261844</v>
      </c>
      <c r="W598" s="34">
        <f t="shared" si="446"/>
        <v>0.53846153846153844</v>
      </c>
      <c r="X598" s="177"/>
      <c r="Y598" s="198"/>
      <c r="Z598" s="198"/>
      <c r="AA598" s="18" t="s">
        <v>92</v>
      </c>
      <c r="AB598" s="48">
        <f>SUM(AB581:AB597)</f>
        <v>340263360</v>
      </c>
      <c r="AC598" s="32">
        <f>IFERROR(AB598/Y581,"-")</f>
        <v>0.16890127307295633</v>
      </c>
      <c r="AD598" s="50">
        <v>1925</v>
      </c>
      <c r="AE598" s="32">
        <f>IFERROR(AD598/Z581,"-")</f>
        <v>0.70409656181419167</v>
      </c>
      <c r="AF598" s="53">
        <f t="shared" si="428"/>
        <v>176760.18701298701</v>
      </c>
      <c r="AG598" s="34">
        <f t="shared" si="447"/>
        <v>0.65811965811965811</v>
      </c>
      <c r="AH598" s="177"/>
      <c r="AI598" s="198"/>
      <c r="AJ598" s="198"/>
      <c r="AK598" s="18" t="s">
        <v>92</v>
      </c>
      <c r="AL598" s="48">
        <f>SUM(AL581:AL597)</f>
        <v>446555308</v>
      </c>
      <c r="AM598" s="32">
        <f>IFERROR(AL598/AI581,"-")</f>
        <v>0.21691482527129538</v>
      </c>
      <c r="AN598" s="50">
        <v>1766</v>
      </c>
      <c r="AO598" s="32">
        <f>IFERROR(AN598/AJ581,"-")</f>
        <v>0.82025081281932188</v>
      </c>
      <c r="AP598" s="53">
        <f t="shared" si="429"/>
        <v>252862.57531143827</v>
      </c>
      <c r="AQ598" s="34">
        <f t="shared" si="448"/>
        <v>0.76285097192224627</v>
      </c>
      <c r="AR598" s="177"/>
      <c r="AS598" s="198"/>
      <c r="AT598" s="198"/>
      <c r="AU598" s="18" t="s">
        <v>92</v>
      </c>
      <c r="AV598" s="48">
        <f>SUM(AV581:AV597)</f>
        <v>317761515</v>
      </c>
      <c r="AW598" s="32">
        <f>IFERROR(AV598/AS581,"-")</f>
        <v>0.23876029761581669</v>
      </c>
      <c r="AX598" s="50">
        <v>997</v>
      </c>
      <c r="AY598" s="32">
        <f>IFERROR(AX598/AT581,"-")</f>
        <v>0.86171132238547965</v>
      </c>
      <c r="AZ598" s="53">
        <f t="shared" si="430"/>
        <v>318717.66800401203</v>
      </c>
      <c r="BA598" s="34">
        <f t="shared" si="449"/>
        <v>0.76165011459129106</v>
      </c>
      <c r="BB598" s="177"/>
      <c r="BC598" s="198"/>
      <c r="BD598" s="198"/>
      <c r="BE598" s="18" t="s">
        <v>92</v>
      </c>
      <c r="BF598" s="48">
        <f>SUM(BF581:BF597)</f>
        <v>210972826</v>
      </c>
      <c r="BG598" s="32">
        <f>IFERROR(BF598/BC581,"-")</f>
        <v>0.27698782811235056</v>
      </c>
      <c r="BH598" s="50">
        <v>504</v>
      </c>
      <c r="BI598" s="32">
        <f>IFERROR(BH598/BD581,"-")</f>
        <v>0.89203539823008848</v>
      </c>
      <c r="BJ598" s="53">
        <f t="shared" si="431"/>
        <v>418596.87698412698</v>
      </c>
      <c r="BK598" s="34">
        <f t="shared" si="450"/>
        <v>0.75111773472429211</v>
      </c>
      <c r="BL598" s="177"/>
      <c r="BM598" s="198"/>
      <c r="BN598" s="198"/>
      <c r="BO598" s="18" t="s">
        <v>92</v>
      </c>
      <c r="BP598" s="48">
        <f>SUM(BP581:BP597)</f>
        <v>78511149</v>
      </c>
      <c r="BQ598" s="32">
        <f>IFERROR(BP598/BM581,"-")</f>
        <v>0.26753180527009157</v>
      </c>
      <c r="BR598" s="50">
        <v>174</v>
      </c>
      <c r="BS598" s="32">
        <f>IFERROR(BR598/BN581,"-")</f>
        <v>0.84466019417475724</v>
      </c>
      <c r="BT598" s="53">
        <f t="shared" si="432"/>
        <v>451213.5</v>
      </c>
      <c r="BU598" s="34">
        <f t="shared" si="451"/>
        <v>0.60207612456747406</v>
      </c>
      <c r="BV598" s="177"/>
      <c r="BW598" s="198"/>
      <c r="BX598" s="198"/>
      <c r="BY598" s="18" t="s">
        <v>92</v>
      </c>
      <c r="BZ598" s="48">
        <f t="shared" si="443"/>
        <v>1401191653</v>
      </c>
      <c r="CA598" s="32">
        <f>IFERROR(BZ598/BW581,"-")</f>
        <v>0.21489110707085887</v>
      </c>
      <c r="CB598" s="50">
        <f t="shared" si="444"/>
        <v>5392</v>
      </c>
      <c r="CC598" s="32">
        <f>IFERROR(CB598/BX581,"-")</f>
        <v>0.78715328467153289</v>
      </c>
      <c r="CD598" s="53">
        <f t="shared" si="433"/>
        <v>259864.92080860535</v>
      </c>
      <c r="CE598" s="34">
        <f t="shared" si="452"/>
        <v>0.7136995367306419</v>
      </c>
      <c r="CR598" s="173"/>
      <c r="CS598" s="194"/>
      <c r="CT598" s="188"/>
      <c r="CU598" s="191"/>
      <c r="CV598" s="191"/>
      <c r="CW598" s="75" t="s">
        <v>85</v>
      </c>
      <c r="CX598" s="86">
        <v>154839792</v>
      </c>
      <c r="CY598" s="76">
        <v>2.9856989563657693E-3</v>
      </c>
      <c r="CZ598" s="86">
        <v>7277</v>
      </c>
      <c r="DA598" s="76">
        <v>0.12484559429041998</v>
      </c>
      <c r="DB598" s="86">
        <v>21277.970592277037</v>
      </c>
      <c r="DC598" s="77">
        <v>0.11426911420630309</v>
      </c>
    </row>
    <row r="599" spans="2:107" s="16" customFormat="1" ht="13.15" customHeight="1">
      <c r="B599" s="224">
        <v>34</v>
      </c>
      <c r="C599" s="193" t="s">
        <v>37</v>
      </c>
      <c r="D599" s="175">
        <f>CI38</f>
        <v>113</v>
      </c>
      <c r="E599" s="196">
        <v>134319830</v>
      </c>
      <c r="F599" s="196">
        <v>111</v>
      </c>
      <c r="G599" s="65" t="s">
        <v>58</v>
      </c>
      <c r="H599" s="54">
        <v>7645573</v>
      </c>
      <c r="I599" s="28">
        <f>IFERROR(H599/E599,"-")</f>
        <v>5.692065721048039E-2</v>
      </c>
      <c r="J599" s="54">
        <v>22</v>
      </c>
      <c r="K599" s="28">
        <f>IFERROR(J599/F599,"-")</f>
        <v>0.1981981981981982</v>
      </c>
      <c r="L599" s="51">
        <f t="shared" si="426"/>
        <v>347526.04545454547</v>
      </c>
      <c r="M599" s="29">
        <f t="shared" ref="M599:M616" si="453">IFERROR(J599/$CI$38,"-")</f>
        <v>0.19469026548672566</v>
      </c>
      <c r="N599" s="175">
        <f>CJ38</f>
        <v>180</v>
      </c>
      <c r="O599" s="196">
        <v>312202820</v>
      </c>
      <c r="P599" s="196">
        <v>168</v>
      </c>
      <c r="Q599" s="65" t="s">
        <v>58</v>
      </c>
      <c r="R599" s="54">
        <v>7511207</v>
      </c>
      <c r="S599" s="28">
        <f>IFERROR(R599/O599,"-")</f>
        <v>2.4058741685933523E-2</v>
      </c>
      <c r="T599" s="54">
        <v>43</v>
      </c>
      <c r="U599" s="28">
        <f>IFERROR(T599/P599,"-")</f>
        <v>0.25595238095238093</v>
      </c>
      <c r="V599" s="51">
        <f t="shared" si="427"/>
        <v>174679.23255813954</v>
      </c>
      <c r="W599" s="29">
        <f t="shared" ref="W599:W616" si="454">IFERROR(T599/$CJ$38,"-")</f>
        <v>0.2388888888888889</v>
      </c>
      <c r="X599" s="175">
        <f>CK38</f>
        <v>11423</v>
      </c>
      <c r="Y599" s="196">
        <v>7653487050</v>
      </c>
      <c r="Z599" s="196">
        <v>10616</v>
      </c>
      <c r="AA599" s="65" t="s">
        <v>58</v>
      </c>
      <c r="AB599" s="54">
        <v>174920849</v>
      </c>
      <c r="AC599" s="28">
        <f>IFERROR(AB599/Y599,"-")</f>
        <v>2.2855052586781343E-2</v>
      </c>
      <c r="AD599" s="54">
        <v>1459</v>
      </c>
      <c r="AE599" s="28">
        <f>IFERROR(AD599/Z599,"-")</f>
        <v>0.13743406179351922</v>
      </c>
      <c r="AF599" s="51">
        <f t="shared" si="428"/>
        <v>119890.91775188486</v>
      </c>
      <c r="AG599" s="29">
        <f t="shared" ref="AG599:AG616" si="455">IFERROR(AD599/$CK$38,"-")</f>
        <v>0.12772476582333889</v>
      </c>
      <c r="AH599" s="175">
        <f>CL38</f>
        <v>9792</v>
      </c>
      <c r="AI599" s="196">
        <v>9162028350</v>
      </c>
      <c r="AJ599" s="196">
        <v>9154</v>
      </c>
      <c r="AK599" s="65" t="s">
        <v>58</v>
      </c>
      <c r="AL599" s="54">
        <v>281420394</v>
      </c>
      <c r="AM599" s="28">
        <f>IFERROR(AL599/AI599,"-")</f>
        <v>3.0715948832443857E-2</v>
      </c>
      <c r="AN599" s="54">
        <v>1743</v>
      </c>
      <c r="AO599" s="28">
        <f>IFERROR(AN599/AJ599,"-")</f>
        <v>0.19040856456194014</v>
      </c>
      <c r="AP599" s="51">
        <f t="shared" si="429"/>
        <v>161457.48364888123</v>
      </c>
      <c r="AQ599" s="29">
        <f t="shared" ref="AQ599:AQ616" si="456">IFERROR(AN599/$CL$38,"-")</f>
        <v>0.17800245098039216</v>
      </c>
      <c r="AR599" s="175">
        <f>CM38</f>
        <v>6339</v>
      </c>
      <c r="AS599" s="196">
        <v>6737553920</v>
      </c>
      <c r="AT599" s="196">
        <v>5780</v>
      </c>
      <c r="AU599" s="65" t="s">
        <v>58</v>
      </c>
      <c r="AV599" s="54">
        <v>255222491</v>
      </c>
      <c r="AW599" s="28">
        <f>IFERROR(AV599/AS599,"-")</f>
        <v>3.7880586045090973E-2</v>
      </c>
      <c r="AX599" s="54">
        <v>1234</v>
      </c>
      <c r="AY599" s="28">
        <f>IFERROR(AX599/AT599,"-")</f>
        <v>0.21349480968858131</v>
      </c>
      <c r="AZ599" s="51">
        <f t="shared" si="430"/>
        <v>206825.35737439222</v>
      </c>
      <c r="BA599" s="29">
        <f t="shared" ref="BA599:BA616" si="457">IFERROR(AX599/$CM$38,"-")</f>
        <v>0.19466792869537783</v>
      </c>
      <c r="BB599" s="175">
        <f>CN38</f>
        <v>3289</v>
      </c>
      <c r="BC599" s="196">
        <v>3969022900</v>
      </c>
      <c r="BD599" s="196">
        <v>2826</v>
      </c>
      <c r="BE599" s="65" t="s">
        <v>58</v>
      </c>
      <c r="BF599" s="54">
        <v>181210062</v>
      </c>
      <c r="BG599" s="28">
        <f>IFERROR(BF599/BC599,"-")</f>
        <v>4.5656088807146965E-2</v>
      </c>
      <c r="BH599" s="54">
        <v>655</v>
      </c>
      <c r="BI599" s="28">
        <f>IFERROR(BH599/BD599,"-")</f>
        <v>0.23177636234961077</v>
      </c>
      <c r="BJ599" s="51">
        <f t="shared" si="431"/>
        <v>276656.58320610685</v>
      </c>
      <c r="BK599" s="29">
        <f t="shared" ref="BK599:BK616" si="458">IFERROR(BH599/$CN$38,"-")</f>
        <v>0.19914867740954698</v>
      </c>
      <c r="BL599" s="175">
        <f>CO38</f>
        <v>1286</v>
      </c>
      <c r="BM599" s="196">
        <v>1544545290</v>
      </c>
      <c r="BN599" s="196">
        <v>1030</v>
      </c>
      <c r="BO599" s="65" t="s">
        <v>58</v>
      </c>
      <c r="BP599" s="54">
        <v>89578970</v>
      </c>
      <c r="BQ599" s="28">
        <f>IFERROR(BP599/BM599,"-")</f>
        <v>5.7996984989672914E-2</v>
      </c>
      <c r="BR599" s="54">
        <v>249</v>
      </c>
      <c r="BS599" s="28">
        <f>IFERROR(BR599/BN599,"-")</f>
        <v>0.24174757281553397</v>
      </c>
      <c r="BT599" s="51">
        <f t="shared" si="432"/>
        <v>359754.89959839359</v>
      </c>
      <c r="BU599" s="29">
        <f t="shared" ref="BU599:BU616" si="459">IFERROR(BR599/$CO$38,"-")</f>
        <v>0.19362363919129083</v>
      </c>
      <c r="BV599" s="175">
        <f>CP38</f>
        <v>32422</v>
      </c>
      <c r="BW599" s="196">
        <f>SUM(E599,O599,Y599,AI599,AS599,BC599,BM599)</f>
        <v>29513160160</v>
      </c>
      <c r="BX599" s="196">
        <f>SUM(F599,P599,Z599,AJ599,AT599,BD599,BN599)</f>
        <v>29685</v>
      </c>
      <c r="BY599" s="65" t="s">
        <v>58</v>
      </c>
      <c r="BZ599" s="54">
        <f t="shared" si="443"/>
        <v>997509546</v>
      </c>
      <c r="CA599" s="28">
        <f>IFERROR(BZ599/BW599,"-")</f>
        <v>3.3798805027729702E-2</v>
      </c>
      <c r="CB599" s="54">
        <f t="shared" si="444"/>
        <v>5405</v>
      </c>
      <c r="CC599" s="28">
        <f>IFERROR(CB599/BX599,"-")</f>
        <v>0.1820784908202796</v>
      </c>
      <c r="CD599" s="51">
        <f t="shared" si="433"/>
        <v>184553.10749306198</v>
      </c>
      <c r="CE599" s="29">
        <f t="shared" ref="CE599:CE616" si="460">IFERROR(CB599/$CP$38,"-")</f>
        <v>0.16670779100610697</v>
      </c>
      <c r="CR599" s="174"/>
      <c r="CS599" s="195"/>
      <c r="CT599" s="189"/>
      <c r="CU599" s="192"/>
      <c r="CV599" s="192"/>
      <c r="CW599" s="18" t="s">
        <v>92</v>
      </c>
      <c r="CX599" s="86">
        <v>10215512296</v>
      </c>
      <c r="CY599" s="76">
        <v>0.19698065986105742</v>
      </c>
      <c r="CZ599" s="86">
        <v>45717</v>
      </c>
      <c r="DA599" s="76">
        <v>0.7843295360966237</v>
      </c>
      <c r="DB599" s="86">
        <v>223451.06406807096</v>
      </c>
      <c r="DC599" s="77">
        <v>0.71788389366078864</v>
      </c>
    </row>
    <row r="600" spans="2:107" s="16" customFormat="1" ht="13.15" customHeight="1">
      <c r="B600" s="224"/>
      <c r="C600" s="194"/>
      <c r="D600" s="176"/>
      <c r="E600" s="197"/>
      <c r="F600" s="197"/>
      <c r="G600" s="66" t="s">
        <v>60</v>
      </c>
      <c r="H600" s="49">
        <v>1673617</v>
      </c>
      <c r="I600" s="30">
        <f>IFERROR(H600/E599,"-")</f>
        <v>1.2459939831668935E-2</v>
      </c>
      <c r="J600" s="49">
        <v>28</v>
      </c>
      <c r="K600" s="30">
        <f>IFERROR(J600/F599,"-")</f>
        <v>0.25225225225225223</v>
      </c>
      <c r="L600" s="52">
        <f t="shared" si="426"/>
        <v>59772.035714285717</v>
      </c>
      <c r="M600" s="31">
        <f t="shared" si="453"/>
        <v>0.24778761061946902</v>
      </c>
      <c r="N600" s="176"/>
      <c r="O600" s="197"/>
      <c r="P600" s="197"/>
      <c r="Q600" s="66" t="s">
        <v>60</v>
      </c>
      <c r="R600" s="49">
        <v>5872244</v>
      </c>
      <c r="S600" s="30">
        <f>IFERROR(R600/O599,"-")</f>
        <v>1.8809067772033578E-2</v>
      </c>
      <c r="T600" s="49">
        <v>63</v>
      </c>
      <c r="U600" s="30">
        <f>IFERROR(T600/P599,"-")</f>
        <v>0.375</v>
      </c>
      <c r="V600" s="52">
        <f t="shared" si="427"/>
        <v>93210.222222222219</v>
      </c>
      <c r="W600" s="31">
        <f t="shared" si="454"/>
        <v>0.35</v>
      </c>
      <c r="X600" s="176"/>
      <c r="Y600" s="197"/>
      <c r="Z600" s="197"/>
      <c r="AA600" s="66" t="s">
        <v>60</v>
      </c>
      <c r="AB600" s="49">
        <v>216366183</v>
      </c>
      <c r="AC600" s="30">
        <f>IFERROR(AB600/Y599,"-")</f>
        <v>2.8270274919979122E-2</v>
      </c>
      <c r="AD600" s="49">
        <v>2348</v>
      </c>
      <c r="AE600" s="30">
        <f>IFERROR(AD600/Z599,"-")</f>
        <v>0.22117558402411455</v>
      </c>
      <c r="AF600" s="52">
        <f t="shared" si="428"/>
        <v>92149.140971039189</v>
      </c>
      <c r="AG600" s="31">
        <f t="shared" si="455"/>
        <v>0.20555020572529109</v>
      </c>
      <c r="AH600" s="176"/>
      <c r="AI600" s="197"/>
      <c r="AJ600" s="197"/>
      <c r="AK600" s="66" t="s">
        <v>60</v>
      </c>
      <c r="AL600" s="49">
        <v>209987076</v>
      </c>
      <c r="AM600" s="30">
        <f>IFERROR(AL600/AI599,"-")</f>
        <v>2.2919278131244815E-2</v>
      </c>
      <c r="AN600" s="49">
        <v>2633</v>
      </c>
      <c r="AO600" s="30">
        <f>IFERROR(AN600/AJ599,"-")</f>
        <v>0.28763382128031462</v>
      </c>
      <c r="AP600" s="52">
        <f t="shared" si="429"/>
        <v>79752.022787694645</v>
      </c>
      <c r="AQ600" s="31">
        <f t="shared" si="456"/>
        <v>0.26889297385620914</v>
      </c>
      <c r="AR600" s="176"/>
      <c r="AS600" s="197"/>
      <c r="AT600" s="197"/>
      <c r="AU600" s="66" t="s">
        <v>60</v>
      </c>
      <c r="AV600" s="49">
        <v>159256326</v>
      </c>
      <c r="AW600" s="30">
        <f>IFERROR(AV600/AS599,"-")</f>
        <v>2.3637113393223871E-2</v>
      </c>
      <c r="AX600" s="49">
        <v>1809</v>
      </c>
      <c r="AY600" s="30">
        <f>IFERROR(AX600/AT599,"-")</f>
        <v>0.31297577854671282</v>
      </c>
      <c r="AZ600" s="52">
        <f t="shared" si="430"/>
        <v>88035.558872305148</v>
      </c>
      <c r="BA600" s="31">
        <f t="shared" si="457"/>
        <v>0.28537624230951253</v>
      </c>
      <c r="BB600" s="176"/>
      <c r="BC600" s="197"/>
      <c r="BD600" s="197"/>
      <c r="BE600" s="66" t="s">
        <v>60</v>
      </c>
      <c r="BF600" s="49">
        <v>75966142</v>
      </c>
      <c r="BG600" s="30">
        <f>IFERROR(BF600/BC599,"-")</f>
        <v>1.9139759057575607E-2</v>
      </c>
      <c r="BH600" s="49">
        <v>964</v>
      </c>
      <c r="BI600" s="30">
        <f>IFERROR(BH600/BD599,"-")</f>
        <v>0.34111818825194623</v>
      </c>
      <c r="BJ600" s="52">
        <f t="shared" si="431"/>
        <v>78803.05186721991</v>
      </c>
      <c r="BK600" s="31">
        <f t="shared" si="458"/>
        <v>0.29309820614168441</v>
      </c>
      <c r="BL600" s="176"/>
      <c r="BM600" s="197"/>
      <c r="BN600" s="197"/>
      <c r="BO600" s="66" t="s">
        <v>60</v>
      </c>
      <c r="BP600" s="49">
        <v>25165856</v>
      </c>
      <c r="BQ600" s="30">
        <f>IFERROR(BP600/BM599,"-")</f>
        <v>1.6293375249617964E-2</v>
      </c>
      <c r="BR600" s="49">
        <v>355</v>
      </c>
      <c r="BS600" s="30">
        <f>IFERROR(BR600/BN599,"-")</f>
        <v>0.3446601941747573</v>
      </c>
      <c r="BT600" s="52">
        <f t="shared" si="432"/>
        <v>70889.735211267602</v>
      </c>
      <c r="BU600" s="31">
        <f t="shared" si="459"/>
        <v>0.27604976671850701</v>
      </c>
      <c r="BV600" s="176"/>
      <c r="BW600" s="197"/>
      <c r="BX600" s="197"/>
      <c r="BY600" s="66" t="s">
        <v>60</v>
      </c>
      <c r="BZ600" s="49">
        <f t="shared" si="443"/>
        <v>694287444</v>
      </c>
      <c r="CA600" s="30">
        <f>IFERROR(BZ600/BW599,"-")</f>
        <v>2.352467306910044E-2</v>
      </c>
      <c r="CB600" s="49">
        <f t="shared" si="444"/>
        <v>8200</v>
      </c>
      <c r="CC600" s="30">
        <f>IFERROR(CB600/BX599,"-")</f>
        <v>0.27623378810847227</v>
      </c>
      <c r="CD600" s="52">
        <f t="shared" si="433"/>
        <v>84669.200487804876</v>
      </c>
      <c r="CE600" s="31">
        <f t="shared" si="460"/>
        <v>0.25291468755783109</v>
      </c>
      <c r="CR600" s="172">
        <v>36</v>
      </c>
      <c r="CS600" s="193" t="s">
        <v>1</v>
      </c>
      <c r="CT600" s="187">
        <v>17589</v>
      </c>
      <c r="CU600" s="190">
        <v>14367862140</v>
      </c>
      <c r="CV600" s="190">
        <v>16265</v>
      </c>
      <c r="CW600" s="75" t="s">
        <v>58</v>
      </c>
      <c r="CX600" s="86">
        <v>493022170</v>
      </c>
      <c r="CY600" s="76">
        <v>3.4314233056804651E-2</v>
      </c>
      <c r="CZ600" s="86">
        <v>3370</v>
      </c>
      <c r="DA600" s="76">
        <v>0.2071933599754073</v>
      </c>
      <c r="DB600" s="86">
        <v>146297.37982195846</v>
      </c>
      <c r="DC600" s="77">
        <v>0.19159702086531355</v>
      </c>
    </row>
    <row r="601" spans="2:107" s="16" customFormat="1" ht="13.15" customHeight="1">
      <c r="B601" s="224"/>
      <c r="C601" s="194"/>
      <c r="D601" s="176"/>
      <c r="E601" s="197"/>
      <c r="F601" s="197"/>
      <c r="G601" s="67" t="s">
        <v>194</v>
      </c>
      <c r="H601" s="49">
        <v>3773618</v>
      </c>
      <c r="I601" s="30">
        <f>IFERROR(H601/E599,"-")</f>
        <v>2.8094273198529213E-2</v>
      </c>
      <c r="J601" s="49">
        <v>10</v>
      </c>
      <c r="K601" s="30">
        <f>IFERROR(J601/F599,"-")</f>
        <v>9.0090090090090086E-2</v>
      </c>
      <c r="L601" s="52">
        <f>IFERROR(H601/J601,"-")</f>
        <v>377361.8</v>
      </c>
      <c r="M601" s="31">
        <f t="shared" si="453"/>
        <v>8.8495575221238937E-2</v>
      </c>
      <c r="N601" s="176"/>
      <c r="O601" s="197"/>
      <c r="P601" s="197"/>
      <c r="Q601" s="67" t="s">
        <v>194</v>
      </c>
      <c r="R601" s="49">
        <v>13521095</v>
      </c>
      <c r="S601" s="30">
        <f>IFERROR(R601/O599,"-")</f>
        <v>4.3308689524329091E-2</v>
      </c>
      <c r="T601" s="49">
        <v>24</v>
      </c>
      <c r="U601" s="30">
        <f>IFERROR(T601/P599,"-")</f>
        <v>0.14285714285714285</v>
      </c>
      <c r="V601" s="52">
        <f>IFERROR(R601/T601,"-")</f>
        <v>563378.95833333337</v>
      </c>
      <c r="W601" s="31">
        <f t="shared" si="454"/>
        <v>0.13333333333333333</v>
      </c>
      <c r="X601" s="176"/>
      <c r="Y601" s="197"/>
      <c r="Z601" s="197"/>
      <c r="AA601" s="67" t="s">
        <v>194</v>
      </c>
      <c r="AB601" s="49">
        <v>87011342</v>
      </c>
      <c r="AC601" s="30">
        <f>IFERROR(AB601/Y599,"-")</f>
        <v>1.1368849444907599E-2</v>
      </c>
      <c r="AD601" s="49">
        <v>550</v>
      </c>
      <c r="AE601" s="30">
        <f>IFERROR(AD601/Z599,"-")</f>
        <v>5.1808590806330067E-2</v>
      </c>
      <c r="AF601" s="52">
        <f>IFERROR(AB601/AD601,"-")</f>
        <v>158202.44</v>
      </c>
      <c r="AG601" s="31">
        <f t="shared" si="455"/>
        <v>4.8148472380285391E-2</v>
      </c>
      <c r="AH601" s="176"/>
      <c r="AI601" s="197"/>
      <c r="AJ601" s="197"/>
      <c r="AK601" s="67" t="s">
        <v>194</v>
      </c>
      <c r="AL601" s="49">
        <v>92094482</v>
      </c>
      <c r="AM601" s="30">
        <f>IFERROR(AL601/AI599,"-")</f>
        <v>1.0051756934369233E-2</v>
      </c>
      <c r="AN601" s="49">
        <v>577</v>
      </c>
      <c r="AO601" s="30">
        <f>IFERROR(AN601/AJ599,"-")</f>
        <v>6.3032554074721428E-2</v>
      </c>
      <c r="AP601" s="52">
        <f>IFERROR(AL601/AN601,"-")</f>
        <v>159609.15424610052</v>
      </c>
      <c r="AQ601" s="31">
        <f t="shared" si="456"/>
        <v>5.8925653594771241E-2</v>
      </c>
      <c r="AR601" s="176"/>
      <c r="AS601" s="197"/>
      <c r="AT601" s="197"/>
      <c r="AU601" s="67" t="s">
        <v>194</v>
      </c>
      <c r="AV601" s="49">
        <v>58398679</v>
      </c>
      <c r="AW601" s="30">
        <f>IFERROR(AV601/AS599,"-")</f>
        <v>8.6676380914217609E-3</v>
      </c>
      <c r="AX601" s="49">
        <v>308</v>
      </c>
      <c r="AY601" s="30">
        <f>IFERROR(AX601/AT599,"-")</f>
        <v>5.3287197231833908E-2</v>
      </c>
      <c r="AZ601" s="52">
        <f>IFERROR(AV601/AX601,"-")</f>
        <v>189606.10064935064</v>
      </c>
      <c r="BA601" s="31">
        <f t="shared" si="457"/>
        <v>4.8588105379397381E-2</v>
      </c>
      <c r="BB601" s="176"/>
      <c r="BC601" s="197"/>
      <c r="BD601" s="197"/>
      <c r="BE601" s="67" t="s">
        <v>194</v>
      </c>
      <c r="BF601" s="49">
        <v>16914844</v>
      </c>
      <c r="BG601" s="30">
        <f>IFERROR(BF601/BC599,"-")</f>
        <v>4.2617148920959863E-3</v>
      </c>
      <c r="BH601" s="49">
        <v>131</v>
      </c>
      <c r="BI601" s="30">
        <f>IFERROR(BH601/BD599,"-")</f>
        <v>4.6355272469922153E-2</v>
      </c>
      <c r="BJ601" s="52">
        <f>IFERROR(BF601/BH601,"-")</f>
        <v>129120.9465648855</v>
      </c>
      <c r="BK601" s="31">
        <f t="shared" si="458"/>
        <v>3.9829735481909392E-2</v>
      </c>
      <c r="BL601" s="176"/>
      <c r="BM601" s="197"/>
      <c r="BN601" s="197"/>
      <c r="BO601" s="67" t="s">
        <v>194</v>
      </c>
      <c r="BP601" s="49">
        <v>1003260</v>
      </c>
      <c r="BQ601" s="30">
        <f>IFERROR(BP601/BM599,"-")</f>
        <v>6.4955039291855277E-4</v>
      </c>
      <c r="BR601" s="49">
        <v>29</v>
      </c>
      <c r="BS601" s="30">
        <f>IFERROR(BR601/BN599,"-")</f>
        <v>2.8155339805825241E-2</v>
      </c>
      <c r="BT601" s="52">
        <f>IFERROR(BP601/BR601,"-")</f>
        <v>34595.172413793101</v>
      </c>
      <c r="BU601" s="31">
        <f t="shared" si="459"/>
        <v>2.2550544323483669E-2</v>
      </c>
      <c r="BV601" s="176"/>
      <c r="BW601" s="197"/>
      <c r="BX601" s="197"/>
      <c r="BY601" s="67" t="s">
        <v>194</v>
      </c>
      <c r="BZ601" s="49">
        <f t="shared" ref="BZ601" si="461">SUM(H601,R601,AB601,AL601,AV601,BF601,BP601)</f>
        <v>272717320</v>
      </c>
      <c r="CA601" s="30">
        <f>IFERROR(BZ601/BW599,"-")</f>
        <v>9.2405326478599645E-3</v>
      </c>
      <c r="CB601" s="49">
        <f>SUM(J601,T601,AD601,AN601,AX601,BH601,BR601)</f>
        <v>1629</v>
      </c>
      <c r="CC601" s="30">
        <f>IFERROR(CB601/BX599,"-")</f>
        <v>5.4876200101061139E-2</v>
      </c>
      <c r="CD601" s="52">
        <f>IFERROR(BZ601/CB601,"-")</f>
        <v>167413.9472068754</v>
      </c>
      <c r="CE601" s="31">
        <f t="shared" si="460"/>
        <v>5.0243661711183767E-2</v>
      </c>
      <c r="CR601" s="173"/>
      <c r="CS601" s="194"/>
      <c r="CT601" s="188"/>
      <c r="CU601" s="191"/>
      <c r="CV601" s="191"/>
      <c r="CW601" s="75" t="s">
        <v>60</v>
      </c>
      <c r="CX601" s="86">
        <v>271995324</v>
      </c>
      <c r="CY601" s="76">
        <v>1.8930813878201645E-2</v>
      </c>
      <c r="CZ601" s="86">
        <v>4022</v>
      </c>
      <c r="DA601" s="76">
        <v>0.24727943436827543</v>
      </c>
      <c r="DB601" s="86">
        <v>67626.883142715073</v>
      </c>
      <c r="DC601" s="77">
        <v>0.22866564329978964</v>
      </c>
    </row>
    <row r="602" spans="2:107" s="16" customFormat="1" ht="13.15" customHeight="1">
      <c r="B602" s="224"/>
      <c r="C602" s="194"/>
      <c r="D602" s="176"/>
      <c r="E602" s="197"/>
      <c r="F602" s="197"/>
      <c r="G602" s="67" t="s">
        <v>62</v>
      </c>
      <c r="H602" s="49">
        <v>231915</v>
      </c>
      <c r="I602" s="30">
        <f>IFERROR(H602/E599,"-")</f>
        <v>1.7265879505654527E-3</v>
      </c>
      <c r="J602" s="49">
        <v>12</v>
      </c>
      <c r="K602" s="30">
        <f>IFERROR(J602/F599,"-")</f>
        <v>0.10810810810810811</v>
      </c>
      <c r="L602" s="52">
        <f t="shared" si="426"/>
        <v>19326.25</v>
      </c>
      <c r="M602" s="31">
        <f t="shared" si="453"/>
        <v>0.10619469026548672</v>
      </c>
      <c r="N602" s="176"/>
      <c r="O602" s="197"/>
      <c r="P602" s="197"/>
      <c r="Q602" s="67" t="s">
        <v>62</v>
      </c>
      <c r="R602" s="49">
        <v>1673817</v>
      </c>
      <c r="S602" s="30">
        <f>IFERROR(R602/O599,"-")</f>
        <v>5.3613128798772544E-3</v>
      </c>
      <c r="T602" s="49">
        <v>37</v>
      </c>
      <c r="U602" s="30">
        <f>IFERROR(T602/P599,"-")</f>
        <v>0.22023809523809523</v>
      </c>
      <c r="V602" s="52">
        <f t="shared" si="427"/>
        <v>45238.2972972973</v>
      </c>
      <c r="W602" s="31">
        <f t="shared" si="454"/>
        <v>0.20555555555555555</v>
      </c>
      <c r="X602" s="176"/>
      <c r="Y602" s="197"/>
      <c r="Z602" s="197"/>
      <c r="AA602" s="67" t="s">
        <v>62</v>
      </c>
      <c r="AB602" s="49">
        <v>133191124</v>
      </c>
      <c r="AC602" s="30">
        <f>IFERROR(AB602/Y599,"-")</f>
        <v>1.7402671897119106E-2</v>
      </c>
      <c r="AD602" s="49">
        <v>2013</v>
      </c>
      <c r="AE602" s="30">
        <f>IFERROR(AD602/Z599,"-")</f>
        <v>0.18961944235116804</v>
      </c>
      <c r="AF602" s="52">
        <f t="shared" si="428"/>
        <v>66165.486338797811</v>
      </c>
      <c r="AG602" s="31">
        <f t="shared" si="455"/>
        <v>0.17622340891184451</v>
      </c>
      <c r="AH602" s="176"/>
      <c r="AI602" s="197"/>
      <c r="AJ602" s="197"/>
      <c r="AK602" s="67" t="s">
        <v>62</v>
      </c>
      <c r="AL602" s="49">
        <v>154504066</v>
      </c>
      <c r="AM602" s="30">
        <f>IFERROR(AL602/AI599,"-")</f>
        <v>1.6863521929617254E-2</v>
      </c>
      <c r="AN602" s="49">
        <v>2419</v>
      </c>
      <c r="AO602" s="30">
        <f>IFERROR(AN602/AJ599,"-")</f>
        <v>0.26425606292331222</v>
      </c>
      <c r="AP602" s="52">
        <f t="shared" si="429"/>
        <v>63871.048367093841</v>
      </c>
      <c r="AQ602" s="31">
        <f t="shared" si="456"/>
        <v>0.24703839869281047</v>
      </c>
      <c r="AR602" s="176"/>
      <c r="AS602" s="197"/>
      <c r="AT602" s="197"/>
      <c r="AU602" s="67" t="s">
        <v>62</v>
      </c>
      <c r="AV602" s="49">
        <v>77474066</v>
      </c>
      <c r="AW602" s="30">
        <f>IFERROR(AV602/AS599,"-")</f>
        <v>1.1498841704260528E-2</v>
      </c>
      <c r="AX602" s="49">
        <v>1562</v>
      </c>
      <c r="AY602" s="30">
        <f>IFERROR(AX602/AT599,"-")</f>
        <v>0.27024221453287195</v>
      </c>
      <c r="AZ602" s="52">
        <f t="shared" si="430"/>
        <v>49599.274007682456</v>
      </c>
      <c r="BA602" s="31">
        <f t="shared" si="457"/>
        <v>0.24641110585265816</v>
      </c>
      <c r="BB602" s="176"/>
      <c r="BC602" s="197"/>
      <c r="BD602" s="197"/>
      <c r="BE602" s="67" t="s">
        <v>62</v>
      </c>
      <c r="BF602" s="49">
        <v>55256861</v>
      </c>
      <c r="BG602" s="30">
        <f>IFERROR(BF602/BC599,"-")</f>
        <v>1.3922031288859533E-2</v>
      </c>
      <c r="BH602" s="49">
        <v>776</v>
      </c>
      <c r="BI602" s="30">
        <f>IFERROR(BH602/BD599,"-")</f>
        <v>0.27459306440198161</v>
      </c>
      <c r="BJ602" s="52">
        <f t="shared" si="431"/>
        <v>71207.29510309278</v>
      </c>
      <c r="BK602" s="31">
        <f t="shared" si="458"/>
        <v>0.23593797506840986</v>
      </c>
      <c r="BL602" s="176"/>
      <c r="BM602" s="197"/>
      <c r="BN602" s="197"/>
      <c r="BO602" s="67" t="s">
        <v>62</v>
      </c>
      <c r="BP602" s="49">
        <v>23398827</v>
      </c>
      <c r="BQ602" s="30">
        <f>IFERROR(BP602/BM599,"-")</f>
        <v>1.514933045440189E-2</v>
      </c>
      <c r="BR602" s="49">
        <v>226</v>
      </c>
      <c r="BS602" s="30">
        <f>IFERROR(BR602/BN599,"-")</f>
        <v>0.21941747572815534</v>
      </c>
      <c r="BT602" s="52">
        <f t="shared" si="432"/>
        <v>103534.63274336283</v>
      </c>
      <c r="BU602" s="31">
        <f t="shared" si="459"/>
        <v>0.17573872472783825</v>
      </c>
      <c r="BV602" s="176"/>
      <c r="BW602" s="197"/>
      <c r="BX602" s="197"/>
      <c r="BY602" s="67" t="s">
        <v>62</v>
      </c>
      <c r="BZ602" s="49">
        <f t="shared" si="443"/>
        <v>445730676</v>
      </c>
      <c r="CA602" s="30">
        <f>IFERROR(BZ602/BW599,"-")</f>
        <v>1.5102776984353953E-2</v>
      </c>
      <c r="CB602" s="49">
        <f t="shared" si="444"/>
        <v>7045</v>
      </c>
      <c r="CC602" s="30">
        <f>IFERROR(CB602/BX599,"-")</f>
        <v>0.23732524844197406</v>
      </c>
      <c r="CD602" s="52">
        <f t="shared" si="433"/>
        <v>63269.081050390349</v>
      </c>
      <c r="CE602" s="31">
        <f t="shared" si="460"/>
        <v>0.2172907285176732</v>
      </c>
      <c r="CR602" s="173"/>
      <c r="CS602" s="194"/>
      <c r="CT602" s="188"/>
      <c r="CU602" s="191"/>
      <c r="CV602" s="191"/>
      <c r="CW602" s="75" t="s">
        <v>62</v>
      </c>
      <c r="CX602" s="86">
        <v>136322410</v>
      </c>
      <c r="CY602" s="76">
        <v>9.4880093274614333E-3</v>
      </c>
      <c r="CZ602" s="86">
        <v>3646</v>
      </c>
      <c r="DA602" s="76">
        <v>0.22416231171226561</v>
      </c>
      <c r="DB602" s="86">
        <v>37389.580362040593</v>
      </c>
      <c r="DC602" s="77">
        <v>0.20728864631303656</v>
      </c>
    </row>
    <row r="603" spans="2:107" s="16" customFormat="1" ht="13.15" customHeight="1">
      <c r="B603" s="224"/>
      <c r="C603" s="194"/>
      <c r="D603" s="176"/>
      <c r="E603" s="197"/>
      <c r="F603" s="197"/>
      <c r="G603" s="67" t="s">
        <v>64</v>
      </c>
      <c r="H603" s="49">
        <v>129723</v>
      </c>
      <c r="I603" s="30">
        <f>IFERROR(H603/E599,"-")</f>
        <v>9.6577698170106376E-4</v>
      </c>
      <c r="J603" s="49">
        <v>8</v>
      </c>
      <c r="K603" s="30">
        <f>IFERROR(J603/F599,"-")</f>
        <v>7.2072072072072071E-2</v>
      </c>
      <c r="L603" s="52">
        <f t="shared" si="426"/>
        <v>16215.375</v>
      </c>
      <c r="M603" s="31">
        <f t="shared" si="453"/>
        <v>7.0796460176991149E-2</v>
      </c>
      <c r="N603" s="176"/>
      <c r="O603" s="197"/>
      <c r="P603" s="197"/>
      <c r="Q603" s="67" t="s">
        <v>64</v>
      </c>
      <c r="R603" s="49">
        <v>3818773</v>
      </c>
      <c r="S603" s="30">
        <f>IFERROR(R603/O599,"-")</f>
        <v>1.2231705658520317E-2</v>
      </c>
      <c r="T603" s="49">
        <v>23</v>
      </c>
      <c r="U603" s="30">
        <f>IFERROR(T603/P599,"-")</f>
        <v>0.13690476190476192</v>
      </c>
      <c r="V603" s="52">
        <f t="shared" si="427"/>
        <v>166033.60869565216</v>
      </c>
      <c r="W603" s="31">
        <f t="shared" si="454"/>
        <v>0.12777777777777777</v>
      </c>
      <c r="X603" s="176"/>
      <c r="Y603" s="197"/>
      <c r="Z603" s="197"/>
      <c r="AA603" s="67" t="s">
        <v>64</v>
      </c>
      <c r="AB603" s="49">
        <v>36831032</v>
      </c>
      <c r="AC603" s="30">
        <f>IFERROR(AB603/Y599,"-")</f>
        <v>4.8123204180504885E-3</v>
      </c>
      <c r="AD603" s="49">
        <v>345</v>
      </c>
      <c r="AE603" s="30">
        <f>IFERROR(AD603/Z599,"-")</f>
        <v>3.2498116051243406E-2</v>
      </c>
      <c r="AF603" s="52">
        <f t="shared" si="428"/>
        <v>106756.61449275362</v>
      </c>
      <c r="AG603" s="31">
        <f t="shared" si="455"/>
        <v>3.0202223583997198E-2</v>
      </c>
      <c r="AH603" s="176"/>
      <c r="AI603" s="197"/>
      <c r="AJ603" s="197"/>
      <c r="AK603" s="67" t="s">
        <v>64</v>
      </c>
      <c r="AL603" s="49">
        <v>40168748</v>
      </c>
      <c r="AM603" s="30">
        <f>IFERROR(AL603/AI599,"-")</f>
        <v>4.3842636658071466E-3</v>
      </c>
      <c r="AN603" s="49">
        <v>346</v>
      </c>
      <c r="AO603" s="30">
        <f>IFERROR(AN603/AJ599,"-")</f>
        <v>3.7797684072536593E-2</v>
      </c>
      <c r="AP603" s="52">
        <f t="shared" si="429"/>
        <v>116094.64739884392</v>
      </c>
      <c r="AQ603" s="31">
        <f t="shared" si="456"/>
        <v>3.5334967320261437E-2</v>
      </c>
      <c r="AR603" s="176"/>
      <c r="AS603" s="197"/>
      <c r="AT603" s="197"/>
      <c r="AU603" s="67" t="s">
        <v>64</v>
      </c>
      <c r="AV603" s="49">
        <v>16978063</v>
      </c>
      <c r="AW603" s="30">
        <f>IFERROR(AV603/AS599,"-")</f>
        <v>2.5199149723465217E-3</v>
      </c>
      <c r="AX603" s="49">
        <v>246</v>
      </c>
      <c r="AY603" s="30">
        <f>IFERROR(AX603/AT599,"-")</f>
        <v>4.2560553633217993E-2</v>
      </c>
      <c r="AZ603" s="52">
        <f t="shared" si="430"/>
        <v>69016.516260162607</v>
      </c>
      <c r="BA603" s="31">
        <f t="shared" si="457"/>
        <v>3.8807382867960247E-2</v>
      </c>
      <c r="BB603" s="176"/>
      <c r="BC603" s="197"/>
      <c r="BD603" s="197"/>
      <c r="BE603" s="67" t="s">
        <v>64</v>
      </c>
      <c r="BF603" s="49">
        <v>6850470</v>
      </c>
      <c r="BG603" s="30">
        <f>IFERROR(BF603/BC599,"-")</f>
        <v>1.7259839947005597E-3</v>
      </c>
      <c r="BH603" s="49">
        <v>123</v>
      </c>
      <c r="BI603" s="30">
        <f>IFERROR(BH603/BD599,"-")</f>
        <v>4.3524416135881101E-2</v>
      </c>
      <c r="BJ603" s="52">
        <f t="shared" si="431"/>
        <v>55694.878048780491</v>
      </c>
      <c r="BK603" s="31">
        <f t="shared" si="458"/>
        <v>3.7397385223472177E-2</v>
      </c>
      <c r="BL603" s="176"/>
      <c r="BM603" s="197"/>
      <c r="BN603" s="197"/>
      <c r="BO603" s="67" t="s">
        <v>64</v>
      </c>
      <c r="BP603" s="49">
        <v>1079929</v>
      </c>
      <c r="BQ603" s="30">
        <f>IFERROR(BP603/BM599,"-")</f>
        <v>6.9918895029617422E-4</v>
      </c>
      <c r="BR603" s="49">
        <v>21</v>
      </c>
      <c r="BS603" s="30">
        <f>IFERROR(BR603/BN599,"-")</f>
        <v>2.0388349514563107E-2</v>
      </c>
      <c r="BT603" s="52">
        <f t="shared" si="432"/>
        <v>51425.190476190473</v>
      </c>
      <c r="BU603" s="31">
        <f t="shared" si="459"/>
        <v>1.6329704510108865E-2</v>
      </c>
      <c r="BV603" s="176"/>
      <c r="BW603" s="197"/>
      <c r="BX603" s="197"/>
      <c r="BY603" s="67" t="s">
        <v>64</v>
      </c>
      <c r="BZ603" s="49">
        <f t="shared" si="443"/>
        <v>105856738</v>
      </c>
      <c r="CA603" s="30">
        <f>IFERROR(BZ603/BW599,"-")</f>
        <v>3.5867639190828014E-3</v>
      </c>
      <c r="CB603" s="49">
        <f t="shared" si="444"/>
        <v>1112</v>
      </c>
      <c r="CC603" s="30">
        <f>IFERROR(CB603/BX599,"-")</f>
        <v>3.7459996631295268E-2</v>
      </c>
      <c r="CD603" s="52">
        <f t="shared" si="433"/>
        <v>95194.908273381297</v>
      </c>
      <c r="CE603" s="31">
        <f t="shared" si="460"/>
        <v>3.4297699093208317E-2</v>
      </c>
      <c r="CR603" s="173"/>
      <c r="CS603" s="194"/>
      <c r="CT603" s="188"/>
      <c r="CU603" s="191"/>
      <c r="CV603" s="191"/>
      <c r="CW603" s="75" t="s">
        <v>64</v>
      </c>
      <c r="CX603" s="86">
        <v>27397007</v>
      </c>
      <c r="CY603" s="76">
        <v>1.9068255759308113E-3</v>
      </c>
      <c r="CZ603" s="86">
        <v>576</v>
      </c>
      <c r="DA603" s="76">
        <v>3.5413464494312943E-2</v>
      </c>
      <c r="DB603" s="86">
        <v>47564.248263888891</v>
      </c>
      <c r="DC603" s="77">
        <v>3.2747740064813236E-2</v>
      </c>
    </row>
    <row r="604" spans="2:107" s="16" customFormat="1" ht="13.15" customHeight="1">
      <c r="B604" s="224"/>
      <c r="C604" s="194"/>
      <c r="D604" s="176"/>
      <c r="E604" s="197"/>
      <c r="F604" s="197"/>
      <c r="G604" s="67" t="s">
        <v>66</v>
      </c>
      <c r="H604" s="49">
        <v>468943</v>
      </c>
      <c r="I604" s="30">
        <f>IFERROR(H604/E599,"-")</f>
        <v>3.4912417622922839E-3</v>
      </c>
      <c r="J604" s="49">
        <v>24</v>
      </c>
      <c r="K604" s="30">
        <f>IFERROR(J604/F599,"-")</f>
        <v>0.21621621621621623</v>
      </c>
      <c r="L604" s="52">
        <f t="shared" si="426"/>
        <v>19539.291666666668</v>
      </c>
      <c r="M604" s="31">
        <f t="shared" si="453"/>
        <v>0.21238938053097345</v>
      </c>
      <c r="N604" s="176"/>
      <c r="O604" s="197"/>
      <c r="P604" s="197"/>
      <c r="Q604" s="67" t="s">
        <v>66</v>
      </c>
      <c r="R604" s="49">
        <v>2448780</v>
      </c>
      <c r="S604" s="30">
        <f>IFERROR(R604/O599,"-")</f>
        <v>7.8435550325906735E-3</v>
      </c>
      <c r="T604" s="49">
        <v>53</v>
      </c>
      <c r="U604" s="30">
        <f>IFERROR(T604/P599,"-")</f>
        <v>0.31547619047619047</v>
      </c>
      <c r="V604" s="52">
        <f t="shared" si="427"/>
        <v>46203.396226415098</v>
      </c>
      <c r="W604" s="31">
        <f t="shared" si="454"/>
        <v>0.29444444444444445</v>
      </c>
      <c r="X604" s="176"/>
      <c r="Y604" s="197"/>
      <c r="Z604" s="197"/>
      <c r="AA604" s="67" t="s">
        <v>66</v>
      </c>
      <c r="AB604" s="49">
        <v>134908318</v>
      </c>
      <c r="AC604" s="30">
        <f>IFERROR(AB604/Y599,"-")</f>
        <v>1.7627039429040387E-2</v>
      </c>
      <c r="AD604" s="49">
        <v>2216</v>
      </c>
      <c r="AE604" s="30">
        <f>IFERROR(AD604/Z599,"-")</f>
        <v>0.20874152223059533</v>
      </c>
      <c r="AF604" s="52">
        <f t="shared" si="428"/>
        <v>60879.204873646209</v>
      </c>
      <c r="AG604" s="31">
        <f t="shared" si="455"/>
        <v>0.19399457235402259</v>
      </c>
      <c r="AH604" s="176"/>
      <c r="AI604" s="197"/>
      <c r="AJ604" s="197"/>
      <c r="AK604" s="67" t="s">
        <v>66</v>
      </c>
      <c r="AL604" s="49">
        <v>172562816</v>
      </c>
      <c r="AM604" s="30">
        <f>IFERROR(AL604/AI599,"-")</f>
        <v>1.8834564728235095E-2</v>
      </c>
      <c r="AN604" s="49">
        <v>2638</v>
      </c>
      <c r="AO604" s="30">
        <f>IFERROR(AN604/AJ599,"-")</f>
        <v>0.28818003058772124</v>
      </c>
      <c r="AP604" s="52">
        <f t="shared" si="429"/>
        <v>65414.259287338893</v>
      </c>
      <c r="AQ604" s="31">
        <f t="shared" si="456"/>
        <v>0.26940359477124182</v>
      </c>
      <c r="AR604" s="176"/>
      <c r="AS604" s="197"/>
      <c r="AT604" s="197"/>
      <c r="AU604" s="67" t="s">
        <v>66</v>
      </c>
      <c r="AV604" s="49">
        <v>119469386</v>
      </c>
      <c r="AW604" s="30">
        <f>IFERROR(AV604/AS599,"-")</f>
        <v>1.7731863435684385E-2</v>
      </c>
      <c r="AX604" s="49">
        <v>1695</v>
      </c>
      <c r="AY604" s="30">
        <f>IFERROR(AX604/AT599,"-")</f>
        <v>0.29325259515570934</v>
      </c>
      <c r="AZ604" s="52">
        <f t="shared" si="430"/>
        <v>70483.413569321536</v>
      </c>
      <c r="BA604" s="31">
        <f t="shared" si="457"/>
        <v>0.26739233317557976</v>
      </c>
      <c r="BB604" s="176"/>
      <c r="BC604" s="197"/>
      <c r="BD604" s="197"/>
      <c r="BE604" s="67" t="s">
        <v>66</v>
      </c>
      <c r="BF604" s="49">
        <v>81127312</v>
      </c>
      <c r="BG604" s="30">
        <f>IFERROR(BF604/BC599,"-")</f>
        <v>2.0440121925222453E-2</v>
      </c>
      <c r="BH604" s="49">
        <v>748</v>
      </c>
      <c r="BI604" s="30">
        <f>IFERROR(BH604/BD599,"-")</f>
        <v>0.26468506723283791</v>
      </c>
      <c r="BJ604" s="52">
        <f t="shared" si="431"/>
        <v>108458.97326203209</v>
      </c>
      <c r="BK604" s="31">
        <f t="shared" si="458"/>
        <v>0.22742474916387959</v>
      </c>
      <c r="BL604" s="176"/>
      <c r="BM604" s="197"/>
      <c r="BN604" s="197"/>
      <c r="BO604" s="67" t="s">
        <v>66</v>
      </c>
      <c r="BP604" s="49">
        <v>32745201</v>
      </c>
      <c r="BQ604" s="30">
        <f>IFERROR(BP604/BM599,"-")</f>
        <v>2.1200544400999728E-2</v>
      </c>
      <c r="BR604" s="49">
        <v>226</v>
      </c>
      <c r="BS604" s="30">
        <f>IFERROR(BR604/BN599,"-")</f>
        <v>0.21941747572815534</v>
      </c>
      <c r="BT604" s="52">
        <f t="shared" si="432"/>
        <v>144890.26991150444</v>
      </c>
      <c r="BU604" s="31">
        <f t="shared" si="459"/>
        <v>0.17573872472783825</v>
      </c>
      <c r="BV604" s="176"/>
      <c r="BW604" s="197"/>
      <c r="BX604" s="197"/>
      <c r="BY604" s="67" t="s">
        <v>66</v>
      </c>
      <c r="BZ604" s="49">
        <f t="shared" si="443"/>
        <v>543730756</v>
      </c>
      <c r="CA604" s="30">
        <f>IFERROR(BZ604/BW599,"-")</f>
        <v>1.8423332271172144E-2</v>
      </c>
      <c r="CB604" s="49">
        <f t="shared" si="444"/>
        <v>7600</v>
      </c>
      <c r="CC604" s="30">
        <f>IFERROR(CB604/BX599,"-")</f>
        <v>0.25602155971029139</v>
      </c>
      <c r="CD604" s="52">
        <f t="shared" si="433"/>
        <v>71543.520526315784</v>
      </c>
      <c r="CE604" s="31">
        <f t="shared" si="460"/>
        <v>0.23440873480969712</v>
      </c>
      <c r="CR604" s="173"/>
      <c r="CS604" s="194"/>
      <c r="CT604" s="188"/>
      <c r="CU604" s="191"/>
      <c r="CV604" s="191"/>
      <c r="CW604" s="75" t="s">
        <v>66</v>
      </c>
      <c r="CX604" s="86">
        <v>184506444</v>
      </c>
      <c r="CY604" s="76">
        <v>1.2841607345767586E-2</v>
      </c>
      <c r="CZ604" s="86">
        <v>4171</v>
      </c>
      <c r="DA604" s="76">
        <v>0.25644020903781123</v>
      </c>
      <c r="DB604" s="86">
        <v>44235.541596739393</v>
      </c>
      <c r="DC604" s="77">
        <v>0.23713684689294445</v>
      </c>
    </row>
    <row r="605" spans="2:107" s="16" customFormat="1" ht="13.15" customHeight="1">
      <c r="B605" s="224"/>
      <c r="C605" s="194"/>
      <c r="D605" s="176"/>
      <c r="E605" s="197"/>
      <c r="F605" s="197"/>
      <c r="G605" s="67" t="s">
        <v>68</v>
      </c>
      <c r="H605" s="49">
        <v>654760</v>
      </c>
      <c r="I605" s="30">
        <f>IFERROR(H605/E599,"-")</f>
        <v>4.8746339241197666E-3</v>
      </c>
      <c r="J605" s="49">
        <v>32</v>
      </c>
      <c r="K605" s="30">
        <f>IFERROR(J605/F599,"-")</f>
        <v>0.28828828828828829</v>
      </c>
      <c r="L605" s="52">
        <f t="shared" si="426"/>
        <v>20461.25</v>
      </c>
      <c r="M605" s="31">
        <f t="shared" si="453"/>
        <v>0.2831858407079646</v>
      </c>
      <c r="N605" s="176"/>
      <c r="O605" s="197"/>
      <c r="P605" s="197"/>
      <c r="Q605" s="67" t="s">
        <v>68</v>
      </c>
      <c r="R605" s="49">
        <v>3860528</v>
      </c>
      <c r="S605" s="30">
        <f>IFERROR(R605/O599,"-")</f>
        <v>1.23654488450809E-2</v>
      </c>
      <c r="T605" s="49">
        <v>47</v>
      </c>
      <c r="U605" s="30">
        <f>IFERROR(T605/P599,"-")</f>
        <v>0.27976190476190477</v>
      </c>
      <c r="V605" s="52">
        <f t="shared" si="427"/>
        <v>82138.893617021284</v>
      </c>
      <c r="W605" s="31">
        <f t="shared" si="454"/>
        <v>0.26111111111111113</v>
      </c>
      <c r="X605" s="176"/>
      <c r="Y605" s="197"/>
      <c r="Z605" s="197"/>
      <c r="AA605" s="67" t="s">
        <v>68</v>
      </c>
      <c r="AB605" s="49">
        <v>147192967</v>
      </c>
      <c r="AC605" s="30">
        <f>IFERROR(AB605/Y599,"-")</f>
        <v>1.923214425508174E-2</v>
      </c>
      <c r="AD605" s="49">
        <v>2523</v>
      </c>
      <c r="AE605" s="30">
        <f>IFERROR(AD605/Z599,"-")</f>
        <v>0.23766013564431049</v>
      </c>
      <c r="AF605" s="52">
        <f t="shared" si="428"/>
        <v>58340.45461751883</v>
      </c>
      <c r="AG605" s="31">
        <f t="shared" si="455"/>
        <v>0.22087017420992733</v>
      </c>
      <c r="AH605" s="176"/>
      <c r="AI605" s="197"/>
      <c r="AJ605" s="197"/>
      <c r="AK605" s="67" t="s">
        <v>68</v>
      </c>
      <c r="AL605" s="49">
        <v>208189364</v>
      </c>
      <c r="AM605" s="30">
        <f>IFERROR(AL605/AI599,"-")</f>
        <v>2.2723064811298037E-2</v>
      </c>
      <c r="AN605" s="49">
        <v>2942</v>
      </c>
      <c r="AO605" s="30">
        <f>IFERROR(AN605/AJ599,"-")</f>
        <v>0.3213895564780424</v>
      </c>
      <c r="AP605" s="52">
        <f t="shared" si="429"/>
        <v>70764.569680489469</v>
      </c>
      <c r="AQ605" s="31">
        <f t="shared" si="456"/>
        <v>0.30044934640522875</v>
      </c>
      <c r="AR605" s="176"/>
      <c r="AS605" s="197"/>
      <c r="AT605" s="197"/>
      <c r="AU605" s="67" t="s">
        <v>68</v>
      </c>
      <c r="AV605" s="49">
        <v>185819813</v>
      </c>
      <c r="AW605" s="30">
        <f>IFERROR(AV605/AS599,"-")</f>
        <v>2.7579714419561929E-2</v>
      </c>
      <c r="AX605" s="49">
        <v>2061</v>
      </c>
      <c r="AY605" s="30">
        <f>IFERROR(AX605/AT599,"-")</f>
        <v>0.35657439446366784</v>
      </c>
      <c r="AZ605" s="52">
        <f t="shared" si="430"/>
        <v>90160.025715672004</v>
      </c>
      <c r="BA605" s="31">
        <f t="shared" si="457"/>
        <v>0.32513014671083768</v>
      </c>
      <c r="BB605" s="176"/>
      <c r="BC605" s="197"/>
      <c r="BD605" s="197"/>
      <c r="BE605" s="67" t="s">
        <v>68</v>
      </c>
      <c r="BF605" s="49">
        <v>111489752</v>
      </c>
      <c r="BG605" s="30">
        <f>IFERROR(BF605/BC599,"-")</f>
        <v>2.808997448717164E-2</v>
      </c>
      <c r="BH605" s="49">
        <v>1070</v>
      </c>
      <c r="BI605" s="30">
        <f>IFERROR(BH605/BD599,"-")</f>
        <v>0.37862703467799008</v>
      </c>
      <c r="BJ605" s="52">
        <f t="shared" si="431"/>
        <v>104196.02990654205</v>
      </c>
      <c r="BK605" s="31">
        <f t="shared" si="458"/>
        <v>0.32532684706597748</v>
      </c>
      <c r="BL605" s="176"/>
      <c r="BM605" s="197"/>
      <c r="BN605" s="197"/>
      <c r="BO605" s="67" t="s">
        <v>68</v>
      </c>
      <c r="BP605" s="49">
        <v>39905158</v>
      </c>
      <c r="BQ605" s="30">
        <f>IFERROR(BP605/BM599,"-")</f>
        <v>2.5836185094967334E-2</v>
      </c>
      <c r="BR605" s="49">
        <v>352</v>
      </c>
      <c r="BS605" s="30">
        <f>IFERROR(BR605/BN599,"-")</f>
        <v>0.34174757281553397</v>
      </c>
      <c r="BT605" s="52">
        <f t="shared" si="432"/>
        <v>113366.92613636363</v>
      </c>
      <c r="BU605" s="31">
        <f t="shared" si="459"/>
        <v>0.27371695178849142</v>
      </c>
      <c r="BV605" s="176"/>
      <c r="BW605" s="197"/>
      <c r="BX605" s="197"/>
      <c r="BY605" s="67" t="s">
        <v>68</v>
      </c>
      <c r="BZ605" s="49">
        <f t="shared" si="443"/>
        <v>697112342</v>
      </c>
      <c r="CA605" s="30">
        <f>IFERROR(BZ605/BW599,"-")</f>
        <v>2.3620389623501437E-2</v>
      </c>
      <c r="CB605" s="49">
        <f t="shared" si="444"/>
        <v>9027</v>
      </c>
      <c r="CC605" s="30">
        <f>IFERROR(CB605/BX599,"-")</f>
        <v>0.30409297625063164</v>
      </c>
      <c r="CD605" s="52">
        <f t="shared" si="433"/>
        <v>77225.251135482438</v>
      </c>
      <c r="CE605" s="31">
        <f t="shared" si="460"/>
        <v>0.2784220590956758</v>
      </c>
      <c r="CR605" s="173"/>
      <c r="CS605" s="194"/>
      <c r="CT605" s="188"/>
      <c r="CU605" s="191"/>
      <c r="CV605" s="191"/>
      <c r="CW605" s="75" t="s">
        <v>68</v>
      </c>
      <c r="CX605" s="86">
        <v>363949438</v>
      </c>
      <c r="CY605" s="76">
        <v>2.5330799701005484E-2</v>
      </c>
      <c r="CZ605" s="86">
        <v>5983</v>
      </c>
      <c r="DA605" s="76">
        <v>0.3678450660928374</v>
      </c>
      <c r="DB605" s="86">
        <v>60830.593013538361</v>
      </c>
      <c r="DC605" s="77">
        <v>0.34015577918016943</v>
      </c>
    </row>
    <row r="606" spans="2:107" s="16" customFormat="1" ht="13.15" customHeight="1">
      <c r="B606" s="224"/>
      <c r="C606" s="194"/>
      <c r="D606" s="176"/>
      <c r="E606" s="197"/>
      <c r="F606" s="197"/>
      <c r="G606" s="67" t="s">
        <v>69</v>
      </c>
      <c r="H606" s="49">
        <v>109259</v>
      </c>
      <c r="I606" s="30">
        <f>IFERROR(H606/E599,"-")</f>
        <v>8.1342419805028048E-4</v>
      </c>
      <c r="J606" s="49">
        <v>8</v>
      </c>
      <c r="K606" s="30">
        <f>IFERROR(J606/F599,"-")</f>
        <v>7.2072072072072071E-2</v>
      </c>
      <c r="L606" s="52">
        <f t="shared" si="426"/>
        <v>13657.375</v>
      </c>
      <c r="M606" s="31">
        <f t="shared" si="453"/>
        <v>7.0796460176991149E-2</v>
      </c>
      <c r="N606" s="176"/>
      <c r="O606" s="197"/>
      <c r="P606" s="197"/>
      <c r="Q606" s="67" t="s">
        <v>69</v>
      </c>
      <c r="R606" s="49">
        <v>7861750</v>
      </c>
      <c r="S606" s="30">
        <f>IFERROR(R606/O599,"-")</f>
        <v>2.5181547046884457E-2</v>
      </c>
      <c r="T606" s="49">
        <v>25</v>
      </c>
      <c r="U606" s="30">
        <f>IFERROR(T606/P599,"-")</f>
        <v>0.14880952380952381</v>
      </c>
      <c r="V606" s="52">
        <f t="shared" si="427"/>
        <v>314470</v>
      </c>
      <c r="W606" s="31">
        <f t="shared" si="454"/>
        <v>0.1388888888888889</v>
      </c>
      <c r="X606" s="176"/>
      <c r="Y606" s="197"/>
      <c r="Z606" s="197"/>
      <c r="AA606" s="67" t="s">
        <v>69</v>
      </c>
      <c r="AB606" s="49">
        <v>188067946</v>
      </c>
      <c r="AC606" s="30">
        <f>IFERROR(AB606/Y599,"-")</f>
        <v>2.4572844348119724E-2</v>
      </c>
      <c r="AD606" s="49">
        <v>836</v>
      </c>
      <c r="AE606" s="30">
        <f>IFERROR(AD606/Z599,"-")</f>
        <v>7.874905802562171E-2</v>
      </c>
      <c r="AF606" s="52">
        <f t="shared" si="428"/>
        <v>224961.65789473685</v>
      </c>
      <c r="AG606" s="31">
        <f t="shared" si="455"/>
        <v>7.3185678018033787E-2</v>
      </c>
      <c r="AH606" s="176"/>
      <c r="AI606" s="197"/>
      <c r="AJ606" s="197"/>
      <c r="AK606" s="67" t="s">
        <v>69</v>
      </c>
      <c r="AL606" s="49">
        <v>329642463</v>
      </c>
      <c r="AM606" s="30">
        <f>IFERROR(AL606/AI599,"-")</f>
        <v>3.5979201374114936E-2</v>
      </c>
      <c r="AN606" s="49">
        <v>1214</v>
      </c>
      <c r="AO606" s="30">
        <f>IFERROR(AN606/AJ599,"-")</f>
        <v>0.13261961983832204</v>
      </c>
      <c r="AP606" s="52">
        <f t="shared" si="429"/>
        <v>271534.1540362438</v>
      </c>
      <c r="AQ606" s="31">
        <f t="shared" si="456"/>
        <v>0.12397875816993464</v>
      </c>
      <c r="AR606" s="176"/>
      <c r="AS606" s="197"/>
      <c r="AT606" s="197"/>
      <c r="AU606" s="67" t="s">
        <v>69</v>
      </c>
      <c r="AV606" s="49">
        <v>391991859</v>
      </c>
      <c r="AW606" s="30">
        <f>IFERROR(AV606/AS599,"-")</f>
        <v>5.8180144256270383E-2</v>
      </c>
      <c r="AX606" s="49">
        <v>1000</v>
      </c>
      <c r="AY606" s="30">
        <f>IFERROR(AX606/AT599,"-")</f>
        <v>0.17301038062283736</v>
      </c>
      <c r="AZ606" s="52">
        <f t="shared" si="430"/>
        <v>391991.859</v>
      </c>
      <c r="BA606" s="31">
        <f t="shared" si="457"/>
        <v>0.15775358889414734</v>
      </c>
      <c r="BB606" s="176"/>
      <c r="BC606" s="197"/>
      <c r="BD606" s="197"/>
      <c r="BE606" s="67" t="s">
        <v>69</v>
      </c>
      <c r="BF606" s="49">
        <v>326952236</v>
      </c>
      <c r="BG606" s="30">
        <f>IFERROR(BF606/BC599,"-")</f>
        <v>8.237600140830631E-2</v>
      </c>
      <c r="BH606" s="49">
        <v>662</v>
      </c>
      <c r="BI606" s="30">
        <f>IFERROR(BH606/BD599,"-")</f>
        <v>0.23425336164189667</v>
      </c>
      <c r="BJ606" s="52">
        <f t="shared" si="431"/>
        <v>493885.55287009064</v>
      </c>
      <c r="BK606" s="31">
        <f t="shared" si="458"/>
        <v>0.20127698388567955</v>
      </c>
      <c r="BL606" s="176"/>
      <c r="BM606" s="197"/>
      <c r="BN606" s="197"/>
      <c r="BO606" s="67" t="s">
        <v>69</v>
      </c>
      <c r="BP606" s="49">
        <v>159550926</v>
      </c>
      <c r="BQ606" s="30">
        <f>IFERROR(BP606/BM599,"-")</f>
        <v>0.10329960994539694</v>
      </c>
      <c r="BR606" s="49">
        <v>239</v>
      </c>
      <c r="BS606" s="30">
        <f>IFERROR(BR606/BN599,"-")</f>
        <v>0.2320388349514563</v>
      </c>
      <c r="BT606" s="52">
        <f t="shared" si="432"/>
        <v>667577.0962343096</v>
      </c>
      <c r="BU606" s="31">
        <f t="shared" si="459"/>
        <v>0.18584758942457233</v>
      </c>
      <c r="BV606" s="176"/>
      <c r="BW606" s="197"/>
      <c r="BX606" s="197"/>
      <c r="BY606" s="67" t="s">
        <v>69</v>
      </c>
      <c r="BZ606" s="49">
        <f t="shared" si="443"/>
        <v>1404176439</v>
      </c>
      <c r="CA606" s="30">
        <f>IFERROR(BZ606/BW599,"-")</f>
        <v>4.7577976448049744E-2</v>
      </c>
      <c r="CB606" s="49">
        <f t="shared" si="444"/>
        <v>3984</v>
      </c>
      <c r="CC606" s="30">
        <f>IFERROR(CB606/BX599,"-")</f>
        <v>0.13420919656392116</v>
      </c>
      <c r="CD606" s="52">
        <f t="shared" si="433"/>
        <v>352453.92545180721</v>
      </c>
      <c r="CE606" s="31">
        <f t="shared" si="460"/>
        <v>0.12287952624760964</v>
      </c>
      <c r="CR606" s="173"/>
      <c r="CS606" s="194"/>
      <c r="CT606" s="188"/>
      <c r="CU606" s="191"/>
      <c r="CV606" s="191"/>
      <c r="CW606" s="75" t="s">
        <v>69</v>
      </c>
      <c r="CX606" s="86">
        <v>496391141</v>
      </c>
      <c r="CY606" s="76">
        <v>3.4548712686910565E-2</v>
      </c>
      <c r="CZ606" s="86">
        <v>1937</v>
      </c>
      <c r="DA606" s="76">
        <v>0.11909007070396557</v>
      </c>
      <c r="DB606" s="86">
        <v>256268.01290655654</v>
      </c>
      <c r="DC606" s="77">
        <v>0.11012564671101256</v>
      </c>
    </row>
    <row r="607" spans="2:107" s="16" customFormat="1" ht="13.15" customHeight="1">
      <c r="B607" s="224"/>
      <c r="C607" s="194"/>
      <c r="D607" s="176"/>
      <c r="E607" s="197"/>
      <c r="F607" s="197"/>
      <c r="G607" s="67" t="s">
        <v>71</v>
      </c>
      <c r="H607" s="49">
        <v>0</v>
      </c>
      <c r="I607" s="30">
        <f>IFERROR(H607/E599,"-")</f>
        <v>0</v>
      </c>
      <c r="J607" s="49">
        <v>0</v>
      </c>
      <c r="K607" s="30">
        <f>IFERROR(J607/F599,"-")</f>
        <v>0</v>
      </c>
      <c r="L607" s="52" t="str">
        <f t="shared" si="426"/>
        <v>-</v>
      </c>
      <c r="M607" s="31">
        <f t="shared" si="453"/>
        <v>0</v>
      </c>
      <c r="N607" s="176"/>
      <c r="O607" s="197"/>
      <c r="P607" s="197"/>
      <c r="Q607" s="67" t="s">
        <v>71</v>
      </c>
      <c r="R607" s="49">
        <v>0</v>
      </c>
      <c r="S607" s="30">
        <f>IFERROR(R607/O599,"-")</f>
        <v>0</v>
      </c>
      <c r="T607" s="49">
        <v>0</v>
      </c>
      <c r="U607" s="30">
        <f>IFERROR(T607/P599,"-")</f>
        <v>0</v>
      </c>
      <c r="V607" s="52" t="str">
        <f t="shared" si="427"/>
        <v>-</v>
      </c>
      <c r="W607" s="31">
        <f t="shared" si="454"/>
        <v>0</v>
      </c>
      <c r="X607" s="176"/>
      <c r="Y607" s="197"/>
      <c r="Z607" s="197"/>
      <c r="AA607" s="67" t="s">
        <v>71</v>
      </c>
      <c r="AB607" s="49">
        <v>186265</v>
      </c>
      <c r="AC607" s="30">
        <f>IFERROR(AB607/Y599,"-")</f>
        <v>2.4337272511619394E-5</v>
      </c>
      <c r="AD607" s="49">
        <v>6</v>
      </c>
      <c r="AE607" s="30">
        <f>IFERROR(AD607/Z599,"-")</f>
        <v>5.651846269781462E-4</v>
      </c>
      <c r="AF607" s="52">
        <f t="shared" si="428"/>
        <v>31044.166666666668</v>
      </c>
      <c r="AG607" s="31">
        <f t="shared" si="455"/>
        <v>5.2525606233038606E-4</v>
      </c>
      <c r="AH607" s="176"/>
      <c r="AI607" s="197"/>
      <c r="AJ607" s="197"/>
      <c r="AK607" s="67" t="s">
        <v>71</v>
      </c>
      <c r="AL607" s="49">
        <v>1462186</v>
      </c>
      <c r="AM607" s="30">
        <f>IFERROR(AL607/AI599,"-")</f>
        <v>1.5959195323817134E-4</v>
      </c>
      <c r="AN607" s="49">
        <v>3</v>
      </c>
      <c r="AO607" s="30">
        <f>IFERROR(AN607/AJ599,"-")</f>
        <v>3.2772558444395895E-4</v>
      </c>
      <c r="AP607" s="52">
        <f t="shared" si="429"/>
        <v>487395.33333333331</v>
      </c>
      <c r="AQ607" s="31">
        <f t="shared" si="456"/>
        <v>3.0637254901960784E-4</v>
      </c>
      <c r="AR607" s="176"/>
      <c r="AS607" s="197"/>
      <c r="AT607" s="197"/>
      <c r="AU607" s="67" t="s">
        <v>71</v>
      </c>
      <c r="AV607" s="49">
        <v>4054</v>
      </c>
      <c r="AW607" s="30">
        <f>IFERROR(AV607/AS599,"-")</f>
        <v>6.0170204916148558E-7</v>
      </c>
      <c r="AX607" s="49">
        <v>5</v>
      </c>
      <c r="AY607" s="30">
        <f>IFERROR(AX607/AT599,"-")</f>
        <v>8.6505190311418688E-4</v>
      </c>
      <c r="AZ607" s="52">
        <f t="shared" si="430"/>
        <v>810.8</v>
      </c>
      <c r="BA607" s="31">
        <f t="shared" si="457"/>
        <v>7.8876794447073676E-4</v>
      </c>
      <c r="BB607" s="176"/>
      <c r="BC607" s="197"/>
      <c r="BD607" s="197"/>
      <c r="BE607" s="67" t="s">
        <v>71</v>
      </c>
      <c r="BF607" s="49">
        <v>3349</v>
      </c>
      <c r="BG607" s="30">
        <f>IFERROR(BF607/BC599,"-")</f>
        <v>8.4378449920256196E-7</v>
      </c>
      <c r="BH607" s="49">
        <v>2</v>
      </c>
      <c r="BI607" s="30">
        <f>IFERROR(BH607/BD599,"-")</f>
        <v>7.0771408351026188E-4</v>
      </c>
      <c r="BJ607" s="52">
        <f t="shared" si="431"/>
        <v>1674.5</v>
      </c>
      <c r="BK607" s="31">
        <f t="shared" si="458"/>
        <v>6.0808756460930375E-4</v>
      </c>
      <c r="BL607" s="176"/>
      <c r="BM607" s="197"/>
      <c r="BN607" s="197"/>
      <c r="BO607" s="67" t="s">
        <v>71</v>
      </c>
      <c r="BP607" s="49">
        <v>132352</v>
      </c>
      <c r="BQ607" s="30">
        <f>IFERROR(BP607/BM599,"-")</f>
        <v>8.5689944384861639E-5</v>
      </c>
      <c r="BR607" s="49">
        <v>2</v>
      </c>
      <c r="BS607" s="30">
        <f>IFERROR(BR607/BN599,"-")</f>
        <v>1.9417475728155339E-3</v>
      </c>
      <c r="BT607" s="52">
        <f t="shared" si="432"/>
        <v>66176</v>
      </c>
      <c r="BU607" s="31">
        <f t="shared" si="459"/>
        <v>1.5552099533437014E-3</v>
      </c>
      <c r="BV607" s="176"/>
      <c r="BW607" s="197"/>
      <c r="BX607" s="197"/>
      <c r="BY607" s="67" t="s">
        <v>71</v>
      </c>
      <c r="BZ607" s="49">
        <f t="shared" si="443"/>
        <v>1788206</v>
      </c>
      <c r="CA607" s="30">
        <f>IFERROR(BZ607/BW599,"-")</f>
        <v>6.0590122857246743E-5</v>
      </c>
      <c r="CB607" s="49">
        <f t="shared" si="444"/>
        <v>18</v>
      </c>
      <c r="CC607" s="30">
        <f>IFERROR(CB607/BX599,"-")</f>
        <v>6.0636685194542697E-4</v>
      </c>
      <c r="CD607" s="52">
        <f t="shared" si="433"/>
        <v>99344.777777777781</v>
      </c>
      <c r="CE607" s="31">
        <f t="shared" si="460"/>
        <v>5.5517858244401948E-4</v>
      </c>
      <c r="CR607" s="173"/>
      <c r="CS607" s="194"/>
      <c r="CT607" s="188"/>
      <c r="CU607" s="191"/>
      <c r="CV607" s="191"/>
      <c r="CW607" s="75" t="s">
        <v>70</v>
      </c>
      <c r="CX607" s="86">
        <v>34131</v>
      </c>
      <c r="CY607" s="76">
        <v>2.3755099866235213E-6</v>
      </c>
      <c r="CZ607" s="86">
        <v>22</v>
      </c>
      <c r="DA607" s="76">
        <v>1.3525976022133416E-3</v>
      </c>
      <c r="DB607" s="86">
        <v>1551.409090909091</v>
      </c>
      <c r="DC607" s="77">
        <v>1.2507817385866166E-3</v>
      </c>
    </row>
    <row r="608" spans="2:107" s="16" customFormat="1" ht="13.15" customHeight="1">
      <c r="B608" s="224"/>
      <c r="C608" s="194"/>
      <c r="D608" s="176"/>
      <c r="E608" s="197"/>
      <c r="F608" s="197"/>
      <c r="G608" s="67" t="s">
        <v>73</v>
      </c>
      <c r="H608" s="49">
        <v>0</v>
      </c>
      <c r="I608" s="30">
        <f>IFERROR(H608/E599,"-")</f>
        <v>0</v>
      </c>
      <c r="J608" s="49">
        <v>0</v>
      </c>
      <c r="K608" s="30">
        <f>IFERROR(J608/F599,"-")</f>
        <v>0</v>
      </c>
      <c r="L608" s="52" t="str">
        <f t="shared" si="426"/>
        <v>-</v>
      </c>
      <c r="M608" s="31">
        <f t="shared" si="453"/>
        <v>0</v>
      </c>
      <c r="N608" s="176"/>
      <c r="O608" s="197"/>
      <c r="P608" s="197"/>
      <c r="Q608" s="67" t="s">
        <v>73</v>
      </c>
      <c r="R608" s="49">
        <v>0</v>
      </c>
      <c r="S608" s="30">
        <f>IFERROR(R608/O599,"-")</f>
        <v>0</v>
      </c>
      <c r="T608" s="49">
        <v>0</v>
      </c>
      <c r="U608" s="30">
        <f>IFERROR(T608/P599,"-")</f>
        <v>0</v>
      </c>
      <c r="V608" s="52" t="str">
        <f t="shared" si="427"/>
        <v>-</v>
      </c>
      <c r="W608" s="31">
        <f t="shared" si="454"/>
        <v>0</v>
      </c>
      <c r="X608" s="176"/>
      <c r="Y608" s="197"/>
      <c r="Z608" s="197"/>
      <c r="AA608" s="67" t="s">
        <v>73</v>
      </c>
      <c r="AB608" s="49">
        <v>2066337</v>
      </c>
      <c r="AC608" s="30">
        <f>IFERROR(AB608/Y599,"-")</f>
        <v>2.6998634563574523E-4</v>
      </c>
      <c r="AD608" s="49">
        <v>95</v>
      </c>
      <c r="AE608" s="30">
        <f>IFERROR(AD608/Z599,"-")</f>
        <v>8.9487565938206476E-3</v>
      </c>
      <c r="AF608" s="52">
        <f t="shared" si="428"/>
        <v>21750.915789473685</v>
      </c>
      <c r="AG608" s="31">
        <f t="shared" si="455"/>
        <v>8.3165543202311128E-3</v>
      </c>
      <c r="AH608" s="176"/>
      <c r="AI608" s="197"/>
      <c r="AJ608" s="197"/>
      <c r="AK608" s="67" t="s">
        <v>73</v>
      </c>
      <c r="AL608" s="49">
        <v>2427817</v>
      </c>
      <c r="AM608" s="30">
        <f>IFERROR(AL608/AI599,"-")</f>
        <v>2.6498684649889782E-4</v>
      </c>
      <c r="AN608" s="49">
        <v>118</v>
      </c>
      <c r="AO608" s="30">
        <f>IFERROR(AN608/AJ599,"-")</f>
        <v>1.2890539654795717E-2</v>
      </c>
      <c r="AP608" s="52">
        <f t="shared" si="429"/>
        <v>20574.72033898305</v>
      </c>
      <c r="AQ608" s="31">
        <f t="shared" si="456"/>
        <v>1.2050653594771242E-2</v>
      </c>
      <c r="AR608" s="176"/>
      <c r="AS608" s="197"/>
      <c r="AT608" s="197"/>
      <c r="AU608" s="67" t="s">
        <v>73</v>
      </c>
      <c r="AV608" s="49">
        <v>1294557</v>
      </c>
      <c r="AW608" s="30">
        <f>IFERROR(AV608/AS599,"-")</f>
        <v>1.9214050312194015E-4</v>
      </c>
      <c r="AX608" s="49">
        <v>62</v>
      </c>
      <c r="AY608" s="30">
        <f>IFERROR(AX608/AT599,"-")</f>
        <v>1.0726643598615917E-2</v>
      </c>
      <c r="AZ608" s="52">
        <f t="shared" si="430"/>
        <v>20879.951612903227</v>
      </c>
      <c r="BA608" s="31">
        <f t="shared" si="457"/>
        <v>9.7807225114371343E-3</v>
      </c>
      <c r="BB608" s="176"/>
      <c r="BC608" s="197"/>
      <c r="BD608" s="197"/>
      <c r="BE608" s="67" t="s">
        <v>73</v>
      </c>
      <c r="BF608" s="49">
        <v>381234</v>
      </c>
      <c r="BG608" s="30">
        <f>IFERROR(BF608/BC599,"-")</f>
        <v>9.6052355858163474E-5</v>
      </c>
      <c r="BH608" s="49">
        <v>22</v>
      </c>
      <c r="BI608" s="30">
        <f>IFERROR(BH608/BD599,"-")</f>
        <v>7.7848549186128801E-3</v>
      </c>
      <c r="BJ608" s="52">
        <f t="shared" si="431"/>
        <v>17328.81818181818</v>
      </c>
      <c r="BK608" s="31">
        <f t="shared" si="458"/>
        <v>6.688963210702341E-3</v>
      </c>
      <c r="BL608" s="176"/>
      <c r="BM608" s="197"/>
      <c r="BN608" s="197"/>
      <c r="BO608" s="67" t="s">
        <v>73</v>
      </c>
      <c r="BP608" s="49">
        <v>100105</v>
      </c>
      <c r="BQ608" s="30">
        <f>IFERROR(BP608/BM599,"-")</f>
        <v>6.4811955109454904E-5</v>
      </c>
      <c r="BR608" s="49">
        <v>4</v>
      </c>
      <c r="BS608" s="30">
        <f>IFERROR(BR608/BN599,"-")</f>
        <v>3.8834951456310678E-3</v>
      </c>
      <c r="BT608" s="52">
        <f t="shared" si="432"/>
        <v>25026.25</v>
      </c>
      <c r="BU608" s="31">
        <f t="shared" si="459"/>
        <v>3.1104199066874028E-3</v>
      </c>
      <c r="BV608" s="176"/>
      <c r="BW608" s="197"/>
      <c r="BX608" s="197"/>
      <c r="BY608" s="67" t="s">
        <v>73</v>
      </c>
      <c r="BZ608" s="49">
        <f t="shared" si="443"/>
        <v>6270050</v>
      </c>
      <c r="CA608" s="30">
        <f>IFERROR(BZ608/BW599,"-")</f>
        <v>2.1244929265480596E-4</v>
      </c>
      <c r="CB608" s="49">
        <f t="shared" si="444"/>
        <v>301</v>
      </c>
      <c r="CC608" s="30">
        <f>IFERROR(CB608/BX599,"-")</f>
        <v>1.013980124642075E-2</v>
      </c>
      <c r="CD608" s="52">
        <f t="shared" si="433"/>
        <v>20830.730897009966</v>
      </c>
      <c r="CE608" s="31">
        <f t="shared" si="460"/>
        <v>9.2838196286472146E-3</v>
      </c>
      <c r="CR608" s="173"/>
      <c r="CS608" s="194"/>
      <c r="CT608" s="188"/>
      <c r="CU608" s="191"/>
      <c r="CV608" s="191"/>
      <c r="CW608" s="75" t="s">
        <v>73</v>
      </c>
      <c r="CX608" s="86">
        <v>3185037</v>
      </c>
      <c r="CY608" s="76">
        <v>2.2167786473485749E-4</v>
      </c>
      <c r="CZ608" s="86">
        <v>153</v>
      </c>
      <c r="DA608" s="76">
        <v>9.4067015063018754E-3</v>
      </c>
      <c r="DB608" s="86">
        <v>20817.235294117647</v>
      </c>
      <c r="DC608" s="77">
        <v>8.6986184547160166E-3</v>
      </c>
    </row>
    <row r="609" spans="2:107" s="16" customFormat="1" ht="13.15" customHeight="1">
      <c r="B609" s="224"/>
      <c r="C609" s="194"/>
      <c r="D609" s="176"/>
      <c r="E609" s="197"/>
      <c r="F609" s="197"/>
      <c r="G609" s="67" t="s">
        <v>75</v>
      </c>
      <c r="H609" s="49">
        <v>46163</v>
      </c>
      <c r="I609" s="30">
        <f>IFERROR(H609/E599,"-")</f>
        <v>3.4367970834983934E-4</v>
      </c>
      <c r="J609" s="49">
        <v>6</v>
      </c>
      <c r="K609" s="30">
        <f>IFERROR(J609/F599,"-")</f>
        <v>5.4054054054054057E-2</v>
      </c>
      <c r="L609" s="52">
        <f t="shared" si="426"/>
        <v>7693.833333333333</v>
      </c>
      <c r="M609" s="31">
        <f t="shared" si="453"/>
        <v>5.3097345132743362E-2</v>
      </c>
      <c r="N609" s="176"/>
      <c r="O609" s="197"/>
      <c r="P609" s="197"/>
      <c r="Q609" s="67" t="s">
        <v>75</v>
      </c>
      <c r="R609" s="49">
        <v>267536</v>
      </c>
      <c r="S609" s="30">
        <f>IFERROR(R609/O599,"-")</f>
        <v>8.5693011997777597E-4</v>
      </c>
      <c r="T609" s="49">
        <v>11</v>
      </c>
      <c r="U609" s="30">
        <f>IFERROR(T609/P599,"-")</f>
        <v>6.5476190476190479E-2</v>
      </c>
      <c r="V609" s="52">
        <f t="shared" si="427"/>
        <v>24321.454545454544</v>
      </c>
      <c r="W609" s="31">
        <f t="shared" si="454"/>
        <v>6.1111111111111109E-2</v>
      </c>
      <c r="X609" s="176"/>
      <c r="Y609" s="197"/>
      <c r="Z609" s="197"/>
      <c r="AA609" s="67" t="s">
        <v>75</v>
      </c>
      <c r="AB609" s="49">
        <v>22559087</v>
      </c>
      <c r="AC609" s="30">
        <f>IFERROR(AB609/Y599,"-")</f>
        <v>2.9475566957417143E-3</v>
      </c>
      <c r="AD609" s="49">
        <v>377</v>
      </c>
      <c r="AE609" s="30">
        <f>IFERROR(AD609/Z599,"-")</f>
        <v>3.5512434061793517E-2</v>
      </c>
      <c r="AF609" s="52">
        <f t="shared" si="428"/>
        <v>59838.427055702916</v>
      </c>
      <c r="AG609" s="31">
        <f t="shared" si="455"/>
        <v>3.3003589249759255E-2</v>
      </c>
      <c r="AH609" s="176"/>
      <c r="AI609" s="197"/>
      <c r="AJ609" s="197"/>
      <c r="AK609" s="67" t="s">
        <v>75</v>
      </c>
      <c r="AL609" s="49">
        <v>35876718</v>
      </c>
      <c r="AM609" s="30">
        <f>IFERROR(AL609/AI599,"-")</f>
        <v>3.9158051721156269E-3</v>
      </c>
      <c r="AN609" s="49">
        <v>533</v>
      </c>
      <c r="AO609" s="30">
        <f>IFERROR(AN609/AJ599,"-")</f>
        <v>5.822591216954337E-2</v>
      </c>
      <c r="AP609" s="52">
        <f t="shared" si="429"/>
        <v>67310.91557223264</v>
      </c>
      <c r="AQ609" s="31">
        <f t="shared" si="456"/>
        <v>5.4432189542483661E-2</v>
      </c>
      <c r="AR609" s="176"/>
      <c r="AS609" s="197"/>
      <c r="AT609" s="197"/>
      <c r="AU609" s="67" t="s">
        <v>75</v>
      </c>
      <c r="AV609" s="49">
        <v>45742701</v>
      </c>
      <c r="AW609" s="30">
        <f>IFERROR(AV609/AS599,"-")</f>
        <v>6.7892148312484303E-3</v>
      </c>
      <c r="AX609" s="49">
        <v>398</v>
      </c>
      <c r="AY609" s="30">
        <f>IFERROR(AX609/AT599,"-")</f>
        <v>6.8858131487889274E-2</v>
      </c>
      <c r="AZ609" s="52">
        <f t="shared" si="430"/>
        <v>114931.40954773869</v>
      </c>
      <c r="BA609" s="31">
        <f t="shared" si="457"/>
        <v>6.278592837987064E-2</v>
      </c>
      <c r="BB609" s="176"/>
      <c r="BC609" s="197"/>
      <c r="BD609" s="197"/>
      <c r="BE609" s="67" t="s">
        <v>75</v>
      </c>
      <c r="BF609" s="49">
        <v>57807870</v>
      </c>
      <c r="BG609" s="30">
        <f>IFERROR(BF609/BC599,"-")</f>
        <v>1.4564761014606391E-2</v>
      </c>
      <c r="BH609" s="49">
        <v>301</v>
      </c>
      <c r="BI609" s="30">
        <f>IFERROR(BH609/BD599,"-")</f>
        <v>0.10651096956829441</v>
      </c>
      <c r="BJ609" s="52">
        <f t="shared" si="431"/>
        <v>192052.72425249169</v>
      </c>
      <c r="BK609" s="31">
        <f t="shared" si="458"/>
        <v>9.1517178473700209E-2</v>
      </c>
      <c r="BL609" s="176"/>
      <c r="BM609" s="197"/>
      <c r="BN609" s="197"/>
      <c r="BO609" s="67" t="s">
        <v>75</v>
      </c>
      <c r="BP609" s="49">
        <v>14965054</v>
      </c>
      <c r="BQ609" s="30">
        <f>IFERROR(BP609/BM599,"-")</f>
        <v>9.6889706613912246E-3</v>
      </c>
      <c r="BR609" s="49">
        <v>114</v>
      </c>
      <c r="BS609" s="30">
        <f>IFERROR(BR609/BN599,"-")</f>
        <v>0.11067961165048544</v>
      </c>
      <c r="BT609" s="52">
        <f t="shared" si="432"/>
        <v>131272.40350877194</v>
      </c>
      <c r="BU609" s="31">
        <f t="shared" si="459"/>
        <v>8.8646967340590979E-2</v>
      </c>
      <c r="BV609" s="176"/>
      <c r="BW609" s="197"/>
      <c r="BX609" s="197"/>
      <c r="BY609" s="67" t="s">
        <v>75</v>
      </c>
      <c r="BZ609" s="49">
        <f t="shared" si="443"/>
        <v>177265129</v>
      </c>
      <c r="CA609" s="30">
        <f>IFERROR(BZ609/BW599,"-")</f>
        <v>6.0063079669879713E-3</v>
      </c>
      <c r="CB609" s="49">
        <f t="shared" si="444"/>
        <v>1740</v>
      </c>
      <c r="CC609" s="30">
        <f>IFERROR(CB609/BX599,"-")</f>
        <v>5.8615462354724611E-2</v>
      </c>
      <c r="CD609" s="52">
        <f t="shared" si="433"/>
        <v>101876.51091954023</v>
      </c>
      <c r="CE609" s="31">
        <f t="shared" si="460"/>
        <v>5.3667262969588549E-2</v>
      </c>
      <c r="CR609" s="173"/>
      <c r="CS609" s="194"/>
      <c r="CT609" s="188"/>
      <c r="CU609" s="191"/>
      <c r="CV609" s="191"/>
      <c r="CW609" s="75" t="s">
        <v>75</v>
      </c>
      <c r="CX609" s="86">
        <v>20712284</v>
      </c>
      <c r="CY609" s="76">
        <v>1.4415703462477682E-3</v>
      </c>
      <c r="CZ609" s="86">
        <v>859</v>
      </c>
      <c r="DA609" s="76">
        <v>5.2812788195511835E-2</v>
      </c>
      <c r="DB609" s="86">
        <v>24112.088474970897</v>
      </c>
      <c r="DC609" s="77">
        <v>4.8837341520268349E-2</v>
      </c>
    </row>
    <row r="610" spans="2:107" s="16" customFormat="1" ht="13.15" customHeight="1">
      <c r="B610" s="224"/>
      <c r="C610" s="194"/>
      <c r="D610" s="176"/>
      <c r="E610" s="197"/>
      <c r="F610" s="197"/>
      <c r="G610" s="67" t="s">
        <v>77</v>
      </c>
      <c r="H610" s="49">
        <v>75949</v>
      </c>
      <c r="I610" s="30">
        <f>IFERROR(H610/E599,"-")</f>
        <v>5.6543400925983896E-4</v>
      </c>
      <c r="J610" s="49">
        <v>2</v>
      </c>
      <c r="K610" s="30">
        <f>IFERROR(J610/F599,"-")</f>
        <v>1.8018018018018018E-2</v>
      </c>
      <c r="L610" s="52">
        <f t="shared" si="426"/>
        <v>37974.5</v>
      </c>
      <c r="M610" s="31">
        <f t="shared" si="453"/>
        <v>1.7699115044247787E-2</v>
      </c>
      <c r="N610" s="176"/>
      <c r="O610" s="197"/>
      <c r="P610" s="197"/>
      <c r="Q610" s="67" t="s">
        <v>77</v>
      </c>
      <c r="R610" s="49">
        <v>187772</v>
      </c>
      <c r="S610" s="30">
        <f>IFERROR(R610/O599,"-")</f>
        <v>6.0144235724712543E-4</v>
      </c>
      <c r="T610" s="49">
        <v>4</v>
      </c>
      <c r="U610" s="30">
        <f>IFERROR(T610/P599,"-")</f>
        <v>2.3809523809523808E-2</v>
      </c>
      <c r="V610" s="52">
        <f t="shared" si="427"/>
        <v>46943</v>
      </c>
      <c r="W610" s="31">
        <f t="shared" si="454"/>
        <v>2.2222222222222223E-2</v>
      </c>
      <c r="X610" s="176"/>
      <c r="Y610" s="197"/>
      <c r="Z610" s="197"/>
      <c r="AA610" s="67" t="s">
        <v>77</v>
      </c>
      <c r="AB610" s="49">
        <v>5431706</v>
      </c>
      <c r="AC610" s="30">
        <f>IFERROR(AB610/Y599,"-")</f>
        <v>7.0970342858292285E-4</v>
      </c>
      <c r="AD610" s="49">
        <v>88</v>
      </c>
      <c r="AE610" s="30">
        <f>IFERROR(AD610/Z599,"-")</f>
        <v>8.2893745290128114E-3</v>
      </c>
      <c r="AF610" s="52">
        <f t="shared" si="428"/>
        <v>61723.931818181816</v>
      </c>
      <c r="AG610" s="31">
        <f t="shared" si="455"/>
        <v>7.703755580845662E-3</v>
      </c>
      <c r="AH610" s="176"/>
      <c r="AI610" s="197"/>
      <c r="AJ610" s="197"/>
      <c r="AK610" s="67" t="s">
        <v>77</v>
      </c>
      <c r="AL610" s="49">
        <v>10263537</v>
      </c>
      <c r="AM610" s="30">
        <f>IFERROR(AL610/AI599,"-")</f>
        <v>1.1202254138408117E-3</v>
      </c>
      <c r="AN610" s="49">
        <v>155</v>
      </c>
      <c r="AO610" s="30">
        <f>IFERROR(AN610/AJ599,"-")</f>
        <v>1.6932488529604543E-2</v>
      </c>
      <c r="AP610" s="52">
        <f t="shared" si="429"/>
        <v>66216.367741935479</v>
      </c>
      <c r="AQ610" s="31">
        <f t="shared" si="456"/>
        <v>1.5829248366013071E-2</v>
      </c>
      <c r="AR610" s="176"/>
      <c r="AS610" s="197"/>
      <c r="AT610" s="197"/>
      <c r="AU610" s="67" t="s">
        <v>77</v>
      </c>
      <c r="AV610" s="49">
        <v>17497941</v>
      </c>
      <c r="AW610" s="30">
        <f>IFERROR(AV610/AS599,"-")</f>
        <v>2.5970762101151391E-3</v>
      </c>
      <c r="AX610" s="49">
        <v>142</v>
      </c>
      <c r="AY610" s="30">
        <f>IFERROR(AX610/AT599,"-")</f>
        <v>2.4567474048442908E-2</v>
      </c>
      <c r="AZ610" s="52">
        <f t="shared" si="430"/>
        <v>123224.93661971831</v>
      </c>
      <c r="BA610" s="31">
        <f t="shared" si="457"/>
        <v>2.2401009622968922E-2</v>
      </c>
      <c r="BB610" s="176"/>
      <c r="BC610" s="197"/>
      <c r="BD610" s="197"/>
      <c r="BE610" s="67" t="s">
        <v>77</v>
      </c>
      <c r="BF610" s="49">
        <v>12218056</v>
      </c>
      <c r="BG610" s="30">
        <f>IFERROR(BF610/BC599,"-")</f>
        <v>3.0783536169569593E-3</v>
      </c>
      <c r="BH610" s="49">
        <v>112</v>
      </c>
      <c r="BI610" s="30">
        <f>IFERROR(BH610/BD599,"-")</f>
        <v>3.9631988676574664E-2</v>
      </c>
      <c r="BJ610" s="52">
        <f t="shared" si="431"/>
        <v>109089.78571428571</v>
      </c>
      <c r="BK610" s="31">
        <f t="shared" si="458"/>
        <v>3.4052903618121008E-2</v>
      </c>
      <c r="BL610" s="176"/>
      <c r="BM610" s="197"/>
      <c r="BN610" s="197"/>
      <c r="BO610" s="67" t="s">
        <v>77</v>
      </c>
      <c r="BP610" s="49">
        <v>6516859</v>
      </c>
      <c r="BQ610" s="30">
        <f>IFERROR(BP610/BM599,"-")</f>
        <v>4.2192734924593892E-3</v>
      </c>
      <c r="BR610" s="49">
        <v>47</v>
      </c>
      <c r="BS610" s="30">
        <f>IFERROR(BR610/BN599,"-")</f>
        <v>4.5631067961165048E-2</v>
      </c>
      <c r="BT610" s="52">
        <f t="shared" si="432"/>
        <v>138656.57446808511</v>
      </c>
      <c r="BU610" s="31">
        <f t="shared" si="459"/>
        <v>3.6547433903576981E-2</v>
      </c>
      <c r="BV610" s="176"/>
      <c r="BW610" s="197"/>
      <c r="BX610" s="197"/>
      <c r="BY610" s="67" t="s">
        <v>77</v>
      </c>
      <c r="BZ610" s="49">
        <f t="shared" si="443"/>
        <v>52191820</v>
      </c>
      <c r="CA610" s="30">
        <f>IFERROR(BZ610/BW599,"-")</f>
        <v>1.7684253301595608E-3</v>
      </c>
      <c r="CB610" s="49">
        <f t="shared" si="444"/>
        <v>550</v>
      </c>
      <c r="CC610" s="30">
        <f>IFERROR(CB610/BX599,"-")</f>
        <v>1.8527876031665825E-2</v>
      </c>
      <c r="CD610" s="52">
        <f t="shared" si="433"/>
        <v>94894.218181818185</v>
      </c>
      <c r="CE610" s="31">
        <f t="shared" si="460"/>
        <v>1.6963790019122817E-2</v>
      </c>
      <c r="CR610" s="173"/>
      <c r="CS610" s="194"/>
      <c r="CT610" s="188"/>
      <c r="CU610" s="191"/>
      <c r="CV610" s="191"/>
      <c r="CW610" s="75" t="s">
        <v>77</v>
      </c>
      <c r="CX610" s="86">
        <v>60379676</v>
      </c>
      <c r="CY610" s="76">
        <v>4.2024119811049357E-3</v>
      </c>
      <c r="CZ610" s="86">
        <v>533</v>
      </c>
      <c r="DA610" s="76">
        <v>3.2769750999077772E-2</v>
      </c>
      <c r="DB610" s="86">
        <v>113282.69418386492</v>
      </c>
      <c r="DC610" s="77">
        <v>3.0303030303030304E-2</v>
      </c>
    </row>
    <row r="611" spans="2:107" s="16" customFormat="1" ht="13.15" customHeight="1">
      <c r="B611" s="224"/>
      <c r="C611" s="194"/>
      <c r="D611" s="176"/>
      <c r="E611" s="197"/>
      <c r="F611" s="197"/>
      <c r="G611" s="67" t="s">
        <v>79</v>
      </c>
      <c r="H611" s="49">
        <v>1660130</v>
      </c>
      <c r="I611" s="30">
        <f>IFERROR(H611/E599,"-")</f>
        <v>1.2359530234664531E-2</v>
      </c>
      <c r="J611" s="49">
        <v>2</v>
      </c>
      <c r="K611" s="30">
        <f>IFERROR(J611/F599,"-")</f>
        <v>1.8018018018018018E-2</v>
      </c>
      <c r="L611" s="52">
        <f t="shared" si="426"/>
        <v>830065</v>
      </c>
      <c r="M611" s="31">
        <f t="shared" si="453"/>
        <v>1.7699115044247787E-2</v>
      </c>
      <c r="N611" s="176"/>
      <c r="O611" s="197"/>
      <c r="P611" s="197"/>
      <c r="Q611" s="67" t="s">
        <v>79</v>
      </c>
      <c r="R611" s="49">
        <v>1383961</v>
      </c>
      <c r="S611" s="30">
        <f>IFERROR(R611/O599,"-")</f>
        <v>4.4328907727354929E-3</v>
      </c>
      <c r="T611" s="49">
        <v>6</v>
      </c>
      <c r="U611" s="30">
        <f>IFERROR(T611/P599,"-")</f>
        <v>3.5714285714285712E-2</v>
      </c>
      <c r="V611" s="52">
        <f t="shared" si="427"/>
        <v>230660.16666666666</v>
      </c>
      <c r="W611" s="31">
        <f t="shared" si="454"/>
        <v>3.3333333333333333E-2</v>
      </c>
      <c r="X611" s="176"/>
      <c r="Y611" s="197"/>
      <c r="Z611" s="197"/>
      <c r="AA611" s="67" t="s">
        <v>79</v>
      </c>
      <c r="AB611" s="49">
        <v>39411306</v>
      </c>
      <c r="AC611" s="30">
        <f>IFERROR(AB611/Y599,"-")</f>
        <v>5.1494574620074649E-3</v>
      </c>
      <c r="AD611" s="49">
        <v>135</v>
      </c>
      <c r="AE611" s="30">
        <f>IFERROR(AD611/Z599,"-")</f>
        <v>1.271665410700829E-2</v>
      </c>
      <c r="AF611" s="52">
        <f t="shared" si="428"/>
        <v>291935.59999999998</v>
      </c>
      <c r="AG611" s="31">
        <f t="shared" si="455"/>
        <v>1.1818261402433687E-2</v>
      </c>
      <c r="AH611" s="176"/>
      <c r="AI611" s="197"/>
      <c r="AJ611" s="197"/>
      <c r="AK611" s="67" t="s">
        <v>79</v>
      </c>
      <c r="AL611" s="49">
        <v>72488683</v>
      </c>
      <c r="AM611" s="30">
        <f>IFERROR(AL611/AI599,"-")</f>
        <v>7.9118597139027618E-3</v>
      </c>
      <c r="AN611" s="49">
        <v>217</v>
      </c>
      <c r="AO611" s="30">
        <f>IFERROR(AN611/AJ599,"-")</f>
        <v>2.3705483941446361E-2</v>
      </c>
      <c r="AP611" s="52">
        <f t="shared" si="429"/>
        <v>334049.23041474656</v>
      </c>
      <c r="AQ611" s="31">
        <f t="shared" si="456"/>
        <v>2.2160947712418302E-2</v>
      </c>
      <c r="AR611" s="176"/>
      <c r="AS611" s="197"/>
      <c r="AT611" s="197"/>
      <c r="AU611" s="67" t="s">
        <v>79</v>
      </c>
      <c r="AV611" s="49">
        <v>88418424</v>
      </c>
      <c r="AW611" s="30">
        <f>IFERROR(AV611/AS599,"-")</f>
        <v>1.3123223212735343E-2</v>
      </c>
      <c r="AX611" s="49">
        <v>258</v>
      </c>
      <c r="AY611" s="30">
        <f>IFERROR(AX611/AT599,"-")</f>
        <v>4.4636678200692038E-2</v>
      </c>
      <c r="AZ611" s="52">
        <f t="shared" si="430"/>
        <v>342707.06976744183</v>
      </c>
      <c r="BA611" s="31">
        <f t="shared" si="457"/>
        <v>4.0700425934690011E-2</v>
      </c>
      <c r="BB611" s="176"/>
      <c r="BC611" s="197"/>
      <c r="BD611" s="197"/>
      <c r="BE611" s="67" t="s">
        <v>79</v>
      </c>
      <c r="BF611" s="49">
        <v>76555216</v>
      </c>
      <c r="BG611" s="30">
        <f>IFERROR(BF611/BC599,"-")</f>
        <v>1.9288176946522531E-2</v>
      </c>
      <c r="BH611" s="49">
        <v>205</v>
      </c>
      <c r="BI611" s="30">
        <f>IFERROR(BH611/BD599,"-")</f>
        <v>7.2540693559801833E-2</v>
      </c>
      <c r="BJ611" s="52">
        <f t="shared" si="431"/>
        <v>373440.0780487805</v>
      </c>
      <c r="BK611" s="31">
        <f t="shared" si="458"/>
        <v>6.2328975372453632E-2</v>
      </c>
      <c r="BL611" s="176"/>
      <c r="BM611" s="197"/>
      <c r="BN611" s="197"/>
      <c r="BO611" s="67" t="s">
        <v>79</v>
      </c>
      <c r="BP611" s="49">
        <v>48437681</v>
      </c>
      <c r="BQ611" s="30">
        <f>IFERROR(BP611/BM599,"-")</f>
        <v>3.1360479562240612E-2</v>
      </c>
      <c r="BR611" s="49">
        <v>94</v>
      </c>
      <c r="BS611" s="30">
        <f>IFERROR(BR611/BN599,"-")</f>
        <v>9.1262135922330095E-2</v>
      </c>
      <c r="BT611" s="52">
        <f t="shared" si="432"/>
        <v>515294.47872340423</v>
      </c>
      <c r="BU611" s="31">
        <f t="shared" si="459"/>
        <v>7.3094867807153963E-2</v>
      </c>
      <c r="BV611" s="176"/>
      <c r="BW611" s="197"/>
      <c r="BX611" s="197"/>
      <c r="BY611" s="67" t="s">
        <v>79</v>
      </c>
      <c r="BZ611" s="49">
        <f t="shared" si="443"/>
        <v>328355401</v>
      </c>
      <c r="CA611" s="30">
        <f>IFERROR(BZ611/BW599,"-")</f>
        <v>1.1125728292730548E-2</v>
      </c>
      <c r="CB611" s="49">
        <f t="shared" si="444"/>
        <v>917</v>
      </c>
      <c r="CC611" s="30">
        <f>IFERROR(CB611/BX599,"-")</f>
        <v>3.0891022401886476E-2</v>
      </c>
      <c r="CD611" s="52">
        <f t="shared" si="433"/>
        <v>358075.68266085058</v>
      </c>
      <c r="CE611" s="31">
        <f t="shared" si="460"/>
        <v>2.8283264450064769E-2</v>
      </c>
      <c r="CR611" s="173"/>
      <c r="CS611" s="194"/>
      <c r="CT611" s="188"/>
      <c r="CU611" s="191"/>
      <c r="CV611" s="191"/>
      <c r="CW611" s="75" t="s">
        <v>79</v>
      </c>
      <c r="CX611" s="86">
        <v>258653228</v>
      </c>
      <c r="CY611" s="76">
        <v>1.8002206972734774E-2</v>
      </c>
      <c r="CZ611" s="86">
        <v>504</v>
      </c>
      <c r="DA611" s="76">
        <v>3.0986781432523824E-2</v>
      </c>
      <c r="DB611" s="86">
        <v>513200.84920634923</v>
      </c>
      <c r="DC611" s="77">
        <v>2.8654272556711581E-2</v>
      </c>
    </row>
    <row r="612" spans="2:107" s="16" customFormat="1" ht="13.15" customHeight="1">
      <c r="B612" s="224"/>
      <c r="C612" s="194"/>
      <c r="D612" s="176"/>
      <c r="E612" s="197"/>
      <c r="F612" s="197"/>
      <c r="G612" s="67" t="s">
        <v>81</v>
      </c>
      <c r="H612" s="49">
        <v>482777</v>
      </c>
      <c r="I612" s="30">
        <f>IFERROR(H612/E599,"-")</f>
        <v>3.5942347455323611E-3</v>
      </c>
      <c r="J612" s="49">
        <v>11</v>
      </c>
      <c r="K612" s="30">
        <f>IFERROR(J612/F599,"-")</f>
        <v>9.90990990990991E-2</v>
      </c>
      <c r="L612" s="52">
        <f t="shared" si="426"/>
        <v>43888.818181818184</v>
      </c>
      <c r="M612" s="31">
        <f t="shared" si="453"/>
        <v>9.7345132743362831E-2</v>
      </c>
      <c r="N612" s="176"/>
      <c r="O612" s="197"/>
      <c r="P612" s="197"/>
      <c r="Q612" s="67" t="s">
        <v>81</v>
      </c>
      <c r="R612" s="49">
        <v>4739932</v>
      </c>
      <c r="S612" s="30">
        <f>IFERROR(R612/O599,"-")</f>
        <v>1.5182220327157839E-2</v>
      </c>
      <c r="T612" s="49">
        <v>27</v>
      </c>
      <c r="U612" s="30">
        <f>IFERROR(T612/P599,"-")</f>
        <v>0.16071428571428573</v>
      </c>
      <c r="V612" s="52">
        <f t="shared" si="427"/>
        <v>175553.03703703705</v>
      </c>
      <c r="W612" s="31">
        <f t="shared" si="454"/>
        <v>0.15</v>
      </c>
      <c r="X612" s="176"/>
      <c r="Y612" s="197"/>
      <c r="Z612" s="197"/>
      <c r="AA612" s="67" t="s">
        <v>81</v>
      </c>
      <c r="AB612" s="49">
        <v>59657442</v>
      </c>
      <c r="AC612" s="30">
        <f>IFERROR(AB612/Y599,"-")</f>
        <v>7.7948053756751309E-3</v>
      </c>
      <c r="AD612" s="49">
        <v>978</v>
      </c>
      <c r="AE612" s="30">
        <f>IFERROR(AD612/Z599,"-")</f>
        <v>9.2125094197437835E-2</v>
      </c>
      <c r="AF612" s="52">
        <f t="shared" si="428"/>
        <v>60999.429447852759</v>
      </c>
      <c r="AG612" s="31">
        <f t="shared" si="455"/>
        <v>8.5616738159852934E-2</v>
      </c>
      <c r="AH612" s="176"/>
      <c r="AI612" s="197"/>
      <c r="AJ612" s="197"/>
      <c r="AK612" s="67" t="s">
        <v>81</v>
      </c>
      <c r="AL612" s="49">
        <v>81252274</v>
      </c>
      <c r="AM612" s="30">
        <f>IFERROR(AL612/AI599,"-")</f>
        <v>8.8683718163784109E-3</v>
      </c>
      <c r="AN612" s="49">
        <v>1175</v>
      </c>
      <c r="AO612" s="30">
        <f>IFERROR(AN612/AJ599,"-")</f>
        <v>0.12835918724055057</v>
      </c>
      <c r="AP612" s="52">
        <f t="shared" si="429"/>
        <v>69150.8714893617</v>
      </c>
      <c r="AQ612" s="31">
        <f t="shared" si="456"/>
        <v>0.11999591503267974</v>
      </c>
      <c r="AR612" s="176"/>
      <c r="AS612" s="197"/>
      <c r="AT612" s="197"/>
      <c r="AU612" s="67" t="s">
        <v>81</v>
      </c>
      <c r="AV612" s="49">
        <v>50910385</v>
      </c>
      <c r="AW612" s="30">
        <f>IFERROR(AV612/AS599,"-")</f>
        <v>7.5562118840898267E-3</v>
      </c>
      <c r="AX612" s="49">
        <v>753</v>
      </c>
      <c r="AY612" s="30">
        <f>IFERROR(AX612/AT599,"-")</f>
        <v>0.13027681660899654</v>
      </c>
      <c r="AZ612" s="52">
        <f t="shared" si="430"/>
        <v>67610.073041168653</v>
      </c>
      <c r="BA612" s="31">
        <f t="shared" si="457"/>
        <v>0.11878845243729295</v>
      </c>
      <c r="BB612" s="176"/>
      <c r="BC612" s="197"/>
      <c r="BD612" s="197"/>
      <c r="BE612" s="67" t="s">
        <v>81</v>
      </c>
      <c r="BF612" s="49">
        <v>35447336</v>
      </c>
      <c r="BG612" s="30">
        <f>IFERROR(BF612/BC599,"-")</f>
        <v>8.9309981053523266E-3</v>
      </c>
      <c r="BH612" s="49">
        <v>383</v>
      </c>
      <c r="BI612" s="30">
        <f>IFERROR(BH612/BD599,"-")</f>
        <v>0.13552724699221513</v>
      </c>
      <c r="BJ612" s="52">
        <f t="shared" si="431"/>
        <v>92551.791122715411</v>
      </c>
      <c r="BK612" s="31">
        <f t="shared" si="458"/>
        <v>0.11644876862268166</v>
      </c>
      <c r="BL612" s="176"/>
      <c r="BM612" s="197"/>
      <c r="BN612" s="197"/>
      <c r="BO612" s="67" t="s">
        <v>81</v>
      </c>
      <c r="BP612" s="49">
        <v>21418751</v>
      </c>
      <c r="BQ612" s="30">
        <f>IFERROR(BP612/BM599,"-")</f>
        <v>1.3867350565032638E-2</v>
      </c>
      <c r="BR612" s="49">
        <v>118</v>
      </c>
      <c r="BS612" s="30">
        <f>IFERROR(BR612/BN599,"-")</f>
        <v>0.1145631067961165</v>
      </c>
      <c r="BT612" s="52">
        <f t="shared" si="432"/>
        <v>181514.83898305084</v>
      </c>
      <c r="BU612" s="31">
        <f t="shared" si="459"/>
        <v>9.1757387247278388E-2</v>
      </c>
      <c r="BV612" s="176"/>
      <c r="BW612" s="197"/>
      <c r="BX612" s="197"/>
      <c r="BY612" s="67" t="s">
        <v>81</v>
      </c>
      <c r="BZ612" s="49">
        <f t="shared" si="443"/>
        <v>253908897</v>
      </c>
      <c r="CA612" s="30">
        <f>IFERROR(BZ612/BW599,"-")</f>
        <v>8.6032432861639033E-3</v>
      </c>
      <c r="CB612" s="49">
        <f t="shared" si="444"/>
        <v>3445</v>
      </c>
      <c r="CC612" s="30">
        <f>IFERROR(CB612/BX599,"-")</f>
        <v>0.11605187805288866</v>
      </c>
      <c r="CD612" s="52">
        <f t="shared" si="433"/>
        <v>73703.598548621187</v>
      </c>
      <c r="CE612" s="31">
        <f t="shared" si="460"/>
        <v>0.10625501202886929</v>
      </c>
      <c r="CR612" s="173"/>
      <c r="CS612" s="194"/>
      <c r="CT612" s="188"/>
      <c r="CU612" s="191"/>
      <c r="CV612" s="191"/>
      <c r="CW612" s="75" t="s">
        <v>81</v>
      </c>
      <c r="CX612" s="86">
        <v>123239198</v>
      </c>
      <c r="CY612" s="76">
        <v>8.5774206906470227E-3</v>
      </c>
      <c r="CZ612" s="86">
        <v>1723</v>
      </c>
      <c r="DA612" s="76">
        <v>0.10593298493698125</v>
      </c>
      <c r="DB612" s="86">
        <v>71525.941961694713</v>
      </c>
      <c r="DC612" s="77">
        <v>9.7958951617488202E-2</v>
      </c>
    </row>
    <row r="613" spans="2:107" s="16" customFormat="1" ht="13.15" customHeight="1">
      <c r="B613" s="224"/>
      <c r="C613" s="194"/>
      <c r="D613" s="176"/>
      <c r="E613" s="197"/>
      <c r="F613" s="197"/>
      <c r="G613" s="67" t="s">
        <v>83</v>
      </c>
      <c r="H613" s="49">
        <v>5222818</v>
      </c>
      <c r="I613" s="30">
        <f>IFERROR(H613/E599,"-")</f>
        <v>3.8883447068091138E-2</v>
      </c>
      <c r="J613" s="49">
        <v>5</v>
      </c>
      <c r="K613" s="30">
        <f>IFERROR(J613/F599,"-")</f>
        <v>4.5045045045045043E-2</v>
      </c>
      <c r="L613" s="52">
        <f t="shared" si="426"/>
        <v>1044563.6</v>
      </c>
      <c r="M613" s="31">
        <f t="shared" si="453"/>
        <v>4.4247787610619468E-2</v>
      </c>
      <c r="N613" s="176"/>
      <c r="O613" s="197"/>
      <c r="P613" s="197"/>
      <c r="Q613" s="67" t="s">
        <v>83</v>
      </c>
      <c r="R613" s="49">
        <v>6108480</v>
      </c>
      <c r="S613" s="30">
        <f>IFERROR(R613/O599,"-")</f>
        <v>1.9565742551588741E-2</v>
      </c>
      <c r="T613" s="49">
        <v>15</v>
      </c>
      <c r="U613" s="30">
        <f>IFERROR(T613/P599,"-")</f>
        <v>8.9285714285714288E-2</v>
      </c>
      <c r="V613" s="52">
        <f t="shared" si="427"/>
        <v>407232</v>
      </c>
      <c r="W613" s="31">
        <f t="shared" si="454"/>
        <v>8.3333333333333329E-2</v>
      </c>
      <c r="X613" s="176"/>
      <c r="Y613" s="197"/>
      <c r="Z613" s="197"/>
      <c r="AA613" s="67" t="s">
        <v>83</v>
      </c>
      <c r="AB613" s="49">
        <v>159049347</v>
      </c>
      <c r="AC613" s="30">
        <f>IFERROR(AB613/Y599,"-")</f>
        <v>2.0781291711991595E-2</v>
      </c>
      <c r="AD613" s="49">
        <v>686</v>
      </c>
      <c r="AE613" s="30">
        <f>IFERROR(AD613/Z599,"-")</f>
        <v>6.4619442351168052E-2</v>
      </c>
      <c r="AF613" s="52">
        <f t="shared" si="428"/>
        <v>231850.36005830904</v>
      </c>
      <c r="AG613" s="31">
        <f t="shared" si="455"/>
        <v>6.0054276459774139E-2</v>
      </c>
      <c r="AH613" s="176"/>
      <c r="AI613" s="197"/>
      <c r="AJ613" s="197"/>
      <c r="AK613" s="67" t="s">
        <v>83</v>
      </c>
      <c r="AL613" s="49">
        <v>301772367</v>
      </c>
      <c r="AM613" s="30">
        <f>IFERROR(AL613/AI599,"-")</f>
        <v>3.2937288062419058E-2</v>
      </c>
      <c r="AN613" s="49">
        <v>1333</v>
      </c>
      <c r="AO613" s="30">
        <f>IFERROR(AN613/AJ599,"-")</f>
        <v>0.14561940135459908</v>
      </c>
      <c r="AP613" s="52">
        <f t="shared" si="429"/>
        <v>226385.87171792949</v>
      </c>
      <c r="AQ613" s="31">
        <f t="shared" si="456"/>
        <v>0.13613153594771241</v>
      </c>
      <c r="AR613" s="176"/>
      <c r="AS613" s="197"/>
      <c r="AT613" s="197"/>
      <c r="AU613" s="67" t="s">
        <v>83</v>
      </c>
      <c r="AV613" s="49">
        <v>335356729</v>
      </c>
      <c r="AW613" s="30">
        <f>IFERROR(AV613/AS599,"-")</f>
        <v>4.9774255313121116E-2</v>
      </c>
      <c r="AX613" s="49">
        <v>1366</v>
      </c>
      <c r="AY613" s="30">
        <f>IFERROR(AX613/AT599,"-")</f>
        <v>0.23633217993079586</v>
      </c>
      <c r="AZ613" s="52">
        <f t="shared" si="430"/>
        <v>245502.7298682284</v>
      </c>
      <c r="BA613" s="31">
        <f t="shared" si="457"/>
        <v>0.21549140242940526</v>
      </c>
      <c r="BB613" s="176"/>
      <c r="BC613" s="197"/>
      <c r="BD613" s="197"/>
      <c r="BE613" s="67" t="s">
        <v>83</v>
      </c>
      <c r="BF613" s="49">
        <v>229187446</v>
      </c>
      <c r="BG613" s="30">
        <f>IFERROR(BF613/BC599,"-")</f>
        <v>5.7744047281762974E-2</v>
      </c>
      <c r="BH613" s="49">
        <v>902</v>
      </c>
      <c r="BI613" s="30">
        <f>IFERROR(BH613/BD599,"-")</f>
        <v>0.3191790516631281</v>
      </c>
      <c r="BJ613" s="52">
        <f t="shared" si="431"/>
        <v>254088.07760532151</v>
      </c>
      <c r="BK613" s="31">
        <f t="shared" si="458"/>
        <v>0.27424749163879597</v>
      </c>
      <c r="BL613" s="176"/>
      <c r="BM613" s="197"/>
      <c r="BN613" s="197"/>
      <c r="BO613" s="67" t="s">
        <v>83</v>
      </c>
      <c r="BP613" s="49">
        <v>79213284</v>
      </c>
      <c r="BQ613" s="30">
        <f>IFERROR(BP613/BM599,"-")</f>
        <v>5.1285827947460186E-2</v>
      </c>
      <c r="BR613" s="49">
        <v>308</v>
      </c>
      <c r="BS613" s="30">
        <f>IFERROR(BR613/BN599,"-")</f>
        <v>0.29902912621359223</v>
      </c>
      <c r="BT613" s="52">
        <f t="shared" si="432"/>
        <v>257185.98701298703</v>
      </c>
      <c r="BU613" s="31">
        <f t="shared" si="459"/>
        <v>0.23950233281493002</v>
      </c>
      <c r="BV613" s="176"/>
      <c r="BW613" s="197"/>
      <c r="BX613" s="197"/>
      <c r="BY613" s="67" t="s">
        <v>83</v>
      </c>
      <c r="BZ613" s="49">
        <f t="shared" si="443"/>
        <v>1115910471</v>
      </c>
      <c r="CA613" s="30">
        <f>IFERROR(BZ613/BW599,"-")</f>
        <v>3.7810606012717816E-2</v>
      </c>
      <c r="CB613" s="49">
        <f t="shared" si="444"/>
        <v>4615</v>
      </c>
      <c r="CC613" s="30">
        <f>IFERROR(CB613/BX599,"-")</f>
        <v>0.15546572342934142</v>
      </c>
      <c r="CD613" s="52">
        <f t="shared" si="433"/>
        <v>241800.75211267607</v>
      </c>
      <c r="CE613" s="31">
        <f t="shared" si="460"/>
        <v>0.14234161988773056</v>
      </c>
      <c r="CR613" s="173"/>
      <c r="CS613" s="194"/>
      <c r="CT613" s="188"/>
      <c r="CU613" s="191"/>
      <c r="CV613" s="191"/>
      <c r="CW613" s="75" t="s">
        <v>83</v>
      </c>
      <c r="CX613" s="86">
        <v>308076603</v>
      </c>
      <c r="CY613" s="76">
        <v>2.1442062848189326E-2</v>
      </c>
      <c r="CZ613" s="86">
        <v>2871</v>
      </c>
      <c r="DA613" s="76">
        <v>0.17651398708884106</v>
      </c>
      <c r="DB613" s="86">
        <v>107306.37513061651</v>
      </c>
      <c r="DC613" s="77">
        <v>0.16322701688555347</v>
      </c>
    </row>
    <row r="614" spans="2:107" s="16" customFormat="1" ht="13.15" customHeight="1">
      <c r="B614" s="224"/>
      <c r="C614" s="194"/>
      <c r="D614" s="176"/>
      <c r="E614" s="197"/>
      <c r="F614" s="197"/>
      <c r="G614" s="67" t="s">
        <v>87</v>
      </c>
      <c r="H614" s="49">
        <v>2291274</v>
      </c>
      <c r="I614" s="30">
        <f>IFERROR(H614/E599,"-")</f>
        <v>1.705834499641639E-2</v>
      </c>
      <c r="J614" s="49">
        <v>16</v>
      </c>
      <c r="K614" s="30">
        <f>IFERROR(J614/F599,"-")</f>
        <v>0.14414414414414414</v>
      </c>
      <c r="L614" s="52">
        <f t="shared" si="426"/>
        <v>143204.625</v>
      </c>
      <c r="M614" s="31">
        <f t="shared" si="453"/>
        <v>0.1415929203539823</v>
      </c>
      <c r="N614" s="176"/>
      <c r="O614" s="197"/>
      <c r="P614" s="197"/>
      <c r="Q614" s="67" t="s">
        <v>87</v>
      </c>
      <c r="R614" s="49">
        <v>1905583</v>
      </c>
      <c r="S614" s="30">
        <f>IFERROR(R614/O599,"-")</f>
        <v>6.1036700437234999E-3</v>
      </c>
      <c r="T614" s="49">
        <v>18</v>
      </c>
      <c r="U614" s="30">
        <f>IFERROR(T614/P599,"-")</f>
        <v>0.10714285714285714</v>
      </c>
      <c r="V614" s="52">
        <f t="shared" si="427"/>
        <v>105865.72222222222</v>
      </c>
      <c r="W614" s="31">
        <f t="shared" si="454"/>
        <v>0.1</v>
      </c>
      <c r="X614" s="176"/>
      <c r="Y614" s="197"/>
      <c r="Z614" s="197"/>
      <c r="AA614" s="67" t="s">
        <v>87</v>
      </c>
      <c r="AB614" s="49">
        <v>53758033</v>
      </c>
      <c r="AC614" s="30">
        <f>IFERROR(AB614/Y599,"-")</f>
        <v>7.023992155314354E-3</v>
      </c>
      <c r="AD614" s="49">
        <v>611</v>
      </c>
      <c r="AE614" s="30">
        <f>IFERROR(AD614/Z599,"-")</f>
        <v>5.7554634513941223E-2</v>
      </c>
      <c r="AF614" s="52">
        <f t="shared" si="428"/>
        <v>87983.68739770868</v>
      </c>
      <c r="AG614" s="31">
        <f t="shared" si="455"/>
        <v>5.3488575680644315E-2</v>
      </c>
      <c r="AH614" s="176"/>
      <c r="AI614" s="197"/>
      <c r="AJ614" s="197"/>
      <c r="AK614" s="67" t="s">
        <v>87</v>
      </c>
      <c r="AL614" s="49">
        <v>113542497</v>
      </c>
      <c r="AM614" s="30">
        <f>IFERROR(AL614/AI599,"-")</f>
        <v>1.2392724914456307E-2</v>
      </c>
      <c r="AN614" s="49">
        <v>785</v>
      </c>
      <c r="AO614" s="30">
        <f>IFERROR(AN614/AJ599,"-")</f>
        <v>8.5754861262835921E-2</v>
      </c>
      <c r="AP614" s="52">
        <f t="shared" si="429"/>
        <v>144640.12356687899</v>
      </c>
      <c r="AQ614" s="31">
        <f t="shared" si="456"/>
        <v>8.0167483660130726E-2</v>
      </c>
      <c r="AR614" s="176"/>
      <c r="AS614" s="197"/>
      <c r="AT614" s="197"/>
      <c r="AU614" s="67" t="s">
        <v>87</v>
      </c>
      <c r="AV614" s="49">
        <v>109833487</v>
      </c>
      <c r="AW614" s="30">
        <f>IFERROR(AV614/AS599,"-")</f>
        <v>1.6301685790441882E-2</v>
      </c>
      <c r="AX614" s="49">
        <v>580</v>
      </c>
      <c r="AY614" s="30">
        <f>IFERROR(AX614/AT599,"-")</f>
        <v>0.10034602076124567</v>
      </c>
      <c r="AZ614" s="52">
        <f t="shared" si="430"/>
        <v>189368.08103448275</v>
      </c>
      <c r="BA614" s="31">
        <f t="shared" si="457"/>
        <v>9.1497081558605461E-2</v>
      </c>
      <c r="BB614" s="176"/>
      <c r="BC614" s="197"/>
      <c r="BD614" s="197"/>
      <c r="BE614" s="67" t="s">
        <v>87</v>
      </c>
      <c r="BF614" s="49">
        <v>98689081</v>
      </c>
      <c r="BG614" s="30">
        <f>IFERROR(BF614/BC599,"-")</f>
        <v>2.4864830333934329E-2</v>
      </c>
      <c r="BH614" s="49">
        <v>360</v>
      </c>
      <c r="BI614" s="30">
        <f>IFERROR(BH614/BD599,"-")</f>
        <v>0.12738853503184713</v>
      </c>
      <c r="BJ614" s="52">
        <f t="shared" si="431"/>
        <v>274136.3361111111</v>
      </c>
      <c r="BK614" s="31">
        <f t="shared" si="458"/>
        <v>0.10945576162967467</v>
      </c>
      <c r="BL614" s="176"/>
      <c r="BM614" s="197"/>
      <c r="BN614" s="197"/>
      <c r="BO614" s="67" t="s">
        <v>87</v>
      </c>
      <c r="BP614" s="49">
        <v>45364363</v>
      </c>
      <c r="BQ614" s="30">
        <f>IFERROR(BP614/BM599,"-")</f>
        <v>2.9370691357324976E-2</v>
      </c>
      <c r="BR614" s="49">
        <v>101</v>
      </c>
      <c r="BS614" s="30">
        <f>IFERROR(BR614/BN599,"-")</f>
        <v>9.8058252427184467E-2</v>
      </c>
      <c r="BT614" s="52">
        <f t="shared" si="432"/>
        <v>449152.10891089111</v>
      </c>
      <c r="BU614" s="31">
        <f t="shared" si="459"/>
        <v>7.8538102643856925E-2</v>
      </c>
      <c r="BV614" s="176"/>
      <c r="BW614" s="197"/>
      <c r="BX614" s="197"/>
      <c r="BY614" s="67" t="s">
        <v>87</v>
      </c>
      <c r="BZ614" s="49">
        <f t="shared" si="443"/>
        <v>425384318</v>
      </c>
      <c r="CA614" s="30">
        <f>IFERROR(BZ614/BW599,"-")</f>
        <v>1.4413377479533184E-2</v>
      </c>
      <c r="CB614" s="49">
        <f t="shared" si="444"/>
        <v>2471</v>
      </c>
      <c r="CC614" s="30">
        <f>IFERROR(CB614/BX599,"-")</f>
        <v>8.3240693953175002E-2</v>
      </c>
      <c r="CD614" s="52">
        <f t="shared" si="433"/>
        <v>172150.67503035208</v>
      </c>
      <c r="CE614" s="31">
        <f t="shared" si="460"/>
        <v>7.6213682067731783E-2</v>
      </c>
      <c r="CR614" s="173"/>
      <c r="CS614" s="194"/>
      <c r="CT614" s="188"/>
      <c r="CU614" s="191"/>
      <c r="CV614" s="191"/>
      <c r="CW614" s="75" t="s">
        <v>87</v>
      </c>
      <c r="CX614" s="86">
        <v>62151284</v>
      </c>
      <c r="CY614" s="76">
        <v>4.3257155027240542E-3</v>
      </c>
      <c r="CZ614" s="86">
        <v>1354</v>
      </c>
      <c r="DA614" s="76">
        <v>8.3246234245312023E-2</v>
      </c>
      <c r="DB614" s="86">
        <v>45901.982274741509</v>
      </c>
      <c r="DC614" s="77">
        <v>7.6979930638467226E-2</v>
      </c>
    </row>
    <row r="615" spans="2:107" s="16" customFormat="1" ht="13.15" customHeight="1">
      <c r="B615" s="224"/>
      <c r="C615" s="194"/>
      <c r="D615" s="176"/>
      <c r="E615" s="197"/>
      <c r="F615" s="197"/>
      <c r="G615" s="68" t="s">
        <v>85</v>
      </c>
      <c r="H615" s="50">
        <v>142158</v>
      </c>
      <c r="I615" s="32">
        <f>IFERROR(H615/E599,"-")</f>
        <v>1.0583545259102844E-3</v>
      </c>
      <c r="J615" s="50">
        <v>16</v>
      </c>
      <c r="K615" s="32">
        <f>IFERROR(J615/F599,"-")</f>
        <v>0.14414414414414414</v>
      </c>
      <c r="L615" s="53">
        <f t="shared" si="426"/>
        <v>8884.875</v>
      </c>
      <c r="M615" s="33">
        <f t="shared" si="453"/>
        <v>0.1415929203539823</v>
      </c>
      <c r="N615" s="176"/>
      <c r="O615" s="197"/>
      <c r="P615" s="197"/>
      <c r="Q615" s="68" t="s">
        <v>85</v>
      </c>
      <c r="R615" s="50">
        <v>713894</v>
      </c>
      <c r="S615" s="32">
        <f>IFERROR(R615/O599,"-")</f>
        <v>2.2866353353246456E-3</v>
      </c>
      <c r="T615" s="50">
        <v>36</v>
      </c>
      <c r="U615" s="32">
        <f>IFERROR(T615/P599,"-")</f>
        <v>0.21428571428571427</v>
      </c>
      <c r="V615" s="53">
        <f t="shared" si="427"/>
        <v>19830.388888888891</v>
      </c>
      <c r="W615" s="33">
        <f t="shared" si="454"/>
        <v>0.2</v>
      </c>
      <c r="X615" s="176"/>
      <c r="Y615" s="197"/>
      <c r="Z615" s="197"/>
      <c r="AA615" s="68" t="s">
        <v>85</v>
      </c>
      <c r="AB615" s="50">
        <v>11571444</v>
      </c>
      <c r="AC615" s="32">
        <f>IFERROR(AB615/Y599,"-")</f>
        <v>1.5119178910742391E-3</v>
      </c>
      <c r="AD615" s="50">
        <v>971</v>
      </c>
      <c r="AE615" s="32">
        <f>IFERROR(AD615/Z599,"-")</f>
        <v>9.1465712132629995E-2</v>
      </c>
      <c r="AF615" s="53">
        <f t="shared" si="428"/>
        <v>11917.038105046344</v>
      </c>
      <c r="AG615" s="33">
        <f t="shared" si="455"/>
        <v>8.5003939420467481E-2</v>
      </c>
      <c r="AH615" s="176"/>
      <c r="AI615" s="197"/>
      <c r="AJ615" s="197"/>
      <c r="AK615" s="68" t="s">
        <v>85</v>
      </c>
      <c r="AL615" s="50">
        <v>21593057</v>
      </c>
      <c r="AM615" s="32">
        <f>IFERROR(AL615/AI599,"-")</f>
        <v>2.3567987540662871E-3</v>
      </c>
      <c r="AN615" s="50">
        <v>1243</v>
      </c>
      <c r="AO615" s="32">
        <f>IFERROR(AN615/AJ599,"-")</f>
        <v>0.13578763382128031</v>
      </c>
      <c r="AP615" s="53">
        <f t="shared" si="429"/>
        <v>17371.727272727272</v>
      </c>
      <c r="AQ615" s="33">
        <f t="shared" si="456"/>
        <v>0.12694035947712418</v>
      </c>
      <c r="AR615" s="176"/>
      <c r="AS615" s="197"/>
      <c r="AT615" s="197"/>
      <c r="AU615" s="68" t="s">
        <v>85</v>
      </c>
      <c r="AV615" s="50">
        <v>14367758</v>
      </c>
      <c r="AW615" s="32">
        <f>IFERROR(AV615/AS599,"-")</f>
        <v>2.1324887593626857E-3</v>
      </c>
      <c r="AX615" s="50">
        <v>986</v>
      </c>
      <c r="AY615" s="32">
        <f>IFERROR(AX615/AT599,"-")</f>
        <v>0.17058823529411765</v>
      </c>
      <c r="AZ615" s="53">
        <f t="shared" si="430"/>
        <v>14571.762677484787</v>
      </c>
      <c r="BA615" s="33">
        <f t="shared" si="457"/>
        <v>0.15554503864962929</v>
      </c>
      <c r="BB615" s="176"/>
      <c r="BC615" s="197"/>
      <c r="BD615" s="197"/>
      <c r="BE615" s="68" t="s">
        <v>85</v>
      </c>
      <c r="BF615" s="50">
        <v>13059923</v>
      </c>
      <c r="BG615" s="32">
        <f>IFERROR(BF615/BC599,"-")</f>
        <v>3.2904630003520513E-3</v>
      </c>
      <c r="BH615" s="50">
        <v>596</v>
      </c>
      <c r="BI615" s="32">
        <f>IFERROR(BH615/BD599,"-")</f>
        <v>0.21089879688605803</v>
      </c>
      <c r="BJ615" s="53">
        <f t="shared" si="431"/>
        <v>21912.622483221476</v>
      </c>
      <c r="BK615" s="33">
        <f t="shared" si="458"/>
        <v>0.18121009425357251</v>
      </c>
      <c r="BL615" s="176"/>
      <c r="BM615" s="197"/>
      <c r="BN615" s="197"/>
      <c r="BO615" s="68" t="s">
        <v>85</v>
      </c>
      <c r="BP615" s="50">
        <v>6627140</v>
      </c>
      <c r="BQ615" s="32">
        <f>IFERROR(BP615/BM599,"-")</f>
        <v>4.2906737943566552E-3</v>
      </c>
      <c r="BR615" s="50">
        <v>229</v>
      </c>
      <c r="BS615" s="32">
        <f>IFERROR(BR615/BN599,"-")</f>
        <v>0.22233009708737864</v>
      </c>
      <c r="BT615" s="53">
        <f t="shared" si="432"/>
        <v>28939.475982532753</v>
      </c>
      <c r="BU615" s="33">
        <f t="shared" si="459"/>
        <v>0.1780715396578538</v>
      </c>
      <c r="BV615" s="176"/>
      <c r="BW615" s="197"/>
      <c r="BX615" s="197"/>
      <c r="BY615" s="68" t="s">
        <v>85</v>
      </c>
      <c r="BZ615" s="50">
        <f t="shared" si="443"/>
        <v>68075374</v>
      </c>
      <c r="CA615" s="32">
        <f>IFERROR(BZ615/BW599,"-")</f>
        <v>2.3066108011118524E-3</v>
      </c>
      <c r="CB615" s="50">
        <f t="shared" si="444"/>
        <v>4077</v>
      </c>
      <c r="CC615" s="32">
        <f>IFERROR(CB615/BX599,"-")</f>
        <v>0.13734209196563921</v>
      </c>
      <c r="CD615" s="53">
        <f t="shared" si="433"/>
        <v>16697.418199656611</v>
      </c>
      <c r="CE615" s="33">
        <f t="shared" si="460"/>
        <v>0.12574794892357041</v>
      </c>
      <c r="CR615" s="173"/>
      <c r="CS615" s="194"/>
      <c r="CT615" s="188"/>
      <c r="CU615" s="191"/>
      <c r="CV615" s="191"/>
      <c r="CW615" s="75" t="s">
        <v>85</v>
      </c>
      <c r="CX615" s="86">
        <v>41833586</v>
      </c>
      <c r="CY615" s="76">
        <v>2.9116082540585958E-3</v>
      </c>
      <c r="CZ615" s="86">
        <v>2032</v>
      </c>
      <c r="DA615" s="76">
        <v>0.12493083307715955</v>
      </c>
      <c r="DB615" s="86">
        <v>20587.39468503937</v>
      </c>
      <c r="DC615" s="77">
        <v>0.11552674967309114</v>
      </c>
    </row>
    <row r="616" spans="2:107" s="16" customFormat="1" ht="13.15" customHeight="1">
      <c r="B616" s="224"/>
      <c r="C616" s="195"/>
      <c r="D616" s="177"/>
      <c r="E616" s="198"/>
      <c r="F616" s="198"/>
      <c r="G616" s="18" t="s">
        <v>92</v>
      </c>
      <c r="H616" s="48">
        <f>SUM(H599:H615)</f>
        <v>24608677</v>
      </c>
      <c r="I616" s="32">
        <f>IFERROR(H616/E599,"-")</f>
        <v>0.18320956034563177</v>
      </c>
      <c r="J616" s="50">
        <v>86</v>
      </c>
      <c r="K616" s="32">
        <f>IFERROR(J616/F599,"-")</f>
        <v>0.77477477477477474</v>
      </c>
      <c r="L616" s="53">
        <f t="shared" ref="L616:L683" si="462">IFERROR(H616/J616,"-")</f>
        <v>286147.40697674418</v>
      </c>
      <c r="M616" s="34">
        <f t="shared" si="453"/>
        <v>0.76106194690265483</v>
      </c>
      <c r="N616" s="177"/>
      <c r="O616" s="198"/>
      <c r="P616" s="198"/>
      <c r="Q616" s="18" t="s">
        <v>92</v>
      </c>
      <c r="R616" s="48">
        <f>SUM(R599:R615)</f>
        <v>61875352</v>
      </c>
      <c r="S616" s="32">
        <f>IFERROR(R616/O599,"-")</f>
        <v>0.19818959995300492</v>
      </c>
      <c r="T616" s="50">
        <v>145</v>
      </c>
      <c r="U616" s="32">
        <f>IFERROR(T616/P599,"-")</f>
        <v>0.86309523809523814</v>
      </c>
      <c r="V616" s="53">
        <f t="shared" ref="V616:V683" si="463">IFERROR(R616/T616,"-")</f>
        <v>426726.56551724137</v>
      </c>
      <c r="W616" s="34">
        <f t="shared" si="454"/>
        <v>0.80555555555555558</v>
      </c>
      <c r="X616" s="177"/>
      <c r="Y616" s="198"/>
      <c r="Z616" s="198"/>
      <c r="AA616" s="18" t="s">
        <v>92</v>
      </c>
      <c r="AB616" s="48">
        <f>SUM(AB599:AB615)</f>
        <v>1472180728</v>
      </c>
      <c r="AC616" s="32">
        <f>IFERROR(AB616/Y599,"-")</f>
        <v>0.1923542456376143</v>
      </c>
      <c r="AD616" s="50">
        <v>7411</v>
      </c>
      <c r="AE616" s="32">
        <f>IFERROR(AD616/Z599,"-")</f>
        <v>0.69809721175584027</v>
      </c>
      <c r="AF616" s="53">
        <f t="shared" ref="AF616:AF683" si="464">IFERROR(AB616/AD616,"-")</f>
        <v>198648.05397382271</v>
      </c>
      <c r="AG616" s="34">
        <f t="shared" si="455"/>
        <v>0.64877877965508191</v>
      </c>
      <c r="AH616" s="177"/>
      <c r="AI616" s="198"/>
      <c r="AJ616" s="198"/>
      <c r="AK616" s="18" t="s">
        <v>92</v>
      </c>
      <c r="AL616" s="48">
        <f>SUM(AL599:AL615)</f>
        <v>2129248545</v>
      </c>
      <c r="AM616" s="32">
        <f>IFERROR(AL616/AI599,"-")</f>
        <v>0.23239925305404671</v>
      </c>
      <c r="AN616" s="50">
        <v>7543</v>
      </c>
      <c r="AO616" s="32">
        <f>IFERROR(AN616/AJ599,"-")</f>
        <v>0.82401136115359408</v>
      </c>
      <c r="AP616" s="53">
        <f t="shared" ref="AP616:AP683" si="465">IFERROR(AL616/AN616,"-")</f>
        <v>282281.39268195676</v>
      </c>
      <c r="AQ616" s="34">
        <f t="shared" si="456"/>
        <v>0.77032271241830064</v>
      </c>
      <c r="AR616" s="177"/>
      <c r="AS616" s="198"/>
      <c r="AT616" s="198"/>
      <c r="AU616" s="18" t="s">
        <v>92</v>
      </c>
      <c r="AV616" s="48">
        <f>SUM(AV599:AV615)</f>
        <v>1928036719</v>
      </c>
      <c r="AW616" s="32">
        <f>IFERROR(AV616/AS599,"-")</f>
        <v>0.28616271452414588</v>
      </c>
      <c r="AX616" s="50">
        <v>5066</v>
      </c>
      <c r="AY616" s="32">
        <f>IFERROR(AX616/AT599,"-")</f>
        <v>0.87647058823529411</v>
      </c>
      <c r="AZ616" s="53">
        <f t="shared" ref="AZ616:AZ683" si="466">IFERROR(AV616/AX616,"-")</f>
        <v>380583.63975523098</v>
      </c>
      <c r="BA616" s="34">
        <f t="shared" si="457"/>
        <v>0.79917968133775041</v>
      </c>
      <c r="BB616" s="177"/>
      <c r="BC616" s="198"/>
      <c r="BD616" s="198"/>
      <c r="BE616" s="18" t="s">
        <v>92</v>
      </c>
      <c r="BF616" s="48">
        <f>SUM(BF599:BF615)</f>
        <v>1379117190</v>
      </c>
      <c r="BG616" s="32">
        <f>IFERROR(BF616/BC599,"-")</f>
        <v>0.34747020230092401</v>
      </c>
      <c r="BH616" s="50">
        <v>2525</v>
      </c>
      <c r="BI616" s="32">
        <f>IFERROR(BH616/BD599,"-")</f>
        <v>0.89348903043170558</v>
      </c>
      <c r="BJ616" s="53">
        <f t="shared" ref="BJ616:BJ683" si="467">IFERROR(BF616/BH616,"-")</f>
        <v>546185.02574257425</v>
      </c>
      <c r="BK616" s="34">
        <f t="shared" si="458"/>
        <v>0.76771055031924595</v>
      </c>
      <c r="BL616" s="177"/>
      <c r="BM616" s="198"/>
      <c r="BN616" s="198"/>
      <c r="BO616" s="18" t="s">
        <v>92</v>
      </c>
      <c r="BP616" s="48">
        <f>SUM(BP599:BP615)</f>
        <v>595203716</v>
      </c>
      <c r="BQ616" s="32">
        <f>IFERROR(BP616/BM599,"-")</f>
        <v>0.3853585387580315</v>
      </c>
      <c r="BR616" s="50">
        <v>903</v>
      </c>
      <c r="BS616" s="32">
        <f>IFERROR(BR616/BN599,"-")</f>
        <v>0.87669902912621356</v>
      </c>
      <c r="BT616" s="53">
        <f t="shared" ref="BT616:BT683" si="468">IFERROR(BP616/BR616,"-")</f>
        <v>659140.32779623475</v>
      </c>
      <c r="BU616" s="34">
        <f t="shared" si="459"/>
        <v>0.7021772939346812</v>
      </c>
      <c r="BV616" s="177"/>
      <c r="BW616" s="198"/>
      <c r="BX616" s="198"/>
      <c r="BY616" s="18" t="s">
        <v>92</v>
      </c>
      <c r="BZ616" s="48">
        <f t="shared" si="443"/>
        <v>7590270927</v>
      </c>
      <c r="CA616" s="32">
        <f>IFERROR(BZ616/BW599,"-")</f>
        <v>0.25718258857576709</v>
      </c>
      <c r="CB616" s="50">
        <f t="shared" si="444"/>
        <v>23679</v>
      </c>
      <c r="CC616" s="32">
        <f>IFERROR(CB616/BX599,"-")</f>
        <v>0.79767559373420915</v>
      </c>
      <c r="CD616" s="53">
        <f t="shared" ref="CD616:CD683" si="469">IFERROR(BZ616/CB616,"-")</f>
        <v>320548.62650449766</v>
      </c>
      <c r="CE616" s="34">
        <f t="shared" si="460"/>
        <v>0.73033742520510769</v>
      </c>
      <c r="CR616" s="174"/>
      <c r="CS616" s="195"/>
      <c r="CT616" s="189"/>
      <c r="CU616" s="192"/>
      <c r="CV616" s="192"/>
      <c r="CW616" s="18" t="s">
        <v>92</v>
      </c>
      <c r="CX616" s="86">
        <v>2851848961</v>
      </c>
      <c r="CY616" s="76">
        <v>0.19848805154251015</v>
      </c>
      <c r="CZ616" s="86">
        <v>12858</v>
      </c>
      <c r="DA616" s="76">
        <v>0.79053181678450657</v>
      </c>
      <c r="DB616" s="86">
        <v>221795.68836522009</v>
      </c>
      <c r="DC616" s="77">
        <v>0.73102507248848714</v>
      </c>
    </row>
    <row r="617" spans="2:107" s="16" customFormat="1" ht="13.15" customHeight="1">
      <c r="B617" s="224">
        <v>35</v>
      </c>
      <c r="C617" s="193" t="s">
        <v>0</v>
      </c>
      <c r="D617" s="175">
        <f>CI39</f>
        <v>20</v>
      </c>
      <c r="E617" s="196">
        <v>24945800</v>
      </c>
      <c r="F617" s="196">
        <v>20</v>
      </c>
      <c r="G617" s="65" t="s">
        <v>58</v>
      </c>
      <c r="H617" s="54">
        <v>945034</v>
      </c>
      <c r="I617" s="28">
        <f>IFERROR(H617/E617,"-")</f>
        <v>3.7883491409375525E-2</v>
      </c>
      <c r="J617" s="54">
        <v>5</v>
      </c>
      <c r="K617" s="28">
        <f>IFERROR(J617/F617,"-")</f>
        <v>0.25</v>
      </c>
      <c r="L617" s="51">
        <f t="shared" si="462"/>
        <v>189006.8</v>
      </c>
      <c r="M617" s="29">
        <f t="shared" ref="M617:M634" si="470">IFERROR(J617/$CI$39,"-")</f>
        <v>0.25</v>
      </c>
      <c r="N617" s="175">
        <f>CJ39</f>
        <v>49</v>
      </c>
      <c r="O617" s="196">
        <v>62891350</v>
      </c>
      <c r="P617" s="196">
        <v>41</v>
      </c>
      <c r="Q617" s="65" t="s">
        <v>58</v>
      </c>
      <c r="R617" s="54">
        <v>160230</v>
      </c>
      <c r="S617" s="28">
        <f>IFERROR(R617/O617,"-")</f>
        <v>2.5477271516671212E-3</v>
      </c>
      <c r="T617" s="54">
        <v>6</v>
      </c>
      <c r="U617" s="28">
        <f>IFERROR(T617/P617,"-")</f>
        <v>0.14634146341463414</v>
      </c>
      <c r="V617" s="51">
        <f t="shared" si="463"/>
        <v>26705</v>
      </c>
      <c r="W617" s="29">
        <f t="shared" ref="W617:W634" si="471">IFERROR(T617/$CJ$39,"-")</f>
        <v>0.12244897959183673</v>
      </c>
      <c r="X617" s="175">
        <f>CK39</f>
        <v>22766</v>
      </c>
      <c r="Y617" s="196">
        <v>14748985760</v>
      </c>
      <c r="Z617" s="196">
        <v>21030</v>
      </c>
      <c r="AA617" s="65" t="s">
        <v>58</v>
      </c>
      <c r="AB617" s="54">
        <v>328978508</v>
      </c>
      <c r="AC617" s="28">
        <f>IFERROR(AB617/Y617,"-")</f>
        <v>2.230516140928188E-2</v>
      </c>
      <c r="AD617" s="54">
        <v>2915</v>
      </c>
      <c r="AE617" s="28">
        <f>IFERROR(AD617/Z617,"-")</f>
        <v>0.13861150737042321</v>
      </c>
      <c r="AF617" s="51">
        <f t="shared" si="464"/>
        <v>112857.12109777016</v>
      </c>
      <c r="AG617" s="29">
        <f t="shared" ref="AG617:AG634" si="472">IFERROR(AD617/$CK$39,"-")</f>
        <v>0.12804181674426776</v>
      </c>
      <c r="AH617" s="175">
        <f>CL39</f>
        <v>19810</v>
      </c>
      <c r="AI617" s="196">
        <v>17134866920</v>
      </c>
      <c r="AJ617" s="196">
        <v>18481</v>
      </c>
      <c r="AK617" s="65" t="s">
        <v>58</v>
      </c>
      <c r="AL617" s="54">
        <v>514589931</v>
      </c>
      <c r="AM617" s="28">
        <f>IFERROR(AL617/AI617,"-")</f>
        <v>3.0031743660603814E-2</v>
      </c>
      <c r="AN617" s="54">
        <v>3643</v>
      </c>
      <c r="AO617" s="28">
        <f>IFERROR(AN617/AJ617,"-")</f>
        <v>0.19712136789134788</v>
      </c>
      <c r="AP617" s="51">
        <f t="shared" si="465"/>
        <v>141254.44166895415</v>
      </c>
      <c r="AQ617" s="29">
        <f t="shared" ref="AQ617:AQ634" si="473">IFERROR(AN617/$CL$39,"-")</f>
        <v>0.18389702170620897</v>
      </c>
      <c r="AR617" s="175">
        <f>CM39</f>
        <v>13760</v>
      </c>
      <c r="AS617" s="196">
        <v>13323165310</v>
      </c>
      <c r="AT617" s="196">
        <v>12375</v>
      </c>
      <c r="AU617" s="65" t="s">
        <v>58</v>
      </c>
      <c r="AV617" s="54">
        <v>485239263</v>
      </c>
      <c r="AW617" s="28">
        <f>IFERROR(AV617/AS617,"-")</f>
        <v>3.6420719229220459E-2</v>
      </c>
      <c r="AX617" s="54">
        <v>2894</v>
      </c>
      <c r="AY617" s="28">
        <f>IFERROR(AX617/AT617,"-")</f>
        <v>0.23385858585858585</v>
      </c>
      <c r="AZ617" s="51">
        <f t="shared" si="466"/>
        <v>167670.78887353145</v>
      </c>
      <c r="BA617" s="29">
        <f t="shared" ref="BA617:BA634" si="474">IFERROR(AX617/$CM$39,"-")</f>
        <v>0.21031976744186046</v>
      </c>
      <c r="BB617" s="175">
        <f>CN39</f>
        <v>7142</v>
      </c>
      <c r="BC617" s="196">
        <v>6903019790</v>
      </c>
      <c r="BD617" s="196">
        <v>6127</v>
      </c>
      <c r="BE617" s="65" t="s">
        <v>58</v>
      </c>
      <c r="BF617" s="54">
        <v>314776744</v>
      </c>
      <c r="BG617" s="28">
        <f>IFERROR(BF617/BC617,"-")</f>
        <v>4.5599861158734996E-2</v>
      </c>
      <c r="BH617" s="54">
        <v>1477</v>
      </c>
      <c r="BI617" s="28">
        <f>IFERROR(BH617/BD617,"-")</f>
        <v>0.24106414232087481</v>
      </c>
      <c r="BJ617" s="51">
        <f t="shared" si="467"/>
        <v>213118.98713608665</v>
      </c>
      <c r="BK617" s="29">
        <f t="shared" ref="BK617:BK634" si="475">IFERROR(BH617/$CN$39,"-")</f>
        <v>0.20680481657798935</v>
      </c>
      <c r="BL617" s="175">
        <f>CO39</f>
        <v>2806</v>
      </c>
      <c r="BM617" s="196">
        <v>2576604290</v>
      </c>
      <c r="BN617" s="196">
        <v>2175</v>
      </c>
      <c r="BO617" s="65" t="s">
        <v>58</v>
      </c>
      <c r="BP617" s="54">
        <v>123596069</v>
      </c>
      <c r="BQ617" s="28">
        <f>IFERROR(BP617/BM617,"-")</f>
        <v>4.7968587757028072E-2</v>
      </c>
      <c r="BR617" s="54">
        <v>458</v>
      </c>
      <c r="BS617" s="28">
        <f>IFERROR(BR617/BN617,"-")</f>
        <v>0.21057471264367816</v>
      </c>
      <c r="BT617" s="51">
        <f t="shared" si="468"/>
        <v>269860.41266375547</v>
      </c>
      <c r="BU617" s="29">
        <f t="shared" ref="BU617:BU634" si="476">IFERROR(BR617/$CO$39,"-")</f>
        <v>0.1632216678545973</v>
      </c>
      <c r="BV617" s="175">
        <f>CP39</f>
        <v>66353</v>
      </c>
      <c r="BW617" s="196">
        <f>SUM(E617,O617,Y617,AI617,AS617,BC617,BM617)</f>
        <v>54774479220</v>
      </c>
      <c r="BX617" s="196">
        <f>SUM(F617,P617,Z617,AJ617,AT617,BD617,BN617)</f>
        <v>60249</v>
      </c>
      <c r="BY617" s="65" t="s">
        <v>58</v>
      </c>
      <c r="BZ617" s="54">
        <f t="shared" si="443"/>
        <v>1768285779</v>
      </c>
      <c r="CA617" s="28">
        <f>IFERROR(BZ617/BW617,"-")</f>
        <v>3.2283023119174442E-2</v>
      </c>
      <c r="CB617" s="54">
        <f t="shared" si="444"/>
        <v>11398</v>
      </c>
      <c r="CC617" s="28">
        <f>IFERROR(CB617/BX617,"-")</f>
        <v>0.18918156317947185</v>
      </c>
      <c r="CD617" s="51">
        <f t="shared" si="469"/>
        <v>155140.00517634672</v>
      </c>
      <c r="CE617" s="29">
        <f t="shared" ref="CE617:CE634" si="477">IFERROR(CB617/$CP$39,"-")</f>
        <v>0.17177821650867331</v>
      </c>
      <c r="CR617" s="172">
        <v>37</v>
      </c>
      <c r="CS617" s="193" t="s">
        <v>2</v>
      </c>
      <c r="CT617" s="187">
        <v>54245</v>
      </c>
      <c r="CU617" s="190">
        <v>45135543560</v>
      </c>
      <c r="CV617" s="190">
        <v>50165</v>
      </c>
      <c r="CW617" s="75" t="s">
        <v>58</v>
      </c>
      <c r="CX617" s="86">
        <v>1315276927</v>
      </c>
      <c r="CY617" s="76">
        <v>2.9140602355914112E-2</v>
      </c>
      <c r="CZ617" s="86">
        <v>8852</v>
      </c>
      <c r="DA617" s="76">
        <v>0.17645768962424002</v>
      </c>
      <c r="DB617" s="86">
        <v>148585.28321283325</v>
      </c>
      <c r="DC617" s="77">
        <v>0.16318554705502811</v>
      </c>
    </row>
    <row r="618" spans="2:107" s="16" customFormat="1" ht="13.15" customHeight="1">
      <c r="B618" s="224"/>
      <c r="C618" s="194"/>
      <c r="D618" s="176"/>
      <c r="E618" s="197"/>
      <c r="F618" s="197"/>
      <c r="G618" s="66" t="s">
        <v>60</v>
      </c>
      <c r="H618" s="49">
        <v>32471</v>
      </c>
      <c r="I618" s="30">
        <f>IFERROR(H618/E617,"-")</f>
        <v>1.3016620032229875E-3</v>
      </c>
      <c r="J618" s="49">
        <v>4</v>
      </c>
      <c r="K618" s="30">
        <f>IFERROR(J618/F617,"-")</f>
        <v>0.2</v>
      </c>
      <c r="L618" s="52">
        <f t="shared" si="462"/>
        <v>8117.75</v>
      </c>
      <c r="M618" s="31">
        <f t="shared" si="470"/>
        <v>0.2</v>
      </c>
      <c r="N618" s="176"/>
      <c r="O618" s="197"/>
      <c r="P618" s="197"/>
      <c r="Q618" s="66" t="s">
        <v>60</v>
      </c>
      <c r="R618" s="49">
        <v>377043</v>
      </c>
      <c r="S618" s="30">
        <f>IFERROR(R618/O617,"-")</f>
        <v>5.9951487764215586E-3</v>
      </c>
      <c r="T618" s="49">
        <v>14</v>
      </c>
      <c r="U618" s="30">
        <f>IFERROR(T618/P617,"-")</f>
        <v>0.34146341463414637</v>
      </c>
      <c r="V618" s="52">
        <f t="shared" si="463"/>
        <v>26931.642857142859</v>
      </c>
      <c r="W618" s="31">
        <f t="shared" si="471"/>
        <v>0.2857142857142857</v>
      </c>
      <c r="X618" s="176"/>
      <c r="Y618" s="197"/>
      <c r="Z618" s="197"/>
      <c r="AA618" s="66" t="s">
        <v>60</v>
      </c>
      <c r="AB618" s="49">
        <v>319658196</v>
      </c>
      <c r="AC618" s="30">
        <f>IFERROR(AB618/Y617,"-")</f>
        <v>2.16732323972357E-2</v>
      </c>
      <c r="AD618" s="49">
        <v>4068</v>
      </c>
      <c r="AE618" s="30">
        <f>IFERROR(AD618/Z617,"-")</f>
        <v>0.1934379457917261</v>
      </c>
      <c r="AF618" s="52">
        <f t="shared" si="464"/>
        <v>78578.710914454277</v>
      </c>
      <c r="AG618" s="31">
        <f t="shared" si="472"/>
        <v>0.17868751647193182</v>
      </c>
      <c r="AH618" s="176"/>
      <c r="AI618" s="197"/>
      <c r="AJ618" s="197"/>
      <c r="AK618" s="66" t="s">
        <v>60</v>
      </c>
      <c r="AL618" s="49">
        <v>377185027</v>
      </c>
      <c r="AM618" s="30">
        <f>IFERROR(AL618/AI617,"-")</f>
        <v>2.2012719956391702E-2</v>
      </c>
      <c r="AN618" s="49">
        <v>4512</v>
      </c>
      <c r="AO618" s="30">
        <f>IFERROR(AN618/AJ617,"-")</f>
        <v>0.24414263297440614</v>
      </c>
      <c r="AP618" s="52">
        <f t="shared" si="465"/>
        <v>83595.972296099295</v>
      </c>
      <c r="AQ618" s="31">
        <f t="shared" si="473"/>
        <v>0.22776375567895002</v>
      </c>
      <c r="AR618" s="176"/>
      <c r="AS618" s="197"/>
      <c r="AT618" s="197"/>
      <c r="AU618" s="66" t="s">
        <v>60</v>
      </c>
      <c r="AV618" s="49">
        <v>261396880</v>
      </c>
      <c r="AW618" s="30">
        <f>IFERROR(AV618/AS617,"-")</f>
        <v>1.9619728038937016E-2</v>
      </c>
      <c r="AX618" s="49">
        <v>3488</v>
      </c>
      <c r="AY618" s="30">
        <f>IFERROR(AX618/AT617,"-")</f>
        <v>0.28185858585858586</v>
      </c>
      <c r="AZ618" s="52">
        <f t="shared" si="466"/>
        <v>74941.766055045868</v>
      </c>
      <c r="BA618" s="31">
        <f t="shared" si="474"/>
        <v>0.25348837209302327</v>
      </c>
      <c r="BB618" s="176"/>
      <c r="BC618" s="197"/>
      <c r="BD618" s="197"/>
      <c r="BE618" s="66" t="s">
        <v>60</v>
      </c>
      <c r="BF618" s="49">
        <v>119187158</v>
      </c>
      <c r="BG618" s="30">
        <f>IFERROR(BF618/BC617,"-")</f>
        <v>1.7265944706208063E-2</v>
      </c>
      <c r="BH618" s="49">
        <v>1832</v>
      </c>
      <c r="BI618" s="30">
        <f>IFERROR(BH618/BD617,"-")</f>
        <v>0.29900440672433493</v>
      </c>
      <c r="BJ618" s="52">
        <f t="shared" si="467"/>
        <v>65058.492358078605</v>
      </c>
      <c r="BK618" s="31">
        <f t="shared" si="475"/>
        <v>0.25651078129375526</v>
      </c>
      <c r="BL618" s="176"/>
      <c r="BM618" s="197"/>
      <c r="BN618" s="197"/>
      <c r="BO618" s="66" t="s">
        <v>60</v>
      </c>
      <c r="BP618" s="49">
        <v>31602997</v>
      </c>
      <c r="BQ618" s="30">
        <f>IFERROR(BP618/BM617,"-")</f>
        <v>1.2265366910492881E-2</v>
      </c>
      <c r="BR618" s="49">
        <v>639</v>
      </c>
      <c r="BS618" s="30">
        <f>IFERROR(BR618/BN617,"-")</f>
        <v>0.29379310344827586</v>
      </c>
      <c r="BT618" s="52">
        <f t="shared" si="468"/>
        <v>49456.9593114241</v>
      </c>
      <c r="BU618" s="31">
        <f t="shared" si="476"/>
        <v>0.22772630078403422</v>
      </c>
      <c r="BV618" s="176"/>
      <c r="BW618" s="197"/>
      <c r="BX618" s="197"/>
      <c r="BY618" s="66" t="s">
        <v>60</v>
      </c>
      <c r="BZ618" s="49">
        <f t="shared" si="443"/>
        <v>1109439772</v>
      </c>
      <c r="CA618" s="30">
        <f>IFERROR(BZ618/BW617,"-")</f>
        <v>2.0254684075479194E-2</v>
      </c>
      <c r="CB618" s="49">
        <f t="shared" si="444"/>
        <v>14557</v>
      </c>
      <c r="CC618" s="30">
        <f>IFERROR(CB618/BX617,"-")</f>
        <v>0.24161396869657586</v>
      </c>
      <c r="CD618" s="52">
        <f t="shared" si="469"/>
        <v>76213.489867417738</v>
      </c>
      <c r="CE618" s="31">
        <f t="shared" si="477"/>
        <v>0.21938721685530421</v>
      </c>
      <c r="CR618" s="173"/>
      <c r="CS618" s="194"/>
      <c r="CT618" s="188"/>
      <c r="CU618" s="191"/>
      <c r="CV618" s="191"/>
      <c r="CW618" s="75" t="s">
        <v>60</v>
      </c>
      <c r="CX618" s="86">
        <v>837950353</v>
      </c>
      <c r="CY618" s="76">
        <v>1.8565199107131346E-2</v>
      </c>
      <c r="CZ618" s="86">
        <v>12326</v>
      </c>
      <c r="DA618" s="76">
        <v>0.24570915977274993</v>
      </c>
      <c r="DB618" s="86">
        <v>67982.34244686029</v>
      </c>
      <c r="DC618" s="77">
        <v>0.22722831597382248</v>
      </c>
    </row>
    <row r="619" spans="2:107" s="16" customFormat="1" ht="13.15" customHeight="1">
      <c r="B619" s="224"/>
      <c r="C619" s="194"/>
      <c r="D619" s="176"/>
      <c r="E619" s="197"/>
      <c r="F619" s="197"/>
      <c r="G619" s="67" t="s">
        <v>194</v>
      </c>
      <c r="H619" s="49">
        <v>65328</v>
      </c>
      <c r="I619" s="30">
        <f>IFERROR(H619/E617,"-")</f>
        <v>2.61879755309511E-3</v>
      </c>
      <c r="J619" s="49">
        <v>2</v>
      </c>
      <c r="K619" s="30">
        <f>IFERROR(J619/F617,"-")</f>
        <v>0.1</v>
      </c>
      <c r="L619" s="52">
        <f>IFERROR(H619/J619,"-")</f>
        <v>32664</v>
      </c>
      <c r="M619" s="31">
        <f t="shared" si="470"/>
        <v>0.1</v>
      </c>
      <c r="N619" s="176"/>
      <c r="O619" s="197"/>
      <c r="P619" s="197"/>
      <c r="Q619" s="67" t="s">
        <v>194</v>
      </c>
      <c r="R619" s="49">
        <v>188810</v>
      </c>
      <c r="S619" s="30">
        <f>IFERROR(R619/O617,"-")</f>
        <v>3.0021616645214324E-3</v>
      </c>
      <c r="T619" s="49">
        <v>5</v>
      </c>
      <c r="U619" s="30">
        <f>IFERROR(T619/P617,"-")</f>
        <v>0.12195121951219512</v>
      </c>
      <c r="V619" s="52">
        <f>IFERROR(R619/T619,"-")</f>
        <v>37762</v>
      </c>
      <c r="W619" s="31">
        <f t="shared" si="471"/>
        <v>0.10204081632653061</v>
      </c>
      <c r="X619" s="176"/>
      <c r="Y619" s="197"/>
      <c r="Z619" s="197"/>
      <c r="AA619" s="67" t="s">
        <v>194</v>
      </c>
      <c r="AB619" s="49">
        <v>227805191</v>
      </c>
      <c r="AC619" s="30">
        <f>IFERROR(AB619/Y617,"-")</f>
        <v>1.5445481791556087E-2</v>
      </c>
      <c r="AD619" s="49">
        <v>1353</v>
      </c>
      <c r="AE619" s="30">
        <f>IFERROR(AD619/Z617,"-")</f>
        <v>6.4336661911554918E-2</v>
      </c>
      <c r="AF619" s="52">
        <f>IFERROR(AB619/AD619,"-")</f>
        <v>168370.42941611234</v>
      </c>
      <c r="AG619" s="31">
        <f t="shared" si="472"/>
        <v>5.9430730036018627E-2</v>
      </c>
      <c r="AH619" s="176"/>
      <c r="AI619" s="197"/>
      <c r="AJ619" s="197"/>
      <c r="AK619" s="67" t="s">
        <v>194</v>
      </c>
      <c r="AL619" s="49">
        <v>209493032</v>
      </c>
      <c r="AM619" s="30">
        <f>IFERROR(AL619/AI617,"-")</f>
        <v>1.2226125418895287E-2</v>
      </c>
      <c r="AN619" s="49">
        <v>1405</v>
      </c>
      <c r="AO619" s="30">
        <f>IFERROR(AN619/AJ617,"-")</f>
        <v>7.6024024673989499E-2</v>
      </c>
      <c r="AP619" s="52">
        <f>IFERROR(AL619/AN619,"-")</f>
        <v>149105.36085409252</v>
      </c>
      <c r="AQ619" s="31">
        <f t="shared" si="473"/>
        <v>7.0923775870772338E-2</v>
      </c>
      <c r="AR619" s="176"/>
      <c r="AS619" s="197"/>
      <c r="AT619" s="197"/>
      <c r="AU619" s="67" t="s">
        <v>194</v>
      </c>
      <c r="AV619" s="49">
        <v>115419594</v>
      </c>
      <c r="AW619" s="30">
        <f>IFERROR(AV619/AS617,"-")</f>
        <v>8.6630760269385265E-3</v>
      </c>
      <c r="AX619" s="49">
        <v>922</v>
      </c>
      <c r="AY619" s="30">
        <f>IFERROR(AX619/AT617,"-")</f>
        <v>7.4505050505050505E-2</v>
      </c>
      <c r="AZ619" s="52">
        <f>IFERROR(AV619/AX619,"-")</f>
        <v>125183.94143167028</v>
      </c>
      <c r="BA619" s="31">
        <f t="shared" si="474"/>
        <v>6.7005813953488369E-2</v>
      </c>
      <c r="BB619" s="176"/>
      <c r="BC619" s="197"/>
      <c r="BD619" s="197"/>
      <c r="BE619" s="67" t="s">
        <v>194</v>
      </c>
      <c r="BF619" s="49">
        <v>29775155</v>
      </c>
      <c r="BG619" s="30">
        <f>IFERROR(BF619/BC617,"-")</f>
        <v>4.3133521133944192E-3</v>
      </c>
      <c r="BH619" s="49">
        <v>344</v>
      </c>
      <c r="BI619" s="30">
        <f>IFERROR(BH619/BD617,"-")</f>
        <v>5.6144932267014849E-2</v>
      </c>
      <c r="BJ619" s="52">
        <f>IFERROR(BF619/BH619,"-")</f>
        <v>86555.683139534885</v>
      </c>
      <c r="BK619" s="31">
        <f t="shared" si="475"/>
        <v>4.8165779893587231E-2</v>
      </c>
      <c r="BL619" s="176"/>
      <c r="BM619" s="197"/>
      <c r="BN619" s="197"/>
      <c r="BO619" s="67" t="s">
        <v>194</v>
      </c>
      <c r="BP619" s="49">
        <v>8278280</v>
      </c>
      <c r="BQ619" s="30">
        <f>IFERROR(BP619/BM617,"-")</f>
        <v>3.2128643238422926E-3</v>
      </c>
      <c r="BR619" s="49">
        <v>103</v>
      </c>
      <c r="BS619" s="30">
        <f>IFERROR(BR619/BN617,"-")</f>
        <v>4.7356321839080458E-2</v>
      </c>
      <c r="BT619" s="52">
        <f>IFERROR(BP619/BR619,"-")</f>
        <v>80371.650485436898</v>
      </c>
      <c r="BU619" s="31">
        <f t="shared" si="476"/>
        <v>3.6707056307911615E-2</v>
      </c>
      <c r="BV619" s="176"/>
      <c r="BW619" s="197"/>
      <c r="BX619" s="197"/>
      <c r="BY619" s="67" t="s">
        <v>194</v>
      </c>
      <c r="BZ619" s="49">
        <f t="shared" si="443"/>
        <v>591025390</v>
      </c>
      <c r="CA619" s="30">
        <f>IFERROR(BZ619/BW617,"-")</f>
        <v>1.079015991418494E-2</v>
      </c>
      <c r="CB619" s="49">
        <f>SUM(J619,T619,AD619,AN619,AX619,BH619,BR619)</f>
        <v>4134</v>
      </c>
      <c r="CC619" s="30">
        <f>IFERROR(CB619/BX617,"-")</f>
        <v>6.8615246726086737E-2</v>
      </c>
      <c r="CD619" s="52">
        <f>IFERROR(BZ619/CB619,"-")</f>
        <v>142966.95452346397</v>
      </c>
      <c r="CE619" s="31">
        <f t="shared" si="477"/>
        <v>6.2303136256084878E-2</v>
      </c>
      <c r="CR619" s="173"/>
      <c r="CS619" s="194"/>
      <c r="CT619" s="188"/>
      <c r="CU619" s="191"/>
      <c r="CV619" s="191"/>
      <c r="CW619" s="75" t="s">
        <v>62</v>
      </c>
      <c r="CX619" s="86">
        <v>447408057</v>
      </c>
      <c r="CY619" s="76">
        <v>9.9125439002467619E-3</v>
      </c>
      <c r="CZ619" s="86">
        <v>12263</v>
      </c>
      <c r="DA619" s="76">
        <v>0.24445330409648161</v>
      </c>
      <c r="DB619" s="86">
        <v>36484.388567234768</v>
      </c>
      <c r="DC619" s="77">
        <v>0.22606691861001013</v>
      </c>
    </row>
    <row r="620" spans="2:107" s="16" customFormat="1" ht="13.15" customHeight="1">
      <c r="B620" s="224"/>
      <c r="C620" s="194"/>
      <c r="D620" s="176"/>
      <c r="E620" s="197"/>
      <c r="F620" s="197"/>
      <c r="G620" s="67" t="s">
        <v>62</v>
      </c>
      <c r="H620" s="49">
        <v>163735</v>
      </c>
      <c r="I620" s="30">
        <f>IFERROR(H620/E617,"-")</f>
        <v>6.5636299497310166E-3</v>
      </c>
      <c r="J620" s="49">
        <v>2</v>
      </c>
      <c r="K620" s="30">
        <f>IFERROR(J620/F617,"-")</f>
        <v>0.1</v>
      </c>
      <c r="L620" s="52">
        <f t="shared" si="462"/>
        <v>81867.5</v>
      </c>
      <c r="M620" s="31">
        <f t="shared" si="470"/>
        <v>0.1</v>
      </c>
      <c r="N620" s="176"/>
      <c r="O620" s="197"/>
      <c r="P620" s="197"/>
      <c r="Q620" s="67" t="s">
        <v>62</v>
      </c>
      <c r="R620" s="49">
        <v>115721</v>
      </c>
      <c r="S620" s="30">
        <f>IFERROR(R620/O617,"-")</f>
        <v>1.8400145648010417E-3</v>
      </c>
      <c r="T620" s="49">
        <v>9</v>
      </c>
      <c r="U620" s="30">
        <f>IFERROR(T620/P617,"-")</f>
        <v>0.21951219512195122</v>
      </c>
      <c r="V620" s="52">
        <f t="shared" si="463"/>
        <v>12857.888888888889</v>
      </c>
      <c r="W620" s="31">
        <f t="shared" si="471"/>
        <v>0.18367346938775511</v>
      </c>
      <c r="X620" s="176"/>
      <c r="Y620" s="197"/>
      <c r="Z620" s="197"/>
      <c r="AA620" s="67" t="s">
        <v>62</v>
      </c>
      <c r="AB620" s="49">
        <v>166566275</v>
      </c>
      <c r="AC620" s="30">
        <f>IFERROR(AB620/Y617,"-")</f>
        <v>1.1293405371082275E-2</v>
      </c>
      <c r="AD620" s="49">
        <v>4007</v>
      </c>
      <c r="AE620" s="30">
        <f>IFERROR(AD620/Z617,"-")</f>
        <v>0.19053732762719924</v>
      </c>
      <c r="AF620" s="52">
        <f t="shared" si="464"/>
        <v>41568.823309208885</v>
      </c>
      <c r="AG620" s="31">
        <f t="shared" si="472"/>
        <v>0.17600808222788369</v>
      </c>
      <c r="AH620" s="176"/>
      <c r="AI620" s="197"/>
      <c r="AJ620" s="197"/>
      <c r="AK620" s="67" t="s">
        <v>62</v>
      </c>
      <c r="AL620" s="49">
        <v>216830936</v>
      </c>
      <c r="AM620" s="30">
        <f>IFERROR(AL620/AI617,"-")</f>
        <v>1.2654369421854838E-2</v>
      </c>
      <c r="AN620" s="49">
        <v>4673</v>
      </c>
      <c r="AO620" s="30">
        <f>IFERROR(AN620/AJ617,"-")</f>
        <v>0.25285428277690603</v>
      </c>
      <c r="AP620" s="52">
        <f t="shared" si="465"/>
        <v>46400.799486411299</v>
      </c>
      <c r="AQ620" s="31">
        <f t="shared" si="473"/>
        <v>0.23589096415951541</v>
      </c>
      <c r="AR620" s="176"/>
      <c r="AS620" s="197"/>
      <c r="AT620" s="197"/>
      <c r="AU620" s="67" t="s">
        <v>62</v>
      </c>
      <c r="AV620" s="49">
        <v>132768226</v>
      </c>
      <c r="AW620" s="30">
        <f>IFERROR(AV620/AS617,"-")</f>
        <v>9.965216441497414E-3</v>
      </c>
      <c r="AX620" s="49">
        <v>3231</v>
      </c>
      <c r="AY620" s="30">
        <f>IFERROR(AX620/AT617,"-")</f>
        <v>0.2610909090909091</v>
      </c>
      <c r="AZ620" s="52">
        <f t="shared" si="466"/>
        <v>41091.991952955745</v>
      </c>
      <c r="BA620" s="31">
        <f t="shared" si="474"/>
        <v>0.2348110465116279</v>
      </c>
      <c r="BB620" s="176"/>
      <c r="BC620" s="197"/>
      <c r="BD620" s="197"/>
      <c r="BE620" s="67" t="s">
        <v>62</v>
      </c>
      <c r="BF620" s="49">
        <v>56062328</v>
      </c>
      <c r="BG620" s="30">
        <f>IFERROR(BF620/BC617,"-")</f>
        <v>8.1214207267975985E-3</v>
      </c>
      <c r="BH620" s="49">
        <v>1514</v>
      </c>
      <c r="BI620" s="30">
        <f>IFERROR(BH620/BD617,"-")</f>
        <v>0.24710298677982701</v>
      </c>
      <c r="BJ620" s="52">
        <f t="shared" si="467"/>
        <v>37029.278731836195</v>
      </c>
      <c r="BK620" s="31">
        <f t="shared" si="475"/>
        <v>0.21198543825259031</v>
      </c>
      <c r="BL620" s="176"/>
      <c r="BM620" s="197"/>
      <c r="BN620" s="197"/>
      <c r="BO620" s="67" t="s">
        <v>62</v>
      </c>
      <c r="BP620" s="49">
        <v>15790921</v>
      </c>
      <c r="BQ620" s="30">
        <f>IFERROR(BP620/BM617,"-")</f>
        <v>6.1285782459051946E-3</v>
      </c>
      <c r="BR620" s="49">
        <v>464</v>
      </c>
      <c r="BS620" s="30">
        <f>IFERROR(BR620/BN617,"-")</f>
        <v>0.21333333333333335</v>
      </c>
      <c r="BT620" s="52">
        <f t="shared" si="468"/>
        <v>34032.15732758621</v>
      </c>
      <c r="BU620" s="31">
        <f t="shared" si="476"/>
        <v>0.16535994297933002</v>
      </c>
      <c r="BV620" s="176"/>
      <c r="BW620" s="197"/>
      <c r="BX620" s="197"/>
      <c r="BY620" s="67" t="s">
        <v>62</v>
      </c>
      <c r="BZ620" s="49">
        <f t="shared" si="443"/>
        <v>588298142</v>
      </c>
      <c r="CA620" s="30">
        <f>IFERROR(BZ620/BW617,"-")</f>
        <v>1.0740369427103427E-2</v>
      </c>
      <c r="CB620" s="49">
        <f t="shared" si="444"/>
        <v>13900</v>
      </c>
      <c r="CC620" s="30">
        <f>IFERROR(CB620/BX617,"-")</f>
        <v>0.23070922338959982</v>
      </c>
      <c r="CD620" s="52">
        <f t="shared" si="469"/>
        <v>42323.607338129499</v>
      </c>
      <c r="CE620" s="31">
        <f t="shared" si="477"/>
        <v>0.20948562988862598</v>
      </c>
      <c r="CR620" s="173"/>
      <c r="CS620" s="194"/>
      <c r="CT620" s="188"/>
      <c r="CU620" s="191"/>
      <c r="CV620" s="191"/>
      <c r="CW620" s="75" t="s">
        <v>64</v>
      </c>
      <c r="CX620" s="86">
        <v>66017194</v>
      </c>
      <c r="CY620" s="76">
        <v>1.4626431586503752E-3</v>
      </c>
      <c r="CZ620" s="86">
        <v>2245</v>
      </c>
      <c r="DA620" s="76">
        <v>4.4752317352735972E-2</v>
      </c>
      <c r="DB620" s="86">
        <v>29406.322494432072</v>
      </c>
      <c r="DC620" s="77">
        <v>4.1386302885058533E-2</v>
      </c>
    </row>
    <row r="621" spans="2:107" s="16" customFormat="1" ht="13.15" customHeight="1">
      <c r="B621" s="224"/>
      <c r="C621" s="194"/>
      <c r="D621" s="176"/>
      <c r="E621" s="197"/>
      <c r="F621" s="197"/>
      <c r="G621" s="67" t="s">
        <v>64</v>
      </c>
      <c r="H621" s="49">
        <v>4098</v>
      </c>
      <c r="I621" s="30">
        <f>IFERROR(H621/E617,"-")</f>
        <v>1.6427615069470613E-4</v>
      </c>
      <c r="J621" s="49">
        <v>1</v>
      </c>
      <c r="K621" s="30">
        <f>IFERROR(J621/F617,"-")</f>
        <v>0.05</v>
      </c>
      <c r="L621" s="52">
        <f t="shared" si="462"/>
        <v>4098</v>
      </c>
      <c r="M621" s="31">
        <f t="shared" si="470"/>
        <v>0.05</v>
      </c>
      <c r="N621" s="176"/>
      <c r="O621" s="197"/>
      <c r="P621" s="197"/>
      <c r="Q621" s="67" t="s">
        <v>64</v>
      </c>
      <c r="R621" s="49">
        <v>36611</v>
      </c>
      <c r="S621" s="30">
        <f>IFERROR(R621/O617,"-")</f>
        <v>5.8213092897512928E-4</v>
      </c>
      <c r="T621" s="49">
        <v>4</v>
      </c>
      <c r="U621" s="30">
        <f>IFERROR(T621/P617,"-")</f>
        <v>9.7560975609756101E-2</v>
      </c>
      <c r="V621" s="52">
        <f t="shared" si="463"/>
        <v>9152.75</v>
      </c>
      <c r="W621" s="31">
        <f t="shared" si="471"/>
        <v>8.1632653061224483E-2</v>
      </c>
      <c r="X621" s="176"/>
      <c r="Y621" s="197"/>
      <c r="Z621" s="197"/>
      <c r="AA621" s="67" t="s">
        <v>64</v>
      </c>
      <c r="AB621" s="49">
        <v>55225197</v>
      </c>
      <c r="AC621" s="30">
        <f>IFERROR(AB621/Y617,"-")</f>
        <v>3.7443386208815487E-3</v>
      </c>
      <c r="AD621" s="49">
        <v>938</v>
      </c>
      <c r="AE621" s="30">
        <f>IFERROR(AD621/Z617,"-")</f>
        <v>4.4602948169281981E-2</v>
      </c>
      <c r="AF621" s="52">
        <f t="shared" si="464"/>
        <v>58875.476545842219</v>
      </c>
      <c r="AG621" s="31">
        <f t="shared" si="472"/>
        <v>4.1201792146182907E-2</v>
      </c>
      <c r="AH621" s="176"/>
      <c r="AI621" s="197"/>
      <c r="AJ621" s="197"/>
      <c r="AK621" s="67" t="s">
        <v>64</v>
      </c>
      <c r="AL621" s="49">
        <v>57219412</v>
      </c>
      <c r="AM621" s="30">
        <f>IFERROR(AL621/AI617,"-")</f>
        <v>3.3393554946851028E-3</v>
      </c>
      <c r="AN621" s="49">
        <v>901</v>
      </c>
      <c r="AO621" s="30">
        <f>IFERROR(AN621/AJ617,"-")</f>
        <v>4.8752773118337756E-2</v>
      </c>
      <c r="AP621" s="52">
        <f t="shared" si="465"/>
        <v>63506.561598224194</v>
      </c>
      <c r="AQ621" s="31">
        <f t="shared" si="473"/>
        <v>4.5482079757698135E-2</v>
      </c>
      <c r="AR621" s="176"/>
      <c r="AS621" s="197"/>
      <c r="AT621" s="197"/>
      <c r="AU621" s="67" t="s">
        <v>64</v>
      </c>
      <c r="AV621" s="49">
        <v>18467857</v>
      </c>
      <c r="AW621" s="30">
        <f>IFERROR(AV621/AS617,"-")</f>
        <v>1.3861463526342751E-3</v>
      </c>
      <c r="AX621" s="49">
        <v>579</v>
      </c>
      <c r="AY621" s="30">
        <f>IFERROR(AX621/AT617,"-")</f>
        <v>4.6787878787878788E-2</v>
      </c>
      <c r="AZ621" s="52">
        <f t="shared" si="466"/>
        <v>31896.126079447324</v>
      </c>
      <c r="BA621" s="31">
        <f t="shared" si="474"/>
        <v>4.207848837209302E-2</v>
      </c>
      <c r="BB621" s="176"/>
      <c r="BC621" s="197"/>
      <c r="BD621" s="197"/>
      <c r="BE621" s="67" t="s">
        <v>64</v>
      </c>
      <c r="BF621" s="49">
        <v>10295583</v>
      </c>
      <c r="BG621" s="30">
        <f>IFERROR(BF621/BC617,"-")</f>
        <v>1.491460739387508E-3</v>
      </c>
      <c r="BH621" s="49">
        <v>254</v>
      </c>
      <c r="BI621" s="30">
        <f>IFERROR(BH621/BD617,"-")</f>
        <v>4.1455851150644686E-2</v>
      </c>
      <c r="BJ621" s="52">
        <f t="shared" si="467"/>
        <v>40533.791338582676</v>
      </c>
      <c r="BK621" s="31">
        <f t="shared" si="475"/>
        <v>3.5564267712125452E-2</v>
      </c>
      <c r="BL621" s="176"/>
      <c r="BM621" s="197"/>
      <c r="BN621" s="197"/>
      <c r="BO621" s="67" t="s">
        <v>64</v>
      </c>
      <c r="BP621" s="49">
        <v>701694</v>
      </c>
      <c r="BQ621" s="30">
        <f>IFERROR(BP621/BM617,"-")</f>
        <v>2.7233285402936282E-4</v>
      </c>
      <c r="BR621" s="49">
        <v>57</v>
      </c>
      <c r="BS621" s="30">
        <f>IFERROR(BR621/BN617,"-")</f>
        <v>2.6206896551724139E-2</v>
      </c>
      <c r="BT621" s="52">
        <f t="shared" si="468"/>
        <v>12310.421052631578</v>
      </c>
      <c r="BU621" s="31">
        <f t="shared" si="476"/>
        <v>2.0313613684960798E-2</v>
      </c>
      <c r="BV621" s="176"/>
      <c r="BW621" s="197"/>
      <c r="BX621" s="197"/>
      <c r="BY621" s="67" t="s">
        <v>64</v>
      </c>
      <c r="BZ621" s="49">
        <f t="shared" si="443"/>
        <v>141950452</v>
      </c>
      <c r="CA621" s="30">
        <f>IFERROR(BZ621/BW617,"-")</f>
        <v>2.5915436170531243E-3</v>
      </c>
      <c r="CB621" s="49">
        <f t="shared" si="444"/>
        <v>2734</v>
      </c>
      <c r="CC621" s="30">
        <f>IFERROR(CB621/BX617,"-")</f>
        <v>4.5378346528573088E-2</v>
      </c>
      <c r="CD621" s="52">
        <f t="shared" si="469"/>
        <v>51920.428675932701</v>
      </c>
      <c r="CE621" s="31">
        <f t="shared" si="477"/>
        <v>4.1203864180971474E-2</v>
      </c>
      <c r="CR621" s="173"/>
      <c r="CS621" s="194"/>
      <c r="CT621" s="188"/>
      <c r="CU621" s="191"/>
      <c r="CV621" s="191"/>
      <c r="CW621" s="75" t="s">
        <v>66</v>
      </c>
      <c r="CX621" s="86">
        <v>640895040</v>
      </c>
      <c r="CY621" s="76">
        <v>1.4199342457193176E-2</v>
      </c>
      <c r="CZ621" s="86">
        <v>13707</v>
      </c>
      <c r="DA621" s="76">
        <v>0.2732383135652347</v>
      </c>
      <c r="DB621" s="86">
        <v>46756.769533814841</v>
      </c>
      <c r="DC621" s="77">
        <v>0.25268688358374042</v>
      </c>
    </row>
    <row r="622" spans="2:107" s="16" customFormat="1" ht="13.15" customHeight="1">
      <c r="B622" s="224"/>
      <c r="C622" s="194"/>
      <c r="D622" s="176"/>
      <c r="E622" s="197"/>
      <c r="F622" s="197"/>
      <c r="G622" s="67" t="s">
        <v>66</v>
      </c>
      <c r="H622" s="49">
        <v>46656</v>
      </c>
      <c r="I622" s="30">
        <f>IFERROR(H622/E617,"-")</f>
        <v>1.870294799124502E-3</v>
      </c>
      <c r="J622" s="49">
        <v>2</v>
      </c>
      <c r="K622" s="30">
        <f>IFERROR(J622/F617,"-")</f>
        <v>0.1</v>
      </c>
      <c r="L622" s="52">
        <f t="shared" si="462"/>
        <v>23328</v>
      </c>
      <c r="M622" s="31">
        <f t="shared" si="470"/>
        <v>0.1</v>
      </c>
      <c r="N622" s="176"/>
      <c r="O622" s="197"/>
      <c r="P622" s="197"/>
      <c r="Q622" s="67" t="s">
        <v>66</v>
      </c>
      <c r="R622" s="49">
        <v>92376</v>
      </c>
      <c r="S622" s="30">
        <f>IFERROR(R622/O617,"-")</f>
        <v>1.4688188439268676E-3</v>
      </c>
      <c r="T622" s="49">
        <v>11</v>
      </c>
      <c r="U622" s="30">
        <f>IFERROR(T622/P617,"-")</f>
        <v>0.26829268292682928</v>
      </c>
      <c r="V622" s="52">
        <f t="shared" si="463"/>
        <v>8397.818181818182</v>
      </c>
      <c r="W622" s="31">
        <f t="shared" si="471"/>
        <v>0.22448979591836735</v>
      </c>
      <c r="X622" s="176"/>
      <c r="Y622" s="197"/>
      <c r="Z622" s="197"/>
      <c r="AA622" s="67" t="s">
        <v>66</v>
      </c>
      <c r="AB622" s="49">
        <v>231999004</v>
      </c>
      <c r="AC622" s="30">
        <f>IFERROR(AB622/Y617,"-")</f>
        <v>1.572982764884031E-2</v>
      </c>
      <c r="AD622" s="49">
        <v>5264</v>
      </c>
      <c r="AE622" s="30">
        <f>IFERROR(AD622/Z617,"-")</f>
        <v>0.25030908226343318</v>
      </c>
      <c r="AF622" s="52">
        <f t="shared" si="464"/>
        <v>44072.759118541035</v>
      </c>
      <c r="AG622" s="31">
        <f t="shared" si="472"/>
        <v>0.23122199771589211</v>
      </c>
      <c r="AH622" s="176"/>
      <c r="AI622" s="197"/>
      <c r="AJ622" s="197"/>
      <c r="AK622" s="67" t="s">
        <v>66</v>
      </c>
      <c r="AL622" s="49">
        <v>307123889</v>
      </c>
      <c r="AM622" s="30">
        <f>IFERROR(AL622/AI617,"-")</f>
        <v>1.7923914462476608E-2</v>
      </c>
      <c r="AN622" s="49">
        <v>6019</v>
      </c>
      <c r="AO622" s="30">
        <f>IFERROR(AN622/AJ617,"-")</f>
        <v>0.32568583951084901</v>
      </c>
      <c r="AP622" s="52">
        <f t="shared" si="465"/>
        <v>51025.733344409367</v>
      </c>
      <c r="AQ622" s="31">
        <f t="shared" si="473"/>
        <v>0.30383644623927308</v>
      </c>
      <c r="AR622" s="176"/>
      <c r="AS622" s="197"/>
      <c r="AT622" s="197"/>
      <c r="AU622" s="67" t="s">
        <v>66</v>
      </c>
      <c r="AV622" s="49">
        <v>194484764</v>
      </c>
      <c r="AW622" s="30">
        <f>IFERROR(AV622/AS617,"-")</f>
        <v>1.4597489370939885E-2</v>
      </c>
      <c r="AX622" s="49">
        <v>4005</v>
      </c>
      <c r="AY622" s="30">
        <f>IFERROR(AX622/AT617,"-")</f>
        <v>0.32363636363636361</v>
      </c>
      <c r="AZ622" s="52">
        <f t="shared" si="466"/>
        <v>48560.490387016231</v>
      </c>
      <c r="BA622" s="31">
        <f t="shared" si="474"/>
        <v>0.2910610465116279</v>
      </c>
      <c r="BB622" s="176"/>
      <c r="BC622" s="197"/>
      <c r="BD622" s="197"/>
      <c r="BE622" s="67" t="s">
        <v>66</v>
      </c>
      <c r="BF622" s="49">
        <v>75406403</v>
      </c>
      <c r="BG622" s="30">
        <f>IFERROR(BF622/BC617,"-")</f>
        <v>1.0923683444923168E-2</v>
      </c>
      <c r="BH622" s="49">
        <v>1743</v>
      </c>
      <c r="BI622" s="30">
        <f>IFERROR(BH622/BD617,"-")</f>
        <v>0.28447853762036884</v>
      </c>
      <c r="BJ622" s="52">
        <f t="shared" si="467"/>
        <v>43262.422834193916</v>
      </c>
      <c r="BK622" s="31">
        <f t="shared" si="475"/>
        <v>0.24404928591430972</v>
      </c>
      <c r="BL622" s="176"/>
      <c r="BM622" s="197"/>
      <c r="BN622" s="197"/>
      <c r="BO622" s="67" t="s">
        <v>66</v>
      </c>
      <c r="BP622" s="49">
        <v>18893465</v>
      </c>
      <c r="BQ622" s="30">
        <f>IFERROR(BP622/BM617,"-")</f>
        <v>7.3326995042766151E-3</v>
      </c>
      <c r="BR622" s="49">
        <v>409</v>
      </c>
      <c r="BS622" s="30">
        <f>IFERROR(BR622/BN617,"-")</f>
        <v>0.18804597701149425</v>
      </c>
      <c r="BT622" s="52">
        <f t="shared" si="468"/>
        <v>46194.290953545235</v>
      </c>
      <c r="BU622" s="31">
        <f t="shared" si="476"/>
        <v>0.14575908766928011</v>
      </c>
      <c r="BV622" s="176"/>
      <c r="BW622" s="197"/>
      <c r="BX622" s="197"/>
      <c r="BY622" s="67" t="s">
        <v>66</v>
      </c>
      <c r="BZ622" s="49">
        <f t="shared" si="443"/>
        <v>828046557</v>
      </c>
      <c r="CA622" s="30">
        <f>IFERROR(BZ622/BW617,"-")</f>
        <v>1.5117378910608655E-2</v>
      </c>
      <c r="CB622" s="49">
        <f t="shared" si="444"/>
        <v>17453</v>
      </c>
      <c r="CC622" s="30">
        <f>IFERROR(CB622/BX617,"-")</f>
        <v>0.2896811565337184</v>
      </c>
      <c r="CD622" s="52">
        <f t="shared" si="469"/>
        <v>47444.368131553318</v>
      </c>
      <c r="CE622" s="31">
        <f t="shared" si="477"/>
        <v>0.26303256823353882</v>
      </c>
      <c r="CR622" s="173"/>
      <c r="CS622" s="194"/>
      <c r="CT622" s="188"/>
      <c r="CU622" s="191"/>
      <c r="CV622" s="191"/>
      <c r="CW622" s="75" t="s">
        <v>68</v>
      </c>
      <c r="CX622" s="86">
        <v>1366055007</v>
      </c>
      <c r="CY622" s="76">
        <v>3.0265615505085545E-2</v>
      </c>
      <c r="CZ622" s="86">
        <v>18782</v>
      </c>
      <c r="DA622" s="76">
        <v>0.37440446526462673</v>
      </c>
      <c r="DB622" s="86">
        <v>72732.137525290178</v>
      </c>
      <c r="DC622" s="77">
        <v>0.34624389344640061</v>
      </c>
    </row>
    <row r="623" spans="2:107" s="16" customFormat="1" ht="13.15" customHeight="1">
      <c r="B623" s="224"/>
      <c r="C623" s="194"/>
      <c r="D623" s="176"/>
      <c r="E623" s="197"/>
      <c r="F623" s="197"/>
      <c r="G623" s="67" t="s">
        <v>68</v>
      </c>
      <c r="H623" s="49">
        <v>98163</v>
      </c>
      <c r="I623" s="30">
        <f>IFERROR(H623/E617,"-")</f>
        <v>3.9350511909820489E-3</v>
      </c>
      <c r="J623" s="49">
        <v>3</v>
      </c>
      <c r="K623" s="30">
        <f>IFERROR(J623/F617,"-")</f>
        <v>0.15</v>
      </c>
      <c r="L623" s="52">
        <f t="shared" si="462"/>
        <v>32721</v>
      </c>
      <c r="M623" s="31">
        <f t="shared" si="470"/>
        <v>0.15</v>
      </c>
      <c r="N623" s="176"/>
      <c r="O623" s="197"/>
      <c r="P623" s="197"/>
      <c r="Q623" s="67" t="s">
        <v>68</v>
      </c>
      <c r="R623" s="49">
        <v>831571</v>
      </c>
      <c r="S623" s="30">
        <f>IFERROR(R623/O617,"-")</f>
        <v>1.3222342977213877E-2</v>
      </c>
      <c r="T623" s="49">
        <v>13</v>
      </c>
      <c r="U623" s="30">
        <f>IFERROR(T623/P617,"-")</f>
        <v>0.31707317073170732</v>
      </c>
      <c r="V623" s="52">
        <f t="shared" si="463"/>
        <v>63967</v>
      </c>
      <c r="W623" s="31">
        <f t="shared" si="471"/>
        <v>0.26530612244897961</v>
      </c>
      <c r="X623" s="176"/>
      <c r="Y623" s="197"/>
      <c r="Z623" s="197"/>
      <c r="AA623" s="67" t="s">
        <v>68</v>
      </c>
      <c r="AB623" s="49">
        <v>374789780</v>
      </c>
      <c r="AC623" s="30">
        <f>IFERROR(AB623/Y617,"-")</f>
        <v>2.5411223937611287E-2</v>
      </c>
      <c r="AD623" s="49">
        <v>5982</v>
      </c>
      <c r="AE623" s="30">
        <f>IFERROR(AD623/Z617,"-")</f>
        <v>0.28445078459343792</v>
      </c>
      <c r="AF623" s="52">
        <f t="shared" si="464"/>
        <v>62652.922099632233</v>
      </c>
      <c r="AG623" s="31">
        <f t="shared" si="472"/>
        <v>0.26276025652288498</v>
      </c>
      <c r="AH623" s="176"/>
      <c r="AI623" s="197"/>
      <c r="AJ623" s="197"/>
      <c r="AK623" s="67" t="s">
        <v>68</v>
      </c>
      <c r="AL623" s="49">
        <v>565502139</v>
      </c>
      <c r="AM623" s="30">
        <f>IFERROR(AL623/AI617,"-")</f>
        <v>3.300300735571747E-2</v>
      </c>
      <c r="AN623" s="49">
        <v>6998</v>
      </c>
      <c r="AO623" s="30">
        <f>IFERROR(AN623/AJ617,"-")</f>
        <v>0.37865916346518047</v>
      </c>
      <c r="AP623" s="52">
        <f t="shared" si="465"/>
        <v>80809.108173763932</v>
      </c>
      <c r="AQ623" s="31">
        <f t="shared" si="473"/>
        <v>0.35325593134780414</v>
      </c>
      <c r="AR623" s="176"/>
      <c r="AS623" s="197"/>
      <c r="AT623" s="197"/>
      <c r="AU623" s="67" t="s">
        <v>68</v>
      </c>
      <c r="AV623" s="49">
        <v>481364927</v>
      </c>
      <c r="AW623" s="30">
        <f>IFERROR(AV623/AS617,"-")</f>
        <v>3.6129922266948139E-2</v>
      </c>
      <c r="AX623" s="49">
        <v>5178</v>
      </c>
      <c r="AY623" s="30">
        <f>IFERROR(AX623/AT617,"-")</f>
        <v>0.41842424242424242</v>
      </c>
      <c r="AZ623" s="52">
        <f t="shared" si="466"/>
        <v>92963.485322518347</v>
      </c>
      <c r="BA623" s="31">
        <f t="shared" si="474"/>
        <v>0.37630813953488373</v>
      </c>
      <c r="BB623" s="176"/>
      <c r="BC623" s="197"/>
      <c r="BD623" s="197"/>
      <c r="BE623" s="67" t="s">
        <v>68</v>
      </c>
      <c r="BF623" s="49">
        <v>272300607</v>
      </c>
      <c r="BG623" s="30">
        <f>IFERROR(BF623/BC617,"-")</f>
        <v>3.9446592257270638E-2</v>
      </c>
      <c r="BH623" s="49">
        <v>2582</v>
      </c>
      <c r="BI623" s="30">
        <f>IFERROR(BH623/BD617,"-")</f>
        <v>0.42141341602741961</v>
      </c>
      <c r="BJ623" s="52">
        <f t="shared" si="467"/>
        <v>105461.11812548412</v>
      </c>
      <c r="BK623" s="31">
        <f t="shared" si="475"/>
        <v>0.36152338280593671</v>
      </c>
      <c r="BL623" s="176"/>
      <c r="BM623" s="197"/>
      <c r="BN623" s="197"/>
      <c r="BO623" s="67" t="s">
        <v>68</v>
      </c>
      <c r="BP623" s="49">
        <v>83203206</v>
      </c>
      <c r="BQ623" s="30">
        <f>IFERROR(BP623/BM617,"-")</f>
        <v>3.2291806049892124E-2</v>
      </c>
      <c r="BR623" s="49">
        <v>814</v>
      </c>
      <c r="BS623" s="30">
        <f>IFERROR(BR623/BN617,"-")</f>
        <v>0.3742528735632184</v>
      </c>
      <c r="BT623" s="52">
        <f t="shared" si="468"/>
        <v>102215.24078624079</v>
      </c>
      <c r="BU623" s="31">
        <f t="shared" si="476"/>
        <v>0.29009265858873839</v>
      </c>
      <c r="BV623" s="176"/>
      <c r="BW623" s="197"/>
      <c r="BX623" s="197"/>
      <c r="BY623" s="67" t="s">
        <v>68</v>
      </c>
      <c r="BZ623" s="49">
        <f t="shared" si="443"/>
        <v>1778090393</v>
      </c>
      <c r="CA623" s="30">
        <f>IFERROR(BZ623/BW617,"-")</f>
        <v>3.2462022794563776E-2</v>
      </c>
      <c r="CB623" s="49">
        <f t="shared" si="444"/>
        <v>21570</v>
      </c>
      <c r="CC623" s="30">
        <f>IFERROR(CB623/BX617,"-")</f>
        <v>0.3580142409002639</v>
      </c>
      <c r="CD623" s="52">
        <f t="shared" si="469"/>
        <v>82433.490635141396</v>
      </c>
      <c r="CE623" s="31">
        <f t="shared" si="477"/>
        <v>0.32507949904299732</v>
      </c>
      <c r="CR623" s="173"/>
      <c r="CS623" s="194"/>
      <c r="CT623" s="188"/>
      <c r="CU623" s="191"/>
      <c r="CV623" s="191"/>
      <c r="CW623" s="75" t="s">
        <v>69</v>
      </c>
      <c r="CX623" s="86">
        <v>1624064716</v>
      </c>
      <c r="CY623" s="76">
        <v>3.5981946552633919E-2</v>
      </c>
      <c r="CZ623" s="86">
        <v>6372</v>
      </c>
      <c r="DA623" s="76">
        <v>0.12702083125685237</v>
      </c>
      <c r="DB623" s="86">
        <v>254875.19083490269</v>
      </c>
      <c r="DC623" s="77">
        <v>0.11746704765416167</v>
      </c>
    </row>
    <row r="624" spans="2:107" s="16" customFormat="1" ht="13.15" customHeight="1">
      <c r="B624" s="224"/>
      <c r="C624" s="194"/>
      <c r="D624" s="176"/>
      <c r="E624" s="197"/>
      <c r="F624" s="197"/>
      <c r="G624" s="67" t="s">
        <v>69</v>
      </c>
      <c r="H624" s="49">
        <v>2543231</v>
      </c>
      <c r="I624" s="30">
        <f>IFERROR(H624/E617,"-")</f>
        <v>0.10195026818141731</v>
      </c>
      <c r="J624" s="49">
        <v>3</v>
      </c>
      <c r="K624" s="30">
        <f>IFERROR(J624/F617,"-")</f>
        <v>0.15</v>
      </c>
      <c r="L624" s="52">
        <f t="shared" si="462"/>
        <v>847743.66666666663</v>
      </c>
      <c r="M624" s="31">
        <f t="shared" si="470"/>
        <v>0.15</v>
      </c>
      <c r="N624" s="176"/>
      <c r="O624" s="197"/>
      <c r="P624" s="197"/>
      <c r="Q624" s="67" t="s">
        <v>69</v>
      </c>
      <c r="R624" s="49">
        <v>318087</v>
      </c>
      <c r="S624" s="30">
        <f>IFERROR(R624/O617,"-")</f>
        <v>5.0577225643908107E-3</v>
      </c>
      <c r="T624" s="49">
        <v>4</v>
      </c>
      <c r="U624" s="30">
        <f>IFERROR(T624/P617,"-")</f>
        <v>9.7560975609756101E-2</v>
      </c>
      <c r="V624" s="52">
        <f t="shared" si="463"/>
        <v>79521.75</v>
      </c>
      <c r="W624" s="31">
        <f t="shared" si="471"/>
        <v>8.1632653061224483E-2</v>
      </c>
      <c r="X624" s="176"/>
      <c r="Y624" s="197"/>
      <c r="Z624" s="197"/>
      <c r="AA624" s="67" t="s">
        <v>69</v>
      </c>
      <c r="AB624" s="49">
        <v>244509091</v>
      </c>
      <c r="AC624" s="30">
        <f>IFERROR(AB624/Y617,"-")</f>
        <v>1.6578027464310197E-2</v>
      </c>
      <c r="AD624" s="49">
        <v>1520</v>
      </c>
      <c r="AE624" s="30">
        <f>IFERROR(AD624/Z617,"-")</f>
        <v>7.2277698525915354E-2</v>
      </c>
      <c r="AF624" s="52">
        <f t="shared" si="464"/>
        <v>160861.24407894738</v>
      </c>
      <c r="AG624" s="31">
        <f t="shared" si="472"/>
        <v>6.6766230343494687E-2</v>
      </c>
      <c r="AH624" s="176"/>
      <c r="AI624" s="197"/>
      <c r="AJ624" s="197"/>
      <c r="AK624" s="67" t="s">
        <v>69</v>
      </c>
      <c r="AL624" s="49">
        <v>484464012</v>
      </c>
      <c r="AM624" s="30">
        <f>IFERROR(AL624/AI617,"-")</f>
        <v>2.8273578911460841E-2</v>
      </c>
      <c r="AN624" s="49">
        <v>2278</v>
      </c>
      <c r="AO624" s="30">
        <f>IFERROR(AN624/AJ617,"-")</f>
        <v>0.12326172826145772</v>
      </c>
      <c r="AP624" s="52">
        <f t="shared" si="465"/>
        <v>212670.76909569799</v>
      </c>
      <c r="AQ624" s="31">
        <f t="shared" si="473"/>
        <v>0.11499242806663301</v>
      </c>
      <c r="AR624" s="176"/>
      <c r="AS624" s="197"/>
      <c r="AT624" s="197"/>
      <c r="AU624" s="67" t="s">
        <v>69</v>
      </c>
      <c r="AV624" s="49">
        <v>676818941</v>
      </c>
      <c r="AW624" s="30">
        <f>IFERROR(AV624/AS617,"-")</f>
        <v>5.0800160866577133E-2</v>
      </c>
      <c r="AX624" s="49">
        <v>2160</v>
      </c>
      <c r="AY624" s="30">
        <f>IFERROR(AX624/AT617,"-")</f>
        <v>0.17454545454545456</v>
      </c>
      <c r="AZ624" s="52">
        <f t="shared" si="466"/>
        <v>313342.10231481481</v>
      </c>
      <c r="BA624" s="31">
        <f t="shared" si="474"/>
        <v>0.15697674418604651</v>
      </c>
      <c r="BB624" s="176"/>
      <c r="BC624" s="197"/>
      <c r="BD624" s="197"/>
      <c r="BE624" s="67" t="s">
        <v>69</v>
      </c>
      <c r="BF624" s="49">
        <v>465881296</v>
      </c>
      <c r="BG624" s="30">
        <f>IFERROR(BF624/BC617,"-")</f>
        <v>6.7489491580901298E-2</v>
      </c>
      <c r="BH624" s="49">
        <v>1286</v>
      </c>
      <c r="BI624" s="30">
        <f>IFERROR(BH624/BD617,"-")</f>
        <v>0.20989064795168924</v>
      </c>
      <c r="BJ624" s="52">
        <f t="shared" si="467"/>
        <v>362271.61430793157</v>
      </c>
      <c r="BK624" s="31">
        <f t="shared" si="475"/>
        <v>0.18006160739288715</v>
      </c>
      <c r="BL624" s="176"/>
      <c r="BM624" s="197"/>
      <c r="BN624" s="197"/>
      <c r="BO624" s="67" t="s">
        <v>69</v>
      </c>
      <c r="BP624" s="49">
        <v>192113021</v>
      </c>
      <c r="BQ624" s="30">
        <f>IFERROR(BP624/BM617,"-")</f>
        <v>7.4560545344741311E-2</v>
      </c>
      <c r="BR624" s="49">
        <v>461</v>
      </c>
      <c r="BS624" s="30">
        <f>IFERROR(BR624/BN617,"-")</f>
        <v>0.21195402298850574</v>
      </c>
      <c r="BT624" s="52">
        <f t="shared" si="468"/>
        <v>416731.06507592188</v>
      </c>
      <c r="BU624" s="31">
        <f t="shared" si="476"/>
        <v>0.16429080541696364</v>
      </c>
      <c r="BV624" s="176"/>
      <c r="BW624" s="197"/>
      <c r="BX624" s="197"/>
      <c r="BY624" s="67" t="s">
        <v>69</v>
      </c>
      <c r="BZ624" s="49">
        <f t="shared" si="443"/>
        <v>2066647679</v>
      </c>
      <c r="CA624" s="30">
        <f>IFERROR(BZ624/BW617,"-")</f>
        <v>3.7730120092961061E-2</v>
      </c>
      <c r="CB624" s="49">
        <f t="shared" si="444"/>
        <v>7712</v>
      </c>
      <c r="CC624" s="30">
        <f>IFERROR(CB624/BX617,"-")</f>
        <v>0.12800212451658949</v>
      </c>
      <c r="CD624" s="52">
        <f t="shared" si="469"/>
        <v>267978.17414419085</v>
      </c>
      <c r="CE624" s="31">
        <f t="shared" si="477"/>
        <v>0.11622684731662472</v>
      </c>
      <c r="CR624" s="173"/>
      <c r="CS624" s="194"/>
      <c r="CT624" s="188"/>
      <c r="CU624" s="191"/>
      <c r="CV624" s="191"/>
      <c r="CW624" s="75" t="s">
        <v>70</v>
      </c>
      <c r="CX624" s="86">
        <v>128871</v>
      </c>
      <c r="CY624" s="76">
        <v>2.8551999119870576E-6</v>
      </c>
      <c r="CZ624" s="86">
        <v>52</v>
      </c>
      <c r="DA624" s="76">
        <v>1.0365792883484501E-3</v>
      </c>
      <c r="DB624" s="86">
        <v>2478.2884615384614</v>
      </c>
      <c r="DC624" s="77">
        <v>9.5861369711494149E-4</v>
      </c>
    </row>
    <row r="625" spans="2:107" s="16" customFormat="1" ht="13.15" customHeight="1">
      <c r="B625" s="224"/>
      <c r="C625" s="194"/>
      <c r="D625" s="176"/>
      <c r="E625" s="197"/>
      <c r="F625" s="197"/>
      <c r="G625" s="67" t="s">
        <v>71</v>
      </c>
      <c r="H625" s="49">
        <v>0</v>
      </c>
      <c r="I625" s="30">
        <f>IFERROR(H625/E617,"-")</f>
        <v>0</v>
      </c>
      <c r="J625" s="49">
        <v>0</v>
      </c>
      <c r="K625" s="30">
        <f>IFERROR(J625/F617,"-")</f>
        <v>0</v>
      </c>
      <c r="L625" s="52" t="str">
        <f t="shared" si="462"/>
        <v>-</v>
      </c>
      <c r="M625" s="31">
        <f t="shared" si="470"/>
        <v>0</v>
      </c>
      <c r="N625" s="176"/>
      <c r="O625" s="197"/>
      <c r="P625" s="197"/>
      <c r="Q625" s="67" t="s">
        <v>71</v>
      </c>
      <c r="R625" s="49">
        <v>0</v>
      </c>
      <c r="S625" s="30">
        <f>IFERROR(R625/O617,"-")</f>
        <v>0</v>
      </c>
      <c r="T625" s="49">
        <v>0</v>
      </c>
      <c r="U625" s="30">
        <f>IFERROR(T625/P617,"-")</f>
        <v>0</v>
      </c>
      <c r="V625" s="52" t="str">
        <f t="shared" si="463"/>
        <v>-</v>
      </c>
      <c r="W625" s="31">
        <f t="shared" si="471"/>
        <v>0</v>
      </c>
      <c r="X625" s="176"/>
      <c r="Y625" s="197"/>
      <c r="Z625" s="197"/>
      <c r="AA625" s="67" t="s">
        <v>71</v>
      </c>
      <c r="AB625" s="49">
        <v>54166</v>
      </c>
      <c r="AC625" s="30">
        <f>IFERROR(AB625/Y617,"-")</f>
        <v>3.672523716640974E-6</v>
      </c>
      <c r="AD625" s="49">
        <v>14</v>
      </c>
      <c r="AE625" s="30">
        <f>IFERROR(AD625/Z617,"-")</f>
        <v>6.6571564431764144E-4</v>
      </c>
      <c r="AF625" s="52">
        <f t="shared" si="464"/>
        <v>3869</v>
      </c>
      <c r="AG625" s="31">
        <f t="shared" si="472"/>
        <v>6.1495212158481946E-4</v>
      </c>
      <c r="AH625" s="176"/>
      <c r="AI625" s="197"/>
      <c r="AJ625" s="197"/>
      <c r="AK625" s="67" t="s">
        <v>71</v>
      </c>
      <c r="AL625" s="49">
        <v>1413828</v>
      </c>
      <c r="AM625" s="30">
        <f>IFERROR(AL625/AI617,"-")</f>
        <v>8.2511758428060206E-5</v>
      </c>
      <c r="AN625" s="49">
        <v>9</v>
      </c>
      <c r="AO625" s="30">
        <f>IFERROR(AN625/AJ617,"-")</f>
        <v>4.8698663492235267E-4</v>
      </c>
      <c r="AP625" s="52">
        <f t="shared" si="465"/>
        <v>157092</v>
      </c>
      <c r="AQ625" s="31">
        <f t="shared" si="473"/>
        <v>4.5431600201918226E-4</v>
      </c>
      <c r="AR625" s="176"/>
      <c r="AS625" s="197"/>
      <c r="AT625" s="197"/>
      <c r="AU625" s="67" t="s">
        <v>71</v>
      </c>
      <c r="AV625" s="49">
        <v>80503</v>
      </c>
      <c r="AW625" s="30">
        <f>IFERROR(AV625/AS617,"-")</f>
        <v>6.0423328936387716E-6</v>
      </c>
      <c r="AX625" s="49">
        <v>18</v>
      </c>
      <c r="AY625" s="30">
        <f>IFERROR(AX625/AT617,"-")</f>
        <v>1.4545454545454545E-3</v>
      </c>
      <c r="AZ625" s="52">
        <f t="shared" si="466"/>
        <v>4472.3888888888887</v>
      </c>
      <c r="BA625" s="31">
        <f t="shared" si="474"/>
        <v>1.3081395348837209E-3</v>
      </c>
      <c r="BB625" s="176"/>
      <c r="BC625" s="197"/>
      <c r="BD625" s="197"/>
      <c r="BE625" s="67" t="s">
        <v>71</v>
      </c>
      <c r="BF625" s="49">
        <v>44740</v>
      </c>
      <c r="BG625" s="30">
        <f>IFERROR(BF625/BC617,"-")</f>
        <v>6.4812214597460979E-6</v>
      </c>
      <c r="BH625" s="49">
        <v>4</v>
      </c>
      <c r="BI625" s="30">
        <f>IFERROR(BH625/BD617,"-")</f>
        <v>6.5284804961645182E-4</v>
      </c>
      <c r="BJ625" s="52">
        <f t="shared" si="467"/>
        <v>11185</v>
      </c>
      <c r="BK625" s="31">
        <f t="shared" si="475"/>
        <v>5.6006720806496785E-4</v>
      </c>
      <c r="BL625" s="176"/>
      <c r="BM625" s="197"/>
      <c r="BN625" s="197"/>
      <c r="BO625" s="67" t="s">
        <v>71</v>
      </c>
      <c r="BP625" s="49">
        <v>2546</v>
      </c>
      <c r="BQ625" s="30">
        <f>IFERROR(BP625/BM617,"-")</f>
        <v>9.8812223897989398E-7</v>
      </c>
      <c r="BR625" s="49">
        <v>2</v>
      </c>
      <c r="BS625" s="30">
        <f>IFERROR(BR625/BN617,"-")</f>
        <v>9.1954022988505744E-4</v>
      </c>
      <c r="BT625" s="52">
        <f t="shared" si="468"/>
        <v>1273</v>
      </c>
      <c r="BU625" s="31">
        <f t="shared" si="476"/>
        <v>7.1275837491090524E-4</v>
      </c>
      <c r="BV625" s="176"/>
      <c r="BW625" s="197"/>
      <c r="BX625" s="197"/>
      <c r="BY625" s="67" t="s">
        <v>71</v>
      </c>
      <c r="BZ625" s="49">
        <f t="shared" si="443"/>
        <v>1595783</v>
      </c>
      <c r="CA625" s="30">
        <f>IFERROR(BZ625/BW617,"-")</f>
        <v>2.913369552251856E-5</v>
      </c>
      <c r="CB625" s="49">
        <f t="shared" si="444"/>
        <v>47</v>
      </c>
      <c r="CC625" s="30">
        <f>IFERROR(CB625/BX617,"-")</f>
        <v>7.8009593520224406E-4</v>
      </c>
      <c r="CD625" s="52">
        <f t="shared" si="469"/>
        <v>33952.829787234041</v>
      </c>
      <c r="CE625" s="31">
        <f t="shared" si="477"/>
        <v>7.0833270537880733E-4</v>
      </c>
      <c r="CR625" s="173"/>
      <c r="CS625" s="194"/>
      <c r="CT625" s="188"/>
      <c r="CU625" s="191"/>
      <c r="CV625" s="191"/>
      <c r="CW625" s="75" t="s">
        <v>73</v>
      </c>
      <c r="CX625" s="86">
        <v>10922081</v>
      </c>
      <c r="CY625" s="76">
        <v>2.4198403605089983E-4</v>
      </c>
      <c r="CZ625" s="86">
        <v>469</v>
      </c>
      <c r="DA625" s="76">
        <v>9.3491478122196756E-3</v>
      </c>
      <c r="DB625" s="86">
        <v>23288.019189765459</v>
      </c>
      <c r="DC625" s="77">
        <v>8.6459581528251454E-3</v>
      </c>
    </row>
    <row r="626" spans="2:107" s="16" customFormat="1" ht="13.15" customHeight="1">
      <c r="B626" s="224"/>
      <c r="C626" s="194"/>
      <c r="D626" s="176"/>
      <c r="E626" s="197"/>
      <c r="F626" s="197"/>
      <c r="G626" s="67" t="s">
        <v>73</v>
      </c>
      <c r="H626" s="49">
        <v>0</v>
      </c>
      <c r="I626" s="30">
        <f>IFERROR(H626/E617,"-")</f>
        <v>0</v>
      </c>
      <c r="J626" s="49">
        <v>0</v>
      </c>
      <c r="K626" s="30">
        <f>IFERROR(J626/F617,"-")</f>
        <v>0</v>
      </c>
      <c r="L626" s="52" t="str">
        <f t="shared" si="462"/>
        <v>-</v>
      </c>
      <c r="M626" s="31">
        <f t="shared" si="470"/>
        <v>0</v>
      </c>
      <c r="N626" s="176"/>
      <c r="O626" s="197"/>
      <c r="P626" s="197"/>
      <c r="Q626" s="67" t="s">
        <v>73</v>
      </c>
      <c r="R626" s="49">
        <v>15360</v>
      </c>
      <c r="S626" s="30">
        <f>IFERROR(R626/O617,"-")</f>
        <v>2.4423072489300994E-4</v>
      </c>
      <c r="T626" s="49">
        <v>1</v>
      </c>
      <c r="U626" s="30">
        <f>IFERROR(T626/P617,"-")</f>
        <v>2.4390243902439025E-2</v>
      </c>
      <c r="V626" s="52">
        <f t="shared" si="463"/>
        <v>15360</v>
      </c>
      <c r="W626" s="31">
        <f t="shared" si="471"/>
        <v>2.0408163265306121E-2</v>
      </c>
      <c r="X626" s="176"/>
      <c r="Y626" s="197"/>
      <c r="Z626" s="197"/>
      <c r="AA626" s="67" t="s">
        <v>73</v>
      </c>
      <c r="AB626" s="49">
        <v>6452639</v>
      </c>
      <c r="AC626" s="30">
        <f>IFERROR(AB626/Y617,"-")</f>
        <v>4.3749713404021894E-4</v>
      </c>
      <c r="AD626" s="49">
        <v>178</v>
      </c>
      <c r="AE626" s="30">
        <f>IFERROR(AD626/Z617,"-")</f>
        <v>8.4640989063242984E-3</v>
      </c>
      <c r="AF626" s="52">
        <f t="shared" si="464"/>
        <v>36250.780898876401</v>
      </c>
      <c r="AG626" s="31">
        <f t="shared" si="472"/>
        <v>7.8186769744355619E-3</v>
      </c>
      <c r="AH626" s="176"/>
      <c r="AI626" s="197"/>
      <c r="AJ626" s="197"/>
      <c r="AK626" s="67" t="s">
        <v>73</v>
      </c>
      <c r="AL626" s="49">
        <v>5239085</v>
      </c>
      <c r="AM626" s="30">
        <f>IFERROR(AL626/AI617,"-")</f>
        <v>3.0575580332549207E-4</v>
      </c>
      <c r="AN626" s="49">
        <v>240</v>
      </c>
      <c r="AO626" s="30">
        <f>IFERROR(AN626/AJ617,"-")</f>
        <v>1.2986310264596072E-2</v>
      </c>
      <c r="AP626" s="52">
        <f t="shared" si="465"/>
        <v>21829.520833333332</v>
      </c>
      <c r="AQ626" s="31">
        <f t="shared" si="473"/>
        <v>1.2115093387178193E-2</v>
      </c>
      <c r="AR626" s="176"/>
      <c r="AS626" s="197"/>
      <c r="AT626" s="197"/>
      <c r="AU626" s="67" t="s">
        <v>73</v>
      </c>
      <c r="AV626" s="49">
        <v>3092362</v>
      </c>
      <c r="AW626" s="30">
        <f>IFERROR(AV626/AS617,"-")</f>
        <v>2.3210415303328544E-4</v>
      </c>
      <c r="AX626" s="49">
        <v>131</v>
      </c>
      <c r="AY626" s="30">
        <f>IFERROR(AX626/AT617,"-")</f>
        <v>1.0585858585858586E-2</v>
      </c>
      <c r="AZ626" s="52">
        <f t="shared" si="466"/>
        <v>23605.816793893129</v>
      </c>
      <c r="BA626" s="31">
        <f t="shared" si="474"/>
        <v>9.5203488372093015E-3</v>
      </c>
      <c r="BB626" s="176"/>
      <c r="BC626" s="197"/>
      <c r="BD626" s="197"/>
      <c r="BE626" s="67" t="s">
        <v>73</v>
      </c>
      <c r="BF626" s="49">
        <v>1209332</v>
      </c>
      <c r="BG626" s="30">
        <f>IFERROR(BF626/BC617,"-")</f>
        <v>1.7518883572547312E-4</v>
      </c>
      <c r="BH626" s="49">
        <v>55</v>
      </c>
      <c r="BI626" s="30">
        <f>IFERROR(BH626/BD617,"-")</f>
        <v>8.9766606822262122E-3</v>
      </c>
      <c r="BJ626" s="52">
        <f t="shared" si="467"/>
        <v>21987.854545454546</v>
      </c>
      <c r="BK626" s="31">
        <f t="shared" si="475"/>
        <v>7.7009241108933072E-3</v>
      </c>
      <c r="BL626" s="176"/>
      <c r="BM626" s="197"/>
      <c r="BN626" s="197"/>
      <c r="BO626" s="67" t="s">
        <v>73</v>
      </c>
      <c r="BP626" s="49">
        <v>236233</v>
      </c>
      <c r="BQ626" s="30">
        <f>IFERROR(BP626/BM617,"-")</f>
        <v>9.1683849521185111E-5</v>
      </c>
      <c r="BR626" s="49">
        <v>8</v>
      </c>
      <c r="BS626" s="30">
        <f>IFERROR(BR626/BN617,"-")</f>
        <v>3.6781609195402297E-3</v>
      </c>
      <c r="BT626" s="52">
        <f t="shared" si="468"/>
        <v>29529.125</v>
      </c>
      <c r="BU626" s="31">
        <f t="shared" si="476"/>
        <v>2.851033499643621E-3</v>
      </c>
      <c r="BV626" s="176"/>
      <c r="BW626" s="197"/>
      <c r="BX626" s="197"/>
      <c r="BY626" s="67" t="s">
        <v>73</v>
      </c>
      <c r="BZ626" s="49">
        <f t="shared" si="443"/>
        <v>16245011</v>
      </c>
      <c r="CA626" s="30">
        <f>IFERROR(BZ626/BW617,"-")</f>
        <v>2.9657992611399218E-4</v>
      </c>
      <c r="CB626" s="49">
        <f t="shared" si="444"/>
        <v>613</v>
      </c>
      <c r="CC626" s="30">
        <f>IFERROR(CB626/BX617,"-")</f>
        <v>1.0174442729339907E-2</v>
      </c>
      <c r="CD626" s="52">
        <f t="shared" si="469"/>
        <v>26500.833605220228</v>
      </c>
      <c r="CE626" s="31">
        <f t="shared" si="477"/>
        <v>9.238466987174657E-3</v>
      </c>
      <c r="CR626" s="173"/>
      <c r="CS626" s="194"/>
      <c r="CT626" s="188"/>
      <c r="CU626" s="191"/>
      <c r="CV626" s="191"/>
      <c r="CW626" s="75" t="s">
        <v>75</v>
      </c>
      <c r="CX626" s="86">
        <v>66489117</v>
      </c>
      <c r="CY626" s="76">
        <v>1.4730988430794916E-3</v>
      </c>
      <c r="CZ626" s="86">
        <v>2129</v>
      </c>
      <c r="DA626" s="76">
        <v>4.243994817103558E-2</v>
      </c>
      <c r="DB626" s="86">
        <v>31230.209957726631</v>
      </c>
      <c r="DC626" s="77">
        <v>3.9247856945340581E-2</v>
      </c>
    </row>
    <row r="627" spans="2:107" s="16" customFormat="1" ht="13.15" customHeight="1">
      <c r="B627" s="224"/>
      <c r="C627" s="194"/>
      <c r="D627" s="176"/>
      <c r="E627" s="197"/>
      <c r="F627" s="197"/>
      <c r="G627" s="67" t="s">
        <v>75</v>
      </c>
      <c r="H627" s="49">
        <v>12769</v>
      </c>
      <c r="I627" s="30">
        <f>IFERROR(H627/E617,"-")</f>
        <v>5.1186973358240671E-4</v>
      </c>
      <c r="J627" s="49">
        <v>1</v>
      </c>
      <c r="K627" s="30">
        <f>IFERROR(J627/F617,"-")</f>
        <v>0.05</v>
      </c>
      <c r="L627" s="52">
        <f t="shared" si="462"/>
        <v>12769</v>
      </c>
      <c r="M627" s="31">
        <f t="shared" si="470"/>
        <v>0.05</v>
      </c>
      <c r="N627" s="176"/>
      <c r="O627" s="197"/>
      <c r="P627" s="197"/>
      <c r="Q627" s="67" t="s">
        <v>75</v>
      </c>
      <c r="R627" s="49">
        <v>86104</v>
      </c>
      <c r="S627" s="30">
        <f>IFERROR(R627/O617,"-")</f>
        <v>1.3690912979288884E-3</v>
      </c>
      <c r="T627" s="49">
        <v>1</v>
      </c>
      <c r="U627" s="30">
        <f>IFERROR(T627/P617,"-")</f>
        <v>2.4390243902439025E-2</v>
      </c>
      <c r="V627" s="52">
        <f t="shared" si="463"/>
        <v>86104</v>
      </c>
      <c r="W627" s="31">
        <f t="shared" si="471"/>
        <v>2.0408163265306121E-2</v>
      </c>
      <c r="X627" s="176"/>
      <c r="Y627" s="197"/>
      <c r="Z627" s="197"/>
      <c r="AA627" s="67" t="s">
        <v>75</v>
      </c>
      <c r="AB627" s="49">
        <v>12105221</v>
      </c>
      <c r="AC627" s="30">
        <f>IFERROR(AB627/Y617,"-")</f>
        <v>8.2074938554961357E-4</v>
      </c>
      <c r="AD627" s="49">
        <v>697</v>
      </c>
      <c r="AE627" s="30">
        <f>IFERROR(AD627/Z617,"-")</f>
        <v>3.3143128863528291E-2</v>
      </c>
      <c r="AF627" s="52">
        <f t="shared" si="464"/>
        <v>17367.605451936874</v>
      </c>
      <c r="AG627" s="31">
        <f t="shared" si="472"/>
        <v>3.0615830624615654E-2</v>
      </c>
      <c r="AH627" s="176"/>
      <c r="AI627" s="197"/>
      <c r="AJ627" s="197"/>
      <c r="AK627" s="67" t="s">
        <v>75</v>
      </c>
      <c r="AL627" s="49">
        <v>22304899</v>
      </c>
      <c r="AM627" s="30">
        <f>IFERROR(AL627/AI617,"-")</f>
        <v>1.301725837973418E-3</v>
      </c>
      <c r="AN627" s="49">
        <v>833</v>
      </c>
      <c r="AO627" s="30">
        <f>IFERROR(AN627/AJ617,"-")</f>
        <v>4.5073318543368865E-2</v>
      </c>
      <c r="AP627" s="52">
        <f t="shared" si="465"/>
        <v>26776.589435774309</v>
      </c>
      <c r="AQ627" s="31">
        <f t="shared" si="473"/>
        <v>4.2049469964664313E-2</v>
      </c>
      <c r="AR627" s="176"/>
      <c r="AS627" s="197"/>
      <c r="AT627" s="197"/>
      <c r="AU627" s="67" t="s">
        <v>75</v>
      </c>
      <c r="AV627" s="49">
        <v>19755306</v>
      </c>
      <c r="AW627" s="30">
        <f>IFERROR(AV627/AS617,"-")</f>
        <v>1.4827787196464652E-3</v>
      </c>
      <c r="AX627" s="49">
        <v>780</v>
      </c>
      <c r="AY627" s="30">
        <f>IFERROR(AX627/AT617,"-")</f>
        <v>6.3030303030303034E-2</v>
      </c>
      <c r="AZ627" s="52">
        <f t="shared" si="466"/>
        <v>25327.315384615384</v>
      </c>
      <c r="BA627" s="31">
        <f t="shared" si="474"/>
        <v>5.6686046511627904E-2</v>
      </c>
      <c r="BB627" s="176"/>
      <c r="BC627" s="197"/>
      <c r="BD627" s="197"/>
      <c r="BE627" s="67" t="s">
        <v>75</v>
      </c>
      <c r="BF627" s="49">
        <v>24007604</v>
      </c>
      <c r="BG627" s="30">
        <f>IFERROR(BF627/BC617,"-")</f>
        <v>3.4778408189961164E-3</v>
      </c>
      <c r="BH627" s="49">
        <v>472</v>
      </c>
      <c r="BI627" s="30">
        <f>IFERROR(BH627/BD617,"-")</f>
        <v>7.7036069854741304E-2</v>
      </c>
      <c r="BJ627" s="52">
        <f t="shared" si="467"/>
        <v>50863.567796610172</v>
      </c>
      <c r="BK627" s="31">
        <f t="shared" si="475"/>
        <v>6.6087930551666202E-2</v>
      </c>
      <c r="BL627" s="176"/>
      <c r="BM627" s="197"/>
      <c r="BN627" s="197"/>
      <c r="BO627" s="67" t="s">
        <v>75</v>
      </c>
      <c r="BP627" s="49">
        <v>9919616</v>
      </c>
      <c r="BQ627" s="30">
        <f>IFERROR(BP627/BM617,"-")</f>
        <v>3.8498794861511311E-3</v>
      </c>
      <c r="BR627" s="49">
        <v>199</v>
      </c>
      <c r="BS627" s="30">
        <f>IFERROR(BR627/BN617,"-")</f>
        <v>9.149425287356322E-2</v>
      </c>
      <c r="BT627" s="52">
        <f t="shared" si="468"/>
        <v>49847.316582914573</v>
      </c>
      <c r="BU627" s="31">
        <f t="shared" si="476"/>
        <v>7.0919458303635066E-2</v>
      </c>
      <c r="BV627" s="176"/>
      <c r="BW627" s="197"/>
      <c r="BX627" s="197"/>
      <c r="BY627" s="67" t="s">
        <v>75</v>
      </c>
      <c r="BZ627" s="49">
        <f t="shared" si="443"/>
        <v>88191519</v>
      </c>
      <c r="CA627" s="30">
        <f>IFERROR(BZ627/BW617,"-")</f>
        <v>1.6100841168344385E-3</v>
      </c>
      <c r="CB627" s="49">
        <f t="shared" si="444"/>
        <v>2983</v>
      </c>
      <c r="CC627" s="30">
        <f>IFERROR(CB627/BX617,"-")</f>
        <v>4.9511195206559444E-2</v>
      </c>
      <c r="CD627" s="52">
        <f t="shared" si="469"/>
        <v>29564.706335903455</v>
      </c>
      <c r="CE627" s="31">
        <f t="shared" si="477"/>
        <v>4.4956520428616642E-2</v>
      </c>
      <c r="CR627" s="173"/>
      <c r="CS627" s="194"/>
      <c r="CT627" s="188"/>
      <c r="CU627" s="191"/>
      <c r="CV627" s="191"/>
      <c r="CW627" s="75" t="s">
        <v>77</v>
      </c>
      <c r="CX627" s="86">
        <v>140454224</v>
      </c>
      <c r="CY627" s="76">
        <v>3.1118318939327735E-3</v>
      </c>
      <c r="CZ627" s="86">
        <v>1336</v>
      </c>
      <c r="DA627" s="76">
        <v>2.6632114023721717E-2</v>
      </c>
      <c r="DB627" s="86">
        <v>105130.40718562875</v>
      </c>
      <c r="DC627" s="77">
        <v>2.4628998064337725E-2</v>
      </c>
    </row>
    <row r="628" spans="2:107" s="16" customFormat="1" ht="13.15" customHeight="1">
      <c r="B628" s="224"/>
      <c r="C628" s="194"/>
      <c r="D628" s="176"/>
      <c r="E628" s="197"/>
      <c r="F628" s="197"/>
      <c r="G628" s="67" t="s">
        <v>77</v>
      </c>
      <c r="H628" s="49">
        <v>2279</v>
      </c>
      <c r="I628" s="30">
        <f>IFERROR(H628/E617,"-")</f>
        <v>9.1358064283366338E-5</v>
      </c>
      <c r="J628" s="49">
        <v>2</v>
      </c>
      <c r="K628" s="30">
        <f>IFERROR(J628/F617,"-")</f>
        <v>0.1</v>
      </c>
      <c r="L628" s="52">
        <f t="shared" si="462"/>
        <v>1139.5</v>
      </c>
      <c r="M628" s="31">
        <f t="shared" si="470"/>
        <v>0.1</v>
      </c>
      <c r="N628" s="176"/>
      <c r="O628" s="197"/>
      <c r="P628" s="197"/>
      <c r="Q628" s="67" t="s">
        <v>77</v>
      </c>
      <c r="R628" s="49">
        <v>90032</v>
      </c>
      <c r="S628" s="30">
        <f>IFERROR(R628/O617,"-")</f>
        <v>1.4315482176801737E-3</v>
      </c>
      <c r="T628" s="49">
        <v>2</v>
      </c>
      <c r="U628" s="30">
        <f>IFERROR(T628/P617,"-")</f>
        <v>4.878048780487805E-2</v>
      </c>
      <c r="V628" s="52">
        <f t="shared" si="463"/>
        <v>45016</v>
      </c>
      <c r="W628" s="31">
        <f t="shared" si="471"/>
        <v>4.0816326530612242E-2</v>
      </c>
      <c r="X628" s="176"/>
      <c r="Y628" s="197"/>
      <c r="Z628" s="197"/>
      <c r="AA628" s="67" t="s">
        <v>77</v>
      </c>
      <c r="AB628" s="49">
        <v>15260415</v>
      </c>
      <c r="AC628" s="30">
        <f>IFERROR(AB628/Y617,"-")</f>
        <v>1.0346755531751221E-3</v>
      </c>
      <c r="AD628" s="49">
        <v>203</v>
      </c>
      <c r="AE628" s="30">
        <f>IFERROR(AD628/Z617,"-")</f>
        <v>9.6528768426058006E-3</v>
      </c>
      <c r="AF628" s="52">
        <f t="shared" si="464"/>
        <v>75174.458128078812</v>
      </c>
      <c r="AG628" s="31">
        <f t="shared" si="472"/>
        <v>8.9168057629798823E-3</v>
      </c>
      <c r="AH628" s="176"/>
      <c r="AI628" s="197"/>
      <c r="AJ628" s="197"/>
      <c r="AK628" s="67" t="s">
        <v>77</v>
      </c>
      <c r="AL628" s="49">
        <v>33259778</v>
      </c>
      <c r="AM628" s="30">
        <f>IFERROR(AL628/AI617,"-")</f>
        <v>1.9410584368868855E-3</v>
      </c>
      <c r="AN628" s="49">
        <v>351</v>
      </c>
      <c r="AO628" s="30">
        <f>IFERROR(AN628/AJ617,"-")</f>
        <v>1.8992478761971753E-2</v>
      </c>
      <c r="AP628" s="52">
        <f t="shared" si="465"/>
        <v>94757.202279202276</v>
      </c>
      <c r="AQ628" s="31">
        <f t="shared" si="473"/>
        <v>1.7718324078748106E-2</v>
      </c>
      <c r="AR628" s="176"/>
      <c r="AS628" s="197"/>
      <c r="AT628" s="197"/>
      <c r="AU628" s="67" t="s">
        <v>77</v>
      </c>
      <c r="AV628" s="49">
        <v>50959651</v>
      </c>
      <c r="AW628" s="30">
        <f>IFERROR(AV628/AS617,"-")</f>
        <v>3.8248906933362969E-3</v>
      </c>
      <c r="AX628" s="49">
        <v>379</v>
      </c>
      <c r="AY628" s="30">
        <f>IFERROR(AX628/AT617,"-")</f>
        <v>3.0626262626262626E-2</v>
      </c>
      <c r="AZ628" s="52">
        <f t="shared" si="466"/>
        <v>134458.1820580475</v>
      </c>
      <c r="BA628" s="31">
        <f t="shared" si="474"/>
        <v>2.754360465116279E-2</v>
      </c>
      <c r="BB628" s="176"/>
      <c r="BC628" s="197"/>
      <c r="BD628" s="197"/>
      <c r="BE628" s="67" t="s">
        <v>77</v>
      </c>
      <c r="BF628" s="49">
        <v>27111681</v>
      </c>
      <c r="BG628" s="30">
        <f>IFERROR(BF628/BC617,"-")</f>
        <v>3.9275102527266551E-3</v>
      </c>
      <c r="BH628" s="49">
        <v>267</v>
      </c>
      <c r="BI628" s="30">
        <f>IFERROR(BH628/BD617,"-")</f>
        <v>4.3577607311898157E-2</v>
      </c>
      <c r="BJ628" s="52">
        <f t="shared" si="467"/>
        <v>101541.87640449438</v>
      </c>
      <c r="BK628" s="31">
        <f t="shared" si="475"/>
        <v>3.7384486138336601E-2</v>
      </c>
      <c r="BL628" s="176"/>
      <c r="BM628" s="197"/>
      <c r="BN628" s="197"/>
      <c r="BO628" s="67" t="s">
        <v>77</v>
      </c>
      <c r="BP628" s="49">
        <v>30000881</v>
      </c>
      <c r="BQ628" s="30">
        <f>IFERROR(BP628/BM617,"-")</f>
        <v>1.164357333271381E-2</v>
      </c>
      <c r="BR628" s="49">
        <v>139</v>
      </c>
      <c r="BS628" s="30">
        <f>IFERROR(BR628/BN617,"-")</f>
        <v>6.3908045977011496E-2</v>
      </c>
      <c r="BT628" s="52">
        <f t="shared" si="468"/>
        <v>215833.67625899281</v>
      </c>
      <c r="BU628" s="31">
        <f t="shared" si="476"/>
        <v>4.9536707056307909E-2</v>
      </c>
      <c r="BV628" s="176"/>
      <c r="BW628" s="197"/>
      <c r="BX628" s="197"/>
      <c r="BY628" s="67" t="s">
        <v>77</v>
      </c>
      <c r="BZ628" s="49">
        <f t="shared" si="443"/>
        <v>156684717</v>
      </c>
      <c r="CA628" s="30">
        <f>IFERROR(BZ628/BW617,"-")</f>
        <v>2.860542340725517E-3</v>
      </c>
      <c r="CB628" s="49">
        <f t="shared" si="444"/>
        <v>1343</v>
      </c>
      <c r="CC628" s="30">
        <f>IFERROR(CB628/BX617,"-")</f>
        <v>2.2290826403757739E-2</v>
      </c>
      <c r="CD628" s="52">
        <f t="shared" si="469"/>
        <v>116667.69694713328</v>
      </c>
      <c r="CE628" s="31">
        <f t="shared" si="477"/>
        <v>2.024023028348379E-2</v>
      </c>
      <c r="CR628" s="173"/>
      <c r="CS628" s="194"/>
      <c r="CT628" s="188"/>
      <c r="CU628" s="191"/>
      <c r="CV628" s="191"/>
      <c r="CW628" s="75" t="s">
        <v>79</v>
      </c>
      <c r="CX628" s="86">
        <v>649168559</v>
      </c>
      <c r="CY628" s="76">
        <v>1.4382646309267135E-2</v>
      </c>
      <c r="CZ628" s="86">
        <v>1567</v>
      </c>
      <c r="DA628" s="76">
        <v>3.1236918170038871E-2</v>
      </c>
      <c r="DB628" s="86">
        <v>414274.7664326739</v>
      </c>
      <c r="DC628" s="77">
        <v>2.8887455064982949E-2</v>
      </c>
    </row>
    <row r="629" spans="2:107" s="16" customFormat="1" ht="13.15" customHeight="1">
      <c r="B629" s="224"/>
      <c r="C629" s="194"/>
      <c r="D629" s="176"/>
      <c r="E629" s="197"/>
      <c r="F629" s="197"/>
      <c r="G629" s="67" t="s">
        <v>79</v>
      </c>
      <c r="H629" s="49">
        <v>1750</v>
      </c>
      <c r="I629" s="30">
        <f>IFERROR(H629/E617,"-")</f>
        <v>7.0152089730535802E-5</v>
      </c>
      <c r="J629" s="49">
        <v>1</v>
      </c>
      <c r="K629" s="30">
        <f>IFERROR(J629/F617,"-")</f>
        <v>0.05</v>
      </c>
      <c r="L629" s="52">
        <f t="shared" si="462"/>
        <v>1750</v>
      </c>
      <c r="M629" s="31">
        <f t="shared" si="470"/>
        <v>0.05</v>
      </c>
      <c r="N629" s="176"/>
      <c r="O629" s="197"/>
      <c r="P629" s="197"/>
      <c r="Q629" s="67" t="s">
        <v>79</v>
      </c>
      <c r="R629" s="49">
        <v>610005</v>
      </c>
      <c r="S629" s="30">
        <f>IFERROR(R629/O617,"-")</f>
        <v>9.6993465715078473E-3</v>
      </c>
      <c r="T629" s="49">
        <v>4</v>
      </c>
      <c r="U629" s="30">
        <f>IFERROR(T629/P617,"-")</f>
        <v>9.7560975609756101E-2</v>
      </c>
      <c r="V629" s="52">
        <f t="shared" si="463"/>
        <v>152501.25</v>
      </c>
      <c r="W629" s="31">
        <f t="shared" si="471"/>
        <v>8.1632653061224483E-2</v>
      </c>
      <c r="X629" s="176"/>
      <c r="Y629" s="197"/>
      <c r="Z629" s="197"/>
      <c r="AA629" s="67" t="s">
        <v>79</v>
      </c>
      <c r="AB629" s="49">
        <v>77606523</v>
      </c>
      <c r="AC629" s="30">
        <f>IFERROR(AB629/Y617,"-")</f>
        <v>5.2618209999546438E-3</v>
      </c>
      <c r="AD629" s="49">
        <v>198</v>
      </c>
      <c r="AE629" s="30">
        <f>IFERROR(AD629/Z617,"-")</f>
        <v>9.4151212553495005E-3</v>
      </c>
      <c r="AF629" s="52">
        <f t="shared" si="464"/>
        <v>391952.13636363635</v>
      </c>
      <c r="AG629" s="31">
        <f t="shared" si="472"/>
        <v>8.6971800052710185E-3</v>
      </c>
      <c r="AH629" s="176"/>
      <c r="AI629" s="197"/>
      <c r="AJ629" s="197"/>
      <c r="AK629" s="67" t="s">
        <v>79</v>
      </c>
      <c r="AL629" s="49">
        <v>191922398</v>
      </c>
      <c r="AM629" s="30">
        <f>IFERROR(AL629/AI617,"-")</f>
        <v>1.1200693818986486E-2</v>
      </c>
      <c r="AN629" s="49">
        <v>438</v>
      </c>
      <c r="AO629" s="30">
        <f>IFERROR(AN629/AJ617,"-")</f>
        <v>2.3700016232887831E-2</v>
      </c>
      <c r="AP629" s="52">
        <f t="shared" si="465"/>
        <v>438178.99086757988</v>
      </c>
      <c r="AQ629" s="31">
        <f t="shared" si="473"/>
        <v>2.2110045431600202E-2</v>
      </c>
      <c r="AR629" s="176"/>
      <c r="AS629" s="197"/>
      <c r="AT629" s="197"/>
      <c r="AU629" s="67" t="s">
        <v>79</v>
      </c>
      <c r="AV629" s="49">
        <v>243124968</v>
      </c>
      <c r="AW629" s="30">
        <f>IFERROR(AV629/AS617,"-")</f>
        <v>1.8248288776955814E-2</v>
      </c>
      <c r="AX629" s="49">
        <v>546</v>
      </c>
      <c r="AY629" s="30">
        <f>IFERROR(AX629/AT617,"-")</f>
        <v>4.4121212121212124E-2</v>
      </c>
      <c r="AZ629" s="52">
        <f t="shared" si="466"/>
        <v>445283.82417582418</v>
      </c>
      <c r="BA629" s="31">
        <f t="shared" si="474"/>
        <v>3.9680232558139537E-2</v>
      </c>
      <c r="BB629" s="176"/>
      <c r="BC629" s="197"/>
      <c r="BD629" s="197"/>
      <c r="BE629" s="67" t="s">
        <v>79</v>
      </c>
      <c r="BF629" s="49">
        <v>220918516</v>
      </c>
      <c r="BG629" s="30">
        <f>IFERROR(BF629/BC617,"-")</f>
        <v>3.2003170021333516E-2</v>
      </c>
      <c r="BH629" s="49">
        <v>440</v>
      </c>
      <c r="BI629" s="30">
        <f>IFERROR(BH629/BD617,"-")</f>
        <v>7.1813285457809697E-2</v>
      </c>
      <c r="BJ629" s="52">
        <f t="shared" si="467"/>
        <v>502087.53636363638</v>
      </c>
      <c r="BK629" s="31">
        <f t="shared" si="475"/>
        <v>6.1607392887146457E-2</v>
      </c>
      <c r="BL629" s="176"/>
      <c r="BM629" s="197"/>
      <c r="BN629" s="197"/>
      <c r="BO629" s="67" t="s">
        <v>79</v>
      </c>
      <c r="BP629" s="49">
        <v>125397793</v>
      </c>
      <c r="BQ629" s="30">
        <f>IFERROR(BP629/BM617,"-")</f>
        <v>4.8667850739315503E-2</v>
      </c>
      <c r="BR629" s="49">
        <v>235</v>
      </c>
      <c r="BS629" s="30">
        <f>IFERROR(BR629/BN617,"-")</f>
        <v>0.10804597701149425</v>
      </c>
      <c r="BT629" s="52">
        <f t="shared" si="468"/>
        <v>533607.62978723401</v>
      </c>
      <c r="BU629" s="31">
        <f t="shared" si="476"/>
        <v>8.3749109052031367E-2</v>
      </c>
      <c r="BV629" s="176"/>
      <c r="BW629" s="197"/>
      <c r="BX629" s="197"/>
      <c r="BY629" s="67" t="s">
        <v>79</v>
      </c>
      <c r="BZ629" s="49">
        <f t="shared" si="443"/>
        <v>859581953</v>
      </c>
      <c r="CA629" s="30">
        <f>IFERROR(BZ629/BW617,"-")</f>
        <v>1.5693110463862479E-2</v>
      </c>
      <c r="CB629" s="49">
        <f t="shared" si="444"/>
        <v>1862</v>
      </c>
      <c r="CC629" s="30">
        <f>IFERROR(CB629/BX617,"-")</f>
        <v>3.0905077262693158E-2</v>
      </c>
      <c r="CD629" s="52">
        <f t="shared" si="469"/>
        <v>461644.44307196565</v>
      </c>
      <c r="CE629" s="31">
        <f t="shared" si="477"/>
        <v>2.8062031859900832E-2</v>
      </c>
      <c r="CR629" s="173"/>
      <c r="CS629" s="194"/>
      <c r="CT629" s="188"/>
      <c r="CU629" s="191"/>
      <c r="CV629" s="191"/>
      <c r="CW629" s="75" t="s">
        <v>81</v>
      </c>
      <c r="CX629" s="86">
        <v>424938640</v>
      </c>
      <c r="CY629" s="76">
        <v>9.4147229984084847E-3</v>
      </c>
      <c r="CZ629" s="86">
        <v>5230</v>
      </c>
      <c r="DA629" s="76">
        <v>0.10425595534735373</v>
      </c>
      <c r="DB629" s="86">
        <v>81250.217973231353</v>
      </c>
      <c r="DC629" s="77">
        <v>9.641441607521431E-2</v>
      </c>
    </row>
    <row r="630" spans="2:107" s="16" customFormat="1" ht="13.15" customHeight="1">
      <c r="B630" s="224"/>
      <c r="C630" s="194"/>
      <c r="D630" s="176"/>
      <c r="E630" s="197"/>
      <c r="F630" s="197"/>
      <c r="G630" s="67" t="s">
        <v>81</v>
      </c>
      <c r="H630" s="49">
        <v>0</v>
      </c>
      <c r="I630" s="30">
        <f>IFERROR(H630/E617,"-")</f>
        <v>0</v>
      </c>
      <c r="J630" s="49">
        <v>0</v>
      </c>
      <c r="K630" s="30">
        <f>IFERROR(J630/F617,"-")</f>
        <v>0</v>
      </c>
      <c r="L630" s="52" t="str">
        <f t="shared" si="462"/>
        <v>-</v>
      </c>
      <c r="M630" s="31">
        <f t="shared" si="470"/>
        <v>0</v>
      </c>
      <c r="N630" s="176"/>
      <c r="O630" s="197"/>
      <c r="P630" s="197"/>
      <c r="Q630" s="67" t="s">
        <v>81</v>
      </c>
      <c r="R630" s="49">
        <v>4374371</v>
      </c>
      <c r="S630" s="30">
        <f>IFERROR(R630/O617,"-")</f>
        <v>6.9554414080791716E-2</v>
      </c>
      <c r="T630" s="49">
        <v>14</v>
      </c>
      <c r="U630" s="30">
        <f>IFERROR(T630/P617,"-")</f>
        <v>0.34146341463414637</v>
      </c>
      <c r="V630" s="52">
        <f t="shared" si="463"/>
        <v>312455.07142857142</v>
      </c>
      <c r="W630" s="31">
        <f t="shared" si="471"/>
        <v>0.2857142857142857</v>
      </c>
      <c r="X630" s="176"/>
      <c r="Y630" s="197"/>
      <c r="Z630" s="197"/>
      <c r="AA630" s="67" t="s">
        <v>81</v>
      </c>
      <c r="AB630" s="49">
        <v>100166076</v>
      </c>
      <c r="AC630" s="30">
        <f>IFERROR(AB630/Y617,"-")</f>
        <v>6.7913873963900279E-3</v>
      </c>
      <c r="AD630" s="49">
        <v>1813</v>
      </c>
      <c r="AE630" s="30">
        <f>IFERROR(AD630/Z617,"-")</f>
        <v>8.6210175939134576E-2</v>
      </c>
      <c r="AF630" s="52">
        <f t="shared" si="464"/>
        <v>55248.80088251517</v>
      </c>
      <c r="AG630" s="31">
        <f t="shared" si="472"/>
        <v>7.9636299745234118E-2</v>
      </c>
      <c r="AH630" s="176"/>
      <c r="AI630" s="197"/>
      <c r="AJ630" s="197"/>
      <c r="AK630" s="67" t="s">
        <v>81</v>
      </c>
      <c r="AL630" s="49">
        <v>142514721</v>
      </c>
      <c r="AM630" s="30">
        <f>IFERROR(AL630/AI617,"-")</f>
        <v>8.3172353579037892E-3</v>
      </c>
      <c r="AN630" s="49">
        <v>2166</v>
      </c>
      <c r="AO630" s="30">
        <f>IFERROR(AN630/AJ617,"-")</f>
        <v>0.11720145013797954</v>
      </c>
      <c r="AP630" s="52">
        <f t="shared" si="465"/>
        <v>65796.270083102499</v>
      </c>
      <c r="AQ630" s="31">
        <f t="shared" si="473"/>
        <v>0.10933871781928318</v>
      </c>
      <c r="AR630" s="176"/>
      <c r="AS630" s="197"/>
      <c r="AT630" s="197"/>
      <c r="AU630" s="67" t="s">
        <v>81</v>
      </c>
      <c r="AV630" s="49">
        <v>116233956</v>
      </c>
      <c r="AW630" s="30">
        <f>IFERROR(AV630/AS617,"-")</f>
        <v>8.7241997900272244E-3</v>
      </c>
      <c r="AX630" s="49">
        <v>1573</v>
      </c>
      <c r="AY630" s="30">
        <f>IFERROR(AX630/AT617,"-")</f>
        <v>0.12711111111111112</v>
      </c>
      <c r="AZ630" s="52">
        <f t="shared" si="466"/>
        <v>73893.169739351564</v>
      </c>
      <c r="BA630" s="31">
        <f t="shared" si="474"/>
        <v>0.11431686046511629</v>
      </c>
      <c r="BB630" s="176"/>
      <c r="BC630" s="197"/>
      <c r="BD630" s="197"/>
      <c r="BE630" s="67" t="s">
        <v>81</v>
      </c>
      <c r="BF630" s="49">
        <v>64166042</v>
      </c>
      <c r="BG630" s="30">
        <f>IFERROR(BF630/BC617,"-")</f>
        <v>9.2953582565348542E-3</v>
      </c>
      <c r="BH630" s="49">
        <v>754</v>
      </c>
      <c r="BI630" s="30">
        <f>IFERROR(BH630/BD617,"-")</f>
        <v>0.12306185735270116</v>
      </c>
      <c r="BJ630" s="52">
        <f t="shared" si="467"/>
        <v>85100.85145888594</v>
      </c>
      <c r="BK630" s="31">
        <f t="shared" si="475"/>
        <v>0.10557266872024643</v>
      </c>
      <c r="BL630" s="176"/>
      <c r="BM630" s="197"/>
      <c r="BN630" s="197"/>
      <c r="BO630" s="67" t="s">
        <v>81</v>
      </c>
      <c r="BP630" s="49">
        <v>42818554</v>
      </c>
      <c r="BQ630" s="30">
        <f>IFERROR(BP630/BM617,"-")</f>
        <v>1.6618211095193045E-2</v>
      </c>
      <c r="BR630" s="49">
        <v>283</v>
      </c>
      <c r="BS630" s="30">
        <f>IFERROR(BR630/BN617,"-")</f>
        <v>0.13011494252873562</v>
      </c>
      <c r="BT630" s="52">
        <f t="shared" si="468"/>
        <v>151302.31095406361</v>
      </c>
      <c r="BU630" s="31">
        <f t="shared" si="476"/>
        <v>0.10085531004989308</v>
      </c>
      <c r="BV630" s="176"/>
      <c r="BW630" s="197"/>
      <c r="BX630" s="197"/>
      <c r="BY630" s="67" t="s">
        <v>81</v>
      </c>
      <c r="BZ630" s="49">
        <f t="shared" si="443"/>
        <v>470273720</v>
      </c>
      <c r="CA630" s="30">
        <f>IFERROR(BZ630/BW617,"-")</f>
        <v>8.585635622589129E-3</v>
      </c>
      <c r="CB630" s="49">
        <f t="shared" si="444"/>
        <v>6603</v>
      </c>
      <c r="CC630" s="30">
        <f>IFERROR(CB630/BX617,"-")</f>
        <v>0.1095951800029876</v>
      </c>
      <c r="CD630" s="52">
        <f t="shared" si="469"/>
        <v>71221.220657276994</v>
      </c>
      <c r="CE630" s="31">
        <f t="shared" si="477"/>
        <v>9.951320965140989E-2</v>
      </c>
      <c r="CR630" s="173"/>
      <c r="CS630" s="194"/>
      <c r="CT630" s="188"/>
      <c r="CU630" s="191"/>
      <c r="CV630" s="191"/>
      <c r="CW630" s="75" t="s">
        <v>83</v>
      </c>
      <c r="CX630" s="86">
        <v>855903642</v>
      </c>
      <c r="CY630" s="76">
        <v>1.8962962988630507E-2</v>
      </c>
      <c r="CZ630" s="86">
        <v>7363</v>
      </c>
      <c r="DA630" s="76">
        <v>0.1467756403867238</v>
      </c>
      <c r="DB630" s="86">
        <v>116243.87369278827</v>
      </c>
      <c r="DC630" s="77">
        <v>0.13573601253571757</v>
      </c>
    </row>
    <row r="631" spans="2:107" s="16" customFormat="1" ht="13.15" customHeight="1">
      <c r="B631" s="224"/>
      <c r="C631" s="194"/>
      <c r="D631" s="176"/>
      <c r="E631" s="197"/>
      <c r="F631" s="197"/>
      <c r="G631" s="67" t="s">
        <v>83</v>
      </c>
      <c r="H631" s="49">
        <v>78161</v>
      </c>
      <c r="I631" s="30">
        <f>IFERROR(H631/E617,"-")</f>
        <v>3.1332328488162336E-3</v>
      </c>
      <c r="J631" s="49">
        <v>3</v>
      </c>
      <c r="K631" s="30">
        <f>IFERROR(J631/F617,"-")</f>
        <v>0.15</v>
      </c>
      <c r="L631" s="52">
        <f t="shared" si="462"/>
        <v>26053.666666666668</v>
      </c>
      <c r="M631" s="31">
        <f t="shared" si="470"/>
        <v>0.15</v>
      </c>
      <c r="N631" s="176"/>
      <c r="O631" s="197"/>
      <c r="P631" s="197"/>
      <c r="Q631" s="67" t="s">
        <v>83</v>
      </c>
      <c r="R631" s="49">
        <v>57515</v>
      </c>
      <c r="S631" s="30">
        <f>IFERROR(R631/O617,"-")</f>
        <v>9.1451368113421006E-4</v>
      </c>
      <c r="T631" s="49">
        <v>2</v>
      </c>
      <c r="U631" s="30">
        <f>IFERROR(T631/P617,"-")</f>
        <v>4.878048780487805E-2</v>
      </c>
      <c r="V631" s="52">
        <f t="shared" si="463"/>
        <v>28757.5</v>
      </c>
      <c r="W631" s="31">
        <f t="shared" si="471"/>
        <v>4.0816326530612242E-2</v>
      </c>
      <c r="X631" s="176"/>
      <c r="Y631" s="197"/>
      <c r="Z631" s="197"/>
      <c r="AA631" s="67" t="s">
        <v>83</v>
      </c>
      <c r="AB631" s="49">
        <v>140887843</v>
      </c>
      <c r="AC631" s="30">
        <f>IFERROR(AB631/Y617,"-")</f>
        <v>9.5523750102257873E-3</v>
      </c>
      <c r="AD631" s="49">
        <v>1112</v>
      </c>
      <c r="AE631" s="30">
        <f>IFERROR(AD631/Z617,"-")</f>
        <v>5.2876842605801236E-2</v>
      </c>
      <c r="AF631" s="52">
        <f t="shared" si="464"/>
        <v>126697.70053956835</v>
      </c>
      <c r="AG631" s="31">
        <f t="shared" si="472"/>
        <v>4.8844768514451374E-2</v>
      </c>
      <c r="AH631" s="176"/>
      <c r="AI631" s="197"/>
      <c r="AJ631" s="197"/>
      <c r="AK631" s="67" t="s">
        <v>83</v>
      </c>
      <c r="AL631" s="49">
        <v>258110635</v>
      </c>
      <c r="AM631" s="30">
        <f>IFERROR(AL631/AI617,"-")</f>
        <v>1.5063474738676289E-2</v>
      </c>
      <c r="AN631" s="49">
        <v>2286</v>
      </c>
      <c r="AO631" s="30">
        <f>IFERROR(AN631/AJ617,"-")</f>
        <v>0.12369460527027758</v>
      </c>
      <c r="AP631" s="52">
        <f t="shared" si="465"/>
        <v>112909.28915135608</v>
      </c>
      <c r="AQ631" s="31">
        <f t="shared" si="473"/>
        <v>0.11539626451287228</v>
      </c>
      <c r="AR631" s="176"/>
      <c r="AS631" s="197"/>
      <c r="AT631" s="197"/>
      <c r="AU631" s="67" t="s">
        <v>83</v>
      </c>
      <c r="AV631" s="49">
        <v>315650206</v>
      </c>
      <c r="AW631" s="30">
        <f>IFERROR(AV631/AS617,"-")</f>
        <v>2.369183288321745E-2</v>
      </c>
      <c r="AX631" s="49">
        <v>2641</v>
      </c>
      <c r="AY631" s="30">
        <f>IFERROR(AX631/AT617,"-")</f>
        <v>0.21341414141414142</v>
      </c>
      <c r="AZ631" s="52">
        <f t="shared" si="466"/>
        <v>119519.19954562666</v>
      </c>
      <c r="BA631" s="31">
        <f t="shared" si="474"/>
        <v>0.19193313953488372</v>
      </c>
      <c r="BB631" s="176"/>
      <c r="BC631" s="197"/>
      <c r="BD631" s="197"/>
      <c r="BE631" s="67" t="s">
        <v>83</v>
      </c>
      <c r="BF631" s="49">
        <v>203121021</v>
      </c>
      <c r="BG631" s="30">
        <f>IFERROR(BF631/BC617,"-")</f>
        <v>2.942495127918502E-2</v>
      </c>
      <c r="BH631" s="49">
        <v>1775</v>
      </c>
      <c r="BI631" s="30">
        <f>IFERROR(BH631/BD617,"-")</f>
        <v>0.28970132201730048</v>
      </c>
      <c r="BJ631" s="52">
        <f t="shared" si="467"/>
        <v>114434.37802816901</v>
      </c>
      <c r="BK631" s="31">
        <f t="shared" si="475"/>
        <v>0.24852982357882947</v>
      </c>
      <c r="BL631" s="176"/>
      <c r="BM631" s="197"/>
      <c r="BN631" s="197"/>
      <c r="BO631" s="67" t="s">
        <v>83</v>
      </c>
      <c r="BP631" s="49">
        <v>72652861</v>
      </c>
      <c r="BQ631" s="30">
        <f>IFERROR(BP631/BM617,"-")</f>
        <v>2.8197135773611555E-2</v>
      </c>
      <c r="BR631" s="49">
        <v>706</v>
      </c>
      <c r="BS631" s="30">
        <f>IFERROR(BR631/BN617,"-")</f>
        <v>0.32459770114942527</v>
      </c>
      <c r="BT631" s="52">
        <f t="shared" si="468"/>
        <v>102907.73512747875</v>
      </c>
      <c r="BU631" s="31">
        <f t="shared" si="476"/>
        <v>0.25160370634354956</v>
      </c>
      <c r="BV631" s="176"/>
      <c r="BW631" s="197"/>
      <c r="BX631" s="197"/>
      <c r="BY631" s="67" t="s">
        <v>83</v>
      </c>
      <c r="BZ631" s="49">
        <f t="shared" si="443"/>
        <v>990558242</v>
      </c>
      <c r="CA631" s="30">
        <f>IFERROR(BZ631/BW617,"-")</f>
        <v>1.8084302326662999E-2</v>
      </c>
      <c r="CB631" s="49">
        <f t="shared" si="444"/>
        <v>8525</v>
      </c>
      <c r="CC631" s="30">
        <f>IFERROR(CB631/BX617,"-")</f>
        <v>0.14149612441700277</v>
      </c>
      <c r="CD631" s="52">
        <f t="shared" si="469"/>
        <v>116194.51519061584</v>
      </c>
      <c r="CE631" s="31">
        <f t="shared" si="477"/>
        <v>0.12847949602881559</v>
      </c>
      <c r="CR631" s="173"/>
      <c r="CS631" s="194"/>
      <c r="CT631" s="188"/>
      <c r="CU631" s="191"/>
      <c r="CV631" s="191"/>
      <c r="CW631" s="75" t="s">
        <v>87</v>
      </c>
      <c r="CX631" s="86">
        <v>186845761</v>
      </c>
      <c r="CY631" s="76">
        <v>4.1396590416956083E-3</v>
      </c>
      <c r="CZ631" s="86">
        <v>3278</v>
      </c>
      <c r="DA631" s="76">
        <v>6.5344363600119609E-2</v>
      </c>
      <c r="DB631" s="86">
        <v>56999.927089688834</v>
      </c>
      <c r="DC631" s="77">
        <v>6.0429532675822656E-2</v>
      </c>
    </row>
    <row r="632" spans="2:107" s="16" customFormat="1" ht="13.15" customHeight="1">
      <c r="B632" s="224"/>
      <c r="C632" s="194"/>
      <c r="D632" s="176"/>
      <c r="E632" s="197"/>
      <c r="F632" s="197"/>
      <c r="G632" s="67" t="s">
        <v>87</v>
      </c>
      <c r="H632" s="49">
        <v>1268597</v>
      </c>
      <c r="I632" s="30">
        <f>IFERROR(H632/E617,"-")</f>
        <v>5.0854131757650585E-2</v>
      </c>
      <c r="J632" s="49">
        <v>4</v>
      </c>
      <c r="K632" s="30">
        <f>IFERROR(J632/F617,"-")</f>
        <v>0.2</v>
      </c>
      <c r="L632" s="52">
        <f t="shared" si="462"/>
        <v>317149.25</v>
      </c>
      <c r="M632" s="31">
        <f t="shared" si="470"/>
        <v>0.2</v>
      </c>
      <c r="N632" s="176"/>
      <c r="O632" s="197"/>
      <c r="P632" s="197"/>
      <c r="Q632" s="67" t="s">
        <v>87</v>
      </c>
      <c r="R632" s="49">
        <v>128736</v>
      </c>
      <c r="S632" s="30">
        <f>IFERROR(R632/O617,"-")</f>
        <v>2.0469587630095394E-3</v>
      </c>
      <c r="T632" s="49">
        <v>6</v>
      </c>
      <c r="U632" s="30">
        <f>IFERROR(T632/P617,"-")</f>
        <v>0.14634146341463414</v>
      </c>
      <c r="V632" s="52">
        <f t="shared" si="463"/>
        <v>21456</v>
      </c>
      <c r="W632" s="31">
        <f t="shared" si="471"/>
        <v>0.12244897959183673</v>
      </c>
      <c r="X632" s="176"/>
      <c r="Y632" s="197"/>
      <c r="Z632" s="197"/>
      <c r="AA632" s="67" t="s">
        <v>87</v>
      </c>
      <c r="AB632" s="49">
        <v>78923054</v>
      </c>
      <c r="AC632" s="30">
        <f>IFERROR(AB632/Y617,"-")</f>
        <v>5.3510834768071541E-3</v>
      </c>
      <c r="AD632" s="49">
        <v>1161</v>
      </c>
      <c r="AE632" s="30">
        <f>IFERROR(AD632/Z617,"-")</f>
        <v>5.5206847360912983E-2</v>
      </c>
      <c r="AF632" s="52">
        <f t="shared" si="464"/>
        <v>67978.513350559864</v>
      </c>
      <c r="AG632" s="31">
        <f t="shared" si="472"/>
        <v>5.0997100939998243E-2</v>
      </c>
      <c r="AH632" s="176"/>
      <c r="AI632" s="197"/>
      <c r="AJ632" s="197"/>
      <c r="AK632" s="67" t="s">
        <v>87</v>
      </c>
      <c r="AL632" s="49">
        <v>84920909</v>
      </c>
      <c r="AM632" s="30">
        <f>IFERROR(AL632/AI617,"-")</f>
        <v>4.9560296789279059E-3</v>
      </c>
      <c r="AN632" s="49">
        <v>1366</v>
      </c>
      <c r="AO632" s="30">
        <f>IFERROR(AN632/AJ617,"-")</f>
        <v>7.3913749255992645E-2</v>
      </c>
      <c r="AP632" s="52">
        <f t="shared" si="465"/>
        <v>62167.576134699855</v>
      </c>
      <c r="AQ632" s="31">
        <f t="shared" si="473"/>
        <v>6.8955073195355876E-2</v>
      </c>
      <c r="AR632" s="176"/>
      <c r="AS632" s="197"/>
      <c r="AT632" s="197"/>
      <c r="AU632" s="67" t="s">
        <v>87</v>
      </c>
      <c r="AV632" s="49">
        <v>67394150</v>
      </c>
      <c r="AW632" s="30">
        <f>IFERROR(AV632/AS617,"-")</f>
        <v>5.0584188090360034E-3</v>
      </c>
      <c r="AX632" s="49">
        <v>1093</v>
      </c>
      <c r="AY632" s="30">
        <f>IFERROR(AX632/AT617,"-")</f>
        <v>8.8323232323232317E-2</v>
      </c>
      <c r="AZ632" s="52">
        <f t="shared" si="466"/>
        <v>61659.789569990848</v>
      </c>
      <c r="BA632" s="31">
        <f t="shared" si="474"/>
        <v>7.943313953488372E-2</v>
      </c>
      <c r="BB632" s="176"/>
      <c r="BC632" s="197"/>
      <c r="BD632" s="197"/>
      <c r="BE632" s="67" t="s">
        <v>87</v>
      </c>
      <c r="BF632" s="49">
        <v>28934187</v>
      </c>
      <c r="BG632" s="30">
        <f>IFERROR(BF632/BC617,"-")</f>
        <v>4.1915260103868252E-3</v>
      </c>
      <c r="BH632" s="49">
        <v>608</v>
      </c>
      <c r="BI632" s="30">
        <f>IFERROR(BH632/BD617,"-")</f>
        <v>9.9232903541700668E-2</v>
      </c>
      <c r="BJ632" s="52">
        <f t="shared" si="467"/>
        <v>47589.12335526316</v>
      </c>
      <c r="BK632" s="31">
        <f t="shared" si="475"/>
        <v>8.5130215625875111E-2</v>
      </c>
      <c r="BL632" s="176"/>
      <c r="BM632" s="197"/>
      <c r="BN632" s="197"/>
      <c r="BO632" s="67" t="s">
        <v>87</v>
      </c>
      <c r="BP632" s="49">
        <v>10155741</v>
      </c>
      <c r="BQ632" s="30">
        <f>IFERROR(BP632/BM617,"-")</f>
        <v>3.9415214200392411E-3</v>
      </c>
      <c r="BR632" s="49">
        <v>178</v>
      </c>
      <c r="BS632" s="30">
        <f>IFERROR(BR632/BN617,"-")</f>
        <v>8.1839080459770119E-2</v>
      </c>
      <c r="BT632" s="52">
        <f t="shared" si="468"/>
        <v>57054.724719101127</v>
      </c>
      <c r="BU632" s="31">
        <f t="shared" si="476"/>
        <v>6.3435495367070563E-2</v>
      </c>
      <c r="BV632" s="176"/>
      <c r="BW632" s="197"/>
      <c r="BX632" s="197"/>
      <c r="BY632" s="67" t="s">
        <v>87</v>
      </c>
      <c r="BZ632" s="49">
        <f t="shared" si="443"/>
        <v>271725374</v>
      </c>
      <c r="CA632" s="30">
        <f>IFERROR(BZ632/BW617,"-")</f>
        <v>4.9608025100270408E-3</v>
      </c>
      <c r="CB632" s="49">
        <f t="shared" si="444"/>
        <v>4416</v>
      </c>
      <c r="CC632" s="30">
        <f>IFERROR(CB632/BX617,"-")</f>
        <v>7.3295822337300198E-2</v>
      </c>
      <c r="CD632" s="52">
        <f t="shared" si="469"/>
        <v>61532.014039855072</v>
      </c>
      <c r="CE632" s="31">
        <f t="shared" si="477"/>
        <v>6.6553132488357716E-2</v>
      </c>
      <c r="CR632" s="173"/>
      <c r="CS632" s="194"/>
      <c r="CT632" s="188"/>
      <c r="CU632" s="191"/>
      <c r="CV632" s="191"/>
      <c r="CW632" s="75" t="s">
        <v>85</v>
      </c>
      <c r="CX632" s="86">
        <v>140372175</v>
      </c>
      <c r="CY632" s="76">
        <v>3.1100140582864403E-3</v>
      </c>
      <c r="CZ632" s="86">
        <v>6164</v>
      </c>
      <c r="DA632" s="76">
        <v>0.12287451410345859</v>
      </c>
      <c r="DB632" s="86">
        <v>22772.903147306944</v>
      </c>
      <c r="DC632" s="77">
        <v>0.1136325928657019</v>
      </c>
    </row>
    <row r="633" spans="2:107" s="16" customFormat="1" ht="13.15" customHeight="1">
      <c r="B633" s="224"/>
      <c r="C633" s="194"/>
      <c r="D633" s="176"/>
      <c r="E633" s="197"/>
      <c r="F633" s="197"/>
      <c r="G633" s="68" t="s">
        <v>85</v>
      </c>
      <c r="H633" s="50">
        <v>14556</v>
      </c>
      <c r="I633" s="32">
        <f>IFERROR(H633/E617,"-")</f>
        <v>5.8350503892438802E-4</v>
      </c>
      <c r="J633" s="50">
        <v>2</v>
      </c>
      <c r="K633" s="32">
        <f>IFERROR(J633/F617,"-")</f>
        <v>0.1</v>
      </c>
      <c r="L633" s="53">
        <f t="shared" si="462"/>
        <v>7278</v>
      </c>
      <c r="M633" s="33">
        <f t="shared" si="470"/>
        <v>0.1</v>
      </c>
      <c r="N633" s="176"/>
      <c r="O633" s="197"/>
      <c r="P633" s="197"/>
      <c r="Q633" s="68" t="s">
        <v>85</v>
      </c>
      <c r="R633" s="50">
        <v>74600</v>
      </c>
      <c r="S633" s="32">
        <f>IFERROR(R633/O617,"-")</f>
        <v>1.1861726612642279E-3</v>
      </c>
      <c r="T633" s="50">
        <v>8</v>
      </c>
      <c r="U633" s="32">
        <f>IFERROR(T633/P617,"-")</f>
        <v>0.1951219512195122</v>
      </c>
      <c r="V633" s="53">
        <f t="shared" si="463"/>
        <v>9325</v>
      </c>
      <c r="W633" s="33">
        <f t="shared" si="471"/>
        <v>0.16326530612244897</v>
      </c>
      <c r="X633" s="176"/>
      <c r="Y633" s="197"/>
      <c r="Z633" s="197"/>
      <c r="AA633" s="68" t="s">
        <v>85</v>
      </c>
      <c r="AB633" s="50">
        <v>28461777</v>
      </c>
      <c r="AC633" s="32">
        <f>IFERROR(AB633/Y617,"-")</f>
        <v>1.9297446931700068E-3</v>
      </c>
      <c r="AD633" s="50">
        <v>1715</v>
      </c>
      <c r="AE633" s="32">
        <f>IFERROR(AD633/Z617,"-")</f>
        <v>8.1550166428911081E-2</v>
      </c>
      <c r="AF633" s="53">
        <f t="shared" si="464"/>
        <v>16595.788338192418</v>
      </c>
      <c r="AG633" s="33">
        <f t="shared" si="472"/>
        <v>7.5331634894140381E-2</v>
      </c>
      <c r="AH633" s="176"/>
      <c r="AI633" s="197"/>
      <c r="AJ633" s="197"/>
      <c r="AK633" s="68" t="s">
        <v>85</v>
      </c>
      <c r="AL633" s="50">
        <v>43321163</v>
      </c>
      <c r="AM633" s="32">
        <f>IFERROR(AL633/AI617,"-")</f>
        <v>2.5282462479726104E-3</v>
      </c>
      <c r="AN633" s="50">
        <v>2210</v>
      </c>
      <c r="AO633" s="32">
        <f>IFERROR(AN633/AJ617,"-")</f>
        <v>0.11958227368648883</v>
      </c>
      <c r="AP633" s="53">
        <f t="shared" si="465"/>
        <v>19602.336199095022</v>
      </c>
      <c r="AQ633" s="33">
        <f t="shared" si="473"/>
        <v>0.11155981827359919</v>
      </c>
      <c r="AR633" s="176"/>
      <c r="AS633" s="197"/>
      <c r="AT633" s="197"/>
      <c r="AU633" s="68" t="s">
        <v>85</v>
      </c>
      <c r="AV633" s="50">
        <v>46561171</v>
      </c>
      <c r="AW633" s="32">
        <f>IFERROR(AV633/AS617,"-")</f>
        <v>3.4947529297000069E-3</v>
      </c>
      <c r="AX633" s="50">
        <v>2077</v>
      </c>
      <c r="AY633" s="32">
        <f>IFERROR(AX633/AT617,"-")</f>
        <v>0.16783838383838384</v>
      </c>
      <c r="AZ633" s="53">
        <f t="shared" si="466"/>
        <v>22417.511314395764</v>
      </c>
      <c r="BA633" s="33">
        <f t="shared" si="474"/>
        <v>0.15094476744186047</v>
      </c>
      <c r="BB633" s="176"/>
      <c r="BC633" s="197"/>
      <c r="BD633" s="197"/>
      <c r="BE633" s="68" t="s">
        <v>85</v>
      </c>
      <c r="BF633" s="50">
        <v>30701791</v>
      </c>
      <c r="BG633" s="32">
        <f>IFERROR(BF633/BC617,"-")</f>
        <v>4.4475884372337862E-3</v>
      </c>
      <c r="BH633" s="50">
        <v>1301</v>
      </c>
      <c r="BI633" s="32">
        <f>IFERROR(BH633/BD617,"-")</f>
        <v>0.21233882813775093</v>
      </c>
      <c r="BJ633" s="53">
        <f t="shared" si="467"/>
        <v>23598.6095311299</v>
      </c>
      <c r="BK633" s="33">
        <f t="shared" si="475"/>
        <v>0.18216185942313076</v>
      </c>
      <c r="BL633" s="176"/>
      <c r="BM633" s="197"/>
      <c r="BN633" s="197"/>
      <c r="BO633" s="68" t="s">
        <v>85</v>
      </c>
      <c r="BP633" s="50">
        <v>15815727</v>
      </c>
      <c r="BQ633" s="32">
        <f>IFERROR(BP633/BM617,"-")</f>
        <v>6.1382056458502594E-3</v>
      </c>
      <c r="BR633" s="50">
        <v>525</v>
      </c>
      <c r="BS633" s="32">
        <f>IFERROR(BR633/BN617,"-")</f>
        <v>0.2413793103448276</v>
      </c>
      <c r="BT633" s="53">
        <f t="shared" si="468"/>
        <v>30125.194285714286</v>
      </c>
      <c r="BU633" s="33">
        <f t="shared" si="476"/>
        <v>0.18709907341411261</v>
      </c>
      <c r="BV633" s="176"/>
      <c r="BW633" s="197"/>
      <c r="BX633" s="197"/>
      <c r="BY633" s="68" t="s">
        <v>85</v>
      </c>
      <c r="BZ633" s="50">
        <f t="shared" ref="BZ633:BZ700" si="478">SUM(H633,R633,AB633,AL633,AV633,BF633,BP633)</f>
        <v>164950785</v>
      </c>
      <c r="CA633" s="32">
        <f>IFERROR(BZ633/BW617,"-")</f>
        <v>3.0114532780399477E-3</v>
      </c>
      <c r="CB633" s="50">
        <f t="shared" ref="CB633:CB700" si="479">SUM(J633,T633,AD633,AN633,AX633,BH633,BR633)</f>
        <v>7838</v>
      </c>
      <c r="CC633" s="32">
        <f>IFERROR(CB633/BX617,"-")</f>
        <v>0.13009344553436572</v>
      </c>
      <c r="CD633" s="53">
        <f t="shared" si="469"/>
        <v>21045.009568767542</v>
      </c>
      <c r="CE633" s="33">
        <f t="shared" si="477"/>
        <v>0.11812578180338493</v>
      </c>
      <c r="CR633" s="174"/>
      <c r="CS633" s="195"/>
      <c r="CT633" s="189"/>
      <c r="CU633" s="192"/>
      <c r="CV633" s="192"/>
      <c r="CW633" s="18" t="s">
        <v>92</v>
      </c>
      <c r="CX633" s="86">
        <v>8772890364</v>
      </c>
      <c r="CY633" s="76">
        <v>0.19436766840611855</v>
      </c>
      <c r="CZ633" s="86">
        <v>39369</v>
      </c>
      <c r="DA633" s="76">
        <v>0.78479019236519487</v>
      </c>
      <c r="DB633" s="86">
        <v>222837.52099367522</v>
      </c>
      <c r="DC633" s="77">
        <v>0.72576274310996403</v>
      </c>
    </row>
    <row r="634" spans="2:107" s="16" customFormat="1" ht="13.15" customHeight="1">
      <c r="B634" s="224"/>
      <c r="C634" s="195"/>
      <c r="D634" s="177"/>
      <c r="E634" s="198"/>
      <c r="F634" s="198"/>
      <c r="G634" s="18" t="s">
        <v>92</v>
      </c>
      <c r="H634" s="48">
        <f>SUM(H617:H633)</f>
        <v>5276828</v>
      </c>
      <c r="I634" s="32">
        <f>IFERROR(H634/E617,"-")</f>
        <v>0.21153172077063073</v>
      </c>
      <c r="J634" s="50">
        <v>17</v>
      </c>
      <c r="K634" s="32">
        <f>IFERROR(J634/F617,"-")</f>
        <v>0.85</v>
      </c>
      <c r="L634" s="53">
        <f t="shared" si="462"/>
        <v>310401.64705882355</v>
      </c>
      <c r="M634" s="34">
        <f t="shared" si="470"/>
        <v>0.85</v>
      </c>
      <c r="N634" s="177"/>
      <c r="O634" s="198"/>
      <c r="P634" s="198"/>
      <c r="Q634" s="18" t="s">
        <v>92</v>
      </c>
      <c r="R634" s="48">
        <f>SUM(R617:R633)</f>
        <v>7557172</v>
      </c>
      <c r="S634" s="32">
        <f>IFERROR(R634/O617,"-")</f>
        <v>0.12016234347012746</v>
      </c>
      <c r="T634" s="50">
        <v>32</v>
      </c>
      <c r="U634" s="32">
        <f>IFERROR(T634/P617,"-")</f>
        <v>0.78048780487804881</v>
      </c>
      <c r="V634" s="53">
        <f t="shared" si="463"/>
        <v>236161.625</v>
      </c>
      <c r="W634" s="34">
        <f t="shared" si="471"/>
        <v>0.65306122448979587</v>
      </c>
      <c r="X634" s="177"/>
      <c r="Y634" s="198"/>
      <c r="Z634" s="198"/>
      <c r="AA634" s="18" t="s">
        <v>92</v>
      </c>
      <c r="AB634" s="48">
        <f>SUM(AB617:AB633)</f>
        <v>2409448956</v>
      </c>
      <c r="AC634" s="32">
        <f>IFERROR(AB634/Y617,"-")</f>
        <v>0.1633637048138285</v>
      </c>
      <c r="AD634" s="50">
        <v>14550</v>
      </c>
      <c r="AE634" s="32">
        <f>IFERROR(AD634/Z617,"-")</f>
        <v>0.69186875891583455</v>
      </c>
      <c r="AF634" s="53">
        <f t="shared" si="464"/>
        <v>165597.86639175258</v>
      </c>
      <c r="AG634" s="34">
        <f t="shared" si="472"/>
        <v>0.63911095493279457</v>
      </c>
      <c r="AH634" s="177"/>
      <c r="AI634" s="198"/>
      <c r="AJ634" s="198"/>
      <c r="AK634" s="18" t="s">
        <v>92</v>
      </c>
      <c r="AL634" s="48">
        <f>SUM(AL617:AL633)</f>
        <v>3515415794</v>
      </c>
      <c r="AM634" s="32">
        <f>IFERROR(AL634/AI617,"-")</f>
        <v>0.2051615463611666</v>
      </c>
      <c r="AN634" s="50">
        <v>14876</v>
      </c>
      <c r="AO634" s="32">
        <f>IFERROR(AN634/AJ617,"-")</f>
        <v>0.80493479790054656</v>
      </c>
      <c r="AP634" s="53">
        <f t="shared" si="465"/>
        <v>236314.58685130411</v>
      </c>
      <c r="AQ634" s="34">
        <f t="shared" si="473"/>
        <v>0.75093387178192827</v>
      </c>
      <c r="AR634" s="177"/>
      <c r="AS634" s="198"/>
      <c r="AT634" s="198"/>
      <c r="AU634" s="18" t="s">
        <v>92</v>
      </c>
      <c r="AV634" s="48">
        <f>SUM(AV617:AV633)</f>
        <v>3228812725</v>
      </c>
      <c r="AW634" s="32">
        <f>IFERROR(AV634/AS617,"-")</f>
        <v>0.24234576768153904</v>
      </c>
      <c r="AX634" s="50">
        <v>10657</v>
      </c>
      <c r="AY634" s="32">
        <f>IFERROR(AX634/AT617,"-")</f>
        <v>0.86117171717171714</v>
      </c>
      <c r="AZ634" s="53">
        <f t="shared" si="466"/>
        <v>302975.76475555974</v>
      </c>
      <c r="BA634" s="34">
        <f t="shared" si="474"/>
        <v>0.77449127906976745</v>
      </c>
      <c r="BB634" s="177"/>
      <c r="BC634" s="198"/>
      <c r="BD634" s="198"/>
      <c r="BE634" s="18" t="s">
        <v>92</v>
      </c>
      <c r="BF634" s="48">
        <f>SUM(BF617:BF633)</f>
        <v>1943900188</v>
      </c>
      <c r="BG634" s="32">
        <f>IFERROR(BF634/BC617,"-")</f>
        <v>0.28160142186119969</v>
      </c>
      <c r="BH634" s="50">
        <v>5420</v>
      </c>
      <c r="BI634" s="32">
        <f>IFERROR(BH634/BD617,"-")</f>
        <v>0.88460910723029218</v>
      </c>
      <c r="BJ634" s="53">
        <f t="shared" si="467"/>
        <v>358653.17121771217</v>
      </c>
      <c r="BK634" s="34">
        <f t="shared" si="475"/>
        <v>0.75889106692803132</v>
      </c>
      <c r="BL634" s="177"/>
      <c r="BM634" s="198"/>
      <c r="BN634" s="198"/>
      <c r="BO634" s="18" t="s">
        <v>92</v>
      </c>
      <c r="BP634" s="48">
        <f>SUM(BP617:BP633)</f>
        <v>781179605</v>
      </c>
      <c r="BQ634" s="32">
        <f>IFERROR(BP634/BM617,"-")</f>
        <v>0.30318183045484254</v>
      </c>
      <c r="BR634" s="50">
        <v>1917</v>
      </c>
      <c r="BS634" s="32">
        <f>IFERROR(BR634/BN617,"-")</f>
        <v>0.88137931034482764</v>
      </c>
      <c r="BT634" s="53">
        <f t="shared" si="468"/>
        <v>407501.09806990088</v>
      </c>
      <c r="BU634" s="34">
        <f t="shared" si="476"/>
        <v>0.68317890235210266</v>
      </c>
      <c r="BV634" s="177"/>
      <c r="BW634" s="198"/>
      <c r="BX634" s="198"/>
      <c r="BY634" s="18" t="s">
        <v>92</v>
      </c>
      <c r="BZ634" s="48">
        <f t="shared" si="478"/>
        <v>11891591268</v>
      </c>
      <c r="CA634" s="32">
        <f>IFERROR(BZ634/BW617,"-")</f>
        <v>0.21710094623150669</v>
      </c>
      <c r="CB634" s="50">
        <f t="shared" si="479"/>
        <v>47469</v>
      </c>
      <c r="CC634" s="32">
        <f>IFERROR(CB634/BX617,"-")</f>
        <v>0.78788029676841109</v>
      </c>
      <c r="CD634" s="53">
        <f t="shared" si="469"/>
        <v>250512.78240535929</v>
      </c>
      <c r="CE634" s="34">
        <f t="shared" si="477"/>
        <v>0.71540096152397026</v>
      </c>
      <c r="CR634" s="172">
        <v>38</v>
      </c>
      <c r="CS634" s="193" t="s">
        <v>38</v>
      </c>
      <c r="CT634" s="187">
        <v>11343</v>
      </c>
      <c r="CU634" s="190">
        <v>10213701850</v>
      </c>
      <c r="CV634" s="190">
        <v>10367</v>
      </c>
      <c r="CW634" s="75" t="s">
        <v>58</v>
      </c>
      <c r="CX634" s="86">
        <v>385974647</v>
      </c>
      <c r="CY634" s="76">
        <v>3.7789887806446987E-2</v>
      </c>
      <c r="CZ634" s="86">
        <v>2532</v>
      </c>
      <c r="DA634" s="76">
        <v>0.24423651972605381</v>
      </c>
      <c r="DB634" s="86">
        <v>152438.64415481832</v>
      </c>
      <c r="DC634" s="77">
        <v>0.22322137000793441</v>
      </c>
    </row>
    <row r="635" spans="2:107" s="16" customFormat="1" ht="13.15" customHeight="1">
      <c r="B635" s="224">
        <v>36</v>
      </c>
      <c r="C635" s="193" t="s">
        <v>1</v>
      </c>
      <c r="D635" s="175">
        <f>CI40</f>
        <v>36</v>
      </c>
      <c r="E635" s="196">
        <v>44639040</v>
      </c>
      <c r="F635" s="196">
        <v>35</v>
      </c>
      <c r="G635" s="65" t="s">
        <v>58</v>
      </c>
      <c r="H635" s="54">
        <v>190248</v>
      </c>
      <c r="I635" s="28">
        <f>IFERROR(H635/E635,"-")</f>
        <v>4.2619196111744343E-3</v>
      </c>
      <c r="J635" s="54">
        <v>10</v>
      </c>
      <c r="K635" s="28">
        <f>IFERROR(J635/F635,"-")</f>
        <v>0.2857142857142857</v>
      </c>
      <c r="L635" s="51">
        <f t="shared" si="462"/>
        <v>19024.8</v>
      </c>
      <c r="M635" s="29">
        <f t="shared" ref="M635:M652" si="480">IFERROR(J635/$CI$40,"-")</f>
        <v>0.27777777777777779</v>
      </c>
      <c r="N635" s="175">
        <f>CJ40</f>
        <v>55</v>
      </c>
      <c r="O635" s="196">
        <v>132405220</v>
      </c>
      <c r="P635" s="196">
        <v>53</v>
      </c>
      <c r="Q635" s="65" t="s">
        <v>58</v>
      </c>
      <c r="R635" s="54">
        <v>2381419</v>
      </c>
      <c r="S635" s="28">
        <f>IFERROR(R635/O635,"-")</f>
        <v>1.7985839228997165E-2</v>
      </c>
      <c r="T635" s="54">
        <v>11</v>
      </c>
      <c r="U635" s="28">
        <f>IFERROR(T635/P635,"-")</f>
        <v>0.20754716981132076</v>
      </c>
      <c r="V635" s="51">
        <f t="shared" si="463"/>
        <v>216492.63636363635</v>
      </c>
      <c r="W635" s="29">
        <f t="shared" ref="W635:W652" si="481">IFERROR(T635/$CJ$40,"-")</f>
        <v>0.2</v>
      </c>
      <c r="X635" s="175">
        <f>CK40</f>
        <v>6304</v>
      </c>
      <c r="Y635" s="196">
        <v>3846095170</v>
      </c>
      <c r="Z635" s="196">
        <v>5844</v>
      </c>
      <c r="AA635" s="65" t="s">
        <v>58</v>
      </c>
      <c r="AB635" s="54">
        <v>84051470</v>
      </c>
      <c r="AC635" s="28">
        <f>IFERROR(AB635/Y635,"-")</f>
        <v>2.1853715595914387E-2</v>
      </c>
      <c r="AD635" s="54">
        <v>899</v>
      </c>
      <c r="AE635" s="28">
        <f>IFERROR(AD635/Z635,"-")</f>
        <v>0.15383299110198495</v>
      </c>
      <c r="AF635" s="51">
        <f t="shared" si="464"/>
        <v>93494.404894327032</v>
      </c>
      <c r="AG635" s="29">
        <f t="shared" ref="AG635:AG652" si="482">IFERROR(AD635/$CK$40,"-")</f>
        <v>0.14260786802030456</v>
      </c>
      <c r="AH635" s="175">
        <f>CL40</f>
        <v>5293</v>
      </c>
      <c r="AI635" s="196">
        <v>4523996970</v>
      </c>
      <c r="AJ635" s="196">
        <v>4934</v>
      </c>
      <c r="AK635" s="65" t="s">
        <v>58</v>
      </c>
      <c r="AL635" s="54">
        <v>140193220</v>
      </c>
      <c r="AM635" s="28">
        <f>IFERROR(AL635/AI635,"-")</f>
        <v>3.0988796175077899E-2</v>
      </c>
      <c r="AN635" s="54">
        <v>1071</v>
      </c>
      <c r="AO635" s="28">
        <f>IFERROR(AN635/AJ635,"-")</f>
        <v>0.21706526145115526</v>
      </c>
      <c r="AP635" s="51">
        <f t="shared" si="465"/>
        <v>130899.36507936507</v>
      </c>
      <c r="AQ635" s="29">
        <f t="shared" ref="AQ635:AQ652" si="483">IFERROR(AN635/$CL$40,"-")</f>
        <v>0.20234271679576799</v>
      </c>
      <c r="AR635" s="175">
        <f>CM40</f>
        <v>3764</v>
      </c>
      <c r="AS635" s="196">
        <v>3819555620</v>
      </c>
      <c r="AT635" s="196">
        <v>3452</v>
      </c>
      <c r="AU635" s="65" t="s">
        <v>58</v>
      </c>
      <c r="AV635" s="54">
        <v>171180910</v>
      </c>
      <c r="AW635" s="28">
        <f>IFERROR(AV635/AS635,"-")</f>
        <v>4.4816970095594523E-2</v>
      </c>
      <c r="AX635" s="54">
        <v>890</v>
      </c>
      <c r="AY635" s="28">
        <f>IFERROR(AX635/AT635,"-")</f>
        <v>0.25782155272305912</v>
      </c>
      <c r="AZ635" s="51">
        <f t="shared" si="466"/>
        <v>192338.10112359549</v>
      </c>
      <c r="BA635" s="29">
        <f t="shared" ref="BA635:BA652" si="484">IFERROR(AX635/$CM$40,"-")</f>
        <v>0.23645058448459086</v>
      </c>
      <c r="BB635" s="175">
        <f>CN40</f>
        <v>2097</v>
      </c>
      <c r="BC635" s="196">
        <v>2266856670</v>
      </c>
      <c r="BD635" s="196">
        <v>1851</v>
      </c>
      <c r="BE635" s="65" t="s">
        <v>58</v>
      </c>
      <c r="BF635" s="54">
        <v>102497188</v>
      </c>
      <c r="BG635" s="28">
        <f>IFERROR(BF635/BC635,"-")</f>
        <v>4.5215557452955329E-2</v>
      </c>
      <c r="BH635" s="54">
        <v>446</v>
      </c>
      <c r="BI635" s="28">
        <f>IFERROR(BH635/BD635,"-")</f>
        <v>0.24095083738519718</v>
      </c>
      <c r="BJ635" s="51">
        <f t="shared" si="467"/>
        <v>229814.32286995515</v>
      </c>
      <c r="BK635" s="29">
        <f t="shared" ref="BK635:BK652" si="485">IFERROR(BH635/$CN$40,"-")</f>
        <v>0.21268478779208394</v>
      </c>
      <c r="BL635" s="175">
        <f>CO40</f>
        <v>895</v>
      </c>
      <c r="BM635" s="196">
        <v>916089330</v>
      </c>
      <c r="BN635" s="196">
        <v>739</v>
      </c>
      <c r="BO635" s="65" t="s">
        <v>58</v>
      </c>
      <c r="BP635" s="54">
        <v>49293188</v>
      </c>
      <c r="BQ635" s="28">
        <f>IFERROR(BP635/BM635,"-")</f>
        <v>5.3808276535651824E-2</v>
      </c>
      <c r="BR635" s="54">
        <v>155</v>
      </c>
      <c r="BS635" s="28">
        <f>IFERROR(BR635/BN635,"-")</f>
        <v>0.20974289580514208</v>
      </c>
      <c r="BT635" s="51">
        <f t="shared" si="468"/>
        <v>318020.56774193549</v>
      </c>
      <c r="BU635" s="29">
        <f t="shared" ref="BU635:BU652" si="486">IFERROR(BR635/$CO$40,"-")</f>
        <v>0.17318435754189945</v>
      </c>
      <c r="BV635" s="175">
        <f>CP40</f>
        <v>18444</v>
      </c>
      <c r="BW635" s="196">
        <f>SUM(E635,O635,Y635,AI635,AS635,BC635,BM635)</f>
        <v>15549638020</v>
      </c>
      <c r="BX635" s="196">
        <f>SUM(F635,P635,Z635,AJ635,AT635,BD635,BN635)</f>
        <v>16908</v>
      </c>
      <c r="BY635" s="65" t="s">
        <v>58</v>
      </c>
      <c r="BZ635" s="54">
        <f t="shared" si="478"/>
        <v>549787643</v>
      </c>
      <c r="CA635" s="28">
        <f>IFERROR(BZ635/BW635,"-")</f>
        <v>3.5356941575930008E-2</v>
      </c>
      <c r="CB635" s="54">
        <f t="shared" si="479"/>
        <v>3482</v>
      </c>
      <c r="CC635" s="28">
        <f>IFERROR(CB635/BX635,"-")</f>
        <v>0.20593801750650578</v>
      </c>
      <c r="CD635" s="51">
        <f t="shared" si="469"/>
        <v>157894.211085583</v>
      </c>
      <c r="CE635" s="29">
        <f t="shared" ref="CE635:CE652" si="487">IFERROR(CB635/$CP$40,"-")</f>
        <v>0.18878768163088266</v>
      </c>
      <c r="CR635" s="173"/>
      <c r="CS635" s="194"/>
      <c r="CT635" s="188"/>
      <c r="CU635" s="191"/>
      <c r="CV635" s="191"/>
      <c r="CW635" s="75" t="s">
        <v>60</v>
      </c>
      <c r="CX635" s="86">
        <v>183663383</v>
      </c>
      <c r="CY635" s="76">
        <v>1.7982058385618532E-2</v>
      </c>
      <c r="CZ635" s="86">
        <v>2631</v>
      </c>
      <c r="DA635" s="76">
        <v>0.25378605189543746</v>
      </c>
      <c r="DB635" s="86">
        <v>69807.443177499052</v>
      </c>
      <c r="DC635" s="77">
        <v>0.23194921978312616</v>
      </c>
    </row>
    <row r="636" spans="2:107" s="16" customFormat="1" ht="13.15" customHeight="1">
      <c r="B636" s="224"/>
      <c r="C636" s="194"/>
      <c r="D636" s="176"/>
      <c r="E636" s="197"/>
      <c r="F636" s="197"/>
      <c r="G636" s="66" t="s">
        <v>60</v>
      </c>
      <c r="H636" s="49">
        <v>248251</v>
      </c>
      <c r="I636" s="30">
        <f>IFERROR(H636/E635,"-")</f>
        <v>5.5612979132167719E-3</v>
      </c>
      <c r="J636" s="49">
        <v>9</v>
      </c>
      <c r="K636" s="30">
        <f>IFERROR(J636/F635,"-")</f>
        <v>0.25714285714285712</v>
      </c>
      <c r="L636" s="52">
        <f t="shared" si="462"/>
        <v>27583.444444444445</v>
      </c>
      <c r="M636" s="31">
        <f t="shared" si="480"/>
        <v>0.25</v>
      </c>
      <c r="N636" s="176"/>
      <c r="O636" s="197"/>
      <c r="P636" s="197"/>
      <c r="Q636" s="66" t="s">
        <v>60</v>
      </c>
      <c r="R636" s="49">
        <v>2008981</v>
      </c>
      <c r="S636" s="30">
        <f>IFERROR(R636/O635,"-")</f>
        <v>1.5172974298143231E-2</v>
      </c>
      <c r="T636" s="49">
        <v>14</v>
      </c>
      <c r="U636" s="30">
        <f>IFERROR(T636/P635,"-")</f>
        <v>0.26415094339622641</v>
      </c>
      <c r="V636" s="52">
        <f t="shared" si="463"/>
        <v>143498.64285714287</v>
      </c>
      <c r="W636" s="31">
        <f t="shared" si="481"/>
        <v>0.25454545454545452</v>
      </c>
      <c r="X636" s="176"/>
      <c r="Y636" s="197"/>
      <c r="Z636" s="197"/>
      <c r="AA636" s="66" t="s">
        <v>60</v>
      </c>
      <c r="AB636" s="49">
        <v>81821203</v>
      </c>
      <c r="AC636" s="30">
        <f>IFERROR(AB636/Y635,"-")</f>
        <v>2.1273837329407529E-2</v>
      </c>
      <c r="AD636" s="49">
        <v>1153</v>
      </c>
      <c r="AE636" s="30">
        <f>IFERROR(AD636/Z635,"-")</f>
        <v>0.19729637234770706</v>
      </c>
      <c r="AF636" s="52">
        <f t="shared" si="464"/>
        <v>70963.749349522986</v>
      </c>
      <c r="AG636" s="31">
        <f t="shared" si="482"/>
        <v>0.1828997461928934</v>
      </c>
      <c r="AH636" s="176"/>
      <c r="AI636" s="197"/>
      <c r="AJ636" s="197"/>
      <c r="AK636" s="66" t="s">
        <v>60</v>
      </c>
      <c r="AL636" s="49">
        <v>82003264</v>
      </c>
      <c r="AM636" s="30">
        <f>IFERROR(AL636/AI635,"-")</f>
        <v>1.8126286234006916E-2</v>
      </c>
      <c r="AN636" s="49">
        <v>1169</v>
      </c>
      <c r="AO636" s="30">
        <f>IFERROR(AN636/AJ635,"-")</f>
        <v>0.23692744223753548</v>
      </c>
      <c r="AP636" s="52">
        <f t="shared" si="465"/>
        <v>70148.215568862273</v>
      </c>
      <c r="AQ636" s="31">
        <f t="shared" si="483"/>
        <v>0.22085773663328925</v>
      </c>
      <c r="AR636" s="176"/>
      <c r="AS636" s="197"/>
      <c r="AT636" s="197"/>
      <c r="AU636" s="66" t="s">
        <v>60</v>
      </c>
      <c r="AV636" s="49">
        <v>53417405</v>
      </c>
      <c r="AW636" s="30">
        <f>IFERROR(AV636/AS635,"-")</f>
        <v>1.3985240775208295E-2</v>
      </c>
      <c r="AX636" s="49">
        <v>1020</v>
      </c>
      <c r="AY636" s="30">
        <f>IFERROR(AX636/AT635,"-")</f>
        <v>0.29548088064889921</v>
      </c>
      <c r="AZ636" s="52">
        <f t="shared" si="466"/>
        <v>52370.004901960783</v>
      </c>
      <c r="BA636" s="31">
        <f t="shared" si="484"/>
        <v>0.27098831030818277</v>
      </c>
      <c r="BB636" s="176"/>
      <c r="BC636" s="197"/>
      <c r="BD636" s="197"/>
      <c r="BE636" s="66" t="s">
        <v>60</v>
      </c>
      <c r="BF636" s="49">
        <v>22678461</v>
      </c>
      <c r="BG636" s="30">
        <f>IFERROR(BF636/BC635,"-")</f>
        <v>1.0004364766476391E-2</v>
      </c>
      <c r="BH636" s="49">
        <v>559</v>
      </c>
      <c r="BI636" s="30">
        <f>IFERROR(BH636/BD635,"-")</f>
        <v>0.30199891950297136</v>
      </c>
      <c r="BJ636" s="52">
        <f t="shared" si="467"/>
        <v>40569.697674418603</v>
      </c>
      <c r="BK636" s="31">
        <f t="shared" si="485"/>
        <v>0.26657129232236526</v>
      </c>
      <c r="BL636" s="176"/>
      <c r="BM636" s="197"/>
      <c r="BN636" s="197"/>
      <c r="BO636" s="66" t="s">
        <v>60</v>
      </c>
      <c r="BP636" s="49">
        <v>9121651</v>
      </c>
      <c r="BQ636" s="30">
        <f>IFERROR(BP636/BM635,"-")</f>
        <v>9.9571632386549029E-3</v>
      </c>
      <c r="BR636" s="49">
        <v>193</v>
      </c>
      <c r="BS636" s="30">
        <f>IFERROR(BR636/BN635,"-")</f>
        <v>0.26116373477672533</v>
      </c>
      <c r="BT636" s="52">
        <f t="shared" si="468"/>
        <v>47262.440414507771</v>
      </c>
      <c r="BU636" s="31">
        <f t="shared" si="486"/>
        <v>0.21564245810055865</v>
      </c>
      <c r="BV636" s="176"/>
      <c r="BW636" s="197"/>
      <c r="BX636" s="197"/>
      <c r="BY636" s="66" t="s">
        <v>60</v>
      </c>
      <c r="BZ636" s="49">
        <f t="shared" si="478"/>
        <v>251299216</v>
      </c>
      <c r="CA636" s="30">
        <f>IFERROR(BZ636/BW635,"-")</f>
        <v>1.6161097491580064E-2</v>
      </c>
      <c r="CB636" s="49">
        <f t="shared" si="479"/>
        <v>4117</v>
      </c>
      <c r="CC636" s="30">
        <f>IFERROR(CB636/BX635,"-")</f>
        <v>0.24349420392713508</v>
      </c>
      <c r="CD636" s="52">
        <f t="shared" si="469"/>
        <v>61039.401505950933</v>
      </c>
      <c r="CE636" s="31">
        <f t="shared" si="487"/>
        <v>0.22321622207764041</v>
      </c>
      <c r="CR636" s="173"/>
      <c r="CS636" s="194"/>
      <c r="CT636" s="188"/>
      <c r="CU636" s="191"/>
      <c r="CV636" s="191"/>
      <c r="CW636" s="75" t="s">
        <v>62</v>
      </c>
      <c r="CX636" s="86">
        <v>139573725</v>
      </c>
      <c r="CY636" s="76">
        <v>1.3665341621461175E-2</v>
      </c>
      <c r="CZ636" s="86">
        <v>2752</v>
      </c>
      <c r="DA636" s="76">
        <v>0.26545770232468408</v>
      </c>
      <c r="DB636" s="86">
        <v>50717.196584302328</v>
      </c>
      <c r="DC636" s="77">
        <v>0.24261659173058273</v>
      </c>
    </row>
    <row r="637" spans="2:107" s="16" customFormat="1" ht="13.15" customHeight="1">
      <c r="B637" s="224"/>
      <c r="C637" s="194"/>
      <c r="D637" s="176"/>
      <c r="E637" s="197"/>
      <c r="F637" s="197"/>
      <c r="G637" s="67" t="s">
        <v>194</v>
      </c>
      <c r="H637" s="49">
        <v>27210</v>
      </c>
      <c r="I637" s="30">
        <f>IFERROR(H637/E635,"-")</f>
        <v>6.0955611948644052E-4</v>
      </c>
      <c r="J637" s="49">
        <v>3</v>
      </c>
      <c r="K637" s="30">
        <f>IFERROR(J637/F635,"-")</f>
        <v>8.5714285714285715E-2</v>
      </c>
      <c r="L637" s="52">
        <f>IFERROR(H637/J637,"-")</f>
        <v>9070</v>
      </c>
      <c r="M637" s="31">
        <f t="shared" si="480"/>
        <v>8.3333333333333329E-2</v>
      </c>
      <c r="N637" s="176"/>
      <c r="O637" s="197"/>
      <c r="P637" s="197"/>
      <c r="Q637" s="67" t="s">
        <v>194</v>
      </c>
      <c r="R637" s="49">
        <v>4062798</v>
      </c>
      <c r="S637" s="30">
        <f>IFERROR(R637/O635,"-")</f>
        <v>3.0684575728962951E-2</v>
      </c>
      <c r="T637" s="49">
        <v>12</v>
      </c>
      <c r="U637" s="30">
        <f>IFERROR(T637/P635,"-")</f>
        <v>0.22641509433962265</v>
      </c>
      <c r="V637" s="52">
        <f>IFERROR(R637/T637,"-")</f>
        <v>338566.5</v>
      </c>
      <c r="W637" s="31">
        <f t="shared" si="481"/>
        <v>0.21818181818181817</v>
      </c>
      <c r="X637" s="176"/>
      <c r="Y637" s="197"/>
      <c r="Z637" s="197"/>
      <c r="AA637" s="67" t="s">
        <v>194</v>
      </c>
      <c r="AB637" s="49">
        <v>39129822</v>
      </c>
      <c r="AC637" s="30">
        <f>IFERROR(AB637/Y635,"-")</f>
        <v>1.0173908931119871E-2</v>
      </c>
      <c r="AD637" s="49">
        <v>387</v>
      </c>
      <c r="AE637" s="30">
        <f>IFERROR(AD637/Z635,"-")</f>
        <v>6.6221765913757696E-2</v>
      </c>
      <c r="AF637" s="52">
        <f>IFERROR(AB637/AD637,"-")</f>
        <v>101110.6511627907</v>
      </c>
      <c r="AG637" s="31">
        <f t="shared" si="482"/>
        <v>6.1389593908629442E-2</v>
      </c>
      <c r="AH637" s="176"/>
      <c r="AI637" s="197"/>
      <c r="AJ637" s="197"/>
      <c r="AK637" s="67" t="s">
        <v>194</v>
      </c>
      <c r="AL637" s="49">
        <v>44410595</v>
      </c>
      <c r="AM637" s="30">
        <f>IFERROR(AL637/AI635,"-")</f>
        <v>9.8166721362768737E-3</v>
      </c>
      <c r="AN637" s="49">
        <v>413</v>
      </c>
      <c r="AO637" s="30">
        <f>IFERROR(AN637/AJ635,"-")</f>
        <v>8.3704904742602351E-2</v>
      </c>
      <c r="AP637" s="52">
        <f>IFERROR(AL637/AN637,"-")</f>
        <v>107531.70702179176</v>
      </c>
      <c r="AQ637" s="31">
        <f t="shared" si="483"/>
        <v>7.8027583600982428E-2</v>
      </c>
      <c r="AR637" s="176"/>
      <c r="AS637" s="197"/>
      <c r="AT637" s="197"/>
      <c r="AU637" s="67" t="s">
        <v>194</v>
      </c>
      <c r="AV637" s="49">
        <v>22040848</v>
      </c>
      <c r="AW637" s="30">
        <f>IFERROR(AV637/AS635,"-")</f>
        <v>5.7705267818563668E-3</v>
      </c>
      <c r="AX637" s="49">
        <v>254</v>
      </c>
      <c r="AY637" s="30">
        <f>IFERROR(AX637/AT635,"-")</f>
        <v>7.3580533024333719E-2</v>
      </c>
      <c r="AZ637" s="52">
        <f>IFERROR(AV637/AX637,"-")</f>
        <v>86774.992125984252</v>
      </c>
      <c r="BA637" s="31">
        <f t="shared" si="484"/>
        <v>6.7481402763018061E-2</v>
      </c>
      <c r="BB637" s="176"/>
      <c r="BC637" s="197"/>
      <c r="BD637" s="197"/>
      <c r="BE637" s="67" t="s">
        <v>194</v>
      </c>
      <c r="BF637" s="49">
        <v>12402216</v>
      </c>
      <c r="BG637" s="30">
        <f>IFERROR(BF637/BC635,"-")</f>
        <v>5.4711072667863025E-3</v>
      </c>
      <c r="BH637" s="49">
        <v>141</v>
      </c>
      <c r="BI637" s="30">
        <f>IFERROR(BH637/BD635,"-")</f>
        <v>7.6175040518638576E-2</v>
      </c>
      <c r="BJ637" s="52">
        <f>IFERROR(BF637/BH637,"-")</f>
        <v>87958.97872340426</v>
      </c>
      <c r="BK637" s="31">
        <f t="shared" si="485"/>
        <v>6.7238912732474967E-2</v>
      </c>
      <c r="BL637" s="176"/>
      <c r="BM637" s="197"/>
      <c r="BN637" s="197"/>
      <c r="BO637" s="67" t="s">
        <v>194</v>
      </c>
      <c r="BP637" s="49">
        <v>1220691</v>
      </c>
      <c r="BQ637" s="30">
        <f>IFERROR(BP637/BM635,"-")</f>
        <v>1.332502148016504E-3</v>
      </c>
      <c r="BR637" s="49">
        <v>24</v>
      </c>
      <c r="BS637" s="30">
        <f>IFERROR(BR637/BN635,"-")</f>
        <v>3.2476319350473612E-2</v>
      </c>
      <c r="BT637" s="52">
        <f>IFERROR(BP637/BR637,"-")</f>
        <v>50862.125</v>
      </c>
      <c r="BU637" s="31">
        <f t="shared" si="486"/>
        <v>2.6815642458100558E-2</v>
      </c>
      <c r="BV637" s="176"/>
      <c r="BW637" s="197"/>
      <c r="BX637" s="197"/>
      <c r="BY637" s="67" t="s">
        <v>194</v>
      </c>
      <c r="BZ637" s="49">
        <f t="shared" si="478"/>
        <v>123294180</v>
      </c>
      <c r="CA637" s="30">
        <f>IFERROR(BZ637/BW635,"-")</f>
        <v>7.9290707501627096E-3</v>
      </c>
      <c r="CB637" s="49">
        <f>SUM(J637,T637,AD637,AN637,AX637,BH637,BR637)</f>
        <v>1234</v>
      </c>
      <c r="CC637" s="30">
        <f>IFERROR(CB637/BX635,"-")</f>
        <v>7.2983203217411877E-2</v>
      </c>
      <c r="CD637" s="52">
        <f>IFERROR(BZ637/CB637,"-")</f>
        <v>99914.246353322524</v>
      </c>
      <c r="CE637" s="31">
        <f t="shared" si="487"/>
        <v>6.6905226631967032E-2</v>
      </c>
      <c r="CR637" s="173"/>
      <c r="CS637" s="194"/>
      <c r="CT637" s="188"/>
      <c r="CU637" s="191"/>
      <c r="CV637" s="191"/>
      <c r="CW637" s="75" t="s">
        <v>64</v>
      </c>
      <c r="CX637" s="86">
        <v>38807582</v>
      </c>
      <c r="CY637" s="76">
        <v>3.7995608810531315E-3</v>
      </c>
      <c r="CZ637" s="86">
        <v>511</v>
      </c>
      <c r="DA637" s="76">
        <v>4.9291019581363942E-2</v>
      </c>
      <c r="DB637" s="86">
        <v>75944.387475538155</v>
      </c>
      <c r="DC637" s="77">
        <v>4.5049810455787709E-2</v>
      </c>
    </row>
    <row r="638" spans="2:107" s="16" customFormat="1" ht="13.15" customHeight="1">
      <c r="B638" s="224"/>
      <c r="C638" s="194"/>
      <c r="D638" s="176"/>
      <c r="E638" s="197"/>
      <c r="F638" s="197"/>
      <c r="G638" s="67" t="s">
        <v>62</v>
      </c>
      <c r="H638" s="49">
        <v>34156</v>
      </c>
      <c r="I638" s="30">
        <f>IFERROR(H638/E635,"-")</f>
        <v>7.6515982422561057E-4</v>
      </c>
      <c r="J638" s="49">
        <v>4</v>
      </c>
      <c r="K638" s="30">
        <f>IFERROR(J638/F635,"-")</f>
        <v>0.11428571428571428</v>
      </c>
      <c r="L638" s="52">
        <f t="shared" si="462"/>
        <v>8539</v>
      </c>
      <c r="M638" s="31">
        <f t="shared" si="480"/>
        <v>0.1111111111111111</v>
      </c>
      <c r="N638" s="176"/>
      <c r="O638" s="197"/>
      <c r="P638" s="197"/>
      <c r="Q638" s="67" t="s">
        <v>62</v>
      </c>
      <c r="R638" s="49">
        <v>242564</v>
      </c>
      <c r="S638" s="30">
        <f>IFERROR(R638/O635,"-")</f>
        <v>1.8319821529694978E-3</v>
      </c>
      <c r="T638" s="49">
        <v>11</v>
      </c>
      <c r="U638" s="30">
        <f>IFERROR(T638/P635,"-")</f>
        <v>0.20754716981132076</v>
      </c>
      <c r="V638" s="52">
        <f t="shared" si="463"/>
        <v>22051.272727272728</v>
      </c>
      <c r="W638" s="31">
        <f t="shared" si="481"/>
        <v>0.2</v>
      </c>
      <c r="X638" s="176"/>
      <c r="Y638" s="197"/>
      <c r="Z638" s="197"/>
      <c r="AA638" s="67" t="s">
        <v>62</v>
      </c>
      <c r="AB638" s="49">
        <v>51486441</v>
      </c>
      <c r="AC638" s="30">
        <f>IFERROR(AB638/Y635,"-")</f>
        <v>1.3386678884495726E-2</v>
      </c>
      <c r="AD638" s="49">
        <v>1064</v>
      </c>
      <c r="AE638" s="30">
        <f>IFERROR(AD638/Z635,"-")</f>
        <v>0.18206707734428473</v>
      </c>
      <c r="AF638" s="52">
        <f t="shared" si="464"/>
        <v>48389.512218045114</v>
      </c>
      <c r="AG638" s="31">
        <f t="shared" si="482"/>
        <v>0.16878172588832488</v>
      </c>
      <c r="AH638" s="176"/>
      <c r="AI638" s="197"/>
      <c r="AJ638" s="197"/>
      <c r="AK638" s="67" t="s">
        <v>62</v>
      </c>
      <c r="AL638" s="49">
        <v>50778374</v>
      </c>
      <c r="AM638" s="30">
        <f>IFERROR(AL638/AI635,"-")</f>
        <v>1.1224228118791158E-2</v>
      </c>
      <c r="AN638" s="49">
        <v>1187</v>
      </c>
      <c r="AO638" s="30">
        <f>IFERROR(AN638/AJ635,"-")</f>
        <v>0.24057559789217672</v>
      </c>
      <c r="AP638" s="52">
        <f t="shared" si="465"/>
        <v>42778.748104465041</v>
      </c>
      <c r="AQ638" s="31">
        <f t="shared" si="483"/>
        <v>0.22425845456262988</v>
      </c>
      <c r="AR638" s="176"/>
      <c r="AS638" s="197"/>
      <c r="AT638" s="197"/>
      <c r="AU638" s="67" t="s">
        <v>62</v>
      </c>
      <c r="AV638" s="49">
        <v>32607849</v>
      </c>
      <c r="AW638" s="30">
        <f>IFERROR(AV638/AS635,"-")</f>
        <v>8.5370792427418556E-3</v>
      </c>
      <c r="AX638" s="49">
        <v>848</v>
      </c>
      <c r="AY638" s="30">
        <f>IFERROR(AX638/AT635,"-")</f>
        <v>0.24565469293163383</v>
      </c>
      <c r="AZ638" s="52">
        <f t="shared" si="466"/>
        <v>38452.652122641506</v>
      </c>
      <c r="BA638" s="31">
        <f t="shared" si="484"/>
        <v>0.22529224229543041</v>
      </c>
      <c r="BB638" s="176"/>
      <c r="BC638" s="197"/>
      <c r="BD638" s="197"/>
      <c r="BE638" s="67" t="s">
        <v>62</v>
      </c>
      <c r="BF638" s="49">
        <v>15828401</v>
      </c>
      <c r="BG638" s="30">
        <f>IFERROR(BF638/BC635,"-")</f>
        <v>6.9825327774252263E-3</v>
      </c>
      <c r="BH638" s="49">
        <v>459</v>
      </c>
      <c r="BI638" s="30">
        <f>IFERROR(BH638/BD635,"-")</f>
        <v>0.24797406807131281</v>
      </c>
      <c r="BJ638" s="52">
        <f t="shared" si="467"/>
        <v>34484.533769063179</v>
      </c>
      <c r="BK638" s="31">
        <f t="shared" si="485"/>
        <v>0.21888412017167383</v>
      </c>
      <c r="BL638" s="176"/>
      <c r="BM638" s="197"/>
      <c r="BN638" s="197"/>
      <c r="BO638" s="67" t="s">
        <v>62</v>
      </c>
      <c r="BP638" s="49">
        <v>4513248</v>
      </c>
      <c r="BQ638" s="30">
        <f>IFERROR(BP638/BM635,"-")</f>
        <v>4.926646181983148E-3</v>
      </c>
      <c r="BR638" s="49">
        <v>155</v>
      </c>
      <c r="BS638" s="30">
        <f>IFERROR(BR638/BN635,"-")</f>
        <v>0.20974289580514208</v>
      </c>
      <c r="BT638" s="52">
        <f t="shared" si="468"/>
        <v>29117.729032258063</v>
      </c>
      <c r="BU638" s="31">
        <f t="shared" si="486"/>
        <v>0.17318435754189945</v>
      </c>
      <c r="BV638" s="176"/>
      <c r="BW638" s="197"/>
      <c r="BX638" s="197"/>
      <c r="BY638" s="67" t="s">
        <v>62</v>
      </c>
      <c r="BZ638" s="49">
        <f t="shared" si="478"/>
        <v>155491033</v>
      </c>
      <c r="CA638" s="30">
        <f>IFERROR(BZ638/BW635,"-")</f>
        <v>9.9996561206123821E-3</v>
      </c>
      <c r="CB638" s="49">
        <f t="shared" si="479"/>
        <v>3728</v>
      </c>
      <c r="CC638" s="30">
        <f>IFERROR(CB638/BX635,"-")</f>
        <v>0.22048734326945824</v>
      </c>
      <c r="CD638" s="52">
        <f t="shared" si="469"/>
        <v>41708.968079399143</v>
      </c>
      <c r="CE638" s="31">
        <f t="shared" si="487"/>
        <v>0.20212535241813057</v>
      </c>
      <c r="CR638" s="173"/>
      <c r="CS638" s="194"/>
      <c r="CT638" s="188"/>
      <c r="CU638" s="191"/>
      <c r="CV638" s="191"/>
      <c r="CW638" s="75" t="s">
        <v>66</v>
      </c>
      <c r="CX638" s="86">
        <v>172125287</v>
      </c>
      <c r="CY638" s="76">
        <v>1.68523900078403E-2</v>
      </c>
      <c r="CZ638" s="86">
        <v>3055</v>
      </c>
      <c r="DA638" s="76">
        <v>0.29468505835825215</v>
      </c>
      <c r="DB638" s="86">
        <v>56342.156137479542</v>
      </c>
      <c r="DC638" s="77">
        <v>0.26932910164859386</v>
      </c>
    </row>
    <row r="639" spans="2:107" s="16" customFormat="1" ht="13.15" customHeight="1">
      <c r="B639" s="224"/>
      <c r="C639" s="194"/>
      <c r="D639" s="176"/>
      <c r="E639" s="197"/>
      <c r="F639" s="197"/>
      <c r="G639" s="67" t="s">
        <v>64</v>
      </c>
      <c r="H639" s="49">
        <v>18512</v>
      </c>
      <c r="I639" s="30">
        <f>IFERROR(H639/E635,"-")</f>
        <v>4.147042588729507E-4</v>
      </c>
      <c r="J639" s="49">
        <v>1</v>
      </c>
      <c r="K639" s="30">
        <f>IFERROR(J639/F635,"-")</f>
        <v>2.8571428571428571E-2</v>
      </c>
      <c r="L639" s="52">
        <f t="shared" si="462"/>
        <v>18512</v>
      </c>
      <c r="M639" s="31">
        <f t="shared" si="480"/>
        <v>2.7777777777777776E-2</v>
      </c>
      <c r="N639" s="176"/>
      <c r="O639" s="197"/>
      <c r="P639" s="197"/>
      <c r="Q639" s="67" t="s">
        <v>64</v>
      </c>
      <c r="R639" s="49">
        <v>2560</v>
      </c>
      <c r="S639" s="30">
        <f>IFERROR(R639/O635,"-")</f>
        <v>1.9334585147020639E-5</v>
      </c>
      <c r="T639" s="49">
        <v>2</v>
      </c>
      <c r="U639" s="30">
        <f>IFERROR(T639/P635,"-")</f>
        <v>3.7735849056603772E-2</v>
      </c>
      <c r="V639" s="52">
        <f t="shared" si="463"/>
        <v>1280</v>
      </c>
      <c r="W639" s="31">
        <f t="shared" si="481"/>
        <v>3.6363636363636362E-2</v>
      </c>
      <c r="X639" s="176"/>
      <c r="Y639" s="197"/>
      <c r="Z639" s="197"/>
      <c r="AA639" s="67" t="s">
        <v>64</v>
      </c>
      <c r="AB639" s="49">
        <v>9617178</v>
      </c>
      <c r="AC639" s="30">
        <f>IFERROR(AB639/Y635,"-")</f>
        <v>2.5005044271954402E-3</v>
      </c>
      <c r="AD639" s="49">
        <v>192</v>
      </c>
      <c r="AE639" s="30">
        <f>IFERROR(AD639/Z635,"-")</f>
        <v>3.2854209445585217E-2</v>
      </c>
      <c r="AF639" s="52">
        <f t="shared" si="464"/>
        <v>50089.46875</v>
      </c>
      <c r="AG639" s="31">
        <f t="shared" si="482"/>
        <v>3.0456852791878174E-2</v>
      </c>
      <c r="AH639" s="176"/>
      <c r="AI639" s="197"/>
      <c r="AJ639" s="197"/>
      <c r="AK639" s="67" t="s">
        <v>64</v>
      </c>
      <c r="AL639" s="49">
        <v>12782353</v>
      </c>
      <c r="AM639" s="30">
        <f>IFERROR(AL639/AI635,"-")</f>
        <v>2.8254556943259844E-3</v>
      </c>
      <c r="AN639" s="49">
        <v>181</v>
      </c>
      <c r="AO639" s="30">
        <f>IFERROR(AN639/AJ635,"-")</f>
        <v>3.6684231860559385E-2</v>
      </c>
      <c r="AP639" s="52">
        <f t="shared" si="465"/>
        <v>70620.734806629829</v>
      </c>
      <c r="AQ639" s="31">
        <f t="shared" si="483"/>
        <v>3.4196108067258646E-2</v>
      </c>
      <c r="AR639" s="176"/>
      <c r="AS639" s="197"/>
      <c r="AT639" s="197"/>
      <c r="AU639" s="67" t="s">
        <v>64</v>
      </c>
      <c r="AV639" s="49">
        <v>6587553</v>
      </c>
      <c r="AW639" s="30">
        <f>IFERROR(AV639/AS635,"-")</f>
        <v>1.7246909471631154E-3</v>
      </c>
      <c r="AX639" s="49">
        <v>149</v>
      </c>
      <c r="AY639" s="30">
        <f>IFERROR(AX639/AT635,"-")</f>
        <v>4.3163383545770567E-2</v>
      </c>
      <c r="AZ639" s="52">
        <f t="shared" si="466"/>
        <v>44211.765100671138</v>
      </c>
      <c r="BA639" s="31">
        <f t="shared" si="484"/>
        <v>3.9585547290116894E-2</v>
      </c>
      <c r="BB639" s="176"/>
      <c r="BC639" s="197"/>
      <c r="BD639" s="197"/>
      <c r="BE639" s="67" t="s">
        <v>64</v>
      </c>
      <c r="BF639" s="49">
        <v>2317441</v>
      </c>
      <c r="BG639" s="30">
        <f>IFERROR(BF639/BC635,"-")</f>
        <v>1.0223147456429171E-3</v>
      </c>
      <c r="BH639" s="49">
        <v>66</v>
      </c>
      <c r="BI639" s="30">
        <f>IFERROR(BH639/BD635,"-")</f>
        <v>3.5656401944894653E-2</v>
      </c>
      <c r="BJ639" s="52">
        <f t="shared" si="467"/>
        <v>35112.742424242424</v>
      </c>
      <c r="BK639" s="31">
        <f t="shared" si="485"/>
        <v>3.1473533619456366E-2</v>
      </c>
      <c r="BL639" s="176"/>
      <c r="BM639" s="197"/>
      <c r="BN639" s="197"/>
      <c r="BO639" s="67" t="s">
        <v>64</v>
      </c>
      <c r="BP639" s="49">
        <v>1438051</v>
      </c>
      <c r="BQ639" s="30">
        <f>IFERROR(BP639/BM635,"-")</f>
        <v>1.5697715854850094E-3</v>
      </c>
      <c r="BR639" s="49">
        <v>18</v>
      </c>
      <c r="BS639" s="30">
        <f>IFERROR(BR639/BN635,"-")</f>
        <v>2.4357239512855209E-2</v>
      </c>
      <c r="BT639" s="52">
        <f t="shared" si="468"/>
        <v>79891.722222222219</v>
      </c>
      <c r="BU639" s="31">
        <f t="shared" si="486"/>
        <v>2.0111731843575419E-2</v>
      </c>
      <c r="BV639" s="176"/>
      <c r="BW639" s="197"/>
      <c r="BX639" s="197"/>
      <c r="BY639" s="67" t="s">
        <v>64</v>
      </c>
      <c r="BZ639" s="49">
        <f t="shared" si="478"/>
        <v>32763648</v>
      </c>
      <c r="CA639" s="30">
        <f>IFERROR(BZ639/BW635,"-")</f>
        <v>2.1070360581937199E-3</v>
      </c>
      <c r="CB639" s="49">
        <f t="shared" si="479"/>
        <v>609</v>
      </c>
      <c r="CC639" s="30">
        <f>IFERROR(CB639/BX635,"-")</f>
        <v>3.6018452803406674E-2</v>
      </c>
      <c r="CD639" s="52">
        <f t="shared" si="469"/>
        <v>53799.093596059116</v>
      </c>
      <c r="CE639" s="31">
        <f t="shared" si="487"/>
        <v>3.3018867924528301E-2</v>
      </c>
      <c r="CR639" s="173"/>
      <c r="CS639" s="194"/>
      <c r="CT639" s="188"/>
      <c r="CU639" s="191"/>
      <c r="CV639" s="191"/>
      <c r="CW639" s="75" t="s">
        <v>68</v>
      </c>
      <c r="CX639" s="86">
        <v>172802315</v>
      </c>
      <c r="CY639" s="76">
        <v>1.6918676258402824E-2</v>
      </c>
      <c r="CZ639" s="86">
        <v>3443</v>
      </c>
      <c r="DA639" s="76">
        <v>0.33211150766856373</v>
      </c>
      <c r="DB639" s="86">
        <v>50189.461225675281</v>
      </c>
      <c r="DC639" s="77">
        <v>0.30353521995944638</v>
      </c>
    </row>
    <row r="640" spans="2:107" s="16" customFormat="1" ht="13.15" customHeight="1">
      <c r="B640" s="224"/>
      <c r="C640" s="194"/>
      <c r="D640" s="176"/>
      <c r="E640" s="197"/>
      <c r="F640" s="197"/>
      <c r="G640" s="67" t="s">
        <v>66</v>
      </c>
      <c r="H640" s="49">
        <v>22846</v>
      </c>
      <c r="I640" s="30">
        <f>IFERROR(H640/E635,"-")</f>
        <v>5.1179416044789497E-4</v>
      </c>
      <c r="J640" s="49">
        <v>3</v>
      </c>
      <c r="K640" s="30">
        <f>IFERROR(J640/F635,"-")</f>
        <v>8.5714285714285715E-2</v>
      </c>
      <c r="L640" s="52">
        <f t="shared" si="462"/>
        <v>7615.333333333333</v>
      </c>
      <c r="M640" s="31">
        <f t="shared" si="480"/>
        <v>8.3333333333333329E-2</v>
      </c>
      <c r="N640" s="176"/>
      <c r="O640" s="197"/>
      <c r="P640" s="197"/>
      <c r="Q640" s="67" t="s">
        <v>66</v>
      </c>
      <c r="R640" s="49">
        <v>151424</v>
      </c>
      <c r="S640" s="30">
        <f>IFERROR(R640/O635,"-")</f>
        <v>1.1436407114462708E-3</v>
      </c>
      <c r="T640" s="49">
        <v>14</v>
      </c>
      <c r="U640" s="30">
        <f>IFERROR(T640/P635,"-")</f>
        <v>0.26415094339622641</v>
      </c>
      <c r="V640" s="52">
        <f t="shared" si="463"/>
        <v>10816</v>
      </c>
      <c r="W640" s="31">
        <f t="shared" si="481"/>
        <v>0.25454545454545452</v>
      </c>
      <c r="X640" s="176"/>
      <c r="Y640" s="197"/>
      <c r="Z640" s="197"/>
      <c r="AA640" s="67" t="s">
        <v>66</v>
      </c>
      <c r="AB640" s="49">
        <v>45599530</v>
      </c>
      <c r="AC640" s="30">
        <f>IFERROR(AB640/Y635,"-")</f>
        <v>1.1856058673659913E-2</v>
      </c>
      <c r="AD640" s="49">
        <v>1344</v>
      </c>
      <c r="AE640" s="30">
        <f>IFERROR(AD640/Z635,"-")</f>
        <v>0.2299794661190965</v>
      </c>
      <c r="AF640" s="52">
        <f t="shared" si="464"/>
        <v>33928.221726190473</v>
      </c>
      <c r="AG640" s="31">
        <f t="shared" si="482"/>
        <v>0.21319796954314721</v>
      </c>
      <c r="AH640" s="176"/>
      <c r="AI640" s="197"/>
      <c r="AJ640" s="197"/>
      <c r="AK640" s="67" t="s">
        <v>66</v>
      </c>
      <c r="AL640" s="49">
        <v>60052391</v>
      </c>
      <c r="AM640" s="30">
        <f>IFERROR(AL640/AI635,"-")</f>
        <v>1.3274189040847213E-2</v>
      </c>
      <c r="AN640" s="49">
        <v>1496</v>
      </c>
      <c r="AO640" s="30">
        <f>IFERROR(AN640/AJ635,"-")</f>
        <v>0.30320226996351846</v>
      </c>
      <c r="AP640" s="52">
        <f t="shared" si="465"/>
        <v>40141.97259358289</v>
      </c>
      <c r="AQ640" s="31">
        <f t="shared" si="483"/>
        <v>0.2826374456829775</v>
      </c>
      <c r="AR640" s="176"/>
      <c r="AS640" s="197"/>
      <c r="AT640" s="197"/>
      <c r="AU640" s="67" t="s">
        <v>66</v>
      </c>
      <c r="AV640" s="49">
        <v>57643523</v>
      </c>
      <c r="AW640" s="30">
        <f>IFERROR(AV640/AS635,"-")</f>
        <v>1.5091683100035601E-2</v>
      </c>
      <c r="AX640" s="49">
        <v>1076</v>
      </c>
      <c r="AY640" s="30">
        <f>IFERROR(AX640/AT635,"-")</f>
        <v>0.31170336037079954</v>
      </c>
      <c r="AZ640" s="52">
        <f t="shared" si="466"/>
        <v>53572.047397769515</v>
      </c>
      <c r="BA640" s="31">
        <f t="shared" si="484"/>
        <v>0.28586609989373007</v>
      </c>
      <c r="BB640" s="176"/>
      <c r="BC640" s="197"/>
      <c r="BD640" s="197"/>
      <c r="BE640" s="67" t="s">
        <v>66</v>
      </c>
      <c r="BF640" s="49">
        <v>21968480</v>
      </c>
      <c r="BG640" s="30">
        <f>IFERROR(BF640/BC635,"-")</f>
        <v>9.6911641087568182E-3</v>
      </c>
      <c r="BH640" s="49">
        <v>538</v>
      </c>
      <c r="BI640" s="30">
        <f>IFERROR(BH640/BD635,"-")</f>
        <v>0.29065370070232305</v>
      </c>
      <c r="BJ640" s="52">
        <f t="shared" si="467"/>
        <v>40833.605947955388</v>
      </c>
      <c r="BK640" s="31">
        <f t="shared" si="485"/>
        <v>0.25655698617072009</v>
      </c>
      <c r="BL640" s="176"/>
      <c r="BM640" s="197"/>
      <c r="BN640" s="197"/>
      <c r="BO640" s="67" t="s">
        <v>66</v>
      </c>
      <c r="BP640" s="49">
        <v>7321789</v>
      </c>
      <c r="BQ640" s="30">
        <f>IFERROR(BP640/BM635,"-")</f>
        <v>7.9924399949074833E-3</v>
      </c>
      <c r="BR640" s="49">
        <v>150</v>
      </c>
      <c r="BS640" s="30">
        <f>IFERROR(BR640/BN635,"-")</f>
        <v>0.20297699594046009</v>
      </c>
      <c r="BT640" s="52">
        <f t="shared" si="468"/>
        <v>48811.926666666666</v>
      </c>
      <c r="BU640" s="31">
        <f t="shared" si="486"/>
        <v>0.16759776536312848</v>
      </c>
      <c r="BV640" s="176"/>
      <c r="BW640" s="197"/>
      <c r="BX640" s="197"/>
      <c r="BY640" s="67" t="s">
        <v>66</v>
      </c>
      <c r="BZ640" s="49">
        <f t="shared" si="478"/>
        <v>192759983</v>
      </c>
      <c r="CA640" s="30">
        <f>IFERROR(BZ640/BW635,"-")</f>
        <v>1.2396428955585424E-2</v>
      </c>
      <c r="CB640" s="49">
        <f t="shared" si="479"/>
        <v>4621</v>
      </c>
      <c r="CC640" s="30">
        <f>IFERROR(CB640/BX635,"-")</f>
        <v>0.27330257866098889</v>
      </c>
      <c r="CD640" s="52">
        <f t="shared" si="469"/>
        <v>41713.911058212507</v>
      </c>
      <c r="CE640" s="31">
        <f t="shared" si="487"/>
        <v>0.25054218173931903</v>
      </c>
      <c r="CR640" s="173"/>
      <c r="CS640" s="194"/>
      <c r="CT640" s="188"/>
      <c r="CU640" s="191"/>
      <c r="CV640" s="191"/>
      <c r="CW640" s="75" t="s">
        <v>69</v>
      </c>
      <c r="CX640" s="86">
        <v>360420722</v>
      </c>
      <c r="CY640" s="76">
        <v>3.5287961925381639E-2</v>
      </c>
      <c r="CZ640" s="86">
        <v>1385</v>
      </c>
      <c r="DA640" s="76">
        <v>0.13359699045046783</v>
      </c>
      <c r="DB640" s="86">
        <v>260231.56823104693</v>
      </c>
      <c r="DC640" s="77">
        <v>0.12210173675394516</v>
      </c>
    </row>
    <row r="641" spans="2:107" s="16" customFormat="1" ht="13.15" customHeight="1">
      <c r="B641" s="224"/>
      <c r="C641" s="194"/>
      <c r="D641" s="176"/>
      <c r="E641" s="197"/>
      <c r="F641" s="197"/>
      <c r="G641" s="67" t="s">
        <v>68</v>
      </c>
      <c r="H641" s="49">
        <v>224389</v>
      </c>
      <c r="I641" s="30">
        <f>IFERROR(H641/E635,"-")</f>
        <v>5.0267434066682435E-3</v>
      </c>
      <c r="J641" s="49">
        <v>8</v>
      </c>
      <c r="K641" s="30">
        <f>IFERROR(J641/F635,"-")</f>
        <v>0.22857142857142856</v>
      </c>
      <c r="L641" s="52">
        <f t="shared" si="462"/>
        <v>28048.625</v>
      </c>
      <c r="M641" s="31">
        <f t="shared" si="480"/>
        <v>0.22222222222222221</v>
      </c>
      <c r="N641" s="176"/>
      <c r="O641" s="197"/>
      <c r="P641" s="197"/>
      <c r="Q641" s="67" t="s">
        <v>68</v>
      </c>
      <c r="R641" s="49">
        <v>1154013</v>
      </c>
      <c r="S641" s="30">
        <f>IFERROR(R641/O635,"-")</f>
        <v>8.7157666442455976E-3</v>
      </c>
      <c r="T641" s="49">
        <v>25</v>
      </c>
      <c r="U641" s="30">
        <f>IFERROR(T641/P635,"-")</f>
        <v>0.47169811320754718</v>
      </c>
      <c r="V641" s="52">
        <f t="shared" si="463"/>
        <v>46160.52</v>
      </c>
      <c r="W641" s="31">
        <f t="shared" si="481"/>
        <v>0.45454545454545453</v>
      </c>
      <c r="X641" s="176"/>
      <c r="Y641" s="197"/>
      <c r="Z641" s="197"/>
      <c r="AA641" s="67" t="s">
        <v>68</v>
      </c>
      <c r="AB641" s="49">
        <v>97084720</v>
      </c>
      <c r="AC641" s="30">
        <f>IFERROR(AB641/Y635,"-")</f>
        <v>2.5242412293193461E-2</v>
      </c>
      <c r="AD641" s="49">
        <v>1793</v>
      </c>
      <c r="AE641" s="30">
        <f>IFERROR(AD641/Z635,"-")</f>
        <v>0.30681040383299107</v>
      </c>
      <c r="AF641" s="52">
        <f t="shared" si="464"/>
        <v>54146.525376464029</v>
      </c>
      <c r="AG641" s="31">
        <f t="shared" si="482"/>
        <v>0.28442258883248733</v>
      </c>
      <c r="AH641" s="176"/>
      <c r="AI641" s="197"/>
      <c r="AJ641" s="197"/>
      <c r="AK641" s="67" t="s">
        <v>68</v>
      </c>
      <c r="AL641" s="49">
        <v>132006136</v>
      </c>
      <c r="AM641" s="30">
        <f>IFERROR(AL641/AI635,"-")</f>
        <v>2.9179094697757944E-2</v>
      </c>
      <c r="AN641" s="49">
        <v>1981</v>
      </c>
      <c r="AO641" s="30">
        <f>IFERROR(AN641/AJ635,"-")</f>
        <v>0.40149979732468588</v>
      </c>
      <c r="AP641" s="52">
        <f t="shared" si="465"/>
        <v>66636.111055022717</v>
      </c>
      <c r="AQ641" s="31">
        <f t="shared" si="483"/>
        <v>0.37426790100132251</v>
      </c>
      <c r="AR641" s="176"/>
      <c r="AS641" s="197"/>
      <c r="AT641" s="197"/>
      <c r="AU641" s="67" t="s">
        <v>68</v>
      </c>
      <c r="AV641" s="49">
        <v>122192790</v>
      </c>
      <c r="AW641" s="30">
        <f>IFERROR(AV641/AS635,"-")</f>
        <v>3.1991362911479214E-2</v>
      </c>
      <c r="AX641" s="49">
        <v>1481</v>
      </c>
      <c r="AY641" s="30">
        <f>IFERROR(AX641/AT635,"-")</f>
        <v>0.42902665121668598</v>
      </c>
      <c r="AZ641" s="52">
        <f t="shared" si="466"/>
        <v>82506.948008102627</v>
      </c>
      <c r="BA641" s="31">
        <f t="shared" si="484"/>
        <v>0.3934643995749203</v>
      </c>
      <c r="BB641" s="176"/>
      <c r="BC641" s="197"/>
      <c r="BD641" s="197"/>
      <c r="BE641" s="67" t="s">
        <v>68</v>
      </c>
      <c r="BF641" s="49">
        <v>74992815</v>
      </c>
      <c r="BG641" s="30">
        <f>IFERROR(BF641/BC635,"-")</f>
        <v>3.3082292318022913E-2</v>
      </c>
      <c r="BH641" s="49">
        <v>789</v>
      </c>
      <c r="BI641" s="30">
        <f>IFERROR(BH641/BD635,"-")</f>
        <v>0.42625607779578606</v>
      </c>
      <c r="BJ641" s="52">
        <f t="shared" si="467"/>
        <v>95047.927756653997</v>
      </c>
      <c r="BK641" s="31">
        <f t="shared" si="485"/>
        <v>0.37625178826895567</v>
      </c>
      <c r="BL641" s="176"/>
      <c r="BM641" s="197"/>
      <c r="BN641" s="197"/>
      <c r="BO641" s="67" t="s">
        <v>68</v>
      </c>
      <c r="BP641" s="49">
        <v>26347273</v>
      </c>
      <c r="BQ641" s="30">
        <f>IFERROR(BP641/BM635,"-")</f>
        <v>2.8760593685770799E-2</v>
      </c>
      <c r="BR641" s="49">
        <v>266</v>
      </c>
      <c r="BS641" s="30">
        <f>IFERROR(BR641/BN635,"-")</f>
        <v>0.35994587280108253</v>
      </c>
      <c r="BT641" s="52">
        <f t="shared" si="468"/>
        <v>99049.898496240596</v>
      </c>
      <c r="BU641" s="31">
        <f t="shared" si="486"/>
        <v>0.29720670391061454</v>
      </c>
      <c r="BV641" s="176"/>
      <c r="BW641" s="197"/>
      <c r="BX641" s="197"/>
      <c r="BY641" s="67" t="s">
        <v>68</v>
      </c>
      <c r="BZ641" s="49">
        <f t="shared" si="478"/>
        <v>454002136</v>
      </c>
      <c r="CA641" s="30">
        <f>IFERROR(BZ641/BW635,"-")</f>
        <v>2.9196958502574841E-2</v>
      </c>
      <c r="CB641" s="49">
        <f t="shared" si="479"/>
        <v>6343</v>
      </c>
      <c r="CC641" s="30">
        <f>IFERROR(CB641/BX635,"-")</f>
        <v>0.37514785900165604</v>
      </c>
      <c r="CD641" s="52">
        <f t="shared" si="469"/>
        <v>71575.30127699826</v>
      </c>
      <c r="CE641" s="31">
        <f t="shared" si="487"/>
        <v>0.34390587725005423</v>
      </c>
      <c r="CR641" s="173"/>
      <c r="CS641" s="194"/>
      <c r="CT641" s="188"/>
      <c r="CU641" s="191"/>
      <c r="CV641" s="191"/>
      <c r="CW641" s="75" t="s">
        <v>70</v>
      </c>
      <c r="CX641" s="86">
        <v>22593</v>
      </c>
      <c r="CY641" s="76">
        <v>2.2120285408566141E-6</v>
      </c>
      <c r="CZ641" s="86">
        <v>9</v>
      </c>
      <c r="DA641" s="76">
        <v>8.6813928812578373E-4</v>
      </c>
      <c r="DB641" s="86">
        <v>2510.3333333333335</v>
      </c>
      <c r="DC641" s="77">
        <v>7.9344088865379526E-4</v>
      </c>
    </row>
    <row r="642" spans="2:107" s="16" customFormat="1" ht="13.15" customHeight="1">
      <c r="B642" s="224"/>
      <c r="C642" s="194"/>
      <c r="D642" s="176"/>
      <c r="E642" s="197"/>
      <c r="F642" s="197"/>
      <c r="G642" s="67" t="s">
        <v>69</v>
      </c>
      <c r="H642" s="49">
        <v>25925</v>
      </c>
      <c r="I642" s="30">
        <f>IFERROR(H642/E635,"-")</f>
        <v>5.807696581288487E-4</v>
      </c>
      <c r="J642" s="49">
        <v>3</v>
      </c>
      <c r="K642" s="30">
        <f>IFERROR(J642/F635,"-")</f>
        <v>8.5714285714285715E-2</v>
      </c>
      <c r="L642" s="52">
        <f t="shared" si="462"/>
        <v>8641.6666666666661</v>
      </c>
      <c r="M642" s="31">
        <f t="shared" si="480"/>
        <v>8.3333333333333329E-2</v>
      </c>
      <c r="N642" s="176"/>
      <c r="O642" s="197"/>
      <c r="P642" s="197"/>
      <c r="Q642" s="67" t="s">
        <v>69</v>
      </c>
      <c r="R642" s="49">
        <v>173054</v>
      </c>
      <c r="S642" s="30">
        <f>IFERROR(R642/O635,"-")</f>
        <v>1.307002850793949E-3</v>
      </c>
      <c r="T642" s="49">
        <v>5</v>
      </c>
      <c r="U642" s="30">
        <f>IFERROR(T642/P635,"-")</f>
        <v>9.4339622641509441E-2</v>
      </c>
      <c r="V642" s="52">
        <f t="shared" si="463"/>
        <v>34610.800000000003</v>
      </c>
      <c r="W642" s="31">
        <f t="shared" si="481"/>
        <v>9.0909090909090912E-2</v>
      </c>
      <c r="X642" s="176"/>
      <c r="Y642" s="197"/>
      <c r="Z642" s="197"/>
      <c r="AA642" s="67" t="s">
        <v>69</v>
      </c>
      <c r="AB642" s="49">
        <v>69221714</v>
      </c>
      <c r="AC642" s="30">
        <f>IFERROR(AB642/Y635,"-")</f>
        <v>1.799792021267118E-2</v>
      </c>
      <c r="AD642" s="49">
        <v>413</v>
      </c>
      <c r="AE642" s="30">
        <f>IFERROR(AD642/Z635,"-")</f>
        <v>7.0670773442847362E-2</v>
      </c>
      <c r="AF642" s="52">
        <f t="shared" si="464"/>
        <v>167607.05569007265</v>
      </c>
      <c r="AG642" s="31">
        <f t="shared" si="482"/>
        <v>6.551395939086295E-2</v>
      </c>
      <c r="AH642" s="176"/>
      <c r="AI642" s="197"/>
      <c r="AJ642" s="197"/>
      <c r="AK642" s="67" t="s">
        <v>69</v>
      </c>
      <c r="AL642" s="49">
        <v>130953867</v>
      </c>
      <c r="AM642" s="30">
        <f>IFERROR(AL642/AI635,"-")</f>
        <v>2.8946497503953898E-2</v>
      </c>
      <c r="AN642" s="49">
        <v>607</v>
      </c>
      <c r="AO642" s="30">
        <f>IFERROR(AN642/AJ635,"-")</f>
        <v>0.12302391568706932</v>
      </c>
      <c r="AP642" s="52">
        <f t="shared" si="465"/>
        <v>215739.48434925865</v>
      </c>
      <c r="AQ642" s="31">
        <f t="shared" si="483"/>
        <v>0.11467976572832042</v>
      </c>
      <c r="AR642" s="176"/>
      <c r="AS642" s="197"/>
      <c r="AT642" s="197"/>
      <c r="AU642" s="67" t="s">
        <v>69</v>
      </c>
      <c r="AV642" s="49">
        <v>209868686</v>
      </c>
      <c r="AW642" s="30">
        <f>IFERROR(AV642/AS635,"-")</f>
        <v>5.4945838437613852E-2</v>
      </c>
      <c r="AX642" s="49">
        <v>635</v>
      </c>
      <c r="AY642" s="30">
        <f>IFERROR(AX642/AT635,"-")</f>
        <v>0.18395133256083429</v>
      </c>
      <c r="AZ642" s="52">
        <f t="shared" si="466"/>
        <v>330501.86771653546</v>
      </c>
      <c r="BA642" s="31">
        <f t="shared" si="484"/>
        <v>0.16870350690754515</v>
      </c>
      <c r="BB642" s="176"/>
      <c r="BC642" s="197"/>
      <c r="BD642" s="197"/>
      <c r="BE642" s="67" t="s">
        <v>69</v>
      </c>
      <c r="BF642" s="49">
        <v>154537487</v>
      </c>
      <c r="BG642" s="30">
        <f>IFERROR(BF642/BC635,"-")</f>
        <v>6.8172588521002525E-2</v>
      </c>
      <c r="BH642" s="49">
        <v>453</v>
      </c>
      <c r="BI642" s="30">
        <f>IFERROR(BH642/BD635,"-")</f>
        <v>0.24473257698541329</v>
      </c>
      <c r="BJ642" s="52">
        <f t="shared" si="467"/>
        <v>341142.35540838854</v>
      </c>
      <c r="BK642" s="31">
        <f t="shared" si="485"/>
        <v>0.21602288984263232</v>
      </c>
      <c r="BL642" s="176"/>
      <c r="BM642" s="197"/>
      <c r="BN642" s="197"/>
      <c r="BO642" s="67" t="s">
        <v>69</v>
      </c>
      <c r="BP642" s="49">
        <v>74266827</v>
      </c>
      <c r="BQ642" s="30">
        <f>IFERROR(BP642/BM635,"-")</f>
        <v>8.1069416014265774E-2</v>
      </c>
      <c r="BR642" s="49">
        <v>177</v>
      </c>
      <c r="BS642" s="30">
        <f>IFERROR(BR642/BN635,"-")</f>
        <v>0.23951285520974289</v>
      </c>
      <c r="BT642" s="52">
        <f t="shared" si="468"/>
        <v>419586.59322033898</v>
      </c>
      <c r="BU642" s="31">
        <f t="shared" si="486"/>
        <v>0.19776536312849163</v>
      </c>
      <c r="BV642" s="176"/>
      <c r="BW642" s="197"/>
      <c r="BX642" s="197"/>
      <c r="BY642" s="67" t="s">
        <v>69</v>
      </c>
      <c r="BZ642" s="49">
        <f t="shared" si="478"/>
        <v>639047560</v>
      </c>
      <c r="CA642" s="30">
        <f>IFERROR(BZ642/BW635,"-")</f>
        <v>4.1097262790172652E-2</v>
      </c>
      <c r="CB642" s="49">
        <f t="shared" si="479"/>
        <v>2293</v>
      </c>
      <c r="CC642" s="30">
        <f>IFERROR(CB642/BX635,"-")</f>
        <v>0.1356162763189023</v>
      </c>
      <c r="CD642" s="52">
        <f t="shared" si="469"/>
        <v>278694.96729175752</v>
      </c>
      <c r="CE642" s="31">
        <f t="shared" si="487"/>
        <v>0.12432227282585123</v>
      </c>
      <c r="CR642" s="173"/>
      <c r="CS642" s="194"/>
      <c r="CT642" s="188"/>
      <c r="CU642" s="191"/>
      <c r="CV642" s="191"/>
      <c r="CW642" s="75" t="s">
        <v>73</v>
      </c>
      <c r="CX642" s="86">
        <v>699485</v>
      </c>
      <c r="CY642" s="76">
        <v>6.8484963656933063E-5</v>
      </c>
      <c r="CZ642" s="86">
        <v>48</v>
      </c>
      <c r="DA642" s="76">
        <v>4.630076203337513E-3</v>
      </c>
      <c r="DB642" s="86">
        <v>14572.604166666666</v>
      </c>
      <c r="DC642" s="77">
        <v>4.2316847394869087E-3</v>
      </c>
    </row>
    <row r="643" spans="2:107" s="16" customFormat="1" ht="13.15" customHeight="1">
      <c r="B643" s="224"/>
      <c r="C643" s="194"/>
      <c r="D643" s="176"/>
      <c r="E643" s="197"/>
      <c r="F643" s="197"/>
      <c r="G643" s="67" t="s">
        <v>71</v>
      </c>
      <c r="H643" s="49">
        <v>0</v>
      </c>
      <c r="I643" s="30">
        <f>IFERROR(H643/E635,"-")</f>
        <v>0</v>
      </c>
      <c r="J643" s="49">
        <v>0</v>
      </c>
      <c r="K643" s="30">
        <f>IFERROR(J643/F635,"-")</f>
        <v>0</v>
      </c>
      <c r="L643" s="52" t="str">
        <f t="shared" si="462"/>
        <v>-</v>
      </c>
      <c r="M643" s="31">
        <f t="shared" si="480"/>
        <v>0</v>
      </c>
      <c r="N643" s="176"/>
      <c r="O643" s="197"/>
      <c r="P643" s="197"/>
      <c r="Q643" s="67" t="s">
        <v>71</v>
      </c>
      <c r="R643" s="49">
        <v>0</v>
      </c>
      <c r="S643" s="30">
        <f>IFERROR(R643/O635,"-")</f>
        <v>0</v>
      </c>
      <c r="T643" s="49">
        <v>0</v>
      </c>
      <c r="U643" s="30">
        <f>IFERROR(T643/P635,"-")</f>
        <v>0</v>
      </c>
      <c r="V643" s="52" t="str">
        <f t="shared" si="463"/>
        <v>-</v>
      </c>
      <c r="W643" s="31">
        <f t="shared" si="481"/>
        <v>0</v>
      </c>
      <c r="X643" s="176"/>
      <c r="Y643" s="197"/>
      <c r="Z643" s="197"/>
      <c r="AA643" s="67" t="s">
        <v>71</v>
      </c>
      <c r="AB643" s="49">
        <v>9195</v>
      </c>
      <c r="AC643" s="30">
        <f>IFERROR(AB643/Y635,"-")</f>
        <v>2.3907364725974788E-6</v>
      </c>
      <c r="AD643" s="49">
        <v>4</v>
      </c>
      <c r="AE643" s="30">
        <f>IFERROR(AD643/Z635,"-")</f>
        <v>6.8446269678302531E-4</v>
      </c>
      <c r="AF643" s="52">
        <f t="shared" si="464"/>
        <v>2298.75</v>
      </c>
      <c r="AG643" s="31">
        <f t="shared" si="482"/>
        <v>6.3451776649746188E-4</v>
      </c>
      <c r="AH643" s="176"/>
      <c r="AI643" s="197"/>
      <c r="AJ643" s="197"/>
      <c r="AK643" s="67" t="s">
        <v>71</v>
      </c>
      <c r="AL643" s="49">
        <v>6302</v>
      </c>
      <c r="AM643" s="30">
        <f>IFERROR(AL643/AI635,"-")</f>
        <v>1.3930159639342111E-6</v>
      </c>
      <c r="AN643" s="49">
        <v>7</v>
      </c>
      <c r="AO643" s="30">
        <f>IFERROR(AN643/AJ635,"-")</f>
        <v>1.4187271990271585E-3</v>
      </c>
      <c r="AP643" s="52">
        <f t="shared" si="465"/>
        <v>900.28571428571433</v>
      </c>
      <c r="AQ643" s="31">
        <f t="shared" si="483"/>
        <v>1.3225014169658039E-3</v>
      </c>
      <c r="AR643" s="176"/>
      <c r="AS643" s="197"/>
      <c r="AT643" s="197"/>
      <c r="AU643" s="67" t="s">
        <v>71</v>
      </c>
      <c r="AV643" s="49">
        <v>6730</v>
      </c>
      <c r="AW643" s="30">
        <f>IFERROR(AV643/AS635,"-")</f>
        <v>1.7619850761591999E-6</v>
      </c>
      <c r="AX643" s="49">
        <v>9</v>
      </c>
      <c r="AY643" s="30">
        <f>IFERROR(AX643/AT635,"-")</f>
        <v>2.6071842410196988E-3</v>
      </c>
      <c r="AZ643" s="52">
        <f t="shared" si="466"/>
        <v>747.77777777777783</v>
      </c>
      <c r="BA643" s="31">
        <f t="shared" si="484"/>
        <v>2.3910733262486718E-3</v>
      </c>
      <c r="BB643" s="176"/>
      <c r="BC643" s="197"/>
      <c r="BD643" s="197"/>
      <c r="BE643" s="67" t="s">
        <v>71</v>
      </c>
      <c r="BF643" s="49">
        <v>5947</v>
      </c>
      <c r="BG643" s="30">
        <f>IFERROR(BF643/BC635,"-")</f>
        <v>2.6234565593421484E-6</v>
      </c>
      <c r="BH643" s="49">
        <v>4</v>
      </c>
      <c r="BI643" s="30">
        <f>IFERROR(BH643/BD635,"-")</f>
        <v>2.1609940572663426E-3</v>
      </c>
      <c r="BJ643" s="52">
        <f t="shared" si="467"/>
        <v>1486.75</v>
      </c>
      <c r="BK643" s="31">
        <f t="shared" si="485"/>
        <v>1.9074868860276585E-3</v>
      </c>
      <c r="BL643" s="176"/>
      <c r="BM643" s="197"/>
      <c r="BN643" s="197"/>
      <c r="BO643" s="67" t="s">
        <v>71</v>
      </c>
      <c r="BP643" s="49">
        <v>2500</v>
      </c>
      <c r="BQ643" s="30">
        <f>IFERROR(BP643/BM635,"-")</f>
        <v>2.7289915056646278E-6</v>
      </c>
      <c r="BR643" s="49">
        <v>1</v>
      </c>
      <c r="BS643" s="30">
        <f>IFERROR(BR643/BN635,"-")</f>
        <v>1.3531799729364006E-3</v>
      </c>
      <c r="BT643" s="52">
        <f t="shared" si="468"/>
        <v>2500</v>
      </c>
      <c r="BU643" s="31">
        <f t="shared" si="486"/>
        <v>1.1173184357541898E-3</v>
      </c>
      <c r="BV643" s="176"/>
      <c r="BW643" s="197"/>
      <c r="BX643" s="197"/>
      <c r="BY643" s="67" t="s">
        <v>71</v>
      </c>
      <c r="BZ643" s="49">
        <f t="shared" si="478"/>
        <v>30674</v>
      </c>
      <c r="CA643" s="30">
        <f>IFERROR(BZ643/BW635,"-")</f>
        <v>1.9726504218649331E-6</v>
      </c>
      <c r="CB643" s="49">
        <f t="shared" si="479"/>
        <v>25</v>
      </c>
      <c r="CC643" s="30">
        <f>IFERROR(CB643/BX635,"-")</f>
        <v>1.4785900165602082E-3</v>
      </c>
      <c r="CD643" s="52">
        <f t="shared" si="469"/>
        <v>1226.96</v>
      </c>
      <c r="CE643" s="31">
        <f t="shared" si="487"/>
        <v>1.3554543482975493E-3</v>
      </c>
      <c r="CR643" s="173"/>
      <c r="CS643" s="194"/>
      <c r="CT643" s="188"/>
      <c r="CU643" s="191"/>
      <c r="CV643" s="191"/>
      <c r="CW643" s="75" t="s">
        <v>75</v>
      </c>
      <c r="CX643" s="86">
        <v>16920132</v>
      </c>
      <c r="CY643" s="76">
        <v>1.6566111140203295E-3</v>
      </c>
      <c r="CZ643" s="86">
        <v>475</v>
      </c>
      <c r="DA643" s="76">
        <v>4.5818462428860805E-2</v>
      </c>
      <c r="DB643" s="86">
        <v>35621.330526315789</v>
      </c>
      <c r="DC643" s="77">
        <v>4.1876046901172533E-2</v>
      </c>
    </row>
    <row r="644" spans="2:107" s="16" customFormat="1" ht="13.15" customHeight="1">
      <c r="B644" s="224"/>
      <c r="C644" s="194"/>
      <c r="D644" s="176"/>
      <c r="E644" s="197"/>
      <c r="F644" s="197"/>
      <c r="G644" s="67" t="s">
        <v>73</v>
      </c>
      <c r="H644" s="49">
        <v>0</v>
      </c>
      <c r="I644" s="30">
        <f>IFERROR(H644/E635,"-")</f>
        <v>0</v>
      </c>
      <c r="J644" s="49">
        <v>0</v>
      </c>
      <c r="K644" s="30">
        <f>IFERROR(J644/F635,"-")</f>
        <v>0</v>
      </c>
      <c r="L644" s="52" t="str">
        <f t="shared" si="462"/>
        <v>-</v>
      </c>
      <c r="M644" s="31">
        <f t="shared" si="480"/>
        <v>0</v>
      </c>
      <c r="N644" s="176"/>
      <c r="O644" s="197"/>
      <c r="P644" s="197"/>
      <c r="Q644" s="67" t="s">
        <v>73</v>
      </c>
      <c r="R644" s="49">
        <v>0</v>
      </c>
      <c r="S644" s="30">
        <f>IFERROR(R644/O635,"-")</f>
        <v>0</v>
      </c>
      <c r="T644" s="49">
        <v>0</v>
      </c>
      <c r="U644" s="30">
        <f>IFERROR(T644/P635,"-")</f>
        <v>0</v>
      </c>
      <c r="V644" s="52" t="str">
        <f t="shared" si="463"/>
        <v>-</v>
      </c>
      <c r="W644" s="31">
        <f t="shared" si="481"/>
        <v>0</v>
      </c>
      <c r="X644" s="176"/>
      <c r="Y644" s="197"/>
      <c r="Z644" s="197"/>
      <c r="AA644" s="67" t="s">
        <v>73</v>
      </c>
      <c r="AB644" s="49">
        <v>590551</v>
      </c>
      <c r="AC644" s="30">
        <f>IFERROR(AB644/Y635,"-")</f>
        <v>1.5354560246100203E-4</v>
      </c>
      <c r="AD644" s="49">
        <v>40</v>
      </c>
      <c r="AE644" s="30">
        <f>IFERROR(AD644/Z635,"-")</f>
        <v>6.8446269678302529E-3</v>
      </c>
      <c r="AF644" s="52">
        <f t="shared" si="464"/>
        <v>14763.775</v>
      </c>
      <c r="AG644" s="31">
        <f t="shared" si="482"/>
        <v>6.3451776649746192E-3</v>
      </c>
      <c r="AH644" s="176"/>
      <c r="AI644" s="197"/>
      <c r="AJ644" s="197"/>
      <c r="AK644" s="67" t="s">
        <v>73</v>
      </c>
      <c r="AL644" s="49">
        <v>1310563</v>
      </c>
      <c r="AM644" s="30">
        <f>IFERROR(AL644/AI635,"-")</f>
        <v>2.8969139649976381E-4</v>
      </c>
      <c r="AN644" s="49">
        <v>48</v>
      </c>
      <c r="AO644" s="30">
        <f>IFERROR(AN644/AJ635,"-")</f>
        <v>9.7284150790433732E-3</v>
      </c>
      <c r="AP644" s="52">
        <f t="shared" si="465"/>
        <v>27303.395833333332</v>
      </c>
      <c r="AQ644" s="31">
        <f t="shared" si="483"/>
        <v>9.0685811449083692E-3</v>
      </c>
      <c r="AR644" s="176"/>
      <c r="AS644" s="197"/>
      <c r="AT644" s="197"/>
      <c r="AU644" s="67" t="s">
        <v>73</v>
      </c>
      <c r="AV644" s="49">
        <v>733577</v>
      </c>
      <c r="AW644" s="30">
        <f>IFERROR(AV644/AS635,"-")</f>
        <v>1.9205820597528045E-4</v>
      </c>
      <c r="AX644" s="49">
        <v>31</v>
      </c>
      <c r="AY644" s="30">
        <f>IFERROR(AX644/AT635,"-")</f>
        <v>8.9803012746234069E-3</v>
      </c>
      <c r="AZ644" s="52">
        <f t="shared" si="466"/>
        <v>23663.774193548386</v>
      </c>
      <c r="BA644" s="31">
        <f t="shared" si="484"/>
        <v>8.2359192348565348E-3</v>
      </c>
      <c r="BB644" s="176"/>
      <c r="BC644" s="197"/>
      <c r="BD644" s="197"/>
      <c r="BE644" s="67" t="s">
        <v>73</v>
      </c>
      <c r="BF644" s="49">
        <v>376967</v>
      </c>
      <c r="BG644" s="30">
        <f>IFERROR(BF644/BC635,"-")</f>
        <v>1.6629503090726948E-4</v>
      </c>
      <c r="BH644" s="49">
        <v>11</v>
      </c>
      <c r="BI644" s="30">
        <f>IFERROR(BH644/BD635,"-")</f>
        <v>5.9427336574824421E-3</v>
      </c>
      <c r="BJ644" s="52">
        <f t="shared" si="467"/>
        <v>34269.727272727272</v>
      </c>
      <c r="BK644" s="31">
        <f t="shared" si="485"/>
        <v>5.2455889365760613E-3</v>
      </c>
      <c r="BL644" s="176"/>
      <c r="BM644" s="197"/>
      <c r="BN644" s="197"/>
      <c r="BO644" s="67" t="s">
        <v>73</v>
      </c>
      <c r="BP644" s="49">
        <v>140478</v>
      </c>
      <c r="BQ644" s="30">
        <f>IFERROR(BP644/BM635,"-")</f>
        <v>1.5334530749310223E-4</v>
      </c>
      <c r="BR644" s="49">
        <v>5</v>
      </c>
      <c r="BS644" s="30">
        <f>IFERROR(BR644/BN635,"-")</f>
        <v>6.7658998646820028E-3</v>
      </c>
      <c r="BT644" s="52">
        <f t="shared" si="468"/>
        <v>28095.599999999999</v>
      </c>
      <c r="BU644" s="31">
        <f t="shared" si="486"/>
        <v>5.5865921787709499E-3</v>
      </c>
      <c r="BV644" s="176"/>
      <c r="BW644" s="197"/>
      <c r="BX644" s="197"/>
      <c r="BY644" s="67" t="s">
        <v>73</v>
      </c>
      <c r="BZ644" s="49">
        <f t="shared" si="478"/>
        <v>3152136</v>
      </c>
      <c r="CA644" s="30">
        <f>IFERROR(BZ644/BW635,"-")</f>
        <v>2.0271442948997985E-4</v>
      </c>
      <c r="CB644" s="49">
        <f t="shared" si="479"/>
        <v>135</v>
      </c>
      <c r="CC644" s="30">
        <f>IFERROR(CB644/BX635,"-")</f>
        <v>7.9843860894251249E-3</v>
      </c>
      <c r="CD644" s="52">
        <f t="shared" si="469"/>
        <v>23349.155555555557</v>
      </c>
      <c r="CE644" s="31">
        <f t="shared" si="487"/>
        <v>7.319453480806766E-3</v>
      </c>
      <c r="CR644" s="173"/>
      <c r="CS644" s="194"/>
      <c r="CT644" s="188"/>
      <c r="CU644" s="191"/>
      <c r="CV644" s="191"/>
      <c r="CW644" s="75" t="s">
        <v>77</v>
      </c>
      <c r="CX644" s="86">
        <v>12638509</v>
      </c>
      <c r="CY644" s="76">
        <v>1.2374072775582343E-3</v>
      </c>
      <c r="CZ644" s="86">
        <v>134</v>
      </c>
      <c r="DA644" s="76">
        <v>1.2925629400983891E-2</v>
      </c>
      <c r="DB644" s="86">
        <v>94317.23134328358</v>
      </c>
      <c r="DC644" s="77">
        <v>1.1813453231067618E-2</v>
      </c>
    </row>
    <row r="645" spans="2:107" s="16" customFormat="1" ht="13.15" customHeight="1">
      <c r="B645" s="224"/>
      <c r="C645" s="194"/>
      <c r="D645" s="176"/>
      <c r="E645" s="197"/>
      <c r="F645" s="197"/>
      <c r="G645" s="67" t="s">
        <v>75</v>
      </c>
      <c r="H645" s="49">
        <v>161902</v>
      </c>
      <c r="I645" s="30">
        <f>IFERROR(H645/E635,"-")</f>
        <v>3.6269149157329549E-3</v>
      </c>
      <c r="J645" s="49">
        <v>2</v>
      </c>
      <c r="K645" s="30">
        <f>IFERROR(J645/F635,"-")</f>
        <v>5.7142857142857141E-2</v>
      </c>
      <c r="L645" s="52">
        <f t="shared" si="462"/>
        <v>80951</v>
      </c>
      <c r="M645" s="31">
        <f t="shared" si="480"/>
        <v>5.5555555555555552E-2</v>
      </c>
      <c r="N645" s="176"/>
      <c r="O645" s="197"/>
      <c r="P645" s="197"/>
      <c r="Q645" s="67" t="s">
        <v>75</v>
      </c>
      <c r="R645" s="49">
        <v>13338</v>
      </c>
      <c r="S645" s="30">
        <f>IFERROR(R645/O635,"-")</f>
        <v>1.0073620964490675E-4</v>
      </c>
      <c r="T645" s="49">
        <v>2</v>
      </c>
      <c r="U645" s="30">
        <f>IFERROR(T645/P635,"-")</f>
        <v>3.7735849056603772E-2</v>
      </c>
      <c r="V645" s="52">
        <f t="shared" si="463"/>
        <v>6669</v>
      </c>
      <c r="W645" s="31">
        <f t="shared" si="481"/>
        <v>3.6363636363636362E-2</v>
      </c>
      <c r="X645" s="176"/>
      <c r="Y645" s="197"/>
      <c r="Z645" s="197"/>
      <c r="AA645" s="67" t="s">
        <v>75</v>
      </c>
      <c r="AB645" s="49">
        <v>2058175</v>
      </c>
      <c r="AC645" s="30">
        <f>IFERROR(AB645/Y635,"-")</f>
        <v>5.3513366389214962E-4</v>
      </c>
      <c r="AD645" s="49">
        <v>158</v>
      </c>
      <c r="AE645" s="30">
        <f>IFERROR(AD645/Z635,"-")</f>
        <v>2.70362765229295E-2</v>
      </c>
      <c r="AF645" s="52">
        <f t="shared" si="464"/>
        <v>13026.424050632912</v>
      </c>
      <c r="AG645" s="31">
        <f t="shared" si="482"/>
        <v>2.5063451776649745E-2</v>
      </c>
      <c r="AH645" s="176"/>
      <c r="AI645" s="197"/>
      <c r="AJ645" s="197"/>
      <c r="AK645" s="67" t="s">
        <v>75</v>
      </c>
      <c r="AL645" s="49">
        <v>5403867</v>
      </c>
      <c r="AM645" s="30">
        <f>IFERROR(AL645/AI635,"-")</f>
        <v>1.1944895268132772E-3</v>
      </c>
      <c r="AN645" s="49">
        <v>195</v>
      </c>
      <c r="AO645" s="30">
        <f>IFERROR(AN645/AJ635,"-")</f>
        <v>3.95216862586137E-2</v>
      </c>
      <c r="AP645" s="52">
        <f t="shared" si="465"/>
        <v>27712.138461538463</v>
      </c>
      <c r="AQ645" s="31">
        <f t="shared" si="483"/>
        <v>3.6841110901190251E-2</v>
      </c>
      <c r="AR645" s="176"/>
      <c r="AS645" s="197"/>
      <c r="AT645" s="197"/>
      <c r="AU645" s="67" t="s">
        <v>75</v>
      </c>
      <c r="AV645" s="49">
        <v>8147920</v>
      </c>
      <c r="AW645" s="30">
        <f>IFERROR(AV645/AS635,"-")</f>
        <v>2.1332115069448839E-3</v>
      </c>
      <c r="AX645" s="49">
        <v>202</v>
      </c>
      <c r="AY645" s="30">
        <f>IFERROR(AX645/AT635,"-")</f>
        <v>5.8516801853997685E-2</v>
      </c>
      <c r="AZ645" s="52">
        <f t="shared" si="466"/>
        <v>40336.237623762376</v>
      </c>
      <c r="BA645" s="31">
        <f t="shared" si="484"/>
        <v>5.3666312433581297E-2</v>
      </c>
      <c r="BB645" s="176"/>
      <c r="BC645" s="197"/>
      <c r="BD645" s="197"/>
      <c r="BE645" s="67" t="s">
        <v>75</v>
      </c>
      <c r="BF645" s="49">
        <v>3341385</v>
      </c>
      <c r="BG645" s="30">
        <f>IFERROR(BF645/BC635,"-")</f>
        <v>1.4740168817113611E-3</v>
      </c>
      <c r="BH645" s="49">
        <v>125</v>
      </c>
      <c r="BI645" s="30">
        <f>IFERROR(BH645/BD635,"-")</f>
        <v>6.7531064289573201E-2</v>
      </c>
      <c r="BJ645" s="52">
        <f t="shared" si="467"/>
        <v>26731.08</v>
      </c>
      <c r="BK645" s="31">
        <f t="shared" si="485"/>
        <v>5.9608965188364331E-2</v>
      </c>
      <c r="BL645" s="176"/>
      <c r="BM645" s="197"/>
      <c r="BN645" s="197"/>
      <c r="BO645" s="67" t="s">
        <v>75</v>
      </c>
      <c r="BP645" s="49">
        <v>1656391</v>
      </c>
      <c r="BQ645" s="30">
        <f>IFERROR(BP645/BM635,"-")</f>
        <v>1.8081107876237353E-3</v>
      </c>
      <c r="BR645" s="49">
        <v>58</v>
      </c>
      <c r="BS645" s="30">
        <f>IFERROR(BR645/BN635,"-")</f>
        <v>7.8484438430311235E-2</v>
      </c>
      <c r="BT645" s="52">
        <f t="shared" si="468"/>
        <v>28558.46551724138</v>
      </c>
      <c r="BU645" s="31">
        <f t="shared" si="486"/>
        <v>6.4804469273743018E-2</v>
      </c>
      <c r="BV645" s="176"/>
      <c r="BW645" s="197"/>
      <c r="BX645" s="197"/>
      <c r="BY645" s="67" t="s">
        <v>75</v>
      </c>
      <c r="BZ645" s="49">
        <f t="shared" si="478"/>
        <v>20782978</v>
      </c>
      <c r="CA645" s="30">
        <f>IFERROR(BZ645/BW635,"-")</f>
        <v>1.3365570293835047E-3</v>
      </c>
      <c r="CB645" s="49">
        <f t="shared" si="479"/>
        <v>742</v>
      </c>
      <c r="CC645" s="30">
        <f>IFERROR(CB645/BX635,"-")</f>
        <v>4.3884551691506977E-2</v>
      </c>
      <c r="CD645" s="52">
        <f t="shared" si="469"/>
        <v>28009.404312668463</v>
      </c>
      <c r="CE645" s="31">
        <f t="shared" si="487"/>
        <v>4.0229885057471264E-2</v>
      </c>
      <c r="CR645" s="173"/>
      <c r="CS645" s="194"/>
      <c r="CT645" s="188"/>
      <c r="CU645" s="191"/>
      <c r="CV645" s="191"/>
      <c r="CW645" s="75" t="s">
        <v>79</v>
      </c>
      <c r="CX645" s="86">
        <v>137068765</v>
      </c>
      <c r="CY645" s="76">
        <v>1.342008676315532E-2</v>
      </c>
      <c r="CZ645" s="86">
        <v>323</v>
      </c>
      <c r="DA645" s="76">
        <v>3.1156554451625351E-2</v>
      </c>
      <c r="DB645" s="86">
        <v>424361.50154798763</v>
      </c>
      <c r="DC645" s="77">
        <v>2.8475711892797319E-2</v>
      </c>
    </row>
    <row r="646" spans="2:107" s="16" customFormat="1" ht="13.15" customHeight="1">
      <c r="B646" s="224"/>
      <c r="C646" s="194"/>
      <c r="D646" s="176"/>
      <c r="E646" s="197"/>
      <c r="F646" s="197"/>
      <c r="G646" s="67" t="s">
        <v>77</v>
      </c>
      <c r="H646" s="49">
        <v>69497</v>
      </c>
      <c r="I646" s="30">
        <f>IFERROR(H646/E635,"-")</f>
        <v>1.5568659182634752E-3</v>
      </c>
      <c r="J646" s="49">
        <v>2</v>
      </c>
      <c r="K646" s="30">
        <f>IFERROR(J646/F635,"-")</f>
        <v>5.7142857142857141E-2</v>
      </c>
      <c r="L646" s="52">
        <f t="shared" si="462"/>
        <v>34748.5</v>
      </c>
      <c r="M646" s="31">
        <f t="shared" si="480"/>
        <v>5.5555555555555552E-2</v>
      </c>
      <c r="N646" s="176"/>
      <c r="O646" s="197"/>
      <c r="P646" s="197"/>
      <c r="Q646" s="67" t="s">
        <v>77</v>
      </c>
      <c r="R646" s="49">
        <v>184502</v>
      </c>
      <c r="S646" s="30">
        <f>IFERROR(R646/O635,"-")</f>
        <v>1.393464698748282E-3</v>
      </c>
      <c r="T646" s="49">
        <v>3</v>
      </c>
      <c r="U646" s="30">
        <f>IFERROR(T646/P635,"-")</f>
        <v>5.6603773584905662E-2</v>
      </c>
      <c r="V646" s="52">
        <f t="shared" si="463"/>
        <v>61500.666666666664</v>
      </c>
      <c r="W646" s="31">
        <f t="shared" si="481"/>
        <v>5.4545454545454543E-2</v>
      </c>
      <c r="X646" s="176"/>
      <c r="Y646" s="197"/>
      <c r="Z646" s="197"/>
      <c r="AA646" s="67" t="s">
        <v>77</v>
      </c>
      <c r="AB646" s="49">
        <v>8477174</v>
      </c>
      <c r="AC646" s="30">
        <f>IFERROR(AB646/Y635,"-")</f>
        <v>2.2040988652914689E-3</v>
      </c>
      <c r="AD646" s="49">
        <v>60</v>
      </c>
      <c r="AE646" s="30">
        <f>IFERROR(AD646/Z635,"-")</f>
        <v>1.0266940451745379E-2</v>
      </c>
      <c r="AF646" s="52">
        <f t="shared" si="464"/>
        <v>141286.23333333334</v>
      </c>
      <c r="AG646" s="31">
        <f t="shared" si="482"/>
        <v>9.5177664974619297E-3</v>
      </c>
      <c r="AH646" s="176"/>
      <c r="AI646" s="197"/>
      <c r="AJ646" s="197"/>
      <c r="AK646" s="67" t="s">
        <v>77</v>
      </c>
      <c r="AL646" s="49">
        <v>15163564</v>
      </c>
      <c r="AM646" s="30">
        <f>IFERROR(AL646/AI635,"-")</f>
        <v>3.3518068426115679E-3</v>
      </c>
      <c r="AN646" s="49">
        <v>127</v>
      </c>
      <c r="AO646" s="30">
        <f>IFERROR(AN646/AJ635,"-")</f>
        <v>2.573976489663559E-2</v>
      </c>
      <c r="AP646" s="52">
        <f t="shared" si="465"/>
        <v>119398.14173228346</v>
      </c>
      <c r="AQ646" s="31">
        <f t="shared" si="483"/>
        <v>2.3993954279236729E-2</v>
      </c>
      <c r="AR646" s="176"/>
      <c r="AS646" s="197"/>
      <c r="AT646" s="197"/>
      <c r="AU646" s="67" t="s">
        <v>77</v>
      </c>
      <c r="AV646" s="49">
        <v>12083259</v>
      </c>
      <c r="AW646" s="30">
        <f>IFERROR(AV646/AS635,"-")</f>
        <v>3.1635248186279849E-3</v>
      </c>
      <c r="AX646" s="49">
        <v>157</v>
      </c>
      <c r="AY646" s="30">
        <f>IFERROR(AX646/AT635,"-")</f>
        <v>4.5480880648899186E-2</v>
      </c>
      <c r="AZ646" s="52">
        <f t="shared" si="466"/>
        <v>76963.433121019101</v>
      </c>
      <c r="BA646" s="31">
        <f t="shared" si="484"/>
        <v>4.1710945802337938E-2</v>
      </c>
      <c r="BB646" s="176"/>
      <c r="BC646" s="197"/>
      <c r="BD646" s="197"/>
      <c r="BE646" s="67" t="s">
        <v>77</v>
      </c>
      <c r="BF646" s="49">
        <v>14932049</v>
      </c>
      <c r="BG646" s="30">
        <f>IFERROR(BF646/BC635,"-")</f>
        <v>6.5871165114290177E-3</v>
      </c>
      <c r="BH646" s="49">
        <v>135</v>
      </c>
      <c r="BI646" s="30">
        <f>IFERROR(BH646/BD635,"-")</f>
        <v>7.2933549432739053E-2</v>
      </c>
      <c r="BJ646" s="52">
        <f t="shared" si="467"/>
        <v>110607.77037037037</v>
      </c>
      <c r="BK646" s="31">
        <f t="shared" si="485"/>
        <v>6.4377682403433473E-2</v>
      </c>
      <c r="BL646" s="176"/>
      <c r="BM646" s="197"/>
      <c r="BN646" s="197"/>
      <c r="BO646" s="67" t="s">
        <v>77</v>
      </c>
      <c r="BP646" s="49">
        <v>8830741</v>
      </c>
      <c r="BQ646" s="30">
        <f>IFERROR(BP646/BM635,"-")</f>
        <v>9.639606871089744E-3</v>
      </c>
      <c r="BR646" s="49">
        <v>87</v>
      </c>
      <c r="BS646" s="30">
        <f>IFERROR(BR646/BN635,"-")</f>
        <v>0.11772665764546685</v>
      </c>
      <c r="BT646" s="52">
        <f t="shared" si="468"/>
        <v>101502.77011494253</v>
      </c>
      <c r="BU646" s="31">
        <f t="shared" si="486"/>
        <v>9.720670391061452E-2</v>
      </c>
      <c r="BV646" s="176"/>
      <c r="BW646" s="197"/>
      <c r="BX646" s="197"/>
      <c r="BY646" s="67" t="s">
        <v>77</v>
      </c>
      <c r="BZ646" s="49">
        <f t="shared" si="478"/>
        <v>59740786</v>
      </c>
      <c r="CA646" s="30">
        <f>IFERROR(BZ646/BW635,"-")</f>
        <v>3.8419406241586582E-3</v>
      </c>
      <c r="CB646" s="49">
        <f t="shared" si="479"/>
        <v>571</v>
      </c>
      <c r="CC646" s="30">
        <f>IFERROR(CB646/BX635,"-")</f>
        <v>3.3770995978235158E-2</v>
      </c>
      <c r="CD646" s="52">
        <f t="shared" si="469"/>
        <v>104624.84413309983</v>
      </c>
      <c r="CE646" s="31">
        <f t="shared" si="487"/>
        <v>3.0958577315116028E-2</v>
      </c>
      <c r="CR646" s="173"/>
      <c r="CS646" s="194"/>
      <c r="CT646" s="188"/>
      <c r="CU646" s="191"/>
      <c r="CV646" s="191"/>
      <c r="CW646" s="75" t="s">
        <v>81</v>
      </c>
      <c r="CX646" s="86">
        <v>87472846</v>
      </c>
      <c r="CY646" s="76">
        <v>8.5642646794119991E-3</v>
      </c>
      <c r="CZ646" s="86">
        <v>1216</v>
      </c>
      <c r="DA646" s="76">
        <v>0.11729526381788367</v>
      </c>
      <c r="DB646" s="86">
        <v>71934.90625</v>
      </c>
      <c r="DC646" s="77">
        <v>0.10720268006700168</v>
      </c>
    </row>
    <row r="647" spans="2:107" s="16" customFormat="1" ht="13.15" customHeight="1">
      <c r="B647" s="224"/>
      <c r="C647" s="194"/>
      <c r="D647" s="176"/>
      <c r="E647" s="197"/>
      <c r="F647" s="197"/>
      <c r="G647" s="67" t="s">
        <v>79</v>
      </c>
      <c r="H647" s="49">
        <v>1096211</v>
      </c>
      <c r="I647" s="30">
        <f>IFERROR(H647/E635,"-")</f>
        <v>2.4557226141063964E-2</v>
      </c>
      <c r="J647" s="49">
        <v>2</v>
      </c>
      <c r="K647" s="30">
        <f>IFERROR(J647/F635,"-")</f>
        <v>5.7142857142857141E-2</v>
      </c>
      <c r="L647" s="52">
        <f t="shared" si="462"/>
        <v>548105.5</v>
      </c>
      <c r="M647" s="31">
        <f t="shared" si="480"/>
        <v>5.5555555555555552E-2</v>
      </c>
      <c r="N647" s="176"/>
      <c r="O647" s="197"/>
      <c r="P647" s="197"/>
      <c r="Q647" s="67" t="s">
        <v>79</v>
      </c>
      <c r="R647" s="49">
        <v>76837</v>
      </c>
      <c r="S647" s="30">
        <f>IFERROR(R647/O635,"-")</f>
        <v>5.8031699958657214E-4</v>
      </c>
      <c r="T647" s="49">
        <v>2</v>
      </c>
      <c r="U647" s="30">
        <f>IFERROR(T647/P635,"-")</f>
        <v>3.7735849056603772E-2</v>
      </c>
      <c r="V647" s="52">
        <f t="shared" si="463"/>
        <v>38418.5</v>
      </c>
      <c r="W647" s="31">
        <f t="shared" si="481"/>
        <v>3.6363636363636362E-2</v>
      </c>
      <c r="X647" s="176"/>
      <c r="Y647" s="197"/>
      <c r="Z647" s="197"/>
      <c r="AA647" s="67" t="s">
        <v>79</v>
      </c>
      <c r="AB647" s="49">
        <v>26933323</v>
      </c>
      <c r="AC647" s="30">
        <f>IFERROR(AB647/Y635,"-")</f>
        <v>7.0027708128709669E-3</v>
      </c>
      <c r="AD647" s="49">
        <v>47</v>
      </c>
      <c r="AE647" s="30">
        <f>IFERROR(AD647/Z635,"-")</f>
        <v>8.0424366872005482E-3</v>
      </c>
      <c r="AF647" s="52">
        <f t="shared" si="464"/>
        <v>573049.42553191492</v>
      </c>
      <c r="AG647" s="31">
        <f t="shared" si="482"/>
        <v>7.4555837563451775E-3</v>
      </c>
      <c r="AH647" s="176"/>
      <c r="AI647" s="197"/>
      <c r="AJ647" s="197"/>
      <c r="AK647" s="67" t="s">
        <v>79</v>
      </c>
      <c r="AL647" s="49">
        <v>60106206</v>
      </c>
      <c r="AM647" s="30">
        <f>IFERROR(AL647/AI635,"-")</f>
        <v>1.3286084495321844E-2</v>
      </c>
      <c r="AN647" s="49">
        <v>123</v>
      </c>
      <c r="AO647" s="30">
        <f>IFERROR(AN647/AJ635,"-")</f>
        <v>2.492906364004864E-2</v>
      </c>
      <c r="AP647" s="52">
        <f t="shared" si="465"/>
        <v>488668.34146341466</v>
      </c>
      <c r="AQ647" s="31">
        <f t="shared" si="483"/>
        <v>2.3238239183827697E-2</v>
      </c>
      <c r="AR647" s="176"/>
      <c r="AS647" s="197"/>
      <c r="AT647" s="197"/>
      <c r="AU647" s="67" t="s">
        <v>79</v>
      </c>
      <c r="AV647" s="49">
        <v>66417170</v>
      </c>
      <c r="AW647" s="30">
        <f>IFERROR(AV647/AS635,"-")</f>
        <v>1.7388716543941831E-2</v>
      </c>
      <c r="AX647" s="49">
        <v>162</v>
      </c>
      <c r="AY647" s="30">
        <f>IFERROR(AX647/AT635,"-")</f>
        <v>4.6929316338354579E-2</v>
      </c>
      <c r="AZ647" s="52">
        <f t="shared" si="466"/>
        <v>409982.53086419753</v>
      </c>
      <c r="BA647" s="31">
        <f t="shared" si="484"/>
        <v>4.3039319872476091E-2</v>
      </c>
      <c r="BB647" s="176"/>
      <c r="BC647" s="197"/>
      <c r="BD647" s="197"/>
      <c r="BE647" s="67" t="s">
        <v>79</v>
      </c>
      <c r="BF647" s="49">
        <v>96712871</v>
      </c>
      <c r="BG647" s="30">
        <f>IFERROR(BF647/BC635,"-")</f>
        <v>4.2663866789601657E-2</v>
      </c>
      <c r="BH647" s="49">
        <v>170</v>
      </c>
      <c r="BI647" s="30">
        <f>IFERROR(BH647/BD635,"-")</f>
        <v>9.1842247433819552E-2</v>
      </c>
      <c r="BJ647" s="52">
        <f t="shared" si="467"/>
        <v>568899.24117647053</v>
      </c>
      <c r="BK647" s="31">
        <f t="shared" si="485"/>
        <v>8.1068192656175486E-2</v>
      </c>
      <c r="BL647" s="176"/>
      <c r="BM647" s="197"/>
      <c r="BN647" s="197"/>
      <c r="BO647" s="67" t="s">
        <v>79</v>
      </c>
      <c r="BP647" s="49">
        <v>58947112</v>
      </c>
      <c r="BQ647" s="30">
        <f>IFERROR(BP647/BM635,"-")</f>
        <v>6.4346467172584576E-2</v>
      </c>
      <c r="BR647" s="49">
        <v>96</v>
      </c>
      <c r="BS647" s="30">
        <f>IFERROR(BR647/BN635,"-")</f>
        <v>0.12990527740189445</v>
      </c>
      <c r="BT647" s="52">
        <f t="shared" si="468"/>
        <v>614032.41666666663</v>
      </c>
      <c r="BU647" s="31">
        <f t="shared" si="486"/>
        <v>0.10726256983240223</v>
      </c>
      <c r="BV647" s="176"/>
      <c r="BW647" s="197"/>
      <c r="BX647" s="197"/>
      <c r="BY647" s="67" t="s">
        <v>79</v>
      </c>
      <c r="BZ647" s="49">
        <f t="shared" si="478"/>
        <v>310289730</v>
      </c>
      <c r="CA647" s="30">
        <f>IFERROR(BZ647/BW635,"-")</f>
        <v>1.9954787989334817E-2</v>
      </c>
      <c r="CB647" s="49">
        <f t="shared" si="479"/>
        <v>602</v>
      </c>
      <c r="CC647" s="30">
        <f>IFERROR(CB647/BX635,"-")</f>
        <v>3.5604447598769816E-2</v>
      </c>
      <c r="CD647" s="52">
        <f t="shared" si="469"/>
        <v>515431.44518272427</v>
      </c>
      <c r="CE647" s="31">
        <f t="shared" si="487"/>
        <v>3.2639340707004985E-2</v>
      </c>
      <c r="CR647" s="173"/>
      <c r="CS647" s="194"/>
      <c r="CT647" s="188"/>
      <c r="CU647" s="191"/>
      <c r="CV647" s="191"/>
      <c r="CW647" s="75" t="s">
        <v>83</v>
      </c>
      <c r="CX647" s="86">
        <v>264454047</v>
      </c>
      <c r="CY647" s="76">
        <v>2.5892086031471539E-2</v>
      </c>
      <c r="CZ647" s="86">
        <v>1683</v>
      </c>
      <c r="DA647" s="76">
        <v>0.16234204687952156</v>
      </c>
      <c r="DB647" s="86">
        <v>157132.5294117647</v>
      </c>
      <c r="DC647" s="77">
        <v>0.14837344617825973</v>
      </c>
    </row>
    <row r="648" spans="2:107" s="16" customFormat="1" ht="13.15" customHeight="1">
      <c r="B648" s="224"/>
      <c r="C648" s="194"/>
      <c r="D648" s="176"/>
      <c r="E648" s="197"/>
      <c r="F648" s="197"/>
      <c r="G648" s="67" t="s">
        <v>81</v>
      </c>
      <c r="H648" s="49">
        <v>152174</v>
      </c>
      <c r="I648" s="30">
        <f>IFERROR(H648/E635,"-")</f>
        <v>3.4089890822024847E-3</v>
      </c>
      <c r="J648" s="49">
        <v>4</v>
      </c>
      <c r="K648" s="30">
        <f>IFERROR(J648/F635,"-")</f>
        <v>0.11428571428571428</v>
      </c>
      <c r="L648" s="52">
        <f t="shared" si="462"/>
        <v>38043.5</v>
      </c>
      <c r="M648" s="31">
        <f t="shared" si="480"/>
        <v>0.1111111111111111</v>
      </c>
      <c r="N648" s="176"/>
      <c r="O648" s="197"/>
      <c r="P648" s="197"/>
      <c r="Q648" s="67" t="s">
        <v>81</v>
      </c>
      <c r="R648" s="49">
        <v>454734</v>
      </c>
      <c r="S648" s="30">
        <f>IFERROR(R648/O635,"-")</f>
        <v>3.4344114227520639E-3</v>
      </c>
      <c r="T648" s="49">
        <v>9</v>
      </c>
      <c r="U648" s="30">
        <f>IFERROR(T648/P635,"-")</f>
        <v>0.16981132075471697</v>
      </c>
      <c r="V648" s="52">
        <f t="shared" si="463"/>
        <v>50526</v>
      </c>
      <c r="W648" s="31">
        <f t="shared" si="481"/>
        <v>0.16363636363636364</v>
      </c>
      <c r="X648" s="176"/>
      <c r="Y648" s="197"/>
      <c r="Z648" s="197"/>
      <c r="AA648" s="67" t="s">
        <v>81</v>
      </c>
      <c r="AB648" s="49">
        <v>27262150</v>
      </c>
      <c r="AC648" s="30">
        <f>IFERROR(AB648/Y635,"-")</f>
        <v>7.0882671371857919E-3</v>
      </c>
      <c r="AD648" s="49">
        <v>493</v>
      </c>
      <c r="AE648" s="30">
        <f>IFERROR(AD648/Z635,"-")</f>
        <v>8.4360027378507868E-2</v>
      </c>
      <c r="AF648" s="52">
        <f t="shared" si="464"/>
        <v>55298.478701825559</v>
      </c>
      <c r="AG648" s="31">
        <f t="shared" si="482"/>
        <v>7.8204314720812185E-2</v>
      </c>
      <c r="AH648" s="176"/>
      <c r="AI648" s="197"/>
      <c r="AJ648" s="197"/>
      <c r="AK648" s="67" t="s">
        <v>81</v>
      </c>
      <c r="AL648" s="49">
        <v>39811731</v>
      </c>
      <c r="AM648" s="30">
        <f>IFERROR(AL648/AI635,"-")</f>
        <v>8.80012326798707E-3</v>
      </c>
      <c r="AN648" s="49">
        <v>564</v>
      </c>
      <c r="AO648" s="30">
        <f>IFERROR(AN648/AJ635,"-")</f>
        <v>0.11430887717875962</v>
      </c>
      <c r="AP648" s="52">
        <f t="shared" si="465"/>
        <v>70588.175531914894</v>
      </c>
      <c r="AQ648" s="31">
        <f t="shared" si="483"/>
        <v>0.10655582845267335</v>
      </c>
      <c r="AR648" s="176"/>
      <c r="AS648" s="197"/>
      <c r="AT648" s="197"/>
      <c r="AU648" s="67" t="s">
        <v>81</v>
      </c>
      <c r="AV648" s="49">
        <v>33351685</v>
      </c>
      <c r="AW648" s="30">
        <f>IFERROR(AV648/AS635,"-")</f>
        <v>8.7318233632633947E-3</v>
      </c>
      <c r="AX648" s="49">
        <v>428</v>
      </c>
      <c r="AY648" s="30">
        <f>IFERROR(AX648/AT635,"-")</f>
        <v>0.12398609501738123</v>
      </c>
      <c r="AZ648" s="52">
        <f t="shared" si="466"/>
        <v>77924.497663551403</v>
      </c>
      <c r="BA648" s="31">
        <f t="shared" si="484"/>
        <v>0.11370882040382571</v>
      </c>
      <c r="BB648" s="176"/>
      <c r="BC648" s="197"/>
      <c r="BD648" s="197"/>
      <c r="BE648" s="67" t="s">
        <v>81</v>
      </c>
      <c r="BF648" s="49">
        <v>22679676</v>
      </c>
      <c r="BG648" s="30">
        <f>IFERROR(BF648/BC635,"-")</f>
        <v>1.0004900750959257E-2</v>
      </c>
      <c r="BH648" s="49">
        <v>218</v>
      </c>
      <c r="BI648" s="30">
        <f>IFERROR(BH648/BD635,"-")</f>
        <v>0.11777417612101566</v>
      </c>
      <c r="BJ648" s="52">
        <f t="shared" si="467"/>
        <v>104035.21100917431</v>
      </c>
      <c r="BK648" s="31">
        <f t="shared" si="485"/>
        <v>0.10395803528850739</v>
      </c>
      <c r="BL648" s="176"/>
      <c r="BM648" s="197"/>
      <c r="BN648" s="197"/>
      <c r="BO648" s="67" t="s">
        <v>81</v>
      </c>
      <c r="BP648" s="49">
        <v>7372469</v>
      </c>
      <c r="BQ648" s="30">
        <f>IFERROR(BP648/BM635,"-")</f>
        <v>8.0477621107103176E-3</v>
      </c>
      <c r="BR648" s="49">
        <v>95</v>
      </c>
      <c r="BS648" s="30">
        <f>IFERROR(BR648/BN635,"-")</f>
        <v>0.12855209742895804</v>
      </c>
      <c r="BT648" s="52">
        <f t="shared" si="468"/>
        <v>77604.936842105264</v>
      </c>
      <c r="BU648" s="31">
        <f t="shared" si="486"/>
        <v>0.10614525139664804</v>
      </c>
      <c r="BV648" s="176"/>
      <c r="BW648" s="197"/>
      <c r="BX648" s="197"/>
      <c r="BY648" s="67" t="s">
        <v>81</v>
      </c>
      <c r="BZ648" s="49">
        <f t="shared" si="478"/>
        <v>131084619</v>
      </c>
      <c r="CA648" s="30">
        <f>IFERROR(BZ648/BW635,"-")</f>
        <v>8.4300752745111174E-3</v>
      </c>
      <c r="CB648" s="49">
        <f t="shared" si="479"/>
        <v>1811</v>
      </c>
      <c r="CC648" s="30">
        <f>IFERROR(CB648/BX635,"-")</f>
        <v>0.10710906079962149</v>
      </c>
      <c r="CD648" s="52">
        <f t="shared" si="469"/>
        <v>72382.451131971291</v>
      </c>
      <c r="CE648" s="31">
        <f t="shared" si="487"/>
        <v>9.8189112990674468E-2</v>
      </c>
      <c r="CR648" s="173"/>
      <c r="CS648" s="194"/>
      <c r="CT648" s="188"/>
      <c r="CU648" s="191"/>
      <c r="CV648" s="191"/>
      <c r="CW648" s="75" t="s">
        <v>87</v>
      </c>
      <c r="CX648" s="86">
        <v>72935400</v>
      </c>
      <c r="CY648" s="76">
        <v>7.1409368582655468E-3</v>
      </c>
      <c r="CZ648" s="86">
        <v>791</v>
      </c>
      <c r="DA648" s="76">
        <v>7.6299797434166108E-2</v>
      </c>
      <c r="DB648" s="86">
        <v>92206.57395701643</v>
      </c>
      <c r="DC648" s="77">
        <v>6.9734638102794677E-2</v>
      </c>
    </row>
    <row r="649" spans="2:107" s="16" customFormat="1" ht="13.15" customHeight="1">
      <c r="B649" s="224"/>
      <c r="C649" s="194"/>
      <c r="D649" s="176"/>
      <c r="E649" s="197"/>
      <c r="F649" s="197"/>
      <c r="G649" s="67" t="s">
        <v>83</v>
      </c>
      <c r="H649" s="49">
        <v>2492</v>
      </c>
      <c r="I649" s="30">
        <f>IFERROR(H649/E635,"-")</f>
        <v>5.582557330982028E-5</v>
      </c>
      <c r="J649" s="49">
        <v>1</v>
      </c>
      <c r="K649" s="30">
        <f>IFERROR(J649/F635,"-")</f>
        <v>2.8571428571428571E-2</v>
      </c>
      <c r="L649" s="52">
        <f t="shared" si="462"/>
        <v>2492</v>
      </c>
      <c r="M649" s="31">
        <f t="shared" si="480"/>
        <v>2.7777777777777776E-2</v>
      </c>
      <c r="N649" s="176"/>
      <c r="O649" s="197"/>
      <c r="P649" s="197"/>
      <c r="Q649" s="67" t="s">
        <v>83</v>
      </c>
      <c r="R649" s="49">
        <v>784304</v>
      </c>
      <c r="S649" s="30">
        <f>IFERROR(R649/O635,"-")</f>
        <v>5.9235126832612789E-3</v>
      </c>
      <c r="T649" s="49">
        <v>5</v>
      </c>
      <c r="U649" s="30">
        <f>IFERROR(T649/P635,"-")</f>
        <v>9.4339622641509441E-2</v>
      </c>
      <c r="V649" s="52">
        <f t="shared" si="463"/>
        <v>156860.79999999999</v>
      </c>
      <c r="W649" s="31">
        <f t="shared" si="481"/>
        <v>9.0909090909090912E-2</v>
      </c>
      <c r="X649" s="176"/>
      <c r="Y649" s="197"/>
      <c r="Z649" s="197"/>
      <c r="AA649" s="67" t="s">
        <v>83</v>
      </c>
      <c r="AB649" s="49">
        <v>35023807</v>
      </c>
      <c r="AC649" s="30">
        <f>IFERROR(AB649/Y635,"-")</f>
        <v>9.106328744330058E-3</v>
      </c>
      <c r="AD649" s="49">
        <v>420</v>
      </c>
      <c r="AE649" s="30">
        <f>IFERROR(AD649/Z635,"-")</f>
        <v>7.1868583162217656E-2</v>
      </c>
      <c r="AF649" s="52">
        <f t="shared" si="464"/>
        <v>83390.016666666663</v>
      </c>
      <c r="AG649" s="31">
        <f t="shared" si="482"/>
        <v>6.6624365482233508E-2</v>
      </c>
      <c r="AH649" s="176"/>
      <c r="AI649" s="197"/>
      <c r="AJ649" s="197"/>
      <c r="AK649" s="67" t="s">
        <v>83</v>
      </c>
      <c r="AL649" s="49">
        <v>74570163</v>
      </c>
      <c r="AM649" s="30">
        <f>IFERROR(AL649/AI635,"-")</f>
        <v>1.6483247777241548E-2</v>
      </c>
      <c r="AN649" s="49">
        <v>795</v>
      </c>
      <c r="AO649" s="30">
        <f>IFERROR(AN649/AJ635,"-")</f>
        <v>0.16112687474665585</v>
      </c>
      <c r="AP649" s="52">
        <f t="shared" si="465"/>
        <v>93798.947169811319</v>
      </c>
      <c r="AQ649" s="31">
        <f t="shared" si="483"/>
        <v>0.15019837521254487</v>
      </c>
      <c r="AR649" s="176"/>
      <c r="AS649" s="197"/>
      <c r="AT649" s="197"/>
      <c r="AU649" s="67" t="s">
        <v>83</v>
      </c>
      <c r="AV649" s="49">
        <v>86531379</v>
      </c>
      <c r="AW649" s="30">
        <f>IFERROR(AV649/AS635,"-")</f>
        <v>2.2654828888183594E-2</v>
      </c>
      <c r="AX649" s="49">
        <v>908</v>
      </c>
      <c r="AY649" s="30">
        <f>IFERROR(AX649/AT635,"-")</f>
        <v>0.2630359212050985</v>
      </c>
      <c r="AZ649" s="52">
        <f t="shared" si="466"/>
        <v>95298.875550660799</v>
      </c>
      <c r="BA649" s="31">
        <f t="shared" si="484"/>
        <v>0.24123273113708821</v>
      </c>
      <c r="BB649" s="176"/>
      <c r="BC649" s="197"/>
      <c r="BD649" s="197"/>
      <c r="BE649" s="67" t="s">
        <v>83</v>
      </c>
      <c r="BF649" s="49">
        <v>68299240</v>
      </c>
      <c r="BG649" s="30">
        <f>IFERROR(BF649/BC635,"-")</f>
        <v>3.0129492042388371E-2</v>
      </c>
      <c r="BH649" s="49">
        <v>633</v>
      </c>
      <c r="BI649" s="30">
        <f>IFERROR(BH649/BD635,"-")</f>
        <v>0.34197730956239869</v>
      </c>
      <c r="BJ649" s="52">
        <f t="shared" si="467"/>
        <v>107897.69352290679</v>
      </c>
      <c r="BK649" s="31">
        <f t="shared" si="485"/>
        <v>0.30185979971387694</v>
      </c>
      <c r="BL649" s="176"/>
      <c r="BM649" s="197"/>
      <c r="BN649" s="197"/>
      <c r="BO649" s="67" t="s">
        <v>83</v>
      </c>
      <c r="BP649" s="49">
        <v>35749209</v>
      </c>
      <c r="BQ649" s="30">
        <f>IFERROR(BP649/BM635,"-")</f>
        <v>3.9023715078091784E-2</v>
      </c>
      <c r="BR649" s="49">
        <v>275</v>
      </c>
      <c r="BS649" s="30">
        <f>IFERROR(BR649/BN635,"-")</f>
        <v>0.37212449255751012</v>
      </c>
      <c r="BT649" s="52">
        <f t="shared" si="468"/>
        <v>129997.12363636364</v>
      </c>
      <c r="BU649" s="31">
        <f t="shared" si="486"/>
        <v>0.30726256983240224</v>
      </c>
      <c r="BV649" s="176"/>
      <c r="BW649" s="197"/>
      <c r="BX649" s="197"/>
      <c r="BY649" s="67" t="s">
        <v>83</v>
      </c>
      <c r="BZ649" s="49">
        <f t="shared" si="478"/>
        <v>300960594</v>
      </c>
      <c r="CA649" s="30">
        <f>IFERROR(BZ649/BW635,"-")</f>
        <v>1.9354829585930131E-2</v>
      </c>
      <c r="CB649" s="49">
        <f t="shared" si="479"/>
        <v>3037</v>
      </c>
      <c r="CC649" s="30">
        <f>IFERROR(CB649/BX635,"-")</f>
        <v>0.1796191152117341</v>
      </c>
      <c r="CD649" s="52">
        <f t="shared" si="469"/>
        <v>99097.98946328614</v>
      </c>
      <c r="CE649" s="31">
        <f t="shared" si="487"/>
        <v>0.16466059423118629</v>
      </c>
      <c r="CR649" s="173"/>
      <c r="CS649" s="194"/>
      <c r="CT649" s="188"/>
      <c r="CU649" s="191"/>
      <c r="CV649" s="191"/>
      <c r="CW649" s="75" t="s">
        <v>85</v>
      </c>
      <c r="CX649" s="86">
        <v>20077023</v>
      </c>
      <c r="CY649" s="76">
        <v>1.9656950334809315E-3</v>
      </c>
      <c r="CZ649" s="86">
        <v>1127</v>
      </c>
      <c r="DA649" s="76">
        <v>0.10871033085752869</v>
      </c>
      <c r="DB649" s="86">
        <v>17814.572315882873</v>
      </c>
      <c r="DC649" s="77">
        <v>9.9356431279203031E-2</v>
      </c>
    </row>
    <row r="650" spans="2:107" s="16" customFormat="1" ht="13.15" customHeight="1">
      <c r="B650" s="224"/>
      <c r="C650" s="194"/>
      <c r="D650" s="176"/>
      <c r="E650" s="197"/>
      <c r="F650" s="197"/>
      <c r="G650" s="67" t="s">
        <v>87</v>
      </c>
      <c r="H650" s="49">
        <v>200127</v>
      </c>
      <c r="I650" s="30">
        <f>IFERROR(H650/E635,"-")</f>
        <v>4.4832281339383644E-3</v>
      </c>
      <c r="J650" s="49">
        <v>7</v>
      </c>
      <c r="K650" s="30">
        <f>IFERROR(J650/F635,"-")</f>
        <v>0.2</v>
      </c>
      <c r="L650" s="52">
        <f t="shared" si="462"/>
        <v>28589.571428571428</v>
      </c>
      <c r="M650" s="31">
        <f t="shared" si="480"/>
        <v>0.19444444444444445</v>
      </c>
      <c r="N650" s="176"/>
      <c r="O650" s="197"/>
      <c r="P650" s="197"/>
      <c r="Q650" s="67" t="s">
        <v>87</v>
      </c>
      <c r="R650" s="49">
        <v>122297</v>
      </c>
      <c r="S650" s="30">
        <f>IFERROR(R650/O635,"-")</f>
        <v>9.2365693739264963E-4</v>
      </c>
      <c r="T650" s="49">
        <v>5</v>
      </c>
      <c r="U650" s="30">
        <f>IFERROR(T650/P635,"-")</f>
        <v>9.4339622641509441E-2</v>
      </c>
      <c r="V650" s="52">
        <f t="shared" si="463"/>
        <v>24459.4</v>
      </c>
      <c r="W650" s="31">
        <f t="shared" si="481"/>
        <v>9.0909090909090912E-2</v>
      </c>
      <c r="X650" s="176"/>
      <c r="Y650" s="197"/>
      <c r="Z650" s="197"/>
      <c r="AA650" s="67" t="s">
        <v>87</v>
      </c>
      <c r="AB650" s="49">
        <v>30072714</v>
      </c>
      <c r="AC650" s="30">
        <f>IFERROR(AB650/Y635,"-")</f>
        <v>7.8190249254804587E-3</v>
      </c>
      <c r="AD650" s="49">
        <v>353</v>
      </c>
      <c r="AE650" s="30">
        <f>IFERROR(AD650/Z635,"-")</f>
        <v>6.0403832991101983E-2</v>
      </c>
      <c r="AF650" s="52">
        <f t="shared" si="464"/>
        <v>85191.824362606232</v>
      </c>
      <c r="AG650" s="31">
        <f t="shared" si="482"/>
        <v>5.5996192893401013E-2</v>
      </c>
      <c r="AH650" s="176"/>
      <c r="AI650" s="197"/>
      <c r="AJ650" s="197"/>
      <c r="AK650" s="67" t="s">
        <v>87</v>
      </c>
      <c r="AL650" s="49">
        <v>17319276</v>
      </c>
      <c r="AM650" s="30">
        <f>IFERROR(AL650/AI635,"-")</f>
        <v>3.8283129088833145E-3</v>
      </c>
      <c r="AN650" s="49">
        <v>392</v>
      </c>
      <c r="AO650" s="30">
        <f>IFERROR(AN650/AJ635,"-")</f>
        <v>7.9448723145520872E-2</v>
      </c>
      <c r="AP650" s="52">
        <f t="shared" si="465"/>
        <v>44181.826530612248</v>
      </c>
      <c r="AQ650" s="31">
        <f t="shared" si="483"/>
        <v>7.4060079350085017E-2</v>
      </c>
      <c r="AR650" s="176"/>
      <c r="AS650" s="197"/>
      <c r="AT650" s="197"/>
      <c r="AU650" s="67" t="s">
        <v>87</v>
      </c>
      <c r="AV650" s="49">
        <v>18324457</v>
      </c>
      <c r="AW650" s="30">
        <f>IFERROR(AV650/AS635,"-")</f>
        <v>4.7975363689035638E-3</v>
      </c>
      <c r="AX650" s="49">
        <v>329</v>
      </c>
      <c r="AY650" s="30">
        <f>IFERROR(AX650/AT635,"-")</f>
        <v>9.5307068366164538E-2</v>
      </c>
      <c r="AZ650" s="52">
        <f t="shared" si="466"/>
        <v>55697.437689969607</v>
      </c>
      <c r="BA650" s="31">
        <f t="shared" si="484"/>
        <v>8.7407013815090334E-2</v>
      </c>
      <c r="BB650" s="176"/>
      <c r="BC650" s="197"/>
      <c r="BD650" s="197"/>
      <c r="BE650" s="67" t="s">
        <v>87</v>
      </c>
      <c r="BF650" s="49">
        <v>10879834</v>
      </c>
      <c r="BG650" s="30">
        <f>IFERROR(BF650/BC635,"-")</f>
        <v>4.7995244445693166E-3</v>
      </c>
      <c r="BH650" s="49">
        <v>214</v>
      </c>
      <c r="BI650" s="30">
        <f>IFERROR(BH650/BD635,"-")</f>
        <v>0.11561318206374932</v>
      </c>
      <c r="BJ650" s="52">
        <f t="shared" si="467"/>
        <v>50840.345794392524</v>
      </c>
      <c r="BK650" s="31">
        <f t="shared" si="485"/>
        <v>0.10205054840247973</v>
      </c>
      <c r="BL650" s="176"/>
      <c r="BM650" s="197"/>
      <c r="BN650" s="197"/>
      <c r="BO650" s="67" t="s">
        <v>87</v>
      </c>
      <c r="BP650" s="49">
        <v>1735601</v>
      </c>
      <c r="BQ650" s="30">
        <f>IFERROR(BP650/BM635,"-")</f>
        <v>1.8945761544892133E-3</v>
      </c>
      <c r="BR650" s="49">
        <v>74</v>
      </c>
      <c r="BS650" s="30">
        <f>IFERROR(BR650/BN635,"-")</f>
        <v>0.10013531799729364</v>
      </c>
      <c r="BT650" s="52">
        <f t="shared" si="468"/>
        <v>23454.067567567567</v>
      </c>
      <c r="BU650" s="31">
        <f t="shared" si="486"/>
        <v>8.2681564245810052E-2</v>
      </c>
      <c r="BV650" s="176"/>
      <c r="BW650" s="197"/>
      <c r="BX650" s="197"/>
      <c r="BY650" s="67" t="s">
        <v>87</v>
      </c>
      <c r="BZ650" s="49">
        <f t="shared" si="478"/>
        <v>78654306</v>
      </c>
      <c r="CA650" s="30">
        <f>IFERROR(BZ650/BW635,"-")</f>
        <v>5.0582724754643519E-3</v>
      </c>
      <c r="CB650" s="49">
        <f t="shared" si="479"/>
        <v>1374</v>
      </c>
      <c r="CC650" s="30">
        <f>IFERROR(CB650/BX635,"-")</f>
        <v>8.1263307310149038E-2</v>
      </c>
      <c r="CD650" s="52">
        <f t="shared" si="469"/>
        <v>57244.764192139737</v>
      </c>
      <c r="CE650" s="31">
        <f t="shared" si="487"/>
        <v>7.4495770982433318E-2</v>
      </c>
      <c r="CR650" s="174"/>
      <c r="CS650" s="195"/>
      <c r="CT650" s="189"/>
      <c r="CU650" s="192"/>
      <c r="CV650" s="192"/>
      <c r="CW650" s="18" t="s">
        <v>92</v>
      </c>
      <c r="CX650" s="86">
        <v>2065656461</v>
      </c>
      <c r="CY650" s="76">
        <v>0.20224366163576626</v>
      </c>
      <c r="CZ650" s="86">
        <v>8288</v>
      </c>
      <c r="DA650" s="76">
        <v>0.79945982444294394</v>
      </c>
      <c r="DB650" s="86">
        <v>249234.61160714287</v>
      </c>
      <c r="DC650" s="77">
        <v>0.7306708983514062</v>
      </c>
    </row>
    <row r="651" spans="2:107" s="16" customFormat="1" ht="13.15" customHeight="1">
      <c r="B651" s="224"/>
      <c r="C651" s="194"/>
      <c r="D651" s="176"/>
      <c r="E651" s="197"/>
      <c r="F651" s="197"/>
      <c r="G651" s="68" t="s">
        <v>85</v>
      </c>
      <c r="H651" s="50">
        <v>72034</v>
      </c>
      <c r="I651" s="32">
        <f>IFERROR(H651/E635,"-")</f>
        <v>1.6136995777686976E-3</v>
      </c>
      <c r="J651" s="50">
        <v>5</v>
      </c>
      <c r="K651" s="32">
        <f>IFERROR(J651/F635,"-")</f>
        <v>0.14285714285714285</v>
      </c>
      <c r="L651" s="53">
        <f t="shared" si="462"/>
        <v>14406.8</v>
      </c>
      <c r="M651" s="33">
        <f t="shared" si="480"/>
        <v>0.1388888888888889</v>
      </c>
      <c r="N651" s="176"/>
      <c r="O651" s="197"/>
      <c r="P651" s="197"/>
      <c r="Q651" s="68" t="s">
        <v>85</v>
      </c>
      <c r="R651" s="50">
        <v>251170</v>
      </c>
      <c r="S651" s="32">
        <f>IFERROR(R651/O635,"-")</f>
        <v>1.8969795903817086E-3</v>
      </c>
      <c r="T651" s="50">
        <v>14</v>
      </c>
      <c r="U651" s="32">
        <f>IFERROR(T651/P635,"-")</f>
        <v>0.26415094339622641</v>
      </c>
      <c r="V651" s="53">
        <f t="shared" si="463"/>
        <v>17940.714285714286</v>
      </c>
      <c r="W651" s="33">
        <f t="shared" si="481"/>
        <v>0.25454545454545452</v>
      </c>
      <c r="X651" s="176"/>
      <c r="Y651" s="197"/>
      <c r="Z651" s="197"/>
      <c r="AA651" s="68" t="s">
        <v>85</v>
      </c>
      <c r="AB651" s="50">
        <v>10377799</v>
      </c>
      <c r="AC651" s="32">
        <f>IFERROR(AB651/Y635,"-")</f>
        <v>2.6982689042507496E-3</v>
      </c>
      <c r="AD651" s="50">
        <v>466</v>
      </c>
      <c r="AE651" s="32">
        <f>IFERROR(AD651/Z635,"-")</f>
        <v>7.9739904175222448E-2</v>
      </c>
      <c r="AF651" s="53">
        <f t="shared" si="464"/>
        <v>22269.954935622318</v>
      </c>
      <c r="AG651" s="33">
        <f t="shared" si="482"/>
        <v>7.3921319796954321E-2</v>
      </c>
      <c r="AH651" s="176"/>
      <c r="AI651" s="197"/>
      <c r="AJ651" s="197"/>
      <c r="AK651" s="68" t="s">
        <v>85</v>
      </c>
      <c r="AL651" s="50">
        <v>14215190</v>
      </c>
      <c r="AM651" s="32">
        <f>IFERROR(AL651/AI635,"-")</f>
        <v>3.1421749603868544E-3</v>
      </c>
      <c r="AN651" s="50">
        <v>579</v>
      </c>
      <c r="AO651" s="32">
        <f>IFERROR(AN651/AJ635,"-")</f>
        <v>0.11734900689096069</v>
      </c>
      <c r="AP651" s="53">
        <f t="shared" si="465"/>
        <v>24551.278065630398</v>
      </c>
      <c r="AQ651" s="33">
        <f t="shared" si="483"/>
        <v>0.10938976006045721</v>
      </c>
      <c r="AR651" s="176"/>
      <c r="AS651" s="197"/>
      <c r="AT651" s="197"/>
      <c r="AU651" s="68" t="s">
        <v>85</v>
      </c>
      <c r="AV651" s="50">
        <v>12504977</v>
      </c>
      <c r="AW651" s="32">
        <f>IFERROR(AV651/AS635,"-")</f>
        <v>3.2739350448312099E-3</v>
      </c>
      <c r="AX651" s="50">
        <v>579</v>
      </c>
      <c r="AY651" s="32">
        <f>IFERROR(AX651/AT635,"-")</f>
        <v>0.16772885283893396</v>
      </c>
      <c r="AZ651" s="53">
        <f t="shared" si="466"/>
        <v>21597.54231433506</v>
      </c>
      <c r="BA651" s="33">
        <f t="shared" si="484"/>
        <v>0.15382571732199787</v>
      </c>
      <c r="BB651" s="176"/>
      <c r="BC651" s="197"/>
      <c r="BD651" s="197"/>
      <c r="BE651" s="68" t="s">
        <v>85</v>
      </c>
      <c r="BF651" s="50">
        <v>8106394</v>
      </c>
      <c r="BG651" s="32">
        <f>IFERROR(BF651/BC635,"-")</f>
        <v>3.5760505316818287E-3</v>
      </c>
      <c r="BH651" s="50">
        <v>410</v>
      </c>
      <c r="BI651" s="32">
        <f>IFERROR(BH651/BD635,"-")</f>
        <v>0.2215018908698001</v>
      </c>
      <c r="BJ651" s="53">
        <f t="shared" si="467"/>
        <v>19771.69268292683</v>
      </c>
      <c r="BK651" s="33">
        <f t="shared" si="485"/>
        <v>0.195517405817835</v>
      </c>
      <c r="BL651" s="176"/>
      <c r="BM651" s="197"/>
      <c r="BN651" s="197"/>
      <c r="BO651" s="68" t="s">
        <v>85</v>
      </c>
      <c r="BP651" s="50">
        <v>4473255</v>
      </c>
      <c r="BQ651" s="32">
        <f>IFERROR(BP651/BM635,"-")</f>
        <v>4.8829899590687297E-3</v>
      </c>
      <c r="BR651" s="50">
        <v>200</v>
      </c>
      <c r="BS651" s="32">
        <f>IFERROR(BR651/BN635,"-")</f>
        <v>0.2706359945872801</v>
      </c>
      <c r="BT651" s="53">
        <f t="shared" si="468"/>
        <v>22366.275000000001</v>
      </c>
      <c r="BU651" s="33">
        <f t="shared" si="486"/>
        <v>0.22346368715083798</v>
      </c>
      <c r="BV651" s="176"/>
      <c r="BW651" s="197"/>
      <c r="BX651" s="197"/>
      <c r="BY651" s="68" t="s">
        <v>85</v>
      </c>
      <c r="BZ651" s="50">
        <f t="shared" si="478"/>
        <v>50000819</v>
      </c>
      <c r="CA651" s="32">
        <f>IFERROR(BZ651/BW635,"-")</f>
        <v>3.2155616057228322E-3</v>
      </c>
      <c r="CB651" s="50">
        <f t="shared" si="479"/>
        <v>2253</v>
      </c>
      <c r="CC651" s="32">
        <f>IFERROR(CB651/BX635,"-")</f>
        <v>0.13325053229240597</v>
      </c>
      <c r="CD651" s="53">
        <f t="shared" si="469"/>
        <v>22192.995561473592</v>
      </c>
      <c r="CE651" s="33">
        <f t="shared" si="487"/>
        <v>0.12215354586857514</v>
      </c>
      <c r="CR651" s="172">
        <v>39</v>
      </c>
      <c r="CS651" s="193" t="s">
        <v>6</v>
      </c>
      <c r="CT651" s="187">
        <v>63463</v>
      </c>
      <c r="CU651" s="190">
        <v>51759000110</v>
      </c>
      <c r="CV651" s="190">
        <v>59328</v>
      </c>
      <c r="CW651" s="75" t="s">
        <v>58</v>
      </c>
      <c r="CX651" s="86">
        <v>1640306181</v>
      </c>
      <c r="CY651" s="76">
        <v>3.1691226212136346E-2</v>
      </c>
      <c r="CZ651" s="86">
        <v>11792</v>
      </c>
      <c r="DA651" s="76">
        <v>0.19875943905070118</v>
      </c>
      <c r="DB651" s="86">
        <v>139103.30571573949</v>
      </c>
      <c r="DC651" s="77">
        <v>0.18580905409451176</v>
      </c>
    </row>
    <row r="652" spans="2:107" s="16" customFormat="1" ht="13.15" customHeight="1">
      <c r="B652" s="224"/>
      <c r="C652" s="195"/>
      <c r="D652" s="177"/>
      <c r="E652" s="198"/>
      <c r="F652" s="198"/>
      <c r="G652" s="18" t="s">
        <v>92</v>
      </c>
      <c r="H652" s="48">
        <f>SUM(H635:H651)</f>
        <v>2545974</v>
      </c>
      <c r="I652" s="32">
        <f>IFERROR(H652/E635,"-")</f>
        <v>5.7034694294500955E-2</v>
      </c>
      <c r="J652" s="50">
        <v>29</v>
      </c>
      <c r="K652" s="32">
        <f>IFERROR(J652/F635,"-")</f>
        <v>0.82857142857142863</v>
      </c>
      <c r="L652" s="53">
        <f t="shared" si="462"/>
        <v>87792.206896551725</v>
      </c>
      <c r="M652" s="34">
        <f t="shared" si="480"/>
        <v>0.80555555555555558</v>
      </c>
      <c r="N652" s="177"/>
      <c r="O652" s="198"/>
      <c r="P652" s="198"/>
      <c r="Q652" s="18" t="s">
        <v>92</v>
      </c>
      <c r="R652" s="48">
        <f>SUM(R635:R651)</f>
        <v>12063995</v>
      </c>
      <c r="S652" s="32">
        <f>IFERROR(R652/O635,"-")</f>
        <v>9.1114194742473148E-2</v>
      </c>
      <c r="T652" s="50">
        <v>44</v>
      </c>
      <c r="U652" s="32">
        <f>IFERROR(T652/P635,"-")</f>
        <v>0.83018867924528306</v>
      </c>
      <c r="V652" s="53">
        <f t="shared" si="463"/>
        <v>274181.70454545453</v>
      </c>
      <c r="W652" s="34">
        <f t="shared" si="481"/>
        <v>0.8</v>
      </c>
      <c r="X652" s="177"/>
      <c r="Y652" s="198"/>
      <c r="Z652" s="198"/>
      <c r="AA652" s="18" t="s">
        <v>92</v>
      </c>
      <c r="AB652" s="48">
        <f>SUM(AB635:AB651)</f>
        <v>618816966</v>
      </c>
      <c r="AC652" s="32">
        <f>IFERROR(AB652/Y635,"-")</f>
        <v>0.16089486573989276</v>
      </c>
      <c r="AD652" s="50">
        <v>4020</v>
      </c>
      <c r="AE652" s="32">
        <f>IFERROR(AD652/Z635,"-")</f>
        <v>0.68788501026694049</v>
      </c>
      <c r="AF652" s="53">
        <f t="shared" si="464"/>
        <v>153934.56865671641</v>
      </c>
      <c r="AG652" s="34">
        <f t="shared" si="482"/>
        <v>0.63769035532994922</v>
      </c>
      <c r="AH652" s="177"/>
      <c r="AI652" s="198"/>
      <c r="AJ652" s="198"/>
      <c r="AK652" s="18" t="s">
        <v>92</v>
      </c>
      <c r="AL652" s="48">
        <f>SUM(AL635:AL651)</f>
        <v>881087062</v>
      </c>
      <c r="AM652" s="32">
        <f>IFERROR(AL652/AI635,"-")</f>
        <v>0.19475854379274707</v>
      </c>
      <c r="AN652" s="50">
        <v>4004</v>
      </c>
      <c r="AO652" s="32">
        <f>IFERROR(AN652/AJ635,"-")</f>
        <v>0.81151195784353469</v>
      </c>
      <c r="AP652" s="53">
        <f t="shared" si="465"/>
        <v>220051.71378621378</v>
      </c>
      <c r="AQ652" s="34">
        <f t="shared" si="483"/>
        <v>0.75647081050443987</v>
      </c>
      <c r="AR652" s="177"/>
      <c r="AS652" s="198"/>
      <c r="AT652" s="198"/>
      <c r="AU652" s="18" t="s">
        <v>92</v>
      </c>
      <c r="AV652" s="48">
        <f>SUM(AV635:AV651)</f>
        <v>913640718</v>
      </c>
      <c r="AW652" s="32">
        <f>IFERROR(AV652/AS635,"-")</f>
        <v>0.23920078901744071</v>
      </c>
      <c r="AX652" s="50">
        <v>3004</v>
      </c>
      <c r="AY652" s="32">
        <f>IFERROR(AX652/AT635,"-")</f>
        <v>0.87022016222479726</v>
      </c>
      <c r="AZ652" s="53">
        <f t="shared" si="466"/>
        <v>304141.38415446074</v>
      </c>
      <c r="BA652" s="34">
        <f t="shared" si="484"/>
        <v>0.79808714133900105</v>
      </c>
      <c r="BB652" s="177"/>
      <c r="BC652" s="198"/>
      <c r="BD652" s="198"/>
      <c r="BE652" s="18" t="s">
        <v>92</v>
      </c>
      <c r="BF652" s="48">
        <f>SUM(BF635:BF651)</f>
        <v>632556852</v>
      </c>
      <c r="BG652" s="32">
        <f>IFERROR(BF652/BC635,"-")</f>
        <v>0.27904580839687582</v>
      </c>
      <c r="BH652" s="50">
        <v>1665</v>
      </c>
      <c r="BI652" s="32">
        <f>IFERROR(BH652/BD635,"-")</f>
        <v>0.89951377633711505</v>
      </c>
      <c r="BJ652" s="53">
        <f t="shared" si="467"/>
        <v>379914.02522522525</v>
      </c>
      <c r="BK652" s="34">
        <f t="shared" si="485"/>
        <v>0.79399141630901282</v>
      </c>
      <c r="BL652" s="177"/>
      <c r="BM652" s="198"/>
      <c r="BN652" s="198"/>
      <c r="BO652" s="18" t="s">
        <v>92</v>
      </c>
      <c r="BP652" s="48">
        <f>SUM(BP635:BP651)</f>
        <v>292430474</v>
      </c>
      <c r="BQ652" s="32">
        <f>IFERROR(BP652/BM635,"-")</f>
        <v>0.31921611181739229</v>
      </c>
      <c r="BR652" s="50">
        <v>659</v>
      </c>
      <c r="BS652" s="32">
        <f>IFERROR(BR652/BN635,"-")</f>
        <v>0.89174560216508791</v>
      </c>
      <c r="BT652" s="53">
        <f t="shared" si="468"/>
        <v>443748.82245827012</v>
      </c>
      <c r="BU652" s="34">
        <f t="shared" si="486"/>
        <v>0.73631284916201112</v>
      </c>
      <c r="BV652" s="177"/>
      <c r="BW652" s="198"/>
      <c r="BX652" s="198"/>
      <c r="BY652" s="18" t="s">
        <v>92</v>
      </c>
      <c r="BZ652" s="48">
        <f t="shared" si="478"/>
        <v>3353142041</v>
      </c>
      <c r="CA652" s="32">
        <f>IFERROR(BZ652/BW635,"-")</f>
        <v>0.21564116390922905</v>
      </c>
      <c r="CB652" s="50">
        <f t="shared" si="479"/>
        <v>13425</v>
      </c>
      <c r="CC652" s="32">
        <f>IFERROR(CB652/BX635,"-")</f>
        <v>0.79400283889283174</v>
      </c>
      <c r="CD652" s="53">
        <f t="shared" si="469"/>
        <v>249768.49467411544</v>
      </c>
      <c r="CE652" s="34">
        <f t="shared" si="487"/>
        <v>0.72787898503578397</v>
      </c>
      <c r="CR652" s="173"/>
      <c r="CS652" s="194"/>
      <c r="CT652" s="188"/>
      <c r="CU652" s="191"/>
      <c r="CV652" s="191"/>
      <c r="CW652" s="75" t="s">
        <v>60</v>
      </c>
      <c r="CX652" s="86">
        <v>885055267</v>
      </c>
      <c r="CY652" s="76">
        <v>1.7099543366739123E-2</v>
      </c>
      <c r="CZ652" s="86">
        <v>15519</v>
      </c>
      <c r="DA652" s="76">
        <v>0.26157969255663432</v>
      </c>
      <c r="DB652" s="86">
        <v>57030.431535537085</v>
      </c>
      <c r="DC652" s="77">
        <v>0.24453618643934261</v>
      </c>
    </row>
    <row r="653" spans="2:107" s="16" customFormat="1" ht="13.15" customHeight="1">
      <c r="B653" s="224">
        <v>37</v>
      </c>
      <c r="C653" s="193" t="s">
        <v>2</v>
      </c>
      <c r="D653" s="175">
        <f>CI41</f>
        <v>26</v>
      </c>
      <c r="E653" s="196">
        <v>35112910</v>
      </c>
      <c r="F653" s="196">
        <v>26</v>
      </c>
      <c r="G653" s="65" t="s">
        <v>58</v>
      </c>
      <c r="H653" s="54">
        <v>1188155</v>
      </c>
      <c r="I653" s="28">
        <f>IFERROR(H653/E653,"-")</f>
        <v>3.3838123926498827E-2</v>
      </c>
      <c r="J653" s="54">
        <v>3</v>
      </c>
      <c r="K653" s="28">
        <f>IFERROR(J653/F653,"-")</f>
        <v>0.11538461538461539</v>
      </c>
      <c r="L653" s="51">
        <f t="shared" si="462"/>
        <v>396051.66666666669</v>
      </c>
      <c r="M653" s="29">
        <f t="shared" ref="M653:M670" si="488">IFERROR(J653/$CI$41,"-")</f>
        <v>0.11538461538461539</v>
      </c>
      <c r="N653" s="175">
        <f>CJ41</f>
        <v>85</v>
      </c>
      <c r="O653" s="196">
        <v>129242790</v>
      </c>
      <c r="P653" s="196">
        <v>81</v>
      </c>
      <c r="Q653" s="65" t="s">
        <v>58</v>
      </c>
      <c r="R653" s="54">
        <v>394983</v>
      </c>
      <c r="S653" s="28">
        <f>IFERROR(R653/O653,"-")</f>
        <v>3.0561317965977059E-3</v>
      </c>
      <c r="T653" s="54">
        <v>18</v>
      </c>
      <c r="U653" s="28">
        <f>IFERROR(T653/P653,"-")</f>
        <v>0.22222222222222221</v>
      </c>
      <c r="V653" s="51">
        <f t="shared" si="463"/>
        <v>21943.5</v>
      </c>
      <c r="W653" s="29">
        <f t="shared" ref="W653:W670" si="489">IFERROR(T653/$CJ$41,"-")</f>
        <v>0.21176470588235294</v>
      </c>
      <c r="X653" s="175">
        <f>CK41</f>
        <v>20479</v>
      </c>
      <c r="Y653" s="196">
        <v>13321449540</v>
      </c>
      <c r="Z653" s="196">
        <v>19002</v>
      </c>
      <c r="AA653" s="65" t="s">
        <v>58</v>
      </c>
      <c r="AB653" s="54">
        <v>357576370</v>
      </c>
      <c r="AC653" s="28">
        <f>IFERROR(AB653/Y653,"-")</f>
        <v>2.6842151743795895E-2</v>
      </c>
      <c r="AD653" s="54">
        <v>2292</v>
      </c>
      <c r="AE653" s="28">
        <f>IFERROR(AD653/Z653,"-")</f>
        <v>0.1206188822229239</v>
      </c>
      <c r="AF653" s="51">
        <f t="shared" si="464"/>
        <v>156010.63263525305</v>
      </c>
      <c r="AG653" s="29">
        <f t="shared" ref="AG653:AG670" si="490">IFERROR(AD653/$CK$41,"-")</f>
        <v>0.11191952732066995</v>
      </c>
      <c r="AH653" s="175">
        <f>CL41</f>
        <v>16736</v>
      </c>
      <c r="AI653" s="196">
        <v>14578768910</v>
      </c>
      <c r="AJ653" s="196">
        <v>15645</v>
      </c>
      <c r="AK653" s="65" t="s">
        <v>58</v>
      </c>
      <c r="AL653" s="54">
        <v>422291741</v>
      </c>
      <c r="AM653" s="28">
        <f>IFERROR(AL653/AI653,"-")</f>
        <v>2.8966214061486212E-2</v>
      </c>
      <c r="AN653" s="54">
        <v>2708</v>
      </c>
      <c r="AO653" s="28">
        <f>IFERROR(AN653/AJ653,"-")</f>
        <v>0.17309044423138384</v>
      </c>
      <c r="AP653" s="51">
        <f t="shared" si="465"/>
        <v>155942.29726735599</v>
      </c>
      <c r="AQ653" s="29">
        <f t="shared" ref="AQ653:AQ670" si="491">IFERROR(AN653/$CL$41,"-")</f>
        <v>0.16180688336520077</v>
      </c>
      <c r="AR653" s="175">
        <f>CM41</f>
        <v>11456</v>
      </c>
      <c r="AS653" s="196">
        <v>11618165360</v>
      </c>
      <c r="AT653" s="196">
        <v>10528</v>
      </c>
      <c r="AU653" s="65" t="s">
        <v>58</v>
      </c>
      <c r="AV653" s="54">
        <v>361697326</v>
      </c>
      <c r="AW653" s="28">
        <f>IFERROR(AV653/AS653,"-")</f>
        <v>3.1132051816484044E-2</v>
      </c>
      <c r="AX653" s="54">
        <v>2281</v>
      </c>
      <c r="AY653" s="28">
        <f>IFERROR(AX653/AT653,"-")</f>
        <v>0.21666033434650456</v>
      </c>
      <c r="AZ653" s="51">
        <f t="shared" si="466"/>
        <v>158569.62998684787</v>
      </c>
      <c r="BA653" s="29">
        <f t="shared" ref="BA653:BA670" si="492">IFERROR(AX653/$CM$41,"-")</f>
        <v>0.19910963687150837</v>
      </c>
      <c r="BB653" s="175">
        <f>CN41</f>
        <v>6048</v>
      </c>
      <c r="BC653" s="196">
        <v>6312376010</v>
      </c>
      <c r="BD653" s="196">
        <v>5239</v>
      </c>
      <c r="BE653" s="65" t="s">
        <v>58</v>
      </c>
      <c r="BF653" s="54">
        <v>227692897</v>
      </c>
      <c r="BG653" s="28">
        <f>IFERROR(BF653/BC653,"-")</f>
        <v>3.6070870404312304E-2</v>
      </c>
      <c r="BH653" s="54">
        <v>1257</v>
      </c>
      <c r="BI653" s="28">
        <f>IFERROR(BH653/BD653,"-")</f>
        <v>0.23993128459629701</v>
      </c>
      <c r="BJ653" s="51">
        <f t="shared" si="467"/>
        <v>181139.93396976928</v>
      </c>
      <c r="BK653" s="29">
        <f t="shared" ref="BK653:BK670" si="493">IFERROR(BH653/$CN$41,"-")</f>
        <v>0.2078373015873016</v>
      </c>
      <c r="BL653" s="175">
        <f>CO41</f>
        <v>2398</v>
      </c>
      <c r="BM653" s="196">
        <v>2263818270</v>
      </c>
      <c r="BN653" s="196">
        <v>1881</v>
      </c>
      <c r="BO653" s="65" t="s">
        <v>58</v>
      </c>
      <c r="BP653" s="54">
        <v>96199580</v>
      </c>
      <c r="BQ653" s="28">
        <f>IFERROR(BP653/BM653,"-")</f>
        <v>4.249439156615694E-2</v>
      </c>
      <c r="BR653" s="54">
        <v>428</v>
      </c>
      <c r="BS653" s="28">
        <f>IFERROR(BR653/BN653,"-")</f>
        <v>0.22753854332801701</v>
      </c>
      <c r="BT653" s="51">
        <f t="shared" si="468"/>
        <v>224765.37383177571</v>
      </c>
      <c r="BU653" s="29">
        <f t="shared" ref="BU653:BU670" si="494">IFERROR(BR653/$CO$41,"-")</f>
        <v>0.17848206839032527</v>
      </c>
      <c r="BV653" s="175">
        <f>CP41</f>
        <v>57228</v>
      </c>
      <c r="BW653" s="196">
        <f>SUM(E653,O653,Y653,AI653,AS653,BC653,BM653)</f>
        <v>48258933790</v>
      </c>
      <c r="BX653" s="196">
        <f>SUM(F653,P653,Z653,AJ653,AT653,BD653,BN653)</f>
        <v>52402</v>
      </c>
      <c r="BY653" s="65" t="s">
        <v>58</v>
      </c>
      <c r="BZ653" s="54">
        <f t="shared" si="478"/>
        <v>1467041052</v>
      </c>
      <c r="CA653" s="28">
        <f>IFERROR(BZ653/BW653,"-")</f>
        <v>3.0399367262937616E-2</v>
      </c>
      <c r="CB653" s="54">
        <f t="shared" si="479"/>
        <v>8987</v>
      </c>
      <c r="CC653" s="28">
        <f>IFERROR(CB653/BX653,"-")</f>
        <v>0.17150108774474257</v>
      </c>
      <c r="CD653" s="51">
        <f t="shared" si="469"/>
        <v>163240.35295426726</v>
      </c>
      <c r="CE653" s="29">
        <f t="shared" ref="CE653:CE670" si="495">IFERROR(CB653/$CP$41,"-")</f>
        <v>0.15703851261620186</v>
      </c>
      <c r="CR653" s="173"/>
      <c r="CS653" s="194"/>
      <c r="CT653" s="188"/>
      <c r="CU653" s="191"/>
      <c r="CV653" s="191"/>
      <c r="CW653" s="75" t="s">
        <v>62</v>
      </c>
      <c r="CX653" s="86">
        <v>569350546</v>
      </c>
      <c r="CY653" s="76">
        <v>1.1000029845823852E-2</v>
      </c>
      <c r="CZ653" s="86">
        <v>14010</v>
      </c>
      <c r="DA653" s="76">
        <v>0.23614482200647249</v>
      </c>
      <c r="DB653" s="86">
        <v>40638.868379728767</v>
      </c>
      <c r="DC653" s="77">
        <v>0.22075855222728205</v>
      </c>
    </row>
    <row r="654" spans="2:107" s="16" customFormat="1" ht="13.15" customHeight="1">
      <c r="B654" s="224"/>
      <c r="C654" s="194"/>
      <c r="D654" s="176"/>
      <c r="E654" s="197"/>
      <c r="F654" s="197"/>
      <c r="G654" s="66" t="s">
        <v>60</v>
      </c>
      <c r="H654" s="49">
        <v>813937</v>
      </c>
      <c r="I654" s="30">
        <f>IFERROR(H654/E653,"-")</f>
        <v>2.3180562362959949E-2</v>
      </c>
      <c r="J654" s="49">
        <v>8</v>
      </c>
      <c r="K654" s="30">
        <f>IFERROR(J654/F653,"-")</f>
        <v>0.30769230769230771</v>
      </c>
      <c r="L654" s="52">
        <f t="shared" si="462"/>
        <v>101742.125</v>
      </c>
      <c r="M654" s="31">
        <f t="shared" si="488"/>
        <v>0.30769230769230771</v>
      </c>
      <c r="N654" s="176"/>
      <c r="O654" s="197"/>
      <c r="P654" s="197"/>
      <c r="Q654" s="66" t="s">
        <v>60</v>
      </c>
      <c r="R654" s="49">
        <v>1229646</v>
      </c>
      <c r="S654" s="30">
        <f>IFERROR(R654/O653,"-")</f>
        <v>9.5142328635895272E-3</v>
      </c>
      <c r="T654" s="49">
        <v>14</v>
      </c>
      <c r="U654" s="30">
        <f>IFERROR(T654/P653,"-")</f>
        <v>0.1728395061728395</v>
      </c>
      <c r="V654" s="52">
        <f t="shared" si="463"/>
        <v>87831.857142857145</v>
      </c>
      <c r="W654" s="31">
        <f t="shared" si="489"/>
        <v>0.16470588235294117</v>
      </c>
      <c r="X654" s="176"/>
      <c r="Y654" s="197"/>
      <c r="Z654" s="197"/>
      <c r="AA654" s="66" t="s">
        <v>60</v>
      </c>
      <c r="AB654" s="49">
        <v>297438771</v>
      </c>
      <c r="AC654" s="30">
        <f>IFERROR(AB654/Y653,"-")</f>
        <v>2.2327808254416132E-2</v>
      </c>
      <c r="AD654" s="49">
        <v>3695</v>
      </c>
      <c r="AE654" s="30">
        <f>IFERROR(AD654/Z653,"-")</f>
        <v>0.19445321545100516</v>
      </c>
      <c r="AF654" s="52">
        <f t="shared" si="464"/>
        <v>80497.637618403242</v>
      </c>
      <c r="AG654" s="31">
        <f t="shared" si="490"/>
        <v>0.18042873187167341</v>
      </c>
      <c r="AH654" s="176"/>
      <c r="AI654" s="197"/>
      <c r="AJ654" s="197"/>
      <c r="AK654" s="66" t="s">
        <v>60</v>
      </c>
      <c r="AL654" s="49">
        <v>296756264</v>
      </c>
      <c r="AM654" s="30">
        <f>IFERROR(AL654/AI653,"-")</f>
        <v>2.0355371968098505E-2</v>
      </c>
      <c r="AN654" s="49">
        <v>3866</v>
      </c>
      <c r="AO654" s="30">
        <f>IFERROR(AN654/AJ653,"-")</f>
        <v>0.24710770214125918</v>
      </c>
      <c r="AP654" s="52">
        <f t="shared" si="465"/>
        <v>76760.544231764099</v>
      </c>
      <c r="AQ654" s="31">
        <f t="shared" si="491"/>
        <v>0.23099904397705545</v>
      </c>
      <c r="AR654" s="176"/>
      <c r="AS654" s="197"/>
      <c r="AT654" s="197"/>
      <c r="AU654" s="66" t="s">
        <v>60</v>
      </c>
      <c r="AV654" s="49">
        <v>195268139</v>
      </c>
      <c r="AW654" s="30">
        <f>IFERROR(AV654/AS653,"-")</f>
        <v>1.6807140624137233E-2</v>
      </c>
      <c r="AX654" s="49">
        <v>3047</v>
      </c>
      <c r="AY654" s="30">
        <f>IFERROR(AX654/AT653,"-")</f>
        <v>0.28941869300911854</v>
      </c>
      <c r="AZ654" s="52">
        <f t="shared" si="466"/>
        <v>64085.375451263535</v>
      </c>
      <c r="BA654" s="31">
        <f t="shared" si="492"/>
        <v>0.26597416201117319</v>
      </c>
      <c r="BB654" s="176"/>
      <c r="BC654" s="197"/>
      <c r="BD654" s="197"/>
      <c r="BE654" s="66" t="s">
        <v>60</v>
      </c>
      <c r="BF654" s="49">
        <v>80350808</v>
      </c>
      <c r="BG654" s="30">
        <f>IFERROR(BF654/BC653,"-")</f>
        <v>1.2729090895838444E-2</v>
      </c>
      <c r="BH654" s="49">
        <v>1556</v>
      </c>
      <c r="BI654" s="30">
        <f>IFERROR(BH654/BD653,"-")</f>
        <v>0.29700324489406377</v>
      </c>
      <c r="BJ654" s="52">
        <f t="shared" si="467"/>
        <v>51639.336760925449</v>
      </c>
      <c r="BK654" s="31">
        <f t="shared" si="493"/>
        <v>0.25727513227513227</v>
      </c>
      <c r="BL654" s="176"/>
      <c r="BM654" s="197"/>
      <c r="BN654" s="197"/>
      <c r="BO654" s="66" t="s">
        <v>60</v>
      </c>
      <c r="BP654" s="49">
        <v>22661444</v>
      </c>
      <c r="BQ654" s="30">
        <f>IFERROR(BP654/BM653,"-")</f>
        <v>1.0010275250583608E-2</v>
      </c>
      <c r="BR654" s="49">
        <v>524</v>
      </c>
      <c r="BS654" s="30">
        <f>IFERROR(BR654/BN653,"-")</f>
        <v>0.27857522594364698</v>
      </c>
      <c r="BT654" s="52">
        <f t="shared" si="468"/>
        <v>43247.030534351143</v>
      </c>
      <c r="BU654" s="31">
        <f t="shared" si="494"/>
        <v>0.21851542952460384</v>
      </c>
      <c r="BV654" s="176"/>
      <c r="BW654" s="197"/>
      <c r="BX654" s="197"/>
      <c r="BY654" s="66" t="s">
        <v>60</v>
      </c>
      <c r="BZ654" s="49">
        <f t="shared" si="478"/>
        <v>894519009</v>
      </c>
      <c r="CA654" s="30">
        <f>IFERROR(BZ654/BW653,"-")</f>
        <v>1.8535822048877472E-2</v>
      </c>
      <c r="CB654" s="49">
        <f t="shared" si="479"/>
        <v>12710</v>
      </c>
      <c r="CC654" s="30">
        <f>IFERROR(CB654/BX653,"-")</f>
        <v>0.24254799435136062</v>
      </c>
      <c r="CD654" s="52">
        <f t="shared" si="469"/>
        <v>70379.150983477579</v>
      </c>
      <c r="CE654" s="31">
        <f t="shared" si="495"/>
        <v>0.2220940798210666</v>
      </c>
      <c r="CR654" s="173"/>
      <c r="CS654" s="194"/>
      <c r="CT654" s="188"/>
      <c r="CU654" s="191"/>
      <c r="CV654" s="191"/>
      <c r="CW654" s="75" t="s">
        <v>64</v>
      </c>
      <c r="CX654" s="86">
        <v>84766154</v>
      </c>
      <c r="CY654" s="76">
        <v>1.6377084916604275E-3</v>
      </c>
      <c r="CZ654" s="86">
        <v>1919</v>
      </c>
      <c r="DA654" s="76">
        <v>3.2345604099244876E-2</v>
      </c>
      <c r="DB654" s="86">
        <v>44172.044815007815</v>
      </c>
      <c r="DC654" s="77">
        <v>3.0238091486377891E-2</v>
      </c>
    </row>
    <row r="655" spans="2:107" s="16" customFormat="1" ht="13.15" customHeight="1">
      <c r="B655" s="224"/>
      <c r="C655" s="194"/>
      <c r="D655" s="176"/>
      <c r="E655" s="197"/>
      <c r="F655" s="197"/>
      <c r="G655" s="67" t="s">
        <v>194</v>
      </c>
      <c r="H655" s="49">
        <v>259987</v>
      </c>
      <c r="I655" s="30">
        <f>IFERROR(H655/E653,"-")</f>
        <v>7.4043136840552378E-3</v>
      </c>
      <c r="J655" s="49">
        <v>4</v>
      </c>
      <c r="K655" s="30">
        <f>IFERROR(J655/F653,"-")</f>
        <v>0.15384615384615385</v>
      </c>
      <c r="L655" s="52">
        <f>IFERROR(H655/J655,"-")</f>
        <v>64996.75</v>
      </c>
      <c r="M655" s="31">
        <f t="shared" si="488"/>
        <v>0.15384615384615385</v>
      </c>
      <c r="N655" s="176"/>
      <c r="O655" s="197"/>
      <c r="P655" s="197"/>
      <c r="Q655" s="67" t="s">
        <v>194</v>
      </c>
      <c r="R655" s="49">
        <v>95115</v>
      </c>
      <c r="S655" s="30">
        <f>IFERROR(R655/O653,"-")</f>
        <v>7.3594047296564856E-4</v>
      </c>
      <c r="T655" s="49">
        <v>4</v>
      </c>
      <c r="U655" s="30">
        <f>IFERROR(T655/P653,"-")</f>
        <v>4.9382716049382713E-2</v>
      </c>
      <c r="V655" s="52">
        <f>IFERROR(R655/T655,"-")</f>
        <v>23778.75</v>
      </c>
      <c r="W655" s="31">
        <f t="shared" si="489"/>
        <v>4.7058823529411764E-2</v>
      </c>
      <c r="X655" s="176"/>
      <c r="Y655" s="197"/>
      <c r="Z655" s="197"/>
      <c r="AA655" s="67" t="s">
        <v>194</v>
      </c>
      <c r="AB655" s="49">
        <v>204609380</v>
      </c>
      <c r="AC655" s="30">
        <f>IFERROR(AB655/Y653,"-")</f>
        <v>1.5359393088989624E-2</v>
      </c>
      <c r="AD655" s="49">
        <v>1168</v>
      </c>
      <c r="AE655" s="30">
        <f>IFERROR(AD655/Z653,"-")</f>
        <v>6.1467213977476058E-2</v>
      </c>
      <c r="AF655" s="52">
        <f>IFERROR(AB655/AD655,"-")</f>
        <v>175179.26369863015</v>
      </c>
      <c r="AG655" s="31">
        <f t="shared" si="490"/>
        <v>5.7034034864983645E-2</v>
      </c>
      <c r="AH655" s="176"/>
      <c r="AI655" s="197"/>
      <c r="AJ655" s="197"/>
      <c r="AK655" s="67" t="s">
        <v>194</v>
      </c>
      <c r="AL655" s="49">
        <v>189612217</v>
      </c>
      <c r="AM655" s="30">
        <f>IFERROR(AL655/AI653,"-")</f>
        <v>1.3006051345661943E-2</v>
      </c>
      <c r="AN655" s="49">
        <v>1225</v>
      </c>
      <c r="AO655" s="30">
        <f>IFERROR(AN655/AJ653,"-")</f>
        <v>7.829977628635347E-2</v>
      </c>
      <c r="AP655" s="52">
        <f>IFERROR(AL655/AN655,"-")</f>
        <v>154785.48326530613</v>
      </c>
      <c r="AQ655" s="31">
        <f t="shared" si="491"/>
        <v>7.3195506692160614E-2</v>
      </c>
      <c r="AR655" s="176"/>
      <c r="AS655" s="197"/>
      <c r="AT655" s="197"/>
      <c r="AU655" s="67" t="s">
        <v>194</v>
      </c>
      <c r="AV655" s="49">
        <v>141452790</v>
      </c>
      <c r="AW655" s="30">
        <f>IFERROR(AV655/AS653,"-")</f>
        <v>1.2175140017115404E-2</v>
      </c>
      <c r="AX655" s="49">
        <v>830</v>
      </c>
      <c r="AY655" s="30">
        <f>IFERROR(AX655/AT653,"-")</f>
        <v>7.8837386018237088E-2</v>
      </c>
      <c r="AZ655" s="52">
        <f>IFERROR(AV655/AX655,"-")</f>
        <v>170425.04819277109</v>
      </c>
      <c r="BA655" s="31">
        <f t="shared" si="492"/>
        <v>7.2451117318435759E-2</v>
      </c>
      <c r="BB655" s="176"/>
      <c r="BC655" s="197"/>
      <c r="BD655" s="197"/>
      <c r="BE655" s="67" t="s">
        <v>194</v>
      </c>
      <c r="BF655" s="49">
        <v>42323668</v>
      </c>
      <c r="BG655" s="30">
        <f>IFERROR(BF655/BC653,"-")</f>
        <v>6.7048711820955039E-3</v>
      </c>
      <c r="BH655" s="49">
        <v>317</v>
      </c>
      <c r="BI655" s="30">
        <f>IFERROR(BH655/BD653,"-")</f>
        <v>6.0507730482916584E-2</v>
      </c>
      <c r="BJ655" s="52">
        <f>IFERROR(BF655/BH655,"-")</f>
        <v>133513.14826498422</v>
      </c>
      <c r="BK655" s="31">
        <f t="shared" si="493"/>
        <v>5.2414021164021163E-2</v>
      </c>
      <c r="BL655" s="176"/>
      <c r="BM655" s="197"/>
      <c r="BN655" s="197"/>
      <c r="BO655" s="67" t="s">
        <v>194</v>
      </c>
      <c r="BP655" s="49">
        <v>3645304</v>
      </c>
      <c r="BQ655" s="30">
        <f>IFERROR(BP655/BM653,"-")</f>
        <v>1.6102458612987517E-3</v>
      </c>
      <c r="BR655" s="49">
        <v>68</v>
      </c>
      <c r="BS655" s="30">
        <f>IFERROR(BR655/BN653,"-")</f>
        <v>3.6150983519404573E-2</v>
      </c>
      <c r="BT655" s="52">
        <f>IFERROR(BP655/BR655,"-")</f>
        <v>53607.411764705881</v>
      </c>
      <c r="BU655" s="31">
        <f t="shared" si="494"/>
        <v>2.8356964136780651E-2</v>
      </c>
      <c r="BV655" s="176"/>
      <c r="BW655" s="197"/>
      <c r="BX655" s="197"/>
      <c r="BY655" s="67" t="s">
        <v>194</v>
      </c>
      <c r="BZ655" s="49">
        <f t="shared" ref="BZ655" si="496">SUM(H655,R655,AB655,AL655,AV655,BF655,BP655)</f>
        <v>581998461</v>
      </c>
      <c r="CA655" s="30">
        <f>IFERROR(BZ655/BW653,"-")</f>
        <v>1.2059911301243856E-2</v>
      </c>
      <c r="CB655" s="49">
        <f>SUM(J655,T655,AD655,AN655,AX655,BH655,BR655)</f>
        <v>3616</v>
      </c>
      <c r="CC655" s="30">
        <f>IFERROR(CB655/BX653,"-")</f>
        <v>6.9004999809167591E-2</v>
      </c>
      <c r="CD655" s="52">
        <f>IFERROR(BZ655/CB655,"-")</f>
        <v>160950.90182522123</v>
      </c>
      <c r="CE655" s="31">
        <f t="shared" si="495"/>
        <v>6.3185853078912418E-2</v>
      </c>
      <c r="CR655" s="173"/>
      <c r="CS655" s="194"/>
      <c r="CT655" s="188"/>
      <c r="CU655" s="191"/>
      <c r="CV655" s="191"/>
      <c r="CW655" s="75" t="s">
        <v>66</v>
      </c>
      <c r="CX655" s="86">
        <v>825109849</v>
      </c>
      <c r="CY655" s="76">
        <v>1.594137922383447E-2</v>
      </c>
      <c r="CZ655" s="86">
        <v>16497</v>
      </c>
      <c r="DA655" s="76">
        <v>0.2780643203883495</v>
      </c>
      <c r="DB655" s="86">
        <v>50015.751288112988</v>
      </c>
      <c r="DC655" s="77">
        <v>0.25994674062051903</v>
      </c>
    </row>
    <row r="656" spans="2:107" s="16" customFormat="1" ht="13.15" customHeight="1">
      <c r="B656" s="224"/>
      <c r="C656" s="194"/>
      <c r="D656" s="176"/>
      <c r="E656" s="197"/>
      <c r="F656" s="197"/>
      <c r="G656" s="67" t="s">
        <v>62</v>
      </c>
      <c r="H656" s="49">
        <v>131388</v>
      </c>
      <c r="I656" s="30">
        <f>IFERROR(H656/E653,"-")</f>
        <v>3.7418715794276234E-3</v>
      </c>
      <c r="J656" s="49">
        <v>2</v>
      </c>
      <c r="K656" s="30">
        <f>IFERROR(J656/F653,"-")</f>
        <v>7.6923076923076927E-2</v>
      </c>
      <c r="L656" s="52">
        <f t="shared" si="462"/>
        <v>65694</v>
      </c>
      <c r="M656" s="31">
        <f t="shared" si="488"/>
        <v>7.6923076923076927E-2</v>
      </c>
      <c r="N656" s="176"/>
      <c r="O656" s="197"/>
      <c r="P656" s="197"/>
      <c r="Q656" s="67" t="s">
        <v>62</v>
      </c>
      <c r="R656" s="49">
        <v>277617</v>
      </c>
      <c r="S656" s="30">
        <f>IFERROR(R656/O653,"-")</f>
        <v>2.1480269808474423E-3</v>
      </c>
      <c r="T656" s="49">
        <v>16</v>
      </c>
      <c r="U656" s="30">
        <f>IFERROR(T656/P653,"-")</f>
        <v>0.19753086419753085</v>
      </c>
      <c r="V656" s="52">
        <f t="shared" si="463"/>
        <v>17351.0625</v>
      </c>
      <c r="W656" s="31">
        <f t="shared" si="489"/>
        <v>0.18823529411764706</v>
      </c>
      <c r="X656" s="176"/>
      <c r="Y656" s="197"/>
      <c r="Z656" s="197"/>
      <c r="AA656" s="67" t="s">
        <v>62</v>
      </c>
      <c r="AB656" s="49">
        <v>200715094</v>
      </c>
      <c r="AC656" s="30">
        <f>IFERROR(AB656/Y653,"-")</f>
        <v>1.5067061088008295E-2</v>
      </c>
      <c r="AD656" s="49">
        <v>3945</v>
      </c>
      <c r="AE656" s="30">
        <f>IFERROR(AD656/Z653,"-")</f>
        <v>0.20760972529207453</v>
      </c>
      <c r="AF656" s="52">
        <f t="shared" si="464"/>
        <v>50878.350823827626</v>
      </c>
      <c r="AG656" s="31">
        <f t="shared" si="490"/>
        <v>0.19263635919722644</v>
      </c>
      <c r="AH656" s="176"/>
      <c r="AI656" s="197"/>
      <c r="AJ656" s="197"/>
      <c r="AK656" s="67" t="s">
        <v>62</v>
      </c>
      <c r="AL656" s="49">
        <v>218861509</v>
      </c>
      <c r="AM656" s="30">
        <f>IFERROR(AL656/AI653,"-")</f>
        <v>1.5012345030716315E-2</v>
      </c>
      <c r="AN656" s="49">
        <v>4223</v>
      </c>
      <c r="AO656" s="30">
        <f>IFERROR(AN656/AJ653,"-")</f>
        <v>0.26992649408756791</v>
      </c>
      <c r="AP656" s="52">
        <f t="shared" si="465"/>
        <v>51826.073644328673</v>
      </c>
      <c r="AQ656" s="31">
        <f t="shared" si="491"/>
        <v>0.25233030592734224</v>
      </c>
      <c r="AR656" s="176"/>
      <c r="AS656" s="197"/>
      <c r="AT656" s="197"/>
      <c r="AU656" s="67" t="s">
        <v>62</v>
      </c>
      <c r="AV656" s="49">
        <v>138055183</v>
      </c>
      <c r="AW656" s="30">
        <f>IFERROR(AV656/AS653,"-")</f>
        <v>1.1882700815681969E-2</v>
      </c>
      <c r="AX656" s="49">
        <v>2947</v>
      </c>
      <c r="AY656" s="30">
        <f>IFERROR(AX656/AT653,"-")</f>
        <v>0.27992021276595747</v>
      </c>
      <c r="AZ656" s="52">
        <f t="shared" si="466"/>
        <v>46846.007125890734</v>
      </c>
      <c r="BA656" s="31">
        <f t="shared" si="492"/>
        <v>0.25724511173184356</v>
      </c>
      <c r="BB656" s="176"/>
      <c r="BC656" s="197"/>
      <c r="BD656" s="197"/>
      <c r="BE656" s="67" t="s">
        <v>62</v>
      </c>
      <c r="BF656" s="49">
        <v>49605861</v>
      </c>
      <c r="BG656" s="30">
        <f>IFERROR(BF656/BC653,"-")</f>
        <v>7.8585085744915881E-3</v>
      </c>
      <c r="BH656" s="49">
        <v>1416</v>
      </c>
      <c r="BI656" s="30">
        <f>IFERROR(BH656/BD653,"-")</f>
        <v>0.27028058789845388</v>
      </c>
      <c r="BJ656" s="52">
        <f t="shared" si="467"/>
        <v>35032.387711864409</v>
      </c>
      <c r="BK656" s="31">
        <f t="shared" si="493"/>
        <v>0.23412698412698413</v>
      </c>
      <c r="BL656" s="176"/>
      <c r="BM656" s="197"/>
      <c r="BN656" s="197"/>
      <c r="BO656" s="67" t="s">
        <v>62</v>
      </c>
      <c r="BP656" s="49">
        <v>14624123</v>
      </c>
      <c r="BQ656" s="30">
        <f>IFERROR(BP656/BM653,"-")</f>
        <v>6.4599368216954976E-3</v>
      </c>
      <c r="BR656" s="49">
        <v>420</v>
      </c>
      <c r="BS656" s="30">
        <f>IFERROR(BR656/BN653,"-")</f>
        <v>0.22328548644338117</v>
      </c>
      <c r="BT656" s="52">
        <f t="shared" si="468"/>
        <v>34819.340476190475</v>
      </c>
      <c r="BU656" s="31">
        <f t="shared" si="494"/>
        <v>0.17514595496246874</v>
      </c>
      <c r="BV656" s="176"/>
      <c r="BW656" s="197"/>
      <c r="BX656" s="197"/>
      <c r="BY656" s="67" t="s">
        <v>62</v>
      </c>
      <c r="BZ656" s="49">
        <f t="shared" si="478"/>
        <v>622270775</v>
      </c>
      <c r="CA656" s="30">
        <f>IFERROR(BZ656/BW653,"-")</f>
        <v>1.2894416144953126E-2</v>
      </c>
      <c r="CB656" s="49">
        <f t="shared" si="479"/>
        <v>12969</v>
      </c>
      <c r="CC656" s="30">
        <f>IFERROR(CB656/BX653,"-")</f>
        <v>0.24749055379565665</v>
      </c>
      <c r="CD656" s="52">
        <f t="shared" si="469"/>
        <v>47981.399876628886</v>
      </c>
      <c r="CE656" s="31">
        <f t="shared" si="495"/>
        <v>0.2266198364436989</v>
      </c>
      <c r="CR656" s="173"/>
      <c r="CS656" s="194"/>
      <c r="CT656" s="188"/>
      <c r="CU656" s="191"/>
      <c r="CV656" s="191"/>
      <c r="CW656" s="75" t="s">
        <v>68</v>
      </c>
      <c r="CX656" s="86">
        <v>1128225641</v>
      </c>
      <c r="CY656" s="76">
        <v>2.1797670716247535E-2</v>
      </c>
      <c r="CZ656" s="86">
        <v>17321</v>
      </c>
      <c r="DA656" s="76">
        <v>0.29195320927723839</v>
      </c>
      <c r="DB656" s="86">
        <v>65136.287800935279</v>
      </c>
      <c r="DC656" s="77">
        <v>0.27293068402061044</v>
      </c>
    </row>
    <row r="657" spans="2:107" s="16" customFormat="1" ht="13.15" customHeight="1">
      <c r="B657" s="224"/>
      <c r="C657" s="194"/>
      <c r="D657" s="176"/>
      <c r="E657" s="197"/>
      <c r="F657" s="197"/>
      <c r="G657" s="67" t="s">
        <v>64</v>
      </c>
      <c r="H657" s="49">
        <v>0</v>
      </c>
      <c r="I657" s="30">
        <f>IFERROR(H657/E653,"-")</f>
        <v>0</v>
      </c>
      <c r="J657" s="49">
        <v>0</v>
      </c>
      <c r="K657" s="30">
        <f>IFERROR(J657/F653,"-")</f>
        <v>0</v>
      </c>
      <c r="L657" s="52" t="str">
        <f t="shared" si="462"/>
        <v>-</v>
      </c>
      <c r="M657" s="31">
        <f t="shared" si="488"/>
        <v>0</v>
      </c>
      <c r="N657" s="176"/>
      <c r="O657" s="197"/>
      <c r="P657" s="197"/>
      <c r="Q657" s="67" t="s">
        <v>64</v>
      </c>
      <c r="R657" s="49">
        <v>5073244</v>
      </c>
      <c r="S657" s="30">
        <f>IFERROR(R657/O653,"-")</f>
        <v>3.9253593952900581E-2</v>
      </c>
      <c r="T657" s="49">
        <v>9</v>
      </c>
      <c r="U657" s="30">
        <f>IFERROR(T657/P653,"-")</f>
        <v>0.1111111111111111</v>
      </c>
      <c r="V657" s="52">
        <f t="shared" si="463"/>
        <v>563693.77777777775</v>
      </c>
      <c r="W657" s="31">
        <f t="shared" si="489"/>
        <v>0.10588235294117647</v>
      </c>
      <c r="X657" s="176"/>
      <c r="Y657" s="197"/>
      <c r="Z657" s="197"/>
      <c r="AA657" s="67" t="s">
        <v>64</v>
      </c>
      <c r="AB657" s="49">
        <v>45075621</v>
      </c>
      <c r="AC657" s="30">
        <f>IFERROR(AB657/Y653,"-")</f>
        <v>3.3836874031352598E-3</v>
      </c>
      <c r="AD657" s="49">
        <v>780</v>
      </c>
      <c r="AE657" s="30">
        <f>IFERROR(AD657/Z653,"-")</f>
        <v>4.1048310704136406E-2</v>
      </c>
      <c r="AF657" s="52">
        <f t="shared" si="464"/>
        <v>57789.257692307692</v>
      </c>
      <c r="AG657" s="31">
        <f t="shared" si="490"/>
        <v>3.8087797255725378E-2</v>
      </c>
      <c r="AH657" s="176"/>
      <c r="AI657" s="197"/>
      <c r="AJ657" s="197"/>
      <c r="AK657" s="67" t="s">
        <v>64</v>
      </c>
      <c r="AL657" s="49">
        <v>41427891</v>
      </c>
      <c r="AM657" s="30">
        <f>IFERROR(AL657/AI653,"-")</f>
        <v>2.8416590766853714E-3</v>
      </c>
      <c r="AN657" s="49">
        <v>822</v>
      </c>
      <c r="AO657" s="30">
        <f>IFERROR(AN657/AJ653,"-")</f>
        <v>5.2540747842761262E-2</v>
      </c>
      <c r="AP657" s="52">
        <f t="shared" si="465"/>
        <v>50398.894160583943</v>
      </c>
      <c r="AQ657" s="31">
        <f t="shared" si="491"/>
        <v>4.9115678776290632E-2</v>
      </c>
      <c r="AR657" s="176"/>
      <c r="AS657" s="197"/>
      <c r="AT657" s="197"/>
      <c r="AU657" s="67" t="s">
        <v>64</v>
      </c>
      <c r="AV657" s="49">
        <v>17294745</v>
      </c>
      <c r="AW657" s="30">
        <f>IFERROR(AV657/AS653,"-")</f>
        <v>1.4885951838440694E-3</v>
      </c>
      <c r="AX657" s="49">
        <v>561</v>
      </c>
      <c r="AY657" s="30">
        <f>IFERROR(AX657/AT653,"-")</f>
        <v>5.3286474164133742E-2</v>
      </c>
      <c r="AZ657" s="52">
        <f t="shared" si="466"/>
        <v>30828.422459893049</v>
      </c>
      <c r="BA657" s="31">
        <f t="shared" si="492"/>
        <v>4.8969972067039104E-2</v>
      </c>
      <c r="BB657" s="176"/>
      <c r="BC657" s="197"/>
      <c r="BD657" s="197"/>
      <c r="BE657" s="67" t="s">
        <v>64</v>
      </c>
      <c r="BF657" s="49">
        <v>10924271</v>
      </c>
      <c r="BG657" s="30">
        <f>IFERROR(BF657/BC653,"-")</f>
        <v>1.7306115767967377E-3</v>
      </c>
      <c r="BH657" s="49">
        <v>237</v>
      </c>
      <c r="BI657" s="30">
        <f>IFERROR(BH657/BD653,"-")</f>
        <v>4.523764077113953E-2</v>
      </c>
      <c r="BJ657" s="52">
        <f t="shared" si="467"/>
        <v>46093.970464135018</v>
      </c>
      <c r="BK657" s="31">
        <f t="shared" si="493"/>
        <v>3.9186507936507936E-2</v>
      </c>
      <c r="BL657" s="176"/>
      <c r="BM657" s="197"/>
      <c r="BN657" s="197"/>
      <c r="BO657" s="67" t="s">
        <v>64</v>
      </c>
      <c r="BP657" s="49">
        <v>887425</v>
      </c>
      <c r="BQ657" s="30">
        <f>IFERROR(BP657/BM653,"-")</f>
        <v>3.9200363905535581E-4</v>
      </c>
      <c r="BR657" s="49">
        <v>46</v>
      </c>
      <c r="BS657" s="30">
        <f>IFERROR(BR657/BN653,"-")</f>
        <v>2.4455077086656035E-2</v>
      </c>
      <c r="BT657" s="52">
        <f t="shared" si="468"/>
        <v>19291.847826086956</v>
      </c>
      <c r="BU657" s="31">
        <f t="shared" si="494"/>
        <v>1.9182652210175146E-2</v>
      </c>
      <c r="BV657" s="176"/>
      <c r="BW657" s="197"/>
      <c r="BX657" s="197"/>
      <c r="BY657" s="67" t="s">
        <v>64</v>
      </c>
      <c r="BZ657" s="49">
        <f t="shared" si="478"/>
        <v>120683197</v>
      </c>
      <c r="CA657" s="30">
        <f>IFERROR(BZ657/BW653,"-")</f>
        <v>2.5007431271721844E-3</v>
      </c>
      <c r="CB657" s="49">
        <f t="shared" si="479"/>
        <v>2455</v>
      </c>
      <c r="CC657" s="30">
        <f>IFERROR(CB657/BX653,"-")</f>
        <v>4.6849356894775006E-2</v>
      </c>
      <c r="CD657" s="52">
        <f t="shared" si="469"/>
        <v>49158.125050916497</v>
      </c>
      <c r="CE657" s="31">
        <f t="shared" si="495"/>
        <v>4.2898581114139932E-2</v>
      </c>
      <c r="CR657" s="173"/>
      <c r="CS657" s="194"/>
      <c r="CT657" s="188"/>
      <c r="CU657" s="191"/>
      <c r="CV657" s="191"/>
      <c r="CW657" s="75" t="s">
        <v>69</v>
      </c>
      <c r="CX657" s="86">
        <v>1895426517</v>
      </c>
      <c r="CY657" s="76">
        <v>3.6620230548731134E-2</v>
      </c>
      <c r="CZ657" s="86">
        <v>7607</v>
      </c>
      <c r="DA657" s="76">
        <v>0.12821939050701187</v>
      </c>
      <c r="DB657" s="86">
        <v>249168.72840804522</v>
      </c>
      <c r="DC657" s="77">
        <v>0.11986511825788254</v>
      </c>
    </row>
    <row r="658" spans="2:107" s="16" customFormat="1" ht="13.15" customHeight="1">
      <c r="B658" s="224"/>
      <c r="C658" s="194"/>
      <c r="D658" s="176"/>
      <c r="E658" s="197"/>
      <c r="F658" s="197"/>
      <c r="G658" s="67" t="s">
        <v>66</v>
      </c>
      <c r="H658" s="49">
        <v>553372</v>
      </c>
      <c r="I658" s="30">
        <f>IFERROR(H658/E653,"-")</f>
        <v>1.5759787496963367E-2</v>
      </c>
      <c r="J658" s="49">
        <v>6</v>
      </c>
      <c r="K658" s="30">
        <f>IFERROR(J658/F653,"-")</f>
        <v>0.23076923076923078</v>
      </c>
      <c r="L658" s="52">
        <f t="shared" si="462"/>
        <v>92228.666666666672</v>
      </c>
      <c r="M658" s="31">
        <f t="shared" si="488"/>
        <v>0.23076923076923078</v>
      </c>
      <c r="N658" s="176"/>
      <c r="O658" s="197"/>
      <c r="P658" s="197"/>
      <c r="Q658" s="67" t="s">
        <v>66</v>
      </c>
      <c r="R658" s="49">
        <v>336720</v>
      </c>
      <c r="S658" s="30">
        <f>IFERROR(R658/O653,"-")</f>
        <v>2.6053290864426555E-3</v>
      </c>
      <c r="T658" s="49">
        <v>12</v>
      </c>
      <c r="U658" s="30">
        <f>IFERROR(T658/P653,"-")</f>
        <v>0.14814814814814814</v>
      </c>
      <c r="V658" s="52">
        <f t="shared" si="463"/>
        <v>28060</v>
      </c>
      <c r="W658" s="31">
        <f t="shared" si="489"/>
        <v>0.14117647058823529</v>
      </c>
      <c r="X658" s="176"/>
      <c r="Y658" s="197"/>
      <c r="Z658" s="197"/>
      <c r="AA658" s="67" t="s">
        <v>66</v>
      </c>
      <c r="AB658" s="49">
        <v>190657191</v>
      </c>
      <c r="AC658" s="30">
        <f>IFERROR(AB658/Y653,"-")</f>
        <v>1.431204542925439E-2</v>
      </c>
      <c r="AD658" s="49">
        <v>4472</v>
      </c>
      <c r="AE658" s="30">
        <f>IFERROR(AD658/Z653,"-")</f>
        <v>0.23534364803704874</v>
      </c>
      <c r="AF658" s="52">
        <f t="shared" si="464"/>
        <v>42633.540026833631</v>
      </c>
      <c r="AG658" s="31">
        <f t="shared" si="490"/>
        <v>0.21837003759949217</v>
      </c>
      <c r="AH658" s="176"/>
      <c r="AI658" s="197"/>
      <c r="AJ658" s="197"/>
      <c r="AK658" s="67" t="s">
        <v>66</v>
      </c>
      <c r="AL658" s="49">
        <v>244802752</v>
      </c>
      <c r="AM658" s="30">
        <f>IFERROR(AL658/AI653,"-")</f>
        <v>1.6791730050133569E-2</v>
      </c>
      <c r="AN658" s="49">
        <v>4999</v>
      </c>
      <c r="AO658" s="30">
        <f>IFERROR(AN658/AJ653,"-")</f>
        <v>0.31952700543304569</v>
      </c>
      <c r="AP658" s="52">
        <f t="shared" si="465"/>
        <v>48970.344468893782</v>
      </c>
      <c r="AQ658" s="31">
        <f t="shared" si="491"/>
        <v>0.29869741873804972</v>
      </c>
      <c r="AR658" s="176"/>
      <c r="AS658" s="197"/>
      <c r="AT658" s="197"/>
      <c r="AU658" s="67" t="s">
        <v>66</v>
      </c>
      <c r="AV658" s="49">
        <v>180120890</v>
      </c>
      <c r="AW658" s="30">
        <f>IFERROR(AV658/AS653,"-")</f>
        <v>1.5503384950960966E-2</v>
      </c>
      <c r="AX658" s="49">
        <v>3484</v>
      </c>
      <c r="AY658" s="30">
        <f>IFERROR(AX658/AT653,"-")</f>
        <v>0.33092705167173253</v>
      </c>
      <c r="AZ658" s="52">
        <f t="shared" si="466"/>
        <v>51699.451779563722</v>
      </c>
      <c r="BA658" s="31">
        <f t="shared" si="492"/>
        <v>0.30412011173184356</v>
      </c>
      <c r="BB658" s="176"/>
      <c r="BC658" s="197"/>
      <c r="BD658" s="197"/>
      <c r="BE658" s="67" t="s">
        <v>66</v>
      </c>
      <c r="BF658" s="49">
        <v>64625350</v>
      </c>
      <c r="BG658" s="30">
        <f>IFERROR(BF658/BC653,"-")</f>
        <v>1.0237880300162918E-2</v>
      </c>
      <c r="BH658" s="49">
        <v>1579</v>
      </c>
      <c r="BI658" s="30">
        <f>IFERROR(BH658/BD653,"-")</f>
        <v>0.30139339568619966</v>
      </c>
      <c r="BJ658" s="52">
        <f t="shared" si="467"/>
        <v>40928.024065864469</v>
      </c>
      <c r="BK658" s="31">
        <f t="shared" si="493"/>
        <v>0.26107804232804233</v>
      </c>
      <c r="BL658" s="176"/>
      <c r="BM658" s="197"/>
      <c r="BN658" s="197"/>
      <c r="BO658" s="67" t="s">
        <v>66</v>
      </c>
      <c r="BP658" s="49">
        <v>20138155</v>
      </c>
      <c r="BQ658" s="30">
        <f>IFERROR(BP658/BM653,"-")</f>
        <v>8.8956588374914033E-3</v>
      </c>
      <c r="BR658" s="49">
        <v>382</v>
      </c>
      <c r="BS658" s="30">
        <f>IFERROR(BR658/BN653,"-")</f>
        <v>0.20308346624136098</v>
      </c>
      <c r="BT658" s="52">
        <f t="shared" si="468"/>
        <v>52717.683246073299</v>
      </c>
      <c r="BU658" s="31">
        <f t="shared" si="494"/>
        <v>0.15929941618015012</v>
      </c>
      <c r="BV658" s="176"/>
      <c r="BW658" s="197"/>
      <c r="BX658" s="197"/>
      <c r="BY658" s="67" t="s">
        <v>66</v>
      </c>
      <c r="BZ658" s="49">
        <f t="shared" si="478"/>
        <v>701234430</v>
      </c>
      <c r="CA658" s="30">
        <f>IFERROR(BZ658/BW653,"-")</f>
        <v>1.4530665618337938E-2</v>
      </c>
      <c r="CB658" s="49">
        <f t="shared" si="479"/>
        <v>14934</v>
      </c>
      <c r="CC658" s="30">
        <f>IFERROR(CB658/BX653,"-")</f>
        <v>0.2849891225525743</v>
      </c>
      <c r="CD658" s="52">
        <f t="shared" si="469"/>
        <v>46955.566492567297</v>
      </c>
      <c r="CE658" s="31">
        <f t="shared" si="495"/>
        <v>0.26095617529880477</v>
      </c>
      <c r="CR658" s="173"/>
      <c r="CS658" s="194"/>
      <c r="CT658" s="188"/>
      <c r="CU658" s="191"/>
      <c r="CV658" s="191"/>
      <c r="CW658" s="75" t="s">
        <v>70</v>
      </c>
      <c r="CX658" s="86">
        <v>1226831</v>
      </c>
      <c r="CY658" s="76">
        <v>2.3702756958069066E-5</v>
      </c>
      <c r="CZ658" s="86">
        <v>45</v>
      </c>
      <c r="DA658" s="76">
        <v>7.5849514563106795E-4</v>
      </c>
      <c r="DB658" s="86">
        <v>27262.911111111112</v>
      </c>
      <c r="DC658" s="77">
        <v>7.0907457888848616E-4</v>
      </c>
    </row>
    <row r="659" spans="2:107" s="16" customFormat="1" ht="13.15" customHeight="1">
      <c r="B659" s="224"/>
      <c r="C659" s="194"/>
      <c r="D659" s="176"/>
      <c r="E659" s="197"/>
      <c r="F659" s="197"/>
      <c r="G659" s="67" t="s">
        <v>68</v>
      </c>
      <c r="H659" s="49">
        <v>767956</v>
      </c>
      <c r="I659" s="30">
        <f>IFERROR(H659/E653,"-")</f>
        <v>2.1871044012017234E-2</v>
      </c>
      <c r="J659" s="49">
        <v>8</v>
      </c>
      <c r="K659" s="30">
        <f>IFERROR(J659/F653,"-")</f>
        <v>0.30769230769230771</v>
      </c>
      <c r="L659" s="52">
        <f t="shared" si="462"/>
        <v>95994.5</v>
      </c>
      <c r="M659" s="31">
        <f t="shared" si="488"/>
        <v>0.30769230769230771</v>
      </c>
      <c r="N659" s="176"/>
      <c r="O659" s="197"/>
      <c r="P659" s="197"/>
      <c r="Q659" s="67" t="s">
        <v>68</v>
      </c>
      <c r="R659" s="49">
        <v>1768721</v>
      </c>
      <c r="S659" s="30">
        <f>IFERROR(R659/O653,"-")</f>
        <v>1.3685258574192031E-2</v>
      </c>
      <c r="T659" s="49">
        <v>26</v>
      </c>
      <c r="U659" s="30">
        <f>IFERROR(T659/P653,"-")</f>
        <v>0.32098765432098764</v>
      </c>
      <c r="V659" s="52">
        <f t="shared" si="463"/>
        <v>68027.730769230766</v>
      </c>
      <c r="W659" s="31">
        <f t="shared" si="489"/>
        <v>0.30588235294117649</v>
      </c>
      <c r="X659" s="176"/>
      <c r="Y659" s="197"/>
      <c r="Z659" s="197"/>
      <c r="AA659" s="67" t="s">
        <v>68</v>
      </c>
      <c r="AB659" s="49">
        <v>363435253</v>
      </c>
      <c r="AC659" s="30">
        <f>IFERROR(AB659/Y653,"-")</f>
        <v>2.7281959963044684E-2</v>
      </c>
      <c r="AD659" s="49">
        <v>5739</v>
      </c>
      <c r="AE659" s="30">
        <f>IFERROR(AD659/Z653,"-")</f>
        <v>0.30202083991158823</v>
      </c>
      <c r="AF659" s="52">
        <f t="shared" si="464"/>
        <v>63327.278794215017</v>
      </c>
      <c r="AG659" s="31">
        <f t="shared" si="490"/>
        <v>0.28023829288539481</v>
      </c>
      <c r="AH659" s="176"/>
      <c r="AI659" s="197"/>
      <c r="AJ659" s="197"/>
      <c r="AK659" s="67" t="s">
        <v>68</v>
      </c>
      <c r="AL659" s="49">
        <v>516631526</v>
      </c>
      <c r="AM659" s="30">
        <f>IFERROR(AL659/AI653,"-")</f>
        <v>3.5437253254328456E-2</v>
      </c>
      <c r="AN659" s="49">
        <v>6223</v>
      </c>
      <c r="AO659" s="30">
        <f>IFERROR(AN659/AJ653,"-")</f>
        <v>0.3977628635346756</v>
      </c>
      <c r="AP659" s="52">
        <f t="shared" si="465"/>
        <v>83019.689217419247</v>
      </c>
      <c r="AQ659" s="31">
        <f t="shared" si="491"/>
        <v>0.37183317399617588</v>
      </c>
      <c r="AR659" s="176"/>
      <c r="AS659" s="197"/>
      <c r="AT659" s="197"/>
      <c r="AU659" s="67" t="s">
        <v>68</v>
      </c>
      <c r="AV659" s="49">
        <v>435415331</v>
      </c>
      <c r="AW659" s="30">
        <f>IFERROR(AV659/AS653,"-")</f>
        <v>3.7477116008271381E-2</v>
      </c>
      <c r="AX659" s="49">
        <v>4729</v>
      </c>
      <c r="AY659" s="30">
        <f>IFERROR(AX659/AT653,"-")</f>
        <v>0.44918313069908816</v>
      </c>
      <c r="AZ659" s="52">
        <f t="shared" si="466"/>
        <v>92073.447028970186</v>
      </c>
      <c r="BA659" s="31">
        <f t="shared" si="492"/>
        <v>0.41279678770949718</v>
      </c>
      <c r="BB659" s="176"/>
      <c r="BC659" s="197"/>
      <c r="BD659" s="197"/>
      <c r="BE659" s="67" t="s">
        <v>68</v>
      </c>
      <c r="BF659" s="49">
        <v>261299897</v>
      </c>
      <c r="BG659" s="30">
        <f>IFERROR(BF659/BC653,"-")</f>
        <v>4.1394856166054025E-2</v>
      </c>
      <c r="BH659" s="49">
        <v>2444</v>
      </c>
      <c r="BI659" s="30">
        <f>IFERROR(BH659/BD653,"-")</f>
        <v>0.4665012406947891</v>
      </c>
      <c r="BJ659" s="52">
        <f t="shared" si="467"/>
        <v>106914.85147299508</v>
      </c>
      <c r="BK659" s="31">
        <f t="shared" si="493"/>
        <v>0.40410052910052913</v>
      </c>
      <c r="BL659" s="176"/>
      <c r="BM659" s="197"/>
      <c r="BN659" s="197"/>
      <c r="BO659" s="67" t="s">
        <v>68</v>
      </c>
      <c r="BP659" s="49">
        <v>65098641</v>
      </c>
      <c r="BQ659" s="30">
        <f>IFERROR(BP659/BM653,"-")</f>
        <v>2.8756124934003646E-2</v>
      </c>
      <c r="BR659" s="49">
        <v>740</v>
      </c>
      <c r="BS659" s="30">
        <f>IFERROR(BR659/BN653,"-")</f>
        <v>0.39340776182881448</v>
      </c>
      <c r="BT659" s="52">
        <f t="shared" si="468"/>
        <v>87971.136486486488</v>
      </c>
      <c r="BU659" s="31">
        <f t="shared" si="494"/>
        <v>0.30859049207673062</v>
      </c>
      <c r="BV659" s="176"/>
      <c r="BW659" s="197"/>
      <c r="BX659" s="197"/>
      <c r="BY659" s="67" t="s">
        <v>68</v>
      </c>
      <c r="BZ659" s="49">
        <f t="shared" si="478"/>
        <v>1644417325</v>
      </c>
      <c r="CA659" s="30">
        <f>IFERROR(BZ659/BW653,"-")</f>
        <v>3.4074878905442141E-2</v>
      </c>
      <c r="CB659" s="49">
        <f t="shared" si="479"/>
        <v>19909</v>
      </c>
      <c r="CC659" s="30">
        <f>IFERROR(CB659/BX653,"-")</f>
        <v>0.37992824701347278</v>
      </c>
      <c r="CD659" s="52">
        <f t="shared" si="469"/>
        <v>82596.681149228985</v>
      </c>
      <c r="CE659" s="31">
        <f t="shared" si="495"/>
        <v>0.34788914517369118</v>
      </c>
      <c r="CR659" s="173"/>
      <c r="CS659" s="194"/>
      <c r="CT659" s="188"/>
      <c r="CU659" s="191"/>
      <c r="CV659" s="191"/>
      <c r="CW659" s="75" t="s">
        <v>73</v>
      </c>
      <c r="CX659" s="86">
        <v>23413949</v>
      </c>
      <c r="CY659" s="76">
        <v>4.5236478583898207E-4</v>
      </c>
      <c r="CZ659" s="86">
        <v>867</v>
      </c>
      <c r="DA659" s="76">
        <v>1.4613673139158576E-2</v>
      </c>
      <c r="DB659" s="86">
        <v>27005.708189158016</v>
      </c>
      <c r="DC659" s="77">
        <v>1.36615035532515E-2</v>
      </c>
    </row>
    <row r="660" spans="2:107" s="16" customFormat="1" ht="13.15" customHeight="1">
      <c r="B660" s="224"/>
      <c r="C660" s="194"/>
      <c r="D660" s="176"/>
      <c r="E660" s="197"/>
      <c r="F660" s="197"/>
      <c r="G660" s="67" t="s">
        <v>69</v>
      </c>
      <c r="H660" s="49">
        <v>336526</v>
      </c>
      <c r="I660" s="30">
        <f>IFERROR(H660/E653,"-")</f>
        <v>9.584110231820717E-3</v>
      </c>
      <c r="J660" s="49">
        <v>2</v>
      </c>
      <c r="K660" s="30">
        <f>IFERROR(J660/F653,"-")</f>
        <v>7.6923076923076927E-2</v>
      </c>
      <c r="L660" s="52">
        <f t="shared" si="462"/>
        <v>168263</v>
      </c>
      <c r="M660" s="31">
        <f t="shared" si="488"/>
        <v>7.6923076923076927E-2</v>
      </c>
      <c r="N660" s="176"/>
      <c r="O660" s="197"/>
      <c r="P660" s="197"/>
      <c r="Q660" s="67" t="s">
        <v>69</v>
      </c>
      <c r="R660" s="49">
        <v>2347852</v>
      </c>
      <c r="S660" s="30">
        <f>IFERROR(R660/O653,"-")</f>
        <v>1.8166212598784041E-2</v>
      </c>
      <c r="T660" s="49">
        <v>9</v>
      </c>
      <c r="U660" s="30">
        <f>IFERROR(T660/P653,"-")</f>
        <v>0.1111111111111111</v>
      </c>
      <c r="V660" s="52">
        <f t="shared" si="463"/>
        <v>260872.44444444444</v>
      </c>
      <c r="W660" s="31">
        <f t="shared" si="489"/>
        <v>0.10588235294117647</v>
      </c>
      <c r="X660" s="176"/>
      <c r="Y660" s="197"/>
      <c r="Z660" s="197"/>
      <c r="AA660" s="67" t="s">
        <v>69</v>
      </c>
      <c r="AB660" s="49">
        <v>243999385</v>
      </c>
      <c r="AC660" s="30">
        <f>IFERROR(AB660/Y653,"-")</f>
        <v>1.8316278890472756E-2</v>
      </c>
      <c r="AD660" s="49">
        <v>1459</v>
      </c>
      <c r="AE660" s="30">
        <f>IFERROR(AD660/Z653,"-")</f>
        <v>7.6781391432480792E-2</v>
      </c>
      <c r="AF660" s="52">
        <f t="shared" si="464"/>
        <v>167237.41261137766</v>
      </c>
      <c r="AG660" s="31">
        <f t="shared" si="490"/>
        <v>7.1243713071927339E-2</v>
      </c>
      <c r="AH660" s="176"/>
      <c r="AI660" s="197"/>
      <c r="AJ660" s="197"/>
      <c r="AK660" s="67" t="s">
        <v>69</v>
      </c>
      <c r="AL660" s="49">
        <v>467920728</v>
      </c>
      <c r="AM660" s="30">
        <f>IFERROR(AL660/AI653,"-")</f>
        <v>3.2096038485049286E-2</v>
      </c>
      <c r="AN660" s="49">
        <v>2050</v>
      </c>
      <c r="AO660" s="30">
        <f>IFERROR(AN660/AJ653,"-")</f>
        <v>0.1310322786832854</v>
      </c>
      <c r="AP660" s="52">
        <f t="shared" si="465"/>
        <v>228254.0136585366</v>
      </c>
      <c r="AQ660" s="31">
        <f t="shared" si="491"/>
        <v>0.12249043977055449</v>
      </c>
      <c r="AR660" s="176"/>
      <c r="AS660" s="197"/>
      <c r="AT660" s="197"/>
      <c r="AU660" s="67" t="s">
        <v>69</v>
      </c>
      <c r="AV660" s="49">
        <v>573868511</v>
      </c>
      <c r="AW660" s="30">
        <f>IFERROR(AV660/AS653,"-")</f>
        <v>4.9394073265281876E-2</v>
      </c>
      <c r="AX660" s="49">
        <v>1978</v>
      </c>
      <c r="AY660" s="30">
        <f>IFERROR(AX660/AT653,"-")</f>
        <v>0.18787993920972645</v>
      </c>
      <c r="AZ660" s="52">
        <f t="shared" si="466"/>
        <v>290125.63751263905</v>
      </c>
      <c r="BA660" s="31">
        <f t="shared" si="492"/>
        <v>0.17266061452513967</v>
      </c>
      <c r="BB660" s="176"/>
      <c r="BC660" s="197"/>
      <c r="BD660" s="197"/>
      <c r="BE660" s="67" t="s">
        <v>69</v>
      </c>
      <c r="BF660" s="49">
        <v>448158073</v>
      </c>
      <c r="BG660" s="30">
        <f>IFERROR(BF660/BC653,"-")</f>
        <v>7.0996732813449745E-2</v>
      </c>
      <c r="BH660" s="49">
        <v>1217</v>
      </c>
      <c r="BI660" s="30">
        <f>IFERROR(BH660/BD653,"-")</f>
        <v>0.23229623974040847</v>
      </c>
      <c r="BJ660" s="52">
        <f t="shared" si="467"/>
        <v>368248.21117502055</v>
      </c>
      <c r="BK660" s="31">
        <f t="shared" si="493"/>
        <v>0.20122354497354497</v>
      </c>
      <c r="BL660" s="176"/>
      <c r="BM660" s="197"/>
      <c r="BN660" s="197"/>
      <c r="BO660" s="67" t="s">
        <v>69</v>
      </c>
      <c r="BP660" s="49">
        <v>142197830</v>
      </c>
      <c r="BQ660" s="30">
        <f>IFERROR(BP660/BM653,"-")</f>
        <v>6.2813270784319628E-2</v>
      </c>
      <c r="BR660" s="49">
        <v>460</v>
      </c>
      <c r="BS660" s="30">
        <f>IFERROR(BR660/BN653,"-")</f>
        <v>0.24455077086656035</v>
      </c>
      <c r="BT660" s="52">
        <f t="shared" si="468"/>
        <v>309125.71739130432</v>
      </c>
      <c r="BU660" s="31">
        <f t="shared" si="494"/>
        <v>0.19182652210175147</v>
      </c>
      <c r="BV660" s="176"/>
      <c r="BW660" s="197"/>
      <c r="BX660" s="197"/>
      <c r="BY660" s="67" t="s">
        <v>69</v>
      </c>
      <c r="BZ660" s="49">
        <f t="shared" si="478"/>
        <v>1878828905</v>
      </c>
      <c r="CA660" s="30">
        <f>IFERROR(BZ660/BW653,"-")</f>
        <v>3.8932250620699015E-2</v>
      </c>
      <c r="CB660" s="49">
        <f t="shared" si="479"/>
        <v>7175</v>
      </c>
      <c r="CC660" s="30">
        <f>IFERROR(CB660/BX653,"-")</f>
        <v>0.13692225487576809</v>
      </c>
      <c r="CD660" s="52">
        <f t="shared" si="469"/>
        <v>261857.68710801392</v>
      </c>
      <c r="CE660" s="31">
        <f t="shared" si="495"/>
        <v>0.12537569022156986</v>
      </c>
      <c r="CR660" s="173"/>
      <c r="CS660" s="194"/>
      <c r="CT660" s="188"/>
      <c r="CU660" s="191"/>
      <c r="CV660" s="191"/>
      <c r="CW660" s="75" t="s">
        <v>75</v>
      </c>
      <c r="CX660" s="86">
        <v>72497381</v>
      </c>
      <c r="CY660" s="76">
        <v>1.4006719767755576E-3</v>
      </c>
      <c r="CZ660" s="86">
        <v>2400</v>
      </c>
      <c r="DA660" s="76">
        <v>4.0453074433656956E-2</v>
      </c>
      <c r="DB660" s="86">
        <v>30207.242083333334</v>
      </c>
      <c r="DC660" s="77">
        <v>3.7817310874052601E-2</v>
      </c>
    </row>
    <row r="661" spans="2:107" s="16" customFormat="1" ht="13.15" customHeight="1">
      <c r="B661" s="224"/>
      <c r="C661" s="194"/>
      <c r="D661" s="176"/>
      <c r="E661" s="197"/>
      <c r="F661" s="197"/>
      <c r="G661" s="67" t="s">
        <v>71</v>
      </c>
      <c r="H661" s="49">
        <v>0</v>
      </c>
      <c r="I661" s="30">
        <f>IFERROR(H661/E653,"-")</f>
        <v>0</v>
      </c>
      <c r="J661" s="49">
        <v>0</v>
      </c>
      <c r="K661" s="30">
        <f>IFERROR(J661/F653,"-")</f>
        <v>0</v>
      </c>
      <c r="L661" s="52" t="str">
        <f t="shared" si="462"/>
        <v>-</v>
      </c>
      <c r="M661" s="31">
        <f t="shared" si="488"/>
        <v>0</v>
      </c>
      <c r="N661" s="176"/>
      <c r="O661" s="197"/>
      <c r="P661" s="197"/>
      <c r="Q661" s="67" t="s">
        <v>71</v>
      </c>
      <c r="R661" s="49">
        <v>0</v>
      </c>
      <c r="S661" s="30">
        <f>IFERROR(R661/O653,"-")</f>
        <v>0</v>
      </c>
      <c r="T661" s="49">
        <v>0</v>
      </c>
      <c r="U661" s="30">
        <f>IFERROR(T661/P653,"-")</f>
        <v>0</v>
      </c>
      <c r="V661" s="52" t="str">
        <f t="shared" si="463"/>
        <v>-</v>
      </c>
      <c r="W661" s="31">
        <f t="shared" si="489"/>
        <v>0</v>
      </c>
      <c r="X661" s="176"/>
      <c r="Y661" s="197"/>
      <c r="Z661" s="197"/>
      <c r="AA661" s="67" t="s">
        <v>71</v>
      </c>
      <c r="AB661" s="49">
        <v>261444</v>
      </c>
      <c r="AC661" s="30">
        <f>IFERROR(AB661/Y653,"-")</f>
        <v>1.9625792164356314E-5</v>
      </c>
      <c r="AD661" s="49">
        <v>24</v>
      </c>
      <c r="AE661" s="30">
        <f>IFERROR(AD661/Z653,"-")</f>
        <v>1.2630249447426586E-3</v>
      </c>
      <c r="AF661" s="52">
        <f t="shared" si="464"/>
        <v>10893.5</v>
      </c>
      <c r="AG661" s="31">
        <f t="shared" si="490"/>
        <v>1.1719322232530886E-3</v>
      </c>
      <c r="AH661" s="176"/>
      <c r="AI661" s="197"/>
      <c r="AJ661" s="197"/>
      <c r="AK661" s="67" t="s">
        <v>71</v>
      </c>
      <c r="AL661" s="49">
        <v>27943</v>
      </c>
      <c r="AM661" s="30">
        <f>IFERROR(AL661/AI653,"-")</f>
        <v>1.9166913319294804E-6</v>
      </c>
      <c r="AN661" s="49">
        <v>23</v>
      </c>
      <c r="AO661" s="30">
        <f>IFERROR(AN661/AJ653,"-")</f>
        <v>1.4701182486417386E-3</v>
      </c>
      <c r="AP661" s="52">
        <f t="shared" si="465"/>
        <v>1214.9130434782608</v>
      </c>
      <c r="AQ661" s="31">
        <f t="shared" si="491"/>
        <v>1.3742829827915869E-3</v>
      </c>
      <c r="AR661" s="176"/>
      <c r="AS661" s="197"/>
      <c r="AT661" s="197"/>
      <c r="AU661" s="67" t="s">
        <v>71</v>
      </c>
      <c r="AV661" s="49">
        <v>788442</v>
      </c>
      <c r="AW661" s="30">
        <f>IFERROR(AV661/AS653,"-")</f>
        <v>6.7862866086801853E-5</v>
      </c>
      <c r="AX661" s="49">
        <v>22</v>
      </c>
      <c r="AY661" s="30">
        <f>IFERROR(AX661/AT653,"-")</f>
        <v>2.0896656534954406E-3</v>
      </c>
      <c r="AZ661" s="52">
        <f t="shared" si="466"/>
        <v>35838.272727272728</v>
      </c>
      <c r="BA661" s="31">
        <f t="shared" si="492"/>
        <v>1.9203910614525139E-3</v>
      </c>
      <c r="BB661" s="176"/>
      <c r="BC661" s="197"/>
      <c r="BD661" s="197"/>
      <c r="BE661" s="67" t="s">
        <v>71</v>
      </c>
      <c r="BF661" s="49">
        <v>459880</v>
      </c>
      <c r="BG661" s="30">
        <f>IFERROR(BF661/BC653,"-")</f>
        <v>7.2853708218816954E-5</v>
      </c>
      <c r="BH661" s="49">
        <v>20</v>
      </c>
      <c r="BI661" s="30">
        <f>IFERROR(BH661/BD653,"-")</f>
        <v>3.8175224279442641E-3</v>
      </c>
      <c r="BJ661" s="52">
        <f t="shared" si="467"/>
        <v>22994</v>
      </c>
      <c r="BK661" s="31">
        <f t="shared" si="493"/>
        <v>3.3068783068783067E-3</v>
      </c>
      <c r="BL661" s="176"/>
      <c r="BM661" s="197"/>
      <c r="BN661" s="197"/>
      <c r="BO661" s="67" t="s">
        <v>71</v>
      </c>
      <c r="BP661" s="49">
        <v>26105</v>
      </c>
      <c r="BQ661" s="30">
        <f>IFERROR(BP661/BM653,"-")</f>
        <v>1.1531402650973394E-5</v>
      </c>
      <c r="BR661" s="49">
        <v>5</v>
      </c>
      <c r="BS661" s="30">
        <f>IFERROR(BR661/BN653,"-")</f>
        <v>2.6581605528973951E-3</v>
      </c>
      <c r="BT661" s="52">
        <f t="shared" si="468"/>
        <v>5221</v>
      </c>
      <c r="BU661" s="31">
        <f t="shared" si="494"/>
        <v>2.0850708924103419E-3</v>
      </c>
      <c r="BV661" s="176"/>
      <c r="BW661" s="197"/>
      <c r="BX661" s="197"/>
      <c r="BY661" s="67" t="s">
        <v>71</v>
      </c>
      <c r="BZ661" s="49">
        <f t="shared" si="478"/>
        <v>1563814</v>
      </c>
      <c r="CA661" s="30">
        <f>IFERROR(BZ661/BW653,"-")</f>
        <v>3.2404652925093146E-5</v>
      </c>
      <c r="CB661" s="49">
        <f t="shared" si="479"/>
        <v>94</v>
      </c>
      <c r="CC661" s="30">
        <f>IFERROR(CB661/BX653,"-")</f>
        <v>1.7938246631807946E-3</v>
      </c>
      <c r="CD661" s="52">
        <f t="shared" si="469"/>
        <v>16636.319148936171</v>
      </c>
      <c r="CE661" s="31">
        <f t="shared" si="495"/>
        <v>1.6425525966310198E-3</v>
      </c>
      <c r="CR661" s="173"/>
      <c r="CS661" s="194"/>
      <c r="CT661" s="188"/>
      <c r="CU661" s="191"/>
      <c r="CV661" s="191"/>
      <c r="CW661" s="75" t="s">
        <v>77</v>
      </c>
      <c r="CX661" s="86">
        <v>89641352</v>
      </c>
      <c r="CY661" s="76">
        <v>1.7318988351685916E-3</v>
      </c>
      <c r="CZ661" s="86">
        <v>1172</v>
      </c>
      <c r="DA661" s="76">
        <v>1.9754584681769147E-2</v>
      </c>
      <c r="DB661" s="86">
        <v>76485.795221843</v>
      </c>
      <c r="DC661" s="77">
        <v>1.8467453476829019E-2</v>
      </c>
    </row>
    <row r="662" spans="2:107" s="16" customFormat="1" ht="13.15" customHeight="1">
      <c r="B662" s="224"/>
      <c r="C662" s="194"/>
      <c r="D662" s="176"/>
      <c r="E662" s="197"/>
      <c r="F662" s="197"/>
      <c r="G662" s="67" t="s">
        <v>73</v>
      </c>
      <c r="H662" s="49">
        <v>0</v>
      </c>
      <c r="I662" s="30">
        <f>IFERROR(H662/E653,"-")</f>
        <v>0</v>
      </c>
      <c r="J662" s="49">
        <v>0</v>
      </c>
      <c r="K662" s="30">
        <f>IFERROR(J662/F653,"-")</f>
        <v>0</v>
      </c>
      <c r="L662" s="52" t="str">
        <f t="shared" si="462"/>
        <v>-</v>
      </c>
      <c r="M662" s="31">
        <f t="shared" si="488"/>
        <v>0</v>
      </c>
      <c r="N662" s="176"/>
      <c r="O662" s="197"/>
      <c r="P662" s="197"/>
      <c r="Q662" s="67" t="s">
        <v>73</v>
      </c>
      <c r="R662" s="49">
        <v>13329</v>
      </c>
      <c r="S662" s="30">
        <f>IFERROR(R662/O653,"-")</f>
        <v>1.0313147835945045E-4</v>
      </c>
      <c r="T662" s="49">
        <v>1</v>
      </c>
      <c r="U662" s="30">
        <f>IFERROR(T662/P653,"-")</f>
        <v>1.2345679012345678E-2</v>
      </c>
      <c r="V662" s="52">
        <f t="shared" si="463"/>
        <v>13329</v>
      </c>
      <c r="W662" s="31">
        <f t="shared" si="489"/>
        <v>1.1764705882352941E-2</v>
      </c>
      <c r="X662" s="176"/>
      <c r="Y662" s="197"/>
      <c r="Z662" s="197"/>
      <c r="AA662" s="67" t="s">
        <v>73</v>
      </c>
      <c r="AB662" s="49">
        <v>4322157</v>
      </c>
      <c r="AC662" s="30">
        <f>IFERROR(AB662/Y653,"-")</f>
        <v>3.2445095310551319E-4</v>
      </c>
      <c r="AD662" s="49">
        <v>160</v>
      </c>
      <c r="AE662" s="30">
        <f>IFERROR(AD662/Z653,"-")</f>
        <v>8.4201662982843917E-3</v>
      </c>
      <c r="AF662" s="52">
        <f t="shared" si="464"/>
        <v>27013.481250000001</v>
      </c>
      <c r="AG662" s="31">
        <f t="shared" si="490"/>
        <v>7.812881488353924E-3</v>
      </c>
      <c r="AH662" s="176"/>
      <c r="AI662" s="197"/>
      <c r="AJ662" s="197"/>
      <c r="AK662" s="67" t="s">
        <v>73</v>
      </c>
      <c r="AL662" s="49">
        <v>3273513</v>
      </c>
      <c r="AM662" s="30">
        <f>IFERROR(AL662/AI653,"-")</f>
        <v>2.2453974133265824E-4</v>
      </c>
      <c r="AN662" s="49">
        <v>186</v>
      </c>
      <c r="AO662" s="30">
        <f>IFERROR(AN662/AJ653,"-")</f>
        <v>1.1888782358581016E-2</v>
      </c>
      <c r="AP662" s="52">
        <f t="shared" si="465"/>
        <v>17599.532258064515</v>
      </c>
      <c r="AQ662" s="31">
        <f t="shared" si="491"/>
        <v>1.111376673040153E-2</v>
      </c>
      <c r="AR662" s="176"/>
      <c r="AS662" s="197"/>
      <c r="AT662" s="197"/>
      <c r="AU662" s="67" t="s">
        <v>73</v>
      </c>
      <c r="AV662" s="49">
        <v>3398667</v>
      </c>
      <c r="AW662" s="30">
        <f>IFERROR(AV662/AS653,"-")</f>
        <v>2.9253043786940902E-4</v>
      </c>
      <c r="AX662" s="49">
        <v>109</v>
      </c>
      <c r="AY662" s="30">
        <f>IFERROR(AX662/AT653,"-")</f>
        <v>1.0353343465045593E-2</v>
      </c>
      <c r="AZ662" s="52">
        <f t="shared" si="466"/>
        <v>31180.431192660551</v>
      </c>
      <c r="BA662" s="31">
        <f t="shared" si="492"/>
        <v>9.5146648044692732E-3</v>
      </c>
      <c r="BB662" s="176"/>
      <c r="BC662" s="197"/>
      <c r="BD662" s="197"/>
      <c r="BE662" s="67" t="s">
        <v>73</v>
      </c>
      <c r="BF662" s="49">
        <v>724960</v>
      </c>
      <c r="BG662" s="30">
        <f>IFERROR(BF662/BC653,"-")</f>
        <v>1.1484740434529343E-4</v>
      </c>
      <c r="BH662" s="49">
        <v>42</v>
      </c>
      <c r="BI662" s="30">
        <f>IFERROR(BH662/BD653,"-")</f>
        <v>8.016797098682955E-3</v>
      </c>
      <c r="BJ662" s="52">
        <f t="shared" si="467"/>
        <v>17260.952380952382</v>
      </c>
      <c r="BK662" s="31">
        <f t="shared" si="493"/>
        <v>6.9444444444444441E-3</v>
      </c>
      <c r="BL662" s="176"/>
      <c r="BM662" s="197"/>
      <c r="BN662" s="197"/>
      <c r="BO662" s="67" t="s">
        <v>73</v>
      </c>
      <c r="BP662" s="49">
        <v>212619</v>
      </c>
      <c r="BQ662" s="30">
        <f>IFERROR(BP662/BM653,"-")</f>
        <v>9.3920524813151184E-5</v>
      </c>
      <c r="BR662" s="49">
        <v>8</v>
      </c>
      <c r="BS662" s="30">
        <f>IFERROR(BR662/BN653,"-")</f>
        <v>4.2530568846358323E-3</v>
      </c>
      <c r="BT662" s="52">
        <f t="shared" si="468"/>
        <v>26577.375</v>
      </c>
      <c r="BU662" s="31">
        <f t="shared" si="494"/>
        <v>3.336113427856547E-3</v>
      </c>
      <c r="BV662" s="176"/>
      <c r="BW662" s="197"/>
      <c r="BX662" s="197"/>
      <c r="BY662" s="67" t="s">
        <v>73</v>
      </c>
      <c r="BZ662" s="49">
        <f t="shared" si="478"/>
        <v>11945245</v>
      </c>
      <c r="CA662" s="30">
        <f>IFERROR(BZ662/BW653,"-")</f>
        <v>2.4752401393657064E-4</v>
      </c>
      <c r="CB662" s="49">
        <f t="shared" si="479"/>
        <v>506</v>
      </c>
      <c r="CC662" s="30">
        <f>IFERROR(CB662/BX653,"-")</f>
        <v>9.6561199954200219E-3</v>
      </c>
      <c r="CD662" s="52">
        <f t="shared" si="469"/>
        <v>23607.203557312252</v>
      </c>
      <c r="CE662" s="31">
        <f t="shared" si="495"/>
        <v>8.8418256797371912E-3</v>
      </c>
      <c r="CR662" s="173"/>
      <c r="CS662" s="194"/>
      <c r="CT662" s="188"/>
      <c r="CU662" s="191"/>
      <c r="CV662" s="191"/>
      <c r="CW662" s="75" t="s">
        <v>79</v>
      </c>
      <c r="CX662" s="86">
        <v>867596342</v>
      </c>
      <c r="CY662" s="76">
        <v>1.6762231498988669E-2</v>
      </c>
      <c r="CZ662" s="86">
        <v>1949</v>
      </c>
      <c r="DA662" s="76">
        <v>3.2851267529665586E-2</v>
      </c>
      <c r="DB662" s="86">
        <v>445149.48281169828</v>
      </c>
      <c r="DC662" s="77">
        <v>3.0710807872303549E-2</v>
      </c>
    </row>
    <row r="663" spans="2:107" s="16" customFormat="1" ht="13.15" customHeight="1">
      <c r="B663" s="224"/>
      <c r="C663" s="194"/>
      <c r="D663" s="176"/>
      <c r="E663" s="197"/>
      <c r="F663" s="197"/>
      <c r="G663" s="67" t="s">
        <v>75</v>
      </c>
      <c r="H663" s="49">
        <v>0</v>
      </c>
      <c r="I663" s="30">
        <f>IFERROR(H663/E653,"-")</f>
        <v>0</v>
      </c>
      <c r="J663" s="49">
        <v>0</v>
      </c>
      <c r="K663" s="30">
        <f>IFERROR(J663/F653,"-")</f>
        <v>0</v>
      </c>
      <c r="L663" s="52" t="str">
        <f t="shared" si="462"/>
        <v>-</v>
      </c>
      <c r="M663" s="31">
        <f t="shared" si="488"/>
        <v>0</v>
      </c>
      <c r="N663" s="176"/>
      <c r="O663" s="197"/>
      <c r="P663" s="197"/>
      <c r="Q663" s="67" t="s">
        <v>75</v>
      </c>
      <c r="R663" s="49">
        <v>53422</v>
      </c>
      <c r="S663" s="30">
        <f>IFERROR(R663/O653,"-")</f>
        <v>4.1334607524334626E-4</v>
      </c>
      <c r="T663" s="49">
        <v>3</v>
      </c>
      <c r="U663" s="30">
        <f>IFERROR(T663/P653,"-")</f>
        <v>3.7037037037037035E-2</v>
      </c>
      <c r="V663" s="52">
        <f t="shared" si="463"/>
        <v>17807.333333333332</v>
      </c>
      <c r="W663" s="31">
        <f t="shared" si="489"/>
        <v>3.5294117647058823E-2</v>
      </c>
      <c r="X663" s="176"/>
      <c r="Y663" s="197"/>
      <c r="Z663" s="197"/>
      <c r="AA663" s="67" t="s">
        <v>75</v>
      </c>
      <c r="AB663" s="49">
        <v>13134871</v>
      </c>
      <c r="AC663" s="30">
        <f>IFERROR(AB663/Y653,"-")</f>
        <v>9.8599412628184611E-4</v>
      </c>
      <c r="AD663" s="49">
        <v>556</v>
      </c>
      <c r="AE663" s="30">
        <f>IFERROR(AD663/Z653,"-")</f>
        <v>2.9260077886538258E-2</v>
      </c>
      <c r="AF663" s="52">
        <f t="shared" si="464"/>
        <v>23623.868705035969</v>
      </c>
      <c r="AG663" s="31">
        <f t="shared" si="490"/>
        <v>2.7149763172029884E-2</v>
      </c>
      <c r="AH663" s="176"/>
      <c r="AI663" s="197"/>
      <c r="AJ663" s="197"/>
      <c r="AK663" s="67" t="s">
        <v>75</v>
      </c>
      <c r="AL663" s="49">
        <v>17048741</v>
      </c>
      <c r="AM663" s="30">
        <f>IFERROR(AL663/AI653,"-")</f>
        <v>1.1694225421397396E-3</v>
      </c>
      <c r="AN663" s="49">
        <v>673</v>
      </c>
      <c r="AO663" s="30">
        <f>IFERROR(AN663/AJ653,"-")</f>
        <v>4.3016938318951745E-2</v>
      </c>
      <c r="AP663" s="52">
        <f t="shared" si="465"/>
        <v>25332.453194650818</v>
      </c>
      <c r="AQ663" s="31">
        <f t="shared" si="491"/>
        <v>4.0212715105162521E-2</v>
      </c>
      <c r="AR663" s="176"/>
      <c r="AS663" s="197"/>
      <c r="AT663" s="197"/>
      <c r="AU663" s="67" t="s">
        <v>75</v>
      </c>
      <c r="AV663" s="49">
        <v>20808238</v>
      </c>
      <c r="AW663" s="30">
        <f>IFERROR(AV663/AS653,"-")</f>
        <v>1.7910089377484984E-3</v>
      </c>
      <c r="AX663" s="49">
        <v>625</v>
      </c>
      <c r="AY663" s="30">
        <f>IFERROR(AX663/AT653,"-")</f>
        <v>5.9365501519756836E-2</v>
      </c>
      <c r="AZ663" s="52">
        <f t="shared" si="466"/>
        <v>33293.180800000002</v>
      </c>
      <c r="BA663" s="31">
        <f t="shared" si="492"/>
        <v>5.4556564245810055E-2</v>
      </c>
      <c r="BB663" s="176"/>
      <c r="BC663" s="197"/>
      <c r="BD663" s="197"/>
      <c r="BE663" s="67" t="s">
        <v>75</v>
      </c>
      <c r="BF663" s="49">
        <v>16623458</v>
      </c>
      <c r="BG663" s="30">
        <f>IFERROR(BF663/BC653,"-")</f>
        <v>2.6334708156905248E-3</v>
      </c>
      <c r="BH663" s="49">
        <v>391</v>
      </c>
      <c r="BI663" s="30">
        <f>IFERROR(BH663/BD653,"-")</f>
        <v>7.4632563466310364E-2</v>
      </c>
      <c r="BJ663" s="52">
        <f t="shared" si="467"/>
        <v>42515.237851662401</v>
      </c>
      <c r="BK663" s="31">
        <f t="shared" si="493"/>
        <v>6.4649470899470901E-2</v>
      </c>
      <c r="BL663" s="176"/>
      <c r="BM663" s="197"/>
      <c r="BN663" s="197"/>
      <c r="BO663" s="67" t="s">
        <v>75</v>
      </c>
      <c r="BP663" s="49">
        <v>10481690</v>
      </c>
      <c r="BQ663" s="30">
        <f>IFERROR(BP663/BM653,"-")</f>
        <v>4.6300933864271707E-3</v>
      </c>
      <c r="BR663" s="49">
        <v>167</v>
      </c>
      <c r="BS663" s="30">
        <f>IFERROR(BR663/BN653,"-")</f>
        <v>8.8782562466772991E-2</v>
      </c>
      <c r="BT663" s="52">
        <f t="shared" si="468"/>
        <v>62764.610778443115</v>
      </c>
      <c r="BU663" s="31">
        <f t="shared" si="494"/>
        <v>6.9641367806505428E-2</v>
      </c>
      <c r="BV663" s="176"/>
      <c r="BW663" s="197"/>
      <c r="BX663" s="197"/>
      <c r="BY663" s="67" t="s">
        <v>75</v>
      </c>
      <c r="BZ663" s="49">
        <f t="shared" si="478"/>
        <v>78150420</v>
      </c>
      <c r="CA663" s="30">
        <f>IFERROR(BZ663/BW653,"-")</f>
        <v>1.6193979821451003E-3</v>
      </c>
      <c r="CB663" s="49">
        <f t="shared" si="479"/>
        <v>2415</v>
      </c>
      <c r="CC663" s="30">
        <f>IFERROR(CB663/BX653,"-")</f>
        <v>4.6086027250868286E-2</v>
      </c>
      <c r="CD663" s="52">
        <f t="shared" si="469"/>
        <v>32360.422360248449</v>
      </c>
      <c r="CE663" s="31">
        <f t="shared" si="495"/>
        <v>4.219962256238205E-2</v>
      </c>
      <c r="CR663" s="173"/>
      <c r="CS663" s="194"/>
      <c r="CT663" s="188"/>
      <c r="CU663" s="191"/>
      <c r="CV663" s="191"/>
      <c r="CW663" s="75" t="s">
        <v>81</v>
      </c>
      <c r="CX663" s="86">
        <v>408908525</v>
      </c>
      <c r="CY663" s="76">
        <v>7.9002400380798234E-3</v>
      </c>
      <c r="CZ663" s="86">
        <v>6768</v>
      </c>
      <c r="DA663" s="76">
        <v>0.11407766990291263</v>
      </c>
      <c r="DB663" s="86">
        <v>60417.926270685581</v>
      </c>
      <c r="DC663" s="77">
        <v>0.10664481666482832</v>
      </c>
    </row>
    <row r="664" spans="2:107" s="16" customFormat="1" ht="13.15" customHeight="1">
      <c r="B664" s="224"/>
      <c r="C664" s="194"/>
      <c r="D664" s="176"/>
      <c r="E664" s="197"/>
      <c r="F664" s="197"/>
      <c r="G664" s="67" t="s">
        <v>77</v>
      </c>
      <c r="H664" s="49">
        <v>35308</v>
      </c>
      <c r="I664" s="30">
        <f>IFERROR(H664/E653,"-")</f>
        <v>1.0055560760985063E-3</v>
      </c>
      <c r="J664" s="49">
        <v>1</v>
      </c>
      <c r="K664" s="30">
        <f>IFERROR(J664/F653,"-")</f>
        <v>3.8461538461538464E-2</v>
      </c>
      <c r="L664" s="52">
        <f t="shared" si="462"/>
        <v>35308</v>
      </c>
      <c r="M664" s="31">
        <f t="shared" si="488"/>
        <v>3.8461538461538464E-2</v>
      </c>
      <c r="N664" s="176"/>
      <c r="O664" s="197"/>
      <c r="P664" s="197"/>
      <c r="Q664" s="67" t="s">
        <v>77</v>
      </c>
      <c r="R664" s="49">
        <v>1028</v>
      </c>
      <c r="S664" s="30">
        <f>IFERROR(R664/O653,"-")</f>
        <v>7.9540220386761992E-6</v>
      </c>
      <c r="T664" s="49">
        <v>1</v>
      </c>
      <c r="U664" s="30">
        <f>IFERROR(T664/P653,"-")</f>
        <v>1.2345679012345678E-2</v>
      </c>
      <c r="V664" s="52">
        <f t="shared" si="463"/>
        <v>1028</v>
      </c>
      <c r="W664" s="31">
        <f t="shared" si="489"/>
        <v>1.1764705882352941E-2</v>
      </c>
      <c r="X664" s="176"/>
      <c r="Y664" s="197"/>
      <c r="Z664" s="197"/>
      <c r="AA664" s="67" t="s">
        <v>77</v>
      </c>
      <c r="AB664" s="49">
        <v>20730001</v>
      </c>
      <c r="AC664" s="30">
        <f>IFERROR(AB664/Y653,"-")</f>
        <v>1.5561370358199021E-3</v>
      </c>
      <c r="AD664" s="49">
        <v>230</v>
      </c>
      <c r="AE664" s="30">
        <f>IFERROR(AD664/Z653,"-")</f>
        <v>1.2103989053783811E-2</v>
      </c>
      <c r="AF664" s="52">
        <f t="shared" si="464"/>
        <v>90130.439130434781</v>
      </c>
      <c r="AG664" s="31">
        <f t="shared" si="490"/>
        <v>1.1231017139508765E-2</v>
      </c>
      <c r="AH664" s="176"/>
      <c r="AI664" s="197"/>
      <c r="AJ664" s="197"/>
      <c r="AK664" s="67" t="s">
        <v>77</v>
      </c>
      <c r="AL664" s="49">
        <v>22843681</v>
      </c>
      <c r="AM664" s="30">
        <f>IFERROR(AL664/AI653,"-")</f>
        <v>1.5669142669742749E-3</v>
      </c>
      <c r="AN664" s="49">
        <v>321</v>
      </c>
      <c r="AO664" s="30">
        <f>IFERROR(AN664/AJ653,"-")</f>
        <v>2.0517737296260788E-2</v>
      </c>
      <c r="AP664" s="52">
        <f t="shared" si="465"/>
        <v>71164.11526479751</v>
      </c>
      <c r="AQ664" s="31">
        <f t="shared" si="491"/>
        <v>1.9180210325047801E-2</v>
      </c>
      <c r="AR664" s="176"/>
      <c r="AS664" s="197"/>
      <c r="AT664" s="197"/>
      <c r="AU664" s="67" t="s">
        <v>77</v>
      </c>
      <c r="AV664" s="49">
        <v>34894642</v>
      </c>
      <c r="AW664" s="30">
        <f>IFERROR(AV664/AS653,"-")</f>
        <v>3.0034554440185727E-3</v>
      </c>
      <c r="AX664" s="49">
        <v>361</v>
      </c>
      <c r="AY664" s="30">
        <f>IFERROR(AX664/AT653,"-")</f>
        <v>3.4289513677811551E-2</v>
      </c>
      <c r="AZ664" s="52">
        <f t="shared" si="466"/>
        <v>96661.058171745157</v>
      </c>
      <c r="BA664" s="31">
        <f t="shared" si="492"/>
        <v>3.1511871508379891E-2</v>
      </c>
      <c r="BB664" s="176"/>
      <c r="BC664" s="197"/>
      <c r="BD664" s="197"/>
      <c r="BE664" s="67" t="s">
        <v>77</v>
      </c>
      <c r="BF664" s="49">
        <v>31205568</v>
      </c>
      <c r="BG664" s="30">
        <f>IFERROR(BF664/BC653,"-")</f>
        <v>4.9435534180100275E-3</v>
      </c>
      <c r="BH664" s="49">
        <v>292</v>
      </c>
      <c r="BI664" s="30">
        <f>IFERROR(BH664/BD653,"-")</f>
        <v>5.5735827447986254E-2</v>
      </c>
      <c r="BJ664" s="52">
        <f t="shared" si="467"/>
        <v>106868.38356164383</v>
      </c>
      <c r="BK664" s="31">
        <f t="shared" si="493"/>
        <v>4.8280423280423278E-2</v>
      </c>
      <c r="BL664" s="176"/>
      <c r="BM664" s="197"/>
      <c r="BN664" s="197"/>
      <c r="BO664" s="67" t="s">
        <v>77</v>
      </c>
      <c r="BP664" s="49">
        <v>14764085</v>
      </c>
      <c r="BQ664" s="30">
        <f>IFERROR(BP664/BM653,"-")</f>
        <v>6.521762455782283E-3</v>
      </c>
      <c r="BR664" s="49">
        <v>133</v>
      </c>
      <c r="BS664" s="30">
        <f>IFERROR(BR664/BN653,"-")</f>
        <v>7.0707070707070704E-2</v>
      </c>
      <c r="BT664" s="52">
        <f t="shared" si="468"/>
        <v>111008.15789473684</v>
      </c>
      <c r="BU664" s="31">
        <f t="shared" si="494"/>
        <v>5.5462885738115093E-2</v>
      </c>
      <c r="BV664" s="176"/>
      <c r="BW664" s="197"/>
      <c r="BX664" s="197"/>
      <c r="BY664" s="67" t="s">
        <v>77</v>
      </c>
      <c r="BZ664" s="49">
        <f t="shared" si="478"/>
        <v>124474313</v>
      </c>
      <c r="CA664" s="30">
        <f>IFERROR(BZ664/BW653,"-")</f>
        <v>2.5793009340333377E-3</v>
      </c>
      <c r="CB664" s="49">
        <f t="shared" si="479"/>
        <v>1339</v>
      </c>
      <c r="CC664" s="30">
        <f>IFERROR(CB664/BX653,"-")</f>
        <v>2.5552459829777489E-2</v>
      </c>
      <c r="CD664" s="52">
        <f t="shared" si="469"/>
        <v>92960.651979088871</v>
      </c>
      <c r="CE664" s="31">
        <f t="shared" si="495"/>
        <v>2.339763752009506E-2</v>
      </c>
      <c r="CR664" s="173"/>
      <c r="CS664" s="194"/>
      <c r="CT664" s="188"/>
      <c r="CU664" s="191"/>
      <c r="CV664" s="191"/>
      <c r="CW664" s="75" t="s">
        <v>83</v>
      </c>
      <c r="CX664" s="86">
        <v>1527067298</v>
      </c>
      <c r="CY664" s="76">
        <v>2.9503415729720903E-2</v>
      </c>
      <c r="CZ664" s="86">
        <v>8593</v>
      </c>
      <c r="DA664" s="76">
        <v>0.14483886192017259</v>
      </c>
      <c r="DB664" s="86">
        <v>177710.61305713953</v>
      </c>
      <c r="DC664" s="77">
        <v>0.13540173014197249</v>
      </c>
    </row>
    <row r="665" spans="2:107" s="16" customFormat="1" ht="13.15" customHeight="1">
      <c r="B665" s="224"/>
      <c r="C665" s="194"/>
      <c r="D665" s="176"/>
      <c r="E665" s="197"/>
      <c r="F665" s="197"/>
      <c r="G665" s="67" t="s">
        <v>79</v>
      </c>
      <c r="H665" s="49">
        <v>528337</v>
      </c>
      <c r="I665" s="30">
        <f>IFERROR(H665/E653,"-")</f>
        <v>1.5046801874296377E-2</v>
      </c>
      <c r="J665" s="49">
        <v>3</v>
      </c>
      <c r="K665" s="30">
        <f>IFERROR(J665/F653,"-")</f>
        <v>0.11538461538461539</v>
      </c>
      <c r="L665" s="52">
        <f t="shared" si="462"/>
        <v>176112.33333333334</v>
      </c>
      <c r="M665" s="31">
        <f t="shared" si="488"/>
        <v>0.11538461538461539</v>
      </c>
      <c r="N665" s="176"/>
      <c r="O665" s="197"/>
      <c r="P665" s="197"/>
      <c r="Q665" s="67" t="s">
        <v>79</v>
      </c>
      <c r="R665" s="49">
        <v>354052</v>
      </c>
      <c r="S665" s="30">
        <f>IFERROR(R665/O653,"-")</f>
        <v>2.7394332790246947E-3</v>
      </c>
      <c r="T665" s="49">
        <v>2</v>
      </c>
      <c r="U665" s="30">
        <f>IFERROR(T665/P653,"-")</f>
        <v>2.4691358024691357E-2</v>
      </c>
      <c r="V665" s="52">
        <f t="shared" si="463"/>
        <v>177026</v>
      </c>
      <c r="W665" s="31">
        <f t="shared" si="489"/>
        <v>2.3529411764705882E-2</v>
      </c>
      <c r="X665" s="176"/>
      <c r="Y665" s="197"/>
      <c r="Z665" s="197"/>
      <c r="AA665" s="67" t="s">
        <v>79</v>
      </c>
      <c r="AB665" s="49">
        <v>79954976</v>
      </c>
      <c r="AC665" s="30">
        <f>IFERROR(AB665/Y653,"-")</f>
        <v>6.001972665205922E-3</v>
      </c>
      <c r="AD665" s="49">
        <v>263</v>
      </c>
      <c r="AE665" s="30">
        <f>IFERROR(AD665/Z653,"-")</f>
        <v>1.3840648352804968E-2</v>
      </c>
      <c r="AF665" s="52">
        <f t="shared" si="464"/>
        <v>304011.31558935362</v>
      </c>
      <c r="AG665" s="31">
        <f t="shared" si="490"/>
        <v>1.2842423946481761E-2</v>
      </c>
      <c r="AH665" s="176"/>
      <c r="AI665" s="197"/>
      <c r="AJ665" s="197"/>
      <c r="AK665" s="67" t="s">
        <v>79</v>
      </c>
      <c r="AL665" s="49">
        <v>155413231</v>
      </c>
      <c r="AM665" s="30">
        <f>IFERROR(AL665/AI653,"-")</f>
        <v>1.0660243807925206E-2</v>
      </c>
      <c r="AN665" s="49">
        <v>405</v>
      </c>
      <c r="AO665" s="30">
        <f>IFERROR(AN665/AJ653,"-")</f>
        <v>2.5886864813039309E-2</v>
      </c>
      <c r="AP665" s="52">
        <f t="shared" si="465"/>
        <v>383736.37283950619</v>
      </c>
      <c r="AQ665" s="31">
        <f t="shared" si="491"/>
        <v>2.4199330783938815E-2</v>
      </c>
      <c r="AR665" s="176"/>
      <c r="AS665" s="197"/>
      <c r="AT665" s="197"/>
      <c r="AU665" s="67" t="s">
        <v>79</v>
      </c>
      <c r="AV665" s="49">
        <v>227654151</v>
      </c>
      <c r="AW665" s="30">
        <f>IFERROR(AV665/AS653,"-")</f>
        <v>1.9594672992328626E-2</v>
      </c>
      <c r="AX665" s="49">
        <v>528</v>
      </c>
      <c r="AY665" s="30">
        <f>IFERROR(AX665/AT653,"-")</f>
        <v>5.0151975683890578E-2</v>
      </c>
      <c r="AZ665" s="52">
        <f t="shared" si="466"/>
        <v>431163.16477272729</v>
      </c>
      <c r="BA665" s="31">
        <f t="shared" si="492"/>
        <v>4.6089385474860335E-2</v>
      </c>
      <c r="BB665" s="176"/>
      <c r="BC665" s="197"/>
      <c r="BD665" s="197"/>
      <c r="BE665" s="67" t="s">
        <v>79</v>
      </c>
      <c r="BF665" s="49">
        <v>230971874</v>
      </c>
      <c r="BG665" s="30">
        <f>IFERROR(BF665/BC653,"-")</f>
        <v>3.6590322508370347E-2</v>
      </c>
      <c r="BH665" s="49">
        <v>406</v>
      </c>
      <c r="BI665" s="30">
        <f>IFERROR(BH665/BD653,"-")</f>
        <v>7.7495705287268568E-2</v>
      </c>
      <c r="BJ665" s="52">
        <f t="shared" si="467"/>
        <v>568896.24137931038</v>
      </c>
      <c r="BK665" s="31">
        <f t="shared" si="493"/>
        <v>6.7129629629629636E-2</v>
      </c>
      <c r="BL665" s="176"/>
      <c r="BM665" s="197"/>
      <c r="BN665" s="197"/>
      <c r="BO665" s="67" t="s">
        <v>79</v>
      </c>
      <c r="BP665" s="49">
        <v>114709768</v>
      </c>
      <c r="BQ665" s="30">
        <f>IFERROR(BP665/BM653,"-")</f>
        <v>5.0670925983824666E-2</v>
      </c>
      <c r="BR665" s="49">
        <v>208</v>
      </c>
      <c r="BS665" s="30">
        <f>IFERROR(BR665/BN653,"-")</f>
        <v>0.11057947900053164</v>
      </c>
      <c r="BT665" s="52">
        <f t="shared" si="468"/>
        <v>551489.26923076925</v>
      </c>
      <c r="BU665" s="31">
        <f t="shared" si="494"/>
        <v>8.6738949124270229E-2</v>
      </c>
      <c r="BV665" s="176"/>
      <c r="BW665" s="197"/>
      <c r="BX665" s="197"/>
      <c r="BY665" s="67" t="s">
        <v>79</v>
      </c>
      <c r="BZ665" s="49">
        <f t="shared" si="478"/>
        <v>809586389</v>
      </c>
      <c r="CA665" s="30">
        <f>IFERROR(BZ665/BW653,"-")</f>
        <v>1.6775886357600359E-2</v>
      </c>
      <c r="CB665" s="49">
        <f t="shared" si="479"/>
        <v>1815</v>
      </c>
      <c r="CC665" s="30">
        <f>IFERROR(CB665/BX653,"-")</f>
        <v>3.463608259226747E-2</v>
      </c>
      <c r="CD665" s="52">
        <f t="shared" si="469"/>
        <v>446053.10688705236</v>
      </c>
      <c r="CE665" s="31">
        <f t="shared" si="495"/>
        <v>3.1715244286013841E-2</v>
      </c>
      <c r="CR665" s="173"/>
      <c r="CS665" s="194"/>
      <c r="CT665" s="188"/>
      <c r="CU665" s="191"/>
      <c r="CV665" s="191"/>
      <c r="CW665" s="75" t="s">
        <v>87</v>
      </c>
      <c r="CX665" s="86">
        <v>237646465</v>
      </c>
      <c r="CY665" s="76">
        <v>4.5914037074701129E-3</v>
      </c>
      <c r="CZ665" s="86">
        <v>3958</v>
      </c>
      <c r="DA665" s="76">
        <v>6.6713861920172604E-2</v>
      </c>
      <c r="DB665" s="86">
        <v>60042.057857503787</v>
      </c>
      <c r="DC665" s="77">
        <v>6.2367048516458412E-2</v>
      </c>
    </row>
    <row r="666" spans="2:107" s="16" customFormat="1" ht="13.15" customHeight="1">
      <c r="B666" s="224"/>
      <c r="C666" s="194"/>
      <c r="D666" s="176"/>
      <c r="E666" s="197"/>
      <c r="F666" s="197"/>
      <c r="G666" s="67" t="s">
        <v>81</v>
      </c>
      <c r="H666" s="49">
        <v>1122706</v>
      </c>
      <c r="I666" s="30">
        <f>IFERROR(H666/E653,"-")</f>
        <v>3.197416562740029E-2</v>
      </c>
      <c r="J666" s="49">
        <v>2</v>
      </c>
      <c r="K666" s="30">
        <f>IFERROR(J666/F653,"-")</f>
        <v>7.6923076923076927E-2</v>
      </c>
      <c r="L666" s="52">
        <f t="shared" si="462"/>
        <v>561353</v>
      </c>
      <c r="M666" s="31">
        <f t="shared" si="488"/>
        <v>7.6923076923076927E-2</v>
      </c>
      <c r="N666" s="176"/>
      <c r="O666" s="197"/>
      <c r="P666" s="197"/>
      <c r="Q666" s="67" t="s">
        <v>81</v>
      </c>
      <c r="R666" s="49">
        <v>2197987</v>
      </c>
      <c r="S666" s="30">
        <f>IFERROR(R666/O653,"-")</f>
        <v>1.7006650815879168E-2</v>
      </c>
      <c r="T666" s="49">
        <v>14</v>
      </c>
      <c r="U666" s="30">
        <f>IFERROR(T666/P653,"-")</f>
        <v>0.1728395061728395</v>
      </c>
      <c r="V666" s="52">
        <f t="shared" si="463"/>
        <v>156999.07142857142</v>
      </c>
      <c r="W666" s="31">
        <f t="shared" si="489"/>
        <v>0.16470588235294117</v>
      </c>
      <c r="X666" s="176"/>
      <c r="Y666" s="197"/>
      <c r="Z666" s="197"/>
      <c r="AA666" s="67" t="s">
        <v>81</v>
      </c>
      <c r="AB666" s="49">
        <v>105868368</v>
      </c>
      <c r="AC666" s="30">
        <f>IFERROR(AB666/Y653,"-")</f>
        <v>7.9472108258272917E-3</v>
      </c>
      <c r="AD666" s="49">
        <v>1637</v>
      </c>
      <c r="AE666" s="30">
        <f>IFERROR(AD666/Z653,"-")</f>
        <v>8.6148826439322174E-2</v>
      </c>
      <c r="AF666" s="52">
        <f t="shared" si="464"/>
        <v>64672.18570555895</v>
      </c>
      <c r="AG666" s="31">
        <f t="shared" si="490"/>
        <v>7.9935543727721076E-2</v>
      </c>
      <c r="AH666" s="176"/>
      <c r="AI666" s="197"/>
      <c r="AJ666" s="197"/>
      <c r="AK666" s="67" t="s">
        <v>81</v>
      </c>
      <c r="AL666" s="49">
        <v>115321160</v>
      </c>
      <c r="AM666" s="30">
        <f>IFERROR(AL666/AI653,"-")</f>
        <v>7.9102124954390264E-3</v>
      </c>
      <c r="AN666" s="49">
        <v>1749</v>
      </c>
      <c r="AO666" s="30">
        <f>IFERROR(AN666/AJ653,"-")</f>
        <v>0.11179290508149568</v>
      </c>
      <c r="AP666" s="52">
        <f t="shared" si="465"/>
        <v>65935.483133218979</v>
      </c>
      <c r="AQ666" s="31">
        <f t="shared" si="491"/>
        <v>0.10450525812619503</v>
      </c>
      <c r="AR666" s="176"/>
      <c r="AS666" s="197"/>
      <c r="AT666" s="197"/>
      <c r="AU666" s="67" t="s">
        <v>81</v>
      </c>
      <c r="AV666" s="49">
        <v>140867912</v>
      </c>
      <c r="AW666" s="30">
        <f>IFERROR(AV666/AS653,"-")</f>
        <v>1.2124798333908376E-2</v>
      </c>
      <c r="AX666" s="49">
        <v>1360</v>
      </c>
      <c r="AY666" s="30">
        <f>IFERROR(AX666/AT653,"-")</f>
        <v>0.12917933130699089</v>
      </c>
      <c r="AZ666" s="52">
        <f t="shared" si="466"/>
        <v>103579.34705882354</v>
      </c>
      <c r="BA666" s="31">
        <f t="shared" si="492"/>
        <v>0.11871508379888268</v>
      </c>
      <c r="BB666" s="176"/>
      <c r="BC666" s="197"/>
      <c r="BD666" s="197"/>
      <c r="BE666" s="67" t="s">
        <v>81</v>
      </c>
      <c r="BF666" s="49">
        <v>75787474</v>
      </c>
      <c r="BG666" s="30">
        <f>IFERROR(BF666/BC653,"-")</f>
        <v>1.20061723002461E-2</v>
      </c>
      <c r="BH666" s="49">
        <v>657</v>
      </c>
      <c r="BI666" s="30">
        <f>IFERROR(BH666/BD653,"-")</f>
        <v>0.12540561175796908</v>
      </c>
      <c r="BJ666" s="52">
        <f t="shared" si="467"/>
        <v>115353.84170471842</v>
      </c>
      <c r="BK666" s="31">
        <f t="shared" si="493"/>
        <v>0.10863095238095238</v>
      </c>
      <c r="BL666" s="176"/>
      <c r="BM666" s="197"/>
      <c r="BN666" s="197"/>
      <c r="BO666" s="67" t="s">
        <v>81</v>
      </c>
      <c r="BP666" s="49">
        <v>28389922</v>
      </c>
      <c r="BQ666" s="30">
        <f>IFERROR(BP666/BM653,"-")</f>
        <v>1.2540724834772183E-2</v>
      </c>
      <c r="BR666" s="49">
        <v>243</v>
      </c>
      <c r="BS666" s="30">
        <f>IFERROR(BR666/BN653,"-")</f>
        <v>0.12918660287081341</v>
      </c>
      <c r="BT666" s="52">
        <f t="shared" si="468"/>
        <v>116830.95473251029</v>
      </c>
      <c r="BU666" s="31">
        <f t="shared" si="494"/>
        <v>0.10133444537114263</v>
      </c>
      <c r="BV666" s="176"/>
      <c r="BW666" s="197"/>
      <c r="BX666" s="197"/>
      <c r="BY666" s="67" t="s">
        <v>81</v>
      </c>
      <c r="BZ666" s="49">
        <f t="shared" si="478"/>
        <v>469555529</v>
      </c>
      <c r="CA666" s="30">
        <f>IFERROR(BZ666/BW653,"-")</f>
        <v>9.7299192527394631E-3</v>
      </c>
      <c r="CB666" s="49">
        <f t="shared" si="479"/>
        <v>5662</v>
      </c>
      <c r="CC666" s="30">
        <f>IFERROR(CB666/BX653,"-")</f>
        <v>0.10804931109499638</v>
      </c>
      <c r="CD666" s="52">
        <f t="shared" si="469"/>
        <v>82931.036559519605</v>
      </c>
      <c r="CE666" s="31">
        <f t="shared" si="495"/>
        <v>9.8937583001328017E-2</v>
      </c>
      <c r="CR666" s="173"/>
      <c r="CS666" s="194"/>
      <c r="CT666" s="188"/>
      <c r="CU666" s="191"/>
      <c r="CV666" s="191"/>
      <c r="CW666" s="75" t="s">
        <v>85</v>
      </c>
      <c r="CX666" s="86">
        <v>152872472</v>
      </c>
      <c r="CY666" s="76">
        <v>2.9535437638886029E-3</v>
      </c>
      <c r="CZ666" s="86">
        <v>7343</v>
      </c>
      <c r="DA666" s="76">
        <v>0.1237695523193096</v>
      </c>
      <c r="DB666" s="86">
        <v>20818.803213945255</v>
      </c>
      <c r="DC666" s="77">
        <v>0.11570521406173676</v>
      </c>
    </row>
    <row r="667" spans="2:107" s="16" customFormat="1" ht="13.15" customHeight="1">
      <c r="B667" s="224"/>
      <c r="C667" s="194"/>
      <c r="D667" s="176"/>
      <c r="E667" s="197"/>
      <c r="F667" s="197"/>
      <c r="G667" s="67" t="s">
        <v>83</v>
      </c>
      <c r="H667" s="49">
        <v>227795</v>
      </c>
      <c r="I667" s="30">
        <f>IFERROR(H667/E653,"-")</f>
        <v>6.4874998967616188E-3</v>
      </c>
      <c r="J667" s="49">
        <v>4</v>
      </c>
      <c r="K667" s="30">
        <f>IFERROR(J667/F653,"-")</f>
        <v>0.15384615384615385</v>
      </c>
      <c r="L667" s="52">
        <f t="shared" si="462"/>
        <v>56948.75</v>
      </c>
      <c r="M667" s="31">
        <f t="shared" si="488"/>
        <v>0.15384615384615385</v>
      </c>
      <c r="N667" s="176"/>
      <c r="O667" s="197"/>
      <c r="P667" s="197"/>
      <c r="Q667" s="67" t="s">
        <v>83</v>
      </c>
      <c r="R667" s="49">
        <v>2483707</v>
      </c>
      <c r="S667" s="30">
        <f>IFERROR(R667/O653,"-")</f>
        <v>1.9217373750597615E-2</v>
      </c>
      <c r="T667" s="49">
        <v>9</v>
      </c>
      <c r="U667" s="30">
        <f>IFERROR(T667/P653,"-")</f>
        <v>0.1111111111111111</v>
      </c>
      <c r="V667" s="52">
        <f t="shared" si="463"/>
        <v>275967.44444444444</v>
      </c>
      <c r="W667" s="31">
        <f t="shared" si="489"/>
        <v>0.10588235294117647</v>
      </c>
      <c r="X667" s="176"/>
      <c r="Y667" s="197"/>
      <c r="Z667" s="197"/>
      <c r="AA667" s="67" t="s">
        <v>83</v>
      </c>
      <c r="AB667" s="49">
        <v>120367357</v>
      </c>
      <c r="AC667" s="30">
        <f>IFERROR(AB667/Y653,"-")</f>
        <v>9.0356050697467868E-3</v>
      </c>
      <c r="AD667" s="49">
        <v>1108</v>
      </c>
      <c r="AE667" s="30">
        <f>IFERROR(AD667/Z653,"-")</f>
        <v>5.8309651615619407E-2</v>
      </c>
      <c r="AF667" s="52">
        <f t="shared" si="464"/>
        <v>108634.79873646209</v>
      </c>
      <c r="AG667" s="31">
        <f t="shared" si="490"/>
        <v>5.4104204306850923E-2</v>
      </c>
      <c r="AH667" s="176"/>
      <c r="AI667" s="197"/>
      <c r="AJ667" s="197"/>
      <c r="AK667" s="67" t="s">
        <v>83</v>
      </c>
      <c r="AL667" s="49">
        <v>252390951</v>
      </c>
      <c r="AM667" s="30">
        <f>IFERROR(AL667/AI653,"-")</f>
        <v>1.731222660555911E-2</v>
      </c>
      <c r="AN667" s="49">
        <v>1998</v>
      </c>
      <c r="AO667" s="30">
        <f>IFERROR(AN667/AJ653,"-")</f>
        <v>0.12770853307766059</v>
      </c>
      <c r="AP667" s="52">
        <f t="shared" si="465"/>
        <v>126321.79729729729</v>
      </c>
      <c r="AQ667" s="31">
        <f t="shared" si="491"/>
        <v>0.11938336520076481</v>
      </c>
      <c r="AR667" s="176"/>
      <c r="AS667" s="197"/>
      <c r="AT667" s="197"/>
      <c r="AU667" s="67" t="s">
        <v>83</v>
      </c>
      <c r="AV667" s="49">
        <v>282426312</v>
      </c>
      <c r="AW667" s="30">
        <f>IFERROR(AV667/AS653,"-")</f>
        <v>2.4309028426498486E-2</v>
      </c>
      <c r="AX667" s="49">
        <v>2415</v>
      </c>
      <c r="AY667" s="30">
        <f>IFERROR(AX667/AT653,"-")</f>
        <v>0.22938829787234041</v>
      </c>
      <c r="AZ667" s="52">
        <f t="shared" si="466"/>
        <v>116946.71304347826</v>
      </c>
      <c r="BA667" s="31">
        <f t="shared" si="492"/>
        <v>0.21080656424581007</v>
      </c>
      <c r="BB667" s="176"/>
      <c r="BC667" s="197"/>
      <c r="BD667" s="197"/>
      <c r="BE667" s="67" t="s">
        <v>83</v>
      </c>
      <c r="BF667" s="49">
        <v>133796959</v>
      </c>
      <c r="BG667" s="30">
        <f>IFERROR(BF667/BC653,"-")</f>
        <v>2.1195974192291502E-2</v>
      </c>
      <c r="BH667" s="49">
        <v>1485</v>
      </c>
      <c r="BI667" s="30">
        <f>IFERROR(BH667/BD653,"-")</f>
        <v>0.28345104027486162</v>
      </c>
      <c r="BJ667" s="52">
        <f t="shared" si="467"/>
        <v>90098.962289562289</v>
      </c>
      <c r="BK667" s="31">
        <f t="shared" si="493"/>
        <v>0.24553571428571427</v>
      </c>
      <c r="BL667" s="176"/>
      <c r="BM667" s="197"/>
      <c r="BN667" s="197"/>
      <c r="BO667" s="67" t="s">
        <v>83</v>
      </c>
      <c r="BP667" s="49">
        <v>50230838</v>
      </c>
      <c r="BQ667" s="30">
        <f>IFERROR(BP667/BM653,"-")</f>
        <v>2.2188546963180043E-2</v>
      </c>
      <c r="BR667" s="49">
        <v>613</v>
      </c>
      <c r="BS667" s="30">
        <f>IFERROR(BR667/BN653,"-")</f>
        <v>0.32589048378522062</v>
      </c>
      <c r="BT667" s="52">
        <f t="shared" si="468"/>
        <v>81942.639477977165</v>
      </c>
      <c r="BU667" s="31">
        <f t="shared" si="494"/>
        <v>0.25562969140950792</v>
      </c>
      <c r="BV667" s="176"/>
      <c r="BW667" s="197"/>
      <c r="BX667" s="197"/>
      <c r="BY667" s="67" t="s">
        <v>83</v>
      </c>
      <c r="BZ667" s="49">
        <f t="shared" si="478"/>
        <v>841923919</v>
      </c>
      <c r="CA667" s="30">
        <f>IFERROR(BZ667/BW653,"-")</f>
        <v>1.744597016303041E-2</v>
      </c>
      <c r="CB667" s="49">
        <f t="shared" si="479"/>
        <v>7632</v>
      </c>
      <c r="CC667" s="30">
        <f>IFERROR(CB667/BX653,"-")</f>
        <v>0.14564329605740239</v>
      </c>
      <c r="CD667" s="52">
        <f t="shared" si="469"/>
        <v>110314.97890461216</v>
      </c>
      <c r="CE667" s="31">
        <f t="shared" si="495"/>
        <v>0.13336129167540364</v>
      </c>
      <c r="CR667" s="174"/>
      <c r="CS667" s="195"/>
      <c r="CT667" s="189"/>
      <c r="CU667" s="192"/>
      <c r="CV667" s="192"/>
      <c r="CW667" s="18" t="s">
        <v>92</v>
      </c>
      <c r="CX667" s="86">
        <v>10409110770</v>
      </c>
      <c r="CY667" s="76">
        <v>0.20110726149806218</v>
      </c>
      <c r="CZ667" s="86">
        <v>46263</v>
      </c>
      <c r="DA667" s="76">
        <v>0.77978357605177995</v>
      </c>
      <c r="DB667" s="86">
        <v>224998.61163348681</v>
      </c>
      <c r="DC667" s="77">
        <v>0.72897593873595634</v>
      </c>
    </row>
    <row r="668" spans="2:107" s="16" customFormat="1" ht="13.15" customHeight="1">
      <c r="B668" s="224"/>
      <c r="C668" s="194"/>
      <c r="D668" s="176"/>
      <c r="E668" s="197"/>
      <c r="F668" s="197"/>
      <c r="G668" s="67" t="s">
        <v>87</v>
      </c>
      <c r="H668" s="49">
        <v>21798</v>
      </c>
      <c r="I668" s="30">
        <f>IFERROR(H668/E653,"-")</f>
        <v>6.2079730788476377E-4</v>
      </c>
      <c r="J668" s="49">
        <v>4</v>
      </c>
      <c r="K668" s="30">
        <f>IFERROR(J668/F653,"-")</f>
        <v>0.15384615384615385</v>
      </c>
      <c r="L668" s="52">
        <f t="shared" si="462"/>
        <v>5449.5</v>
      </c>
      <c r="M668" s="31">
        <f t="shared" si="488"/>
        <v>0.15384615384615385</v>
      </c>
      <c r="N668" s="176"/>
      <c r="O668" s="197"/>
      <c r="P668" s="197"/>
      <c r="Q668" s="67" t="s">
        <v>87</v>
      </c>
      <c r="R668" s="49">
        <v>449504</v>
      </c>
      <c r="S668" s="30">
        <f>IFERROR(R668/O653,"-")</f>
        <v>3.4779812475419325E-3</v>
      </c>
      <c r="T668" s="49">
        <v>7</v>
      </c>
      <c r="U668" s="30">
        <f>IFERROR(T668/P653,"-")</f>
        <v>8.6419753086419748E-2</v>
      </c>
      <c r="V668" s="52">
        <f t="shared" si="463"/>
        <v>64214.857142857145</v>
      </c>
      <c r="W668" s="31">
        <f t="shared" si="489"/>
        <v>8.2352941176470587E-2</v>
      </c>
      <c r="X668" s="176"/>
      <c r="Y668" s="197"/>
      <c r="Z668" s="197"/>
      <c r="AA668" s="67" t="s">
        <v>87</v>
      </c>
      <c r="AB668" s="49">
        <v>68584607</v>
      </c>
      <c r="AC668" s="30">
        <f>IFERROR(AB668/Y653,"-")</f>
        <v>5.1484342446415183E-3</v>
      </c>
      <c r="AD668" s="49">
        <v>994</v>
      </c>
      <c r="AE668" s="30">
        <f>IFERROR(AD668/Z653,"-")</f>
        <v>5.2310283128091779E-2</v>
      </c>
      <c r="AF668" s="52">
        <f t="shared" si="464"/>
        <v>68998.598591549293</v>
      </c>
      <c r="AG668" s="31">
        <f t="shared" si="490"/>
        <v>4.8537526246398753E-2</v>
      </c>
      <c r="AH668" s="176"/>
      <c r="AI668" s="197"/>
      <c r="AJ668" s="197"/>
      <c r="AK668" s="67" t="s">
        <v>87</v>
      </c>
      <c r="AL668" s="49">
        <v>51136952</v>
      </c>
      <c r="AM668" s="30">
        <f>IFERROR(AL668/AI653,"-")</f>
        <v>3.5076317016674626E-3</v>
      </c>
      <c r="AN668" s="49">
        <v>1017</v>
      </c>
      <c r="AO668" s="30">
        <f>IFERROR(AN668/AJ653,"-")</f>
        <v>6.5004793863854271E-2</v>
      </c>
      <c r="AP668" s="52">
        <f t="shared" si="465"/>
        <v>50282.155358898723</v>
      </c>
      <c r="AQ668" s="31">
        <f t="shared" si="491"/>
        <v>6.0767208413001914E-2</v>
      </c>
      <c r="AR668" s="176"/>
      <c r="AS668" s="197"/>
      <c r="AT668" s="197"/>
      <c r="AU668" s="67" t="s">
        <v>87</v>
      </c>
      <c r="AV668" s="49">
        <v>41804277</v>
      </c>
      <c r="AW668" s="30">
        <f>IFERROR(AV668/AS653,"-")</f>
        <v>3.5981823037161522E-3</v>
      </c>
      <c r="AX668" s="49">
        <v>772</v>
      </c>
      <c r="AY668" s="30">
        <f>IFERROR(AX668/AT653,"-")</f>
        <v>7.3328267477203654E-2</v>
      </c>
      <c r="AZ668" s="52">
        <f t="shared" si="466"/>
        <v>54150.617875647666</v>
      </c>
      <c r="BA668" s="31">
        <f t="shared" si="492"/>
        <v>6.7388268156424583E-2</v>
      </c>
      <c r="BB668" s="176"/>
      <c r="BC668" s="197"/>
      <c r="BD668" s="197"/>
      <c r="BE668" s="67" t="s">
        <v>87</v>
      </c>
      <c r="BF668" s="49">
        <v>22264099</v>
      </c>
      <c r="BG668" s="30">
        <f>IFERROR(BF668/BC653,"-")</f>
        <v>3.5270552585475656E-3</v>
      </c>
      <c r="BH668" s="49">
        <v>392</v>
      </c>
      <c r="BI668" s="30">
        <f>IFERROR(BH668/BD653,"-")</f>
        <v>7.4823439587707583E-2</v>
      </c>
      <c r="BJ668" s="52">
        <f t="shared" si="467"/>
        <v>56796.170918367345</v>
      </c>
      <c r="BK668" s="31">
        <f t="shared" si="493"/>
        <v>6.4814814814814811E-2</v>
      </c>
      <c r="BL668" s="176"/>
      <c r="BM668" s="197"/>
      <c r="BN668" s="197"/>
      <c r="BO668" s="67" t="s">
        <v>87</v>
      </c>
      <c r="BP668" s="49">
        <v>4199510</v>
      </c>
      <c r="BQ668" s="30">
        <f>IFERROR(BP668/BM653,"-")</f>
        <v>1.8550561481244694E-3</v>
      </c>
      <c r="BR668" s="49">
        <v>142</v>
      </c>
      <c r="BS668" s="30">
        <f>IFERROR(BR668/BN653,"-")</f>
        <v>7.5491759702286013E-2</v>
      </c>
      <c r="BT668" s="52">
        <f t="shared" si="468"/>
        <v>29574.014084507042</v>
      </c>
      <c r="BU668" s="31">
        <f t="shared" si="494"/>
        <v>5.9216013344453713E-2</v>
      </c>
      <c r="BV668" s="176"/>
      <c r="BW668" s="197"/>
      <c r="BX668" s="197"/>
      <c r="BY668" s="67" t="s">
        <v>87</v>
      </c>
      <c r="BZ668" s="49">
        <f t="shared" si="478"/>
        <v>188460747</v>
      </c>
      <c r="CA668" s="30">
        <f>IFERROR(BZ668/BW653,"-")</f>
        <v>3.9051991455114161E-3</v>
      </c>
      <c r="CB668" s="49">
        <f t="shared" si="479"/>
        <v>3328</v>
      </c>
      <c r="CC668" s="30">
        <f>IFERROR(CB668/BX653,"-")</f>
        <v>6.3509026373039193E-2</v>
      </c>
      <c r="CD668" s="52">
        <f t="shared" si="469"/>
        <v>56628.830228365383</v>
      </c>
      <c r="CE668" s="31">
        <f t="shared" si="495"/>
        <v>5.8153351506255682E-2</v>
      </c>
      <c r="CR668" s="172">
        <v>40</v>
      </c>
      <c r="CS668" s="193" t="s">
        <v>39</v>
      </c>
      <c r="CT668" s="187">
        <v>13721</v>
      </c>
      <c r="CU668" s="190">
        <v>12417537710</v>
      </c>
      <c r="CV668" s="190">
        <v>12576</v>
      </c>
      <c r="CW668" s="75" t="s">
        <v>58</v>
      </c>
      <c r="CX668" s="86">
        <v>359427103</v>
      </c>
      <c r="CY668" s="76">
        <v>2.8945118701797765E-2</v>
      </c>
      <c r="CZ668" s="86">
        <v>2586</v>
      </c>
      <c r="DA668" s="76">
        <v>0.2056297709923664</v>
      </c>
      <c r="DB668" s="86">
        <v>138989.59899458624</v>
      </c>
      <c r="DC668" s="77">
        <v>0.18847022811748415</v>
      </c>
    </row>
    <row r="669" spans="2:107" s="16" customFormat="1" ht="13.15" customHeight="1">
      <c r="B669" s="224"/>
      <c r="C669" s="194"/>
      <c r="D669" s="176"/>
      <c r="E669" s="197"/>
      <c r="F669" s="197"/>
      <c r="G669" s="68" t="s">
        <v>85</v>
      </c>
      <c r="H669" s="50">
        <v>50606</v>
      </c>
      <c r="I669" s="32">
        <f>IFERROR(H669/E653,"-")</f>
        <v>1.4412362860269912E-3</v>
      </c>
      <c r="J669" s="50">
        <v>5</v>
      </c>
      <c r="K669" s="32">
        <f>IFERROR(J669/F653,"-")</f>
        <v>0.19230769230769232</v>
      </c>
      <c r="L669" s="53">
        <f t="shared" si="462"/>
        <v>10121.200000000001</v>
      </c>
      <c r="M669" s="33">
        <f t="shared" si="488"/>
        <v>0.19230769230769232</v>
      </c>
      <c r="N669" s="176"/>
      <c r="O669" s="197"/>
      <c r="P669" s="197"/>
      <c r="Q669" s="68" t="s">
        <v>85</v>
      </c>
      <c r="R669" s="50">
        <v>202152</v>
      </c>
      <c r="S669" s="32">
        <f>IFERROR(R669/O653,"-")</f>
        <v>1.564125936928474E-3</v>
      </c>
      <c r="T669" s="50">
        <v>14</v>
      </c>
      <c r="U669" s="32">
        <f>IFERROR(T669/P653,"-")</f>
        <v>0.1728395061728395</v>
      </c>
      <c r="V669" s="53">
        <f t="shared" si="463"/>
        <v>14439.428571428571</v>
      </c>
      <c r="W669" s="33">
        <f t="shared" si="489"/>
        <v>0.16470588235294117</v>
      </c>
      <c r="X669" s="176"/>
      <c r="Y669" s="197"/>
      <c r="Z669" s="197"/>
      <c r="AA669" s="68" t="s">
        <v>85</v>
      </c>
      <c r="AB669" s="50">
        <v>34996303</v>
      </c>
      <c r="AC669" s="32">
        <f>IFERROR(AB669/Y653,"-")</f>
        <v>2.6270641865900127E-3</v>
      </c>
      <c r="AD669" s="50">
        <v>1551</v>
      </c>
      <c r="AE669" s="32">
        <f>IFERROR(AD669/Z653,"-")</f>
        <v>8.1622987053994317E-2</v>
      </c>
      <c r="AF669" s="53">
        <f t="shared" si="464"/>
        <v>22563.7027724049</v>
      </c>
      <c r="AG669" s="33">
        <f t="shared" si="490"/>
        <v>7.5736119927730841E-2</v>
      </c>
      <c r="AH669" s="176"/>
      <c r="AI669" s="197"/>
      <c r="AJ669" s="197"/>
      <c r="AK669" s="68" t="s">
        <v>85</v>
      </c>
      <c r="AL669" s="50">
        <v>40765560</v>
      </c>
      <c r="AM669" s="32">
        <f>IFERROR(AL669/AI653,"-")</f>
        <v>2.7962278743603459E-3</v>
      </c>
      <c r="AN669" s="50">
        <v>1859</v>
      </c>
      <c r="AO669" s="32">
        <f>IFERROR(AN669/AJ653,"-")</f>
        <v>0.11882390540108662</v>
      </c>
      <c r="AP669" s="53">
        <f t="shared" si="465"/>
        <v>21928.757396449702</v>
      </c>
      <c r="AQ669" s="33">
        <f t="shared" si="491"/>
        <v>0.11107791586998088</v>
      </c>
      <c r="AR669" s="176"/>
      <c r="AS669" s="197"/>
      <c r="AT669" s="197"/>
      <c r="AU669" s="68" t="s">
        <v>85</v>
      </c>
      <c r="AV669" s="50">
        <v>44592273</v>
      </c>
      <c r="AW669" s="32">
        <f>IFERROR(AV669/AS653,"-")</f>
        <v>3.838151000460541E-3</v>
      </c>
      <c r="AX669" s="50">
        <v>1775</v>
      </c>
      <c r="AY669" s="32">
        <f>IFERROR(AX669/AT653,"-")</f>
        <v>0.16859802431610943</v>
      </c>
      <c r="AZ669" s="53">
        <f t="shared" si="466"/>
        <v>25122.407323943662</v>
      </c>
      <c r="BA669" s="33">
        <f t="shared" si="492"/>
        <v>0.15494064245810055</v>
      </c>
      <c r="BB669" s="176"/>
      <c r="BC669" s="197"/>
      <c r="BD669" s="197"/>
      <c r="BE669" s="68" t="s">
        <v>85</v>
      </c>
      <c r="BF669" s="50">
        <v>29750611</v>
      </c>
      <c r="BG669" s="32">
        <f>IFERROR(BF669/BC653,"-")</f>
        <v>4.7130606530519405E-3</v>
      </c>
      <c r="BH669" s="50">
        <v>1097</v>
      </c>
      <c r="BI669" s="32">
        <f>IFERROR(BH669/BD653,"-")</f>
        <v>0.2093911051727429</v>
      </c>
      <c r="BJ669" s="53">
        <f t="shared" si="467"/>
        <v>27119.97356426618</v>
      </c>
      <c r="BK669" s="33">
        <f t="shared" si="493"/>
        <v>0.18138227513227514</v>
      </c>
      <c r="BL669" s="176"/>
      <c r="BM669" s="197"/>
      <c r="BN669" s="197"/>
      <c r="BO669" s="68" t="s">
        <v>85</v>
      </c>
      <c r="BP669" s="50">
        <v>14750163</v>
      </c>
      <c r="BQ669" s="32">
        <f>IFERROR(BP669/BM653,"-")</f>
        <v>6.5156126688561446E-3</v>
      </c>
      <c r="BR669" s="50">
        <v>435</v>
      </c>
      <c r="BS669" s="32">
        <f>IFERROR(BR669/BN653,"-")</f>
        <v>0.23125996810207336</v>
      </c>
      <c r="BT669" s="53">
        <f t="shared" si="468"/>
        <v>33908.42068965517</v>
      </c>
      <c r="BU669" s="33">
        <f t="shared" si="494"/>
        <v>0.18140116763969974</v>
      </c>
      <c r="BV669" s="176"/>
      <c r="BW669" s="197"/>
      <c r="BX669" s="197"/>
      <c r="BY669" s="68" t="s">
        <v>85</v>
      </c>
      <c r="BZ669" s="50">
        <f t="shared" si="478"/>
        <v>165107668</v>
      </c>
      <c r="CA669" s="32">
        <f>IFERROR(BZ669/BW653,"-")</f>
        <v>3.421287107553397E-3</v>
      </c>
      <c r="CB669" s="50">
        <f t="shared" si="479"/>
        <v>6736</v>
      </c>
      <c r="CC669" s="32">
        <f>IFERROR(CB669/BX653,"-")</f>
        <v>0.12854471203389184</v>
      </c>
      <c r="CD669" s="53">
        <f t="shared" si="469"/>
        <v>24511.233372921615</v>
      </c>
      <c r="CE669" s="33">
        <f t="shared" si="495"/>
        <v>0.11770462011602711</v>
      </c>
      <c r="CR669" s="173"/>
      <c r="CS669" s="194"/>
      <c r="CT669" s="188"/>
      <c r="CU669" s="191"/>
      <c r="CV669" s="191"/>
      <c r="CW669" s="75" t="s">
        <v>60</v>
      </c>
      <c r="CX669" s="86">
        <v>228950890</v>
      </c>
      <c r="CY669" s="76">
        <v>1.8437704426347179E-2</v>
      </c>
      <c r="CZ669" s="86">
        <v>3173</v>
      </c>
      <c r="DA669" s="76">
        <v>0.25230597964376589</v>
      </c>
      <c r="DB669" s="86">
        <v>72155.969114402775</v>
      </c>
      <c r="DC669" s="77">
        <v>0.23125136651847533</v>
      </c>
    </row>
    <row r="670" spans="2:107" s="16" customFormat="1" ht="13.15" customHeight="1">
      <c r="B670" s="224"/>
      <c r="C670" s="195"/>
      <c r="D670" s="177"/>
      <c r="E670" s="198"/>
      <c r="F670" s="198"/>
      <c r="G670" s="18" t="s">
        <v>92</v>
      </c>
      <c r="H670" s="48">
        <f>SUM(H653:H669)</f>
        <v>6037871</v>
      </c>
      <c r="I670" s="32">
        <f>IFERROR(H670/E653,"-")</f>
        <v>0.17195587036221149</v>
      </c>
      <c r="J670" s="50">
        <v>20</v>
      </c>
      <c r="K670" s="32">
        <f>IFERROR(J670/F653,"-")</f>
        <v>0.76923076923076927</v>
      </c>
      <c r="L670" s="53">
        <f t="shared" si="462"/>
        <v>301893.55</v>
      </c>
      <c r="M670" s="34">
        <f t="shared" si="488"/>
        <v>0.76923076923076927</v>
      </c>
      <c r="N670" s="177"/>
      <c r="O670" s="198"/>
      <c r="P670" s="198"/>
      <c r="Q670" s="18" t="s">
        <v>92</v>
      </c>
      <c r="R670" s="48">
        <f>SUM(R653:R669)</f>
        <v>17279079</v>
      </c>
      <c r="S670" s="32">
        <f>IFERROR(R670/O653,"-")</f>
        <v>0.13369472293193299</v>
      </c>
      <c r="T670" s="50">
        <v>57</v>
      </c>
      <c r="U670" s="32">
        <f>IFERROR(T670/P653,"-")</f>
        <v>0.70370370370370372</v>
      </c>
      <c r="V670" s="53">
        <f t="shared" si="463"/>
        <v>303141.73684210528</v>
      </c>
      <c r="W670" s="34">
        <f t="shared" si="489"/>
        <v>0.6705882352941176</v>
      </c>
      <c r="X670" s="177"/>
      <c r="Y670" s="198"/>
      <c r="Z670" s="198"/>
      <c r="AA670" s="18" t="s">
        <v>92</v>
      </c>
      <c r="AB670" s="48">
        <f>SUM(AB653:AB669)</f>
        <v>2351727149</v>
      </c>
      <c r="AC670" s="32">
        <f>IFERROR(AB670/Y653,"-")</f>
        <v>0.17653688076050017</v>
      </c>
      <c r="AD670" s="50">
        <v>13139</v>
      </c>
      <c r="AE670" s="32">
        <f>IFERROR(AD670/Z653,"-")</f>
        <v>0.69145353120724129</v>
      </c>
      <c r="AF670" s="53">
        <f t="shared" si="464"/>
        <v>178988.29050917117</v>
      </c>
      <c r="AG670" s="34">
        <f t="shared" si="490"/>
        <v>0.64158406172176374</v>
      </c>
      <c r="AH670" s="177"/>
      <c r="AI670" s="198"/>
      <c r="AJ670" s="198"/>
      <c r="AK670" s="18" t="s">
        <v>92</v>
      </c>
      <c r="AL670" s="48">
        <f>SUM(AL653:AL669)</f>
        <v>3056526360</v>
      </c>
      <c r="AM670" s="32">
        <f>IFERROR(AL670/AI653,"-")</f>
        <v>0.2096559989988894</v>
      </c>
      <c r="AN670" s="50">
        <v>12612</v>
      </c>
      <c r="AO670" s="32">
        <f>IFERROR(AN670/AJ653,"-")</f>
        <v>0.80613614573346115</v>
      </c>
      <c r="AP670" s="53">
        <f t="shared" si="465"/>
        <v>242350.64700285441</v>
      </c>
      <c r="AQ670" s="34">
        <f t="shared" si="491"/>
        <v>0.75358508604206498</v>
      </c>
      <c r="AR670" s="177"/>
      <c r="AS670" s="198"/>
      <c r="AT670" s="198"/>
      <c r="AU670" s="18" t="s">
        <v>92</v>
      </c>
      <c r="AV670" s="48">
        <f>SUM(AV653:AV669)</f>
        <v>2840407829</v>
      </c>
      <c r="AW670" s="32">
        <f>IFERROR(AV670/AS653,"-")</f>
        <v>0.2444798934244124</v>
      </c>
      <c r="AX670" s="50">
        <v>9168</v>
      </c>
      <c r="AY670" s="32">
        <f>IFERROR(AX670/AT653,"-")</f>
        <v>0.87082066869300911</v>
      </c>
      <c r="AZ670" s="53">
        <f t="shared" si="466"/>
        <v>309817.60787521815</v>
      </c>
      <c r="BA670" s="34">
        <f t="shared" si="492"/>
        <v>0.80027932960893855</v>
      </c>
      <c r="BB670" s="177"/>
      <c r="BC670" s="198"/>
      <c r="BD670" s="198"/>
      <c r="BE670" s="18" t="s">
        <v>92</v>
      </c>
      <c r="BF670" s="48">
        <f>SUM(BF653:BF669)</f>
        <v>1726565708</v>
      </c>
      <c r="BG670" s="32">
        <f>IFERROR(BF670/BC653,"-")</f>
        <v>0.27352073217197337</v>
      </c>
      <c r="BH670" s="50">
        <v>4645</v>
      </c>
      <c r="BI670" s="32">
        <f>IFERROR(BH670/BD653,"-")</f>
        <v>0.88661958389005535</v>
      </c>
      <c r="BJ670" s="53">
        <f t="shared" si="467"/>
        <v>371704.13519913884</v>
      </c>
      <c r="BK670" s="34">
        <f t="shared" si="493"/>
        <v>0.76802248677248675</v>
      </c>
      <c r="BL670" s="177"/>
      <c r="BM670" s="198"/>
      <c r="BN670" s="198"/>
      <c r="BO670" s="18" t="s">
        <v>92</v>
      </c>
      <c r="BP670" s="48">
        <f>SUM(BP653:BP669)</f>
        <v>603217202</v>
      </c>
      <c r="BQ670" s="32">
        <f>IFERROR(BP670/BM653,"-")</f>
        <v>0.2664600820630359</v>
      </c>
      <c r="BR670" s="50">
        <v>1645</v>
      </c>
      <c r="BS670" s="32">
        <f>IFERROR(BR670/BN653,"-")</f>
        <v>0.87453482190324294</v>
      </c>
      <c r="BT670" s="53">
        <f t="shared" si="468"/>
        <v>366697.38723404257</v>
      </c>
      <c r="BU670" s="34">
        <f t="shared" si="494"/>
        <v>0.68598832360300255</v>
      </c>
      <c r="BV670" s="177"/>
      <c r="BW670" s="198"/>
      <c r="BX670" s="198"/>
      <c r="BY670" s="18" t="s">
        <v>92</v>
      </c>
      <c r="BZ670" s="48">
        <f t="shared" si="478"/>
        <v>10601761198</v>
      </c>
      <c r="CA670" s="32">
        <f>IFERROR(BZ670/BW653,"-")</f>
        <v>0.21968494463913849</v>
      </c>
      <c r="CB670" s="50">
        <f t="shared" si="479"/>
        <v>41286</v>
      </c>
      <c r="CC670" s="32">
        <f>IFERROR(CB670/BX653,"-")</f>
        <v>0.78787069195832216</v>
      </c>
      <c r="CD670" s="53">
        <f t="shared" si="469"/>
        <v>256788.28653780941</v>
      </c>
      <c r="CE670" s="34">
        <f t="shared" si="495"/>
        <v>0.72143006919689667</v>
      </c>
      <c r="CR670" s="173"/>
      <c r="CS670" s="194"/>
      <c r="CT670" s="188"/>
      <c r="CU670" s="191"/>
      <c r="CV670" s="191"/>
      <c r="CW670" s="75" t="s">
        <v>62</v>
      </c>
      <c r="CX670" s="86">
        <v>149196910</v>
      </c>
      <c r="CY670" s="76">
        <v>1.2015015656433228E-2</v>
      </c>
      <c r="CZ670" s="86">
        <v>2872</v>
      </c>
      <c r="DA670" s="76">
        <v>0.22837150127226463</v>
      </c>
      <c r="DB670" s="86">
        <v>51948.784818941502</v>
      </c>
      <c r="DC670" s="77">
        <v>0.20931418992784784</v>
      </c>
    </row>
    <row r="671" spans="2:107" s="16" customFormat="1" ht="13.15" customHeight="1">
      <c r="B671" s="224">
        <v>38</v>
      </c>
      <c r="C671" s="193" t="s">
        <v>38</v>
      </c>
      <c r="D671" s="175">
        <f>CI42</f>
        <v>13</v>
      </c>
      <c r="E671" s="196">
        <v>12092680</v>
      </c>
      <c r="F671" s="196">
        <v>13</v>
      </c>
      <c r="G671" s="65" t="s">
        <v>58</v>
      </c>
      <c r="H671" s="54">
        <v>60838</v>
      </c>
      <c r="I671" s="28">
        <f>IFERROR(H671/E671,"-")</f>
        <v>5.0309774177436269E-3</v>
      </c>
      <c r="J671" s="54">
        <v>5</v>
      </c>
      <c r="K671" s="28">
        <f>IFERROR(J671/F671,"-")</f>
        <v>0.38461538461538464</v>
      </c>
      <c r="L671" s="51">
        <f t="shared" si="462"/>
        <v>12167.6</v>
      </c>
      <c r="M671" s="29">
        <f t="shared" ref="M671:M688" si="497">IFERROR(J671/$CI$42,"-")</f>
        <v>0.38461538461538464</v>
      </c>
      <c r="N671" s="175">
        <f>CJ42</f>
        <v>37</v>
      </c>
      <c r="O671" s="196">
        <v>81089230</v>
      </c>
      <c r="P671" s="196">
        <v>29</v>
      </c>
      <c r="Q671" s="65" t="s">
        <v>58</v>
      </c>
      <c r="R671" s="54">
        <v>4807657</v>
      </c>
      <c r="S671" s="28">
        <f>IFERROR(R671/O671,"-")</f>
        <v>5.9288477643701883E-2</v>
      </c>
      <c r="T671" s="54">
        <v>8</v>
      </c>
      <c r="U671" s="28">
        <f>IFERROR(T671/P671,"-")</f>
        <v>0.27586206896551724</v>
      </c>
      <c r="V671" s="51">
        <f t="shared" si="463"/>
        <v>600957.125</v>
      </c>
      <c r="W671" s="29">
        <f t="shared" ref="W671:W688" si="498">IFERROR(T671/$CJ$42,"-")</f>
        <v>0.21621621621621623</v>
      </c>
      <c r="X671" s="175">
        <f>CK42</f>
        <v>4240</v>
      </c>
      <c r="Y671" s="196">
        <v>2874025380</v>
      </c>
      <c r="Z671" s="196">
        <v>3938</v>
      </c>
      <c r="AA671" s="65" t="s">
        <v>58</v>
      </c>
      <c r="AB671" s="54">
        <v>73187457</v>
      </c>
      <c r="AC671" s="28">
        <f>IFERROR(AB671/Y671,"-")</f>
        <v>2.5465139420585075E-2</v>
      </c>
      <c r="AD671" s="54">
        <v>718</v>
      </c>
      <c r="AE671" s="28">
        <f>IFERROR(AD671/Z671,"-")</f>
        <v>0.18232605383443373</v>
      </c>
      <c r="AF671" s="51">
        <f t="shared" si="464"/>
        <v>101932.39136490251</v>
      </c>
      <c r="AG671" s="29">
        <f t="shared" ref="AG671:AG688" si="499">IFERROR(AD671/$CK$42,"-")</f>
        <v>0.16933962264150942</v>
      </c>
      <c r="AH671" s="175">
        <f>CL42</f>
        <v>3592</v>
      </c>
      <c r="AI671" s="196">
        <v>3304756250</v>
      </c>
      <c r="AJ671" s="196">
        <v>3333</v>
      </c>
      <c r="AK671" s="65" t="s">
        <v>58</v>
      </c>
      <c r="AL671" s="54">
        <v>109437062</v>
      </c>
      <c r="AM671" s="28">
        <f>IFERROR(AL671/AI671,"-")</f>
        <v>3.3115017786864008E-2</v>
      </c>
      <c r="AN671" s="54">
        <v>873</v>
      </c>
      <c r="AO671" s="28">
        <f>IFERROR(AN671/AJ671,"-")</f>
        <v>0.26192619261926192</v>
      </c>
      <c r="AP671" s="51">
        <f t="shared" si="465"/>
        <v>125357.45933562428</v>
      </c>
      <c r="AQ671" s="29">
        <f t="shared" ref="AQ671:AQ688" si="500">IFERROR(AN671/$CL$42,"-")</f>
        <v>0.2430400890868597</v>
      </c>
      <c r="AR671" s="175">
        <f>CM42</f>
        <v>2351</v>
      </c>
      <c r="AS671" s="196">
        <v>2366405540</v>
      </c>
      <c r="AT671" s="196">
        <v>2095</v>
      </c>
      <c r="AU671" s="65" t="s">
        <v>58</v>
      </c>
      <c r="AV671" s="54">
        <v>95662575</v>
      </c>
      <c r="AW671" s="28">
        <f>IFERROR(AV671/AS671,"-")</f>
        <v>4.0425266668366572E-2</v>
      </c>
      <c r="AX671" s="54">
        <v>623</v>
      </c>
      <c r="AY671" s="28">
        <f>IFERROR(AX671/AT671,"-")</f>
        <v>0.29737470167064439</v>
      </c>
      <c r="AZ671" s="51">
        <f t="shared" si="466"/>
        <v>153551.48475120385</v>
      </c>
      <c r="BA671" s="29">
        <f t="shared" ref="BA671:BA688" si="501">IFERROR(AX671/$CM$42,"-")</f>
        <v>0.26499361973628244</v>
      </c>
      <c r="BB671" s="175">
        <f>CN42</f>
        <v>1234</v>
      </c>
      <c r="BC671" s="196">
        <v>1201837080</v>
      </c>
      <c r="BD671" s="196">
        <v>1022</v>
      </c>
      <c r="BE671" s="65" t="s">
        <v>58</v>
      </c>
      <c r="BF671" s="54">
        <v>46348804</v>
      </c>
      <c r="BG671" s="28">
        <f>IFERROR(BF671/BC671,"-")</f>
        <v>3.8564964229594247E-2</v>
      </c>
      <c r="BH671" s="54">
        <v>277</v>
      </c>
      <c r="BI671" s="28">
        <f>IFERROR(BH671/BD671,"-")</f>
        <v>0.27103718199608612</v>
      </c>
      <c r="BJ671" s="51">
        <f t="shared" si="467"/>
        <v>167324.20216606499</v>
      </c>
      <c r="BK671" s="29">
        <f t="shared" ref="BK671:BK688" si="502">IFERROR(BH671/$CN$42,"-")</f>
        <v>0.22447325769854132</v>
      </c>
      <c r="BL671" s="175">
        <f>CO42</f>
        <v>490</v>
      </c>
      <c r="BM671" s="196">
        <v>414511870</v>
      </c>
      <c r="BN671" s="196">
        <v>355</v>
      </c>
      <c r="BO671" s="65" t="s">
        <v>58</v>
      </c>
      <c r="BP671" s="54">
        <v>13899900</v>
      </c>
      <c r="BQ671" s="28">
        <f>IFERROR(BP671/BM671,"-")</f>
        <v>3.3533177228434977E-2</v>
      </c>
      <c r="BR671" s="54">
        <v>88</v>
      </c>
      <c r="BS671" s="28">
        <f>IFERROR(BR671/BN671,"-")</f>
        <v>0.24788732394366197</v>
      </c>
      <c r="BT671" s="51">
        <f t="shared" si="468"/>
        <v>157953.40909090909</v>
      </c>
      <c r="BU671" s="29">
        <f t="shared" ref="BU671:BU688" si="503">IFERROR(BR671/$CO$42,"-")</f>
        <v>0.17959183673469387</v>
      </c>
      <c r="BV671" s="175">
        <f>CP42</f>
        <v>11957</v>
      </c>
      <c r="BW671" s="196">
        <f>SUM(E671,O671,Y671,AI671,AS671,BC671,BM671)</f>
        <v>10254718030</v>
      </c>
      <c r="BX671" s="196">
        <f>SUM(F671,P671,Z671,AJ671,AT671,BD671,BN671)</f>
        <v>10785</v>
      </c>
      <c r="BY671" s="65" t="s">
        <v>58</v>
      </c>
      <c r="BZ671" s="54">
        <f t="shared" si="478"/>
        <v>343404293</v>
      </c>
      <c r="CA671" s="28">
        <f>IFERROR(BZ671/BW671,"-")</f>
        <v>3.3487443730327512E-2</v>
      </c>
      <c r="CB671" s="54">
        <f t="shared" si="479"/>
        <v>2592</v>
      </c>
      <c r="CC671" s="28">
        <f>IFERROR(CB671/BX671,"-")</f>
        <v>0.24033379694019472</v>
      </c>
      <c r="CD671" s="51">
        <f t="shared" si="469"/>
        <v>132486.22415123458</v>
      </c>
      <c r="CE671" s="29">
        <f t="shared" ref="CE671:CE688" si="504">IFERROR(CB671/$CP$42,"-")</f>
        <v>0.21677678347411558</v>
      </c>
      <c r="CR671" s="173"/>
      <c r="CS671" s="194"/>
      <c r="CT671" s="188"/>
      <c r="CU671" s="191"/>
      <c r="CV671" s="191"/>
      <c r="CW671" s="75" t="s">
        <v>64</v>
      </c>
      <c r="CX671" s="86">
        <v>31844415</v>
      </c>
      <c r="CY671" s="76">
        <v>2.5644709719186351E-3</v>
      </c>
      <c r="CZ671" s="86">
        <v>502</v>
      </c>
      <c r="DA671" s="76">
        <v>3.9917302798982188E-2</v>
      </c>
      <c r="DB671" s="86">
        <v>63435.089641434264</v>
      </c>
      <c r="DC671" s="77">
        <v>3.6586254646162816E-2</v>
      </c>
    </row>
    <row r="672" spans="2:107" s="16" customFormat="1" ht="13.15" customHeight="1">
      <c r="B672" s="224"/>
      <c r="C672" s="194"/>
      <c r="D672" s="176"/>
      <c r="E672" s="197"/>
      <c r="F672" s="197"/>
      <c r="G672" s="66" t="s">
        <v>60</v>
      </c>
      <c r="H672" s="49">
        <v>44864</v>
      </c>
      <c r="I672" s="30">
        <f>IFERROR(H672/E671,"-")</f>
        <v>3.7100129995997579E-3</v>
      </c>
      <c r="J672" s="49">
        <v>4</v>
      </c>
      <c r="K672" s="30">
        <f>IFERROR(J672/F671,"-")</f>
        <v>0.30769230769230771</v>
      </c>
      <c r="L672" s="52">
        <f t="shared" si="462"/>
        <v>11216</v>
      </c>
      <c r="M672" s="31">
        <f t="shared" si="497"/>
        <v>0.30769230769230771</v>
      </c>
      <c r="N672" s="176"/>
      <c r="O672" s="197"/>
      <c r="P672" s="197"/>
      <c r="Q672" s="66" t="s">
        <v>60</v>
      </c>
      <c r="R672" s="49">
        <v>307188</v>
      </c>
      <c r="S672" s="30">
        <f>IFERROR(R672/O671,"-")</f>
        <v>3.7882712661101848E-3</v>
      </c>
      <c r="T672" s="49">
        <v>7</v>
      </c>
      <c r="U672" s="30">
        <f>IFERROR(T672/P671,"-")</f>
        <v>0.2413793103448276</v>
      </c>
      <c r="V672" s="52">
        <f t="shared" si="463"/>
        <v>43884</v>
      </c>
      <c r="W672" s="31">
        <f t="shared" si="498"/>
        <v>0.1891891891891892</v>
      </c>
      <c r="X672" s="176"/>
      <c r="Y672" s="197"/>
      <c r="Z672" s="197"/>
      <c r="AA672" s="66" t="s">
        <v>60</v>
      </c>
      <c r="AB672" s="49">
        <v>50529407</v>
      </c>
      <c r="AC672" s="30">
        <f>IFERROR(AB672/Y671,"-")</f>
        <v>1.7581405979094033E-2</v>
      </c>
      <c r="AD672" s="49">
        <v>820</v>
      </c>
      <c r="AE672" s="30">
        <f>IFERROR(AD672/Z671,"-")</f>
        <v>0.20822752666328084</v>
      </c>
      <c r="AF672" s="52">
        <f t="shared" si="464"/>
        <v>61621.228048780489</v>
      </c>
      <c r="AG672" s="31">
        <f t="shared" si="499"/>
        <v>0.19339622641509435</v>
      </c>
      <c r="AH672" s="176"/>
      <c r="AI672" s="197"/>
      <c r="AJ672" s="197"/>
      <c r="AK672" s="66" t="s">
        <v>60</v>
      </c>
      <c r="AL672" s="49">
        <v>59179827</v>
      </c>
      <c r="AM672" s="30">
        <f>IFERROR(AL672/AI671,"-")</f>
        <v>1.7907471088071926E-2</v>
      </c>
      <c r="AN672" s="49">
        <v>850</v>
      </c>
      <c r="AO672" s="30">
        <f>IFERROR(AN672/AJ671,"-")</f>
        <v>0.25502550255025502</v>
      </c>
      <c r="AP672" s="52">
        <f t="shared" si="465"/>
        <v>69623.325882352947</v>
      </c>
      <c r="AQ672" s="31">
        <f t="shared" si="500"/>
        <v>0.23663697104677059</v>
      </c>
      <c r="AR672" s="176"/>
      <c r="AS672" s="197"/>
      <c r="AT672" s="197"/>
      <c r="AU672" s="66" t="s">
        <v>60</v>
      </c>
      <c r="AV672" s="49">
        <v>37198060</v>
      </c>
      <c r="AW672" s="30">
        <f>IFERROR(AV672/AS671,"-")</f>
        <v>1.5719224524803978E-2</v>
      </c>
      <c r="AX672" s="49">
        <v>613</v>
      </c>
      <c r="AY672" s="30">
        <f>IFERROR(AX672/AT671,"-")</f>
        <v>0.29260143198090693</v>
      </c>
      <c r="AZ672" s="52">
        <f t="shared" si="466"/>
        <v>60681.990212071782</v>
      </c>
      <c r="BA672" s="31">
        <f t="shared" si="501"/>
        <v>0.26074011059123775</v>
      </c>
      <c r="BB672" s="176"/>
      <c r="BC672" s="197"/>
      <c r="BD672" s="197"/>
      <c r="BE672" s="66" t="s">
        <v>60</v>
      </c>
      <c r="BF672" s="49">
        <v>21196778</v>
      </c>
      <c r="BG672" s="30">
        <f>IFERROR(BF672/BC671,"-")</f>
        <v>1.7636981212129019E-2</v>
      </c>
      <c r="BH672" s="49">
        <v>314</v>
      </c>
      <c r="BI672" s="30">
        <f>IFERROR(BH672/BD671,"-")</f>
        <v>0.30724070450097846</v>
      </c>
      <c r="BJ672" s="52">
        <f t="shared" si="467"/>
        <v>67505.66242038217</v>
      </c>
      <c r="BK672" s="31">
        <f t="shared" si="502"/>
        <v>0.25445705024311183</v>
      </c>
      <c r="BL672" s="176"/>
      <c r="BM672" s="197"/>
      <c r="BN672" s="197"/>
      <c r="BO672" s="66" t="s">
        <v>60</v>
      </c>
      <c r="BP672" s="49">
        <v>3897080</v>
      </c>
      <c r="BQ672" s="30">
        <f>IFERROR(BP672/BM671,"-")</f>
        <v>9.4016125521327043E-3</v>
      </c>
      <c r="BR672" s="49">
        <v>102</v>
      </c>
      <c r="BS672" s="30">
        <f>IFERROR(BR672/BN671,"-")</f>
        <v>0.28732394366197184</v>
      </c>
      <c r="BT672" s="52">
        <f t="shared" si="468"/>
        <v>38206.666666666664</v>
      </c>
      <c r="BU672" s="31">
        <f t="shared" si="503"/>
        <v>0.20816326530612245</v>
      </c>
      <c r="BV672" s="176"/>
      <c r="BW672" s="197"/>
      <c r="BX672" s="197"/>
      <c r="BY672" s="66" t="s">
        <v>60</v>
      </c>
      <c r="BZ672" s="49">
        <f t="shared" si="478"/>
        <v>172353204</v>
      </c>
      <c r="CA672" s="30">
        <f>IFERROR(BZ672/BW671,"-")</f>
        <v>1.6807210446526534E-2</v>
      </c>
      <c r="CB672" s="49">
        <f t="shared" si="479"/>
        <v>2710</v>
      </c>
      <c r="CC672" s="30">
        <f>IFERROR(CB672/BX671,"-")</f>
        <v>0.25127491886879927</v>
      </c>
      <c r="CD672" s="52">
        <f t="shared" si="469"/>
        <v>63598.968265682655</v>
      </c>
      <c r="CE672" s="31">
        <f t="shared" si="504"/>
        <v>0.22664547963536005</v>
      </c>
      <c r="CR672" s="173"/>
      <c r="CS672" s="194"/>
      <c r="CT672" s="188"/>
      <c r="CU672" s="191"/>
      <c r="CV672" s="191"/>
      <c r="CW672" s="75" t="s">
        <v>66</v>
      </c>
      <c r="CX672" s="86">
        <v>227600533</v>
      </c>
      <c r="CY672" s="76">
        <v>1.8328958471107392E-2</v>
      </c>
      <c r="CZ672" s="86">
        <v>3500</v>
      </c>
      <c r="DA672" s="76">
        <v>0.27830788804071249</v>
      </c>
      <c r="DB672" s="86">
        <v>65028.723714285712</v>
      </c>
      <c r="DC672" s="77">
        <v>0.2550834487282268</v>
      </c>
    </row>
    <row r="673" spans="2:107" s="16" customFormat="1" ht="13.15" customHeight="1">
      <c r="B673" s="224"/>
      <c r="C673" s="194"/>
      <c r="D673" s="176"/>
      <c r="E673" s="197"/>
      <c r="F673" s="197"/>
      <c r="G673" s="67" t="s">
        <v>194</v>
      </c>
      <c r="H673" s="49">
        <v>4858</v>
      </c>
      <c r="I673" s="30">
        <f>IFERROR(H673/E671,"-")</f>
        <v>4.0173063373875764E-4</v>
      </c>
      <c r="J673" s="49">
        <v>1</v>
      </c>
      <c r="K673" s="30">
        <f>IFERROR(J673/F671,"-")</f>
        <v>7.6923076923076927E-2</v>
      </c>
      <c r="L673" s="52">
        <f>IFERROR(H673/J673,"-")</f>
        <v>4858</v>
      </c>
      <c r="M673" s="31">
        <f t="shared" si="497"/>
        <v>7.6923076923076927E-2</v>
      </c>
      <c r="N673" s="176"/>
      <c r="O673" s="197"/>
      <c r="P673" s="197"/>
      <c r="Q673" s="67" t="s">
        <v>194</v>
      </c>
      <c r="R673" s="49">
        <v>1476600</v>
      </c>
      <c r="S673" s="30">
        <f>IFERROR(R673/O671,"-")</f>
        <v>1.8209569877528742E-2</v>
      </c>
      <c r="T673" s="49">
        <v>2</v>
      </c>
      <c r="U673" s="30">
        <f>IFERROR(T673/P671,"-")</f>
        <v>6.8965517241379309E-2</v>
      </c>
      <c r="V673" s="52">
        <f>IFERROR(R673/T673,"-")</f>
        <v>738300</v>
      </c>
      <c r="W673" s="31">
        <f t="shared" si="498"/>
        <v>5.4054054054054057E-2</v>
      </c>
      <c r="X673" s="176"/>
      <c r="Y673" s="197"/>
      <c r="Z673" s="197"/>
      <c r="AA673" s="67" t="s">
        <v>194</v>
      </c>
      <c r="AB673" s="49">
        <v>40414432</v>
      </c>
      <c r="AC673" s="30">
        <f>IFERROR(AB673/Y671,"-")</f>
        <v>1.4061960719358713E-2</v>
      </c>
      <c r="AD673" s="49">
        <v>264</v>
      </c>
      <c r="AE673" s="30">
        <f>IFERROR(AD673/Z671,"-")</f>
        <v>6.7039106145251395E-2</v>
      </c>
      <c r="AF673" s="52">
        <f>IFERROR(AB673/AD673,"-")</f>
        <v>153084.9696969697</v>
      </c>
      <c r="AG673" s="31">
        <f t="shared" si="499"/>
        <v>6.2264150943396226E-2</v>
      </c>
      <c r="AH673" s="176"/>
      <c r="AI673" s="197"/>
      <c r="AJ673" s="197"/>
      <c r="AK673" s="67" t="s">
        <v>194</v>
      </c>
      <c r="AL673" s="49">
        <v>43782839</v>
      </c>
      <c r="AM673" s="30">
        <f>IFERROR(AL673/AI671,"-")</f>
        <v>1.3248432165004605E-2</v>
      </c>
      <c r="AN673" s="49">
        <v>246</v>
      </c>
      <c r="AO673" s="30">
        <f>IFERROR(AN673/AJ671,"-")</f>
        <v>7.3807380738073802E-2</v>
      </c>
      <c r="AP673" s="52">
        <f>IFERROR(AL673/AN673,"-")</f>
        <v>177979.02032520325</v>
      </c>
      <c r="AQ673" s="31">
        <f t="shared" si="500"/>
        <v>6.8485523385300673E-2</v>
      </c>
      <c r="AR673" s="176"/>
      <c r="AS673" s="197"/>
      <c r="AT673" s="197"/>
      <c r="AU673" s="67" t="s">
        <v>194</v>
      </c>
      <c r="AV673" s="49">
        <v>17083210</v>
      </c>
      <c r="AW673" s="30">
        <f>IFERROR(AV673/AS671,"-")</f>
        <v>7.219054262356063E-3</v>
      </c>
      <c r="AX673" s="49">
        <v>166</v>
      </c>
      <c r="AY673" s="30">
        <f>IFERROR(AX673/AT671,"-")</f>
        <v>7.9236276849642004E-2</v>
      </c>
      <c r="AZ673" s="52">
        <f>IFERROR(AV673/AX673,"-")</f>
        <v>102910.90361445783</v>
      </c>
      <c r="BA673" s="31">
        <f t="shared" si="501"/>
        <v>7.0608251807741385E-2</v>
      </c>
      <c r="BB673" s="176"/>
      <c r="BC673" s="197"/>
      <c r="BD673" s="197"/>
      <c r="BE673" s="67" t="s">
        <v>194</v>
      </c>
      <c r="BF673" s="49">
        <v>5510101</v>
      </c>
      <c r="BG673" s="30">
        <f>IFERROR(BF673/BC671,"-")</f>
        <v>4.5847320670119448E-3</v>
      </c>
      <c r="BH673" s="49">
        <v>75</v>
      </c>
      <c r="BI673" s="30">
        <f>IFERROR(BH673/BD671,"-")</f>
        <v>7.3385518590998039E-2</v>
      </c>
      <c r="BJ673" s="52">
        <f>IFERROR(BF673/BH673,"-")</f>
        <v>73468.013333333336</v>
      </c>
      <c r="BK673" s="31">
        <f t="shared" si="502"/>
        <v>6.0777957860615885E-2</v>
      </c>
      <c r="BL673" s="176"/>
      <c r="BM673" s="197"/>
      <c r="BN673" s="197"/>
      <c r="BO673" s="67" t="s">
        <v>194</v>
      </c>
      <c r="BP673" s="49">
        <v>272562</v>
      </c>
      <c r="BQ673" s="30">
        <f>IFERROR(BP673/BM671,"-")</f>
        <v>6.5754932422079973E-4</v>
      </c>
      <c r="BR673" s="49">
        <v>18</v>
      </c>
      <c r="BS673" s="30">
        <f>IFERROR(BR673/BN671,"-")</f>
        <v>5.0704225352112678E-2</v>
      </c>
      <c r="BT673" s="52">
        <f>IFERROR(BP673/BR673,"-")</f>
        <v>15142.333333333334</v>
      </c>
      <c r="BU673" s="31">
        <f t="shared" si="503"/>
        <v>3.6734693877551024E-2</v>
      </c>
      <c r="BV673" s="176"/>
      <c r="BW673" s="197"/>
      <c r="BX673" s="197"/>
      <c r="BY673" s="67" t="s">
        <v>194</v>
      </c>
      <c r="BZ673" s="49">
        <f t="shared" si="478"/>
        <v>108544602</v>
      </c>
      <c r="CA673" s="30">
        <f>IFERROR(BZ673/BW671,"-")</f>
        <v>1.0584845110558344E-2</v>
      </c>
      <c r="CB673" s="49">
        <f>SUM(J673,T673,AD673,AN673,AX673,BH673,BR673)</f>
        <v>772</v>
      </c>
      <c r="CC673" s="30">
        <f>IFERROR(CB673/BX671,"-")</f>
        <v>7.1580899397311076E-2</v>
      </c>
      <c r="CD673" s="52">
        <f>IFERROR(BZ673/CB673,"-")</f>
        <v>140601.81606217616</v>
      </c>
      <c r="CE673" s="31">
        <f t="shared" si="504"/>
        <v>6.4564690139667147E-2</v>
      </c>
      <c r="CR673" s="173"/>
      <c r="CS673" s="194"/>
      <c r="CT673" s="188"/>
      <c r="CU673" s="191"/>
      <c r="CV673" s="191"/>
      <c r="CW673" s="75" t="s">
        <v>68</v>
      </c>
      <c r="CX673" s="86">
        <v>253867213</v>
      </c>
      <c r="CY673" s="76">
        <v>2.0444247396612093E-2</v>
      </c>
      <c r="CZ673" s="86">
        <v>3730</v>
      </c>
      <c r="DA673" s="76">
        <v>0.29659669211195927</v>
      </c>
      <c r="DB673" s="86">
        <v>68060.915013404825</v>
      </c>
      <c r="DC673" s="77">
        <v>0.27184607535893884</v>
      </c>
    </row>
    <row r="674" spans="2:107" s="16" customFormat="1" ht="13.15" customHeight="1">
      <c r="B674" s="224"/>
      <c r="C674" s="194"/>
      <c r="D674" s="176"/>
      <c r="E674" s="197"/>
      <c r="F674" s="197"/>
      <c r="G674" s="67" t="s">
        <v>62</v>
      </c>
      <c r="H674" s="49">
        <v>35657</v>
      </c>
      <c r="I674" s="30">
        <f>IFERROR(H674/E671,"-")</f>
        <v>2.9486433114909185E-3</v>
      </c>
      <c r="J674" s="49">
        <v>1</v>
      </c>
      <c r="K674" s="30">
        <f>IFERROR(J674/F671,"-")</f>
        <v>7.6923076923076927E-2</v>
      </c>
      <c r="L674" s="52">
        <f t="shared" si="462"/>
        <v>35657</v>
      </c>
      <c r="M674" s="31">
        <f t="shared" si="497"/>
        <v>7.6923076923076927E-2</v>
      </c>
      <c r="N674" s="176"/>
      <c r="O674" s="197"/>
      <c r="P674" s="197"/>
      <c r="Q674" s="67" t="s">
        <v>62</v>
      </c>
      <c r="R674" s="49">
        <v>151499</v>
      </c>
      <c r="S674" s="30">
        <f>IFERROR(R674/O671,"-")</f>
        <v>1.8682998962994222E-3</v>
      </c>
      <c r="T674" s="49">
        <v>4</v>
      </c>
      <c r="U674" s="30">
        <f>IFERROR(T674/P671,"-")</f>
        <v>0.13793103448275862</v>
      </c>
      <c r="V674" s="52">
        <f t="shared" si="463"/>
        <v>37874.75</v>
      </c>
      <c r="W674" s="31">
        <f t="shared" si="498"/>
        <v>0.10810810810810811</v>
      </c>
      <c r="X674" s="176"/>
      <c r="Y674" s="197"/>
      <c r="Z674" s="197"/>
      <c r="AA674" s="67" t="s">
        <v>62</v>
      </c>
      <c r="AB674" s="49">
        <v>56932663</v>
      </c>
      <c r="AC674" s="30">
        <f>IFERROR(AB674/Y671,"-")</f>
        <v>1.9809380736923069E-2</v>
      </c>
      <c r="AD674" s="49">
        <v>825</v>
      </c>
      <c r="AE674" s="30">
        <f>IFERROR(AD674/Z671,"-")</f>
        <v>0.20949720670391062</v>
      </c>
      <c r="AF674" s="52">
        <f t="shared" si="464"/>
        <v>69009.288484848483</v>
      </c>
      <c r="AG674" s="31">
        <f t="shared" si="499"/>
        <v>0.19457547169811321</v>
      </c>
      <c r="AH674" s="176"/>
      <c r="AI674" s="197"/>
      <c r="AJ674" s="197"/>
      <c r="AK674" s="67" t="s">
        <v>62</v>
      </c>
      <c r="AL674" s="49">
        <v>55887644</v>
      </c>
      <c r="AM674" s="30">
        <f>IFERROR(AL674/AI671,"-")</f>
        <v>1.6911275680316817E-2</v>
      </c>
      <c r="AN674" s="49">
        <v>945</v>
      </c>
      <c r="AO674" s="30">
        <f>IFERROR(AN674/AJ671,"-")</f>
        <v>0.28352835283528355</v>
      </c>
      <c r="AP674" s="52">
        <f t="shared" si="465"/>
        <v>59140.364021164023</v>
      </c>
      <c r="AQ674" s="31">
        <f t="shared" si="500"/>
        <v>0.26308463251670378</v>
      </c>
      <c r="AR674" s="176"/>
      <c r="AS674" s="197"/>
      <c r="AT674" s="197"/>
      <c r="AU674" s="67" t="s">
        <v>62</v>
      </c>
      <c r="AV674" s="49">
        <v>29624225</v>
      </c>
      <c r="AW674" s="30">
        <f>IFERROR(AV674/AS671,"-")</f>
        <v>1.2518659417945751E-2</v>
      </c>
      <c r="AX674" s="49">
        <v>611</v>
      </c>
      <c r="AY674" s="30">
        <f>IFERROR(AX674/AT671,"-")</f>
        <v>0.29164677804295941</v>
      </c>
      <c r="AZ674" s="52">
        <f t="shared" si="466"/>
        <v>48484.819967266776</v>
      </c>
      <c r="BA674" s="31">
        <f t="shared" si="501"/>
        <v>0.25988940876222882</v>
      </c>
      <c r="BB674" s="176"/>
      <c r="BC674" s="197"/>
      <c r="BD674" s="197"/>
      <c r="BE674" s="67" t="s">
        <v>62</v>
      </c>
      <c r="BF674" s="49">
        <v>9123678</v>
      </c>
      <c r="BG674" s="30">
        <f>IFERROR(BF674/BC671,"-")</f>
        <v>7.5914432595140099E-3</v>
      </c>
      <c r="BH674" s="49">
        <v>306</v>
      </c>
      <c r="BI674" s="30">
        <f>IFERROR(BH674/BD671,"-")</f>
        <v>0.299412915851272</v>
      </c>
      <c r="BJ674" s="52">
        <f t="shared" si="467"/>
        <v>29815.941176470587</v>
      </c>
      <c r="BK674" s="31">
        <f t="shared" si="502"/>
        <v>0.24797406807131281</v>
      </c>
      <c r="BL674" s="176"/>
      <c r="BM674" s="197"/>
      <c r="BN674" s="197"/>
      <c r="BO674" s="67" t="s">
        <v>62</v>
      </c>
      <c r="BP674" s="49">
        <v>2459708</v>
      </c>
      <c r="BQ674" s="30">
        <f>IFERROR(BP674/BM671,"-")</f>
        <v>5.9339868843804157E-3</v>
      </c>
      <c r="BR674" s="49">
        <v>95</v>
      </c>
      <c r="BS674" s="30">
        <f>IFERROR(BR674/BN671,"-")</f>
        <v>0.26760563380281688</v>
      </c>
      <c r="BT674" s="52">
        <f t="shared" si="468"/>
        <v>25891.663157894738</v>
      </c>
      <c r="BU674" s="31">
        <f t="shared" si="503"/>
        <v>0.19387755102040816</v>
      </c>
      <c r="BV674" s="176"/>
      <c r="BW674" s="197"/>
      <c r="BX674" s="197"/>
      <c r="BY674" s="67" t="s">
        <v>62</v>
      </c>
      <c r="BZ674" s="49">
        <f t="shared" si="478"/>
        <v>154215074</v>
      </c>
      <c r="CA674" s="30">
        <f>IFERROR(BZ674/BW671,"-")</f>
        <v>1.5038450940225413E-2</v>
      </c>
      <c r="CB674" s="49">
        <f t="shared" si="479"/>
        <v>2787</v>
      </c>
      <c r="CC674" s="30">
        <f>IFERROR(CB674/BX671,"-")</f>
        <v>0.25841446453407513</v>
      </c>
      <c r="CD674" s="52">
        <f t="shared" si="469"/>
        <v>55333.718693936135</v>
      </c>
      <c r="CE674" s="31">
        <f t="shared" si="504"/>
        <v>0.23308522204566362</v>
      </c>
      <c r="CR674" s="173"/>
      <c r="CS674" s="194"/>
      <c r="CT674" s="188"/>
      <c r="CU674" s="191"/>
      <c r="CV674" s="191"/>
      <c r="CW674" s="75" t="s">
        <v>69</v>
      </c>
      <c r="CX674" s="86">
        <v>497943474</v>
      </c>
      <c r="CY674" s="76">
        <v>4.010001705885699E-2</v>
      </c>
      <c r="CZ674" s="86">
        <v>1422</v>
      </c>
      <c r="DA674" s="76">
        <v>0.11307251908396947</v>
      </c>
      <c r="DB674" s="86">
        <v>350171.21940928273</v>
      </c>
      <c r="DC674" s="77">
        <v>0.10363676116901101</v>
      </c>
    </row>
    <row r="675" spans="2:107" s="16" customFormat="1" ht="13.15" customHeight="1">
      <c r="B675" s="224"/>
      <c r="C675" s="194"/>
      <c r="D675" s="176"/>
      <c r="E675" s="197"/>
      <c r="F675" s="197"/>
      <c r="G675" s="67" t="s">
        <v>64</v>
      </c>
      <c r="H675" s="49">
        <v>15892</v>
      </c>
      <c r="I675" s="30">
        <f>IFERROR(H675/E671,"-")</f>
        <v>1.3141834564381098E-3</v>
      </c>
      <c r="J675" s="49">
        <v>2</v>
      </c>
      <c r="K675" s="30">
        <f>IFERROR(J675/F671,"-")</f>
        <v>0.15384615384615385</v>
      </c>
      <c r="L675" s="52">
        <f t="shared" si="462"/>
        <v>7946</v>
      </c>
      <c r="M675" s="31">
        <f t="shared" si="497"/>
        <v>0.15384615384615385</v>
      </c>
      <c r="N675" s="176"/>
      <c r="O675" s="197"/>
      <c r="P675" s="197"/>
      <c r="Q675" s="67" t="s">
        <v>64</v>
      </c>
      <c r="R675" s="49">
        <v>2854</v>
      </c>
      <c r="S675" s="30">
        <f>IFERROR(R675/O671,"-")</f>
        <v>3.5195796038512144E-5</v>
      </c>
      <c r="T675" s="49">
        <v>1</v>
      </c>
      <c r="U675" s="30">
        <f>IFERROR(T675/P671,"-")</f>
        <v>3.4482758620689655E-2</v>
      </c>
      <c r="V675" s="52">
        <f t="shared" si="463"/>
        <v>2854</v>
      </c>
      <c r="W675" s="31">
        <f t="shared" si="498"/>
        <v>2.7027027027027029E-2</v>
      </c>
      <c r="X675" s="176"/>
      <c r="Y675" s="197"/>
      <c r="Z675" s="197"/>
      <c r="AA675" s="67" t="s">
        <v>64</v>
      </c>
      <c r="AB675" s="49">
        <v>9921878</v>
      </c>
      <c r="AC675" s="30">
        <f>IFERROR(AB675/Y671,"-")</f>
        <v>3.4522583095630143E-3</v>
      </c>
      <c r="AD675" s="49">
        <v>182</v>
      </c>
      <c r="AE675" s="30">
        <f>IFERROR(AD675/Z671,"-")</f>
        <v>4.6216353478923312E-2</v>
      </c>
      <c r="AF675" s="52">
        <f t="shared" si="464"/>
        <v>54515.81318681319</v>
      </c>
      <c r="AG675" s="31">
        <f t="shared" si="499"/>
        <v>4.292452830188679E-2</v>
      </c>
      <c r="AH675" s="176"/>
      <c r="AI675" s="197"/>
      <c r="AJ675" s="197"/>
      <c r="AK675" s="67" t="s">
        <v>64</v>
      </c>
      <c r="AL675" s="49">
        <v>17748563</v>
      </c>
      <c r="AM675" s="30">
        <f>IFERROR(AL675/AI671,"-")</f>
        <v>5.3706118265151931E-3</v>
      </c>
      <c r="AN675" s="49">
        <v>211</v>
      </c>
      <c r="AO675" s="30">
        <f>IFERROR(AN675/AJ671,"-")</f>
        <v>6.3306330633063304E-2</v>
      </c>
      <c r="AP675" s="52">
        <f t="shared" si="465"/>
        <v>84116.412322274875</v>
      </c>
      <c r="AQ675" s="31">
        <f t="shared" si="500"/>
        <v>5.8741648106904229E-2</v>
      </c>
      <c r="AR675" s="176"/>
      <c r="AS675" s="197"/>
      <c r="AT675" s="197"/>
      <c r="AU675" s="67" t="s">
        <v>64</v>
      </c>
      <c r="AV675" s="49">
        <v>5407691</v>
      </c>
      <c r="AW675" s="30">
        <f>IFERROR(AV675/AS671,"-")</f>
        <v>2.2851919962966279E-3</v>
      </c>
      <c r="AX675" s="49">
        <v>100</v>
      </c>
      <c r="AY675" s="30">
        <f>IFERROR(AX675/AT671,"-")</f>
        <v>4.77326968973747E-2</v>
      </c>
      <c r="AZ675" s="52">
        <f t="shared" si="466"/>
        <v>54076.91</v>
      </c>
      <c r="BA675" s="31">
        <f t="shared" si="501"/>
        <v>4.2535091450446622E-2</v>
      </c>
      <c r="BB675" s="176"/>
      <c r="BC675" s="197"/>
      <c r="BD675" s="197"/>
      <c r="BE675" s="67" t="s">
        <v>64</v>
      </c>
      <c r="BF675" s="49">
        <v>782890</v>
      </c>
      <c r="BG675" s="30">
        <f>IFERROR(BF675/BC671,"-")</f>
        <v>6.5141108809856324E-4</v>
      </c>
      <c r="BH675" s="49">
        <v>70</v>
      </c>
      <c r="BI675" s="30">
        <f>IFERROR(BH675/BD671,"-")</f>
        <v>6.8493150684931503E-2</v>
      </c>
      <c r="BJ675" s="52">
        <f t="shared" si="467"/>
        <v>11184.142857142857</v>
      </c>
      <c r="BK675" s="31">
        <f t="shared" si="502"/>
        <v>5.6726094003241488E-2</v>
      </c>
      <c r="BL675" s="176"/>
      <c r="BM675" s="197"/>
      <c r="BN675" s="197"/>
      <c r="BO675" s="67" t="s">
        <v>64</v>
      </c>
      <c r="BP675" s="49">
        <v>83799</v>
      </c>
      <c r="BQ675" s="30">
        <f>IFERROR(BP675/BM671,"-")</f>
        <v>2.0216308883989258E-4</v>
      </c>
      <c r="BR675" s="49">
        <v>13</v>
      </c>
      <c r="BS675" s="30">
        <f>IFERROR(BR675/BN671,"-")</f>
        <v>3.6619718309859155E-2</v>
      </c>
      <c r="BT675" s="52">
        <f t="shared" si="468"/>
        <v>6446.0769230769229</v>
      </c>
      <c r="BU675" s="31">
        <f t="shared" si="503"/>
        <v>2.6530612244897958E-2</v>
      </c>
      <c r="BV675" s="176"/>
      <c r="BW675" s="197"/>
      <c r="BX675" s="197"/>
      <c r="BY675" s="67" t="s">
        <v>64</v>
      </c>
      <c r="BZ675" s="49">
        <f t="shared" si="478"/>
        <v>33963567</v>
      </c>
      <c r="CA675" s="30">
        <f>IFERROR(BZ675/BW671,"-")</f>
        <v>3.3119942353012702E-3</v>
      </c>
      <c r="CB675" s="49">
        <f t="shared" si="479"/>
        <v>579</v>
      </c>
      <c r="CC675" s="30">
        <f>IFERROR(CB675/BX671,"-")</f>
        <v>5.3685674547983307E-2</v>
      </c>
      <c r="CD675" s="52">
        <f t="shared" si="469"/>
        <v>58659.010362694302</v>
      </c>
      <c r="CE675" s="31">
        <f t="shared" si="504"/>
        <v>4.8423517604750353E-2</v>
      </c>
      <c r="CR675" s="173"/>
      <c r="CS675" s="194"/>
      <c r="CT675" s="188"/>
      <c r="CU675" s="191"/>
      <c r="CV675" s="191"/>
      <c r="CW675" s="75" t="s">
        <v>70</v>
      </c>
      <c r="CX675" s="86">
        <v>9670</v>
      </c>
      <c r="CY675" s="76">
        <v>7.7873731699744525E-7</v>
      </c>
      <c r="CZ675" s="86">
        <v>6</v>
      </c>
      <c r="DA675" s="76">
        <v>4.7709923664122136E-4</v>
      </c>
      <c r="DB675" s="86">
        <v>1611.6666666666667</v>
      </c>
      <c r="DC675" s="77">
        <v>4.3728591210553166E-4</v>
      </c>
    </row>
    <row r="676" spans="2:107" s="16" customFormat="1" ht="13.15" customHeight="1">
      <c r="B676" s="224"/>
      <c r="C676" s="194"/>
      <c r="D676" s="176"/>
      <c r="E676" s="197"/>
      <c r="F676" s="197"/>
      <c r="G676" s="67" t="s">
        <v>66</v>
      </c>
      <c r="H676" s="49">
        <v>20787</v>
      </c>
      <c r="I676" s="30">
        <f>IFERROR(H676/E671,"-")</f>
        <v>1.7189737924099538E-3</v>
      </c>
      <c r="J676" s="49">
        <v>3</v>
      </c>
      <c r="K676" s="30">
        <f>IFERROR(J676/F671,"-")</f>
        <v>0.23076923076923078</v>
      </c>
      <c r="L676" s="52">
        <f t="shared" si="462"/>
        <v>6929</v>
      </c>
      <c r="M676" s="31">
        <f t="shared" si="497"/>
        <v>0.23076923076923078</v>
      </c>
      <c r="N676" s="176"/>
      <c r="O676" s="197"/>
      <c r="P676" s="197"/>
      <c r="Q676" s="67" t="s">
        <v>66</v>
      </c>
      <c r="R676" s="49">
        <v>110710</v>
      </c>
      <c r="S676" s="30">
        <f>IFERROR(R676/O671,"-")</f>
        <v>1.365286117527568E-3</v>
      </c>
      <c r="T676" s="49">
        <v>6</v>
      </c>
      <c r="U676" s="30">
        <f>IFERROR(T676/P671,"-")</f>
        <v>0.20689655172413793</v>
      </c>
      <c r="V676" s="52">
        <f t="shared" si="463"/>
        <v>18451.666666666668</v>
      </c>
      <c r="W676" s="31">
        <f t="shared" si="498"/>
        <v>0.16216216216216217</v>
      </c>
      <c r="X676" s="176"/>
      <c r="Y676" s="197"/>
      <c r="Z676" s="197"/>
      <c r="AA676" s="67" t="s">
        <v>66</v>
      </c>
      <c r="AB676" s="49">
        <v>60115370</v>
      </c>
      <c r="AC676" s="30">
        <f>IFERROR(AB676/Y671,"-")</f>
        <v>2.0916784666668461E-2</v>
      </c>
      <c r="AD676" s="49">
        <v>979</v>
      </c>
      <c r="AE676" s="30">
        <f>IFERROR(AD676/Z671,"-")</f>
        <v>0.24860335195530725</v>
      </c>
      <c r="AF676" s="52">
        <f t="shared" si="464"/>
        <v>61404.872318692542</v>
      </c>
      <c r="AG676" s="31">
        <f t="shared" si="499"/>
        <v>0.23089622641509433</v>
      </c>
      <c r="AH676" s="176"/>
      <c r="AI676" s="197"/>
      <c r="AJ676" s="197"/>
      <c r="AK676" s="67" t="s">
        <v>66</v>
      </c>
      <c r="AL676" s="49">
        <v>48801555</v>
      </c>
      <c r="AM676" s="30">
        <f>IFERROR(AL676/AI671,"-")</f>
        <v>1.4767066406183513E-2</v>
      </c>
      <c r="AN676" s="49">
        <v>1088</v>
      </c>
      <c r="AO676" s="30">
        <f>IFERROR(AN676/AJ671,"-")</f>
        <v>0.32643264326432642</v>
      </c>
      <c r="AP676" s="52">
        <f t="shared" si="465"/>
        <v>44854.370404411762</v>
      </c>
      <c r="AQ676" s="31">
        <f t="shared" si="500"/>
        <v>0.30289532293986637</v>
      </c>
      <c r="AR676" s="176"/>
      <c r="AS676" s="197"/>
      <c r="AT676" s="197"/>
      <c r="AU676" s="67" t="s">
        <v>66</v>
      </c>
      <c r="AV676" s="49">
        <v>44074518</v>
      </c>
      <c r="AW676" s="30">
        <f>IFERROR(AV676/AS671,"-")</f>
        <v>1.8625090777973752E-2</v>
      </c>
      <c r="AX676" s="49">
        <v>712</v>
      </c>
      <c r="AY676" s="30">
        <f>IFERROR(AX676/AT671,"-")</f>
        <v>0.33985680190930789</v>
      </c>
      <c r="AZ676" s="52">
        <f t="shared" si="466"/>
        <v>61902.412921348317</v>
      </c>
      <c r="BA676" s="31">
        <f t="shared" si="501"/>
        <v>0.30284985112717994</v>
      </c>
      <c r="BB676" s="176"/>
      <c r="BC676" s="197"/>
      <c r="BD676" s="197"/>
      <c r="BE676" s="67" t="s">
        <v>66</v>
      </c>
      <c r="BF676" s="49">
        <v>26156207</v>
      </c>
      <c r="BG676" s="30">
        <f>IFERROR(BF676/BC671,"-")</f>
        <v>2.1763521391768008E-2</v>
      </c>
      <c r="BH676" s="49">
        <v>311</v>
      </c>
      <c r="BI676" s="30">
        <f>IFERROR(BH676/BD671,"-")</f>
        <v>0.30430528375733856</v>
      </c>
      <c r="BJ676" s="52">
        <f t="shared" si="467"/>
        <v>84103.559485530554</v>
      </c>
      <c r="BK676" s="31">
        <f t="shared" si="502"/>
        <v>0.25202593192868722</v>
      </c>
      <c r="BL676" s="176"/>
      <c r="BM676" s="197"/>
      <c r="BN676" s="197"/>
      <c r="BO676" s="67" t="s">
        <v>66</v>
      </c>
      <c r="BP676" s="49">
        <v>7254224</v>
      </c>
      <c r="BQ676" s="30">
        <f>IFERROR(BP676/BM671,"-")</f>
        <v>1.7500642382086668E-2</v>
      </c>
      <c r="BR676" s="49">
        <v>93</v>
      </c>
      <c r="BS676" s="30">
        <f>IFERROR(BR676/BN671,"-")</f>
        <v>0.26197183098591548</v>
      </c>
      <c r="BT676" s="52">
        <f t="shared" si="468"/>
        <v>78002.408602150535</v>
      </c>
      <c r="BU676" s="31">
        <f t="shared" si="503"/>
        <v>0.18979591836734694</v>
      </c>
      <c r="BV676" s="176"/>
      <c r="BW676" s="197"/>
      <c r="BX676" s="197"/>
      <c r="BY676" s="67" t="s">
        <v>66</v>
      </c>
      <c r="BZ676" s="49">
        <f t="shared" si="478"/>
        <v>186533371</v>
      </c>
      <c r="CA676" s="30">
        <f>IFERROR(BZ676/BW671,"-")</f>
        <v>1.819000487914927E-2</v>
      </c>
      <c r="CB676" s="49">
        <f t="shared" si="479"/>
        <v>3192</v>
      </c>
      <c r="CC676" s="30">
        <f>IFERROR(CB676/BX671,"-")</f>
        <v>0.29596662030598053</v>
      </c>
      <c r="CD676" s="52">
        <f t="shared" si="469"/>
        <v>58437.772869674183</v>
      </c>
      <c r="CE676" s="31">
        <f t="shared" si="504"/>
        <v>0.26695659446349418</v>
      </c>
      <c r="CR676" s="173"/>
      <c r="CS676" s="194"/>
      <c r="CT676" s="188"/>
      <c r="CU676" s="191"/>
      <c r="CV676" s="191"/>
      <c r="CW676" s="75" t="s">
        <v>73</v>
      </c>
      <c r="CX676" s="86">
        <v>1340857</v>
      </c>
      <c r="CY676" s="76">
        <v>1.0798090823756395E-4</v>
      </c>
      <c r="CZ676" s="86">
        <v>84</v>
      </c>
      <c r="DA676" s="76">
        <v>6.6793893129770991E-3</v>
      </c>
      <c r="DB676" s="86">
        <v>15962.583333333334</v>
      </c>
      <c r="DC676" s="77">
        <v>6.1220027694774432E-3</v>
      </c>
    </row>
    <row r="677" spans="2:107" s="16" customFormat="1" ht="13.15" customHeight="1">
      <c r="B677" s="224"/>
      <c r="C677" s="194"/>
      <c r="D677" s="176"/>
      <c r="E677" s="197"/>
      <c r="F677" s="197"/>
      <c r="G677" s="67" t="s">
        <v>68</v>
      </c>
      <c r="H677" s="49">
        <v>5429</v>
      </c>
      <c r="I677" s="30">
        <f>IFERROR(H677/E671,"-")</f>
        <v>4.4894928171422711E-4</v>
      </c>
      <c r="J677" s="49">
        <v>2</v>
      </c>
      <c r="K677" s="30">
        <f>IFERROR(J677/F671,"-")</f>
        <v>0.15384615384615385</v>
      </c>
      <c r="L677" s="52">
        <f t="shared" si="462"/>
        <v>2714.5</v>
      </c>
      <c r="M677" s="31">
        <f t="shared" si="497"/>
        <v>0.15384615384615385</v>
      </c>
      <c r="N677" s="176"/>
      <c r="O677" s="197"/>
      <c r="P677" s="197"/>
      <c r="Q677" s="67" t="s">
        <v>68</v>
      </c>
      <c r="R677" s="49">
        <v>199515</v>
      </c>
      <c r="S677" s="30">
        <f>IFERROR(R677/O671,"-")</f>
        <v>2.4604377178079014E-3</v>
      </c>
      <c r="T677" s="49">
        <v>12</v>
      </c>
      <c r="U677" s="30">
        <f>IFERROR(T677/P671,"-")</f>
        <v>0.41379310344827586</v>
      </c>
      <c r="V677" s="52">
        <f t="shared" si="463"/>
        <v>16626.25</v>
      </c>
      <c r="W677" s="31">
        <f t="shared" si="498"/>
        <v>0.32432432432432434</v>
      </c>
      <c r="X677" s="176"/>
      <c r="Y677" s="197"/>
      <c r="Z677" s="197"/>
      <c r="AA677" s="67" t="s">
        <v>68</v>
      </c>
      <c r="AB677" s="49">
        <v>47902760</v>
      </c>
      <c r="AC677" s="30">
        <f>IFERROR(AB677/Y671,"-")</f>
        <v>1.6667479811886699E-2</v>
      </c>
      <c r="AD677" s="49">
        <v>1007</v>
      </c>
      <c r="AE677" s="30">
        <f>IFERROR(AD677/Z671,"-")</f>
        <v>0.25571356018283392</v>
      </c>
      <c r="AF677" s="52">
        <f t="shared" si="464"/>
        <v>47569.771598808344</v>
      </c>
      <c r="AG677" s="31">
        <f t="shared" si="499"/>
        <v>0.23749999999999999</v>
      </c>
      <c r="AH677" s="176"/>
      <c r="AI677" s="197"/>
      <c r="AJ677" s="197"/>
      <c r="AK677" s="67" t="s">
        <v>68</v>
      </c>
      <c r="AL677" s="49">
        <v>69591322</v>
      </c>
      <c r="AM677" s="30">
        <f>IFERROR(AL677/AI671,"-")</f>
        <v>2.1057928856326392E-2</v>
      </c>
      <c r="AN677" s="49">
        <v>1150</v>
      </c>
      <c r="AO677" s="30">
        <f>IFERROR(AN677/AJ671,"-")</f>
        <v>0.34503450345034503</v>
      </c>
      <c r="AP677" s="52">
        <f t="shared" si="465"/>
        <v>60514.193043478263</v>
      </c>
      <c r="AQ677" s="31">
        <f t="shared" si="500"/>
        <v>0.32015590200445432</v>
      </c>
      <c r="AR677" s="176"/>
      <c r="AS677" s="197"/>
      <c r="AT677" s="197"/>
      <c r="AU677" s="67" t="s">
        <v>68</v>
      </c>
      <c r="AV677" s="49">
        <v>45586378</v>
      </c>
      <c r="AW677" s="30">
        <f>IFERROR(AV677/AS671,"-")</f>
        <v>1.9263975353945462E-2</v>
      </c>
      <c r="AX677" s="49">
        <v>802</v>
      </c>
      <c r="AY677" s="30">
        <f>IFERROR(AX677/AT671,"-")</f>
        <v>0.38281622911694513</v>
      </c>
      <c r="AZ677" s="52">
        <f t="shared" si="466"/>
        <v>56840.870324189527</v>
      </c>
      <c r="BA677" s="31">
        <f t="shared" si="501"/>
        <v>0.3411314334325819</v>
      </c>
      <c r="BB677" s="176"/>
      <c r="BC677" s="197"/>
      <c r="BD677" s="197"/>
      <c r="BE677" s="67" t="s">
        <v>68</v>
      </c>
      <c r="BF677" s="49">
        <v>27890745</v>
      </c>
      <c r="BG677" s="30">
        <f>IFERROR(BF677/BC671,"-")</f>
        <v>2.3206760270701583E-2</v>
      </c>
      <c r="BH677" s="49">
        <v>398</v>
      </c>
      <c r="BI677" s="30">
        <f>IFERROR(BH677/BD671,"-")</f>
        <v>0.38943248532289626</v>
      </c>
      <c r="BJ677" s="52">
        <f t="shared" si="467"/>
        <v>70077.248743718592</v>
      </c>
      <c r="BK677" s="31">
        <f t="shared" si="502"/>
        <v>0.32252836304700161</v>
      </c>
      <c r="BL677" s="176"/>
      <c r="BM677" s="197"/>
      <c r="BN677" s="197"/>
      <c r="BO677" s="67" t="s">
        <v>68</v>
      </c>
      <c r="BP677" s="49">
        <v>6480631</v>
      </c>
      <c r="BQ677" s="30">
        <f>IFERROR(BP677/BM671,"-")</f>
        <v>1.563436772027783E-2</v>
      </c>
      <c r="BR677" s="49">
        <v>131</v>
      </c>
      <c r="BS677" s="30">
        <f>IFERROR(BR677/BN671,"-")</f>
        <v>0.36901408450704226</v>
      </c>
      <c r="BT677" s="52">
        <f t="shared" si="468"/>
        <v>49470.465648854959</v>
      </c>
      <c r="BU677" s="31">
        <f t="shared" si="503"/>
        <v>0.26734693877551019</v>
      </c>
      <c r="BV677" s="176"/>
      <c r="BW677" s="197"/>
      <c r="BX677" s="197"/>
      <c r="BY677" s="67" t="s">
        <v>68</v>
      </c>
      <c r="BZ677" s="49">
        <f t="shared" si="478"/>
        <v>197656780</v>
      </c>
      <c r="CA677" s="30">
        <f>IFERROR(BZ677/BW671,"-")</f>
        <v>1.9274716225425068E-2</v>
      </c>
      <c r="CB677" s="49">
        <f t="shared" si="479"/>
        <v>3502</v>
      </c>
      <c r="CC677" s="30">
        <f>IFERROR(CB677/BX671,"-")</f>
        <v>0.32471024571163654</v>
      </c>
      <c r="CD677" s="52">
        <f t="shared" si="469"/>
        <v>56441.113649343235</v>
      </c>
      <c r="CE677" s="31">
        <f t="shared" si="504"/>
        <v>0.29288283014133981</v>
      </c>
      <c r="CR677" s="173"/>
      <c r="CS677" s="194"/>
      <c r="CT677" s="188"/>
      <c r="CU677" s="191"/>
      <c r="CV677" s="191"/>
      <c r="CW677" s="75" t="s">
        <v>75</v>
      </c>
      <c r="CX677" s="86">
        <v>31900385</v>
      </c>
      <c r="CY677" s="76">
        <v>2.5689783067306664E-3</v>
      </c>
      <c r="CZ677" s="86">
        <v>575</v>
      </c>
      <c r="DA677" s="76">
        <v>4.5722010178117049E-2</v>
      </c>
      <c r="DB677" s="86">
        <v>55478.930434782611</v>
      </c>
      <c r="DC677" s="77">
        <v>4.1906566576780116E-2</v>
      </c>
    </row>
    <row r="678" spans="2:107" s="16" customFormat="1" ht="13.15" customHeight="1">
      <c r="B678" s="224"/>
      <c r="C678" s="194"/>
      <c r="D678" s="176"/>
      <c r="E678" s="197"/>
      <c r="F678" s="197"/>
      <c r="G678" s="67" t="s">
        <v>69</v>
      </c>
      <c r="H678" s="49">
        <v>0</v>
      </c>
      <c r="I678" s="30">
        <f>IFERROR(H678/E671,"-")</f>
        <v>0</v>
      </c>
      <c r="J678" s="49">
        <v>0</v>
      </c>
      <c r="K678" s="30">
        <f>IFERROR(J678/F671,"-")</f>
        <v>0</v>
      </c>
      <c r="L678" s="52" t="str">
        <f t="shared" si="462"/>
        <v>-</v>
      </c>
      <c r="M678" s="31">
        <f t="shared" si="497"/>
        <v>0</v>
      </c>
      <c r="N678" s="176"/>
      <c r="O678" s="197"/>
      <c r="P678" s="197"/>
      <c r="Q678" s="67" t="s">
        <v>69</v>
      </c>
      <c r="R678" s="49">
        <v>64469</v>
      </c>
      <c r="S678" s="30">
        <f>IFERROR(R678/O671,"-")</f>
        <v>7.9503776272138731E-4</v>
      </c>
      <c r="T678" s="49">
        <v>2</v>
      </c>
      <c r="U678" s="30">
        <f>IFERROR(T678/P671,"-")</f>
        <v>6.8965517241379309E-2</v>
      </c>
      <c r="V678" s="52">
        <f t="shared" si="463"/>
        <v>32234.5</v>
      </c>
      <c r="W678" s="31">
        <f t="shared" si="498"/>
        <v>5.4054054054054057E-2</v>
      </c>
      <c r="X678" s="176"/>
      <c r="Y678" s="197"/>
      <c r="Z678" s="197"/>
      <c r="AA678" s="67" t="s">
        <v>69</v>
      </c>
      <c r="AB678" s="49">
        <v>62034857</v>
      </c>
      <c r="AC678" s="30">
        <f>IFERROR(AB678/Y671,"-")</f>
        <v>2.1584658726987303E-2</v>
      </c>
      <c r="AD678" s="49">
        <v>335</v>
      </c>
      <c r="AE678" s="30">
        <f>IFERROR(AD678/Z671,"-")</f>
        <v>8.5068562722194013E-2</v>
      </c>
      <c r="AF678" s="52">
        <f t="shared" si="464"/>
        <v>185178.67761194031</v>
      </c>
      <c r="AG678" s="31">
        <f t="shared" si="499"/>
        <v>7.9009433962264147E-2</v>
      </c>
      <c r="AH678" s="176"/>
      <c r="AI678" s="197"/>
      <c r="AJ678" s="197"/>
      <c r="AK678" s="67" t="s">
        <v>69</v>
      </c>
      <c r="AL678" s="49">
        <v>92965799</v>
      </c>
      <c r="AM678" s="30">
        <f>IFERROR(AL678/AI671,"-")</f>
        <v>2.8130909503537516E-2</v>
      </c>
      <c r="AN678" s="49">
        <v>479</v>
      </c>
      <c r="AO678" s="30">
        <f>IFERROR(AN678/AJ671,"-")</f>
        <v>0.14371437143714372</v>
      </c>
      <c r="AP678" s="52">
        <f t="shared" si="465"/>
        <v>194083.08768267222</v>
      </c>
      <c r="AQ678" s="31">
        <f t="shared" si="500"/>
        <v>0.13335189309576836</v>
      </c>
      <c r="AR678" s="176"/>
      <c r="AS678" s="197"/>
      <c r="AT678" s="197"/>
      <c r="AU678" s="67" t="s">
        <v>69</v>
      </c>
      <c r="AV678" s="49">
        <v>99181924</v>
      </c>
      <c r="AW678" s="30">
        <f>IFERROR(AV678/AS671,"-")</f>
        <v>4.1912479633562726E-2</v>
      </c>
      <c r="AX678" s="49">
        <v>413</v>
      </c>
      <c r="AY678" s="30">
        <f>IFERROR(AX678/AT671,"-")</f>
        <v>0.19713603818615752</v>
      </c>
      <c r="AZ678" s="52">
        <f t="shared" si="466"/>
        <v>240149.93704600484</v>
      </c>
      <c r="BA678" s="31">
        <f t="shared" si="501"/>
        <v>0.17566992769034454</v>
      </c>
      <c r="BB678" s="176"/>
      <c r="BC678" s="197"/>
      <c r="BD678" s="197"/>
      <c r="BE678" s="67" t="s">
        <v>69</v>
      </c>
      <c r="BF678" s="49">
        <v>75917837</v>
      </c>
      <c r="BG678" s="30">
        <f>IFERROR(BF678/BC671,"-")</f>
        <v>6.3168160030476012E-2</v>
      </c>
      <c r="BH678" s="49">
        <v>229</v>
      </c>
      <c r="BI678" s="30">
        <f>IFERROR(BH678/BD671,"-")</f>
        <v>0.22407045009784735</v>
      </c>
      <c r="BJ678" s="52">
        <f t="shared" si="467"/>
        <v>331518.93886462884</v>
      </c>
      <c r="BK678" s="31">
        <f t="shared" si="502"/>
        <v>0.18557536466774716</v>
      </c>
      <c r="BL678" s="176"/>
      <c r="BM678" s="197"/>
      <c r="BN678" s="197"/>
      <c r="BO678" s="67" t="s">
        <v>69</v>
      </c>
      <c r="BP678" s="49">
        <v>41239540</v>
      </c>
      <c r="BQ678" s="30">
        <f>IFERROR(BP678/BM671,"-")</f>
        <v>9.9489406660417223E-2</v>
      </c>
      <c r="BR678" s="49">
        <v>84</v>
      </c>
      <c r="BS678" s="30">
        <f>IFERROR(BR678/BN671,"-")</f>
        <v>0.23661971830985915</v>
      </c>
      <c r="BT678" s="52">
        <f t="shared" si="468"/>
        <v>490946.90476190473</v>
      </c>
      <c r="BU678" s="31">
        <f t="shared" si="503"/>
        <v>0.17142857142857143</v>
      </c>
      <c r="BV678" s="176"/>
      <c r="BW678" s="197"/>
      <c r="BX678" s="197"/>
      <c r="BY678" s="67" t="s">
        <v>69</v>
      </c>
      <c r="BZ678" s="49">
        <f t="shared" si="478"/>
        <v>371404426</v>
      </c>
      <c r="CA678" s="30">
        <f>IFERROR(BZ678/BW671,"-")</f>
        <v>3.6217907202661527E-2</v>
      </c>
      <c r="CB678" s="49">
        <f t="shared" si="479"/>
        <v>1542</v>
      </c>
      <c r="CC678" s="30">
        <f>IFERROR(CB678/BX671,"-")</f>
        <v>0.14297635605006953</v>
      </c>
      <c r="CD678" s="52">
        <f t="shared" si="469"/>
        <v>240858.90142671854</v>
      </c>
      <c r="CE678" s="31">
        <f t="shared" si="504"/>
        <v>0.12896211424270301</v>
      </c>
      <c r="CR678" s="173"/>
      <c r="CS678" s="194"/>
      <c r="CT678" s="188"/>
      <c r="CU678" s="191"/>
      <c r="CV678" s="191"/>
      <c r="CW678" s="75" t="s">
        <v>77</v>
      </c>
      <c r="CX678" s="86">
        <v>25202611</v>
      </c>
      <c r="CY678" s="76">
        <v>2.0295981045987902E-3</v>
      </c>
      <c r="CZ678" s="86">
        <v>164</v>
      </c>
      <c r="DA678" s="76">
        <v>1.3040712468193385E-2</v>
      </c>
      <c r="DB678" s="86">
        <v>153674.45731707316</v>
      </c>
      <c r="DC678" s="77">
        <v>1.1952481597551199E-2</v>
      </c>
    </row>
    <row r="679" spans="2:107" s="16" customFormat="1" ht="13.15" customHeight="1">
      <c r="B679" s="224"/>
      <c r="C679" s="194"/>
      <c r="D679" s="176"/>
      <c r="E679" s="197"/>
      <c r="F679" s="197"/>
      <c r="G679" s="67" t="s">
        <v>71</v>
      </c>
      <c r="H679" s="49">
        <v>0</v>
      </c>
      <c r="I679" s="30">
        <f>IFERROR(H679/E671,"-")</f>
        <v>0</v>
      </c>
      <c r="J679" s="49">
        <v>0</v>
      </c>
      <c r="K679" s="30">
        <f>IFERROR(J679/F671,"-")</f>
        <v>0</v>
      </c>
      <c r="L679" s="52" t="str">
        <f t="shared" si="462"/>
        <v>-</v>
      </c>
      <c r="M679" s="31">
        <f t="shared" si="497"/>
        <v>0</v>
      </c>
      <c r="N679" s="176"/>
      <c r="O679" s="197"/>
      <c r="P679" s="197"/>
      <c r="Q679" s="67" t="s">
        <v>71</v>
      </c>
      <c r="R679" s="49">
        <v>0</v>
      </c>
      <c r="S679" s="30">
        <f>IFERROR(R679/O671,"-")</f>
        <v>0</v>
      </c>
      <c r="T679" s="49">
        <v>0</v>
      </c>
      <c r="U679" s="30">
        <f>IFERROR(T679/P671,"-")</f>
        <v>0</v>
      </c>
      <c r="V679" s="52" t="str">
        <f t="shared" si="463"/>
        <v>-</v>
      </c>
      <c r="W679" s="31">
        <f t="shared" si="498"/>
        <v>0</v>
      </c>
      <c r="X679" s="176"/>
      <c r="Y679" s="197"/>
      <c r="Z679" s="197"/>
      <c r="AA679" s="67" t="s">
        <v>71</v>
      </c>
      <c r="AB679" s="49">
        <v>628</v>
      </c>
      <c r="AC679" s="30">
        <f>IFERROR(AB679/Y671,"-")</f>
        <v>2.1850885673111209E-7</v>
      </c>
      <c r="AD679" s="49">
        <v>2</v>
      </c>
      <c r="AE679" s="30">
        <f>IFERROR(AD679/Z671,"-")</f>
        <v>5.0787201625190448E-4</v>
      </c>
      <c r="AF679" s="52">
        <f t="shared" si="464"/>
        <v>314</v>
      </c>
      <c r="AG679" s="31">
        <f t="shared" si="499"/>
        <v>4.7169811320754717E-4</v>
      </c>
      <c r="AH679" s="176"/>
      <c r="AI679" s="197"/>
      <c r="AJ679" s="197"/>
      <c r="AK679" s="67" t="s">
        <v>71</v>
      </c>
      <c r="AL679" s="49">
        <v>8098</v>
      </c>
      <c r="AM679" s="30">
        <f>IFERROR(AL679/AI671,"-")</f>
        <v>2.4504076510937833E-6</v>
      </c>
      <c r="AN679" s="49">
        <v>3</v>
      </c>
      <c r="AO679" s="30">
        <f>IFERROR(AN679/AJ671,"-")</f>
        <v>9.0009000900090005E-4</v>
      </c>
      <c r="AP679" s="52">
        <f t="shared" si="465"/>
        <v>2699.3333333333335</v>
      </c>
      <c r="AQ679" s="31">
        <f t="shared" si="500"/>
        <v>8.3518930957683743E-4</v>
      </c>
      <c r="AR679" s="176"/>
      <c r="AS679" s="197"/>
      <c r="AT679" s="197"/>
      <c r="AU679" s="67" t="s">
        <v>71</v>
      </c>
      <c r="AV679" s="49">
        <v>9225</v>
      </c>
      <c r="AW679" s="30">
        <f>IFERROR(AV679/AS671,"-")</f>
        <v>3.8983174456226133E-6</v>
      </c>
      <c r="AX679" s="49">
        <v>6</v>
      </c>
      <c r="AY679" s="30">
        <f>IFERROR(AX679/AT671,"-")</f>
        <v>2.8639618138424821E-3</v>
      </c>
      <c r="AZ679" s="52">
        <f t="shared" si="466"/>
        <v>1537.5</v>
      </c>
      <c r="BA679" s="31">
        <f t="shared" si="501"/>
        <v>2.5521054870267972E-3</v>
      </c>
      <c r="BB679" s="176"/>
      <c r="BC679" s="197"/>
      <c r="BD679" s="197"/>
      <c r="BE679" s="67" t="s">
        <v>71</v>
      </c>
      <c r="BF679" s="49">
        <v>8483</v>
      </c>
      <c r="BG679" s="30">
        <f>IFERROR(BF679/BC671,"-")</f>
        <v>7.0583610217784258E-6</v>
      </c>
      <c r="BH679" s="49">
        <v>1</v>
      </c>
      <c r="BI679" s="30">
        <f>IFERROR(BH679/BD671,"-")</f>
        <v>9.7847358121330719E-4</v>
      </c>
      <c r="BJ679" s="52">
        <f t="shared" si="467"/>
        <v>8483</v>
      </c>
      <c r="BK679" s="31">
        <f t="shared" si="502"/>
        <v>8.1037277147487841E-4</v>
      </c>
      <c r="BL679" s="176"/>
      <c r="BM679" s="197"/>
      <c r="BN679" s="197"/>
      <c r="BO679" s="67" t="s">
        <v>71</v>
      </c>
      <c r="BP679" s="49">
        <v>0</v>
      </c>
      <c r="BQ679" s="30">
        <f>IFERROR(BP679/BM671,"-")</f>
        <v>0</v>
      </c>
      <c r="BR679" s="49">
        <v>0</v>
      </c>
      <c r="BS679" s="30">
        <f>IFERROR(BR679/BN671,"-")</f>
        <v>0</v>
      </c>
      <c r="BT679" s="52" t="str">
        <f t="shared" si="468"/>
        <v>-</v>
      </c>
      <c r="BU679" s="31">
        <f t="shared" si="503"/>
        <v>0</v>
      </c>
      <c r="BV679" s="176"/>
      <c r="BW679" s="197"/>
      <c r="BX679" s="197"/>
      <c r="BY679" s="67" t="s">
        <v>71</v>
      </c>
      <c r="BZ679" s="49">
        <f t="shared" si="478"/>
        <v>26434</v>
      </c>
      <c r="CA679" s="30">
        <f>IFERROR(BZ679/BW671,"-")</f>
        <v>2.577740306722017E-6</v>
      </c>
      <c r="CB679" s="49">
        <f t="shared" si="479"/>
        <v>12</v>
      </c>
      <c r="CC679" s="30">
        <f>IFERROR(CB679/BX671,"-")</f>
        <v>1.1126564673157164E-3</v>
      </c>
      <c r="CD679" s="52">
        <f t="shared" si="469"/>
        <v>2202.8333333333335</v>
      </c>
      <c r="CE679" s="31">
        <f t="shared" si="504"/>
        <v>1.0035962197875721E-3</v>
      </c>
      <c r="CR679" s="173"/>
      <c r="CS679" s="194"/>
      <c r="CT679" s="188"/>
      <c r="CU679" s="191"/>
      <c r="CV679" s="191"/>
      <c r="CW679" s="75" t="s">
        <v>79</v>
      </c>
      <c r="CX679" s="86">
        <v>127961307</v>
      </c>
      <c r="CY679" s="76">
        <v>1.0304885717959298E-2</v>
      </c>
      <c r="CZ679" s="86">
        <v>292</v>
      </c>
      <c r="DA679" s="76">
        <v>2.321882951653944E-2</v>
      </c>
      <c r="DB679" s="86">
        <v>438223.65410958906</v>
      </c>
      <c r="DC679" s="77">
        <v>2.1281247722469209E-2</v>
      </c>
    </row>
    <row r="680" spans="2:107" s="16" customFormat="1" ht="13.15" customHeight="1">
      <c r="B680" s="224"/>
      <c r="C680" s="194"/>
      <c r="D680" s="176"/>
      <c r="E680" s="197"/>
      <c r="F680" s="197"/>
      <c r="G680" s="67" t="s">
        <v>73</v>
      </c>
      <c r="H680" s="49">
        <v>0</v>
      </c>
      <c r="I680" s="30">
        <f>IFERROR(H680/E671,"-")</f>
        <v>0</v>
      </c>
      <c r="J680" s="49">
        <v>0</v>
      </c>
      <c r="K680" s="30">
        <f>IFERROR(J680/F671,"-")</f>
        <v>0</v>
      </c>
      <c r="L680" s="52" t="str">
        <f t="shared" si="462"/>
        <v>-</v>
      </c>
      <c r="M680" s="31">
        <f t="shared" si="497"/>
        <v>0</v>
      </c>
      <c r="N680" s="176"/>
      <c r="O680" s="197"/>
      <c r="P680" s="197"/>
      <c r="Q680" s="67" t="s">
        <v>73</v>
      </c>
      <c r="R680" s="49">
        <v>1593</v>
      </c>
      <c r="S680" s="30">
        <f>IFERROR(R680/O671,"-")</f>
        <v>1.9645025609442832E-5</v>
      </c>
      <c r="T680" s="49">
        <v>1</v>
      </c>
      <c r="U680" s="30">
        <f>IFERROR(T680/P671,"-")</f>
        <v>3.4482758620689655E-2</v>
      </c>
      <c r="V680" s="52">
        <f t="shared" si="463"/>
        <v>1593</v>
      </c>
      <c r="W680" s="31">
        <f t="shared" si="498"/>
        <v>2.7027027027027029E-2</v>
      </c>
      <c r="X680" s="176"/>
      <c r="Y680" s="197"/>
      <c r="Z680" s="197"/>
      <c r="AA680" s="67" t="s">
        <v>73</v>
      </c>
      <c r="AB680" s="49">
        <v>228811</v>
      </c>
      <c r="AC680" s="30">
        <f>IFERROR(AB680/Y671,"-")</f>
        <v>7.9613423594749187E-5</v>
      </c>
      <c r="AD680" s="49">
        <v>16</v>
      </c>
      <c r="AE680" s="30">
        <f>IFERROR(AD680/Z671,"-")</f>
        <v>4.0629761300152358E-3</v>
      </c>
      <c r="AF680" s="52">
        <f t="shared" si="464"/>
        <v>14300.6875</v>
      </c>
      <c r="AG680" s="31">
        <f t="shared" si="499"/>
        <v>3.7735849056603774E-3</v>
      </c>
      <c r="AH680" s="176"/>
      <c r="AI680" s="197"/>
      <c r="AJ680" s="197"/>
      <c r="AK680" s="67" t="s">
        <v>73</v>
      </c>
      <c r="AL680" s="49">
        <v>190133</v>
      </c>
      <c r="AM680" s="30">
        <f>IFERROR(AL680/AI671,"-")</f>
        <v>5.7533138790493244E-5</v>
      </c>
      <c r="AN680" s="49">
        <v>15</v>
      </c>
      <c r="AO680" s="30">
        <f>IFERROR(AN680/AJ671,"-")</f>
        <v>4.5004500450045006E-3</v>
      </c>
      <c r="AP680" s="52">
        <f t="shared" si="465"/>
        <v>12675.533333333333</v>
      </c>
      <c r="AQ680" s="31">
        <f t="shared" si="500"/>
        <v>4.1759465478841875E-3</v>
      </c>
      <c r="AR680" s="176"/>
      <c r="AS680" s="197"/>
      <c r="AT680" s="197"/>
      <c r="AU680" s="67" t="s">
        <v>73</v>
      </c>
      <c r="AV680" s="49">
        <v>135988</v>
      </c>
      <c r="AW680" s="30">
        <f>IFERROR(AV680/AS671,"-")</f>
        <v>5.7466058839601941E-5</v>
      </c>
      <c r="AX680" s="49">
        <v>9</v>
      </c>
      <c r="AY680" s="30">
        <f>IFERROR(AX680/AT671,"-")</f>
        <v>4.2959427207637235E-3</v>
      </c>
      <c r="AZ680" s="52">
        <f t="shared" si="466"/>
        <v>15109.777777777777</v>
      </c>
      <c r="BA680" s="31">
        <f t="shared" si="501"/>
        <v>3.8281582305401958E-3</v>
      </c>
      <c r="BB680" s="176"/>
      <c r="BC680" s="197"/>
      <c r="BD680" s="197"/>
      <c r="BE680" s="67" t="s">
        <v>73</v>
      </c>
      <c r="BF680" s="49">
        <v>4358</v>
      </c>
      <c r="BG680" s="30">
        <f>IFERROR(BF680/BC671,"-")</f>
        <v>3.6261154465295745E-6</v>
      </c>
      <c r="BH680" s="49">
        <v>1</v>
      </c>
      <c r="BI680" s="30">
        <f>IFERROR(BH680/BD671,"-")</f>
        <v>9.7847358121330719E-4</v>
      </c>
      <c r="BJ680" s="52">
        <f t="shared" si="467"/>
        <v>4358</v>
      </c>
      <c r="BK680" s="31">
        <f t="shared" si="502"/>
        <v>8.1037277147487841E-4</v>
      </c>
      <c r="BL680" s="176"/>
      <c r="BM680" s="197"/>
      <c r="BN680" s="197"/>
      <c r="BO680" s="67" t="s">
        <v>73</v>
      </c>
      <c r="BP680" s="49">
        <v>94707</v>
      </c>
      <c r="BQ680" s="30">
        <f>IFERROR(BP680/BM671,"-")</f>
        <v>2.2847837867706901E-4</v>
      </c>
      <c r="BR680" s="49">
        <v>1</v>
      </c>
      <c r="BS680" s="30">
        <f>IFERROR(BR680/BN671,"-")</f>
        <v>2.8169014084507044E-3</v>
      </c>
      <c r="BT680" s="52">
        <f t="shared" si="468"/>
        <v>94707</v>
      </c>
      <c r="BU680" s="31">
        <f t="shared" si="503"/>
        <v>2.0408163265306124E-3</v>
      </c>
      <c r="BV680" s="176"/>
      <c r="BW680" s="197"/>
      <c r="BX680" s="197"/>
      <c r="BY680" s="67" t="s">
        <v>73</v>
      </c>
      <c r="BZ680" s="49">
        <f t="shared" si="478"/>
        <v>655590</v>
      </c>
      <c r="CA680" s="30">
        <f>IFERROR(BZ680/BW671,"-")</f>
        <v>6.3930573037901465E-5</v>
      </c>
      <c r="CB680" s="49">
        <f t="shared" si="479"/>
        <v>43</v>
      </c>
      <c r="CC680" s="30">
        <f>IFERROR(CB680/BX671,"-")</f>
        <v>3.9870190078813168E-3</v>
      </c>
      <c r="CD680" s="52">
        <f t="shared" si="469"/>
        <v>15246.279069767443</v>
      </c>
      <c r="CE680" s="31">
        <f t="shared" si="504"/>
        <v>3.5962197875721333E-3</v>
      </c>
      <c r="CR680" s="173"/>
      <c r="CS680" s="194"/>
      <c r="CT680" s="188"/>
      <c r="CU680" s="191"/>
      <c r="CV680" s="191"/>
      <c r="CW680" s="75" t="s">
        <v>81</v>
      </c>
      <c r="CX680" s="86">
        <v>95766385</v>
      </c>
      <c r="CY680" s="76">
        <v>7.7121879745030387E-3</v>
      </c>
      <c r="CZ680" s="86">
        <v>1383</v>
      </c>
      <c r="DA680" s="76">
        <v>0.10997137404580153</v>
      </c>
      <c r="DB680" s="86">
        <v>69245.397686189448</v>
      </c>
      <c r="DC680" s="77">
        <v>0.10079440274032504</v>
      </c>
    </row>
    <row r="681" spans="2:107" s="16" customFormat="1" ht="13.15" customHeight="1">
      <c r="B681" s="224"/>
      <c r="C681" s="194"/>
      <c r="D681" s="176"/>
      <c r="E681" s="197"/>
      <c r="F681" s="197"/>
      <c r="G681" s="67" t="s">
        <v>75</v>
      </c>
      <c r="H681" s="49">
        <v>0</v>
      </c>
      <c r="I681" s="30">
        <f>IFERROR(H681/E671,"-")</f>
        <v>0</v>
      </c>
      <c r="J681" s="49">
        <v>0</v>
      </c>
      <c r="K681" s="30">
        <f>IFERROR(J681/F671,"-")</f>
        <v>0</v>
      </c>
      <c r="L681" s="52" t="str">
        <f t="shared" si="462"/>
        <v>-</v>
      </c>
      <c r="M681" s="31">
        <f t="shared" si="497"/>
        <v>0</v>
      </c>
      <c r="N681" s="176"/>
      <c r="O681" s="197"/>
      <c r="P681" s="197"/>
      <c r="Q681" s="67" t="s">
        <v>75</v>
      </c>
      <c r="R681" s="49">
        <v>559</v>
      </c>
      <c r="S681" s="30">
        <f>IFERROR(R681/O671,"-")</f>
        <v>6.8936404994843334E-6</v>
      </c>
      <c r="T681" s="49">
        <v>1</v>
      </c>
      <c r="U681" s="30">
        <f>IFERROR(T681/P671,"-")</f>
        <v>3.4482758620689655E-2</v>
      </c>
      <c r="V681" s="52">
        <f t="shared" si="463"/>
        <v>559</v>
      </c>
      <c r="W681" s="31">
        <f t="shared" si="498"/>
        <v>2.7027027027027029E-2</v>
      </c>
      <c r="X681" s="176"/>
      <c r="Y681" s="197"/>
      <c r="Z681" s="197"/>
      <c r="AA681" s="67" t="s">
        <v>75</v>
      </c>
      <c r="AB681" s="49">
        <v>3526925</v>
      </c>
      <c r="AC681" s="30">
        <f>IFERROR(AB681/Y671,"-")</f>
        <v>1.2271725310929579E-3</v>
      </c>
      <c r="AD681" s="49">
        <v>152</v>
      </c>
      <c r="AE681" s="30">
        <f>IFERROR(AD681/Z671,"-")</f>
        <v>3.8598273235144746E-2</v>
      </c>
      <c r="AF681" s="52">
        <f t="shared" si="464"/>
        <v>23203.45394736842</v>
      </c>
      <c r="AG681" s="31">
        <f t="shared" si="499"/>
        <v>3.5849056603773584E-2</v>
      </c>
      <c r="AH681" s="176"/>
      <c r="AI681" s="197"/>
      <c r="AJ681" s="197"/>
      <c r="AK681" s="67" t="s">
        <v>75</v>
      </c>
      <c r="AL681" s="49">
        <v>4673210</v>
      </c>
      <c r="AM681" s="30">
        <f>IFERROR(AL681/AI671,"-")</f>
        <v>1.4140861372151123E-3</v>
      </c>
      <c r="AN681" s="49">
        <v>177</v>
      </c>
      <c r="AO681" s="30">
        <f>IFERROR(AN681/AJ671,"-")</f>
        <v>5.3105310531053107E-2</v>
      </c>
      <c r="AP681" s="52">
        <f t="shared" si="465"/>
        <v>26402.316384180791</v>
      </c>
      <c r="AQ681" s="31">
        <f t="shared" si="500"/>
        <v>4.9276169265033407E-2</v>
      </c>
      <c r="AR681" s="176"/>
      <c r="AS681" s="197"/>
      <c r="AT681" s="197"/>
      <c r="AU681" s="67" t="s">
        <v>75</v>
      </c>
      <c r="AV681" s="49">
        <v>6832895</v>
      </c>
      <c r="AW681" s="30">
        <f>IFERROR(AV681/AS671,"-")</f>
        <v>2.8874573206078618E-3</v>
      </c>
      <c r="AX681" s="49">
        <v>141</v>
      </c>
      <c r="AY681" s="30">
        <f>IFERROR(AX681/AT671,"-")</f>
        <v>6.7303102625298331E-2</v>
      </c>
      <c r="AZ681" s="52">
        <f t="shared" si="466"/>
        <v>48460.248226950353</v>
      </c>
      <c r="BA681" s="31">
        <f t="shared" si="501"/>
        <v>5.9974478945129729E-2</v>
      </c>
      <c r="BB681" s="176"/>
      <c r="BC681" s="197"/>
      <c r="BD681" s="197"/>
      <c r="BE681" s="67" t="s">
        <v>75</v>
      </c>
      <c r="BF681" s="49">
        <v>10547123</v>
      </c>
      <c r="BG681" s="30">
        <f>IFERROR(BF681/BC671,"-")</f>
        <v>8.7758342420255504E-3</v>
      </c>
      <c r="BH681" s="49">
        <v>92</v>
      </c>
      <c r="BI681" s="30">
        <f>IFERROR(BH681/BD671,"-")</f>
        <v>9.0019569471624261E-2</v>
      </c>
      <c r="BJ681" s="52">
        <f t="shared" si="467"/>
        <v>114642.64130434782</v>
      </c>
      <c r="BK681" s="31">
        <f t="shared" si="502"/>
        <v>7.4554294975688815E-2</v>
      </c>
      <c r="BL681" s="176"/>
      <c r="BM681" s="197"/>
      <c r="BN681" s="197"/>
      <c r="BO681" s="67" t="s">
        <v>75</v>
      </c>
      <c r="BP681" s="49">
        <v>859169</v>
      </c>
      <c r="BQ681" s="30">
        <f>IFERROR(BP681/BM671,"-")</f>
        <v>2.0727247207661388E-3</v>
      </c>
      <c r="BR681" s="49">
        <v>31</v>
      </c>
      <c r="BS681" s="30">
        <f>IFERROR(BR681/BN671,"-")</f>
        <v>8.7323943661971826E-2</v>
      </c>
      <c r="BT681" s="52">
        <f t="shared" si="468"/>
        <v>27715.129032258064</v>
      </c>
      <c r="BU681" s="31">
        <f t="shared" si="503"/>
        <v>6.3265306122448975E-2</v>
      </c>
      <c r="BV681" s="176"/>
      <c r="BW681" s="197"/>
      <c r="BX681" s="197"/>
      <c r="BY681" s="67" t="s">
        <v>75</v>
      </c>
      <c r="BZ681" s="49">
        <f t="shared" si="478"/>
        <v>26439881</v>
      </c>
      <c r="CA681" s="30">
        <f>IFERROR(BZ681/BW671,"-")</f>
        <v>2.5783137988436722E-3</v>
      </c>
      <c r="CB681" s="49">
        <f t="shared" si="479"/>
        <v>594</v>
      </c>
      <c r="CC681" s="30">
        <f>IFERROR(CB681/BX671,"-")</f>
        <v>5.5076495132127957E-2</v>
      </c>
      <c r="CD681" s="52">
        <f t="shared" si="469"/>
        <v>44511.584175084172</v>
      </c>
      <c r="CE681" s="31">
        <f t="shared" si="504"/>
        <v>4.9678012879484819E-2</v>
      </c>
      <c r="CR681" s="173"/>
      <c r="CS681" s="194"/>
      <c r="CT681" s="188"/>
      <c r="CU681" s="191"/>
      <c r="CV681" s="191"/>
      <c r="CW681" s="75" t="s">
        <v>83</v>
      </c>
      <c r="CX681" s="86">
        <v>767571385</v>
      </c>
      <c r="CY681" s="76">
        <v>6.1813493377343647E-2</v>
      </c>
      <c r="CZ681" s="86">
        <v>1815</v>
      </c>
      <c r="DA681" s="76">
        <v>0.14432251908396945</v>
      </c>
      <c r="DB681" s="86">
        <v>422904.3443526171</v>
      </c>
      <c r="DC681" s="77">
        <v>0.13227898841192334</v>
      </c>
    </row>
    <row r="682" spans="2:107" s="16" customFormat="1" ht="13.15" customHeight="1">
      <c r="B682" s="224"/>
      <c r="C682" s="194"/>
      <c r="D682" s="176"/>
      <c r="E682" s="197"/>
      <c r="F682" s="197"/>
      <c r="G682" s="67" t="s">
        <v>77</v>
      </c>
      <c r="H682" s="49">
        <v>0</v>
      </c>
      <c r="I682" s="30">
        <f>IFERROR(H682/E671,"-")</f>
        <v>0</v>
      </c>
      <c r="J682" s="49">
        <v>0</v>
      </c>
      <c r="K682" s="30">
        <f>IFERROR(J682/F671,"-")</f>
        <v>0</v>
      </c>
      <c r="L682" s="52" t="str">
        <f t="shared" si="462"/>
        <v>-</v>
      </c>
      <c r="M682" s="31">
        <f t="shared" si="497"/>
        <v>0</v>
      </c>
      <c r="N682" s="176"/>
      <c r="O682" s="197"/>
      <c r="P682" s="197"/>
      <c r="Q682" s="67" t="s">
        <v>77</v>
      </c>
      <c r="R682" s="49">
        <v>0</v>
      </c>
      <c r="S682" s="30">
        <f>IFERROR(R682/O671,"-")</f>
        <v>0</v>
      </c>
      <c r="T682" s="49">
        <v>0</v>
      </c>
      <c r="U682" s="30">
        <f>IFERROR(T682/P671,"-")</f>
        <v>0</v>
      </c>
      <c r="V682" s="52" t="str">
        <f t="shared" si="463"/>
        <v>-</v>
      </c>
      <c r="W682" s="31">
        <f t="shared" si="498"/>
        <v>0</v>
      </c>
      <c r="X682" s="176"/>
      <c r="Y682" s="197"/>
      <c r="Z682" s="197"/>
      <c r="AA682" s="67" t="s">
        <v>77</v>
      </c>
      <c r="AB682" s="49">
        <v>2975171</v>
      </c>
      <c r="AC682" s="30">
        <f>IFERROR(AB682/Y671,"-")</f>
        <v>1.0351930155884706E-3</v>
      </c>
      <c r="AD682" s="49">
        <v>25</v>
      </c>
      <c r="AE682" s="30">
        <f>IFERROR(AD682/Z671,"-")</f>
        <v>6.3484002031488065E-3</v>
      </c>
      <c r="AF682" s="52">
        <f t="shared" si="464"/>
        <v>119006.84</v>
      </c>
      <c r="AG682" s="31">
        <f t="shared" si="499"/>
        <v>5.89622641509434E-3</v>
      </c>
      <c r="AH682" s="176"/>
      <c r="AI682" s="197"/>
      <c r="AJ682" s="197"/>
      <c r="AK682" s="67" t="s">
        <v>77</v>
      </c>
      <c r="AL682" s="49">
        <v>1790004</v>
      </c>
      <c r="AM682" s="30">
        <f>IFERROR(AL682/AI671,"-")</f>
        <v>5.4164478847721373E-4</v>
      </c>
      <c r="AN682" s="49">
        <v>42</v>
      </c>
      <c r="AO682" s="30">
        <f>IFERROR(AN682/AJ671,"-")</f>
        <v>1.2601260126012601E-2</v>
      </c>
      <c r="AP682" s="52">
        <f t="shared" si="465"/>
        <v>42619.142857142855</v>
      </c>
      <c r="AQ682" s="31">
        <f t="shared" si="500"/>
        <v>1.1692650334075724E-2</v>
      </c>
      <c r="AR682" s="176"/>
      <c r="AS682" s="197"/>
      <c r="AT682" s="197"/>
      <c r="AU682" s="67" t="s">
        <v>77</v>
      </c>
      <c r="AV682" s="49">
        <v>4110089</v>
      </c>
      <c r="AW682" s="30">
        <f>IFERROR(AV682/AS671,"-")</f>
        <v>1.7368489595405527E-3</v>
      </c>
      <c r="AX682" s="49">
        <v>42</v>
      </c>
      <c r="AY682" s="30">
        <f>IFERROR(AX682/AT671,"-")</f>
        <v>2.0047732696897375E-2</v>
      </c>
      <c r="AZ682" s="52">
        <f t="shared" si="466"/>
        <v>97859.261904761908</v>
      </c>
      <c r="BA682" s="31">
        <f t="shared" si="501"/>
        <v>1.7864738409187581E-2</v>
      </c>
      <c r="BB682" s="176"/>
      <c r="BC682" s="197"/>
      <c r="BD682" s="197"/>
      <c r="BE682" s="67" t="s">
        <v>77</v>
      </c>
      <c r="BF682" s="49">
        <v>2073152</v>
      </c>
      <c r="BG682" s="30">
        <f>IFERROR(BF682/BC671,"-")</f>
        <v>1.7249858857741351E-3</v>
      </c>
      <c r="BH682" s="49">
        <v>22</v>
      </c>
      <c r="BI682" s="30">
        <f>IFERROR(BH682/BD671,"-")</f>
        <v>2.1526418786692758E-2</v>
      </c>
      <c r="BJ682" s="52">
        <f t="shared" si="467"/>
        <v>94234.181818181823</v>
      </c>
      <c r="BK682" s="31">
        <f t="shared" si="502"/>
        <v>1.7828200972447326E-2</v>
      </c>
      <c r="BL682" s="176"/>
      <c r="BM682" s="197"/>
      <c r="BN682" s="197"/>
      <c r="BO682" s="67" t="s">
        <v>77</v>
      </c>
      <c r="BP682" s="49">
        <v>458515</v>
      </c>
      <c r="BQ682" s="30">
        <f>IFERROR(BP682/BM671,"-")</f>
        <v>1.1061565016220163E-3</v>
      </c>
      <c r="BR682" s="49">
        <v>9</v>
      </c>
      <c r="BS682" s="30">
        <f>IFERROR(BR682/BN671,"-")</f>
        <v>2.5352112676056339E-2</v>
      </c>
      <c r="BT682" s="52">
        <f t="shared" si="468"/>
        <v>50946.111111111109</v>
      </c>
      <c r="BU682" s="31">
        <f t="shared" si="503"/>
        <v>1.8367346938775512E-2</v>
      </c>
      <c r="BV682" s="176"/>
      <c r="BW682" s="197"/>
      <c r="BX682" s="197"/>
      <c r="BY682" s="67" t="s">
        <v>77</v>
      </c>
      <c r="BZ682" s="49">
        <f t="shared" si="478"/>
        <v>11406931</v>
      </c>
      <c r="CA682" s="30">
        <f>IFERROR(BZ682/BW671,"-")</f>
        <v>1.1123593029695425E-3</v>
      </c>
      <c r="CB682" s="49">
        <f t="shared" si="479"/>
        <v>140</v>
      </c>
      <c r="CC682" s="30">
        <f>IFERROR(CB682/BX671,"-")</f>
        <v>1.2980992118683357E-2</v>
      </c>
      <c r="CD682" s="52">
        <f t="shared" si="469"/>
        <v>81478.078571428574</v>
      </c>
      <c r="CE682" s="31">
        <f t="shared" si="504"/>
        <v>1.1708622564188342E-2</v>
      </c>
      <c r="CR682" s="173"/>
      <c r="CS682" s="194"/>
      <c r="CT682" s="188"/>
      <c r="CU682" s="191"/>
      <c r="CV682" s="191"/>
      <c r="CW682" s="75" t="s">
        <v>87</v>
      </c>
      <c r="CX682" s="86">
        <v>130852763</v>
      </c>
      <c r="CY682" s="76">
        <v>1.053773832268072E-2</v>
      </c>
      <c r="CZ682" s="86">
        <v>1063</v>
      </c>
      <c r="DA682" s="76">
        <v>8.4526081424936381E-2</v>
      </c>
      <c r="DB682" s="86">
        <v>123097.61335841956</v>
      </c>
      <c r="DC682" s="77">
        <v>7.7472487428030021E-2</v>
      </c>
    </row>
    <row r="683" spans="2:107" s="16" customFormat="1" ht="13.15" customHeight="1">
      <c r="B683" s="224"/>
      <c r="C683" s="194"/>
      <c r="D683" s="176"/>
      <c r="E683" s="197"/>
      <c r="F683" s="197"/>
      <c r="G683" s="67" t="s">
        <v>79</v>
      </c>
      <c r="H683" s="49">
        <v>0</v>
      </c>
      <c r="I683" s="30">
        <f>IFERROR(H683/E671,"-")</f>
        <v>0</v>
      </c>
      <c r="J683" s="49">
        <v>0</v>
      </c>
      <c r="K683" s="30">
        <f>IFERROR(J683/F671,"-")</f>
        <v>0</v>
      </c>
      <c r="L683" s="52" t="str">
        <f t="shared" si="462"/>
        <v>-</v>
      </c>
      <c r="M683" s="31">
        <f t="shared" si="497"/>
        <v>0</v>
      </c>
      <c r="N683" s="176"/>
      <c r="O683" s="197"/>
      <c r="P683" s="197"/>
      <c r="Q683" s="67" t="s">
        <v>79</v>
      </c>
      <c r="R683" s="49">
        <v>0</v>
      </c>
      <c r="S683" s="30">
        <f>IFERROR(R683/O671,"-")</f>
        <v>0</v>
      </c>
      <c r="T683" s="49">
        <v>0</v>
      </c>
      <c r="U683" s="30">
        <f>IFERROR(T683/P671,"-")</f>
        <v>0</v>
      </c>
      <c r="V683" s="52" t="str">
        <f t="shared" si="463"/>
        <v>-</v>
      </c>
      <c r="W683" s="31">
        <f t="shared" si="498"/>
        <v>0</v>
      </c>
      <c r="X683" s="176"/>
      <c r="Y683" s="197"/>
      <c r="Z683" s="197"/>
      <c r="AA683" s="67" t="s">
        <v>79</v>
      </c>
      <c r="AB683" s="49">
        <v>11699459</v>
      </c>
      <c r="AC683" s="30">
        <f>IFERROR(AB683/Y671,"-")</f>
        <v>4.0707570230294901E-3</v>
      </c>
      <c r="AD683" s="49">
        <v>37</v>
      </c>
      <c r="AE683" s="30">
        <f>IFERROR(AD683/Z671,"-")</f>
        <v>9.3956323006602338E-3</v>
      </c>
      <c r="AF683" s="52">
        <f t="shared" si="464"/>
        <v>316201.59459459462</v>
      </c>
      <c r="AG683" s="31">
        <f t="shared" si="499"/>
        <v>8.7264150943396224E-3</v>
      </c>
      <c r="AH683" s="176"/>
      <c r="AI683" s="197"/>
      <c r="AJ683" s="197"/>
      <c r="AK683" s="67" t="s">
        <v>79</v>
      </c>
      <c r="AL683" s="49">
        <v>27331080</v>
      </c>
      <c r="AM683" s="30">
        <f>IFERROR(AL683/AI671,"-")</f>
        <v>8.2702256785201628E-3</v>
      </c>
      <c r="AN683" s="49">
        <v>75</v>
      </c>
      <c r="AO683" s="30">
        <f>IFERROR(AN683/AJ671,"-")</f>
        <v>2.2502250225022502E-2</v>
      </c>
      <c r="AP683" s="52">
        <f t="shared" si="465"/>
        <v>364414.4</v>
      </c>
      <c r="AQ683" s="31">
        <f t="shared" si="500"/>
        <v>2.0879732739420936E-2</v>
      </c>
      <c r="AR683" s="176"/>
      <c r="AS683" s="197"/>
      <c r="AT683" s="197"/>
      <c r="AU683" s="67" t="s">
        <v>79</v>
      </c>
      <c r="AV683" s="49">
        <v>50570957</v>
      </c>
      <c r="AW683" s="30">
        <f>IFERROR(AV683/AS671,"-")</f>
        <v>2.1370367904057559E-2</v>
      </c>
      <c r="AX683" s="49">
        <v>102</v>
      </c>
      <c r="AY683" s="30">
        <f>IFERROR(AX683/AT671,"-")</f>
        <v>4.8687350835322198E-2</v>
      </c>
      <c r="AZ683" s="52">
        <f t="shared" si="466"/>
        <v>495793.69607843139</v>
      </c>
      <c r="BA683" s="31">
        <f t="shared" si="501"/>
        <v>4.3385793279455548E-2</v>
      </c>
      <c r="BB683" s="176"/>
      <c r="BC683" s="197"/>
      <c r="BD683" s="197"/>
      <c r="BE683" s="67" t="s">
        <v>79</v>
      </c>
      <c r="BF683" s="49">
        <v>33711281</v>
      </c>
      <c r="BG683" s="30">
        <f>IFERROR(BF683/BC671,"-")</f>
        <v>2.804979273896259E-2</v>
      </c>
      <c r="BH683" s="49">
        <v>69</v>
      </c>
      <c r="BI683" s="30">
        <f>IFERROR(BH683/BD671,"-")</f>
        <v>6.7514677103718196E-2</v>
      </c>
      <c r="BJ683" s="52">
        <f t="shared" si="467"/>
        <v>488569.28985507245</v>
      </c>
      <c r="BK683" s="31">
        <f t="shared" si="502"/>
        <v>5.5915721231766614E-2</v>
      </c>
      <c r="BL683" s="176"/>
      <c r="BM683" s="197"/>
      <c r="BN683" s="197"/>
      <c r="BO683" s="67" t="s">
        <v>79</v>
      </c>
      <c r="BP683" s="49">
        <v>17324306</v>
      </c>
      <c r="BQ683" s="30">
        <f>IFERROR(BP683/BM671,"-")</f>
        <v>4.1794475029146932E-2</v>
      </c>
      <c r="BR683" s="49">
        <v>44</v>
      </c>
      <c r="BS683" s="30">
        <f>IFERROR(BR683/BN671,"-")</f>
        <v>0.12394366197183099</v>
      </c>
      <c r="BT683" s="52">
        <f t="shared" si="468"/>
        <v>393734.22727272729</v>
      </c>
      <c r="BU683" s="31">
        <f t="shared" si="503"/>
        <v>8.9795918367346933E-2</v>
      </c>
      <c r="BV683" s="176"/>
      <c r="BW683" s="197"/>
      <c r="BX683" s="197"/>
      <c r="BY683" s="67" t="s">
        <v>79</v>
      </c>
      <c r="BZ683" s="49">
        <f t="shared" si="478"/>
        <v>140637083</v>
      </c>
      <c r="CA683" s="30">
        <f>IFERROR(BZ683/BW671,"-")</f>
        <v>1.3714378356242332E-2</v>
      </c>
      <c r="CB683" s="49">
        <f t="shared" si="479"/>
        <v>327</v>
      </c>
      <c r="CC683" s="30">
        <f>IFERROR(CB683/BX671,"-")</f>
        <v>3.0319888734353269E-2</v>
      </c>
      <c r="CD683" s="52">
        <f t="shared" si="469"/>
        <v>430082.82262996939</v>
      </c>
      <c r="CE683" s="31">
        <f t="shared" si="504"/>
        <v>2.7347996989211341E-2</v>
      </c>
      <c r="CR683" s="173"/>
      <c r="CS683" s="194"/>
      <c r="CT683" s="188"/>
      <c r="CU683" s="191"/>
      <c r="CV683" s="191"/>
      <c r="CW683" s="75" t="s">
        <v>85</v>
      </c>
      <c r="CX683" s="86">
        <v>20642547</v>
      </c>
      <c r="CY683" s="76">
        <v>1.6623703895319196E-3</v>
      </c>
      <c r="CZ683" s="86">
        <v>1388</v>
      </c>
      <c r="DA683" s="76">
        <v>0.11036895674300254</v>
      </c>
      <c r="DB683" s="86">
        <v>14872.152017291066</v>
      </c>
      <c r="DC683" s="77">
        <v>0.10115880766707966</v>
      </c>
    </row>
    <row r="684" spans="2:107" s="16" customFormat="1" ht="13.15" customHeight="1">
      <c r="B684" s="224"/>
      <c r="C684" s="194"/>
      <c r="D684" s="176"/>
      <c r="E684" s="197"/>
      <c r="F684" s="197"/>
      <c r="G684" s="67" t="s">
        <v>81</v>
      </c>
      <c r="H684" s="49">
        <v>35174</v>
      </c>
      <c r="I684" s="30">
        <f>IFERROR(H684/E671,"-")</f>
        <v>2.9087017931508979E-3</v>
      </c>
      <c r="J684" s="49">
        <v>2</v>
      </c>
      <c r="K684" s="30">
        <f>IFERROR(J684/F671,"-")</f>
        <v>0.15384615384615385</v>
      </c>
      <c r="L684" s="52">
        <f t="shared" ref="L684:L751" si="505">IFERROR(H684/J684,"-")</f>
        <v>17587</v>
      </c>
      <c r="M684" s="31">
        <f t="shared" si="497"/>
        <v>0.15384615384615385</v>
      </c>
      <c r="N684" s="176"/>
      <c r="O684" s="197"/>
      <c r="P684" s="197"/>
      <c r="Q684" s="67" t="s">
        <v>81</v>
      </c>
      <c r="R684" s="49">
        <v>753868</v>
      </c>
      <c r="S684" s="30">
        <f>IFERROR(R684/O671,"-")</f>
        <v>9.2967709768609214E-3</v>
      </c>
      <c r="T684" s="49">
        <v>8</v>
      </c>
      <c r="U684" s="30">
        <f>IFERROR(T684/P671,"-")</f>
        <v>0.27586206896551724</v>
      </c>
      <c r="V684" s="52">
        <f t="shared" ref="V684:V751" si="506">IFERROR(R684/T684,"-")</f>
        <v>94233.5</v>
      </c>
      <c r="W684" s="31">
        <f t="shared" si="498"/>
        <v>0.21621621621621623</v>
      </c>
      <c r="X684" s="176"/>
      <c r="Y684" s="197"/>
      <c r="Z684" s="197"/>
      <c r="AA684" s="67" t="s">
        <v>81</v>
      </c>
      <c r="AB684" s="49">
        <v>14576948</v>
      </c>
      <c r="AC684" s="30">
        <f>IFERROR(AB684/Y671,"-")</f>
        <v>5.07196216896317E-3</v>
      </c>
      <c r="AD684" s="49">
        <v>385</v>
      </c>
      <c r="AE684" s="30">
        <f>IFERROR(AD684/Z671,"-")</f>
        <v>9.7765363128491614E-2</v>
      </c>
      <c r="AF684" s="52">
        <f t="shared" ref="AF684:AF751" si="507">IFERROR(AB684/AD684,"-")</f>
        <v>37862.202597402596</v>
      </c>
      <c r="AG684" s="31">
        <f t="shared" si="499"/>
        <v>9.0801886792452824E-2</v>
      </c>
      <c r="AH684" s="176"/>
      <c r="AI684" s="197"/>
      <c r="AJ684" s="197"/>
      <c r="AK684" s="67" t="s">
        <v>81</v>
      </c>
      <c r="AL684" s="49">
        <v>29282105</v>
      </c>
      <c r="AM684" s="30">
        <f>IFERROR(AL684/AI671,"-")</f>
        <v>8.8605944840863832E-3</v>
      </c>
      <c r="AN684" s="49">
        <v>404</v>
      </c>
      <c r="AO684" s="30">
        <f>IFERROR(AN684/AJ671,"-")</f>
        <v>0.12121212121212122</v>
      </c>
      <c r="AP684" s="52">
        <f t="shared" ref="AP684:AP751" si="508">IFERROR(AL684/AN684,"-")</f>
        <v>72480.457920792076</v>
      </c>
      <c r="AQ684" s="31">
        <f t="shared" si="500"/>
        <v>0.11247216035634744</v>
      </c>
      <c r="AR684" s="176"/>
      <c r="AS684" s="197"/>
      <c r="AT684" s="197"/>
      <c r="AU684" s="67" t="s">
        <v>81</v>
      </c>
      <c r="AV684" s="49">
        <v>19352415</v>
      </c>
      <c r="AW684" s="30">
        <f>IFERROR(AV684/AS671,"-")</f>
        <v>8.177979079612872E-3</v>
      </c>
      <c r="AX684" s="49">
        <v>272</v>
      </c>
      <c r="AY684" s="30">
        <f>IFERROR(AX684/AT671,"-")</f>
        <v>0.12983293556085918</v>
      </c>
      <c r="AZ684" s="52">
        <f t="shared" ref="AZ684:AZ751" si="509">IFERROR(AV684/AX684,"-")</f>
        <v>71148.584558823524</v>
      </c>
      <c r="BA684" s="31">
        <f t="shared" si="501"/>
        <v>0.1156954487452148</v>
      </c>
      <c r="BB684" s="176"/>
      <c r="BC684" s="197"/>
      <c r="BD684" s="197"/>
      <c r="BE684" s="67" t="s">
        <v>81</v>
      </c>
      <c r="BF684" s="49">
        <v>10014426</v>
      </c>
      <c r="BG684" s="30">
        <f>IFERROR(BF684/BC671,"-")</f>
        <v>8.3325986247653472E-3</v>
      </c>
      <c r="BH684" s="49">
        <v>130</v>
      </c>
      <c r="BI684" s="30">
        <f>IFERROR(BH684/BD671,"-")</f>
        <v>0.12720156555772993</v>
      </c>
      <c r="BJ684" s="52">
        <f t="shared" ref="BJ684:BJ751" si="510">IFERROR(BF684/BH684,"-")</f>
        <v>77034.046153846153</v>
      </c>
      <c r="BK684" s="31">
        <f t="shared" si="502"/>
        <v>0.1053484602917342</v>
      </c>
      <c r="BL684" s="176"/>
      <c r="BM684" s="197"/>
      <c r="BN684" s="197"/>
      <c r="BO684" s="67" t="s">
        <v>81</v>
      </c>
      <c r="BP684" s="49">
        <v>4803647</v>
      </c>
      <c r="BQ684" s="30">
        <f>IFERROR(BP684/BM671,"-")</f>
        <v>1.1588683817426025E-2</v>
      </c>
      <c r="BR684" s="49">
        <v>49</v>
      </c>
      <c r="BS684" s="30">
        <f>IFERROR(BR684/BN671,"-")</f>
        <v>0.13802816901408452</v>
      </c>
      <c r="BT684" s="52">
        <f t="shared" ref="BT684:BT751" si="511">IFERROR(BP684/BR684,"-")</f>
        <v>98033.612244897959</v>
      </c>
      <c r="BU684" s="31">
        <f t="shared" si="503"/>
        <v>0.1</v>
      </c>
      <c r="BV684" s="176"/>
      <c r="BW684" s="197"/>
      <c r="BX684" s="197"/>
      <c r="BY684" s="67" t="s">
        <v>81</v>
      </c>
      <c r="BZ684" s="49">
        <f t="shared" si="478"/>
        <v>78818583</v>
      </c>
      <c r="CA684" s="30">
        <f>IFERROR(BZ684/BW671,"-")</f>
        <v>7.6860799847853056E-3</v>
      </c>
      <c r="CB684" s="49">
        <f t="shared" si="479"/>
        <v>1250</v>
      </c>
      <c r="CC684" s="30">
        <f>IFERROR(CB684/BX671,"-")</f>
        <v>0.11590171534538711</v>
      </c>
      <c r="CD684" s="52">
        <f t="shared" ref="CD684:CD751" si="512">IFERROR(BZ684/CB684,"-")</f>
        <v>63054.866399999999</v>
      </c>
      <c r="CE684" s="31">
        <f t="shared" si="504"/>
        <v>0.10454127289453877</v>
      </c>
      <c r="CR684" s="174"/>
      <c r="CS684" s="195"/>
      <c r="CT684" s="189"/>
      <c r="CU684" s="192"/>
      <c r="CV684" s="192"/>
      <c r="CW684" s="18" t="s">
        <v>92</v>
      </c>
      <c r="CX684" s="86">
        <v>2950078448</v>
      </c>
      <c r="CY684" s="76">
        <v>0.23757354452197593</v>
      </c>
      <c r="CZ684" s="86">
        <v>9716</v>
      </c>
      <c r="DA684" s="76">
        <v>0.7725826972010178</v>
      </c>
      <c r="DB684" s="86">
        <v>303630.9641827913</v>
      </c>
      <c r="DC684" s="77">
        <v>0.70811165366955764</v>
      </c>
    </row>
    <row r="685" spans="2:107" s="16" customFormat="1" ht="13.15" customHeight="1">
      <c r="B685" s="224"/>
      <c r="C685" s="194"/>
      <c r="D685" s="176"/>
      <c r="E685" s="197"/>
      <c r="F685" s="197"/>
      <c r="G685" s="67" t="s">
        <v>83</v>
      </c>
      <c r="H685" s="49">
        <v>0</v>
      </c>
      <c r="I685" s="30">
        <f>IFERROR(H685/E671,"-")</f>
        <v>0</v>
      </c>
      <c r="J685" s="49">
        <v>0</v>
      </c>
      <c r="K685" s="30">
        <f>IFERROR(J685/F671,"-")</f>
        <v>0</v>
      </c>
      <c r="L685" s="52" t="str">
        <f t="shared" si="505"/>
        <v>-</v>
      </c>
      <c r="M685" s="31">
        <f t="shared" si="497"/>
        <v>0</v>
      </c>
      <c r="N685" s="176"/>
      <c r="O685" s="197"/>
      <c r="P685" s="197"/>
      <c r="Q685" s="67" t="s">
        <v>83</v>
      </c>
      <c r="R685" s="49">
        <v>300684</v>
      </c>
      <c r="S685" s="30">
        <f>IFERROR(R685/O671,"-")</f>
        <v>3.7080633272753979E-3</v>
      </c>
      <c r="T685" s="49">
        <v>3</v>
      </c>
      <c r="U685" s="30">
        <f>IFERROR(T685/P671,"-")</f>
        <v>0.10344827586206896</v>
      </c>
      <c r="V685" s="52">
        <f t="shared" si="506"/>
        <v>100228</v>
      </c>
      <c r="W685" s="31">
        <f t="shared" si="498"/>
        <v>8.1081081081081086E-2</v>
      </c>
      <c r="X685" s="176"/>
      <c r="Y685" s="197"/>
      <c r="Z685" s="197"/>
      <c r="AA685" s="67" t="s">
        <v>83</v>
      </c>
      <c r="AB685" s="49">
        <v>40217880</v>
      </c>
      <c r="AC685" s="30">
        <f>IFERROR(AB685/Y671,"-")</f>
        <v>1.3993571622530348E-2</v>
      </c>
      <c r="AD685" s="49">
        <v>284</v>
      </c>
      <c r="AE685" s="30">
        <f>IFERROR(AD685/Z671,"-")</f>
        <v>7.2117826307770444E-2</v>
      </c>
      <c r="AF685" s="52">
        <f t="shared" si="507"/>
        <v>141612.25352112675</v>
      </c>
      <c r="AG685" s="31">
        <f t="shared" si="499"/>
        <v>6.6981132075471697E-2</v>
      </c>
      <c r="AH685" s="176"/>
      <c r="AI685" s="197"/>
      <c r="AJ685" s="197"/>
      <c r="AK685" s="67" t="s">
        <v>83</v>
      </c>
      <c r="AL685" s="49">
        <v>76448630</v>
      </c>
      <c r="AM685" s="30">
        <f>IFERROR(AL685/AI671,"-")</f>
        <v>2.3132910331889075E-2</v>
      </c>
      <c r="AN685" s="49">
        <v>499</v>
      </c>
      <c r="AO685" s="30">
        <f>IFERROR(AN685/AJ671,"-")</f>
        <v>0.14971497149714971</v>
      </c>
      <c r="AP685" s="52">
        <f t="shared" si="508"/>
        <v>153203.66733466933</v>
      </c>
      <c r="AQ685" s="31">
        <f t="shared" si="500"/>
        <v>0.13891982182628063</v>
      </c>
      <c r="AR685" s="176"/>
      <c r="AS685" s="197"/>
      <c r="AT685" s="197"/>
      <c r="AU685" s="67" t="s">
        <v>83</v>
      </c>
      <c r="AV685" s="49">
        <v>81730154</v>
      </c>
      <c r="AW685" s="30">
        <f>IFERROR(AV685/AS671,"-")</f>
        <v>3.4537678609390006E-2</v>
      </c>
      <c r="AX685" s="49">
        <v>510</v>
      </c>
      <c r="AY685" s="30">
        <f>IFERROR(AX685/AT671,"-")</f>
        <v>0.24343675417661098</v>
      </c>
      <c r="AZ685" s="52">
        <f t="shared" si="509"/>
        <v>160255.20392156864</v>
      </c>
      <c r="BA685" s="31">
        <f t="shared" si="501"/>
        <v>0.21692896639727777</v>
      </c>
      <c r="BB685" s="176"/>
      <c r="BC685" s="197"/>
      <c r="BD685" s="197"/>
      <c r="BE685" s="67" t="s">
        <v>83</v>
      </c>
      <c r="BF685" s="49">
        <v>41018443</v>
      </c>
      <c r="BG685" s="30">
        <f>IFERROR(BF685/BC671,"-")</f>
        <v>3.4129786543114479E-2</v>
      </c>
      <c r="BH685" s="49">
        <v>330</v>
      </c>
      <c r="BI685" s="30">
        <f>IFERROR(BH685/BD671,"-")</f>
        <v>0.32289628180039137</v>
      </c>
      <c r="BJ685" s="52">
        <f t="shared" si="510"/>
        <v>124298.31212121212</v>
      </c>
      <c r="BK685" s="31">
        <f t="shared" si="502"/>
        <v>0.26742301458670986</v>
      </c>
      <c r="BL685" s="176"/>
      <c r="BM685" s="197"/>
      <c r="BN685" s="197"/>
      <c r="BO685" s="67" t="s">
        <v>83</v>
      </c>
      <c r="BP685" s="49">
        <v>22585556</v>
      </c>
      <c r="BQ685" s="30">
        <f>IFERROR(BP685/BM671,"-")</f>
        <v>5.4487115169946761E-2</v>
      </c>
      <c r="BR685" s="49">
        <v>106</v>
      </c>
      <c r="BS685" s="30">
        <f>IFERROR(BR685/BN671,"-")</f>
        <v>0.29859154929577464</v>
      </c>
      <c r="BT685" s="52">
        <f t="shared" si="511"/>
        <v>213071.28301886792</v>
      </c>
      <c r="BU685" s="31">
        <f t="shared" si="503"/>
        <v>0.21632653061224491</v>
      </c>
      <c r="BV685" s="176"/>
      <c r="BW685" s="197"/>
      <c r="BX685" s="197"/>
      <c r="BY685" s="67" t="s">
        <v>83</v>
      </c>
      <c r="BZ685" s="49">
        <f t="shared" si="478"/>
        <v>262301347</v>
      </c>
      <c r="CA685" s="30">
        <f>IFERROR(BZ685/BW671,"-")</f>
        <v>2.5578601599053428E-2</v>
      </c>
      <c r="CB685" s="49">
        <f t="shared" si="479"/>
        <v>1732</v>
      </c>
      <c r="CC685" s="30">
        <f>IFERROR(CB685/BX671,"-")</f>
        <v>0.16059341678256839</v>
      </c>
      <c r="CD685" s="52">
        <f t="shared" si="512"/>
        <v>151444.19572748267</v>
      </c>
      <c r="CE685" s="31">
        <f t="shared" si="504"/>
        <v>0.14485238772267292</v>
      </c>
      <c r="CR685" s="172">
        <v>41</v>
      </c>
      <c r="CS685" s="193" t="s">
        <v>10</v>
      </c>
      <c r="CT685" s="187">
        <v>25327</v>
      </c>
      <c r="CU685" s="190">
        <v>20905118720</v>
      </c>
      <c r="CV685" s="190">
        <v>23009</v>
      </c>
      <c r="CW685" s="75" t="s">
        <v>58</v>
      </c>
      <c r="CX685" s="86">
        <v>574598890</v>
      </c>
      <c r="CY685" s="76">
        <v>2.7486038118036578E-2</v>
      </c>
      <c r="CZ685" s="86">
        <v>4835</v>
      </c>
      <c r="DA685" s="76">
        <v>0.21013516450084749</v>
      </c>
      <c r="DB685" s="86">
        <v>118841.54912099276</v>
      </c>
      <c r="DC685" s="77">
        <v>0.19090298890512103</v>
      </c>
    </row>
    <row r="686" spans="2:107" s="16" customFormat="1" ht="13.15" customHeight="1">
      <c r="B686" s="224"/>
      <c r="C686" s="194"/>
      <c r="D686" s="176"/>
      <c r="E686" s="197"/>
      <c r="F686" s="197"/>
      <c r="G686" s="67" t="s">
        <v>87</v>
      </c>
      <c r="H686" s="49">
        <v>0</v>
      </c>
      <c r="I686" s="30">
        <f>IFERROR(H686/E671,"-")</f>
        <v>0</v>
      </c>
      <c r="J686" s="49">
        <v>0</v>
      </c>
      <c r="K686" s="30">
        <f>IFERROR(J686/F671,"-")</f>
        <v>0</v>
      </c>
      <c r="L686" s="52" t="str">
        <f t="shared" si="505"/>
        <v>-</v>
      </c>
      <c r="M686" s="31">
        <f t="shared" si="497"/>
        <v>0</v>
      </c>
      <c r="N686" s="176"/>
      <c r="O686" s="197"/>
      <c r="P686" s="197"/>
      <c r="Q686" s="67" t="s">
        <v>87</v>
      </c>
      <c r="R686" s="49">
        <v>46075</v>
      </c>
      <c r="S686" s="30">
        <f>IFERROR(R686/O671,"-")</f>
        <v>5.6820122721599402E-4</v>
      </c>
      <c r="T686" s="49">
        <v>3</v>
      </c>
      <c r="U686" s="30">
        <f>IFERROR(T686/P671,"-")</f>
        <v>0.10344827586206896</v>
      </c>
      <c r="V686" s="52">
        <f t="shared" si="506"/>
        <v>15358.333333333334</v>
      </c>
      <c r="W686" s="31">
        <f t="shared" si="498"/>
        <v>8.1081081081081086E-2</v>
      </c>
      <c r="X686" s="176"/>
      <c r="Y686" s="197"/>
      <c r="Z686" s="197"/>
      <c r="AA686" s="67" t="s">
        <v>87</v>
      </c>
      <c r="AB686" s="49">
        <v>12053547</v>
      </c>
      <c r="AC686" s="30">
        <f>IFERROR(AB686/Y671,"-")</f>
        <v>4.1939598320457419E-3</v>
      </c>
      <c r="AD686" s="49">
        <v>221</v>
      </c>
      <c r="AE686" s="30">
        <f>IFERROR(AD686/Z671,"-")</f>
        <v>5.6119857795835448E-2</v>
      </c>
      <c r="AF686" s="52">
        <f t="shared" si="507"/>
        <v>54540.93665158371</v>
      </c>
      <c r="AG686" s="31">
        <f t="shared" si="499"/>
        <v>5.2122641509433965E-2</v>
      </c>
      <c r="AH686" s="176"/>
      <c r="AI686" s="197"/>
      <c r="AJ686" s="197"/>
      <c r="AK686" s="67" t="s">
        <v>87</v>
      </c>
      <c r="AL686" s="49">
        <v>34069113</v>
      </c>
      <c r="AM686" s="30">
        <f>IFERROR(AL686/AI671,"-")</f>
        <v>1.0309115233536512E-2</v>
      </c>
      <c r="AN686" s="49">
        <v>264</v>
      </c>
      <c r="AO686" s="30">
        <f>IFERROR(AN686/AJ671,"-")</f>
        <v>7.9207920792079209E-2</v>
      </c>
      <c r="AP686" s="52">
        <f t="shared" si="508"/>
        <v>129049.67045454546</v>
      </c>
      <c r="AQ686" s="31">
        <f t="shared" si="500"/>
        <v>7.3496659242761692E-2</v>
      </c>
      <c r="AR686" s="176"/>
      <c r="AS686" s="197"/>
      <c r="AT686" s="197"/>
      <c r="AU686" s="67" t="s">
        <v>87</v>
      </c>
      <c r="AV686" s="49">
        <v>19371109</v>
      </c>
      <c r="AW686" s="30">
        <f>IFERROR(AV686/AS671,"-")</f>
        <v>8.1858788244723261E-3</v>
      </c>
      <c r="AX686" s="49">
        <v>201</v>
      </c>
      <c r="AY686" s="30">
        <f>IFERROR(AX686/AT671,"-")</f>
        <v>9.5942720763723149E-2</v>
      </c>
      <c r="AZ686" s="52">
        <f t="shared" si="509"/>
        <v>96373.676616915429</v>
      </c>
      <c r="BA686" s="31">
        <f t="shared" si="501"/>
        <v>8.5495533815397706E-2</v>
      </c>
      <c r="BB686" s="176"/>
      <c r="BC686" s="197"/>
      <c r="BD686" s="197"/>
      <c r="BE686" s="67" t="s">
        <v>87</v>
      </c>
      <c r="BF686" s="49">
        <v>9322098</v>
      </c>
      <c r="BG686" s="30">
        <f>IFERROR(BF686/BC671,"-")</f>
        <v>7.7565405121299801E-3</v>
      </c>
      <c r="BH686" s="49">
        <v>117</v>
      </c>
      <c r="BI686" s="30">
        <f>IFERROR(BH686/BD671,"-")</f>
        <v>0.11448140900195694</v>
      </c>
      <c r="BJ686" s="52">
        <f t="shared" si="510"/>
        <v>79676.051282051281</v>
      </c>
      <c r="BK686" s="31">
        <f t="shared" si="502"/>
        <v>9.4813614262560783E-2</v>
      </c>
      <c r="BL686" s="176"/>
      <c r="BM686" s="197"/>
      <c r="BN686" s="197"/>
      <c r="BO686" s="67" t="s">
        <v>87</v>
      </c>
      <c r="BP686" s="49">
        <v>3140966</v>
      </c>
      <c r="BQ686" s="30">
        <f>IFERROR(BP686/BM671,"-")</f>
        <v>7.5775055609384597E-3</v>
      </c>
      <c r="BR686" s="49">
        <v>35</v>
      </c>
      <c r="BS686" s="30">
        <f>IFERROR(BR686/BN671,"-")</f>
        <v>9.8591549295774641E-2</v>
      </c>
      <c r="BT686" s="52">
        <f t="shared" si="511"/>
        <v>89741.885714285716</v>
      </c>
      <c r="BU686" s="31">
        <f t="shared" si="503"/>
        <v>7.1428571428571425E-2</v>
      </c>
      <c r="BV686" s="176"/>
      <c r="BW686" s="197"/>
      <c r="BX686" s="197"/>
      <c r="BY686" s="67" t="s">
        <v>87</v>
      </c>
      <c r="BZ686" s="49">
        <f t="shared" si="478"/>
        <v>78002908</v>
      </c>
      <c r="CA686" s="30">
        <f>IFERROR(BZ686/BW671,"-")</f>
        <v>7.6065385485786976E-3</v>
      </c>
      <c r="CB686" s="49">
        <f t="shared" si="479"/>
        <v>841</v>
      </c>
      <c r="CC686" s="30">
        <f>IFERROR(CB686/BX671,"-")</f>
        <v>7.7978674084376448E-2</v>
      </c>
      <c r="CD686" s="52">
        <f t="shared" si="512"/>
        <v>92750.187871581453</v>
      </c>
      <c r="CE686" s="31">
        <f t="shared" si="504"/>
        <v>7.0335368403445675E-2</v>
      </c>
      <c r="CR686" s="173"/>
      <c r="CS686" s="194"/>
      <c r="CT686" s="188"/>
      <c r="CU686" s="191"/>
      <c r="CV686" s="191"/>
      <c r="CW686" s="75" t="s">
        <v>60</v>
      </c>
      <c r="CX686" s="86">
        <v>365378645</v>
      </c>
      <c r="CY686" s="76">
        <v>1.7477951208688471E-2</v>
      </c>
      <c r="CZ686" s="86">
        <v>6368</v>
      </c>
      <c r="DA686" s="76">
        <v>0.27676126733017514</v>
      </c>
      <c r="DB686" s="86">
        <v>57377.299780150752</v>
      </c>
      <c r="DC686" s="77">
        <v>0.25143127887234967</v>
      </c>
    </row>
    <row r="687" spans="2:107" s="16" customFormat="1" ht="13.15" customHeight="1">
      <c r="B687" s="224"/>
      <c r="C687" s="194"/>
      <c r="D687" s="176"/>
      <c r="E687" s="197"/>
      <c r="F687" s="197"/>
      <c r="G687" s="68" t="s">
        <v>85</v>
      </c>
      <c r="H687" s="50">
        <v>28906</v>
      </c>
      <c r="I687" s="32">
        <f>IFERROR(H687/E671,"-")</f>
        <v>2.3903716959350614E-3</v>
      </c>
      <c r="J687" s="50">
        <v>2</v>
      </c>
      <c r="K687" s="32">
        <f>IFERROR(J687/F671,"-")</f>
        <v>0.15384615384615385</v>
      </c>
      <c r="L687" s="53">
        <f t="shared" si="505"/>
        <v>14453</v>
      </c>
      <c r="M687" s="33">
        <f t="shared" si="497"/>
        <v>0.15384615384615385</v>
      </c>
      <c r="N687" s="176"/>
      <c r="O687" s="197"/>
      <c r="P687" s="197"/>
      <c r="Q687" s="68" t="s">
        <v>85</v>
      </c>
      <c r="R687" s="50">
        <v>56173</v>
      </c>
      <c r="S687" s="32">
        <f>IFERROR(R687/O671,"-")</f>
        <v>6.9273071158771639E-4</v>
      </c>
      <c r="T687" s="50">
        <v>7</v>
      </c>
      <c r="U687" s="32">
        <f>IFERROR(T687/P671,"-")</f>
        <v>0.2413793103448276</v>
      </c>
      <c r="V687" s="53">
        <f t="shared" si="506"/>
        <v>8024.7142857142853</v>
      </c>
      <c r="W687" s="33">
        <f t="shared" si="498"/>
        <v>0.1891891891891892</v>
      </c>
      <c r="X687" s="176"/>
      <c r="Y687" s="197"/>
      <c r="Z687" s="197"/>
      <c r="AA687" s="68" t="s">
        <v>85</v>
      </c>
      <c r="AB687" s="50">
        <v>2933177</v>
      </c>
      <c r="AC687" s="32">
        <f>IFERROR(AB687/Y671,"-")</f>
        <v>1.0205814535987152E-3</v>
      </c>
      <c r="AD687" s="50">
        <v>300</v>
      </c>
      <c r="AE687" s="32">
        <f>IFERROR(AD687/Z671,"-")</f>
        <v>7.6180802437785675E-2</v>
      </c>
      <c r="AF687" s="53">
        <f t="shared" si="507"/>
        <v>9777.2566666666662</v>
      </c>
      <c r="AG687" s="33">
        <f t="shared" si="499"/>
        <v>7.0754716981132074E-2</v>
      </c>
      <c r="AH687" s="176"/>
      <c r="AI687" s="197"/>
      <c r="AJ687" s="197"/>
      <c r="AK687" s="68" t="s">
        <v>85</v>
      </c>
      <c r="AL687" s="50">
        <v>5473223</v>
      </c>
      <c r="AM687" s="32">
        <f>IFERROR(AL687/AI671,"-")</f>
        <v>1.6561654131072451E-3</v>
      </c>
      <c r="AN687" s="50">
        <v>377</v>
      </c>
      <c r="AO687" s="32">
        <f>IFERROR(AN687/AJ671,"-")</f>
        <v>0.11311131113111311</v>
      </c>
      <c r="AP687" s="53">
        <f t="shared" si="508"/>
        <v>14517.832891246684</v>
      </c>
      <c r="AQ687" s="33">
        <f t="shared" si="500"/>
        <v>0.1049554565701559</v>
      </c>
      <c r="AR687" s="176"/>
      <c r="AS687" s="197"/>
      <c r="AT687" s="197"/>
      <c r="AU687" s="68" t="s">
        <v>85</v>
      </c>
      <c r="AV687" s="50">
        <v>7139507</v>
      </c>
      <c r="AW687" s="32">
        <f>IFERROR(AV687/AS671,"-")</f>
        <v>3.0170259827907602E-3</v>
      </c>
      <c r="AX687" s="50">
        <v>282</v>
      </c>
      <c r="AY687" s="32">
        <f>IFERROR(AX687/AT671,"-")</f>
        <v>0.13460620525059666</v>
      </c>
      <c r="AZ687" s="53">
        <f t="shared" si="509"/>
        <v>25317.400709219859</v>
      </c>
      <c r="BA687" s="33">
        <f t="shared" si="501"/>
        <v>0.11994895789025946</v>
      </c>
      <c r="BB687" s="176"/>
      <c r="BC687" s="197"/>
      <c r="BD687" s="197"/>
      <c r="BE687" s="68" t="s">
        <v>85</v>
      </c>
      <c r="BF687" s="50">
        <v>4295982</v>
      </c>
      <c r="BG687" s="32">
        <f>IFERROR(BF687/BC671,"-")</f>
        <v>3.5745127783875664E-3</v>
      </c>
      <c r="BH687" s="50">
        <v>176</v>
      </c>
      <c r="BI687" s="32">
        <f>IFERROR(BH687/BD671,"-")</f>
        <v>0.17221135029354206</v>
      </c>
      <c r="BJ687" s="53">
        <f t="shared" si="510"/>
        <v>24408.988636363636</v>
      </c>
      <c r="BK687" s="33">
        <f t="shared" si="502"/>
        <v>0.14262560777957861</v>
      </c>
      <c r="BL687" s="176"/>
      <c r="BM687" s="197"/>
      <c r="BN687" s="197"/>
      <c r="BO687" s="68" t="s">
        <v>85</v>
      </c>
      <c r="BP687" s="50">
        <v>1611814</v>
      </c>
      <c r="BQ687" s="32">
        <f>IFERROR(BP687/BM671,"-")</f>
        <v>3.8884628321982674E-3</v>
      </c>
      <c r="BR687" s="50">
        <v>82</v>
      </c>
      <c r="BS687" s="32">
        <f>IFERROR(BR687/BN671,"-")</f>
        <v>0.23098591549295774</v>
      </c>
      <c r="BT687" s="53">
        <f t="shared" si="511"/>
        <v>19656.268292682926</v>
      </c>
      <c r="BU687" s="33">
        <f t="shared" si="503"/>
        <v>0.16734693877551021</v>
      </c>
      <c r="BV687" s="176"/>
      <c r="BW687" s="197"/>
      <c r="BX687" s="197"/>
      <c r="BY687" s="68" t="s">
        <v>85</v>
      </c>
      <c r="BZ687" s="50">
        <f t="shared" si="478"/>
        <v>21538782</v>
      </c>
      <c r="CA687" s="32">
        <f>IFERROR(BZ687/BW671,"-")</f>
        <v>2.1003777906899697E-3</v>
      </c>
      <c r="CB687" s="50">
        <f t="shared" si="479"/>
        <v>1226</v>
      </c>
      <c r="CC687" s="32">
        <f>IFERROR(CB687/BX671,"-")</f>
        <v>0.11367640241075568</v>
      </c>
      <c r="CD687" s="53">
        <f t="shared" si="512"/>
        <v>17568.337683523656</v>
      </c>
      <c r="CE687" s="33">
        <f t="shared" si="504"/>
        <v>0.10253408045496362</v>
      </c>
      <c r="CR687" s="173"/>
      <c r="CS687" s="194"/>
      <c r="CT687" s="188"/>
      <c r="CU687" s="191"/>
      <c r="CV687" s="191"/>
      <c r="CW687" s="75" t="s">
        <v>62</v>
      </c>
      <c r="CX687" s="86">
        <v>298126899</v>
      </c>
      <c r="CY687" s="76">
        <v>1.4260952209507471E-2</v>
      </c>
      <c r="CZ687" s="86">
        <v>5524</v>
      </c>
      <c r="DA687" s="76">
        <v>0.24007996870789691</v>
      </c>
      <c r="DB687" s="86">
        <v>53969.387943519192</v>
      </c>
      <c r="DC687" s="77">
        <v>0.2181071583685395</v>
      </c>
    </row>
    <row r="688" spans="2:107" s="16" customFormat="1" ht="13.15" customHeight="1">
      <c r="B688" s="224"/>
      <c r="C688" s="195"/>
      <c r="D688" s="177"/>
      <c r="E688" s="198"/>
      <c r="F688" s="198"/>
      <c r="G688" s="18" t="s">
        <v>92</v>
      </c>
      <c r="H688" s="48">
        <f>SUM(H671:H687)</f>
        <v>252405</v>
      </c>
      <c r="I688" s="32">
        <f>IFERROR(H688/E671,"-")</f>
        <v>2.087254438222131E-2</v>
      </c>
      <c r="J688" s="50">
        <v>12</v>
      </c>
      <c r="K688" s="32">
        <f>IFERROR(J688/F671,"-")</f>
        <v>0.92307692307692313</v>
      </c>
      <c r="L688" s="53">
        <f t="shared" si="505"/>
        <v>21033.75</v>
      </c>
      <c r="M688" s="34">
        <f t="shared" si="497"/>
        <v>0.92307692307692313</v>
      </c>
      <c r="N688" s="177"/>
      <c r="O688" s="198"/>
      <c r="P688" s="198"/>
      <c r="Q688" s="18" t="s">
        <v>92</v>
      </c>
      <c r="R688" s="48">
        <f>SUM(R671:R687)</f>
        <v>8279444</v>
      </c>
      <c r="S688" s="32">
        <f>IFERROR(R688/O671,"-")</f>
        <v>0.10210288098678456</v>
      </c>
      <c r="T688" s="50">
        <v>22</v>
      </c>
      <c r="U688" s="32">
        <f>IFERROR(T688/P671,"-")</f>
        <v>0.75862068965517238</v>
      </c>
      <c r="V688" s="53">
        <f t="shared" si="506"/>
        <v>376338.36363636365</v>
      </c>
      <c r="W688" s="34">
        <f t="shared" si="498"/>
        <v>0.59459459459459463</v>
      </c>
      <c r="X688" s="177"/>
      <c r="Y688" s="198"/>
      <c r="Z688" s="198"/>
      <c r="AA688" s="18" t="s">
        <v>92</v>
      </c>
      <c r="AB688" s="48">
        <f>SUM(AB671:AB687)</f>
        <v>489251370</v>
      </c>
      <c r="AC688" s="32">
        <f>IFERROR(AB688/Y671,"-")</f>
        <v>0.17023209795036676</v>
      </c>
      <c r="AD688" s="50">
        <v>2793</v>
      </c>
      <c r="AE688" s="32">
        <f>IFERROR(AD688/Z671,"-")</f>
        <v>0.70924327069578463</v>
      </c>
      <c r="AF688" s="53">
        <f t="shared" si="507"/>
        <v>175170.55853920514</v>
      </c>
      <c r="AG688" s="34">
        <f t="shared" si="499"/>
        <v>0.6587264150943396</v>
      </c>
      <c r="AH688" s="177"/>
      <c r="AI688" s="198"/>
      <c r="AJ688" s="198"/>
      <c r="AK688" s="18" t="s">
        <v>92</v>
      </c>
      <c r="AL688" s="48">
        <f>SUM(AL671:AL687)</f>
        <v>676660207</v>
      </c>
      <c r="AM688" s="32">
        <f>IFERROR(AL688/AI671,"-")</f>
        <v>0.20475343892609327</v>
      </c>
      <c r="AN688" s="50">
        <v>2779</v>
      </c>
      <c r="AO688" s="32">
        <f>IFERROR(AN688/AJ671,"-")</f>
        <v>0.83378337833783378</v>
      </c>
      <c r="AP688" s="53">
        <f t="shared" si="508"/>
        <v>243490.5386829795</v>
      </c>
      <c r="AQ688" s="34">
        <f t="shared" si="500"/>
        <v>0.77366369710467708</v>
      </c>
      <c r="AR688" s="177"/>
      <c r="AS688" s="198"/>
      <c r="AT688" s="198"/>
      <c r="AU688" s="18" t="s">
        <v>92</v>
      </c>
      <c r="AV688" s="48">
        <f>SUM(AV671:AV687)</f>
        <v>563070920</v>
      </c>
      <c r="AW688" s="32">
        <f>IFERROR(AV688/AS671,"-")</f>
        <v>0.2379435436920081</v>
      </c>
      <c r="AX688" s="50">
        <v>1823</v>
      </c>
      <c r="AY688" s="32">
        <f>IFERROR(AX688/AT671,"-")</f>
        <v>0.87016706443914082</v>
      </c>
      <c r="AZ688" s="53">
        <f t="shared" si="509"/>
        <v>308870.49917718046</v>
      </c>
      <c r="BA688" s="34">
        <f t="shared" si="501"/>
        <v>0.7754147171416419</v>
      </c>
      <c r="BB688" s="177"/>
      <c r="BC688" s="198"/>
      <c r="BD688" s="198"/>
      <c r="BE688" s="18" t="s">
        <v>92</v>
      </c>
      <c r="BF688" s="48">
        <f>SUM(BF671:BF687)</f>
        <v>323922386</v>
      </c>
      <c r="BG688" s="32">
        <f>IFERROR(BF688/BC671,"-")</f>
        <v>0.26952270935092132</v>
      </c>
      <c r="BH688" s="50">
        <v>903</v>
      </c>
      <c r="BI688" s="32">
        <f>IFERROR(BH688/BD671,"-")</f>
        <v>0.88356164383561642</v>
      </c>
      <c r="BJ688" s="53">
        <f t="shared" si="510"/>
        <v>358718.03543743078</v>
      </c>
      <c r="BK688" s="34">
        <f t="shared" si="502"/>
        <v>0.7317666126418152</v>
      </c>
      <c r="BL688" s="177"/>
      <c r="BM688" s="198"/>
      <c r="BN688" s="198"/>
      <c r="BO688" s="18" t="s">
        <v>92</v>
      </c>
      <c r="BP688" s="48">
        <f>SUM(BP671:BP687)</f>
        <v>126466124</v>
      </c>
      <c r="BQ688" s="32">
        <f>IFERROR(BP688/BM671,"-")</f>
        <v>0.30509650785151221</v>
      </c>
      <c r="BR688" s="50">
        <v>324</v>
      </c>
      <c r="BS688" s="32">
        <f>IFERROR(BR688/BN671,"-")</f>
        <v>0.91267605633802817</v>
      </c>
      <c r="BT688" s="53">
        <f t="shared" si="511"/>
        <v>390327.54320987652</v>
      </c>
      <c r="BU688" s="34">
        <f t="shared" si="503"/>
        <v>0.66122448979591841</v>
      </c>
      <c r="BV688" s="177"/>
      <c r="BW688" s="198"/>
      <c r="BX688" s="198"/>
      <c r="BY688" s="18" t="s">
        <v>92</v>
      </c>
      <c r="BZ688" s="48">
        <f t="shared" si="478"/>
        <v>2187902856</v>
      </c>
      <c r="CA688" s="32">
        <f>IFERROR(BZ688/BW671,"-")</f>
        <v>0.21335573046468251</v>
      </c>
      <c r="CB688" s="50">
        <f t="shared" si="479"/>
        <v>8656</v>
      </c>
      <c r="CC688" s="32">
        <f>IFERROR(CB688/BX671,"-")</f>
        <v>0.80259619842373664</v>
      </c>
      <c r="CD688" s="53">
        <f t="shared" si="512"/>
        <v>252761.42051756007</v>
      </c>
      <c r="CE688" s="34">
        <f t="shared" si="504"/>
        <v>0.72392740654010201</v>
      </c>
      <c r="CR688" s="173"/>
      <c r="CS688" s="194"/>
      <c r="CT688" s="188"/>
      <c r="CU688" s="191"/>
      <c r="CV688" s="191"/>
      <c r="CW688" s="75" t="s">
        <v>64</v>
      </c>
      <c r="CX688" s="86">
        <v>40286009</v>
      </c>
      <c r="CY688" s="76">
        <v>1.9270882667343206E-3</v>
      </c>
      <c r="CZ688" s="86">
        <v>714</v>
      </c>
      <c r="DA688" s="76">
        <v>3.1031335564344387E-2</v>
      </c>
      <c r="DB688" s="86">
        <v>56422.981792717088</v>
      </c>
      <c r="DC688" s="77">
        <v>2.8191258340901016E-2</v>
      </c>
    </row>
    <row r="689" spans="2:107" s="16" customFormat="1" ht="13.15" customHeight="1">
      <c r="B689" s="224">
        <v>39</v>
      </c>
      <c r="C689" s="193" t="s">
        <v>6</v>
      </c>
      <c r="D689" s="175">
        <f>CI43</f>
        <v>31</v>
      </c>
      <c r="E689" s="196">
        <v>53170870</v>
      </c>
      <c r="F689" s="196">
        <v>29</v>
      </c>
      <c r="G689" s="65" t="s">
        <v>58</v>
      </c>
      <c r="H689" s="54">
        <v>819807</v>
      </c>
      <c r="I689" s="28">
        <f>IFERROR(H689/E689,"-")</f>
        <v>1.54183484302589E-2</v>
      </c>
      <c r="J689" s="54">
        <v>4</v>
      </c>
      <c r="K689" s="28">
        <f>IFERROR(J689/F689,"-")</f>
        <v>0.13793103448275862</v>
      </c>
      <c r="L689" s="51">
        <f t="shared" si="505"/>
        <v>204951.75</v>
      </c>
      <c r="M689" s="29">
        <f t="shared" ref="M689:M706" si="513">IFERROR(J689/$CI$43,"-")</f>
        <v>0.12903225806451613</v>
      </c>
      <c r="N689" s="175">
        <f>CJ43</f>
        <v>123</v>
      </c>
      <c r="O689" s="196">
        <v>152942060</v>
      </c>
      <c r="P689" s="196">
        <v>109</v>
      </c>
      <c r="Q689" s="65" t="s">
        <v>58</v>
      </c>
      <c r="R689" s="54">
        <v>1842965</v>
      </c>
      <c r="S689" s="28">
        <f>IFERROR(R689/O689,"-")</f>
        <v>1.2050086156809971E-2</v>
      </c>
      <c r="T689" s="54">
        <v>25</v>
      </c>
      <c r="U689" s="28">
        <f>IFERROR(T689/P689,"-")</f>
        <v>0.22935779816513763</v>
      </c>
      <c r="V689" s="51">
        <f t="shared" si="506"/>
        <v>73718.600000000006</v>
      </c>
      <c r="W689" s="29">
        <f t="shared" ref="W689:W706" si="514">IFERROR(T689/$CJ$43,"-")</f>
        <v>0.2032520325203252</v>
      </c>
      <c r="X689" s="175">
        <f>CK43</f>
        <v>23380</v>
      </c>
      <c r="Y689" s="196">
        <v>14351862190</v>
      </c>
      <c r="Z689" s="196">
        <v>21823</v>
      </c>
      <c r="AA689" s="65" t="s">
        <v>58</v>
      </c>
      <c r="AB689" s="54">
        <v>284705677</v>
      </c>
      <c r="AC689" s="28">
        <f>IFERROR(AB689/Y689,"-")</f>
        <v>1.983754255934644E-2</v>
      </c>
      <c r="AD689" s="54">
        <v>3067</v>
      </c>
      <c r="AE689" s="28">
        <f>IFERROR(AD689/Z689,"-")</f>
        <v>0.14053979746139394</v>
      </c>
      <c r="AF689" s="51">
        <f t="shared" si="507"/>
        <v>92828.717639387018</v>
      </c>
      <c r="AG689" s="29">
        <f t="shared" ref="AG689:AG706" si="515">IFERROR(AD689/$CK$43,"-")</f>
        <v>0.13118049615055602</v>
      </c>
      <c r="AH689" s="175">
        <f>CL43</f>
        <v>20979</v>
      </c>
      <c r="AI689" s="196">
        <v>17637064550</v>
      </c>
      <c r="AJ689" s="196">
        <v>19848</v>
      </c>
      <c r="AK689" s="65" t="s">
        <v>58</v>
      </c>
      <c r="AL689" s="54">
        <v>466821603</v>
      </c>
      <c r="AM689" s="28">
        <f>IFERROR(AL689/AI689,"-")</f>
        <v>2.64682142357981E-2</v>
      </c>
      <c r="AN689" s="54">
        <v>3976</v>
      </c>
      <c r="AO689" s="28">
        <f>IFERROR(AN689/AJ689,"-")</f>
        <v>0.20032245062474807</v>
      </c>
      <c r="AP689" s="51">
        <f t="shared" si="508"/>
        <v>117409.85990945675</v>
      </c>
      <c r="AQ689" s="29">
        <f t="shared" ref="AQ689:AQ706" si="516">IFERROR(AN689/$CL$43,"-")</f>
        <v>0.18952285618952286</v>
      </c>
      <c r="AR689" s="175">
        <f>CM43</f>
        <v>12999</v>
      </c>
      <c r="AS689" s="196">
        <v>13252652860</v>
      </c>
      <c r="AT689" s="196">
        <v>12155</v>
      </c>
      <c r="AU689" s="65" t="s">
        <v>58</v>
      </c>
      <c r="AV689" s="54">
        <v>470712978</v>
      </c>
      <c r="AW689" s="28">
        <f>IFERROR(AV689/AS689,"-")</f>
        <v>3.5518396427687005E-2</v>
      </c>
      <c r="AX689" s="54">
        <v>3008</v>
      </c>
      <c r="AY689" s="28">
        <f>IFERROR(AX689/AT689,"-")</f>
        <v>0.24747017688194159</v>
      </c>
      <c r="AZ689" s="51">
        <f t="shared" si="509"/>
        <v>156487.02726063831</v>
      </c>
      <c r="BA689" s="29">
        <f t="shared" ref="BA689:BA706" si="517">IFERROR(AX689/$CM$43,"-")</f>
        <v>0.23140241557042848</v>
      </c>
      <c r="BB689" s="175">
        <f>CN43</f>
        <v>6448</v>
      </c>
      <c r="BC689" s="196">
        <v>6448720570</v>
      </c>
      <c r="BD689" s="196">
        <v>5807</v>
      </c>
      <c r="BE689" s="65" t="s">
        <v>58</v>
      </c>
      <c r="BF689" s="54">
        <v>298922990</v>
      </c>
      <c r="BG689" s="28">
        <f>IFERROR(BF689/BC689,"-")</f>
        <v>4.6353844418475093E-2</v>
      </c>
      <c r="BH689" s="54">
        <v>1535</v>
      </c>
      <c r="BI689" s="28">
        <f>IFERROR(BH689/BD689,"-")</f>
        <v>0.26433614603065264</v>
      </c>
      <c r="BJ689" s="51">
        <f t="shared" si="510"/>
        <v>194738.10423452768</v>
      </c>
      <c r="BK689" s="29">
        <f t="shared" ref="BK689:BK706" si="518">IFERROR(BH689/$CN$43,"-")</f>
        <v>0.23805831265508684</v>
      </c>
      <c r="BL689" s="175">
        <f>CO43</f>
        <v>2510</v>
      </c>
      <c r="BM689" s="196">
        <v>2505082470</v>
      </c>
      <c r="BN689" s="196">
        <v>2079</v>
      </c>
      <c r="BO689" s="65" t="s">
        <v>58</v>
      </c>
      <c r="BP689" s="54">
        <v>180218245</v>
      </c>
      <c r="BQ689" s="28">
        <f>IFERROR(BP689/BM689,"-")</f>
        <v>7.1941042723435766E-2</v>
      </c>
      <c r="BR689" s="54">
        <v>535</v>
      </c>
      <c r="BS689" s="28">
        <f>IFERROR(BR689/BN689,"-")</f>
        <v>0.25733525733525736</v>
      </c>
      <c r="BT689" s="51">
        <f t="shared" si="511"/>
        <v>336856.53271028039</v>
      </c>
      <c r="BU689" s="29">
        <f t="shared" ref="BU689:BU706" si="519">IFERROR(BR689/$CO$43,"-")</f>
        <v>0.21314741035856574</v>
      </c>
      <c r="BV689" s="175">
        <f>CP43</f>
        <v>66470</v>
      </c>
      <c r="BW689" s="196">
        <f>SUM(E689,O689,Y689,AI689,AS689,BC689,BM689)</f>
        <v>54401495570</v>
      </c>
      <c r="BX689" s="196">
        <f>SUM(F689,P689,Z689,AJ689,AT689,BD689,BN689)</f>
        <v>61850</v>
      </c>
      <c r="BY689" s="65" t="s">
        <v>58</v>
      </c>
      <c r="BZ689" s="54">
        <f t="shared" si="478"/>
        <v>1704044265</v>
      </c>
      <c r="CA689" s="28">
        <f>IFERROR(BZ689/BW689,"-")</f>
        <v>3.1323481958457487E-2</v>
      </c>
      <c r="CB689" s="54">
        <f t="shared" si="479"/>
        <v>12150</v>
      </c>
      <c r="CC689" s="28">
        <f>IFERROR(CB689/BX689,"-")</f>
        <v>0.19644300727566694</v>
      </c>
      <c r="CD689" s="51">
        <f t="shared" si="512"/>
        <v>140250.55679012346</v>
      </c>
      <c r="CE689" s="29">
        <f t="shared" ref="CE689:CE706" si="520">IFERROR(CB689/$CP$43,"-")</f>
        <v>0.1827892282232586</v>
      </c>
      <c r="CR689" s="173"/>
      <c r="CS689" s="194"/>
      <c r="CT689" s="188"/>
      <c r="CU689" s="191"/>
      <c r="CV689" s="191"/>
      <c r="CW689" s="75" t="s">
        <v>66</v>
      </c>
      <c r="CX689" s="86">
        <v>426464074</v>
      </c>
      <c r="CY689" s="76">
        <v>2.0399983358716844E-2</v>
      </c>
      <c r="CZ689" s="86">
        <v>7121</v>
      </c>
      <c r="DA689" s="76">
        <v>0.30948759181189966</v>
      </c>
      <c r="DB689" s="86">
        <v>59888.228338716472</v>
      </c>
      <c r="DC689" s="77">
        <v>0.28116239586212344</v>
      </c>
    </row>
    <row r="690" spans="2:107" s="16" customFormat="1" ht="13.15" customHeight="1">
      <c r="B690" s="224"/>
      <c r="C690" s="194"/>
      <c r="D690" s="176"/>
      <c r="E690" s="197"/>
      <c r="F690" s="197"/>
      <c r="G690" s="66" t="s">
        <v>60</v>
      </c>
      <c r="H690" s="49">
        <v>2898276</v>
      </c>
      <c r="I690" s="30">
        <f>IFERROR(H690/E689,"-")</f>
        <v>5.4508718777781892E-2</v>
      </c>
      <c r="J690" s="49">
        <v>9</v>
      </c>
      <c r="K690" s="30">
        <f>IFERROR(J690/F689,"-")</f>
        <v>0.31034482758620691</v>
      </c>
      <c r="L690" s="52">
        <f t="shared" si="505"/>
        <v>322030.66666666669</v>
      </c>
      <c r="M690" s="31">
        <f t="shared" si="513"/>
        <v>0.29032258064516131</v>
      </c>
      <c r="N690" s="176"/>
      <c r="O690" s="197"/>
      <c r="P690" s="197"/>
      <c r="Q690" s="66" t="s">
        <v>60</v>
      </c>
      <c r="R690" s="49">
        <v>3094928</v>
      </c>
      <c r="S690" s="30">
        <f>IFERROR(R690/O689,"-")</f>
        <v>2.0235950790776586E-2</v>
      </c>
      <c r="T690" s="49">
        <v>29</v>
      </c>
      <c r="U690" s="30">
        <f>IFERROR(T690/P689,"-")</f>
        <v>0.26605504587155965</v>
      </c>
      <c r="V690" s="52">
        <f t="shared" si="506"/>
        <v>106721.6551724138</v>
      </c>
      <c r="W690" s="31">
        <f t="shared" si="514"/>
        <v>0.23577235772357724</v>
      </c>
      <c r="X690" s="176"/>
      <c r="Y690" s="197"/>
      <c r="Z690" s="197"/>
      <c r="AA690" s="66" t="s">
        <v>60</v>
      </c>
      <c r="AB690" s="49">
        <v>283421507</v>
      </c>
      <c r="AC690" s="30">
        <f>IFERROR(AB690/Y689,"-")</f>
        <v>1.9748064972187417E-2</v>
      </c>
      <c r="AD690" s="49">
        <v>4491</v>
      </c>
      <c r="AE690" s="30">
        <f>IFERROR(AD690/Z689,"-")</f>
        <v>0.20579205425468541</v>
      </c>
      <c r="AF690" s="52">
        <f t="shared" si="507"/>
        <v>63108.774660431976</v>
      </c>
      <c r="AG690" s="31">
        <f t="shared" si="515"/>
        <v>0.19208725406330196</v>
      </c>
      <c r="AH690" s="176"/>
      <c r="AI690" s="197"/>
      <c r="AJ690" s="197"/>
      <c r="AK690" s="66" t="s">
        <v>60</v>
      </c>
      <c r="AL690" s="49">
        <v>321827113</v>
      </c>
      <c r="AM690" s="30">
        <f>IFERROR(AL690/AI689,"-")</f>
        <v>1.8247203897657674E-2</v>
      </c>
      <c r="AN690" s="49">
        <v>5282</v>
      </c>
      <c r="AO690" s="30">
        <f>IFERROR(AN690/AJ689,"-")</f>
        <v>0.26612253123740426</v>
      </c>
      <c r="AP690" s="52">
        <f t="shared" si="508"/>
        <v>60929.025558500565</v>
      </c>
      <c r="AQ690" s="31">
        <f t="shared" si="516"/>
        <v>0.25177558510891845</v>
      </c>
      <c r="AR690" s="176"/>
      <c r="AS690" s="197"/>
      <c r="AT690" s="197"/>
      <c r="AU690" s="66" t="s">
        <v>60</v>
      </c>
      <c r="AV690" s="49">
        <v>184922936</v>
      </c>
      <c r="AW690" s="30">
        <f>IFERROR(AV690/AS689,"-")</f>
        <v>1.3953654257265439E-2</v>
      </c>
      <c r="AX690" s="49">
        <v>3680</v>
      </c>
      <c r="AY690" s="30">
        <f>IFERROR(AX690/AT689,"-")</f>
        <v>0.30275606746194983</v>
      </c>
      <c r="AZ690" s="52">
        <f t="shared" si="509"/>
        <v>50250.797826086957</v>
      </c>
      <c r="BA690" s="31">
        <f t="shared" si="517"/>
        <v>0.28309869989999231</v>
      </c>
      <c r="BB690" s="176"/>
      <c r="BC690" s="197"/>
      <c r="BD690" s="197"/>
      <c r="BE690" s="66" t="s">
        <v>60</v>
      </c>
      <c r="BF690" s="49">
        <v>73015609</v>
      </c>
      <c r="BG690" s="30">
        <f>IFERROR(BF690/BC689,"-")</f>
        <v>1.1322495401595608E-2</v>
      </c>
      <c r="BH690" s="49">
        <v>1837</v>
      </c>
      <c r="BI690" s="30">
        <f>IFERROR(BH690/BD689,"-")</f>
        <v>0.31634234544515238</v>
      </c>
      <c r="BJ690" s="52">
        <f t="shared" si="510"/>
        <v>39747.201415351119</v>
      </c>
      <c r="BK690" s="31">
        <f t="shared" si="518"/>
        <v>0.28489454094292804</v>
      </c>
      <c r="BL690" s="176"/>
      <c r="BM690" s="197"/>
      <c r="BN690" s="197"/>
      <c r="BO690" s="66" t="s">
        <v>60</v>
      </c>
      <c r="BP690" s="49">
        <v>26026383</v>
      </c>
      <c r="BQ690" s="30">
        <f>IFERROR(BP690/BM689,"-")</f>
        <v>1.0389431610209623E-2</v>
      </c>
      <c r="BR690" s="49">
        <v>604</v>
      </c>
      <c r="BS690" s="30">
        <f>IFERROR(BR690/BN689,"-")</f>
        <v>0.29052429052429052</v>
      </c>
      <c r="BT690" s="52">
        <f t="shared" si="511"/>
        <v>43090.0380794702</v>
      </c>
      <c r="BU690" s="31">
        <f t="shared" si="519"/>
        <v>0.24063745019920318</v>
      </c>
      <c r="BV690" s="176"/>
      <c r="BW690" s="197"/>
      <c r="BX690" s="197"/>
      <c r="BY690" s="66" t="s">
        <v>60</v>
      </c>
      <c r="BZ690" s="49">
        <f t="shared" si="478"/>
        <v>895206752</v>
      </c>
      <c r="CA690" s="30">
        <f>IFERROR(BZ690/BW689,"-")</f>
        <v>1.6455554072922707E-2</v>
      </c>
      <c r="CB690" s="49">
        <f t="shared" si="479"/>
        <v>15932</v>
      </c>
      <c r="CC690" s="30">
        <f>IFERROR(CB690/BX689,"-")</f>
        <v>0.25759094583670172</v>
      </c>
      <c r="CD690" s="52">
        <f t="shared" si="512"/>
        <v>56189.22621139844</v>
      </c>
      <c r="CE690" s="31">
        <f t="shared" si="520"/>
        <v>0.23968707687678653</v>
      </c>
      <c r="CR690" s="173"/>
      <c r="CS690" s="194"/>
      <c r="CT690" s="188"/>
      <c r="CU690" s="191"/>
      <c r="CV690" s="191"/>
      <c r="CW690" s="75" t="s">
        <v>68</v>
      </c>
      <c r="CX690" s="86">
        <v>469959217</v>
      </c>
      <c r="CY690" s="76">
        <v>2.2480581110041167E-2</v>
      </c>
      <c r="CZ690" s="86">
        <v>7891</v>
      </c>
      <c r="DA690" s="76">
        <v>0.34295275761658484</v>
      </c>
      <c r="DB690" s="86">
        <v>59556.357495881384</v>
      </c>
      <c r="DC690" s="77">
        <v>0.3115647332885853</v>
      </c>
    </row>
    <row r="691" spans="2:107" s="16" customFormat="1" ht="13.15" customHeight="1">
      <c r="B691" s="224"/>
      <c r="C691" s="194"/>
      <c r="D691" s="176"/>
      <c r="E691" s="197"/>
      <c r="F691" s="197"/>
      <c r="G691" s="67" t="s">
        <v>194</v>
      </c>
      <c r="H691" s="49">
        <v>306738</v>
      </c>
      <c r="I691" s="30">
        <f>IFERROR(H691/E689,"-")</f>
        <v>5.7689106836130381E-3</v>
      </c>
      <c r="J691" s="49">
        <v>4</v>
      </c>
      <c r="K691" s="30">
        <f>IFERROR(J691/F689,"-")</f>
        <v>0.13793103448275862</v>
      </c>
      <c r="L691" s="52">
        <f>IFERROR(H691/J691,"-")</f>
        <v>76684.5</v>
      </c>
      <c r="M691" s="31">
        <f t="shared" si="513"/>
        <v>0.12903225806451613</v>
      </c>
      <c r="N691" s="176"/>
      <c r="O691" s="197"/>
      <c r="P691" s="197"/>
      <c r="Q691" s="67" t="s">
        <v>194</v>
      </c>
      <c r="R691" s="49">
        <v>5207770</v>
      </c>
      <c r="S691" s="30">
        <f>IFERROR(R691/O689,"-")</f>
        <v>3.4050607138415685E-2</v>
      </c>
      <c r="T691" s="49">
        <v>12</v>
      </c>
      <c r="U691" s="30">
        <f>IFERROR(T691/P689,"-")</f>
        <v>0.11009174311926606</v>
      </c>
      <c r="V691" s="52">
        <f>IFERROR(R691/T691,"-")</f>
        <v>433980.83333333331</v>
      </c>
      <c r="W691" s="31">
        <f t="shared" si="514"/>
        <v>9.7560975609756101E-2</v>
      </c>
      <c r="X691" s="176"/>
      <c r="Y691" s="197"/>
      <c r="Z691" s="197"/>
      <c r="AA691" s="67" t="s">
        <v>194</v>
      </c>
      <c r="AB691" s="49">
        <v>212890075</v>
      </c>
      <c r="AC691" s="30">
        <f>IFERROR(AB691/Y689,"-")</f>
        <v>1.4833620347074973E-2</v>
      </c>
      <c r="AD691" s="49">
        <v>1462</v>
      </c>
      <c r="AE691" s="30">
        <f>IFERROR(AD691/Z689,"-")</f>
        <v>6.6993538926820334E-2</v>
      </c>
      <c r="AF691" s="52">
        <f>IFERROR(AB691/AD691,"-")</f>
        <v>145615.646374829</v>
      </c>
      <c r="AG691" s="31">
        <f t="shared" si="515"/>
        <v>6.2532078699743365E-2</v>
      </c>
      <c r="AH691" s="176"/>
      <c r="AI691" s="197"/>
      <c r="AJ691" s="197"/>
      <c r="AK691" s="67" t="s">
        <v>194</v>
      </c>
      <c r="AL691" s="49">
        <v>253945388</v>
      </c>
      <c r="AM691" s="30">
        <f>IFERROR(AL691/AI689,"-")</f>
        <v>1.4398393070461377E-2</v>
      </c>
      <c r="AN691" s="49">
        <v>1448</v>
      </c>
      <c r="AO691" s="30">
        <f>IFERROR(AN691/AJ689,"-")</f>
        <v>7.2954453849254336E-2</v>
      </c>
      <c r="AP691" s="52">
        <f>IFERROR(AL691/AN691,"-")</f>
        <v>175376.64917127072</v>
      </c>
      <c r="AQ691" s="31">
        <f t="shared" si="516"/>
        <v>6.9021402354735695E-2</v>
      </c>
      <c r="AR691" s="176"/>
      <c r="AS691" s="197"/>
      <c r="AT691" s="197"/>
      <c r="AU691" s="67" t="s">
        <v>194</v>
      </c>
      <c r="AV691" s="49">
        <v>139407697</v>
      </c>
      <c r="AW691" s="30">
        <f>IFERROR(AV691/AS689,"-")</f>
        <v>1.051922950617451E-2</v>
      </c>
      <c r="AX691" s="49">
        <v>864</v>
      </c>
      <c r="AY691" s="30">
        <f>IFERROR(AX691/AT689,"-")</f>
        <v>7.108185931715344E-2</v>
      </c>
      <c r="AZ691" s="52">
        <f>IFERROR(AV691/AX691,"-")</f>
        <v>161351.50115740742</v>
      </c>
      <c r="BA691" s="31">
        <f t="shared" si="517"/>
        <v>6.6466651280867761E-2</v>
      </c>
      <c r="BB691" s="176"/>
      <c r="BC691" s="197"/>
      <c r="BD691" s="197"/>
      <c r="BE691" s="67" t="s">
        <v>194</v>
      </c>
      <c r="BF691" s="49">
        <v>56866451</v>
      </c>
      <c r="BG691" s="30">
        <f>IFERROR(BF691/BC689,"-")</f>
        <v>8.8182532306559525E-3</v>
      </c>
      <c r="BH691" s="49">
        <v>308</v>
      </c>
      <c r="BI691" s="30">
        <f>IFERROR(BH691/BD689,"-")</f>
        <v>5.3039435164456687E-2</v>
      </c>
      <c r="BJ691" s="52">
        <f>IFERROR(BF691/BH691,"-")</f>
        <v>184631.33441558442</v>
      </c>
      <c r="BK691" s="31">
        <f t="shared" si="518"/>
        <v>4.7766749379652605E-2</v>
      </c>
      <c r="BL691" s="176"/>
      <c r="BM691" s="197"/>
      <c r="BN691" s="197"/>
      <c r="BO691" s="67" t="s">
        <v>194</v>
      </c>
      <c r="BP691" s="49">
        <v>6782795</v>
      </c>
      <c r="BQ691" s="30">
        <f>IFERROR(BP691/BM689,"-")</f>
        <v>2.707613454338691E-3</v>
      </c>
      <c r="BR691" s="49">
        <v>79</v>
      </c>
      <c r="BS691" s="30">
        <f>IFERROR(BR691/BN689,"-")</f>
        <v>3.7999037999037998E-2</v>
      </c>
      <c r="BT691" s="52">
        <f>IFERROR(BP691/BR691,"-")</f>
        <v>85858.16455696203</v>
      </c>
      <c r="BU691" s="31">
        <f t="shared" si="519"/>
        <v>3.1474103585657373E-2</v>
      </c>
      <c r="BV691" s="176"/>
      <c r="BW691" s="197"/>
      <c r="BX691" s="197"/>
      <c r="BY691" s="67" t="s">
        <v>194</v>
      </c>
      <c r="BZ691" s="49">
        <f t="shared" ref="BZ691" si="521">SUM(H691,R691,AB691,AL691,AV691,BF691,BP691)</f>
        <v>675406914</v>
      </c>
      <c r="CA691" s="30">
        <f>IFERROR(BZ691/BW689,"-")</f>
        <v>1.2415226951452725E-2</v>
      </c>
      <c r="CB691" s="49">
        <f>SUM(J691,T691,AD691,AN691,AX691,BH691,BR691)</f>
        <v>4177</v>
      </c>
      <c r="CC691" s="30">
        <f>IFERROR(CB691/BX689,"-")</f>
        <v>6.7534357316087312E-2</v>
      </c>
      <c r="CD691" s="52">
        <f>IFERROR(BZ691/CB691,"-")</f>
        <v>161696.65166387361</v>
      </c>
      <c r="CE691" s="31">
        <f t="shared" si="520"/>
        <v>6.2840379118399278E-2</v>
      </c>
      <c r="CR691" s="173"/>
      <c r="CS691" s="194"/>
      <c r="CT691" s="188"/>
      <c r="CU691" s="191"/>
      <c r="CV691" s="191"/>
      <c r="CW691" s="75" t="s">
        <v>69</v>
      </c>
      <c r="CX691" s="86">
        <v>765615200</v>
      </c>
      <c r="CY691" s="76">
        <v>3.6623336621740075E-2</v>
      </c>
      <c r="CZ691" s="86">
        <v>3009</v>
      </c>
      <c r="DA691" s="76">
        <v>0.13077491416402279</v>
      </c>
      <c r="DB691" s="86">
        <v>254441.74144233964</v>
      </c>
      <c r="DC691" s="77">
        <v>0.11880601729379714</v>
      </c>
    </row>
    <row r="692" spans="2:107" s="16" customFormat="1" ht="13.15" customHeight="1">
      <c r="B692" s="224"/>
      <c r="C692" s="194"/>
      <c r="D692" s="176"/>
      <c r="E692" s="197"/>
      <c r="F692" s="197"/>
      <c r="G692" s="67" t="s">
        <v>62</v>
      </c>
      <c r="H692" s="49">
        <v>71885</v>
      </c>
      <c r="I692" s="30">
        <f>IFERROR(H692/E689,"-")</f>
        <v>1.3519620799885351E-3</v>
      </c>
      <c r="J692" s="49">
        <v>2</v>
      </c>
      <c r="K692" s="30">
        <f>IFERROR(J692/F689,"-")</f>
        <v>6.8965517241379309E-2</v>
      </c>
      <c r="L692" s="52">
        <f t="shared" si="505"/>
        <v>35942.5</v>
      </c>
      <c r="M692" s="31">
        <f t="shared" si="513"/>
        <v>6.4516129032258063E-2</v>
      </c>
      <c r="N692" s="176"/>
      <c r="O692" s="197"/>
      <c r="P692" s="197"/>
      <c r="Q692" s="67" t="s">
        <v>62</v>
      </c>
      <c r="R692" s="49">
        <v>439508</v>
      </c>
      <c r="S692" s="30">
        <f>IFERROR(R692/O689,"-")</f>
        <v>2.8736895527626607E-3</v>
      </c>
      <c r="T692" s="49">
        <v>22</v>
      </c>
      <c r="U692" s="30">
        <f>IFERROR(T692/P689,"-")</f>
        <v>0.20183486238532111</v>
      </c>
      <c r="V692" s="52">
        <f t="shared" si="506"/>
        <v>19977.636363636364</v>
      </c>
      <c r="W692" s="31">
        <f t="shared" si="514"/>
        <v>0.17886178861788618</v>
      </c>
      <c r="X692" s="176"/>
      <c r="Y692" s="197"/>
      <c r="Z692" s="197"/>
      <c r="AA692" s="67" t="s">
        <v>62</v>
      </c>
      <c r="AB692" s="49">
        <v>220120453</v>
      </c>
      <c r="AC692" s="30">
        <f>IFERROR(AB692/Y689,"-")</f>
        <v>1.5337414064174484E-2</v>
      </c>
      <c r="AD692" s="49">
        <v>4320</v>
      </c>
      <c r="AE692" s="30">
        <f>IFERROR(AD692/Z689,"-")</f>
        <v>0.19795628465380563</v>
      </c>
      <c r="AF692" s="52">
        <f t="shared" si="507"/>
        <v>50953.808564814812</v>
      </c>
      <c r="AG692" s="31">
        <f t="shared" si="515"/>
        <v>0.18477331052181351</v>
      </c>
      <c r="AH692" s="176"/>
      <c r="AI692" s="197"/>
      <c r="AJ692" s="197"/>
      <c r="AK692" s="67" t="s">
        <v>62</v>
      </c>
      <c r="AL692" s="49">
        <v>291084838</v>
      </c>
      <c r="AM692" s="30">
        <f>IFERROR(AL692/AI689,"-")</f>
        <v>1.650415448527686E-2</v>
      </c>
      <c r="AN692" s="49">
        <v>5036</v>
      </c>
      <c r="AO692" s="30">
        <f>IFERROR(AN692/AJ689,"-")</f>
        <v>0.25372833534864975</v>
      </c>
      <c r="AP692" s="52">
        <f t="shared" si="508"/>
        <v>57800.801826846706</v>
      </c>
      <c r="AQ692" s="31">
        <f t="shared" si="516"/>
        <v>0.24004957338290672</v>
      </c>
      <c r="AR692" s="176"/>
      <c r="AS692" s="197"/>
      <c r="AT692" s="197"/>
      <c r="AU692" s="67" t="s">
        <v>62</v>
      </c>
      <c r="AV692" s="49">
        <v>134049805</v>
      </c>
      <c r="AW692" s="30">
        <f>IFERROR(AV692/AS689,"-")</f>
        <v>1.0114941243545105E-2</v>
      </c>
      <c r="AX692" s="49">
        <v>3209</v>
      </c>
      <c r="AY692" s="30">
        <f>IFERROR(AX692/AT689,"-")</f>
        <v>0.26400658165364049</v>
      </c>
      <c r="AZ692" s="52">
        <f t="shared" si="509"/>
        <v>41773.077282642567</v>
      </c>
      <c r="BA692" s="31">
        <f t="shared" si="517"/>
        <v>0.24686514347257482</v>
      </c>
      <c r="BB692" s="176"/>
      <c r="BC692" s="197"/>
      <c r="BD692" s="197"/>
      <c r="BE692" s="67" t="s">
        <v>62</v>
      </c>
      <c r="BF692" s="49">
        <v>47473244</v>
      </c>
      <c r="BG692" s="30">
        <f>IFERROR(BF692/BC689,"-")</f>
        <v>7.3616531348636187E-3</v>
      </c>
      <c r="BH692" s="49">
        <v>1535</v>
      </c>
      <c r="BI692" s="30">
        <f>IFERROR(BH692/BD689,"-")</f>
        <v>0.26433614603065264</v>
      </c>
      <c r="BJ692" s="52">
        <f t="shared" si="510"/>
        <v>30927.194788273617</v>
      </c>
      <c r="BK692" s="31">
        <f t="shared" si="518"/>
        <v>0.23805831265508684</v>
      </c>
      <c r="BL692" s="176"/>
      <c r="BM692" s="197"/>
      <c r="BN692" s="197"/>
      <c r="BO692" s="67" t="s">
        <v>62</v>
      </c>
      <c r="BP692" s="49">
        <v>10319548</v>
      </c>
      <c r="BQ692" s="30">
        <f>IFERROR(BP692/BM689,"-")</f>
        <v>4.1194444189296487E-3</v>
      </c>
      <c r="BR692" s="49">
        <v>471</v>
      </c>
      <c r="BS692" s="30">
        <f>IFERROR(BR692/BN689,"-")</f>
        <v>0.22655122655122656</v>
      </c>
      <c r="BT692" s="52">
        <f t="shared" si="511"/>
        <v>21909.868365180468</v>
      </c>
      <c r="BU692" s="31">
        <f t="shared" si="519"/>
        <v>0.18764940239043826</v>
      </c>
      <c r="BV692" s="176"/>
      <c r="BW692" s="197"/>
      <c r="BX692" s="197"/>
      <c r="BY692" s="67" t="s">
        <v>62</v>
      </c>
      <c r="BZ692" s="49">
        <f t="shared" si="478"/>
        <v>703559281</v>
      </c>
      <c r="CA692" s="30">
        <f>IFERROR(BZ692/BW689,"-")</f>
        <v>1.2932719470822446E-2</v>
      </c>
      <c r="CB692" s="49">
        <f t="shared" si="479"/>
        <v>14595</v>
      </c>
      <c r="CC692" s="30">
        <f>IFERROR(CB692/BX689,"-")</f>
        <v>0.23597413096200484</v>
      </c>
      <c r="CD692" s="52">
        <f t="shared" si="512"/>
        <v>48205.500582391229</v>
      </c>
      <c r="CE692" s="31">
        <f t="shared" si="520"/>
        <v>0.21957273958176621</v>
      </c>
      <c r="CR692" s="173"/>
      <c r="CS692" s="194"/>
      <c r="CT692" s="188"/>
      <c r="CU692" s="191"/>
      <c r="CV692" s="191"/>
      <c r="CW692" s="75" t="s">
        <v>70</v>
      </c>
      <c r="CX692" s="86">
        <v>17078</v>
      </c>
      <c r="CY692" s="76">
        <v>8.1692910854705728E-7</v>
      </c>
      <c r="CZ692" s="86">
        <v>8</v>
      </c>
      <c r="DA692" s="76">
        <v>3.4769003433439091E-4</v>
      </c>
      <c r="DB692" s="86">
        <v>2134.75</v>
      </c>
      <c r="DC692" s="77">
        <v>3.1586844079440913E-4</v>
      </c>
    </row>
    <row r="693" spans="2:107" s="16" customFormat="1" ht="13.15" customHeight="1">
      <c r="B693" s="224"/>
      <c r="C693" s="194"/>
      <c r="D693" s="176"/>
      <c r="E693" s="197"/>
      <c r="F693" s="197"/>
      <c r="G693" s="67" t="s">
        <v>64</v>
      </c>
      <c r="H693" s="49">
        <v>15422</v>
      </c>
      <c r="I693" s="30">
        <f>IFERROR(H693/E689,"-")</f>
        <v>2.9004603460503842E-4</v>
      </c>
      <c r="J693" s="49">
        <v>1</v>
      </c>
      <c r="K693" s="30">
        <f>IFERROR(J693/F689,"-")</f>
        <v>3.4482758620689655E-2</v>
      </c>
      <c r="L693" s="52">
        <f t="shared" si="505"/>
        <v>15422</v>
      </c>
      <c r="M693" s="31">
        <f t="shared" si="513"/>
        <v>3.2258064516129031E-2</v>
      </c>
      <c r="N693" s="176"/>
      <c r="O693" s="197"/>
      <c r="P693" s="197"/>
      <c r="Q693" s="67" t="s">
        <v>64</v>
      </c>
      <c r="R693" s="49">
        <v>112414</v>
      </c>
      <c r="S693" s="30">
        <f>IFERROR(R693/O689,"-")</f>
        <v>7.3501036928625123E-4</v>
      </c>
      <c r="T693" s="49">
        <v>5</v>
      </c>
      <c r="U693" s="30">
        <f>IFERROR(T693/P689,"-")</f>
        <v>4.5871559633027525E-2</v>
      </c>
      <c r="V693" s="52">
        <f t="shared" si="506"/>
        <v>22482.799999999999</v>
      </c>
      <c r="W693" s="31">
        <f t="shared" si="514"/>
        <v>4.065040650406504E-2</v>
      </c>
      <c r="X693" s="176"/>
      <c r="Y693" s="197"/>
      <c r="Z693" s="197"/>
      <c r="AA693" s="67" t="s">
        <v>64</v>
      </c>
      <c r="AB693" s="49">
        <v>59358927</v>
      </c>
      <c r="AC693" s="30">
        <f>IFERROR(AB693/Y689,"-")</f>
        <v>4.1359738697435196E-3</v>
      </c>
      <c r="AD693" s="49">
        <v>703</v>
      </c>
      <c r="AE693" s="30">
        <f>IFERROR(AD693/Z689,"-")</f>
        <v>3.2213719470283647E-2</v>
      </c>
      <c r="AF693" s="52">
        <f t="shared" si="507"/>
        <v>84436.596017069707</v>
      </c>
      <c r="AG693" s="31">
        <f t="shared" si="515"/>
        <v>3.0068434559452524E-2</v>
      </c>
      <c r="AH693" s="176"/>
      <c r="AI693" s="197"/>
      <c r="AJ693" s="197"/>
      <c r="AK693" s="67" t="s">
        <v>64</v>
      </c>
      <c r="AL693" s="49">
        <v>62702483</v>
      </c>
      <c r="AM693" s="30">
        <f>IFERROR(AL693/AI689,"-")</f>
        <v>3.5551541370301329E-3</v>
      </c>
      <c r="AN693" s="49">
        <v>762</v>
      </c>
      <c r="AO693" s="30">
        <f>IFERROR(AN693/AJ689,"-")</f>
        <v>3.8391777509068921E-2</v>
      </c>
      <c r="AP693" s="52">
        <f t="shared" si="508"/>
        <v>82286.723097112859</v>
      </c>
      <c r="AQ693" s="31">
        <f t="shared" si="516"/>
        <v>3.6322036322036323E-2</v>
      </c>
      <c r="AR693" s="176"/>
      <c r="AS693" s="197"/>
      <c r="AT693" s="197"/>
      <c r="AU693" s="67" t="s">
        <v>64</v>
      </c>
      <c r="AV693" s="49">
        <v>21157160</v>
      </c>
      <c r="AW693" s="30">
        <f>IFERROR(AV693/AS689,"-")</f>
        <v>1.5964471584295312E-3</v>
      </c>
      <c r="AX693" s="49">
        <v>493</v>
      </c>
      <c r="AY693" s="30">
        <f>IFERROR(AX693/AT689,"-")</f>
        <v>4.0559440559440559E-2</v>
      </c>
      <c r="AZ693" s="52">
        <f t="shared" si="509"/>
        <v>42915.131845841788</v>
      </c>
      <c r="BA693" s="31">
        <f t="shared" si="517"/>
        <v>3.7925994307254407E-2</v>
      </c>
      <c r="BB693" s="176"/>
      <c r="BC693" s="197"/>
      <c r="BD693" s="197"/>
      <c r="BE693" s="67" t="s">
        <v>64</v>
      </c>
      <c r="BF693" s="49">
        <v>3092242</v>
      </c>
      <c r="BG693" s="30">
        <f>IFERROR(BF693/BC689,"-")</f>
        <v>4.7951248103156687E-4</v>
      </c>
      <c r="BH693" s="49">
        <v>167</v>
      </c>
      <c r="BI693" s="30">
        <f>IFERROR(BH693/BD689,"-")</f>
        <v>2.8758395040468399E-2</v>
      </c>
      <c r="BJ693" s="52">
        <f t="shared" si="510"/>
        <v>18516.419161676647</v>
      </c>
      <c r="BK693" s="31">
        <f t="shared" si="518"/>
        <v>2.5899503722084369E-2</v>
      </c>
      <c r="BL693" s="176"/>
      <c r="BM693" s="197"/>
      <c r="BN693" s="197"/>
      <c r="BO693" s="67" t="s">
        <v>64</v>
      </c>
      <c r="BP693" s="49">
        <v>1525913</v>
      </c>
      <c r="BQ693" s="30">
        <f>IFERROR(BP693/BM689,"-")</f>
        <v>6.0912685241855532E-4</v>
      </c>
      <c r="BR693" s="49">
        <v>67</v>
      </c>
      <c r="BS693" s="30">
        <f>IFERROR(BR693/BN689,"-")</f>
        <v>3.2227032227032229E-2</v>
      </c>
      <c r="BT693" s="52">
        <f t="shared" si="511"/>
        <v>22774.820895522389</v>
      </c>
      <c r="BU693" s="31">
        <f t="shared" si="519"/>
        <v>2.6693227091633465E-2</v>
      </c>
      <c r="BV693" s="176"/>
      <c r="BW693" s="197"/>
      <c r="BX693" s="197"/>
      <c r="BY693" s="67" t="s">
        <v>64</v>
      </c>
      <c r="BZ693" s="49">
        <f t="shared" si="478"/>
        <v>147964561</v>
      </c>
      <c r="CA693" s="30">
        <f>IFERROR(BZ693/BW689,"-")</f>
        <v>2.7198620083819141E-3</v>
      </c>
      <c r="CB693" s="49">
        <f t="shared" si="479"/>
        <v>2198</v>
      </c>
      <c r="CC693" s="30">
        <f>IFERROR(CB693/BX689,"-")</f>
        <v>3.5537590945836701E-2</v>
      </c>
      <c r="CD693" s="52">
        <f t="shared" si="512"/>
        <v>67317.816651501358</v>
      </c>
      <c r="CE693" s="31">
        <f t="shared" si="520"/>
        <v>3.3067549270347524E-2</v>
      </c>
      <c r="CR693" s="173"/>
      <c r="CS693" s="194"/>
      <c r="CT693" s="188"/>
      <c r="CU693" s="191"/>
      <c r="CV693" s="191"/>
      <c r="CW693" s="75" t="s">
        <v>73</v>
      </c>
      <c r="CX693" s="86">
        <v>1572134</v>
      </c>
      <c r="CY693" s="76">
        <v>7.5203304083412548E-5</v>
      </c>
      <c r="CZ693" s="86">
        <v>109</v>
      </c>
      <c r="DA693" s="76">
        <v>4.7372767178060762E-3</v>
      </c>
      <c r="DB693" s="86">
        <v>14423.247706422018</v>
      </c>
      <c r="DC693" s="77">
        <v>4.3037075058238242E-3</v>
      </c>
    </row>
    <row r="694" spans="2:107" s="16" customFormat="1" ht="13.15" customHeight="1">
      <c r="B694" s="224"/>
      <c r="C694" s="194"/>
      <c r="D694" s="176"/>
      <c r="E694" s="197"/>
      <c r="F694" s="197"/>
      <c r="G694" s="67" t="s">
        <v>66</v>
      </c>
      <c r="H694" s="49">
        <v>73905</v>
      </c>
      <c r="I694" s="30">
        <f>IFERROR(H694/E689,"-")</f>
        <v>1.3899528068658648E-3</v>
      </c>
      <c r="J694" s="49">
        <v>6</v>
      </c>
      <c r="K694" s="30">
        <f>IFERROR(J694/F689,"-")</f>
        <v>0.20689655172413793</v>
      </c>
      <c r="L694" s="52">
        <f t="shared" si="505"/>
        <v>12317.5</v>
      </c>
      <c r="M694" s="31">
        <f t="shared" si="513"/>
        <v>0.19354838709677419</v>
      </c>
      <c r="N694" s="176"/>
      <c r="O694" s="197"/>
      <c r="P694" s="197"/>
      <c r="Q694" s="67" t="s">
        <v>66</v>
      </c>
      <c r="R694" s="49">
        <v>466468</v>
      </c>
      <c r="S694" s="30">
        <f>IFERROR(R694/O689,"-")</f>
        <v>3.0499654575072417E-3</v>
      </c>
      <c r="T694" s="49">
        <v>26</v>
      </c>
      <c r="U694" s="30">
        <f>IFERROR(T694/P689,"-")</f>
        <v>0.23853211009174313</v>
      </c>
      <c r="V694" s="52">
        <f t="shared" si="506"/>
        <v>17941.076923076922</v>
      </c>
      <c r="W694" s="31">
        <f t="shared" si="514"/>
        <v>0.21138211382113822</v>
      </c>
      <c r="X694" s="176"/>
      <c r="Y694" s="197"/>
      <c r="Z694" s="197"/>
      <c r="AA694" s="67" t="s">
        <v>66</v>
      </c>
      <c r="AB694" s="49">
        <v>276331736</v>
      </c>
      <c r="AC694" s="30">
        <f>IFERROR(AB694/Y689,"-")</f>
        <v>1.9254068380933916E-2</v>
      </c>
      <c r="AD694" s="49">
        <v>5062</v>
      </c>
      <c r="AE694" s="30">
        <f>IFERROR(AD694/Z689,"-")</f>
        <v>0.23195710947165835</v>
      </c>
      <c r="AF694" s="52">
        <f t="shared" si="507"/>
        <v>54589.438166732514</v>
      </c>
      <c r="AG694" s="31">
        <f t="shared" si="515"/>
        <v>0.2165098374679213</v>
      </c>
      <c r="AH694" s="176"/>
      <c r="AI694" s="197"/>
      <c r="AJ694" s="197"/>
      <c r="AK694" s="67" t="s">
        <v>66</v>
      </c>
      <c r="AL694" s="49">
        <v>361652095</v>
      </c>
      <c r="AM694" s="30">
        <f>IFERROR(AL694/AI689,"-")</f>
        <v>2.0505231694012256E-2</v>
      </c>
      <c r="AN694" s="49">
        <v>6262</v>
      </c>
      <c r="AO694" s="30">
        <f>IFERROR(AN694/AJ689,"-")</f>
        <v>0.31549778315195487</v>
      </c>
      <c r="AP694" s="52">
        <f t="shared" si="508"/>
        <v>57753.448578728843</v>
      </c>
      <c r="AQ694" s="31">
        <f t="shared" si="516"/>
        <v>0.29848896515563184</v>
      </c>
      <c r="AR694" s="176"/>
      <c r="AS694" s="197"/>
      <c r="AT694" s="197"/>
      <c r="AU694" s="67" t="s">
        <v>66</v>
      </c>
      <c r="AV694" s="49">
        <v>192192055</v>
      </c>
      <c r="AW694" s="30">
        <f>IFERROR(AV694/AS689,"-")</f>
        <v>1.4502157193001432E-2</v>
      </c>
      <c r="AX694" s="49">
        <v>4006</v>
      </c>
      <c r="AY694" s="30">
        <f>IFERROR(AX694/AT689,"-")</f>
        <v>0.32957630604689431</v>
      </c>
      <c r="AZ694" s="52">
        <f t="shared" si="509"/>
        <v>47976.049675486771</v>
      </c>
      <c r="BA694" s="31">
        <f t="shared" si="517"/>
        <v>0.30817755211939379</v>
      </c>
      <c r="BB694" s="176"/>
      <c r="BC694" s="197"/>
      <c r="BD694" s="197"/>
      <c r="BE694" s="67" t="s">
        <v>66</v>
      </c>
      <c r="BF694" s="49">
        <v>57191243</v>
      </c>
      <c r="BG694" s="30">
        <f>IFERROR(BF694/BC689,"-")</f>
        <v>8.8686185700243489E-3</v>
      </c>
      <c r="BH694" s="49">
        <v>1689</v>
      </c>
      <c r="BI694" s="30">
        <f>IFERROR(BH694/BD689,"-")</f>
        <v>0.29085586361288102</v>
      </c>
      <c r="BJ694" s="52">
        <f t="shared" si="510"/>
        <v>33861.008288928359</v>
      </c>
      <c r="BK694" s="31">
        <f t="shared" si="518"/>
        <v>0.26194168734491313</v>
      </c>
      <c r="BL694" s="176"/>
      <c r="BM694" s="197"/>
      <c r="BN694" s="197"/>
      <c r="BO694" s="67" t="s">
        <v>66</v>
      </c>
      <c r="BP694" s="49">
        <v>17100231</v>
      </c>
      <c r="BQ694" s="30">
        <f>IFERROR(BP694/BM689,"-")</f>
        <v>6.826214787252094E-3</v>
      </c>
      <c r="BR694" s="49">
        <v>449</v>
      </c>
      <c r="BS694" s="30">
        <f>IFERROR(BR694/BN689,"-")</f>
        <v>0.21596921596921598</v>
      </c>
      <c r="BT694" s="52">
        <f t="shared" si="511"/>
        <v>38085.146993318485</v>
      </c>
      <c r="BU694" s="31">
        <f t="shared" si="519"/>
        <v>0.17888446215139442</v>
      </c>
      <c r="BV694" s="176"/>
      <c r="BW694" s="197"/>
      <c r="BX694" s="197"/>
      <c r="BY694" s="67" t="s">
        <v>66</v>
      </c>
      <c r="BZ694" s="49">
        <f t="shared" si="478"/>
        <v>905007733</v>
      </c>
      <c r="CA694" s="30">
        <f>IFERROR(BZ694/BW689,"-")</f>
        <v>1.663571421185471E-2</v>
      </c>
      <c r="CB694" s="49">
        <f t="shared" si="479"/>
        <v>17500</v>
      </c>
      <c r="CC694" s="30">
        <f>IFERROR(CB694/BX689,"-")</f>
        <v>0.28294260307194824</v>
      </c>
      <c r="CD694" s="52">
        <f t="shared" si="512"/>
        <v>51714.727599999998</v>
      </c>
      <c r="CE694" s="31">
        <f t="shared" si="520"/>
        <v>0.2632766661651873</v>
      </c>
      <c r="CR694" s="173"/>
      <c r="CS694" s="194"/>
      <c r="CT694" s="188"/>
      <c r="CU694" s="191"/>
      <c r="CV694" s="191"/>
      <c r="CW694" s="75" t="s">
        <v>75</v>
      </c>
      <c r="CX694" s="86">
        <v>30677256</v>
      </c>
      <c r="CY694" s="76">
        <v>1.4674518911318576E-3</v>
      </c>
      <c r="CZ694" s="86">
        <v>1040</v>
      </c>
      <c r="DA694" s="76">
        <v>4.5199704463470818E-2</v>
      </c>
      <c r="DB694" s="86">
        <v>29497.361538461537</v>
      </c>
      <c r="DC694" s="77">
        <v>4.1062897303273185E-2</v>
      </c>
    </row>
    <row r="695" spans="2:107" s="16" customFormat="1" ht="13.15" customHeight="1">
      <c r="B695" s="224"/>
      <c r="C695" s="194"/>
      <c r="D695" s="176"/>
      <c r="E695" s="197"/>
      <c r="F695" s="197"/>
      <c r="G695" s="67" t="s">
        <v>68</v>
      </c>
      <c r="H695" s="49">
        <v>603186</v>
      </c>
      <c r="I695" s="30">
        <f>IFERROR(H695/E689,"-")</f>
        <v>1.1344294347638097E-2</v>
      </c>
      <c r="J695" s="49">
        <v>6</v>
      </c>
      <c r="K695" s="30">
        <f>IFERROR(J695/F689,"-")</f>
        <v>0.20689655172413793</v>
      </c>
      <c r="L695" s="52">
        <f t="shared" si="505"/>
        <v>100531</v>
      </c>
      <c r="M695" s="31">
        <f t="shared" si="513"/>
        <v>0.19354838709677419</v>
      </c>
      <c r="N695" s="176"/>
      <c r="O695" s="197"/>
      <c r="P695" s="197"/>
      <c r="Q695" s="67" t="s">
        <v>68</v>
      </c>
      <c r="R695" s="49">
        <v>948758</v>
      </c>
      <c r="S695" s="30">
        <f>IFERROR(R695/O689,"-")</f>
        <v>6.2033818558478943E-3</v>
      </c>
      <c r="T695" s="49">
        <v>33</v>
      </c>
      <c r="U695" s="30">
        <f>IFERROR(T695/P689,"-")</f>
        <v>0.30275229357798167</v>
      </c>
      <c r="V695" s="52">
        <f t="shared" si="506"/>
        <v>28750.242424242424</v>
      </c>
      <c r="W695" s="31">
        <f t="shared" si="514"/>
        <v>0.26829268292682928</v>
      </c>
      <c r="X695" s="176"/>
      <c r="Y695" s="197"/>
      <c r="Z695" s="197"/>
      <c r="AA695" s="67" t="s">
        <v>68</v>
      </c>
      <c r="AB695" s="49">
        <v>342869679</v>
      </c>
      <c r="AC695" s="30">
        <f>IFERROR(AB695/Y689,"-")</f>
        <v>2.3890257198741955E-2</v>
      </c>
      <c r="AD695" s="49">
        <v>5359</v>
      </c>
      <c r="AE695" s="30">
        <f>IFERROR(AD695/Z689,"-")</f>
        <v>0.24556660404160749</v>
      </c>
      <c r="AF695" s="52">
        <f t="shared" si="507"/>
        <v>63980.160291099084</v>
      </c>
      <c r="AG695" s="31">
        <f t="shared" si="515"/>
        <v>0.22921300256629598</v>
      </c>
      <c r="AH695" s="176"/>
      <c r="AI695" s="197"/>
      <c r="AJ695" s="197"/>
      <c r="AK695" s="67" t="s">
        <v>68</v>
      </c>
      <c r="AL695" s="49">
        <v>491595932</v>
      </c>
      <c r="AM695" s="30">
        <f>IFERROR(AL695/AI689,"-")</f>
        <v>2.7872888405344073E-2</v>
      </c>
      <c r="AN695" s="49">
        <v>6386</v>
      </c>
      <c r="AO695" s="30">
        <f>IFERROR(AN695/AJ689,"-")</f>
        <v>0.32174526400644904</v>
      </c>
      <c r="AP695" s="52">
        <f t="shared" si="508"/>
        <v>76980.258690886316</v>
      </c>
      <c r="AQ695" s="31">
        <f t="shared" si="516"/>
        <v>0.30439963773297107</v>
      </c>
      <c r="AR695" s="176"/>
      <c r="AS695" s="197"/>
      <c r="AT695" s="197"/>
      <c r="AU695" s="67" t="s">
        <v>68</v>
      </c>
      <c r="AV695" s="49">
        <v>405120256</v>
      </c>
      <c r="AW695" s="30">
        <f>IFERROR(AV695/AS689,"-")</f>
        <v>3.0568993263436314E-2</v>
      </c>
      <c r="AX695" s="49">
        <v>4473</v>
      </c>
      <c r="AY695" s="30">
        <f>IFERROR(AX695/AT689,"-")</f>
        <v>0.36799670917317978</v>
      </c>
      <c r="AZ695" s="52">
        <f t="shared" si="509"/>
        <v>90570.14442208808</v>
      </c>
      <c r="BA695" s="31">
        <f t="shared" si="517"/>
        <v>0.34410339256865913</v>
      </c>
      <c r="BB695" s="176"/>
      <c r="BC695" s="197"/>
      <c r="BD695" s="197"/>
      <c r="BE695" s="67" t="s">
        <v>68</v>
      </c>
      <c r="BF695" s="49">
        <v>221499364</v>
      </c>
      <c r="BG695" s="30">
        <f>IFERROR(BF695/BC689,"-")</f>
        <v>3.4347799938864464E-2</v>
      </c>
      <c r="BH695" s="49">
        <v>2199</v>
      </c>
      <c r="BI695" s="30">
        <f>IFERROR(BH695/BD689,"-")</f>
        <v>0.37868090235922164</v>
      </c>
      <c r="BJ695" s="52">
        <f t="shared" si="510"/>
        <v>100727.31423374261</v>
      </c>
      <c r="BK695" s="31">
        <f t="shared" si="518"/>
        <v>0.34103598014888337</v>
      </c>
      <c r="BL695" s="176"/>
      <c r="BM695" s="197"/>
      <c r="BN695" s="197"/>
      <c r="BO695" s="67" t="s">
        <v>68</v>
      </c>
      <c r="BP695" s="49">
        <v>65365436</v>
      </c>
      <c r="BQ695" s="30">
        <f>IFERROR(BP695/BM689,"-")</f>
        <v>2.6093127385143532E-2</v>
      </c>
      <c r="BR695" s="49">
        <v>734</v>
      </c>
      <c r="BS695" s="30">
        <f>IFERROR(BR695/BN689,"-")</f>
        <v>0.35305435305435307</v>
      </c>
      <c r="BT695" s="52">
        <f t="shared" si="511"/>
        <v>89053.727520435961</v>
      </c>
      <c r="BU695" s="31">
        <f t="shared" si="519"/>
        <v>0.29243027888446216</v>
      </c>
      <c r="BV695" s="176"/>
      <c r="BW695" s="197"/>
      <c r="BX695" s="197"/>
      <c r="BY695" s="67" t="s">
        <v>68</v>
      </c>
      <c r="BZ695" s="49">
        <f t="shared" si="478"/>
        <v>1528002611</v>
      </c>
      <c r="CA695" s="30">
        <f>IFERROR(BZ695/BW689,"-")</f>
        <v>2.8087511105901016E-2</v>
      </c>
      <c r="CB695" s="49">
        <f t="shared" si="479"/>
        <v>19190</v>
      </c>
      <c r="CC695" s="30">
        <f>IFERROR(CB695/BX689,"-")</f>
        <v>0.31026677445432499</v>
      </c>
      <c r="CD695" s="52">
        <f t="shared" si="512"/>
        <v>79624.940646169882</v>
      </c>
      <c r="CE695" s="31">
        <f t="shared" si="520"/>
        <v>0.28870166992628254</v>
      </c>
      <c r="CR695" s="173"/>
      <c r="CS695" s="194"/>
      <c r="CT695" s="188"/>
      <c r="CU695" s="191"/>
      <c r="CV695" s="191"/>
      <c r="CW695" s="75" t="s">
        <v>77</v>
      </c>
      <c r="CX695" s="86">
        <v>28057838</v>
      </c>
      <c r="CY695" s="76">
        <v>1.3421515742532938E-3</v>
      </c>
      <c r="CZ695" s="86">
        <v>365</v>
      </c>
      <c r="DA695" s="76">
        <v>1.5863357816506586E-2</v>
      </c>
      <c r="DB695" s="86">
        <v>76870.789041095893</v>
      </c>
      <c r="DC695" s="77">
        <v>1.4411497611244916E-2</v>
      </c>
    </row>
    <row r="696" spans="2:107" s="16" customFormat="1" ht="13.15" customHeight="1">
      <c r="B696" s="224"/>
      <c r="C696" s="194"/>
      <c r="D696" s="176"/>
      <c r="E696" s="197"/>
      <c r="F696" s="197"/>
      <c r="G696" s="67" t="s">
        <v>69</v>
      </c>
      <c r="H696" s="49">
        <v>6060</v>
      </c>
      <c r="I696" s="30">
        <f>IFERROR(H696/E689,"-")</f>
        <v>1.1397218063198891E-4</v>
      </c>
      <c r="J696" s="49">
        <v>1</v>
      </c>
      <c r="K696" s="30">
        <f>IFERROR(J696/F689,"-")</f>
        <v>3.4482758620689655E-2</v>
      </c>
      <c r="L696" s="52">
        <f t="shared" si="505"/>
        <v>6060</v>
      </c>
      <c r="M696" s="31">
        <f t="shared" si="513"/>
        <v>3.2258064516129031E-2</v>
      </c>
      <c r="N696" s="176"/>
      <c r="O696" s="197"/>
      <c r="P696" s="197"/>
      <c r="Q696" s="67" t="s">
        <v>69</v>
      </c>
      <c r="R696" s="49">
        <v>96124</v>
      </c>
      <c r="S696" s="30">
        <f>IFERROR(R696/O689,"-")</f>
        <v>6.2849944613012278E-4</v>
      </c>
      <c r="T696" s="49">
        <v>8</v>
      </c>
      <c r="U696" s="30">
        <f>IFERROR(T696/P689,"-")</f>
        <v>7.3394495412844041E-2</v>
      </c>
      <c r="V696" s="52">
        <f t="shared" si="506"/>
        <v>12015.5</v>
      </c>
      <c r="W696" s="31">
        <f t="shared" si="514"/>
        <v>6.5040650406504072E-2</v>
      </c>
      <c r="X696" s="176"/>
      <c r="Y696" s="197"/>
      <c r="Z696" s="197"/>
      <c r="AA696" s="67" t="s">
        <v>69</v>
      </c>
      <c r="AB696" s="49">
        <v>287422035</v>
      </c>
      <c r="AC696" s="30">
        <f>IFERROR(AB696/Y689,"-")</f>
        <v>2.0026811238493366E-2</v>
      </c>
      <c r="AD696" s="49">
        <v>1740</v>
      </c>
      <c r="AE696" s="30">
        <f>IFERROR(AD696/Z689,"-")</f>
        <v>7.9732392430005045E-2</v>
      </c>
      <c r="AF696" s="52">
        <f t="shared" si="507"/>
        <v>165185.0775862069</v>
      </c>
      <c r="AG696" s="31">
        <f t="shared" si="515"/>
        <v>7.4422583404619339E-2</v>
      </c>
      <c r="AH696" s="176"/>
      <c r="AI696" s="197"/>
      <c r="AJ696" s="197"/>
      <c r="AK696" s="67" t="s">
        <v>69</v>
      </c>
      <c r="AL696" s="49">
        <v>521560249</v>
      </c>
      <c r="AM696" s="30">
        <f>IFERROR(AL696/AI689,"-")</f>
        <v>2.9571828550120038E-2</v>
      </c>
      <c r="AN696" s="49">
        <v>2544</v>
      </c>
      <c r="AO696" s="30">
        <f>IFERROR(AN696/AJ689,"-")</f>
        <v>0.12817412333736397</v>
      </c>
      <c r="AP696" s="52">
        <f t="shared" si="508"/>
        <v>205015.82114779874</v>
      </c>
      <c r="AQ696" s="31">
        <f t="shared" si="516"/>
        <v>0.12126412126412127</v>
      </c>
      <c r="AR696" s="176"/>
      <c r="AS696" s="197"/>
      <c r="AT696" s="197"/>
      <c r="AU696" s="67" t="s">
        <v>69</v>
      </c>
      <c r="AV696" s="49">
        <v>633837731</v>
      </c>
      <c r="AW696" s="30">
        <f>IFERROR(AV696/AS689,"-")</f>
        <v>4.7827234116505787E-2</v>
      </c>
      <c r="AX696" s="49">
        <v>2273</v>
      </c>
      <c r="AY696" s="30">
        <f>IFERROR(AX696/AT689,"-")</f>
        <v>0.18700123406005759</v>
      </c>
      <c r="AZ696" s="52">
        <f t="shared" si="509"/>
        <v>278855.1390233172</v>
      </c>
      <c r="BA696" s="31">
        <f t="shared" si="517"/>
        <v>0.17485960458496808</v>
      </c>
      <c r="BB696" s="176"/>
      <c r="BC696" s="197"/>
      <c r="BD696" s="197"/>
      <c r="BE696" s="67" t="s">
        <v>69</v>
      </c>
      <c r="BF696" s="49">
        <v>443755041</v>
      </c>
      <c r="BG696" s="30">
        <f>IFERROR(BF696/BC689,"-")</f>
        <v>6.8812880971209453E-2</v>
      </c>
      <c r="BH696" s="49">
        <v>1304</v>
      </c>
      <c r="BI696" s="30">
        <f>IFERROR(BH696/BD689,"-")</f>
        <v>0.22455656965731013</v>
      </c>
      <c r="BJ696" s="52">
        <f t="shared" si="510"/>
        <v>340302.94555214723</v>
      </c>
      <c r="BK696" s="31">
        <f t="shared" si="518"/>
        <v>0.20223325062034739</v>
      </c>
      <c r="BL696" s="176"/>
      <c r="BM696" s="197"/>
      <c r="BN696" s="197"/>
      <c r="BO696" s="67" t="s">
        <v>69</v>
      </c>
      <c r="BP696" s="49">
        <v>164135061</v>
      </c>
      <c r="BQ696" s="30">
        <f>IFERROR(BP696/BM689,"-")</f>
        <v>6.5520821356432224E-2</v>
      </c>
      <c r="BR696" s="49">
        <v>499</v>
      </c>
      <c r="BS696" s="30">
        <f>IFERROR(BR696/BN689,"-")</f>
        <v>0.24001924001924002</v>
      </c>
      <c r="BT696" s="52">
        <f t="shared" si="511"/>
        <v>328927.97795591183</v>
      </c>
      <c r="BU696" s="31">
        <f t="shared" si="519"/>
        <v>0.19880478087649403</v>
      </c>
      <c r="BV696" s="176"/>
      <c r="BW696" s="197"/>
      <c r="BX696" s="197"/>
      <c r="BY696" s="67" t="s">
        <v>69</v>
      </c>
      <c r="BZ696" s="49">
        <f t="shared" si="478"/>
        <v>2050812301</v>
      </c>
      <c r="CA696" s="30">
        <f>IFERROR(BZ696/BW689,"-")</f>
        <v>3.7697719143790075E-2</v>
      </c>
      <c r="CB696" s="49">
        <f t="shared" si="479"/>
        <v>8369</v>
      </c>
      <c r="CC696" s="30">
        <f>IFERROR(CB696/BX689,"-")</f>
        <v>0.13531123686337915</v>
      </c>
      <c r="CD696" s="52">
        <f t="shared" si="512"/>
        <v>245048.66782172304</v>
      </c>
      <c r="CE696" s="31">
        <f t="shared" si="520"/>
        <v>0.12590642395065443</v>
      </c>
      <c r="CR696" s="173"/>
      <c r="CS696" s="194"/>
      <c r="CT696" s="188"/>
      <c r="CU696" s="191"/>
      <c r="CV696" s="191"/>
      <c r="CW696" s="75" t="s">
        <v>79</v>
      </c>
      <c r="CX696" s="86">
        <v>345544416</v>
      </c>
      <c r="CY696" s="76">
        <v>1.6529177405216859E-2</v>
      </c>
      <c r="CZ696" s="86">
        <v>899</v>
      </c>
      <c r="DA696" s="76">
        <v>3.9071667608327178E-2</v>
      </c>
      <c r="DB696" s="86">
        <v>384365.31256952172</v>
      </c>
      <c r="DC696" s="77">
        <v>3.5495716034271728E-2</v>
      </c>
    </row>
    <row r="697" spans="2:107" s="16" customFormat="1" ht="13.15" customHeight="1">
      <c r="B697" s="224"/>
      <c r="C697" s="194"/>
      <c r="D697" s="176"/>
      <c r="E697" s="197"/>
      <c r="F697" s="197"/>
      <c r="G697" s="67" t="s">
        <v>71</v>
      </c>
      <c r="H697" s="49">
        <v>0</v>
      </c>
      <c r="I697" s="30">
        <f>IFERROR(H697/E689,"-")</f>
        <v>0</v>
      </c>
      <c r="J697" s="49">
        <v>0</v>
      </c>
      <c r="K697" s="30">
        <f>IFERROR(J697/F689,"-")</f>
        <v>0</v>
      </c>
      <c r="L697" s="52" t="str">
        <f t="shared" si="505"/>
        <v>-</v>
      </c>
      <c r="M697" s="31">
        <f t="shared" si="513"/>
        <v>0</v>
      </c>
      <c r="N697" s="176"/>
      <c r="O697" s="197"/>
      <c r="P697" s="197"/>
      <c r="Q697" s="67" t="s">
        <v>71</v>
      </c>
      <c r="R697" s="49">
        <v>0</v>
      </c>
      <c r="S697" s="30">
        <f>IFERROR(R697/O689,"-")</f>
        <v>0</v>
      </c>
      <c r="T697" s="49">
        <v>0</v>
      </c>
      <c r="U697" s="30">
        <f>IFERROR(T697/P689,"-")</f>
        <v>0</v>
      </c>
      <c r="V697" s="52" t="str">
        <f t="shared" si="506"/>
        <v>-</v>
      </c>
      <c r="W697" s="31">
        <f t="shared" si="514"/>
        <v>0</v>
      </c>
      <c r="X697" s="176"/>
      <c r="Y697" s="197"/>
      <c r="Z697" s="197"/>
      <c r="AA697" s="67" t="s">
        <v>71</v>
      </c>
      <c r="AB697" s="49">
        <v>518923</v>
      </c>
      <c r="AC697" s="30">
        <f>IFERROR(AB697/Y689,"-")</f>
        <v>3.6157189438564417E-5</v>
      </c>
      <c r="AD697" s="49">
        <v>15</v>
      </c>
      <c r="AE697" s="30">
        <f>IFERROR(AD697/Z689,"-")</f>
        <v>6.8734821060349174E-4</v>
      </c>
      <c r="AF697" s="52">
        <f t="shared" si="507"/>
        <v>34594.866666666669</v>
      </c>
      <c r="AG697" s="31">
        <f t="shared" si="515"/>
        <v>6.4157399486740806E-4</v>
      </c>
      <c r="AH697" s="176"/>
      <c r="AI697" s="197"/>
      <c r="AJ697" s="197"/>
      <c r="AK697" s="67" t="s">
        <v>71</v>
      </c>
      <c r="AL697" s="49">
        <v>969601</v>
      </c>
      <c r="AM697" s="30">
        <f>IFERROR(AL697/AI689,"-")</f>
        <v>5.4975191435697272E-5</v>
      </c>
      <c r="AN697" s="49">
        <v>26</v>
      </c>
      <c r="AO697" s="30">
        <f>IFERROR(AN697/AJ689,"-")</f>
        <v>1.3099556630390972E-3</v>
      </c>
      <c r="AP697" s="52">
        <f t="shared" si="508"/>
        <v>37292.346153846156</v>
      </c>
      <c r="AQ697" s="31">
        <f t="shared" si="516"/>
        <v>1.2393345726679061E-3</v>
      </c>
      <c r="AR697" s="176"/>
      <c r="AS697" s="197"/>
      <c r="AT697" s="197"/>
      <c r="AU697" s="67" t="s">
        <v>71</v>
      </c>
      <c r="AV697" s="49">
        <v>75743</v>
      </c>
      <c r="AW697" s="30">
        <f>IFERROR(AV697/AS689,"-")</f>
        <v>5.7153085348377562E-6</v>
      </c>
      <c r="AX697" s="49">
        <v>19</v>
      </c>
      <c r="AY697" s="30">
        <f>IFERROR(AX697/AT689,"-")</f>
        <v>1.5631427396133278E-3</v>
      </c>
      <c r="AZ697" s="52">
        <f t="shared" si="509"/>
        <v>3986.4736842105262</v>
      </c>
      <c r="BA697" s="31">
        <f t="shared" si="517"/>
        <v>1.4616508962227864E-3</v>
      </c>
      <c r="BB697" s="176"/>
      <c r="BC697" s="197"/>
      <c r="BD697" s="197"/>
      <c r="BE697" s="67" t="s">
        <v>71</v>
      </c>
      <c r="BF697" s="49">
        <v>117452</v>
      </c>
      <c r="BG697" s="30">
        <f>IFERROR(BF697/BC689,"-")</f>
        <v>1.82132252010417E-5</v>
      </c>
      <c r="BH697" s="49">
        <v>17</v>
      </c>
      <c r="BI697" s="30">
        <f>IFERROR(BH697/BD689,"-")</f>
        <v>2.9275012915446876E-3</v>
      </c>
      <c r="BJ697" s="52">
        <f t="shared" si="510"/>
        <v>6908.9411764705883</v>
      </c>
      <c r="BK697" s="31">
        <f t="shared" si="518"/>
        <v>2.6364764267990076E-3</v>
      </c>
      <c r="BL697" s="176"/>
      <c r="BM697" s="197"/>
      <c r="BN697" s="197"/>
      <c r="BO697" s="67" t="s">
        <v>71</v>
      </c>
      <c r="BP697" s="49">
        <v>365720</v>
      </c>
      <c r="BQ697" s="30">
        <f>IFERROR(BP697/BM689,"-")</f>
        <v>1.4599120163896241E-4</v>
      </c>
      <c r="BR697" s="49">
        <v>9</v>
      </c>
      <c r="BS697" s="30">
        <f>IFERROR(BR697/BN689,"-")</f>
        <v>4.329004329004329E-3</v>
      </c>
      <c r="BT697" s="52">
        <f t="shared" si="511"/>
        <v>40635.555555555555</v>
      </c>
      <c r="BU697" s="31">
        <f t="shared" si="519"/>
        <v>3.5856573705179283E-3</v>
      </c>
      <c r="BV697" s="176"/>
      <c r="BW697" s="197"/>
      <c r="BX697" s="197"/>
      <c r="BY697" s="67" t="s">
        <v>71</v>
      </c>
      <c r="BZ697" s="49">
        <f t="shared" si="478"/>
        <v>2047439</v>
      </c>
      <c r="CA697" s="30">
        <f>IFERROR(BZ697/BW689,"-")</f>
        <v>3.7635711638947506E-5</v>
      </c>
      <c r="CB697" s="49">
        <f t="shared" si="479"/>
        <v>86</v>
      </c>
      <c r="CC697" s="30">
        <f>IFERROR(CB697/BX689,"-")</f>
        <v>1.3904607922392885E-3</v>
      </c>
      <c r="CD697" s="52">
        <f t="shared" si="512"/>
        <v>23807.430232558141</v>
      </c>
      <c r="CE697" s="31">
        <f t="shared" si="520"/>
        <v>1.2938167594403491E-3</v>
      </c>
      <c r="CR697" s="173"/>
      <c r="CS697" s="194"/>
      <c r="CT697" s="188"/>
      <c r="CU697" s="191"/>
      <c r="CV697" s="191"/>
      <c r="CW697" s="75" t="s">
        <v>81</v>
      </c>
      <c r="CX697" s="86">
        <v>186048846</v>
      </c>
      <c r="CY697" s="76">
        <v>8.8996789968959333E-3</v>
      </c>
      <c r="CZ697" s="86">
        <v>3204</v>
      </c>
      <c r="DA697" s="76">
        <v>0.13924985875092355</v>
      </c>
      <c r="DB697" s="86">
        <v>58067.6797752809</v>
      </c>
      <c r="DC697" s="77">
        <v>0.12650531053816086</v>
      </c>
    </row>
    <row r="698" spans="2:107" s="16" customFormat="1" ht="13.15" customHeight="1">
      <c r="B698" s="224"/>
      <c r="C698" s="194"/>
      <c r="D698" s="176"/>
      <c r="E698" s="197"/>
      <c r="F698" s="197"/>
      <c r="G698" s="67" t="s">
        <v>73</v>
      </c>
      <c r="H698" s="49">
        <v>0</v>
      </c>
      <c r="I698" s="30">
        <f>IFERROR(H698/E689,"-")</f>
        <v>0</v>
      </c>
      <c r="J698" s="49">
        <v>0</v>
      </c>
      <c r="K698" s="30">
        <f>IFERROR(J698/F689,"-")</f>
        <v>0</v>
      </c>
      <c r="L698" s="52" t="str">
        <f t="shared" si="505"/>
        <v>-</v>
      </c>
      <c r="M698" s="31">
        <f t="shared" si="513"/>
        <v>0</v>
      </c>
      <c r="N698" s="176"/>
      <c r="O698" s="197"/>
      <c r="P698" s="197"/>
      <c r="Q698" s="67" t="s">
        <v>73</v>
      </c>
      <c r="R698" s="49">
        <v>32861</v>
      </c>
      <c r="S698" s="30">
        <f>IFERROR(R698/O689,"-")</f>
        <v>2.1485914339064088E-4</v>
      </c>
      <c r="T698" s="49">
        <v>1</v>
      </c>
      <c r="U698" s="30">
        <f>IFERROR(T698/P689,"-")</f>
        <v>9.1743119266055051E-3</v>
      </c>
      <c r="V698" s="52">
        <f t="shared" si="506"/>
        <v>32861</v>
      </c>
      <c r="W698" s="31">
        <f t="shared" si="514"/>
        <v>8.130081300813009E-3</v>
      </c>
      <c r="X698" s="176"/>
      <c r="Y698" s="197"/>
      <c r="Z698" s="197"/>
      <c r="AA698" s="67" t="s">
        <v>73</v>
      </c>
      <c r="AB698" s="49">
        <v>5113183</v>
      </c>
      <c r="AC698" s="30">
        <f>IFERROR(AB698/Y689,"-")</f>
        <v>3.5627313949284793E-4</v>
      </c>
      <c r="AD698" s="49">
        <v>218</v>
      </c>
      <c r="AE698" s="30">
        <f>IFERROR(AD698/Z689,"-")</f>
        <v>9.9894606607707458E-3</v>
      </c>
      <c r="AF698" s="52">
        <f t="shared" si="507"/>
        <v>23454.967889908257</v>
      </c>
      <c r="AG698" s="31">
        <f t="shared" si="515"/>
        <v>9.324208725406331E-3</v>
      </c>
      <c r="AH698" s="176"/>
      <c r="AI698" s="197"/>
      <c r="AJ698" s="197"/>
      <c r="AK698" s="67" t="s">
        <v>73</v>
      </c>
      <c r="AL698" s="49">
        <v>6936938</v>
      </c>
      <c r="AM698" s="30">
        <f>IFERROR(AL698/AI689,"-")</f>
        <v>3.9331590471499409E-4</v>
      </c>
      <c r="AN698" s="49">
        <v>306</v>
      </c>
      <c r="AO698" s="30">
        <f>IFERROR(AN698/AJ689,"-")</f>
        <v>1.5417170495767836E-2</v>
      </c>
      <c r="AP698" s="52">
        <f t="shared" si="508"/>
        <v>22669.732026143793</v>
      </c>
      <c r="AQ698" s="31">
        <f t="shared" si="516"/>
        <v>1.4586014586014585E-2</v>
      </c>
      <c r="AR698" s="176"/>
      <c r="AS698" s="197"/>
      <c r="AT698" s="197"/>
      <c r="AU698" s="67" t="s">
        <v>73</v>
      </c>
      <c r="AV698" s="49">
        <v>5923310</v>
      </c>
      <c r="AW698" s="30">
        <f>IFERROR(AV698/AS689,"-")</f>
        <v>4.4695277712118389E-4</v>
      </c>
      <c r="AX698" s="49">
        <v>222</v>
      </c>
      <c r="AY698" s="30">
        <f>IFERROR(AX698/AT689,"-")</f>
        <v>1.8264088852324147E-2</v>
      </c>
      <c r="AZ698" s="52">
        <f t="shared" si="509"/>
        <v>26681.576576576575</v>
      </c>
      <c r="BA698" s="31">
        <f t="shared" si="517"/>
        <v>1.7078236787445189E-2</v>
      </c>
      <c r="BB698" s="176"/>
      <c r="BC698" s="197"/>
      <c r="BD698" s="197"/>
      <c r="BE698" s="67" t="s">
        <v>73</v>
      </c>
      <c r="BF698" s="49">
        <v>1890824</v>
      </c>
      <c r="BG698" s="30">
        <f>IFERROR(BF698/BC689,"-")</f>
        <v>2.9320916908638823E-4</v>
      </c>
      <c r="BH698" s="49">
        <v>66</v>
      </c>
      <c r="BI698" s="30">
        <f>IFERROR(BH698/BD689,"-")</f>
        <v>1.1365593249526434E-2</v>
      </c>
      <c r="BJ698" s="52">
        <f t="shared" si="510"/>
        <v>28648.848484848484</v>
      </c>
      <c r="BK698" s="31">
        <f t="shared" si="518"/>
        <v>1.0235732009925558E-2</v>
      </c>
      <c r="BL698" s="176"/>
      <c r="BM698" s="197"/>
      <c r="BN698" s="197"/>
      <c r="BO698" s="67" t="s">
        <v>73</v>
      </c>
      <c r="BP698" s="49">
        <v>1240558</v>
      </c>
      <c r="BQ698" s="30">
        <f>IFERROR(BP698/BM689,"-")</f>
        <v>4.9521643093849922E-4</v>
      </c>
      <c r="BR698" s="49">
        <v>24</v>
      </c>
      <c r="BS698" s="30">
        <f>IFERROR(BR698/BN689,"-")</f>
        <v>1.1544011544011544E-2</v>
      </c>
      <c r="BT698" s="52">
        <f t="shared" si="511"/>
        <v>51689.916666666664</v>
      </c>
      <c r="BU698" s="31">
        <f t="shared" si="519"/>
        <v>9.5617529880478083E-3</v>
      </c>
      <c r="BV698" s="176"/>
      <c r="BW698" s="197"/>
      <c r="BX698" s="197"/>
      <c r="BY698" s="67" t="s">
        <v>73</v>
      </c>
      <c r="BZ698" s="49">
        <f t="shared" si="478"/>
        <v>21137674</v>
      </c>
      <c r="CA698" s="30">
        <f>IFERROR(BZ698/BW689,"-")</f>
        <v>3.8854950178348561E-4</v>
      </c>
      <c r="CB698" s="49">
        <f t="shared" si="479"/>
        <v>837</v>
      </c>
      <c r="CC698" s="30">
        <f>IFERROR(CB698/BX689,"-")</f>
        <v>1.3532740501212611E-2</v>
      </c>
      <c r="CD698" s="52">
        <f t="shared" si="512"/>
        <v>25254.090800477898</v>
      </c>
      <c r="CE698" s="31">
        <f t="shared" si="520"/>
        <v>1.2592146833157816E-2</v>
      </c>
      <c r="CR698" s="173"/>
      <c r="CS698" s="194"/>
      <c r="CT698" s="188"/>
      <c r="CU698" s="191"/>
      <c r="CV698" s="191"/>
      <c r="CW698" s="75" t="s">
        <v>83</v>
      </c>
      <c r="CX698" s="86">
        <v>385578450</v>
      </c>
      <c r="CY698" s="76">
        <v>1.8444212403879619E-2</v>
      </c>
      <c r="CZ698" s="86">
        <v>3525</v>
      </c>
      <c r="DA698" s="76">
        <v>0.15320092137859098</v>
      </c>
      <c r="DB698" s="86">
        <v>109383.9574468085</v>
      </c>
      <c r="DC698" s="77">
        <v>0.13917953172503653</v>
      </c>
    </row>
    <row r="699" spans="2:107" s="16" customFormat="1" ht="13.15" customHeight="1">
      <c r="B699" s="224"/>
      <c r="C699" s="194"/>
      <c r="D699" s="176"/>
      <c r="E699" s="197"/>
      <c r="F699" s="197"/>
      <c r="G699" s="67" t="s">
        <v>75</v>
      </c>
      <c r="H699" s="49">
        <v>0</v>
      </c>
      <c r="I699" s="30">
        <f>IFERROR(H699/E689,"-")</f>
        <v>0</v>
      </c>
      <c r="J699" s="49">
        <v>0</v>
      </c>
      <c r="K699" s="30">
        <f>IFERROR(J699/F689,"-")</f>
        <v>0</v>
      </c>
      <c r="L699" s="52" t="str">
        <f t="shared" si="505"/>
        <v>-</v>
      </c>
      <c r="M699" s="31">
        <f t="shared" si="513"/>
        <v>0</v>
      </c>
      <c r="N699" s="176"/>
      <c r="O699" s="197"/>
      <c r="P699" s="197"/>
      <c r="Q699" s="67" t="s">
        <v>75</v>
      </c>
      <c r="R699" s="49">
        <v>54560</v>
      </c>
      <c r="S699" s="30">
        <f>IFERROR(R699/O689,"-")</f>
        <v>3.5673640069971594E-4</v>
      </c>
      <c r="T699" s="49">
        <v>6</v>
      </c>
      <c r="U699" s="30">
        <f>IFERROR(T699/P689,"-")</f>
        <v>5.5045871559633031E-2</v>
      </c>
      <c r="V699" s="52">
        <f t="shared" si="506"/>
        <v>9093.3333333333339</v>
      </c>
      <c r="W699" s="31">
        <f t="shared" si="514"/>
        <v>4.878048780487805E-2</v>
      </c>
      <c r="X699" s="176"/>
      <c r="Y699" s="197"/>
      <c r="Z699" s="197"/>
      <c r="AA699" s="67" t="s">
        <v>75</v>
      </c>
      <c r="AB699" s="49">
        <v>14638621</v>
      </c>
      <c r="AC699" s="30">
        <f>IFERROR(AB699/Y689,"-")</f>
        <v>1.0199805994653298E-3</v>
      </c>
      <c r="AD699" s="49">
        <v>550</v>
      </c>
      <c r="AE699" s="30">
        <f>IFERROR(AD699/Z689,"-")</f>
        <v>2.5202767722128028E-2</v>
      </c>
      <c r="AF699" s="52">
        <f t="shared" si="507"/>
        <v>26615.674545454545</v>
      </c>
      <c r="AG699" s="31">
        <f t="shared" si="515"/>
        <v>2.3524379811804962E-2</v>
      </c>
      <c r="AH699" s="176"/>
      <c r="AI699" s="197"/>
      <c r="AJ699" s="197"/>
      <c r="AK699" s="67" t="s">
        <v>75</v>
      </c>
      <c r="AL699" s="49">
        <v>19333275</v>
      </c>
      <c r="AM699" s="30">
        <f>IFERROR(AL699/AI689,"-")</f>
        <v>1.0961730590252901E-3</v>
      </c>
      <c r="AN699" s="49">
        <v>784</v>
      </c>
      <c r="AO699" s="30">
        <f>IFERROR(AN699/AJ689,"-")</f>
        <v>3.9500201531640466E-2</v>
      </c>
      <c r="AP699" s="52">
        <f t="shared" si="508"/>
        <v>24659.789540816328</v>
      </c>
      <c r="AQ699" s="31">
        <f t="shared" si="516"/>
        <v>3.7370704037370701E-2</v>
      </c>
      <c r="AR699" s="176"/>
      <c r="AS699" s="197"/>
      <c r="AT699" s="197"/>
      <c r="AU699" s="67" t="s">
        <v>75</v>
      </c>
      <c r="AV699" s="49">
        <v>26237866</v>
      </c>
      <c r="AW699" s="30">
        <f>IFERROR(AV699/AS689,"-")</f>
        <v>1.97981991056242E-3</v>
      </c>
      <c r="AX699" s="49">
        <v>666</v>
      </c>
      <c r="AY699" s="30">
        <f>IFERROR(AX699/AT689,"-")</f>
        <v>5.479226655697244E-2</v>
      </c>
      <c r="AZ699" s="52">
        <f t="shared" si="509"/>
        <v>39396.195195195192</v>
      </c>
      <c r="BA699" s="31">
        <f t="shared" si="517"/>
        <v>5.1234710362335567E-2</v>
      </c>
      <c r="BB699" s="176"/>
      <c r="BC699" s="197"/>
      <c r="BD699" s="197"/>
      <c r="BE699" s="67" t="s">
        <v>75</v>
      </c>
      <c r="BF699" s="49">
        <v>10415709</v>
      </c>
      <c r="BG699" s="30">
        <f>IFERROR(BF699/BC689,"-")</f>
        <v>1.6151589895916361E-3</v>
      </c>
      <c r="BH699" s="49">
        <v>393</v>
      </c>
      <c r="BI699" s="30">
        <f>IFERROR(BH699/BD689,"-")</f>
        <v>6.7676941622180131E-2</v>
      </c>
      <c r="BJ699" s="52">
        <f t="shared" si="510"/>
        <v>26503.076335877864</v>
      </c>
      <c r="BK699" s="31">
        <f t="shared" si="518"/>
        <v>6.0949131513647642E-2</v>
      </c>
      <c r="BL699" s="176"/>
      <c r="BM699" s="197"/>
      <c r="BN699" s="197"/>
      <c r="BO699" s="67" t="s">
        <v>75</v>
      </c>
      <c r="BP699" s="49">
        <v>8542384</v>
      </c>
      <c r="BQ699" s="30">
        <f>IFERROR(BP699/BM689,"-")</f>
        <v>3.410021068088828E-3</v>
      </c>
      <c r="BR699" s="49">
        <v>128</v>
      </c>
      <c r="BS699" s="30">
        <f>IFERROR(BR699/BN689,"-")</f>
        <v>6.156806156806157E-2</v>
      </c>
      <c r="BT699" s="52">
        <f t="shared" si="511"/>
        <v>66737.375</v>
      </c>
      <c r="BU699" s="31">
        <f t="shared" si="519"/>
        <v>5.0996015936254982E-2</v>
      </c>
      <c r="BV699" s="176"/>
      <c r="BW699" s="197"/>
      <c r="BX699" s="197"/>
      <c r="BY699" s="67" t="s">
        <v>75</v>
      </c>
      <c r="BZ699" s="49">
        <f t="shared" si="478"/>
        <v>79222415</v>
      </c>
      <c r="CA699" s="30">
        <f>IFERROR(BZ699/BW689,"-")</f>
        <v>1.4562543578983448E-3</v>
      </c>
      <c r="CB699" s="49">
        <f t="shared" si="479"/>
        <v>2527</v>
      </c>
      <c r="CC699" s="30">
        <f>IFERROR(CB699/BX689,"-")</f>
        <v>4.0856911883589329E-2</v>
      </c>
      <c r="CD699" s="52">
        <f t="shared" si="512"/>
        <v>31350.381875741987</v>
      </c>
      <c r="CE699" s="31">
        <f t="shared" si="520"/>
        <v>3.8017150594253049E-2</v>
      </c>
      <c r="CR699" s="173"/>
      <c r="CS699" s="194"/>
      <c r="CT699" s="188"/>
      <c r="CU699" s="191"/>
      <c r="CV699" s="191"/>
      <c r="CW699" s="75" t="s">
        <v>87</v>
      </c>
      <c r="CX699" s="86">
        <v>68882892</v>
      </c>
      <c r="CY699" s="76">
        <v>3.2950251525766029E-3</v>
      </c>
      <c r="CZ699" s="86">
        <v>1526</v>
      </c>
      <c r="DA699" s="76">
        <v>6.6321874049285065E-2</v>
      </c>
      <c r="DB699" s="86">
        <v>45139.509829619921</v>
      </c>
      <c r="DC699" s="77">
        <v>6.0251905081533538E-2</v>
      </c>
    </row>
    <row r="700" spans="2:107" s="16" customFormat="1" ht="13.15" customHeight="1">
      <c r="B700" s="224"/>
      <c r="C700" s="194"/>
      <c r="D700" s="176"/>
      <c r="E700" s="197"/>
      <c r="F700" s="197"/>
      <c r="G700" s="67" t="s">
        <v>77</v>
      </c>
      <c r="H700" s="49">
        <v>30893</v>
      </c>
      <c r="I700" s="30">
        <f>IFERROR(H700/E689,"-")</f>
        <v>5.8101362644621013E-4</v>
      </c>
      <c r="J700" s="49">
        <v>2</v>
      </c>
      <c r="K700" s="30">
        <f>IFERROR(J700/F689,"-")</f>
        <v>6.8965517241379309E-2</v>
      </c>
      <c r="L700" s="52">
        <f t="shared" si="505"/>
        <v>15446.5</v>
      </c>
      <c r="M700" s="31">
        <f t="shared" si="513"/>
        <v>6.4516129032258063E-2</v>
      </c>
      <c r="N700" s="176"/>
      <c r="O700" s="197"/>
      <c r="P700" s="197"/>
      <c r="Q700" s="67" t="s">
        <v>77</v>
      </c>
      <c r="R700" s="49">
        <v>251887</v>
      </c>
      <c r="S700" s="30">
        <f>IFERROR(R700/O689,"-")</f>
        <v>1.6469439472699661E-3</v>
      </c>
      <c r="T700" s="49">
        <v>2</v>
      </c>
      <c r="U700" s="30">
        <f>IFERROR(T700/P689,"-")</f>
        <v>1.834862385321101E-2</v>
      </c>
      <c r="V700" s="52">
        <f t="shared" si="506"/>
        <v>125943.5</v>
      </c>
      <c r="W700" s="31">
        <f t="shared" si="514"/>
        <v>1.6260162601626018E-2</v>
      </c>
      <c r="X700" s="176"/>
      <c r="Y700" s="197"/>
      <c r="Z700" s="197"/>
      <c r="AA700" s="67" t="s">
        <v>77</v>
      </c>
      <c r="AB700" s="49">
        <v>15946510</v>
      </c>
      <c r="AC700" s="30">
        <f>IFERROR(AB700/Y689,"-")</f>
        <v>1.1111108641435471E-3</v>
      </c>
      <c r="AD700" s="49">
        <v>202</v>
      </c>
      <c r="AE700" s="30">
        <f>IFERROR(AD700/Z689,"-")</f>
        <v>9.2562892361270216E-3</v>
      </c>
      <c r="AF700" s="52">
        <f t="shared" si="507"/>
        <v>78943.118811881184</v>
      </c>
      <c r="AG700" s="31">
        <f t="shared" si="515"/>
        <v>8.6398631308810953E-3</v>
      </c>
      <c r="AH700" s="176"/>
      <c r="AI700" s="197"/>
      <c r="AJ700" s="197"/>
      <c r="AK700" s="67" t="s">
        <v>77</v>
      </c>
      <c r="AL700" s="49">
        <v>24745896</v>
      </c>
      <c r="AM700" s="30">
        <f>IFERROR(AL700/AI689,"-")</f>
        <v>1.4030620532031789E-3</v>
      </c>
      <c r="AN700" s="49">
        <v>357</v>
      </c>
      <c r="AO700" s="30">
        <f>IFERROR(AN700/AJ689,"-")</f>
        <v>1.7986698911729142E-2</v>
      </c>
      <c r="AP700" s="52">
        <f t="shared" si="508"/>
        <v>69316.23529411765</v>
      </c>
      <c r="AQ700" s="31">
        <f t="shared" si="516"/>
        <v>1.7017017017017019E-2</v>
      </c>
      <c r="AR700" s="176"/>
      <c r="AS700" s="197"/>
      <c r="AT700" s="197"/>
      <c r="AU700" s="67" t="s">
        <v>77</v>
      </c>
      <c r="AV700" s="49">
        <v>29053777</v>
      </c>
      <c r="AW700" s="30">
        <f>IFERROR(AV700/AS689,"-")</f>
        <v>2.1922989537960327E-3</v>
      </c>
      <c r="AX700" s="49">
        <v>402</v>
      </c>
      <c r="AY700" s="30">
        <f>IFERROR(AX700/AT689,"-")</f>
        <v>3.307280954339778E-2</v>
      </c>
      <c r="AZ700" s="52">
        <f t="shared" si="509"/>
        <v>72273.077114427855</v>
      </c>
      <c r="BA700" s="31">
        <f t="shared" si="517"/>
        <v>3.0925455804292637E-2</v>
      </c>
      <c r="BB700" s="176"/>
      <c r="BC700" s="197"/>
      <c r="BD700" s="197"/>
      <c r="BE700" s="67" t="s">
        <v>77</v>
      </c>
      <c r="BF700" s="49">
        <v>18205020</v>
      </c>
      <c r="BG700" s="30">
        <f>IFERROR(BF700/BC689,"-")</f>
        <v>2.8230437033806848E-3</v>
      </c>
      <c r="BH700" s="49">
        <v>281</v>
      </c>
      <c r="BI700" s="30">
        <f>IFERROR(BH700/BD689,"-")</f>
        <v>4.8389874289650421E-2</v>
      </c>
      <c r="BJ700" s="52">
        <f t="shared" si="510"/>
        <v>64786.548042704628</v>
      </c>
      <c r="BK700" s="31">
        <f t="shared" si="518"/>
        <v>4.3579404466501243E-2</v>
      </c>
      <c r="BL700" s="176"/>
      <c r="BM700" s="197"/>
      <c r="BN700" s="197"/>
      <c r="BO700" s="67" t="s">
        <v>77</v>
      </c>
      <c r="BP700" s="49">
        <v>7382559</v>
      </c>
      <c r="BQ700" s="30">
        <f>IFERROR(BP700/BM689,"-")</f>
        <v>2.9470323186605511E-3</v>
      </c>
      <c r="BR700" s="49">
        <v>158</v>
      </c>
      <c r="BS700" s="30">
        <f>IFERROR(BR700/BN689,"-")</f>
        <v>7.5998075998075995E-2</v>
      </c>
      <c r="BT700" s="52">
        <f t="shared" si="511"/>
        <v>46725.056962025315</v>
      </c>
      <c r="BU700" s="31">
        <f t="shared" si="519"/>
        <v>6.2948207171314746E-2</v>
      </c>
      <c r="BV700" s="176"/>
      <c r="BW700" s="197"/>
      <c r="BX700" s="197"/>
      <c r="BY700" s="67" t="s">
        <v>77</v>
      </c>
      <c r="BZ700" s="49">
        <f t="shared" si="478"/>
        <v>95616542</v>
      </c>
      <c r="CA700" s="30">
        <f>IFERROR(BZ700/BW689,"-")</f>
        <v>1.7576087017123893E-3</v>
      </c>
      <c r="CB700" s="49">
        <f t="shared" si="479"/>
        <v>1404</v>
      </c>
      <c r="CC700" s="30">
        <f>IFERROR(CB700/BX689,"-")</f>
        <v>2.2700080840743736E-2</v>
      </c>
      <c r="CD700" s="52">
        <f t="shared" si="512"/>
        <v>68102.950142450136</v>
      </c>
      <c r="CE700" s="31">
        <f t="shared" si="520"/>
        <v>2.1122310816909885E-2</v>
      </c>
      <c r="CR700" s="173"/>
      <c r="CS700" s="194"/>
      <c r="CT700" s="188"/>
      <c r="CU700" s="191"/>
      <c r="CV700" s="191"/>
      <c r="CW700" s="75" t="s">
        <v>85</v>
      </c>
      <c r="CX700" s="86">
        <v>60605078</v>
      </c>
      <c r="CY700" s="76">
        <v>2.8990544761661129E-3</v>
      </c>
      <c r="CZ700" s="86">
        <v>2941</v>
      </c>
      <c r="DA700" s="76">
        <v>0.12781954887218044</v>
      </c>
      <c r="DB700" s="86">
        <v>20606.962937776265</v>
      </c>
      <c r="DC700" s="77">
        <v>0.11612113554704466</v>
      </c>
    </row>
    <row r="701" spans="2:107" s="16" customFormat="1" ht="13.15" customHeight="1">
      <c r="B701" s="224"/>
      <c r="C701" s="194"/>
      <c r="D701" s="176"/>
      <c r="E701" s="197"/>
      <c r="F701" s="197"/>
      <c r="G701" s="67" t="s">
        <v>79</v>
      </c>
      <c r="H701" s="49">
        <v>618538</v>
      </c>
      <c r="I701" s="30">
        <f>IFERROR(H701/E689,"-")</f>
        <v>1.16330238719058E-2</v>
      </c>
      <c r="J701" s="49">
        <v>1</v>
      </c>
      <c r="K701" s="30">
        <f>IFERROR(J701/F689,"-")</f>
        <v>3.4482758620689655E-2</v>
      </c>
      <c r="L701" s="52">
        <f t="shared" si="505"/>
        <v>618538</v>
      </c>
      <c r="M701" s="31">
        <f t="shared" si="513"/>
        <v>3.2258064516129031E-2</v>
      </c>
      <c r="N701" s="176"/>
      <c r="O701" s="197"/>
      <c r="P701" s="197"/>
      <c r="Q701" s="67" t="s">
        <v>79</v>
      </c>
      <c r="R701" s="49">
        <v>1137118</v>
      </c>
      <c r="S701" s="30">
        <f>IFERROR(R701/O689,"-")</f>
        <v>7.4349593565040248E-3</v>
      </c>
      <c r="T701" s="49">
        <v>5</v>
      </c>
      <c r="U701" s="30">
        <f>IFERROR(T701/P689,"-")</f>
        <v>4.5871559633027525E-2</v>
      </c>
      <c r="V701" s="52">
        <f t="shared" si="506"/>
        <v>227423.6</v>
      </c>
      <c r="W701" s="31">
        <f t="shared" si="514"/>
        <v>4.065040650406504E-2</v>
      </c>
      <c r="X701" s="176"/>
      <c r="Y701" s="197"/>
      <c r="Z701" s="197"/>
      <c r="AA701" s="67" t="s">
        <v>79</v>
      </c>
      <c r="AB701" s="49">
        <v>81496045</v>
      </c>
      <c r="AC701" s="30">
        <f>IFERROR(AB701/Y689,"-")</f>
        <v>5.6784300128511758E-3</v>
      </c>
      <c r="AD701" s="49">
        <v>265</v>
      </c>
      <c r="AE701" s="30">
        <f>IFERROR(AD701/Z689,"-")</f>
        <v>1.2143151720661688E-2</v>
      </c>
      <c r="AF701" s="52">
        <f t="shared" si="507"/>
        <v>307532.24528301886</v>
      </c>
      <c r="AG701" s="31">
        <f t="shared" si="515"/>
        <v>1.1334473909324209E-2</v>
      </c>
      <c r="AH701" s="176"/>
      <c r="AI701" s="197"/>
      <c r="AJ701" s="197"/>
      <c r="AK701" s="67" t="s">
        <v>79</v>
      </c>
      <c r="AL701" s="49">
        <v>235350445</v>
      </c>
      <c r="AM701" s="30">
        <f>IFERROR(AL701/AI689,"-")</f>
        <v>1.3344082533280744E-2</v>
      </c>
      <c r="AN701" s="49">
        <v>504</v>
      </c>
      <c r="AO701" s="30">
        <f>IFERROR(AN701/AJ689,"-")</f>
        <v>2.539298669891173E-2</v>
      </c>
      <c r="AP701" s="52">
        <f t="shared" si="508"/>
        <v>466965.16865079367</v>
      </c>
      <c r="AQ701" s="31">
        <f t="shared" si="516"/>
        <v>2.4024024024024024E-2</v>
      </c>
      <c r="AR701" s="176"/>
      <c r="AS701" s="197"/>
      <c r="AT701" s="197"/>
      <c r="AU701" s="67" t="s">
        <v>79</v>
      </c>
      <c r="AV701" s="49">
        <v>308316738</v>
      </c>
      <c r="AW701" s="30">
        <f>IFERROR(AV701/AS689,"-")</f>
        <v>2.3264529845988889E-2</v>
      </c>
      <c r="AX701" s="49">
        <v>657</v>
      </c>
      <c r="AY701" s="30">
        <f>IFERROR(AX701/AT689,"-")</f>
        <v>5.4051830522418756E-2</v>
      </c>
      <c r="AZ701" s="52">
        <f t="shared" si="509"/>
        <v>469279.6621004566</v>
      </c>
      <c r="BA701" s="31">
        <f t="shared" si="517"/>
        <v>5.0542349411493194E-2</v>
      </c>
      <c r="BB701" s="176"/>
      <c r="BC701" s="197"/>
      <c r="BD701" s="197"/>
      <c r="BE701" s="67" t="s">
        <v>79</v>
      </c>
      <c r="BF701" s="49">
        <v>234821948</v>
      </c>
      <c r="BG701" s="30">
        <f>IFERROR(BF701/BC689,"-")</f>
        <v>3.6413726637871673E-2</v>
      </c>
      <c r="BH701" s="49">
        <v>495</v>
      </c>
      <c r="BI701" s="30">
        <f>IFERROR(BH701/BD689,"-")</f>
        <v>8.5241949371448258E-2</v>
      </c>
      <c r="BJ701" s="52">
        <f t="shared" si="510"/>
        <v>474387.77373737376</v>
      </c>
      <c r="BK701" s="31">
        <f t="shared" si="518"/>
        <v>7.6767990074441683E-2</v>
      </c>
      <c r="BL701" s="176"/>
      <c r="BM701" s="197"/>
      <c r="BN701" s="197"/>
      <c r="BO701" s="67" t="s">
        <v>79</v>
      </c>
      <c r="BP701" s="49">
        <v>149966260</v>
      </c>
      <c r="BQ701" s="30">
        <f>IFERROR(BP701/BM689,"-")</f>
        <v>5.9864799580829769E-2</v>
      </c>
      <c r="BR701" s="49">
        <v>274</v>
      </c>
      <c r="BS701" s="30">
        <f>IFERROR(BR701/BN689,"-")</f>
        <v>0.1317941317941318</v>
      </c>
      <c r="BT701" s="52">
        <f t="shared" si="511"/>
        <v>547322.11678832117</v>
      </c>
      <c r="BU701" s="31">
        <f t="shared" si="519"/>
        <v>0.10916334661354582</v>
      </c>
      <c r="BV701" s="176"/>
      <c r="BW701" s="197"/>
      <c r="BX701" s="197"/>
      <c r="BY701" s="67" t="s">
        <v>79</v>
      </c>
      <c r="BZ701" s="49">
        <f t="shared" ref="BZ701:BZ768" si="522">SUM(H701,R701,AB701,AL701,AV701,BF701,BP701)</f>
        <v>1011707092</v>
      </c>
      <c r="CA701" s="30">
        <f>IFERROR(BZ701/BW689,"-")</f>
        <v>1.8597045566480921E-2</v>
      </c>
      <c r="CB701" s="49">
        <f t="shared" ref="CB701:CB768" si="523">SUM(J701,T701,AD701,AN701,AX701,BH701,BR701)</f>
        <v>2201</v>
      </c>
      <c r="CC701" s="30">
        <f>IFERROR(CB701/BX689,"-")</f>
        <v>3.5586095392077605E-2</v>
      </c>
      <c r="CD701" s="52">
        <f t="shared" si="512"/>
        <v>459657.92457973649</v>
      </c>
      <c r="CE701" s="31">
        <f t="shared" si="520"/>
        <v>3.3112682413118703E-2</v>
      </c>
      <c r="CR701" s="174"/>
      <c r="CS701" s="195"/>
      <c r="CT701" s="189"/>
      <c r="CU701" s="192"/>
      <c r="CV701" s="192"/>
      <c r="CW701" s="18" t="s">
        <v>92</v>
      </c>
      <c r="CX701" s="86">
        <v>4047412922</v>
      </c>
      <c r="CY701" s="76">
        <v>0.19360870302677716</v>
      </c>
      <c r="CZ701" s="86">
        <v>18387</v>
      </c>
      <c r="DA701" s="76">
        <v>0.79912208266330564</v>
      </c>
      <c r="DB701" s="86">
        <v>220123.61570674935</v>
      </c>
      <c r="DC701" s="77">
        <v>0.72598412761085007</v>
      </c>
    </row>
    <row r="702" spans="2:107" s="16" customFormat="1" ht="13.15" customHeight="1">
      <c r="B702" s="224"/>
      <c r="C702" s="194"/>
      <c r="D702" s="176"/>
      <c r="E702" s="197"/>
      <c r="F702" s="197"/>
      <c r="G702" s="67" t="s">
        <v>81</v>
      </c>
      <c r="H702" s="49">
        <v>496241</v>
      </c>
      <c r="I702" s="30">
        <f>IFERROR(H702/E689,"-")</f>
        <v>9.3329486615509587E-3</v>
      </c>
      <c r="J702" s="49">
        <v>6</v>
      </c>
      <c r="K702" s="30">
        <f>IFERROR(J702/F689,"-")</f>
        <v>0.20689655172413793</v>
      </c>
      <c r="L702" s="52">
        <f t="shared" si="505"/>
        <v>82706.833333333328</v>
      </c>
      <c r="M702" s="31">
        <f t="shared" si="513"/>
        <v>0.19354838709677419</v>
      </c>
      <c r="N702" s="176"/>
      <c r="O702" s="197"/>
      <c r="P702" s="197"/>
      <c r="Q702" s="67" t="s">
        <v>81</v>
      </c>
      <c r="R702" s="49">
        <v>570145</v>
      </c>
      <c r="S702" s="30">
        <f>IFERROR(R702/O689,"-")</f>
        <v>3.7278496183456664E-3</v>
      </c>
      <c r="T702" s="49">
        <v>14</v>
      </c>
      <c r="U702" s="30">
        <f>IFERROR(T702/P689,"-")</f>
        <v>0.12844036697247707</v>
      </c>
      <c r="V702" s="52">
        <f t="shared" si="506"/>
        <v>40724.642857142855</v>
      </c>
      <c r="W702" s="31">
        <f t="shared" si="514"/>
        <v>0.11382113821138211</v>
      </c>
      <c r="X702" s="176"/>
      <c r="Y702" s="197"/>
      <c r="Z702" s="197"/>
      <c r="AA702" s="67" t="s">
        <v>81</v>
      </c>
      <c r="AB702" s="49">
        <v>119968690</v>
      </c>
      <c r="AC702" s="30">
        <f>IFERROR(AB702/Y689,"-")</f>
        <v>8.3591027012223564E-3</v>
      </c>
      <c r="AD702" s="49">
        <v>2022</v>
      </c>
      <c r="AE702" s="30">
        <f>IFERROR(AD702/Z689,"-")</f>
        <v>9.2654538789350691E-2</v>
      </c>
      <c r="AF702" s="52">
        <f t="shared" si="507"/>
        <v>59331.696340257171</v>
      </c>
      <c r="AG702" s="31">
        <f t="shared" si="515"/>
        <v>8.6484174508126607E-2</v>
      </c>
      <c r="AH702" s="176"/>
      <c r="AI702" s="197"/>
      <c r="AJ702" s="197"/>
      <c r="AK702" s="67" t="s">
        <v>81</v>
      </c>
      <c r="AL702" s="49">
        <v>155008289</v>
      </c>
      <c r="AM702" s="30">
        <f>IFERROR(AL702/AI689,"-")</f>
        <v>8.7887805003242451E-3</v>
      </c>
      <c r="AN702" s="49">
        <v>2424</v>
      </c>
      <c r="AO702" s="30">
        <f>IFERROR(AN702/AJ689,"-")</f>
        <v>0.12212817412333736</v>
      </c>
      <c r="AP702" s="52">
        <f t="shared" si="508"/>
        <v>63947.313943894391</v>
      </c>
      <c r="AQ702" s="31">
        <f t="shared" si="516"/>
        <v>0.11554411554411555</v>
      </c>
      <c r="AR702" s="176"/>
      <c r="AS702" s="197"/>
      <c r="AT702" s="197"/>
      <c r="AU702" s="67" t="s">
        <v>81</v>
      </c>
      <c r="AV702" s="49">
        <v>105194973</v>
      </c>
      <c r="AW702" s="30">
        <f>IFERROR(AV702/AS689,"-")</f>
        <v>7.9376540011476607E-3</v>
      </c>
      <c r="AX702" s="49">
        <v>1633</v>
      </c>
      <c r="AY702" s="30">
        <f>IFERROR(AX702/AT689,"-")</f>
        <v>0.13434800493624022</v>
      </c>
      <c r="AZ702" s="52">
        <f t="shared" si="509"/>
        <v>64418.232088181263</v>
      </c>
      <c r="BA702" s="31">
        <f t="shared" si="517"/>
        <v>0.12562504808062158</v>
      </c>
      <c r="BB702" s="176"/>
      <c r="BC702" s="197"/>
      <c r="BD702" s="197"/>
      <c r="BE702" s="67" t="s">
        <v>81</v>
      </c>
      <c r="BF702" s="49">
        <v>51221121</v>
      </c>
      <c r="BG702" s="30">
        <f>IFERROR(BF702/BC689,"-")</f>
        <v>7.9428346202943013E-3</v>
      </c>
      <c r="BH702" s="49">
        <v>789</v>
      </c>
      <c r="BI702" s="30">
        <f>IFERROR(BH702/BD689,"-")</f>
        <v>0.13587050111933874</v>
      </c>
      <c r="BJ702" s="52">
        <f t="shared" si="510"/>
        <v>64919.038022813686</v>
      </c>
      <c r="BK702" s="31">
        <f t="shared" si="518"/>
        <v>0.12236352357320099</v>
      </c>
      <c r="BL702" s="176"/>
      <c r="BM702" s="197"/>
      <c r="BN702" s="197"/>
      <c r="BO702" s="67" t="s">
        <v>81</v>
      </c>
      <c r="BP702" s="49">
        <v>19858653</v>
      </c>
      <c r="BQ702" s="30">
        <f>IFERROR(BP702/BM689,"-")</f>
        <v>7.9273450027375746E-3</v>
      </c>
      <c r="BR702" s="49">
        <v>298</v>
      </c>
      <c r="BS702" s="30">
        <f>IFERROR(BR702/BN689,"-")</f>
        <v>0.14333814333814335</v>
      </c>
      <c r="BT702" s="52">
        <f t="shared" si="511"/>
        <v>66639.775167785236</v>
      </c>
      <c r="BU702" s="31">
        <f t="shared" si="519"/>
        <v>0.11872509960159362</v>
      </c>
      <c r="BV702" s="176"/>
      <c r="BW702" s="197"/>
      <c r="BX702" s="197"/>
      <c r="BY702" s="67" t="s">
        <v>81</v>
      </c>
      <c r="BZ702" s="49">
        <f t="shared" si="522"/>
        <v>452318112</v>
      </c>
      <c r="CA702" s="30">
        <f>IFERROR(BZ702/BW689,"-")</f>
        <v>8.3144425950200038E-3</v>
      </c>
      <c r="CB702" s="49">
        <f t="shared" si="523"/>
        <v>7186</v>
      </c>
      <c r="CC702" s="30">
        <f>IFERROR(CB702/BX689,"-")</f>
        <v>0.11618431689571544</v>
      </c>
      <c r="CD702" s="52">
        <f t="shared" si="512"/>
        <v>62944.35179515725</v>
      </c>
      <c r="CE702" s="31">
        <f t="shared" si="520"/>
        <v>0.10810892131788777</v>
      </c>
      <c r="CR702" s="172">
        <v>42</v>
      </c>
      <c r="CS702" s="193" t="s">
        <v>11</v>
      </c>
      <c r="CT702" s="187">
        <v>66900</v>
      </c>
      <c r="CU702" s="190">
        <v>52173278880</v>
      </c>
      <c r="CV702" s="190">
        <v>62336</v>
      </c>
      <c r="CW702" s="75" t="s">
        <v>58</v>
      </c>
      <c r="CX702" s="86">
        <v>1700115626</v>
      </c>
      <c r="CY702" s="76">
        <v>3.2585945573984594E-2</v>
      </c>
      <c r="CZ702" s="86">
        <v>13364</v>
      </c>
      <c r="DA702" s="76">
        <v>0.21438655030800821</v>
      </c>
      <c r="DB702" s="86">
        <v>127216.07497755163</v>
      </c>
      <c r="DC702" s="77">
        <v>0.1997608370702541</v>
      </c>
    </row>
    <row r="703" spans="2:107" s="16" customFormat="1" ht="13.15" customHeight="1">
      <c r="B703" s="224"/>
      <c r="C703" s="194"/>
      <c r="D703" s="176"/>
      <c r="E703" s="197"/>
      <c r="F703" s="197"/>
      <c r="G703" s="67" t="s">
        <v>83</v>
      </c>
      <c r="H703" s="49">
        <v>1224080</v>
      </c>
      <c r="I703" s="30">
        <f>IFERROR(H703/E689,"-")</f>
        <v>2.3021628196040426E-2</v>
      </c>
      <c r="J703" s="49">
        <v>2</v>
      </c>
      <c r="K703" s="30">
        <f>IFERROR(J703/F689,"-")</f>
        <v>6.8965517241379309E-2</v>
      </c>
      <c r="L703" s="52">
        <f t="shared" si="505"/>
        <v>612040</v>
      </c>
      <c r="M703" s="31">
        <f t="shared" si="513"/>
        <v>6.4516129032258063E-2</v>
      </c>
      <c r="N703" s="176"/>
      <c r="O703" s="197"/>
      <c r="P703" s="197"/>
      <c r="Q703" s="67" t="s">
        <v>83</v>
      </c>
      <c r="R703" s="49">
        <v>893862</v>
      </c>
      <c r="S703" s="30">
        <f>IFERROR(R703/O689,"-")</f>
        <v>5.8444485447626373E-3</v>
      </c>
      <c r="T703" s="49">
        <v>6</v>
      </c>
      <c r="U703" s="30">
        <f>IFERROR(T703/P689,"-")</f>
        <v>5.5045871559633031E-2</v>
      </c>
      <c r="V703" s="52">
        <f t="shared" si="506"/>
        <v>148977</v>
      </c>
      <c r="W703" s="31">
        <f t="shared" si="514"/>
        <v>4.878048780487805E-2</v>
      </c>
      <c r="X703" s="176"/>
      <c r="Y703" s="197"/>
      <c r="Z703" s="197"/>
      <c r="AA703" s="67" t="s">
        <v>83</v>
      </c>
      <c r="AB703" s="49">
        <v>183974149</v>
      </c>
      <c r="AC703" s="30">
        <f>IFERROR(AB703/Y689,"-")</f>
        <v>1.2818834696461086E-2</v>
      </c>
      <c r="AD703" s="49">
        <v>1136</v>
      </c>
      <c r="AE703" s="30">
        <f>IFERROR(AD703/Z689,"-")</f>
        <v>5.2055171149704441E-2</v>
      </c>
      <c r="AF703" s="52">
        <f t="shared" si="507"/>
        <v>161949.07482394367</v>
      </c>
      <c r="AG703" s="31">
        <f t="shared" si="515"/>
        <v>4.8588537211291701E-2</v>
      </c>
      <c r="AH703" s="176"/>
      <c r="AI703" s="197"/>
      <c r="AJ703" s="197"/>
      <c r="AK703" s="67" t="s">
        <v>83</v>
      </c>
      <c r="AL703" s="49">
        <v>469892418</v>
      </c>
      <c r="AM703" s="30">
        <f>IFERROR(AL703/AI689,"-")</f>
        <v>2.6642325692457707E-2</v>
      </c>
      <c r="AN703" s="49">
        <v>2409</v>
      </c>
      <c r="AO703" s="30">
        <f>IFERROR(AN703/AJ689,"-")</f>
        <v>0.12137243047158404</v>
      </c>
      <c r="AP703" s="52">
        <f t="shared" si="508"/>
        <v>195057.04358655043</v>
      </c>
      <c r="AQ703" s="31">
        <f t="shared" si="516"/>
        <v>0.11482911482911483</v>
      </c>
      <c r="AR703" s="176"/>
      <c r="AS703" s="197"/>
      <c r="AT703" s="197"/>
      <c r="AU703" s="67" t="s">
        <v>83</v>
      </c>
      <c r="AV703" s="49">
        <v>515843784</v>
      </c>
      <c r="AW703" s="30">
        <f>IFERROR(AV703/AS689,"-")</f>
        <v>3.8923813175319226E-2</v>
      </c>
      <c r="AX703" s="49">
        <v>2695</v>
      </c>
      <c r="AY703" s="30">
        <f>IFERROR(AX703/AT689,"-")</f>
        <v>0.22171945701357465</v>
      </c>
      <c r="AZ703" s="52">
        <f t="shared" si="509"/>
        <v>191407.71205936919</v>
      </c>
      <c r="BA703" s="31">
        <f t="shared" si="517"/>
        <v>0.20732364028002154</v>
      </c>
      <c r="BB703" s="176"/>
      <c r="BC703" s="197"/>
      <c r="BD703" s="197"/>
      <c r="BE703" s="67" t="s">
        <v>83</v>
      </c>
      <c r="BF703" s="49">
        <v>295832777</v>
      </c>
      <c r="BG703" s="30">
        <f>IFERROR(BF703/BC689,"-")</f>
        <v>4.5874646573498531E-2</v>
      </c>
      <c r="BH703" s="49">
        <v>1750</v>
      </c>
      <c r="BI703" s="30">
        <f>IFERROR(BH703/BD689,"-")</f>
        <v>0.30136042707077665</v>
      </c>
      <c r="BJ703" s="52">
        <f t="shared" si="510"/>
        <v>169047.30114285715</v>
      </c>
      <c r="BK703" s="31">
        <f t="shared" si="518"/>
        <v>0.27140198511166252</v>
      </c>
      <c r="BL703" s="176"/>
      <c r="BM703" s="197"/>
      <c r="BN703" s="197"/>
      <c r="BO703" s="67" t="s">
        <v>83</v>
      </c>
      <c r="BP703" s="49">
        <v>148213189</v>
      </c>
      <c r="BQ703" s="30">
        <f>IFERROR(BP703/BM689,"-")</f>
        <v>5.9164993877427116E-2</v>
      </c>
      <c r="BR703" s="49">
        <v>720</v>
      </c>
      <c r="BS703" s="30">
        <f>IFERROR(BR703/BN689,"-")</f>
        <v>0.34632034632034631</v>
      </c>
      <c r="BT703" s="52">
        <f t="shared" si="511"/>
        <v>205851.65138888889</v>
      </c>
      <c r="BU703" s="31">
        <f t="shared" si="519"/>
        <v>0.28685258964143429</v>
      </c>
      <c r="BV703" s="176"/>
      <c r="BW703" s="197"/>
      <c r="BX703" s="197"/>
      <c r="BY703" s="67" t="s">
        <v>83</v>
      </c>
      <c r="BZ703" s="49">
        <f t="shared" si="522"/>
        <v>1615874259</v>
      </c>
      <c r="CA703" s="30">
        <f>IFERROR(BZ703/BW689,"-")</f>
        <v>2.9702754346538272E-2</v>
      </c>
      <c r="CB703" s="49">
        <f t="shared" si="523"/>
        <v>8718</v>
      </c>
      <c r="CC703" s="30">
        <f>IFERROR(CB703/BX689,"-")</f>
        <v>0.14095392077607113</v>
      </c>
      <c r="CD703" s="52">
        <f t="shared" si="512"/>
        <v>185349.19236063317</v>
      </c>
      <c r="CE703" s="31">
        <f t="shared" si="520"/>
        <v>0.13115691289303444</v>
      </c>
      <c r="CR703" s="173"/>
      <c r="CS703" s="194"/>
      <c r="CT703" s="188"/>
      <c r="CU703" s="191"/>
      <c r="CV703" s="191"/>
      <c r="CW703" s="75" t="s">
        <v>60</v>
      </c>
      <c r="CX703" s="86">
        <v>917699471</v>
      </c>
      <c r="CY703" s="76">
        <v>1.7589453657124644E-2</v>
      </c>
      <c r="CZ703" s="86">
        <v>15589</v>
      </c>
      <c r="DA703" s="76">
        <v>0.25008021047227924</v>
      </c>
      <c r="DB703" s="86">
        <v>58868.398935146579</v>
      </c>
      <c r="DC703" s="77">
        <v>0.23301943198804184</v>
      </c>
    </row>
    <row r="704" spans="2:107" s="16" customFormat="1" ht="13.15" customHeight="1">
      <c r="B704" s="224"/>
      <c r="C704" s="194"/>
      <c r="D704" s="176"/>
      <c r="E704" s="197"/>
      <c r="F704" s="197"/>
      <c r="G704" s="67" t="s">
        <v>87</v>
      </c>
      <c r="H704" s="49">
        <v>864839</v>
      </c>
      <c r="I704" s="30">
        <f>IFERROR(H704/E689,"-")</f>
        <v>1.6265278337555884E-2</v>
      </c>
      <c r="J704" s="49">
        <v>10</v>
      </c>
      <c r="K704" s="30">
        <f>IFERROR(J704/F689,"-")</f>
        <v>0.34482758620689657</v>
      </c>
      <c r="L704" s="52">
        <f t="shared" si="505"/>
        <v>86483.9</v>
      </c>
      <c r="M704" s="31">
        <f t="shared" si="513"/>
        <v>0.32258064516129031</v>
      </c>
      <c r="N704" s="176"/>
      <c r="O704" s="197"/>
      <c r="P704" s="197"/>
      <c r="Q704" s="67" t="s">
        <v>87</v>
      </c>
      <c r="R704" s="49">
        <v>806469</v>
      </c>
      <c r="S704" s="30">
        <f>IFERROR(R704/O689,"-")</f>
        <v>5.2730360765377423E-3</v>
      </c>
      <c r="T704" s="49">
        <v>17</v>
      </c>
      <c r="U704" s="30">
        <f>IFERROR(T704/P689,"-")</f>
        <v>0.15596330275229359</v>
      </c>
      <c r="V704" s="52">
        <f t="shared" si="506"/>
        <v>47439.352941176468</v>
      </c>
      <c r="W704" s="31">
        <f t="shared" si="514"/>
        <v>0.13821138211382114</v>
      </c>
      <c r="X704" s="176"/>
      <c r="Y704" s="197"/>
      <c r="Z704" s="197"/>
      <c r="AA704" s="67" t="s">
        <v>87</v>
      </c>
      <c r="AB704" s="49">
        <v>74640265</v>
      </c>
      <c r="AC704" s="30">
        <f>IFERROR(AB704/Y689,"-")</f>
        <v>5.2007372988856718E-3</v>
      </c>
      <c r="AD704" s="49">
        <v>1142</v>
      </c>
      <c r="AE704" s="30">
        <f>IFERROR(AD704/Z689,"-")</f>
        <v>5.2330110433945837E-2</v>
      </c>
      <c r="AF704" s="52">
        <f t="shared" si="507"/>
        <v>65359.251313485111</v>
      </c>
      <c r="AG704" s="31">
        <f t="shared" si="515"/>
        <v>4.8845166809238665E-2</v>
      </c>
      <c r="AH704" s="176"/>
      <c r="AI704" s="197"/>
      <c r="AJ704" s="197"/>
      <c r="AK704" s="67" t="s">
        <v>87</v>
      </c>
      <c r="AL704" s="49">
        <v>76702319</v>
      </c>
      <c r="AM704" s="30">
        <f>IFERROR(AL704/AI689,"-")</f>
        <v>4.3489277244834939E-3</v>
      </c>
      <c r="AN704" s="49">
        <v>1273</v>
      </c>
      <c r="AO704" s="30">
        <f>IFERROR(AN704/AJ689,"-")</f>
        <v>6.4137444578798872E-2</v>
      </c>
      <c r="AP704" s="52">
        <f t="shared" si="508"/>
        <v>60253.196386488613</v>
      </c>
      <c r="AQ704" s="31">
        <f t="shared" si="516"/>
        <v>6.0679727346394013E-2</v>
      </c>
      <c r="AR704" s="176"/>
      <c r="AS704" s="197"/>
      <c r="AT704" s="197"/>
      <c r="AU704" s="67" t="s">
        <v>87</v>
      </c>
      <c r="AV704" s="49">
        <v>57652028</v>
      </c>
      <c r="AW704" s="30">
        <f>IFERROR(AV704/AS689,"-")</f>
        <v>4.3502254687443767E-3</v>
      </c>
      <c r="AX704" s="49">
        <v>967</v>
      </c>
      <c r="AY704" s="30">
        <f>IFERROR(AX704/AT689,"-")</f>
        <v>7.9555738379267785E-2</v>
      </c>
      <c r="AZ704" s="52">
        <f t="shared" si="509"/>
        <v>59619.470527404344</v>
      </c>
      <c r="BA704" s="31">
        <f t="shared" si="517"/>
        <v>7.4390337718286029E-2</v>
      </c>
      <c r="BB704" s="176"/>
      <c r="BC704" s="197"/>
      <c r="BD704" s="197"/>
      <c r="BE704" s="67" t="s">
        <v>87</v>
      </c>
      <c r="BF704" s="49">
        <v>18757272</v>
      </c>
      <c r="BG704" s="30">
        <f>IFERROR(BF704/BC689,"-")</f>
        <v>2.9086811556482124E-3</v>
      </c>
      <c r="BH704" s="49">
        <v>493</v>
      </c>
      <c r="BI704" s="30">
        <f>IFERROR(BH704/BD689,"-")</f>
        <v>8.4897537454795932E-2</v>
      </c>
      <c r="BJ704" s="52">
        <f t="shared" si="510"/>
        <v>38047.204868154156</v>
      </c>
      <c r="BK704" s="31">
        <f t="shared" si="518"/>
        <v>7.6457816377171223E-2</v>
      </c>
      <c r="BL704" s="176"/>
      <c r="BM704" s="197"/>
      <c r="BN704" s="197"/>
      <c r="BO704" s="67" t="s">
        <v>87</v>
      </c>
      <c r="BP704" s="49">
        <v>13578476</v>
      </c>
      <c r="BQ704" s="30">
        <f>IFERROR(BP704/BM689,"-")</f>
        <v>5.4203708511041558E-3</v>
      </c>
      <c r="BR704" s="49">
        <v>166</v>
      </c>
      <c r="BS704" s="30">
        <f>IFERROR(BR704/BN689,"-")</f>
        <v>7.9846079846079845E-2</v>
      </c>
      <c r="BT704" s="52">
        <f t="shared" si="511"/>
        <v>81798.048192771079</v>
      </c>
      <c r="BU704" s="31">
        <f t="shared" si="519"/>
        <v>6.6135458167330671E-2</v>
      </c>
      <c r="BV704" s="176"/>
      <c r="BW704" s="197"/>
      <c r="BX704" s="197"/>
      <c r="BY704" s="67" t="s">
        <v>87</v>
      </c>
      <c r="BZ704" s="49">
        <f t="shared" si="522"/>
        <v>243001668</v>
      </c>
      <c r="CA704" s="30">
        <f>IFERROR(BZ704/BW689,"-")</f>
        <v>4.4668196242385032E-3</v>
      </c>
      <c r="CB704" s="49">
        <f t="shared" si="523"/>
        <v>4068</v>
      </c>
      <c r="CC704" s="30">
        <f>IFERROR(CB704/BX689,"-")</f>
        <v>6.5772029102667745E-2</v>
      </c>
      <c r="CD704" s="52">
        <f t="shared" si="512"/>
        <v>59734.92330383481</v>
      </c>
      <c r="CE704" s="31">
        <f t="shared" si="520"/>
        <v>6.1200541597713251E-2</v>
      </c>
      <c r="CR704" s="173"/>
      <c r="CS704" s="194"/>
      <c r="CT704" s="188"/>
      <c r="CU704" s="191"/>
      <c r="CV704" s="191"/>
      <c r="CW704" s="75" t="s">
        <v>62</v>
      </c>
      <c r="CX704" s="86">
        <v>625882775</v>
      </c>
      <c r="CY704" s="76">
        <v>1.199623233263809E-2</v>
      </c>
      <c r="CZ704" s="86">
        <v>13413</v>
      </c>
      <c r="DA704" s="76">
        <v>0.21517261293634496</v>
      </c>
      <c r="DB704" s="86">
        <v>46662.400283307237</v>
      </c>
      <c r="DC704" s="77">
        <v>0.20049327354260091</v>
      </c>
    </row>
    <row r="705" spans="2:107" s="16" customFormat="1" ht="13.15" customHeight="1">
      <c r="B705" s="224"/>
      <c r="C705" s="194"/>
      <c r="D705" s="176"/>
      <c r="E705" s="197"/>
      <c r="F705" s="197"/>
      <c r="G705" s="68" t="s">
        <v>85</v>
      </c>
      <c r="H705" s="50">
        <v>168171</v>
      </c>
      <c r="I705" s="32">
        <f>IFERROR(H705/E689,"-")</f>
        <v>3.1628408562808922E-3</v>
      </c>
      <c r="J705" s="50">
        <v>7</v>
      </c>
      <c r="K705" s="32">
        <f>IFERROR(J705/F689,"-")</f>
        <v>0.2413793103448276</v>
      </c>
      <c r="L705" s="53">
        <f t="shared" si="505"/>
        <v>24024.428571428572</v>
      </c>
      <c r="M705" s="33">
        <f t="shared" si="513"/>
        <v>0.22580645161290322</v>
      </c>
      <c r="N705" s="176"/>
      <c r="O705" s="197"/>
      <c r="P705" s="197"/>
      <c r="Q705" s="68" t="s">
        <v>85</v>
      </c>
      <c r="R705" s="50">
        <v>270992</v>
      </c>
      <c r="S705" s="32">
        <f>IFERROR(R705/O689,"-")</f>
        <v>1.7718605333287652E-3</v>
      </c>
      <c r="T705" s="50">
        <v>17</v>
      </c>
      <c r="U705" s="32">
        <f>IFERROR(T705/P689,"-")</f>
        <v>0.15596330275229359</v>
      </c>
      <c r="V705" s="53">
        <f t="shared" si="506"/>
        <v>15940.705882352941</v>
      </c>
      <c r="W705" s="33">
        <f t="shared" si="514"/>
        <v>0.13821138211382114</v>
      </c>
      <c r="X705" s="176"/>
      <c r="Y705" s="197"/>
      <c r="Z705" s="197"/>
      <c r="AA705" s="68" t="s">
        <v>85</v>
      </c>
      <c r="AB705" s="50">
        <v>23246348</v>
      </c>
      <c r="AC705" s="32">
        <f>IFERROR(AB705/Y689,"-")</f>
        <v>1.6197443713051706E-3</v>
      </c>
      <c r="AD705" s="50">
        <v>1780</v>
      </c>
      <c r="AE705" s="32">
        <f>IFERROR(AD705/Z689,"-")</f>
        <v>8.1565320991614357E-2</v>
      </c>
      <c r="AF705" s="53">
        <f t="shared" si="507"/>
        <v>13059.74606741573</v>
      </c>
      <c r="AG705" s="33">
        <f t="shared" si="515"/>
        <v>7.6133447390932418E-2</v>
      </c>
      <c r="AH705" s="176"/>
      <c r="AI705" s="197"/>
      <c r="AJ705" s="197"/>
      <c r="AK705" s="68" t="s">
        <v>85</v>
      </c>
      <c r="AL705" s="50">
        <v>37021782</v>
      </c>
      <c r="AM705" s="32">
        <f>IFERROR(AL705/AI689,"-")</f>
        <v>2.0990897830557636E-3</v>
      </c>
      <c r="AN705" s="50">
        <v>2357</v>
      </c>
      <c r="AO705" s="32">
        <f>IFERROR(AN705/AJ689,"-")</f>
        <v>0.11875251914550584</v>
      </c>
      <c r="AP705" s="53">
        <f t="shared" si="508"/>
        <v>15707.162494696648</v>
      </c>
      <c r="AQ705" s="33">
        <f t="shared" si="516"/>
        <v>0.11235044568377901</v>
      </c>
      <c r="AR705" s="176"/>
      <c r="AS705" s="197"/>
      <c r="AT705" s="197"/>
      <c r="AU705" s="68" t="s">
        <v>85</v>
      </c>
      <c r="AV705" s="50">
        <v>39603146</v>
      </c>
      <c r="AW705" s="32">
        <f>IFERROR(AV705/AS689,"-")</f>
        <v>2.988318370545473E-3</v>
      </c>
      <c r="AX705" s="50">
        <v>1982</v>
      </c>
      <c r="AY705" s="32">
        <f>IFERROR(AX705/AT689,"-")</f>
        <v>0.16306046894282189</v>
      </c>
      <c r="AZ705" s="53">
        <f t="shared" si="509"/>
        <v>19981.40565085772</v>
      </c>
      <c r="BA705" s="33">
        <f t="shared" si="517"/>
        <v>0.15247326717439802</v>
      </c>
      <c r="BB705" s="176"/>
      <c r="BC705" s="197"/>
      <c r="BD705" s="197"/>
      <c r="BE705" s="68" t="s">
        <v>85</v>
      </c>
      <c r="BF705" s="50">
        <v>28658326</v>
      </c>
      <c r="BG705" s="32">
        <f>IFERROR(BF705/BC689,"-")</f>
        <v>4.4440328416959149E-3</v>
      </c>
      <c r="BH705" s="50">
        <v>1178</v>
      </c>
      <c r="BI705" s="32">
        <f>IFERROR(BH705/BD689,"-")</f>
        <v>0.20285861890821422</v>
      </c>
      <c r="BJ705" s="53">
        <f t="shared" si="510"/>
        <v>24327.95076400679</v>
      </c>
      <c r="BK705" s="33">
        <f t="shared" si="518"/>
        <v>0.18269230769230768</v>
      </c>
      <c r="BL705" s="176"/>
      <c r="BM705" s="197"/>
      <c r="BN705" s="197"/>
      <c r="BO705" s="68" t="s">
        <v>85</v>
      </c>
      <c r="BP705" s="50">
        <v>12258779</v>
      </c>
      <c r="BQ705" s="32">
        <f>IFERROR(BP705/BM689,"-")</f>
        <v>4.8935630450521652E-3</v>
      </c>
      <c r="BR705" s="50">
        <v>459</v>
      </c>
      <c r="BS705" s="32">
        <f>IFERROR(BR705/BN689,"-")</f>
        <v>0.22077922077922077</v>
      </c>
      <c r="BT705" s="53">
        <f t="shared" si="511"/>
        <v>26707.579520697167</v>
      </c>
      <c r="BU705" s="33">
        <f t="shared" si="519"/>
        <v>0.18286852589641434</v>
      </c>
      <c r="BV705" s="176"/>
      <c r="BW705" s="197"/>
      <c r="BX705" s="197"/>
      <c r="BY705" s="68" t="s">
        <v>85</v>
      </c>
      <c r="BZ705" s="50">
        <f t="shared" si="522"/>
        <v>141227544</v>
      </c>
      <c r="CA705" s="32">
        <f>IFERROR(BZ705/BW689,"-")</f>
        <v>2.5960231887058763E-3</v>
      </c>
      <c r="CB705" s="50">
        <f t="shared" si="523"/>
        <v>7780</v>
      </c>
      <c r="CC705" s="32">
        <f>IFERROR(CB705/BX689,"-")</f>
        <v>0.12578819725141471</v>
      </c>
      <c r="CD705" s="53">
        <f t="shared" si="512"/>
        <v>18152.640616966582</v>
      </c>
      <c r="CE705" s="33">
        <f t="shared" si="520"/>
        <v>0.11704528358658041</v>
      </c>
      <c r="CR705" s="173"/>
      <c r="CS705" s="194"/>
      <c r="CT705" s="188"/>
      <c r="CU705" s="191"/>
      <c r="CV705" s="191"/>
      <c r="CW705" s="75" t="s">
        <v>64</v>
      </c>
      <c r="CX705" s="86">
        <v>104946172</v>
      </c>
      <c r="CY705" s="76">
        <v>2.0114927459586951E-3</v>
      </c>
      <c r="CZ705" s="86">
        <v>2300</v>
      </c>
      <c r="DA705" s="76">
        <v>3.6896817248459959E-2</v>
      </c>
      <c r="DB705" s="86">
        <v>45628.770434782607</v>
      </c>
      <c r="DC705" s="77">
        <v>3.4379671150971597E-2</v>
      </c>
    </row>
    <row r="706" spans="2:107" s="16" customFormat="1" ht="13.15" customHeight="1">
      <c r="B706" s="224"/>
      <c r="C706" s="195"/>
      <c r="D706" s="177"/>
      <c r="E706" s="198"/>
      <c r="F706" s="198"/>
      <c r="G706" s="18" t="s">
        <v>92</v>
      </c>
      <c r="H706" s="48">
        <f>SUM(H689:H705)</f>
        <v>8198041</v>
      </c>
      <c r="I706" s="32">
        <f>IFERROR(H706/E689,"-")</f>
        <v>0.15418293889116352</v>
      </c>
      <c r="J706" s="50">
        <v>23</v>
      </c>
      <c r="K706" s="32">
        <f>IFERROR(J706/F689,"-")</f>
        <v>0.7931034482758621</v>
      </c>
      <c r="L706" s="53">
        <f t="shared" si="505"/>
        <v>356436.5652173913</v>
      </c>
      <c r="M706" s="34">
        <f t="shared" si="513"/>
        <v>0.74193548387096775</v>
      </c>
      <c r="N706" s="177"/>
      <c r="O706" s="198"/>
      <c r="P706" s="198"/>
      <c r="Q706" s="18" t="s">
        <v>92</v>
      </c>
      <c r="R706" s="48">
        <f>SUM(R689:R705)</f>
        <v>16226829</v>
      </c>
      <c r="S706" s="32">
        <f>IFERROR(R706/O689,"-")</f>
        <v>0.10609788438837557</v>
      </c>
      <c r="T706" s="50">
        <v>93</v>
      </c>
      <c r="U706" s="32">
        <f>IFERROR(T706/P689,"-")</f>
        <v>0.85321100917431192</v>
      </c>
      <c r="V706" s="53">
        <f t="shared" si="506"/>
        <v>174482.03225806452</v>
      </c>
      <c r="W706" s="34">
        <f t="shared" si="514"/>
        <v>0.75609756097560976</v>
      </c>
      <c r="X706" s="177"/>
      <c r="Y706" s="198"/>
      <c r="Z706" s="198"/>
      <c r="AA706" s="18" t="s">
        <v>92</v>
      </c>
      <c r="AB706" s="48">
        <f>SUM(AB689:AB705)</f>
        <v>2486662823</v>
      </c>
      <c r="AC706" s="32">
        <f>IFERROR(AB706/Y689,"-")</f>
        <v>0.17326412350396184</v>
      </c>
      <c r="AD706" s="50">
        <v>14985</v>
      </c>
      <c r="AE706" s="32">
        <f>IFERROR(AD706/Z689,"-")</f>
        <v>0.68666086239288826</v>
      </c>
      <c r="AF706" s="53">
        <f t="shared" si="507"/>
        <v>165943.46499833168</v>
      </c>
      <c r="AG706" s="34">
        <f t="shared" si="515"/>
        <v>0.64093242087254065</v>
      </c>
      <c r="AH706" s="177"/>
      <c r="AI706" s="198"/>
      <c r="AJ706" s="198"/>
      <c r="AK706" s="18" t="s">
        <v>92</v>
      </c>
      <c r="AL706" s="48">
        <f>SUM(AL689:AL705)</f>
        <v>3797150664</v>
      </c>
      <c r="AM706" s="32">
        <f>IFERROR(AL706/AI689,"-")</f>
        <v>0.21529380091768163</v>
      </c>
      <c r="AN706" s="50">
        <v>15955</v>
      </c>
      <c r="AO706" s="32">
        <f>IFERROR(AN706/AJ689,"-")</f>
        <v>0.80385933091495365</v>
      </c>
      <c r="AP706" s="53">
        <f t="shared" si="508"/>
        <v>237991.26693826387</v>
      </c>
      <c r="AQ706" s="34">
        <f t="shared" si="516"/>
        <v>0.76052242718909391</v>
      </c>
      <c r="AR706" s="177"/>
      <c r="AS706" s="198"/>
      <c r="AT706" s="198"/>
      <c r="AU706" s="18" t="s">
        <v>92</v>
      </c>
      <c r="AV706" s="48">
        <f>SUM(AV689:AV705)</f>
        <v>3269301983</v>
      </c>
      <c r="AW706" s="32">
        <f>IFERROR(AV706/AS689,"-")</f>
        <v>0.24669038097780521</v>
      </c>
      <c r="AX706" s="50">
        <v>10557</v>
      </c>
      <c r="AY706" s="32">
        <f>IFERROR(AX706/AT689,"-")</f>
        <v>0.86853146853146856</v>
      </c>
      <c r="AZ706" s="53">
        <f t="shared" si="509"/>
        <v>309680.96836222411</v>
      </c>
      <c r="BA706" s="34">
        <f t="shared" si="517"/>
        <v>0.81213939533810298</v>
      </c>
      <c r="BB706" s="177"/>
      <c r="BC706" s="198"/>
      <c r="BD706" s="198"/>
      <c r="BE706" s="18" t="s">
        <v>92</v>
      </c>
      <c r="BF706" s="48">
        <f>SUM(BF689:BF705)</f>
        <v>1861736633</v>
      </c>
      <c r="BG706" s="32">
        <f>IFERROR(BF706/BC689,"-")</f>
        <v>0.2886986050629885</v>
      </c>
      <c r="BH706" s="50">
        <v>5193</v>
      </c>
      <c r="BI706" s="32">
        <f>IFERROR(BH706/BD689,"-")</f>
        <v>0.89426554158773897</v>
      </c>
      <c r="BJ706" s="53">
        <f t="shared" si="510"/>
        <v>358508.88368958212</v>
      </c>
      <c r="BK706" s="34">
        <f t="shared" si="518"/>
        <v>0.8053660049627791</v>
      </c>
      <c r="BL706" s="177"/>
      <c r="BM706" s="198"/>
      <c r="BN706" s="198"/>
      <c r="BO706" s="18" t="s">
        <v>92</v>
      </c>
      <c r="BP706" s="48">
        <f>SUM(BP689:BP705)</f>
        <v>832880190</v>
      </c>
      <c r="BQ706" s="32">
        <f>IFERROR(BP706/BM689,"-")</f>
        <v>0.33247615596463775</v>
      </c>
      <c r="BR706" s="50">
        <v>1832</v>
      </c>
      <c r="BS706" s="32">
        <f>IFERROR(BR706/BN689,"-")</f>
        <v>0.88119288119288119</v>
      </c>
      <c r="BT706" s="53">
        <f t="shared" si="511"/>
        <v>454628.92467248905</v>
      </c>
      <c r="BU706" s="34">
        <f t="shared" si="519"/>
        <v>0.72988047808764944</v>
      </c>
      <c r="BV706" s="177"/>
      <c r="BW706" s="198"/>
      <c r="BX706" s="198"/>
      <c r="BY706" s="18" t="s">
        <v>92</v>
      </c>
      <c r="BZ706" s="48">
        <f t="shared" si="522"/>
        <v>12272157163</v>
      </c>
      <c r="CA706" s="32">
        <f>IFERROR(BZ706/BW689,"-")</f>
        <v>0.22558492251759982</v>
      </c>
      <c r="CB706" s="50">
        <f t="shared" si="523"/>
        <v>48638</v>
      </c>
      <c r="CC706" s="32">
        <f>IFERROR(CB706/BX689,"-")</f>
        <v>0.78638641875505255</v>
      </c>
      <c r="CD706" s="53">
        <f t="shared" si="512"/>
        <v>252316.2375714462</v>
      </c>
      <c r="CE706" s="34">
        <f t="shared" si="520"/>
        <v>0.73172859936813595</v>
      </c>
      <c r="CR706" s="173"/>
      <c r="CS706" s="194"/>
      <c r="CT706" s="188"/>
      <c r="CU706" s="191"/>
      <c r="CV706" s="191"/>
      <c r="CW706" s="75" t="s">
        <v>66</v>
      </c>
      <c r="CX706" s="86">
        <v>1174826400</v>
      </c>
      <c r="CY706" s="76">
        <v>2.2517779699108686E-2</v>
      </c>
      <c r="CZ706" s="86">
        <v>17193</v>
      </c>
      <c r="DA706" s="76">
        <v>0.27581172997946612</v>
      </c>
      <c r="DB706" s="86">
        <v>68331.669865642994</v>
      </c>
      <c r="DC706" s="77">
        <v>0.25699551569506729</v>
      </c>
    </row>
    <row r="707" spans="2:107" s="16" customFormat="1" ht="13.15" customHeight="1">
      <c r="B707" s="224">
        <v>40</v>
      </c>
      <c r="C707" s="193" t="s">
        <v>39</v>
      </c>
      <c r="D707" s="175">
        <f>CI44</f>
        <v>38</v>
      </c>
      <c r="E707" s="196">
        <v>64587810</v>
      </c>
      <c r="F707" s="196">
        <v>38</v>
      </c>
      <c r="G707" s="65" t="s">
        <v>58</v>
      </c>
      <c r="H707" s="54">
        <v>3048973</v>
      </c>
      <c r="I707" s="28">
        <f>IFERROR(H707/E707,"-")</f>
        <v>4.7206632335110917E-2</v>
      </c>
      <c r="J707" s="54">
        <v>8</v>
      </c>
      <c r="K707" s="28">
        <f>IFERROR(J707/F707,"-")</f>
        <v>0.21052631578947367</v>
      </c>
      <c r="L707" s="51">
        <f t="shared" si="505"/>
        <v>381121.625</v>
      </c>
      <c r="M707" s="29">
        <f t="shared" ref="M707:M724" si="524">IFERROR(J707/$CI$44,"-")</f>
        <v>0.21052631578947367</v>
      </c>
      <c r="N707" s="175">
        <f>CJ44</f>
        <v>117</v>
      </c>
      <c r="O707" s="196">
        <v>201150650</v>
      </c>
      <c r="P707" s="196">
        <v>107</v>
      </c>
      <c r="Q707" s="65" t="s">
        <v>58</v>
      </c>
      <c r="R707" s="54">
        <v>8614608</v>
      </c>
      <c r="S707" s="28">
        <f>IFERROR(R707/O707,"-")</f>
        <v>4.2826647589754248E-2</v>
      </c>
      <c r="T707" s="54">
        <v>24</v>
      </c>
      <c r="U707" s="28">
        <f>IFERROR(T707/P707,"-")</f>
        <v>0.22429906542056074</v>
      </c>
      <c r="V707" s="51">
        <f t="shared" si="506"/>
        <v>358942</v>
      </c>
      <c r="W707" s="29">
        <f t="shared" ref="W707:W724" si="525">IFERROR(T707/$CJ$44,"-")</f>
        <v>0.20512820512820512</v>
      </c>
      <c r="X707" s="175">
        <f>CK44</f>
        <v>4959</v>
      </c>
      <c r="Y707" s="196">
        <v>3650838380</v>
      </c>
      <c r="Z707" s="196">
        <v>4589</v>
      </c>
      <c r="AA707" s="65" t="s">
        <v>58</v>
      </c>
      <c r="AB707" s="54">
        <v>67746872</v>
      </c>
      <c r="AC707" s="28">
        <f>IFERROR(AB707/Y707,"-")</f>
        <v>1.8556524542727087E-2</v>
      </c>
      <c r="AD707" s="54">
        <v>664</v>
      </c>
      <c r="AE707" s="28">
        <f>IFERROR(AD707/Z707,"-")</f>
        <v>0.14469383307910219</v>
      </c>
      <c r="AF707" s="51">
        <f t="shared" si="507"/>
        <v>102028.42168674699</v>
      </c>
      <c r="AG707" s="29">
        <f t="shared" ref="AG707:AG724" si="526">IFERROR(AD707/$CK$44,"-")</f>
        <v>0.13389796329905224</v>
      </c>
      <c r="AH707" s="175">
        <f>CL44</f>
        <v>4358</v>
      </c>
      <c r="AI707" s="196">
        <v>3900904050</v>
      </c>
      <c r="AJ707" s="196">
        <v>4047</v>
      </c>
      <c r="AK707" s="65" t="s">
        <v>58</v>
      </c>
      <c r="AL707" s="54">
        <v>84558625</v>
      </c>
      <c r="AM707" s="28">
        <f>IFERROR(AL707/AI707,"-")</f>
        <v>2.167667389819547E-2</v>
      </c>
      <c r="AN707" s="54">
        <v>817</v>
      </c>
      <c r="AO707" s="28">
        <f>IFERROR(AN707/AJ707,"-")</f>
        <v>0.20187793427230047</v>
      </c>
      <c r="AP707" s="51">
        <f t="shared" si="508"/>
        <v>103498.92900856794</v>
      </c>
      <c r="AQ707" s="29">
        <f t="shared" ref="AQ707:AQ724" si="527">IFERROR(AN707/$CL$44,"-")</f>
        <v>0.18747131711794401</v>
      </c>
      <c r="AR707" s="175">
        <f>CM44</f>
        <v>2850</v>
      </c>
      <c r="AS707" s="196">
        <v>3092269390</v>
      </c>
      <c r="AT707" s="196">
        <v>2571</v>
      </c>
      <c r="AU707" s="65" t="s">
        <v>58</v>
      </c>
      <c r="AV707" s="54">
        <v>118652331</v>
      </c>
      <c r="AW707" s="28">
        <f>IFERROR(AV707/AS707,"-")</f>
        <v>3.8370632061911013E-2</v>
      </c>
      <c r="AX707" s="54">
        <v>636</v>
      </c>
      <c r="AY707" s="28">
        <f>IFERROR(AX707/AT707,"-")</f>
        <v>0.24737456242707118</v>
      </c>
      <c r="AZ707" s="51">
        <f t="shared" si="509"/>
        <v>186560.26886792452</v>
      </c>
      <c r="BA707" s="29">
        <f t="shared" ref="BA707:BA724" si="528">IFERROR(AX707/$CM$44,"-")</f>
        <v>0.22315789473684211</v>
      </c>
      <c r="BB707" s="175">
        <f>CN44</f>
        <v>1473</v>
      </c>
      <c r="BC707" s="196">
        <v>1614820080</v>
      </c>
      <c r="BD707" s="196">
        <v>1281</v>
      </c>
      <c r="BE707" s="65" t="s">
        <v>58</v>
      </c>
      <c r="BF707" s="54">
        <v>58283933</v>
      </c>
      <c r="BG707" s="28">
        <f>IFERROR(BF707/BC707,"-")</f>
        <v>3.6093143577952042E-2</v>
      </c>
      <c r="BH707" s="54">
        <v>298</v>
      </c>
      <c r="BI707" s="28">
        <f>IFERROR(BH707/BD707,"-")</f>
        <v>0.23263075722092116</v>
      </c>
      <c r="BJ707" s="51">
        <f t="shared" si="510"/>
        <v>195583.66778523489</v>
      </c>
      <c r="BK707" s="29">
        <f t="shared" ref="BK707:BK724" si="529">IFERROR(BH707/$CN$44,"-")</f>
        <v>0.2023082145281738</v>
      </c>
      <c r="BL707" s="175">
        <f>CO44</f>
        <v>549</v>
      </c>
      <c r="BM707" s="196">
        <v>564926670</v>
      </c>
      <c r="BN707" s="196">
        <v>432</v>
      </c>
      <c r="BO707" s="65" t="s">
        <v>58</v>
      </c>
      <c r="BP707" s="54">
        <v>26977206</v>
      </c>
      <c r="BQ707" s="28">
        <f>IFERROR(BP707/BM707,"-")</f>
        <v>4.7753465064766722E-2</v>
      </c>
      <c r="BR707" s="54">
        <v>104</v>
      </c>
      <c r="BS707" s="28">
        <f>IFERROR(BR707/BN707,"-")</f>
        <v>0.24074074074074073</v>
      </c>
      <c r="BT707" s="51">
        <f t="shared" si="511"/>
        <v>259396.21153846153</v>
      </c>
      <c r="BU707" s="29">
        <f t="shared" ref="BU707:BU724" si="530">IFERROR(BR707/$CO$44,"-")</f>
        <v>0.18943533697632059</v>
      </c>
      <c r="BV707" s="175">
        <f>CP44</f>
        <v>14344</v>
      </c>
      <c r="BW707" s="196">
        <f>SUM(E707,O707,Y707,AI707,AS707,BC707,BM707)</f>
        <v>13089497030</v>
      </c>
      <c r="BX707" s="196">
        <f>SUM(F707,P707,Z707,AJ707,AT707,BD707,BN707)</f>
        <v>13065</v>
      </c>
      <c r="BY707" s="65" t="s">
        <v>58</v>
      </c>
      <c r="BZ707" s="54">
        <f t="shared" si="522"/>
        <v>367882548</v>
      </c>
      <c r="CA707" s="28">
        <f>IFERROR(BZ707/BW707,"-")</f>
        <v>2.8105170669036776E-2</v>
      </c>
      <c r="CB707" s="54">
        <f t="shared" si="523"/>
        <v>2551</v>
      </c>
      <c r="CC707" s="28">
        <f>IFERROR(CB707/BX707,"-")</f>
        <v>0.19525449674703407</v>
      </c>
      <c r="CD707" s="51">
        <f t="shared" si="512"/>
        <v>144211.11250490003</v>
      </c>
      <c r="CE707" s="29">
        <f t="shared" ref="CE707:CE724" si="531">IFERROR(CB707/$CP$44,"-")</f>
        <v>0.17784439486893475</v>
      </c>
      <c r="CR707" s="173"/>
      <c r="CS707" s="194"/>
      <c r="CT707" s="188"/>
      <c r="CU707" s="191"/>
      <c r="CV707" s="191"/>
      <c r="CW707" s="75" t="s">
        <v>68</v>
      </c>
      <c r="CX707" s="86">
        <v>1220113806</v>
      </c>
      <c r="CY707" s="76">
        <v>2.3385798864708041E-2</v>
      </c>
      <c r="CZ707" s="86">
        <v>17944</v>
      </c>
      <c r="DA707" s="76">
        <v>0.28785934291581111</v>
      </c>
      <c r="DB707" s="86">
        <v>67995.642331698618</v>
      </c>
      <c r="DC707" s="77">
        <v>0.26822122571001494</v>
      </c>
    </row>
    <row r="708" spans="2:107" s="16" customFormat="1" ht="13.15" customHeight="1">
      <c r="B708" s="224"/>
      <c r="C708" s="194"/>
      <c r="D708" s="176"/>
      <c r="E708" s="197"/>
      <c r="F708" s="197"/>
      <c r="G708" s="66" t="s">
        <v>60</v>
      </c>
      <c r="H708" s="49">
        <v>380206</v>
      </c>
      <c r="I708" s="30">
        <f>IFERROR(H708/E707,"-")</f>
        <v>5.8866526051897412E-3</v>
      </c>
      <c r="J708" s="49">
        <v>10</v>
      </c>
      <c r="K708" s="30">
        <f>IFERROR(J708/F707,"-")</f>
        <v>0.26315789473684209</v>
      </c>
      <c r="L708" s="52">
        <f t="shared" si="505"/>
        <v>38020.6</v>
      </c>
      <c r="M708" s="31">
        <f t="shared" si="524"/>
        <v>0.26315789473684209</v>
      </c>
      <c r="N708" s="176"/>
      <c r="O708" s="197"/>
      <c r="P708" s="197"/>
      <c r="Q708" s="66" t="s">
        <v>60</v>
      </c>
      <c r="R708" s="49">
        <v>893253</v>
      </c>
      <c r="S708" s="30">
        <f>IFERROR(R708/O707,"-")</f>
        <v>4.4407164480949977E-3</v>
      </c>
      <c r="T708" s="49">
        <v>30</v>
      </c>
      <c r="U708" s="30">
        <f>IFERROR(T708/P707,"-")</f>
        <v>0.28037383177570091</v>
      </c>
      <c r="V708" s="52">
        <f t="shared" si="506"/>
        <v>29775.1</v>
      </c>
      <c r="W708" s="31">
        <f t="shared" si="525"/>
        <v>0.25641025641025639</v>
      </c>
      <c r="X708" s="176"/>
      <c r="Y708" s="197"/>
      <c r="Z708" s="197"/>
      <c r="AA708" s="66" t="s">
        <v>60</v>
      </c>
      <c r="AB708" s="49">
        <v>100304523</v>
      </c>
      <c r="AC708" s="30">
        <f>IFERROR(AB708/Y707,"-")</f>
        <v>2.7474380555843725E-2</v>
      </c>
      <c r="AD708" s="49">
        <v>972</v>
      </c>
      <c r="AE708" s="30">
        <f>IFERROR(AD708/Z707,"-")</f>
        <v>0.21181085203748093</v>
      </c>
      <c r="AF708" s="52">
        <f t="shared" si="507"/>
        <v>103193.95370370371</v>
      </c>
      <c r="AG708" s="31">
        <f t="shared" si="526"/>
        <v>0.19600725952813067</v>
      </c>
      <c r="AH708" s="176"/>
      <c r="AI708" s="197"/>
      <c r="AJ708" s="197"/>
      <c r="AK708" s="66" t="s">
        <v>60</v>
      </c>
      <c r="AL708" s="49">
        <v>82309844</v>
      </c>
      <c r="AM708" s="30">
        <f>IFERROR(AL708/AI707,"-")</f>
        <v>2.1100197017150421E-2</v>
      </c>
      <c r="AN708" s="49">
        <v>1074</v>
      </c>
      <c r="AO708" s="30">
        <f>IFERROR(AN708/AJ707,"-")</f>
        <v>0.26538176426982951</v>
      </c>
      <c r="AP708" s="52">
        <f t="shared" si="508"/>
        <v>76638.588454376164</v>
      </c>
      <c r="AQ708" s="31">
        <f t="shared" si="527"/>
        <v>0.24644332262505736</v>
      </c>
      <c r="AR708" s="176"/>
      <c r="AS708" s="197"/>
      <c r="AT708" s="197"/>
      <c r="AU708" s="66" t="s">
        <v>60</v>
      </c>
      <c r="AV708" s="49">
        <v>57525617</v>
      </c>
      <c r="AW708" s="30">
        <f>IFERROR(AV708/AS707,"-")</f>
        <v>1.8603041890861909E-2</v>
      </c>
      <c r="AX708" s="49">
        <v>737</v>
      </c>
      <c r="AY708" s="30">
        <f>IFERROR(AX708/AT707,"-")</f>
        <v>0.28665888759237651</v>
      </c>
      <c r="AZ708" s="52">
        <f t="shared" si="509"/>
        <v>78053.754409769332</v>
      </c>
      <c r="BA708" s="31">
        <f t="shared" si="528"/>
        <v>0.25859649122807016</v>
      </c>
      <c r="BB708" s="176"/>
      <c r="BC708" s="197"/>
      <c r="BD708" s="197"/>
      <c r="BE708" s="66" t="s">
        <v>60</v>
      </c>
      <c r="BF708" s="49">
        <v>28609911</v>
      </c>
      <c r="BG708" s="30">
        <f>IFERROR(BF708/BC707,"-")</f>
        <v>1.7717088952720974E-2</v>
      </c>
      <c r="BH708" s="49">
        <v>401</v>
      </c>
      <c r="BI708" s="30">
        <f>IFERROR(BH708/BD707,"-")</f>
        <v>0.31303669008587043</v>
      </c>
      <c r="BJ708" s="52">
        <f t="shared" si="510"/>
        <v>71346.411471321699</v>
      </c>
      <c r="BK708" s="31">
        <f t="shared" si="529"/>
        <v>0.27223353699932112</v>
      </c>
      <c r="BL708" s="176"/>
      <c r="BM708" s="197"/>
      <c r="BN708" s="197"/>
      <c r="BO708" s="66" t="s">
        <v>60</v>
      </c>
      <c r="BP708" s="49">
        <v>8849652</v>
      </c>
      <c r="BQ708" s="30">
        <f>IFERROR(BP708/BM707,"-")</f>
        <v>1.5665134025270925E-2</v>
      </c>
      <c r="BR708" s="49">
        <v>132</v>
      </c>
      <c r="BS708" s="30">
        <f>IFERROR(BR708/BN707,"-")</f>
        <v>0.30555555555555558</v>
      </c>
      <c r="BT708" s="52">
        <f t="shared" si="511"/>
        <v>67042.818181818177</v>
      </c>
      <c r="BU708" s="31">
        <f t="shared" si="530"/>
        <v>0.24043715846994534</v>
      </c>
      <c r="BV708" s="176"/>
      <c r="BW708" s="197"/>
      <c r="BX708" s="197"/>
      <c r="BY708" s="66" t="s">
        <v>60</v>
      </c>
      <c r="BZ708" s="49">
        <f t="shared" si="522"/>
        <v>278873006</v>
      </c>
      <c r="CA708" s="30">
        <f>IFERROR(BZ708/BW707,"-")</f>
        <v>2.1305097160024336E-2</v>
      </c>
      <c r="CB708" s="49">
        <f t="shared" si="523"/>
        <v>3356</v>
      </c>
      <c r="CC708" s="30">
        <f>IFERROR(CB708/BX707,"-")</f>
        <v>0.25686949866054343</v>
      </c>
      <c r="CD708" s="52">
        <f t="shared" si="512"/>
        <v>83096.843265792617</v>
      </c>
      <c r="CE708" s="31">
        <f t="shared" si="531"/>
        <v>0.23396542108198551</v>
      </c>
      <c r="CR708" s="173"/>
      <c r="CS708" s="194"/>
      <c r="CT708" s="188"/>
      <c r="CU708" s="191"/>
      <c r="CV708" s="191"/>
      <c r="CW708" s="75" t="s">
        <v>69</v>
      </c>
      <c r="CX708" s="86">
        <v>1854330206</v>
      </c>
      <c r="CY708" s="76">
        <v>3.5541760951329347E-2</v>
      </c>
      <c r="CZ708" s="86">
        <v>7900</v>
      </c>
      <c r="DA708" s="76">
        <v>0.12673254620123203</v>
      </c>
      <c r="DB708" s="86">
        <v>234725.34253164558</v>
      </c>
      <c r="DC708" s="77">
        <v>0.11808669656203288</v>
      </c>
    </row>
    <row r="709" spans="2:107" s="16" customFormat="1" ht="13.15" customHeight="1">
      <c r="B709" s="224"/>
      <c r="C709" s="194"/>
      <c r="D709" s="176"/>
      <c r="E709" s="197"/>
      <c r="F709" s="197"/>
      <c r="G709" s="67" t="s">
        <v>194</v>
      </c>
      <c r="H709" s="49">
        <v>1030254</v>
      </c>
      <c r="I709" s="30">
        <f>IFERROR(H709/E707,"-")</f>
        <v>1.5951214323569725E-2</v>
      </c>
      <c r="J709" s="49">
        <v>3</v>
      </c>
      <c r="K709" s="30">
        <f>IFERROR(J709/F707,"-")</f>
        <v>7.8947368421052627E-2</v>
      </c>
      <c r="L709" s="52">
        <f>IFERROR(H709/J709,"-")</f>
        <v>343418</v>
      </c>
      <c r="M709" s="31">
        <f t="shared" si="524"/>
        <v>7.8947368421052627E-2</v>
      </c>
      <c r="N709" s="176"/>
      <c r="O709" s="197"/>
      <c r="P709" s="197"/>
      <c r="Q709" s="67" t="s">
        <v>194</v>
      </c>
      <c r="R709" s="49">
        <v>2489654</v>
      </c>
      <c r="S709" s="30">
        <f>IFERROR(R709/O707,"-")</f>
        <v>1.2377061669947375E-2</v>
      </c>
      <c r="T709" s="49">
        <v>7</v>
      </c>
      <c r="U709" s="30">
        <f>IFERROR(T709/P707,"-")</f>
        <v>6.5420560747663545E-2</v>
      </c>
      <c r="V709" s="52">
        <f>IFERROR(R709/T709,"-")</f>
        <v>355664.85714285716</v>
      </c>
      <c r="W709" s="31">
        <f t="shared" si="525"/>
        <v>5.9829059829059832E-2</v>
      </c>
      <c r="X709" s="176"/>
      <c r="Y709" s="197"/>
      <c r="Z709" s="197"/>
      <c r="AA709" s="67" t="s">
        <v>194</v>
      </c>
      <c r="AB709" s="49">
        <v>59261743</v>
      </c>
      <c r="AC709" s="30">
        <f>IFERROR(AB709/Y707,"-")</f>
        <v>1.6232365509425809E-2</v>
      </c>
      <c r="AD709" s="49">
        <v>298</v>
      </c>
      <c r="AE709" s="30">
        <f>IFERROR(AD709/Z707,"-")</f>
        <v>6.4937894966223583E-2</v>
      </c>
      <c r="AF709" s="52">
        <f>IFERROR(AB709/AD709,"-")</f>
        <v>198864.90939597314</v>
      </c>
      <c r="AG709" s="31">
        <f t="shared" si="526"/>
        <v>6.0092760637225247E-2</v>
      </c>
      <c r="AH709" s="176"/>
      <c r="AI709" s="197"/>
      <c r="AJ709" s="197"/>
      <c r="AK709" s="67" t="s">
        <v>194</v>
      </c>
      <c r="AL709" s="49">
        <v>37741977</v>
      </c>
      <c r="AM709" s="30">
        <f>IFERROR(AL709/AI707,"-")</f>
        <v>9.6751872171785408E-3</v>
      </c>
      <c r="AN709" s="49">
        <v>228</v>
      </c>
      <c r="AO709" s="30">
        <f>IFERROR(AN709/AJ707,"-")</f>
        <v>5.6338028169014086E-2</v>
      </c>
      <c r="AP709" s="52">
        <f>IFERROR(AL709/AN709,"-")</f>
        <v>165534.98684210525</v>
      </c>
      <c r="AQ709" s="31">
        <f t="shared" si="527"/>
        <v>5.2317576870123908E-2</v>
      </c>
      <c r="AR709" s="176"/>
      <c r="AS709" s="197"/>
      <c r="AT709" s="197"/>
      <c r="AU709" s="67" t="s">
        <v>194</v>
      </c>
      <c r="AV709" s="49">
        <v>16389007</v>
      </c>
      <c r="AW709" s="30">
        <f>IFERROR(AV709/AS707,"-")</f>
        <v>5.2999932842202986E-3</v>
      </c>
      <c r="AX709" s="49">
        <v>135</v>
      </c>
      <c r="AY709" s="30">
        <f>IFERROR(AX709/AT707,"-")</f>
        <v>5.2508751458576426E-2</v>
      </c>
      <c r="AZ709" s="52">
        <f>IFERROR(AV709/AX709,"-")</f>
        <v>121400.05185185185</v>
      </c>
      <c r="BA709" s="31">
        <f t="shared" si="528"/>
        <v>4.736842105263158E-2</v>
      </c>
      <c r="BB709" s="176"/>
      <c r="BC709" s="197"/>
      <c r="BD709" s="197"/>
      <c r="BE709" s="67" t="s">
        <v>194</v>
      </c>
      <c r="BF709" s="49">
        <v>7383706</v>
      </c>
      <c r="BG709" s="30">
        <f>IFERROR(BF709/BC707,"-")</f>
        <v>4.5724635774903174E-3</v>
      </c>
      <c r="BH709" s="49">
        <v>49</v>
      </c>
      <c r="BI709" s="30">
        <f>IFERROR(BH709/BD707,"-")</f>
        <v>3.825136612021858E-2</v>
      </c>
      <c r="BJ709" s="52">
        <f>IFERROR(BF709/BH709,"-")</f>
        <v>150687.87755102041</v>
      </c>
      <c r="BK709" s="31">
        <f t="shared" si="529"/>
        <v>3.326544467073999E-2</v>
      </c>
      <c r="BL709" s="176"/>
      <c r="BM709" s="197"/>
      <c r="BN709" s="197"/>
      <c r="BO709" s="67" t="s">
        <v>194</v>
      </c>
      <c r="BP709" s="49">
        <v>144590</v>
      </c>
      <c r="BQ709" s="30">
        <f>IFERROR(BP709/BM707,"-")</f>
        <v>2.5594472287881185E-4</v>
      </c>
      <c r="BR709" s="49">
        <v>12</v>
      </c>
      <c r="BS709" s="30">
        <f>IFERROR(BR709/BN707,"-")</f>
        <v>2.7777777777777776E-2</v>
      </c>
      <c r="BT709" s="52">
        <f>IFERROR(BP709/BR709,"-")</f>
        <v>12049.166666666666</v>
      </c>
      <c r="BU709" s="31">
        <f t="shared" si="530"/>
        <v>2.185792349726776E-2</v>
      </c>
      <c r="BV709" s="176"/>
      <c r="BW709" s="197"/>
      <c r="BX709" s="197"/>
      <c r="BY709" s="67" t="s">
        <v>194</v>
      </c>
      <c r="BZ709" s="49">
        <f t="shared" si="522"/>
        <v>124440931</v>
      </c>
      <c r="CA709" s="30">
        <f>IFERROR(BZ709/BW707,"-")</f>
        <v>9.5069299236473417E-3</v>
      </c>
      <c r="CB709" s="49">
        <f>SUM(J709,T709,AD709,AN709,AX709,BH709,BR709)</f>
        <v>732</v>
      </c>
      <c r="CC709" s="30">
        <f>IFERROR(CB709/BX707,"-")</f>
        <v>5.6027554535017218E-2</v>
      </c>
      <c r="CD709" s="52">
        <f>IFERROR(BZ709/CB709,"-")</f>
        <v>170001.27185792351</v>
      </c>
      <c r="CE709" s="31">
        <f t="shared" si="531"/>
        <v>5.1031790295593973E-2</v>
      </c>
      <c r="CR709" s="173"/>
      <c r="CS709" s="194"/>
      <c r="CT709" s="188"/>
      <c r="CU709" s="191"/>
      <c r="CV709" s="191"/>
      <c r="CW709" s="75" t="s">
        <v>70</v>
      </c>
      <c r="CX709" s="86">
        <v>632284</v>
      </c>
      <c r="CY709" s="76">
        <v>1.2118923969763735E-5</v>
      </c>
      <c r="CZ709" s="86">
        <v>39</v>
      </c>
      <c r="DA709" s="76">
        <v>6.2564168377823404E-4</v>
      </c>
      <c r="DB709" s="86">
        <v>16212.410256410256</v>
      </c>
      <c r="DC709" s="77">
        <v>5.8295964125560534E-4</v>
      </c>
    </row>
    <row r="710" spans="2:107" s="16" customFormat="1" ht="13.15" customHeight="1">
      <c r="B710" s="224"/>
      <c r="C710" s="194"/>
      <c r="D710" s="176"/>
      <c r="E710" s="197"/>
      <c r="F710" s="197"/>
      <c r="G710" s="67" t="s">
        <v>62</v>
      </c>
      <c r="H710" s="49">
        <v>226389</v>
      </c>
      <c r="I710" s="30">
        <f>IFERROR(H710/E707,"-")</f>
        <v>3.5051351021191152E-3</v>
      </c>
      <c r="J710" s="49">
        <v>8</v>
      </c>
      <c r="K710" s="30">
        <f>IFERROR(J710/F707,"-")</f>
        <v>0.21052631578947367</v>
      </c>
      <c r="L710" s="52">
        <f t="shared" si="505"/>
        <v>28298.625</v>
      </c>
      <c r="M710" s="31">
        <f t="shared" si="524"/>
        <v>0.21052631578947367</v>
      </c>
      <c r="N710" s="176"/>
      <c r="O710" s="197"/>
      <c r="P710" s="197"/>
      <c r="Q710" s="67" t="s">
        <v>62</v>
      </c>
      <c r="R710" s="49">
        <v>351965</v>
      </c>
      <c r="S710" s="30">
        <f>IFERROR(R710/O707,"-")</f>
        <v>1.7497582036150516E-3</v>
      </c>
      <c r="T710" s="49">
        <v>15</v>
      </c>
      <c r="U710" s="30">
        <f>IFERROR(T710/P707,"-")</f>
        <v>0.14018691588785046</v>
      </c>
      <c r="V710" s="52">
        <f t="shared" si="506"/>
        <v>23464.333333333332</v>
      </c>
      <c r="W710" s="31">
        <f t="shared" si="525"/>
        <v>0.12820512820512819</v>
      </c>
      <c r="X710" s="176"/>
      <c r="Y710" s="197"/>
      <c r="Z710" s="197"/>
      <c r="AA710" s="67" t="s">
        <v>62</v>
      </c>
      <c r="AB710" s="49">
        <v>50154439</v>
      </c>
      <c r="AC710" s="30">
        <f>IFERROR(AB710/Y707,"-")</f>
        <v>1.3737786716266525E-2</v>
      </c>
      <c r="AD710" s="49">
        <v>916</v>
      </c>
      <c r="AE710" s="30">
        <f>IFERROR(AD710/Z707,"-")</f>
        <v>0.19960775768141206</v>
      </c>
      <c r="AF710" s="52">
        <f t="shared" si="507"/>
        <v>54753.754366812223</v>
      </c>
      <c r="AG710" s="31">
        <f t="shared" si="526"/>
        <v>0.18471466021375277</v>
      </c>
      <c r="AH710" s="176"/>
      <c r="AI710" s="197"/>
      <c r="AJ710" s="197"/>
      <c r="AK710" s="67" t="s">
        <v>62</v>
      </c>
      <c r="AL710" s="49">
        <v>66994218</v>
      </c>
      <c r="AM710" s="30">
        <f>IFERROR(AL710/AI707,"-")</f>
        <v>1.71740235446191E-2</v>
      </c>
      <c r="AN710" s="49">
        <v>1039</v>
      </c>
      <c r="AO710" s="30">
        <f>IFERROR(AN710/AJ707,"-")</f>
        <v>0.25673338275265628</v>
      </c>
      <c r="AP710" s="52">
        <f t="shared" si="508"/>
        <v>64479.516843118385</v>
      </c>
      <c r="AQ710" s="31">
        <f t="shared" si="527"/>
        <v>0.23841211564938045</v>
      </c>
      <c r="AR710" s="176"/>
      <c r="AS710" s="197"/>
      <c r="AT710" s="197"/>
      <c r="AU710" s="67" t="s">
        <v>62</v>
      </c>
      <c r="AV710" s="49">
        <v>37264494</v>
      </c>
      <c r="AW710" s="30">
        <f>IFERROR(AV710/AS707,"-")</f>
        <v>1.2050856280668354E-2</v>
      </c>
      <c r="AX710" s="49">
        <v>699</v>
      </c>
      <c r="AY710" s="30">
        <f>IFERROR(AX710/AT707,"-")</f>
        <v>0.27187864644107351</v>
      </c>
      <c r="AZ710" s="52">
        <f t="shared" si="509"/>
        <v>53311.150214592271</v>
      </c>
      <c r="BA710" s="31">
        <f t="shared" si="528"/>
        <v>0.24526315789473685</v>
      </c>
      <c r="BB710" s="176"/>
      <c r="BC710" s="197"/>
      <c r="BD710" s="197"/>
      <c r="BE710" s="67" t="s">
        <v>62</v>
      </c>
      <c r="BF710" s="49">
        <v>14967725</v>
      </c>
      <c r="BG710" s="30">
        <f>IFERROR(BF710/BC707,"-")</f>
        <v>9.2689737918047188E-3</v>
      </c>
      <c r="BH710" s="49">
        <v>292</v>
      </c>
      <c r="BI710" s="30">
        <f>IFERROR(BH710/BD707,"-")</f>
        <v>0.22794691647150664</v>
      </c>
      <c r="BJ710" s="52">
        <f t="shared" si="510"/>
        <v>51259.332191780821</v>
      </c>
      <c r="BK710" s="31">
        <f t="shared" si="529"/>
        <v>0.19823489477257297</v>
      </c>
      <c r="BL710" s="176"/>
      <c r="BM710" s="197"/>
      <c r="BN710" s="197"/>
      <c r="BO710" s="67" t="s">
        <v>62</v>
      </c>
      <c r="BP710" s="49">
        <v>11038155</v>
      </c>
      <c r="BQ710" s="30">
        <f>IFERROR(BP710/BM707,"-")</f>
        <v>1.9539093454377009E-2</v>
      </c>
      <c r="BR710" s="49">
        <v>84</v>
      </c>
      <c r="BS710" s="30">
        <f>IFERROR(BR710/BN707,"-")</f>
        <v>0.19444444444444445</v>
      </c>
      <c r="BT710" s="52">
        <f t="shared" si="511"/>
        <v>131406.60714285713</v>
      </c>
      <c r="BU710" s="31">
        <f t="shared" si="530"/>
        <v>0.15300546448087432</v>
      </c>
      <c r="BV710" s="176"/>
      <c r="BW710" s="197"/>
      <c r="BX710" s="197"/>
      <c r="BY710" s="67" t="s">
        <v>62</v>
      </c>
      <c r="BZ710" s="49">
        <f t="shared" si="522"/>
        <v>180997385</v>
      </c>
      <c r="CA710" s="30">
        <f>IFERROR(BZ710/BW707,"-")</f>
        <v>1.3827680665282217E-2</v>
      </c>
      <c r="CB710" s="49">
        <f t="shared" si="523"/>
        <v>3053</v>
      </c>
      <c r="CC710" s="30">
        <f>IFERROR(CB710/BX707,"-")</f>
        <v>0.23367776502104862</v>
      </c>
      <c r="CD710" s="52">
        <f t="shared" si="512"/>
        <v>59285.091713069116</v>
      </c>
      <c r="CE710" s="31">
        <f t="shared" si="531"/>
        <v>0.21284160624651421</v>
      </c>
      <c r="CR710" s="173"/>
      <c r="CS710" s="194"/>
      <c r="CT710" s="188"/>
      <c r="CU710" s="191"/>
      <c r="CV710" s="191"/>
      <c r="CW710" s="75" t="s">
        <v>73</v>
      </c>
      <c r="CX710" s="86">
        <v>9105662</v>
      </c>
      <c r="CY710" s="76">
        <v>1.7452730967787701E-4</v>
      </c>
      <c r="CZ710" s="86">
        <v>441</v>
      </c>
      <c r="DA710" s="76">
        <v>7.0745636550308012E-3</v>
      </c>
      <c r="DB710" s="86">
        <v>20647.75963718821</v>
      </c>
      <c r="DC710" s="77">
        <v>6.5919282511210766E-3</v>
      </c>
    </row>
    <row r="711" spans="2:107" s="16" customFormat="1" ht="13.15" customHeight="1">
      <c r="B711" s="224"/>
      <c r="C711" s="194"/>
      <c r="D711" s="176"/>
      <c r="E711" s="197"/>
      <c r="F711" s="197"/>
      <c r="G711" s="67" t="s">
        <v>64</v>
      </c>
      <c r="H711" s="49">
        <v>2863</v>
      </c>
      <c r="I711" s="30">
        <f>IFERROR(H711/E707,"-")</f>
        <v>4.4327249987265396E-5</v>
      </c>
      <c r="J711" s="49">
        <v>2</v>
      </c>
      <c r="K711" s="30">
        <f>IFERROR(J711/F707,"-")</f>
        <v>5.2631578947368418E-2</v>
      </c>
      <c r="L711" s="52">
        <f t="shared" si="505"/>
        <v>1431.5</v>
      </c>
      <c r="M711" s="31">
        <f t="shared" si="524"/>
        <v>5.2631578947368418E-2</v>
      </c>
      <c r="N711" s="176"/>
      <c r="O711" s="197"/>
      <c r="P711" s="197"/>
      <c r="Q711" s="67" t="s">
        <v>64</v>
      </c>
      <c r="R711" s="49">
        <v>1927713</v>
      </c>
      <c r="S711" s="30">
        <f>IFERROR(R711/O707,"-")</f>
        <v>9.5834291363214585E-3</v>
      </c>
      <c r="T711" s="49">
        <v>10</v>
      </c>
      <c r="U711" s="30">
        <f>IFERROR(T711/P707,"-")</f>
        <v>9.3457943925233641E-2</v>
      </c>
      <c r="V711" s="52">
        <f t="shared" si="506"/>
        <v>192771.3</v>
      </c>
      <c r="W711" s="31">
        <f t="shared" si="525"/>
        <v>8.5470085470085472E-2</v>
      </c>
      <c r="X711" s="176"/>
      <c r="Y711" s="197"/>
      <c r="Z711" s="197"/>
      <c r="AA711" s="67" t="s">
        <v>64</v>
      </c>
      <c r="AB711" s="49">
        <v>12130310</v>
      </c>
      <c r="AC711" s="30">
        <f>IFERROR(AB711/Y707,"-")</f>
        <v>3.3226094221130652E-3</v>
      </c>
      <c r="AD711" s="49">
        <v>185</v>
      </c>
      <c r="AE711" s="30">
        <f>IFERROR(AD711/Z707,"-")</f>
        <v>4.0313793854870342E-2</v>
      </c>
      <c r="AF711" s="52">
        <f t="shared" si="507"/>
        <v>65569.24324324324</v>
      </c>
      <c r="AG711" s="31">
        <f t="shared" si="526"/>
        <v>3.7305908449284129E-2</v>
      </c>
      <c r="AH711" s="176"/>
      <c r="AI711" s="197"/>
      <c r="AJ711" s="197"/>
      <c r="AK711" s="67" t="s">
        <v>64</v>
      </c>
      <c r="AL711" s="49">
        <v>16426271</v>
      </c>
      <c r="AM711" s="30">
        <f>IFERROR(AL711/AI707,"-")</f>
        <v>4.2108882426882561E-3</v>
      </c>
      <c r="AN711" s="49">
        <v>188</v>
      </c>
      <c r="AO711" s="30">
        <f>IFERROR(AN711/AJ707,"-")</f>
        <v>4.6454163577958979E-2</v>
      </c>
      <c r="AP711" s="52">
        <f t="shared" si="508"/>
        <v>87373.781914893611</v>
      </c>
      <c r="AQ711" s="31">
        <f t="shared" si="527"/>
        <v>4.3139054612207434E-2</v>
      </c>
      <c r="AR711" s="176"/>
      <c r="AS711" s="197"/>
      <c r="AT711" s="197"/>
      <c r="AU711" s="67" t="s">
        <v>64</v>
      </c>
      <c r="AV711" s="49">
        <v>6718878</v>
      </c>
      <c r="AW711" s="30">
        <f>IFERROR(AV711/AS707,"-")</f>
        <v>2.1727984055102006E-3</v>
      </c>
      <c r="AX711" s="49">
        <v>125</v>
      </c>
      <c r="AY711" s="30">
        <f>IFERROR(AX711/AT707,"-")</f>
        <v>4.8619214313496695E-2</v>
      </c>
      <c r="AZ711" s="52">
        <f t="shared" si="509"/>
        <v>53751.023999999998</v>
      </c>
      <c r="BA711" s="31">
        <f t="shared" si="528"/>
        <v>4.3859649122807015E-2</v>
      </c>
      <c r="BB711" s="176"/>
      <c r="BC711" s="197"/>
      <c r="BD711" s="197"/>
      <c r="BE711" s="67" t="s">
        <v>64</v>
      </c>
      <c r="BF711" s="49">
        <v>3639511</v>
      </c>
      <c r="BG711" s="30">
        <f>IFERROR(BF711/BC707,"-")</f>
        <v>2.253818270577859E-3</v>
      </c>
      <c r="BH711" s="49">
        <v>58</v>
      </c>
      <c r="BI711" s="30">
        <f>IFERROR(BH711/BD707,"-")</f>
        <v>4.5277127244340361E-2</v>
      </c>
      <c r="BJ711" s="52">
        <f t="shared" si="510"/>
        <v>62750.189655172413</v>
      </c>
      <c r="BK711" s="31">
        <f t="shared" si="529"/>
        <v>3.9375424304141211E-2</v>
      </c>
      <c r="BL711" s="176"/>
      <c r="BM711" s="197"/>
      <c r="BN711" s="197"/>
      <c r="BO711" s="67" t="s">
        <v>64</v>
      </c>
      <c r="BP711" s="49">
        <v>91663</v>
      </c>
      <c r="BQ711" s="30">
        <f>IFERROR(BP711/BM707,"-")</f>
        <v>1.6225645710796411E-4</v>
      </c>
      <c r="BR711" s="49">
        <v>4</v>
      </c>
      <c r="BS711" s="30">
        <f>IFERROR(BR711/BN707,"-")</f>
        <v>9.2592592592592587E-3</v>
      </c>
      <c r="BT711" s="52">
        <f t="shared" si="511"/>
        <v>22915.75</v>
      </c>
      <c r="BU711" s="31">
        <f t="shared" si="530"/>
        <v>7.2859744990892532E-3</v>
      </c>
      <c r="BV711" s="176"/>
      <c r="BW711" s="197"/>
      <c r="BX711" s="197"/>
      <c r="BY711" s="67" t="s">
        <v>64</v>
      </c>
      <c r="BZ711" s="49">
        <f t="shared" si="522"/>
        <v>40937209</v>
      </c>
      <c r="CA711" s="30">
        <f>IFERROR(BZ711/BW707,"-")</f>
        <v>3.1274852583086611E-3</v>
      </c>
      <c r="CB711" s="49">
        <f t="shared" si="523"/>
        <v>572</v>
      </c>
      <c r="CC711" s="30">
        <f>IFERROR(CB711/BX707,"-")</f>
        <v>4.3781094527363187E-2</v>
      </c>
      <c r="CD711" s="52">
        <f t="shared" si="512"/>
        <v>71568.547202797199</v>
      </c>
      <c r="CE711" s="31">
        <f t="shared" si="531"/>
        <v>3.9877300613496931E-2</v>
      </c>
      <c r="CR711" s="173"/>
      <c r="CS711" s="194"/>
      <c r="CT711" s="188"/>
      <c r="CU711" s="191"/>
      <c r="CV711" s="191"/>
      <c r="CW711" s="75" t="s">
        <v>75</v>
      </c>
      <c r="CX711" s="86">
        <v>85502969</v>
      </c>
      <c r="CY711" s="76">
        <v>1.6388268254456312E-3</v>
      </c>
      <c r="CZ711" s="86">
        <v>2741</v>
      </c>
      <c r="DA711" s="76">
        <v>4.3971380903490759E-2</v>
      </c>
      <c r="DB711" s="86">
        <v>31194.078438526085</v>
      </c>
      <c r="DC711" s="77">
        <v>4.0971599402092676E-2</v>
      </c>
    </row>
    <row r="712" spans="2:107" s="16" customFormat="1" ht="13.15" customHeight="1">
      <c r="B712" s="224"/>
      <c r="C712" s="194"/>
      <c r="D712" s="176"/>
      <c r="E712" s="197"/>
      <c r="F712" s="197"/>
      <c r="G712" s="67" t="s">
        <v>66</v>
      </c>
      <c r="H712" s="49">
        <v>212667</v>
      </c>
      <c r="I712" s="30">
        <f>IFERROR(H712/E707,"-")</f>
        <v>3.292680151254548E-3</v>
      </c>
      <c r="J712" s="49">
        <v>6</v>
      </c>
      <c r="K712" s="30">
        <f>IFERROR(J712/F707,"-")</f>
        <v>0.15789473684210525</v>
      </c>
      <c r="L712" s="52">
        <f t="shared" si="505"/>
        <v>35444.5</v>
      </c>
      <c r="M712" s="31">
        <f t="shared" si="524"/>
        <v>0.15789473684210525</v>
      </c>
      <c r="N712" s="176"/>
      <c r="O712" s="197"/>
      <c r="P712" s="197"/>
      <c r="Q712" s="67" t="s">
        <v>66</v>
      </c>
      <c r="R712" s="49">
        <v>1849365</v>
      </c>
      <c r="S712" s="30">
        <f>IFERROR(R712/O707,"-")</f>
        <v>9.1939300221003505E-3</v>
      </c>
      <c r="T712" s="49">
        <v>23</v>
      </c>
      <c r="U712" s="30">
        <f>IFERROR(T712/P707,"-")</f>
        <v>0.21495327102803738</v>
      </c>
      <c r="V712" s="52">
        <f t="shared" si="506"/>
        <v>80407.173913043473</v>
      </c>
      <c r="W712" s="31">
        <f t="shared" si="525"/>
        <v>0.19658119658119658</v>
      </c>
      <c r="X712" s="176"/>
      <c r="Y712" s="197"/>
      <c r="Z712" s="197"/>
      <c r="AA712" s="67" t="s">
        <v>66</v>
      </c>
      <c r="AB712" s="49">
        <v>67088907</v>
      </c>
      <c r="AC712" s="30">
        <f>IFERROR(AB712/Y707,"-")</f>
        <v>1.8376301555151287E-2</v>
      </c>
      <c r="AD712" s="49">
        <v>1062</v>
      </c>
      <c r="AE712" s="30">
        <f>IFERROR(AD712/Z707,"-")</f>
        <v>0.23142296796687731</v>
      </c>
      <c r="AF712" s="52">
        <f t="shared" si="507"/>
        <v>63172.228813559319</v>
      </c>
      <c r="AG712" s="31">
        <f t="shared" si="526"/>
        <v>0.21415607985480944</v>
      </c>
      <c r="AH712" s="176"/>
      <c r="AI712" s="197"/>
      <c r="AJ712" s="197"/>
      <c r="AK712" s="67" t="s">
        <v>66</v>
      </c>
      <c r="AL712" s="49">
        <v>84876104</v>
      </c>
      <c r="AM712" s="30">
        <f>IFERROR(AL712/AI707,"-")</f>
        <v>2.175805990408813E-2</v>
      </c>
      <c r="AN712" s="49">
        <v>1247</v>
      </c>
      <c r="AO712" s="30">
        <f>IFERROR(AN712/AJ707,"-")</f>
        <v>0.30812947862614282</v>
      </c>
      <c r="AP712" s="52">
        <f t="shared" si="508"/>
        <v>68064.237369687253</v>
      </c>
      <c r="AQ712" s="31">
        <f t="shared" si="527"/>
        <v>0.28614043139054612</v>
      </c>
      <c r="AR712" s="176"/>
      <c r="AS712" s="197"/>
      <c r="AT712" s="197"/>
      <c r="AU712" s="67" t="s">
        <v>66</v>
      </c>
      <c r="AV712" s="49">
        <v>75016332</v>
      </c>
      <c r="AW712" s="30">
        <f>IFERROR(AV712/AS707,"-")</f>
        <v>2.4259313319400028E-2</v>
      </c>
      <c r="AX712" s="49">
        <v>841</v>
      </c>
      <c r="AY712" s="30">
        <f>IFERROR(AX712/AT707,"-")</f>
        <v>0.32711007390120578</v>
      </c>
      <c r="AZ712" s="52">
        <f t="shared" si="509"/>
        <v>89198.967895362657</v>
      </c>
      <c r="BA712" s="31">
        <f t="shared" si="528"/>
        <v>0.29508771929824562</v>
      </c>
      <c r="BB712" s="176"/>
      <c r="BC712" s="197"/>
      <c r="BD712" s="197"/>
      <c r="BE712" s="67" t="s">
        <v>66</v>
      </c>
      <c r="BF712" s="49">
        <v>38661969</v>
      </c>
      <c r="BG712" s="30">
        <f>IFERROR(BF712/BC707,"-")</f>
        <v>2.3941966958944429E-2</v>
      </c>
      <c r="BH712" s="49">
        <v>373</v>
      </c>
      <c r="BI712" s="30">
        <f>IFERROR(BH712/BD707,"-")</f>
        <v>0.29117876658860264</v>
      </c>
      <c r="BJ712" s="52">
        <f t="shared" si="510"/>
        <v>103651.39142091153</v>
      </c>
      <c r="BK712" s="31">
        <f t="shared" si="529"/>
        <v>0.25322471147318398</v>
      </c>
      <c r="BL712" s="176"/>
      <c r="BM712" s="197"/>
      <c r="BN712" s="197"/>
      <c r="BO712" s="67" t="s">
        <v>66</v>
      </c>
      <c r="BP712" s="49">
        <v>11175644</v>
      </c>
      <c r="BQ712" s="30">
        <f>IFERROR(BP712/BM707,"-")</f>
        <v>1.9782468404262097E-2</v>
      </c>
      <c r="BR712" s="49">
        <v>96</v>
      </c>
      <c r="BS712" s="30">
        <f>IFERROR(BR712/BN707,"-")</f>
        <v>0.22222222222222221</v>
      </c>
      <c r="BT712" s="52">
        <f t="shared" si="511"/>
        <v>116412.95833333333</v>
      </c>
      <c r="BU712" s="31">
        <f t="shared" si="530"/>
        <v>0.17486338797814208</v>
      </c>
      <c r="BV712" s="176"/>
      <c r="BW712" s="197"/>
      <c r="BX712" s="197"/>
      <c r="BY712" s="67" t="s">
        <v>66</v>
      </c>
      <c r="BZ712" s="49">
        <f t="shared" si="522"/>
        <v>278880988</v>
      </c>
      <c r="CA712" s="30">
        <f>IFERROR(BZ712/BW707,"-")</f>
        <v>2.1305706961912196E-2</v>
      </c>
      <c r="CB712" s="49">
        <f t="shared" si="523"/>
        <v>3648</v>
      </c>
      <c r="CC712" s="30">
        <f>IFERROR(CB712/BX707,"-")</f>
        <v>0.27921928817451208</v>
      </c>
      <c r="CD712" s="52">
        <f t="shared" si="512"/>
        <v>76447.639254385969</v>
      </c>
      <c r="CE712" s="31">
        <f t="shared" si="531"/>
        <v>0.25432236475181258</v>
      </c>
      <c r="CR712" s="173"/>
      <c r="CS712" s="194"/>
      <c r="CT712" s="188"/>
      <c r="CU712" s="191"/>
      <c r="CV712" s="191"/>
      <c r="CW712" s="75" t="s">
        <v>77</v>
      </c>
      <c r="CX712" s="86">
        <v>82803498</v>
      </c>
      <c r="CY712" s="76">
        <v>1.5870863357169934E-3</v>
      </c>
      <c r="CZ712" s="86">
        <v>1073</v>
      </c>
      <c r="DA712" s="76">
        <v>1.7213167351129363E-2</v>
      </c>
      <c r="DB712" s="86">
        <v>77170.082013047533</v>
      </c>
      <c r="DC712" s="77">
        <v>1.6038863976083707E-2</v>
      </c>
    </row>
    <row r="713" spans="2:107" s="16" customFormat="1" ht="13.15" customHeight="1">
      <c r="B713" s="224"/>
      <c r="C713" s="194"/>
      <c r="D713" s="176"/>
      <c r="E713" s="197"/>
      <c r="F713" s="197"/>
      <c r="G713" s="67" t="s">
        <v>68</v>
      </c>
      <c r="H713" s="49">
        <v>108729</v>
      </c>
      <c r="I713" s="30">
        <f>IFERROR(H713/E707,"-")</f>
        <v>1.6834291176616764E-3</v>
      </c>
      <c r="J713" s="49">
        <v>6</v>
      </c>
      <c r="K713" s="30">
        <f>IFERROR(J713/F707,"-")</f>
        <v>0.15789473684210525</v>
      </c>
      <c r="L713" s="52">
        <f t="shared" si="505"/>
        <v>18121.5</v>
      </c>
      <c r="M713" s="31">
        <f t="shared" si="524"/>
        <v>0.15789473684210525</v>
      </c>
      <c r="N713" s="176"/>
      <c r="O713" s="197"/>
      <c r="P713" s="197"/>
      <c r="Q713" s="67" t="s">
        <v>68</v>
      </c>
      <c r="R713" s="49">
        <v>1925655</v>
      </c>
      <c r="S713" s="30">
        <f>IFERROR(R713/O707,"-")</f>
        <v>9.5731979986144709E-3</v>
      </c>
      <c r="T713" s="49">
        <v>21</v>
      </c>
      <c r="U713" s="30">
        <f>IFERROR(T713/P707,"-")</f>
        <v>0.19626168224299065</v>
      </c>
      <c r="V713" s="52">
        <f t="shared" si="506"/>
        <v>91697.857142857145</v>
      </c>
      <c r="W713" s="31">
        <f t="shared" si="525"/>
        <v>0.17948717948717949</v>
      </c>
      <c r="X713" s="176"/>
      <c r="Y713" s="197"/>
      <c r="Z713" s="197"/>
      <c r="AA713" s="67" t="s">
        <v>68</v>
      </c>
      <c r="AB713" s="49">
        <v>65853898</v>
      </c>
      <c r="AC713" s="30">
        <f>IFERROR(AB713/Y707,"-")</f>
        <v>1.8038020625826771E-2</v>
      </c>
      <c r="AD713" s="49">
        <v>1113</v>
      </c>
      <c r="AE713" s="30">
        <f>IFERROR(AD713/Z707,"-")</f>
        <v>0.2425365003268686</v>
      </c>
      <c r="AF713" s="52">
        <f t="shared" si="507"/>
        <v>59167.922731356695</v>
      </c>
      <c r="AG713" s="31">
        <f t="shared" si="526"/>
        <v>0.22444041137326073</v>
      </c>
      <c r="AH713" s="176"/>
      <c r="AI713" s="197"/>
      <c r="AJ713" s="197"/>
      <c r="AK713" s="67" t="s">
        <v>68</v>
      </c>
      <c r="AL713" s="49">
        <v>85393803</v>
      </c>
      <c r="AM713" s="30">
        <f>IFERROR(AL713/AI707,"-")</f>
        <v>2.1890772473626977E-2</v>
      </c>
      <c r="AN713" s="49">
        <v>1284</v>
      </c>
      <c r="AO713" s="30">
        <f>IFERROR(AN713/AJ707,"-")</f>
        <v>0.31727205337286879</v>
      </c>
      <c r="AP713" s="52">
        <f t="shared" si="508"/>
        <v>66506.077102803742</v>
      </c>
      <c r="AQ713" s="31">
        <f t="shared" si="527"/>
        <v>0.29463056447911884</v>
      </c>
      <c r="AR713" s="176"/>
      <c r="AS713" s="197"/>
      <c r="AT713" s="197"/>
      <c r="AU713" s="67" t="s">
        <v>68</v>
      </c>
      <c r="AV713" s="49">
        <v>78521429</v>
      </c>
      <c r="AW713" s="30">
        <f>IFERROR(AV713/AS707,"-")</f>
        <v>2.5392816438932573E-2</v>
      </c>
      <c r="AX713" s="49">
        <v>910</v>
      </c>
      <c r="AY713" s="30">
        <f>IFERROR(AX713/AT707,"-")</f>
        <v>0.35394788020225593</v>
      </c>
      <c r="AZ713" s="52">
        <f t="shared" si="509"/>
        <v>86287.284615384619</v>
      </c>
      <c r="BA713" s="31">
        <f t="shared" si="528"/>
        <v>0.31929824561403508</v>
      </c>
      <c r="BB713" s="176"/>
      <c r="BC713" s="197"/>
      <c r="BD713" s="197"/>
      <c r="BE713" s="67" t="s">
        <v>68</v>
      </c>
      <c r="BF713" s="49">
        <v>43572475</v>
      </c>
      <c r="BG713" s="30">
        <f>IFERROR(BF713/BC707,"-")</f>
        <v>2.6982866722836393E-2</v>
      </c>
      <c r="BH713" s="49">
        <v>495</v>
      </c>
      <c r="BI713" s="30">
        <f>IFERROR(BH713/BD707,"-")</f>
        <v>0.38641686182669788</v>
      </c>
      <c r="BJ713" s="52">
        <f t="shared" si="510"/>
        <v>88025.202020202021</v>
      </c>
      <c r="BK713" s="31">
        <f t="shared" si="529"/>
        <v>0.33604887983706722</v>
      </c>
      <c r="BL713" s="176"/>
      <c r="BM713" s="197"/>
      <c r="BN713" s="197"/>
      <c r="BO713" s="67" t="s">
        <v>68</v>
      </c>
      <c r="BP713" s="49">
        <v>9448692</v>
      </c>
      <c r="BQ713" s="30">
        <f>IFERROR(BP713/BM707,"-")</f>
        <v>1.6725519437770571E-2</v>
      </c>
      <c r="BR713" s="49">
        <v>158</v>
      </c>
      <c r="BS713" s="30">
        <f>IFERROR(BR713/BN707,"-")</f>
        <v>0.36574074074074076</v>
      </c>
      <c r="BT713" s="52">
        <f t="shared" si="511"/>
        <v>59801.848101265823</v>
      </c>
      <c r="BU713" s="31">
        <f t="shared" si="530"/>
        <v>0.28779599271402551</v>
      </c>
      <c r="BV713" s="176"/>
      <c r="BW713" s="197"/>
      <c r="BX713" s="197"/>
      <c r="BY713" s="67" t="s">
        <v>68</v>
      </c>
      <c r="BZ713" s="49">
        <f t="shared" si="522"/>
        <v>284824681</v>
      </c>
      <c r="CA713" s="30">
        <f>IFERROR(BZ713/BW707,"-")</f>
        <v>2.1759788045881853E-2</v>
      </c>
      <c r="CB713" s="49">
        <f t="shared" si="523"/>
        <v>3987</v>
      </c>
      <c r="CC713" s="30">
        <f>IFERROR(CB713/BX707,"-")</f>
        <v>0.30516647531572905</v>
      </c>
      <c r="CD713" s="52">
        <f t="shared" si="512"/>
        <v>71438.344870830202</v>
      </c>
      <c r="CE713" s="31">
        <f t="shared" si="531"/>
        <v>0.27795593976575572</v>
      </c>
      <c r="CR713" s="173"/>
      <c r="CS713" s="194"/>
      <c r="CT713" s="188"/>
      <c r="CU713" s="191"/>
      <c r="CV713" s="191"/>
      <c r="CW713" s="75" t="s">
        <v>79</v>
      </c>
      <c r="CX713" s="86">
        <v>744012909</v>
      </c>
      <c r="CY713" s="76">
        <v>1.4260420755062194E-2</v>
      </c>
      <c r="CZ713" s="86">
        <v>1995</v>
      </c>
      <c r="DA713" s="76">
        <v>3.2003978439425054E-2</v>
      </c>
      <c r="DB713" s="86">
        <v>372938.8015037594</v>
      </c>
      <c r="DC713" s="77">
        <v>2.9820627802690583E-2</v>
      </c>
    </row>
    <row r="714" spans="2:107" s="16" customFormat="1" ht="13.15" customHeight="1">
      <c r="B714" s="224"/>
      <c r="C714" s="194"/>
      <c r="D714" s="176"/>
      <c r="E714" s="197"/>
      <c r="F714" s="197"/>
      <c r="G714" s="67" t="s">
        <v>69</v>
      </c>
      <c r="H714" s="49">
        <v>15840</v>
      </c>
      <c r="I714" s="30">
        <f>IFERROR(H714/E707,"-")</f>
        <v>2.4524751652053227E-4</v>
      </c>
      <c r="J714" s="49">
        <v>1</v>
      </c>
      <c r="K714" s="30">
        <f>IFERROR(J714/F707,"-")</f>
        <v>2.6315789473684209E-2</v>
      </c>
      <c r="L714" s="52">
        <f t="shared" si="505"/>
        <v>15840</v>
      </c>
      <c r="M714" s="31">
        <f t="shared" si="524"/>
        <v>2.6315789473684209E-2</v>
      </c>
      <c r="N714" s="176"/>
      <c r="O714" s="197"/>
      <c r="P714" s="197"/>
      <c r="Q714" s="67" t="s">
        <v>69</v>
      </c>
      <c r="R714" s="49">
        <v>2012149</v>
      </c>
      <c r="S714" s="30">
        <f>IFERROR(R714/O707,"-")</f>
        <v>1.0003194123409494E-2</v>
      </c>
      <c r="T714" s="49">
        <v>8</v>
      </c>
      <c r="U714" s="30">
        <f>IFERROR(T714/P707,"-")</f>
        <v>7.476635514018691E-2</v>
      </c>
      <c r="V714" s="52">
        <f t="shared" si="506"/>
        <v>251518.625</v>
      </c>
      <c r="W714" s="31">
        <f t="shared" si="525"/>
        <v>6.8376068376068383E-2</v>
      </c>
      <c r="X714" s="176"/>
      <c r="Y714" s="197"/>
      <c r="Z714" s="197"/>
      <c r="AA714" s="67" t="s">
        <v>69</v>
      </c>
      <c r="AB714" s="49">
        <v>71857074</v>
      </c>
      <c r="AC714" s="30">
        <f>IFERROR(AB714/Y707,"-")</f>
        <v>1.9682348688357987E-2</v>
      </c>
      <c r="AD714" s="49">
        <v>317</v>
      </c>
      <c r="AE714" s="30">
        <f>IFERROR(AD714/Z707,"-")</f>
        <v>6.907823055131837E-2</v>
      </c>
      <c r="AF714" s="52">
        <f t="shared" si="507"/>
        <v>226678.46687697162</v>
      </c>
      <c r="AG714" s="31">
        <f t="shared" si="526"/>
        <v>6.3924178261746317E-2</v>
      </c>
      <c r="AH714" s="176"/>
      <c r="AI714" s="197"/>
      <c r="AJ714" s="197"/>
      <c r="AK714" s="67" t="s">
        <v>69</v>
      </c>
      <c r="AL714" s="49">
        <v>133134401</v>
      </c>
      <c r="AM714" s="30">
        <f>IFERROR(AL714/AI707,"-")</f>
        <v>3.4129114506161719E-2</v>
      </c>
      <c r="AN714" s="49">
        <v>451</v>
      </c>
      <c r="AO714" s="30">
        <f>IFERROR(AN714/AJ707,"-")</f>
        <v>0.11144057326414628</v>
      </c>
      <c r="AP714" s="52">
        <f t="shared" si="508"/>
        <v>295198.22838137473</v>
      </c>
      <c r="AQ714" s="31">
        <f t="shared" si="527"/>
        <v>0.10348783845800825</v>
      </c>
      <c r="AR714" s="176"/>
      <c r="AS714" s="197"/>
      <c r="AT714" s="197"/>
      <c r="AU714" s="67" t="s">
        <v>69</v>
      </c>
      <c r="AV714" s="49">
        <v>194943280</v>
      </c>
      <c r="AW714" s="30">
        <f>IFERROR(AV714/AS707,"-")</f>
        <v>6.3042140064000052E-2</v>
      </c>
      <c r="AX714" s="49">
        <v>412</v>
      </c>
      <c r="AY714" s="30">
        <f>IFERROR(AX714/AT707,"-")</f>
        <v>0.1602489303772851</v>
      </c>
      <c r="AZ714" s="52">
        <f t="shared" si="509"/>
        <v>473163.3009708738</v>
      </c>
      <c r="BA714" s="31">
        <f t="shared" si="528"/>
        <v>0.14456140350877192</v>
      </c>
      <c r="BB714" s="176"/>
      <c r="BC714" s="197"/>
      <c r="BD714" s="197"/>
      <c r="BE714" s="67" t="s">
        <v>69</v>
      </c>
      <c r="BF714" s="49">
        <v>107908752</v>
      </c>
      <c r="BG714" s="30">
        <f>IFERROR(BF714/BC707,"-")</f>
        <v>6.6824009272909213E-2</v>
      </c>
      <c r="BH714" s="49">
        <v>263</v>
      </c>
      <c r="BI714" s="30">
        <f>IFERROR(BH714/BD707,"-")</f>
        <v>0.20530835284933646</v>
      </c>
      <c r="BJ714" s="52">
        <f t="shared" si="510"/>
        <v>410299.43726235739</v>
      </c>
      <c r="BK714" s="31">
        <f t="shared" si="529"/>
        <v>0.17854718262050237</v>
      </c>
      <c r="BL714" s="176"/>
      <c r="BM714" s="197"/>
      <c r="BN714" s="197"/>
      <c r="BO714" s="67" t="s">
        <v>69</v>
      </c>
      <c r="BP714" s="49">
        <v>58085502</v>
      </c>
      <c r="BQ714" s="30">
        <f>IFERROR(BP714/BM707,"-")</f>
        <v>0.10281954293289074</v>
      </c>
      <c r="BR714" s="49">
        <v>111</v>
      </c>
      <c r="BS714" s="30">
        <f>IFERROR(BR714/BN707,"-")</f>
        <v>0.25694444444444442</v>
      </c>
      <c r="BT714" s="52">
        <f t="shared" si="511"/>
        <v>523292.81081081083</v>
      </c>
      <c r="BU714" s="31">
        <f t="shared" si="530"/>
        <v>0.20218579234972678</v>
      </c>
      <c r="BV714" s="176"/>
      <c r="BW714" s="197"/>
      <c r="BX714" s="197"/>
      <c r="BY714" s="67" t="s">
        <v>69</v>
      </c>
      <c r="BZ714" s="49">
        <f t="shared" si="522"/>
        <v>567956998</v>
      </c>
      <c r="CA714" s="30">
        <f>IFERROR(BZ714/BW707,"-")</f>
        <v>4.3390284340054583E-2</v>
      </c>
      <c r="CB714" s="49">
        <f t="shared" si="523"/>
        <v>1563</v>
      </c>
      <c r="CC714" s="30">
        <f>IFERROR(CB714/BX707,"-")</f>
        <v>0.11963260619977038</v>
      </c>
      <c r="CD714" s="52">
        <f t="shared" si="512"/>
        <v>363376.19833653228</v>
      </c>
      <c r="CE714" s="31">
        <f t="shared" si="531"/>
        <v>0.10896542108198549</v>
      </c>
      <c r="CR714" s="173"/>
      <c r="CS714" s="194"/>
      <c r="CT714" s="188"/>
      <c r="CU714" s="191"/>
      <c r="CV714" s="191"/>
      <c r="CW714" s="75" t="s">
        <v>81</v>
      </c>
      <c r="CX714" s="86">
        <v>466826464</v>
      </c>
      <c r="CY714" s="76">
        <v>8.9476159831494186E-3</v>
      </c>
      <c r="CZ714" s="86">
        <v>6746</v>
      </c>
      <c r="DA714" s="76">
        <v>0.10821996919917864</v>
      </c>
      <c r="DB714" s="86">
        <v>69200.48384227691</v>
      </c>
      <c r="DC714" s="77">
        <v>0.10083707025411061</v>
      </c>
    </row>
    <row r="715" spans="2:107" s="16" customFormat="1" ht="13.15" customHeight="1">
      <c r="B715" s="224"/>
      <c r="C715" s="194"/>
      <c r="D715" s="176"/>
      <c r="E715" s="197"/>
      <c r="F715" s="197"/>
      <c r="G715" s="67" t="s">
        <v>71</v>
      </c>
      <c r="H715" s="49">
        <v>0</v>
      </c>
      <c r="I715" s="30">
        <f>IFERROR(H715/E707,"-")</f>
        <v>0</v>
      </c>
      <c r="J715" s="49">
        <v>0</v>
      </c>
      <c r="K715" s="30">
        <f>IFERROR(J715/F707,"-")</f>
        <v>0</v>
      </c>
      <c r="L715" s="52" t="str">
        <f t="shared" si="505"/>
        <v>-</v>
      </c>
      <c r="M715" s="31">
        <f t="shared" si="524"/>
        <v>0</v>
      </c>
      <c r="N715" s="176"/>
      <c r="O715" s="197"/>
      <c r="P715" s="197"/>
      <c r="Q715" s="67" t="s">
        <v>71</v>
      </c>
      <c r="R715" s="49">
        <v>0</v>
      </c>
      <c r="S715" s="30">
        <f>IFERROR(R715/O707,"-")</f>
        <v>0</v>
      </c>
      <c r="T715" s="49">
        <v>0</v>
      </c>
      <c r="U715" s="30">
        <f>IFERROR(T715/P707,"-")</f>
        <v>0</v>
      </c>
      <c r="V715" s="52" t="str">
        <f t="shared" si="506"/>
        <v>-</v>
      </c>
      <c r="W715" s="31">
        <f t="shared" si="525"/>
        <v>0</v>
      </c>
      <c r="X715" s="176"/>
      <c r="Y715" s="197"/>
      <c r="Z715" s="197"/>
      <c r="AA715" s="67" t="s">
        <v>71</v>
      </c>
      <c r="AB715" s="49">
        <v>80877</v>
      </c>
      <c r="AC715" s="30">
        <f>IFERROR(AB715/Y707,"-")</f>
        <v>2.2152993800837604E-5</v>
      </c>
      <c r="AD715" s="49">
        <v>4</v>
      </c>
      <c r="AE715" s="30">
        <f>IFERROR(AD715/Z707,"-")</f>
        <v>8.7164959686206146E-4</v>
      </c>
      <c r="AF715" s="52">
        <f t="shared" si="507"/>
        <v>20219.25</v>
      </c>
      <c r="AG715" s="31">
        <f t="shared" si="526"/>
        <v>8.0661423674127848E-4</v>
      </c>
      <c r="AH715" s="176"/>
      <c r="AI715" s="197"/>
      <c r="AJ715" s="197"/>
      <c r="AK715" s="67" t="s">
        <v>71</v>
      </c>
      <c r="AL715" s="49">
        <v>7143</v>
      </c>
      <c r="AM715" s="30">
        <f>IFERROR(AL715/AI707,"-")</f>
        <v>1.8311139952288753E-6</v>
      </c>
      <c r="AN715" s="49">
        <v>3</v>
      </c>
      <c r="AO715" s="30">
        <f>IFERROR(AN715/AJ707,"-")</f>
        <v>7.4128984432913266E-4</v>
      </c>
      <c r="AP715" s="52">
        <f t="shared" si="508"/>
        <v>2381</v>
      </c>
      <c r="AQ715" s="31">
        <f t="shared" si="527"/>
        <v>6.8838916934373562E-4</v>
      </c>
      <c r="AR715" s="176"/>
      <c r="AS715" s="197"/>
      <c r="AT715" s="197"/>
      <c r="AU715" s="67" t="s">
        <v>71</v>
      </c>
      <c r="AV715" s="49">
        <v>9730</v>
      </c>
      <c r="AW715" s="30">
        <f>IFERROR(AV715/AS707,"-")</f>
        <v>3.1465563871846235E-6</v>
      </c>
      <c r="AX715" s="49">
        <v>7</v>
      </c>
      <c r="AY715" s="30">
        <f>IFERROR(AX715/AT707,"-")</f>
        <v>2.7226760015558148E-3</v>
      </c>
      <c r="AZ715" s="52">
        <f t="shared" si="509"/>
        <v>1390</v>
      </c>
      <c r="BA715" s="31">
        <f t="shared" si="528"/>
        <v>2.4561403508771931E-3</v>
      </c>
      <c r="BB715" s="176"/>
      <c r="BC715" s="197"/>
      <c r="BD715" s="197"/>
      <c r="BE715" s="67" t="s">
        <v>71</v>
      </c>
      <c r="BF715" s="49">
        <v>10170</v>
      </c>
      <c r="BG715" s="30">
        <f>IFERROR(BF715/BC707,"-")</f>
        <v>6.2979152451460721E-6</v>
      </c>
      <c r="BH715" s="49">
        <v>2</v>
      </c>
      <c r="BI715" s="30">
        <f>IFERROR(BH715/BD707,"-")</f>
        <v>1.56128024980484E-3</v>
      </c>
      <c r="BJ715" s="52">
        <f t="shared" si="510"/>
        <v>5085</v>
      </c>
      <c r="BK715" s="31">
        <f t="shared" si="529"/>
        <v>1.3577732518669382E-3</v>
      </c>
      <c r="BL715" s="176"/>
      <c r="BM715" s="197"/>
      <c r="BN715" s="197"/>
      <c r="BO715" s="67" t="s">
        <v>71</v>
      </c>
      <c r="BP715" s="49">
        <v>20076</v>
      </c>
      <c r="BQ715" s="30">
        <f>IFERROR(BP715/BM707,"-")</f>
        <v>3.5537355671312174E-5</v>
      </c>
      <c r="BR715" s="49">
        <v>2</v>
      </c>
      <c r="BS715" s="30">
        <f>IFERROR(BR715/BN707,"-")</f>
        <v>4.6296296296296294E-3</v>
      </c>
      <c r="BT715" s="52">
        <f t="shared" si="511"/>
        <v>10038</v>
      </c>
      <c r="BU715" s="31">
        <f t="shared" si="530"/>
        <v>3.6429872495446266E-3</v>
      </c>
      <c r="BV715" s="176"/>
      <c r="BW715" s="197"/>
      <c r="BX715" s="197"/>
      <c r="BY715" s="67" t="s">
        <v>71</v>
      </c>
      <c r="BZ715" s="49">
        <f t="shared" si="522"/>
        <v>127996</v>
      </c>
      <c r="CA715" s="30">
        <f>IFERROR(BZ715/BW707,"-")</f>
        <v>9.778526990505762E-6</v>
      </c>
      <c r="CB715" s="49">
        <f t="shared" si="523"/>
        <v>18</v>
      </c>
      <c r="CC715" s="30">
        <f>IFERROR(CB715/BX707,"-")</f>
        <v>1.3777267508610792E-3</v>
      </c>
      <c r="CD715" s="52">
        <f t="shared" si="512"/>
        <v>7110.8888888888887</v>
      </c>
      <c r="CE715" s="31">
        <f t="shared" si="531"/>
        <v>1.2548800892359174E-3</v>
      </c>
      <c r="CR715" s="173"/>
      <c r="CS715" s="194"/>
      <c r="CT715" s="188"/>
      <c r="CU715" s="191"/>
      <c r="CV715" s="191"/>
      <c r="CW715" s="75" t="s">
        <v>83</v>
      </c>
      <c r="CX715" s="86">
        <v>997830934</v>
      </c>
      <c r="CY715" s="76">
        <v>1.9125325366171429E-2</v>
      </c>
      <c r="CZ715" s="86">
        <v>8840</v>
      </c>
      <c r="DA715" s="76">
        <v>0.14181211498973306</v>
      </c>
      <c r="DB715" s="86">
        <v>112876.80248868778</v>
      </c>
      <c r="DC715" s="77">
        <v>0.13213751868460388</v>
      </c>
    </row>
    <row r="716" spans="2:107" s="16" customFormat="1" ht="13.15" customHeight="1">
      <c r="B716" s="224"/>
      <c r="C716" s="194"/>
      <c r="D716" s="176"/>
      <c r="E716" s="197"/>
      <c r="F716" s="197"/>
      <c r="G716" s="67" t="s">
        <v>73</v>
      </c>
      <c r="H716" s="49">
        <v>0</v>
      </c>
      <c r="I716" s="30">
        <f>IFERROR(H716/E707,"-")</f>
        <v>0</v>
      </c>
      <c r="J716" s="49">
        <v>0</v>
      </c>
      <c r="K716" s="30">
        <f>IFERROR(J716/F707,"-")</f>
        <v>0</v>
      </c>
      <c r="L716" s="52" t="str">
        <f t="shared" si="505"/>
        <v>-</v>
      </c>
      <c r="M716" s="31">
        <f t="shared" si="524"/>
        <v>0</v>
      </c>
      <c r="N716" s="176"/>
      <c r="O716" s="197"/>
      <c r="P716" s="197"/>
      <c r="Q716" s="67" t="s">
        <v>73</v>
      </c>
      <c r="R716" s="49">
        <v>12584</v>
      </c>
      <c r="S716" s="30">
        <f>IFERROR(R716/O707,"-")</f>
        <v>6.2560076241364375E-5</v>
      </c>
      <c r="T716" s="49">
        <v>1</v>
      </c>
      <c r="U716" s="30">
        <f>IFERROR(T716/P707,"-")</f>
        <v>9.3457943925233638E-3</v>
      </c>
      <c r="V716" s="52">
        <f t="shared" si="506"/>
        <v>12584</v>
      </c>
      <c r="W716" s="31">
        <f t="shared" si="525"/>
        <v>8.5470085470085479E-3</v>
      </c>
      <c r="X716" s="176"/>
      <c r="Y716" s="197"/>
      <c r="Z716" s="197"/>
      <c r="AA716" s="67" t="s">
        <v>73</v>
      </c>
      <c r="AB716" s="49">
        <v>380597</v>
      </c>
      <c r="AC716" s="30">
        <f>IFERROR(AB716/Y707,"-")</f>
        <v>1.0424920535649678E-4</v>
      </c>
      <c r="AD716" s="49">
        <v>24</v>
      </c>
      <c r="AE716" s="30">
        <f>IFERROR(AD716/Z707,"-")</f>
        <v>5.2298975811723688E-3</v>
      </c>
      <c r="AF716" s="52">
        <f t="shared" si="507"/>
        <v>15858.208333333334</v>
      </c>
      <c r="AG716" s="31">
        <f t="shared" si="526"/>
        <v>4.8396854204476713E-3</v>
      </c>
      <c r="AH716" s="176"/>
      <c r="AI716" s="197"/>
      <c r="AJ716" s="197"/>
      <c r="AK716" s="67" t="s">
        <v>73</v>
      </c>
      <c r="AL716" s="49">
        <v>640808</v>
      </c>
      <c r="AM716" s="30">
        <f>IFERROR(AL716/AI707,"-")</f>
        <v>1.6427166415436441E-4</v>
      </c>
      <c r="AN716" s="49">
        <v>32</v>
      </c>
      <c r="AO716" s="30">
        <f>IFERROR(AN716/AJ707,"-")</f>
        <v>7.9070916728440823E-3</v>
      </c>
      <c r="AP716" s="52">
        <f t="shared" si="508"/>
        <v>20025.25</v>
      </c>
      <c r="AQ716" s="31">
        <f t="shared" si="527"/>
        <v>7.3428178063331805E-3</v>
      </c>
      <c r="AR716" s="176"/>
      <c r="AS716" s="197"/>
      <c r="AT716" s="197"/>
      <c r="AU716" s="67" t="s">
        <v>73</v>
      </c>
      <c r="AV716" s="49">
        <v>344165</v>
      </c>
      <c r="AW716" s="30">
        <f>IFERROR(AV716/AS707,"-")</f>
        <v>1.1129851788236341E-4</v>
      </c>
      <c r="AX716" s="49">
        <v>20</v>
      </c>
      <c r="AY716" s="30">
        <f>IFERROR(AX716/AT707,"-")</f>
        <v>7.7790742901594706E-3</v>
      </c>
      <c r="AZ716" s="52">
        <f t="shared" si="509"/>
        <v>17208.25</v>
      </c>
      <c r="BA716" s="31">
        <f t="shared" si="528"/>
        <v>7.0175438596491229E-3</v>
      </c>
      <c r="BB716" s="176"/>
      <c r="BC716" s="197"/>
      <c r="BD716" s="197"/>
      <c r="BE716" s="67" t="s">
        <v>73</v>
      </c>
      <c r="BF716" s="49">
        <v>183316</v>
      </c>
      <c r="BG716" s="30">
        <f>IFERROR(BF716/BC707,"-")</f>
        <v>1.1352100600582079E-4</v>
      </c>
      <c r="BH716" s="49">
        <v>12</v>
      </c>
      <c r="BI716" s="30">
        <f>IFERROR(BH716/BD707,"-")</f>
        <v>9.3676814988290398E-3</v>
      </c>
      <c r="BJ716" s="52">
        <f t="shared" si="510"/>
        <v>15276.333333333334</v>
      </c>
      <c r="BK716" s="31">
        <f t="shared" si="529"/>
        <v>8.1466395112016286E-3</v>
      </c>
      <c r="BL716" s="176"/>
      <c r="BM716" s="197"/>
      <c r="BN716" s="197"/>
      <c r="BO716" s="67" t="s">
        <v>73</v>
      </c>
      <c r="BP716" s="49">
        <v>0</v>
      </c>
      <c r="BQ716" s="30">
        <f>IFERROR(BP716/BM707,"-")</f>
        <v>0</v>
      </c>
      <c r="BR716" s="49">
        <v>0</v>
      </c>
      <c r="BS716" s="30">
        <f>IFERROR(BR716/BN707,"-")</f>
        <v>0</v>
      </c>
      <c r="BT716" s="52" t="str">
        <f t="shared" si="511"/>
        <v>-</v>
      </c>
      <c r="BU716" s="31">
        <f t="shared" si="530"/>
        <v>0</v>
      </c>
      <c r="BV716" s="176"/>
      <c r="BW716" s="197"/>
      <c r="BX716" s="197"/>
      <c r="BY716" s="67" t="s">
        <v>73</v>
      </c>
      <c r="BZ716" s="49">
        <f t="shared" si="522"/>
        <v>1561470</v>
      </c>
      <c r="CA716" s="30">
        <f>IFERROR(BZ716/BW707,"-")</f>
        <v>1.1929182583725297E-4</v>
      </c>
      <c r="CB716" s="49">
        <f t="shared" si="523"/>
        <v>89</v>
      </c>
      <c r="CC716" s="30">
        <f>IFERROR(CB716/BX707,"-")</f>
        <v>6.8120933792575585E-3</v>
      </c>
      <c r="CD716" s="52">
        <f t="shared" si="512"/>
        <v>17544.606741573032</v>
      </c>
      <c r="CE716" s="31">
        <f t="shared" si="531"/>
        <v>6.2046848856664805E-3</v>
      </c>
      <c r="CR716" s="173"/>
      <c r="CS716" s="194"/>
      <c r="CT716" s="188"/>
      <c r="CU716" s="191"/>
      <c r="CV716" s="191"/>
      <c r="CW716" s="75" t="s">
        <v>87</v>
      </c>
      <c r="CX716" s="86">
        <v>174429962</v>
      </c>
      <c r="CY716" s="76">
        <v>3.3432815752522244E-3</v>
      </c>
      <c r="CZ716" s="86">
        <v>3775</v>
      </c>
      <c r="DA716" s="76">
        <v>6.055890657084189E-2</v>
      </c>
      <c r="DB716" s="86">
        <v>46206.612450331129</v>
      </c>
      <c r="DC716" s="77">
        <v>5.6427503736920778E-2</v>
      </c>
    </row>
    <row r="717" spans="2:107" s="16" customFormat="1" ht="13.15" customHeight="1">
      <c r="B717" s="224"/>
      <c r="C717" s="194"/>
      <c r="D717" s="176"/>
      <c r="E717" s="197"/>
      <c r="F717" s="197"/>
      <c r="G717" s="67" t="s">
        <v>75</v>
      </c>
      <c r="H717" s="49">
        <v>978</v>
      </c>
      <c r="I717" s="30">
        <f>IFERROR(H717/E707,"-")</f>
        <v>1.5142176209411652E-5</v>
      </c>
      <c r="J717" s="49">
        <v>1</v>
      </c>
      <c r="K717" s="30">
        <f>IFERROR(J717/F707,"-")</f>
        <v>2.6315789473684209E-2</v>
      </c>
      <c r="L717" s="52">
        <f t="shared" si="505"/>
        <v>978</v>
      </c>
      <c r="M717" s="31">
        <f t="shared" si="524"/>
        <v>2.6315789473684209E-2</v>
      </c>
      <c r="N717" s="176"/>
      <c r="O717" s="197"/>
      <c r="P717" s="197"/>
      <c r="Q717" s="67" t="s">
        <v>75</v>
      </c>
      <c r="R717" s="49">
        <v>92635</v>
      </c>
      <c r="S717" s="30">
        <f>IFERROR(R717/O707,"-")</f>
        <v>4.6052548177199528E-4</v>
      </c>
      <c r="T717" s="49">
        <v>5</v>
      </c>
      <c r="U717" s="30">
        <f>IFERROR(T717/P707,"-")</f>
        <v>4.6728971962616821E-2</v>
      </c>
      <c r="V717" s="52">
        <f t="shared" si="506"/>
        <v>18527</v>
      </c>
      <c r="W717" s="31">
        <f t="shared" si="525"/>
        <v>4.2735042735042736E-2</v>
      </c>
      <c r="X717" s="176"/>
      <c r="Y717" s="197"/>
      <c r="Z717" s="197"/>
      <c r="AA717" s="67" t="s">
        <v>75</v>
      </c>
      <c r="AB717" s="49">
        <v>3336694</v>
      </c>
      <c r="AC717" s="30">
        <f>IFERROR(AB717/Y707,"-")</f>
        <v>9.1395281102528566E-4</v>
      </c>
      <c r="AD717" s="49">
        <v>127</v>
      </c>
      <c r="AE717" s="30">
        <f>IFERROR(AD717/Z707,"-")</f>
        <v>2.7674874700370451E-2</v>
      </c>
      <c r="AF717" s="52">
        <f t="shared" si="507"/>
        <v>26273.181102362203</v>
      </c>
      <c r="AG717" s="31">
        <f t="shared" si="526"/>
        <v>2.5610002016535592E-2</v>
      </c>
      <c r="AH717" s="176"/>
      <c r="AI717" s="197"/>
      <c r="AJ717" s="197"/>
      <c r="AK717" s="67" t="s">
        <v>75</v>
      </c>
      <c r="AL717" s="49">
        <v>5333262</v>
      </c>
      <c r="AM717" s="30">
        <f>IFERROR(AL717/AI707,"-")</f>
        <v>1.3671861526560747E-3</v>
      </c>
      <c r="AN717" s="49">
        <v>193</v>
      </c>
      <c r="AO717" s="30">
        <f>IFERROR(AN717/AJ707,"-")</f>
        <v>4.7689646651840868E-2</v>
      </c>
      <c r="AP717" s="52">
        <f t="shared" si="508"/>
        <v>27633.481865284975</v>
      </c>
      <c r="AQ717" s="31">
        <f t="shared" si="527"/>
        <v>4.4286369894446995E-2</v>
      </c>
      <c r="AR717" s="176"/>
      <c r="AS717" s="197"/>
      <c r="AT717" s="197"/>
      <c r="AU717" s="67" t="s">
        <v>75</v>
      </c>
      <c r="AV717" s="49">
        <v>3142002</v>
      </c>
      <c r="AW717" s="30">
        <f>IFERROR(AV717/AS707,"-")</f>
        <v>1.0160828840335933E-3</v>
      </c>
      <c r="AX717" s="49">
        <v>152</v>
      </c>
      <c r="AY717" s="30">
        <f>IFERROR(AX717/AT707,"-")</f>
        <v>5.9120964605211983E-2</v>
      </c>
      <c r="AZ717" s="52">
        <f t="shared" si="509"/>
        <v>20671.065789473683</v>
      </c>
      <c r="BA717" s="31">
        <f t="shared" si="528"/>
        <v>5.3333333333333337E-2</v>
      </c>
      <c r="BB717" s="176"/>
      <c r="BC717" s="197"/>
      <c r="BD717" s="197"/>
      <c r="BE717" s="67" t="s">
        <v>75</v>
      </c>
      <c r="BF717" s="49">
        <v>4341983</v>
      </c>
      <c r="BG717" s="30">
        <f>IFERROR(BF717/BC707,"-")</f>
        <v>2.688833916407579E-3</v>
      </c>
      <c r="BH717" s="49">
        <v>124</v>
      </c>
      <c r="BI717" s="30">
        <f>IFERROR(BH717/BD707,"-")</f>
        <v>9.6799375487900075E-2</v>
      </c>
      <c r="BJ717" s="52">
        <f t="shared" si="510"/>
        <v>35015.991935483871</v>
      </c>
      <c r="BK717" s="31">
        <f t="shared" si="529"/>
        <v>8.4181941615750169E-2</v>
      </c>
      <c r="BL717" s="176"/>
      <c r="BM717" s="197"/>
      <c r="BN717" s="197"/>
      <c r="BO717" s="67" t="s">
        <v>75</v>
      </c>
      <c r="BP717" s="49">
        <v>1388298</v>
      </c>
      <c r="BQ717" s="30">
        <f>IFERROR(BP717/BM707,"-")</f>
        <v>2.4574835526883516E-3</v>
      </c>
      <c r="BR717" s="49">
        <v>45</v>
      </c>
      <c r="BS717" s="30">
        <f>IFERROR(BR717/BN707,"-")</f>
        <v>0.10416666666666667</v>
      </c>
      <c r="BT717" s="52">
        <f t="shared" si="511"/>
        <v>30851.066666666666</v>
      </c>
      <c r="BU717" s="31">
        <f t="shared" si="530"/>
        <v>8.1967213114754092E-2</v>
      </c>
      <c r="BV717" s="176"/>
      <c r="BW717" s="197"/>
      <c r="BX717" s="197"/>
      <c r="BY717" s="67" t="s">
        <v>75</v>
      </c>
      <c r="BZ717" s="49">
        <f t="shared" si="522"/>
        <v>17635852</v>
      </c>
      <c r="CA717" s="30">
        <f>IFERROR(BZ717/BW707,"-")</f>
        <v>1.3473284695034611E-3</v>
      </c>
      <c r="CB717" s="49">
        <f t="shared" si="523"/>
        <v>647</v>
      </c>
      <c r="CC717" s="30">
        <f>IFERROR(CB717/BX707,"-")</f>
        <v>4.9521622655951017E-2</v>
      </c>
      <c r="CD717" s="52">
        <f t="shared" si="512"/>
        <v>27257.885625965995</v>
      </c>
      <c r="CE717" s="31">
        <f t="shared" si="531"/>
        <v>4.5105967651979925E-2</v>
      </c>
      <c r="CR717" s="173"/>
      <c r="CS717" s="194"/>
      <c r="CT717" s="188"/>
      <c r="CU717" s="191"/>
      <c r="CV717" s="191"/>
      <c r="CW717" s="75" t="s">
        <v>85</v>
      </c>
      <c r="CX717" s="86">
        <v>145144438</v>
      </c>
      <c r="CY717" s="76">
        <v>2.7819688759419601E-3</v>
      </c>
      <c r="CZ717" s="86">
        <v>6638</v>
      </c>
      <c r="DA717" s="76">
        <v>0.10648742299794661</v>
      </c>
      <c r="DB717" s="86">
        <v>21865.68815908406</v>
      </c>
      <c r="DC717" s="77">
        <v>9.9222720478325865E-2</v>
      </c>
    </row>
    <row r="718" spans="2:107" s="16" customFormat="1" ht="13.15" customHeight="1">
      <c r="B718" s="224"/>
      <c r="C718" s="194"/>
      <c r="D718" s="176"/>
      <c r="E718" s="197"/>
      <c r="F718" s="197"/>
      <c r="G718" s="67" t="s">
        <v>77</v>
      </c>
      <c r="H718" s="49">
        <v>14988</v>
      </c>
      <c r="I718" s="30">
        <f>IFERROR(H718/E707,"-")</f>
        <v>2.3205617282889758E-4</v>
      </c>
      <c r="J718" s="49">
        <v>1</v>
      </c>
      <c r="K718" s="30">
        <f>IFERROR(J718/F707,"-")</f>
        <v>2.6315789473684209E-2</v>
      </c>
      <c r="L718" s="52">
        <f t="shared" si="505"/>
        <v>14988</v>
      </c>
      <c r="M718" s="31">
        <f t="shared" si="524"/>
        <v>2.6315789473684209E-2</v>
      </c>
      <c r="N718" s="176"/>
      <c r="O718" s="197"/>
      <c r="P718" s="197"/>
      <c r="Q718" s="67" t="s">
        <v>77</v>
      </c>
      <c r="R718" s="49">
        <v>433559</v>
      </c>
      <c r="S718" s="30">
        <f>IFERROR(R718/O707,"-")</f>
        <v>2.1553944767267715E-3</v>
      </c>
      <c r="T718" s="49">
        <v>4</v>
      </c>
      <c r="U718" s="30">
        <f>IFERROR(T718/P707,"-")</f>
        <v>3.7383177570093455E-2</v>
      </c>
      <c r="V718" s="52">
        <f t="shared" si="506"/>
        <v>108389.75</v>
      </c>
      <c r="W718" s="31">
        <f t="shared" si="525"/>
        <v>3.4188034188034191E-2</v>
      </c>
      <c r="X718" s="176"/>
      <c r="Y718" s="197"/>
      <c r="Z718" s="197"/>
      <c r="AA718" s="67" t="s">
        <v>77</v>
      </c>
      <c r="AB718" s="49">
        <v>1965670</v>
      </c>
      <c r="AC718" s="30">
        <f>IFERROR(AB718/Y707,"-")</f>
        <v>5.3841605554721928E-4</v>
      </c>
      <c r="AD718" s="49">
        <v>32</v>
      </c>
      <c r="AE718" s="30">
        <f>IFERROR(AD718/Z707,"-")</f>
        <v>6.9731967748964917E-3</v>
      </c>
      <c r="AF718" s="52">
        <f t="shared" si="507"/>
        <v>61427.1875</v>
      </c>
      <c r="AG718" s="31">
        <f t="shared" si="526"/>
        <v>6.4529138939302278E-3</v>
      </c>
      <c r="AH718" s="176"/>
      <c r="AI718" s="197"/>
      <c r="AJ718" s="197"/>
      <c r="AK718" s="67" t="s">
        <v>77</v>
      </c>
      <c r="AL718" s="49">
        <v>3789107</v>
      </c>
      <c r="AM718" s="30">
        <f>IFERROR(AL718/AI707,"-")</f>
        <v>9.7134073318209404E-4</v>
      </c>
      <c r="AN718" s="49">
        <v>37</v>
      </c>
      <c r="AO718" s="30">
        <f>IFERROR(AN718/AJ707,"-")</f>
        <v>9.1425747467259698E-3</v>
      </c>
      <c r="AP718" s="52">
        <f t="shared" si="508"/>
        <v>102408.29729729729</v>
      </c>
      <c r="AQ718" s="31">
        <f t="shared" si="527"/>
        <v>8.4901330885727398E-3</v>
      </c>
      <c r="AR718" s="176"/>
      <c r="AS718" s="197"/>
      <c r="AT718" s="197"/>
      <c r="AU718" s="67" t="s">
        <v>77</v>
      </c>
      <c r="AV718" s="49">
        <v>6149922</v>
      </c>
      <c r="AW718" s="30">
        <f>IFERROR(AV718/AS707,"-")</f>
        <v>1.988805380245348E-3</v>
      </c>
      <c r="AX718" s="49">
        <v>38</v>
      </c>
      <c r="AY718" s="30">
        <f>IFERROR(AX718/AT707,"-")</f>
        <v>1.4780241151302996E-2</v>
      </c>
      <c r="AZ718" s="52">
        <f t="shared" si="509"/>
        <v>161840.05263157896</v>
      </c>
      <c r="BA718" s="31">
        <f t="shared" si="528"/>
        <v>1.3333333333333334E-2</v>
      </c>
      <c r="BB718" s="176"/>
      <c r="BC718" s="197"/>
      <c r="BD718" s="197"/>
      <c r="BE718" s="67" t="s">
        <v>77</v>
      </c>
      <c r="BF718" s="49">
        <v>7304039</v>
      </c>
      <c r="BG718" s="30">
        <f>IFERROR(BF718/BC707,"-")</f>
        <v>4.5231286695419344E-3</v>
      </c>
      <c r="BH718" s="49">
        <v>32</v>
      </c>
      <c r="BI718" s="30">
        <f>IFERROR(BH718/BD707,"-")</f>
        <v>2.4980483996877439E-2</v>
      </c>
      <c r="BJ718" s="52">
        <f t="shared" si="510"/>
        <v>228251.21875</v>
      </c>
      <c r="BK718" s="31">
        <f t="shared" si="529"/>
        <v>2.1724372029871011E-2</v>
      </c>
      <c r="BL718" s="176"/>
      <c r="BM718" s="197"/>
      <c r="BN718" s="197"/>
      <c r="BO718" s="67" t="s">
        <v>77</v>
      </c>
      <c r="BP718" s="49">
        <v>2377363</v>
      </c>
      <c r="BQ718" s="30">
        <f>IFERROR(BP718/BM707,"-")</f>
        <v>4.2082683049819549E-3</v>
      </c>
      <c r="BR718" s="49">
        <v>14</v>
      </c>
      <c r="BS718" s="30">
        <f>IFERROR(BR718/BN707,"-")</f>
        <v>3.2407407407407406E-2</v>
      </c>
      <c r="BT718" s="52">
        <f t="shared" si="511"/>
        <v>169811.64285714287</v>
      </c>
      <c r="BU718" s="31">
        <f t="shared" si="530"/>
        <v>2.5500910746812388E-2</v>
      </c>
      <c r="BV718" s="176"/>
      <c r="BW718" s="197"/>
      <c r="BX718" s="197"/>
      <c r="BY718" s="67" t="s">
        <v>77</v>
      </c>
      <c r="BZ718" s="49">
        <f t="shared" si="522"/>
        <v>22034648</v>
      </c>
      <c r="CA718" s="30">
        <f>IFERROR(BZ718/BW707,"-")</f>
        <v>1.6833838572634598E-3</v>
      </c>
      <c r="CB718" s="49">
        <f t="shared" si="523"/>
        <v>158</v>
      </c>
      <c r="CC718" s="30">
        <f>IFERROR(CB718/BX707,"-")</f>
        <v>1.2093379257558361E-2</v>
      </c>
      <c r="CD718" s="52">
        <f t="shared" si="512"/>
        <v>139459.79746835443</v>
      </c>
      <c r="CE718" s="31">
        <f t="shared" si="531"/>
        <v>1.1015058561070832E-2</v>
      </c>
      <c r="CR718" s="174"/>
      <c r="CS718" s="195"/>
      <c r="CT718" s="189"/>
      <c r="CU718" s="192"/>
      <c r="CV718" s="192"/>
      <c r="CW718" s="18" t="s">
        <v>92</v>
      </c>
      <c r="CX718" s="86">
        <v>10304203576</v>
      </c>
      <c r="CY718" s="76">
        <v>0.19749963577523957</v>
      </c>
      <c r="CZ718" s="86">
        <v>47643</v>
      </c>
      <c r="DA718" s="76">
        <v>0.76429350616016423</v>
      </c>
      <c r="DB718" s="86">
        <v>216279.48651428332</v>
      </c>
      <c r="DC718" s="77">
        <v>0.71215246636771301</v>
      </c>
    </row>
    <row r="719" spans="2:107" s="16" customFormat="1" ht="13.15" customHeight="1">
      <c r="B719" s="224"/>
      <c r="C719" s="194"/>
      <c r="D719" s="176"/>
      <c r="E719" s="197"/>
      <c r="F719" s="197"/>
      <c r="G719" s="67" t="s">
        <v>79</v>
      </c>
      <c r="H719" s="49">
        <v>0</v>
      </c>
      <c r="I719" s="30">
        <f>IFERROR(H719/E707,"-")</f>
        <v>0</v>
      </c>
      <c r="J719" s="49">
        <v>0</v>
      </c>
      <c r="K719" s="30">
        <f>IFERROR(J719/F707,"-")</f>
        <v>0</v>
      </c>
      <c r="L719" s="52" t="str">
        <f t="shared" si="505"/>
        <v>-</v>
      </c>
      <c r="M719" s="31">
        <f t="shared" si="524"/>
        <v>0</v>
      </c>
      <c r="N719" s="176"/>
      <c r="O719" s="197"/>
      <c r="P719" s="197"/>
      <c r="Q719" s="67" t="s">
        <v>79</v>
      </c>
      <c r="R719" s="49">
        <v>889830</v>
      </c>
      <c r="S719" s="30">
        <f>IFERROR(R719/O707,"-")</f>
        <v>4.4236993517048047E-3</v>
      </c>
      <c r="T719" s="49">
        <v>5</v>
      </c>
      <c r="U719" s="30">
        <f>IFERROR(T719/P707,"-")</f>
        <v>4.6728971962616821E-2</v>
      </c>
      <c r="V719" s="52">
        <f t="shared" si="506"/>
        <v>177966</v>
      </c>
      <c r="W719" s="31">
        <f t="shared" si="525"/>
        <v>4.2735042735042736E-2</v>
      </c>
      <c r="X719" s="176"/>
      <c r="Y719" s="197"/>
      <c r="Z719" s="197"/>
      <c r="AA719" s="67" t="s">
        <v>79</v>
      </c>
      <c r="AB719" s="49">
        <v>16499091</v>
      </c>
      <c r="AC719" s="30">
        <f>IFERROR(AB719/Y707,"-")</f>
        <v>4.5192608608436947E-3</v>
      </c>
      <c r="AD719" s="49">
        <v>37</v>
      </c>
      <c r="AE719" s="30">
        <f>IFERROR(AD719/Z707,"-")</f>
        <v>8.062758770974069E-3</v>
      </c>
      <c r="AF719" s="52">
        <f t="shared" si="507"/>
        <v>445921.3783783784</v>
      </c>
      <c r="AG719" s="31">
        <f t="shared" si="526"/>
        <v>7.4611816898568261E-3</v>
      </c>
      <c r="AH719" s="176"/>
      <c r="AI719" s="197"/>
      <c r="AJ719" s="197"/>
      <c r="AK719" s="67" t="s">
        <v>79</v>
      </c>
      <c r="AL719" s="49">
        <v>30050742</v>
      </c>
      <c r="AM719" s="30">
        <f>IFERROR(AL719/AI707,"-")</f>
        <v>7.7035327233952343E-3</v>
      </c>
      <c r="AN719" s="49">
        <v>78</v>
      </c>
      <c r="AO719" s="30">
        <f>IFERROR(AN719/AJ707,"-")</f>
        <v>1.9273535952557451E-2</v>
      </c>
      <c r="AP719" s="52">
        <f t="shared" si="508"/>
        <v>385265.92307692306</v>
      </c>
      <c r="AQ719" s="31">
        <f t="shared" si="527"/>
        <v>1.7898118402937126E-2</v>
      </c>
      <c r="AR719" s="176"/>
      <c r="AS719" s="197"/>
      <c r="AT719" s="197"/>
      <c r="AU719" s="67" t="s">
        <v>79</v>
      </c>
      <c r="AV719" s="49">
        <v>38979049</v>
      </c>
      <c r="AW719" s="30">
        <f>IFERROR(AV719/AS707,"-")</f>
        <v>1.2605321233024915E-2</v>
      </c>
      <c r="AX719" s="49">
        <v>83</v>
      </c>
      <c r="AY719" s="30">
        <f>IFERROR(AX719/AT707,"-")</f>
        <v>3.2283158304161806E-2</v>
      </c>
      <c r="AZ719" s="52">
        <f t="shared" si="509"/>
        <v>469627.09638554219</v>
      </c>
      <c r="BA719" s="31">
        <f t="shared" si="528"/>
        <v>2.9122807017543859E-2</v>
      </c>
      <c r="BB719" s="176"/>
      <c r="BC719" s="197"/>
      <c r="BD719" s="197"/>
      <c r="BE719" s="67" t="s">
        <v>79</v>
      </c>
      <c r="BF719" s="49">
        <v>34046010</v>
      </c>
      <c r="BG719" s="30">
        <f>IFERROR(BF719/BC707,"-")</f>
        <v>2.108346955903595E-2</v>
      </c>
      <c r="BH719" s="49">
        <v>59</v>
      </c>
      <c r="BI719" s="30">
        <f>IFERROR(BH719/BD707,"-")</f>
        <v>4.6057767369242782E-2</v>
      </c>
      <c r="BJ719" s="52">
        <f t="shared" si="510"/>
        <v>577051.01694915257</v>
      </c>
      <c r="BK719" s="31">
        <f t="shared" si="529"/>
        <v>4.005431093007468E-2</v>
      </c>
      <c r="BL719" s="176"/>
      <c r="BM719" s="197"/>
      <c r="BN719" s="197"/>
      <c r="BO719" s="67" t="s">
        <v>79</v>
      </c>
      <c r="BP719" s="49">
        <v>11270411</v>
      </c>
      <c r="BQ719" s="30">
        <f>IFERROR(BP719/BM707,"-")</f>
        <v>1.9950219379800214E-2</v>
      </c>
      <c r="BR719" s="49">
        <v>43</v>
      </c>
      <c r="BS719" s="30">
        <f>IFERROR(BR719/BN707,"-")</f>
        <v>9.9537037037037035E-2</v>
      </c>
      <c r="BT719" s="52">
        <f t="shared" si="511"/>
        <v>262102.58139534883</v>
      </c>
      <c r="BU719" s="31">
        <f t="shared" si="530"/>
        <v>7.8324225865209471E-2</v>
      </c>
      <c r="BV719" s="176"/>
      <c r="BW719" s="197"/>
      <c r="BX719" s="197"/>
      <c r="BY719" s="67" t="s">
        <v>79</v>
      </c>
      <c r="BZ719" s="49">
        <f t="shared" si="522"/>
        <v>131735133</v>
      </c>
      <c r="CA719" s="30">
        <f>IFERROR(BZ719/BW707,"-")</f>
        <v>1.0064186018612817E-2</v>
      </c>
      <c r="CB719" s="49">
        <f t="shared" si="523"/>
        <v>305</v>
      </c>
      <c r="CC719" s="30">
        <f>IFERROR(CB719/BX707,"-")</f>
        <v>2.3344814389590508E-2</v>
      </c>
      <c r="CD719" s="52">
        <f t="shared" si="512"/>
        <v>431918.46885245899</v>
      </c>
      <c r="CE719" s="31">
        <f t="shared" si="531"/>
        <v>2.1263245956497489E-2</v>
      </c>
      <c r="CR719" s="172">
        <v>43</v>
      </c>
      <c r="CS719" s="193" t="s">
        <v>7</v>
      </c>
      <c r="CT719" s="187">
        <v>41176</v>
      </c>
      <c r="CU719" s="190">
        <v>34420113930</v>
      </c>
      <c r="CV719" s="190">
        <v>38066</v>
      </c>
      <c r="CW719" s="75" t="s">
        <v>58</v>
      </c>
      <c r="CX719" s="86">
        <v>994693117</v>
      </c>
      <c r="CY719" s="76">
        <v>2.8898600365556665E-2</v>
      </c>
      <c r="CZ719" s="86">
        <v>8086</v>
      </c>
      <c r="DA719" s="76">
        <v>0.21242053275889244</v>
      </c>
      <c r="DB719" s="86">
        <v>123014.23658174623</v>
      </c>
      <c r="DC719" s="77">
        <v>0.19637653001748592</v>
      </c>
    </row>
    <row r="720" spans="2:107" s="16" customFormat="1" ht="13.15" customHeight="1">
      <c r="B720" s="224"/>
      <c r="C720" s="194"/>
      <c r="D720" s="176"/>
      <c r="E720" s="197"/>
      <c r="F720" s="197"/>
      <c r="G720" s="67" t="s">
        <v>81</v>
      </c>
      <c r="H720" s="49">
        <v>959739</v>
      </c>
      <c r="I720" s="30">
        <f>IFERROR(H720/E707,"-")</f>
        <v>1.4859444839513835E-2</v>
      </c>
      <c r="J720" s="49">
        <v>4</v>
      </c>
      <c r="K720" s="30">
        <f>IFERROR(J720/F707,"-")</f>
        <v>0.10526315789473684</v>
      </c>
      <c r="L720" s="52">
        <f t="shared" si="505"/>
        <v>239934.75</v>
      </c>
      <c r="M720" s="31">
        <f t="shared" si="524"/>
        <v>0.10526315789473684</v>
      </c>
      <c r="N720" s="176"/>
      <c r="O720" s="197"/>
      <c r="P720" s="197"/>
      <c r="Q720" s="67" t="s">
        <v>81</v>
      </c>
      <c r="R720" s="49">
        <v>2991472</v>
      </c>
      <c r="S720" s="30">
        <f>IFERROR(R720/O707,"-")</f>
        <v>1.4871798823419163E-2</v>
      </c>
      <c r="T720" s="49">
        <v>9</v>
      </c>
      <c r="U720" s="30">
        <f>IFERROR(T720/P707,"-")</f>
        <v>8.4112149532710276E-2</v>
      </c>
      <c r="V720" s="52">
        <f t="shared" si="506"/>
        <v>332385.77777777775</v>
      </c>
      <c r="W720" s="31">
        <f t="shared" si="525"/>
        <v>7.6923076923076927E-2</v>
      </c>
      <c r="X720" s="176"/>
      <c r="Y720" s="197"/>
      <c r="Z720" s="197"/>
      <c r="AA720" s="67" t="s">
        <v>81</v>
      </c>
      <c r="AB720" s="49">
        <v>23546543</v>
      </c>
      <c r="AC720" s="30">
        <f>IFERROR(AB720/Y707,"-")</f>
        <v>6.4496262362619293E-3</v>
      </c>
      <c r="AD720" s="49">
        <v>415</v>
      </c>
      <c r="AE720" s="30">
        <f>IFERROR(AD720/Z707,"-")</f>
        <v>9.0433645674438873E-2</v>
      </c>
      <c r="AF720" s="52">
        <f t="shared" si="507"/>
        <v>56738.657831325298</v>
      </c>
      <c r="AG720" s="31">
        <f t="shared" si="526"/>
        <v>8.3686227061907648E-2</v>
      </c>
      <c r="AH720" s="176"/>
      <c r="AI720" s="197"/>
      <c r="AJ720" s="197"/>
      <c r="AK720" s="67" t="s">
        <v>81</v>
      </c>
      <c r="AL720" s="49">
        <v>25141021</v>
      </c>
      <c r="AM720" s="30">
        <f>IFERROR(AL720/AI707,"-")</f>
        <v>6.4449216586088551E-3</v>
      </c>
      <c r="AN720" s="49">
        <v>467</v>
      </c>
      <c r="AO720" s="30">
        <f>IFERROR(AN720/AJ707,"-")</f>
        <v>0.11539411910056832</v>
      </c>
      <c r="AP720" s="52">
        <f t="shared" si="508"/>
        <v>53835.162740899359</v>
      </c>
      <c r="AQ720" s="31">
        <f t="shared" si="527"/>
        <v>0.10715924736117485</v>
      </c>
      <c r="AR720" s="176"/>
      <c r="AS720" s="197"/>
      <c r="AT720" s="197"/>
      <c r="AU720" s="67" t="s">
        <v>81</v>
      </c>
      <c r="AV720" s="49">
        <v>23248114</v>
      </c>
      <c r="AW720" s="30">
        <f>IFERROR(AV720/AS707,"-")</f>
        <v>7.518139937995506E-3</v>
      </c>
      <c r="AX720" s="49">
        <v>331</v>
      </c>
      <c r="AY720" s="30">
        <f>IFERROR(AX720/AT707,"-")</f>
        <v>0.12874367950213925</v>
      </c>
      <c r="AZ720" s="52">
        <f t="shared" si="509"/>
        <v>70235.993957703933</v>
      </c>
      <c r="BA720" s="31">
        <f t="shared" si="528"/>
        <v>0.11614035087719299</v>
      </c>
      <c r="BB720" s="176"/>
      <c r="BC720" s="197"/>
      <c r="BD720" s="197"/>
      <c r="BE720" s="67" t="s">
        <v>81</v>
      </c>
      <c r="BF720" s="49">
        <v>8154877</v>
      </c>
      <c r="BG720" s="30">
        <f>IFERROR(BF720/BC707,"-")</f>
        <v>5.0500220433226219E-3</v>
      </c>
      <c r="BH720" s="49">
        <v>159</v>
      </c>
      <c r="BI720" s="30">
        <f>IFERROR(BH720/BD707,"-")</f>
        <v>0.12412177985948478</v>
      </c>
      <c r="BJ720" s="52">
        <f t="shared" si="510"/>
        <v>51288.53459119497</v>
      </c>
      <c r="BK720" s="31">
        <f t="shared" si="529"/>
        <v>0.1079429735234216</v>
      </c>
      <c r="BL720" s="176"/>
      <c r="BM720" s="197"/>
      <c r="BN720" s="197"/>
      <c r="BO720" s="67" t="s">
        <v>81</v>
      </c>
      <c r="BP720" s="49">
        <v>6697712</v>
      </c>
      <c r="BQ720" s="30">
        <f>IFERROR(BP720/BM707,"-")</f>
        <v>1.1855896270572604E-2</v>
      </c>
      <c r="BR720" s="49">
        <v>63</v>
      </c>
      <c r="BS720" s="30">
        <f>IFERROR(BR720/BN707,"-")</f>
        <v>0.14583333333333334</v>
      </c>
      <c r="BT720" s="52">
        <f t="shared" si="511"/>
        <v>106312.88888888889</v>
      </c>
      <c r="BU720" s="31">
        <f t="shared" si="530"/>
        <v>0.11475409836065574</v>
      </c>
      <c r="BV720" s="176"/>
      <c r="BW720" s="197"/>
      <c r="BX720" s="197"/>
      <c r="BY720" s="67" t="s">
        <v>81</v>
      </c>
      <c r="BZ720" s="49">
        <f t="shared" si="522"/>
        <v>90739478</v>
      </c>
      <c r="CA720" s="30">
        <f>IFERROR(BZ720/BW707,"-")</f>
        <v>6.9322356536720186E-3</v>
      </c>
      <c r="CB720" s="49">
        <f t="shared" si="523"/>
        <v>1448</v>
      </c>
      <c r="CC720" s="30">
        <f>IFERROR(CB720/BX707,"-")</f>
        <v>0.11083046306926904</v>
      </c>
      <c r="CD720" s="52">
        <f t="shared" si="512"/>
        <v>62665.385359116022</v>
      </c>
      <c r="CE720" s="31">
        <f t="shared" si="531"/>
        <v>0.10094813162297825</v>
      </c>
      <c r="CR720" s="173"/>
      <c r="CS720" s="194"/>
      <c r="CT720" s="188"/>
      <c r="CU720" s="191"/>
      <c r="CV720" s="191"/>
      <c r="CW720" s="75" t="s">
        <v>60</v>
      </c>
      <c r="CX720" s="86">
        <v>569620843</v>
      </c>
      <c r="CY720" s="76">
        <v>1.654906907508891E-2</v>
      </c>
      <c r="CZ720" s="86">
        <v>8913</v>
      </c>
      <c r="DA720" s="76">
        <v>0.23414595702201441</v>
      </c>
      <c r="DB720" s="86">
        <v>63908.991697520476</v>
      </c>
      <c r="DC720" s="77">
        <v>0.2164610452690888</v>
      </c>
    </row>
    <row r="721" spans="2:107" s="16" customFormat="1" ht="13.15" customHeight="1">
      <c r="B721" s="224"/>
      <c r="C721" s="194"/>
      <c r="D721" s="176"/>
      <c r="E721" s="197"/>
      <c r="F721" s="197"/>
      <c r="G721" s="67" t="s">
        <v>83</v>
      </c>
      <c r="H721" s="49">
        <v>5018474</v>
      </c>
      <c r="I721" s="30">
        <f>IFERROR(H721/E707,"-")</f>
        <v>7.7700018006493801E-2</v>
      </c>
      <c r="J721" s="49">
        <v>1</v>
      </c>
      <c r="K721" s="30">
        <f>IFERROR(J721/F707,"-")</f>
        <v>2.6315789473684209E-2</v>
      </c>
      <c r="L721" s="52">
        <f t="shared" si="505"/>
        <v>5018474</v>
      </c>
      <c r="M721" s="31">
        <f t="shared" si="524"/>
        <v>2.6315789473684209E-2</v>
      </c>
      <c r="N721" s="176"/>
      <c r="O721" s="197"/>
      <c r="P721" s="197"/>
      <c r="Q721" s="67" t="s">
        <v>83</v>
      </c>
      <c r="R721" s="49">
        <v>7251573</v>
      </c>
      <c r="S721" s="30">
        <f>IFERROR(R721/O707,"-")</f>
        <v>3.6050457704213237E-2</v>
      </c>
      <c r="T721" s="49">
        <v>7</v>
      </c>
      <c r="U721" s="30">
        <f>IFERROR(T721/P707,"-")</f>
        <v>6.5420560747663545E-2</v>
      </c>
      <c r="V721" s="52">
        <f t="shared" si="506"/>
        <v>1035939</v>
      </c>
      <c r="W721" s="31">
        <f t="shared" si="525"/>
        <v>5.9829059829059832E-2</v>
      </c>
      <c r="X721" s="176"/>
      <c r="Y721" s="197"/>
      <c r="Z721" s="197"/>
      <c r="AA721" s="67" t="s">
        <v>83</v>
      </c>
      <c r="AB721" s="49">
        <v>78084542</v>
      </c>
      <c r="AC721" s="30">
        <f>IFERROR(AB721/Y707,"-")</f>
        <v>2.1388112502531541E-2</v>
      </c>
      <c r="AD721" s="49">
        <v>288</v>
      </c>
      <c r="AE721" s="30">
        <f>IFERROR(AD721/Z707,"-")</f>
        <v>6.2758770974068429E-2</v>
      </c>
      <c r="AF721" s="52">
        <f t="shared" si="507"/>
        <v>271126.88194444444</v>
      </c>
      <c r="AG721" s="31">
        <f t="shared" si="526"/>
        <v>5.8076225045372049E-2</v>
      </c>
      <c r="AH721" s="176"/>
      <c r="AI721" s="197"/>
      <c r="AJ721" s="197"/>
      <c r="AK721" s="67" t="s">
        <v>83</v>
      </c>
      <c r="AL721" s="49">
        <v>162697160</v>
      </c>
      <c r="AM721" s="30">
        <f>IFERROR(AL721/AI707,"-")</f>
        <v>4.1707552381351189E-2</v>
      </c>
      <c r="AN721" s="49">
        <v>584</v>
      </c>
      <c r="AO721" s="30">
        <f>IFERROR(AN721/AJ707,"-")</f>
        <v>0.14430442302940449</v>
      </c>
      <c r="AP721" s="52">
        <f t="shared" si="508"/>
        <v>278591.0273972603</v>
      </c>
      <c r="AQ721" s="31">
        <f t="shared" si="527"/>
        <v>0.13400642496558055</v>
      </c>
      <c r="AR721" s="176"/>
      <c r="AS721" s="197"/>
      <c r="AT721" s="197"/>
      <c r="AU721" s="67" t="s">
        <v>83</v>
      </c>
      <c r="AV721" s="49">
        <v>222023933</v>
      </c>
      <c r="AW721" s="30">
        <f>IFERROR(AV721/AS707,"-")</f>
        <v>7.1799673637101838E-2</v>
      </c>
      <c r="AX721" s="49">
        <v>601</v>
      </c>
      <c r="AY721" s="30">
        <f>IFERROR(AX721/AT707,"-")</f>
        <v>0.23376118241929211</v>
      </c>
      <c r="AZ721" s="52">
        <f t="shared" si="509"/>
        <v>369424.18136439269</v>
      </c>
      <c r="BA721" s="31">
        <f t="shared" si="528"/>
        <v>0.21087719298245614</v>
      </c>
      <c r="BB721" s="176"/>
      <c r="BC721" s="197"/>
      <c r="BD721" s="197"/>
      <c r="BE721" s="67" t="s">
        <v>83</v>
      </c>
      <c r="BF721" s="49">
        <v>162839043</v>
      </c>
      <c r="BG721" s="30">
        <f>IFERROR(BF721/BC707,"-")</f>
        <v>0.1008403629709633</v>
      </c>
      <c r="BH721" s="49">
        <v>359</v>
      </c>
      <c r="BI721" s="30">
        <f>IFERROR(BH721/BD707,"-")</f>
        <v>0.28024980483996875</v>
      </c>
      <c r="BJ721" s="52">
        <f t="shared" si="510"/>
        <v>453590.64902506967</v>
      </c>
      <c r="BK721" s="31">
        <f t="shared" si="529"/>
        <v>0.24372029871011541</v>
      </c>
      <c r="BL721" s="176"/>
      <c r="BM721" s="197"/>
      <c r="BN721" s="197"/>
      <c r="BO721" s="67" t="s">
        <v>83</v>
      </c>
      <c r="BP721" s="49">
        <v>36583854</v>
      </c>
      <c r="BQ721" s="30">
        <f>IFERROR(BP721/BM707,"-")</f>
        <v>6.4758588933321204E-2</v>
      </c>
      <c r="BR721" s="49">
        <v>130</v>
      </c>
      <c r="BS721" s="30">
        <f>IFERROR(BR721/BN707,"-")</f>
        <v>0.30092592592592593</v>
      </c>
      <c r="BT721" s="52">
        <f t="shared" si="511"/>
        <v>281414.26153846155</v>
      </c>
      <c r="BU721" s="31">
        <f t="shared" si="530"/>
        <v>0.23679417122040072</v>
      </c>
      <c r="BV721" s="176"/>
      <c r="BW721" s="197"/>
      <c r="BX721" s="197"/>
      <c r="BY721" s="67" t="s">
        <v>83</v>
      </c>
      <c r="BZ721" s="49">
        <f t="shared" si="522"/>
        <v>674498579</v>
      </c>
      <c r="CA721" s="30">
        <f>IFERROR(BZ721/BW707,"-")</f>
        <v>5.1529755303363248E-2</v>
      </c>
      <c r="CB721" s="49">
        <f t="shared" si="523"/>
        <v>1970</v>
      </c>
      <c r="CC721" s="30">
        <f>IFERROR(CB721/BX707,"-")</f>
        <v>0.15078453884424034</v>
      </c>
      <c r="CD721" s="52">
        <f t="shared" si="512"/>
        <v>342385.06548223348</v>
      </c>
      <c r="CE721" s="31">
        <f t="shared" si="531"/>
        <v>0.13733965421081987</v>
      </c>
      <c r="CR721" s="173"/>
      <c r="CS721" s="194"/>
      <c r="CT721" s="188"/>
      <c r="CU721" s="191"/>
      <c r="CV721" s="191"/>
      <c r="CW721" s="75" t="s">
        <v>62</v>
      </c>
      <c r="CX721" s="86">
        <v>393484978</v>
      </c>
      <c r="CY721" s="76">
        <v>1.1431832526767003E-2</v>
      </c>
      <c r="CZ721" s="86">
        <v>8710</v>
      </c>
      <c r="DA721" s="76">
        <v>0.22881311406504493</v>
      </c>
      <c r="DB721" s="86">
        <v>45176.23168771527</v>
      </c>
      <c r="DC721" s="77">
        <v>0.21153098892558772</v>
      </c>
    </row>
    <row r="722" spans="2:107" s="16" customFormat="1" ht="13.15" customHeight="1">
      <c r="B722" s="224"/>
      <c r="C722" s="194"/>
      <c r="D722" s="176"/>
      <c r="E722" s="197"/>
      <c r="F722" s="197"/>
      <c r="G722" s="67" t="s">
        <v>87</v>
      </c>
      <c r="H722" s="49">
        <v>2265532</v>
      </c>
      <c r="I722" s="30">
        <f>IFERROR(H722/E707,"-")</f>
        <v>3.5076773775113292E-2</v>
      </c>
      <c r="J722" s="49">
        <v>6</v>
      </c>
      <c r="K722" s="30">
        <f>IFERROR(J722/F707,"-")</f>
        <v>0.15789473684210525</v>
      </c>
      <c r="L722" s="52">
        <f t="shared" si="505"/>
        <v>377588.66666666669</v>
      </c>
      <c r="M722" s="31">
        <f t="shared" si="524"/>
        <v>0.15789473684210525</v>
      </c>
      <c r="N722" s="176"/>
      <c r="O722" s="197"/>
      <c r="P722" s="197"/>
      <c r="Q722" s="67" t="s">
        <v>87</v>
      </c>
      <c r="R722" s="49">
        <v>2232816</v>
      </c>
      <c r="S722" s="30">
        <f>IFERROR(R722/O707,"-")</f>
        <v>1.1100217672674684E-2</v>
      </c>
      <c r="T722" s="49">
        <v>9</v>
      </c>
      <c r="U722" s="30">
        <f>IFERROR(T722/P707,"-")</f>
        <v>8.4112149532710276E-2</v>
      </c>
      <c r="V722" s="52">
        <f t="shared" si="506"/>
        <v>248090.66666666666</v>
      </c>
      <c r="W722" s="31">
        <f t="shared" si="525"/>
        <v>7.6923076923076927E-2</v>
      </c>
      <c r="X722" s="176"/>
      <c r="Y722" s="197"/>
      <c r="Z722" s="197"/>
      <c r="AA722" s="67" t="s">
        <v>87</v>
      </c>
      <c r="AB722" s="49">
        <v>51601204</v>
      </c>
      <c r="AC722" s="30">
        <f>IFERROR(AB722/Y707,"-")</f>
        <v>1.4134069665390117E-2</v>
      </c>
      <c r="AD722" s="49">
        <v>343</v>
      </c>
      <c r="AE722" s="30">
        <f>IFERROR(AD722/Z707,"-")</f>
        <v>7.4743952930921773E-2</v>
      </c>
      <c r="AF722" s="52">
        <f t="shared" si="507"/>
        <v>150440.82798833819</v>
      </c>
      <c r="AG722" s="31">
        <f t="shared" si="526"/>
        <v>6.9167170800564629E-2</v>
      </c>
      <c r="AH722" s="176"/>
      <c r="AI722" s="197"/>
      <c r="AJ722" s="197"/>
      <c r="AK722" s="67" t="s">
        <v>87</v>
      </c>
      <c r="AL722" s="49">
        <v>35096788</v>
      </c>
      <c r="AM722" s="30">
        <f>IFERROR(AL722/AI707,"-")</f>
        <v>8.9970908153970096E-3</v>
      </c>
      <c r="AN722" s="49">
        <v>326</v>
      </c>
      <c r="AO722" s="30">
        <f>IFERROR(AN722/AJ707,"-")</f>
        <v>8.055349641709908E-2</v>
      </c>
      <c r="AP722" s="52">
        <f t="shared" si="508"/>
        <v>107658.85889570552</v>
      </c>
      <c r="AQ722" s="31">
        <f t="shared" si="527"/>
        <v>7.4804956402019271E-2</v>
      </c>
      <c r="AR722" s="176"/>
      <c r="AS722" s="197"/>
      <c r="AT722" s="197"/>
      <c r="AU722" s="67" t="s">
        <v>87</v>
      </c>
      <c r="AV722" s="49">
        <v>22581775</v>
      </c>
      <c r="AW722" s="30">
        <f>IFERROR(AV722/AS707,"-")</f>
        <v>7.3026545077303244E-3</v>
      </c>
      <c r="AX722" s="49">
        <v>250</v>
      </c>
      <c r="AY722" s="30">
        <f>IFERROR(AX722/AT707,"-")</f>
        <v>9.723842862699339E-2</v>
      </c>
      <c r="AZ722" s="52">
        <f t="shared" si="509"/>
        <v>90327.1</v>
      </c>
      <c r="BA722" s="31">
        <f t="shared" si="528"/>
        <v>8.771929824561403E-2</v>
      </c>
      <c r="BB722" s="176"/>
      <c r="BC722" s="197"/>
      <c r="BD722" s="197"/>
      <c r="BE722" s="67" t="s">
        <v>87</v>
      </c>
      <c r="BF722" s="49">
        <v>7405583</v>
      </c>
      <c r="BG722" s="30">
        <f>IFERROR(BF722/BC707,"-")</f>
        <v>4.5860112168037937E-3</v>
      </c>
      <c r="BH722" s="49">
        <v>142</v>
      </c>
      <c r="BI722" s="30">
        <f>IFERROR(BH722/BD707,"-")</f>
        <v>0.11085089773614364</v>
      </c>
      <c r="BJ722" s="52">
        <f t="shared" si="510"/>
        <v>52151.992957746479</v>
      </c>
      <c r="BK722" s="31">
        <f t="shared" si="529"/>
        <v>9.6401900882552613E-2</v>
      </c>
      <c r="BL722" s="176"/>
      <c r="BM722" s="197"/>
      <c r="BN722" s="197"/>
      <c r="BO722" s="67" t="s">
        <v>87</v>
      </c>
      <c r="BP722" s="49">
        <v>6625072</v>
      </c>
      <c r="BQ722" s="30">
        <f>IFERROR(BP722/BM707,"-")</f>
        <v>1.1727313210403042E-2</v>
      </c>
      <c r="BR722" s="49">
        <v>42</v>
      </c>
      <c r="BS722" s="30">
        <f>IFERROR(BR722/BN707,"-")</f>
        <v>9.7222222222222224E-2</v>
      </c>
      <c r="BT722" s="52">
        <f t="shared" si="511"/>
        <v>157739.80952380953</v>
      </c>
      <c r="BU722" s="31">
        <f t="shared" si="530"/>
        <v>7.650273224043716E-2</v>
      </c>
      <c r="BV722" s="176"/>
      <c r="BW722" s="197"/>
      <c r="BX722" s="197"/>
      <c r="BY722" s="67" t="s">
        <v>87</v>
      </c>
      <c r="BZ722" s="49">
        <f t="shared" si="522"/>
        <v>127808770</v>
      </c>
      <c r="CA722" s="30">
        <f>IFERROR(BZ722/BW707,"-")</f>
        <v>9.7642231559450527E-3</v>
      </c>
      <c r="CB722" s="49">
        <f t="shared" si="523"/>
        <v>1118</v>
      </c>
      <c r="CC722" s="30">
        <f>IFERROR(CB722/BX707,"-")</f>
        <v>8.5572139303482592E-2</v>
      </c>
      <c r="CD722" s="52">
        <f t="shared" si="512"/>
        <v>114319.114490161</v>
      </c>
      <c r="CE722" s="31">
        <f t="shared" si="531"/>
        <v>7.7941996653653089E-2</v>
      </c>
      <c r="CR722" s="173"/>
      <c r="CS722" s="194"/>
      <c r="CT722" s="188"/>
      <c r="CU722" s="191"/>
      <c r="CV722" s="191"/>
      <c r="CW722" s="75" t="s">
        <v>64</v>
      </c>
      <c r="CX722" s="86">
        <v>65194434</v>
      </c>
      <c r="CY722" s="76">
        <v>1.8940795528040834E-3</v>
      </c>
      <c r="CZ722" s="86">
        <v>1407</v>
      </c>
      <c r="DA722" s="76">
        <v>3.6962118425891873E-2</v>
      </c>
      <c r="DB722" s="86">
        <v>46335.77398720682</v>
      </c>
      <c r="DC722" s="77">
        <v>3.4170390518748789E-2</v>
      </c>
    </row>
    <row r="723" spans="2:107" s="16" customFormat="1" ht="13.15" customHeight="1">
      <c r="B723" s="224"/>
      <c r="C723" s="194"/>
      <c r="D723" s="176"/>
      <c r="E723" s="197"/>
      <c r="F723" s="197"/>
      <c r="G723" s="68" t="s">
        <v>85</v>
      </c>
      <c r="H723" s="50">
        <v>133539</v>
      </c>
      <c r="I723" s="32">
        <f>IFERROR(H723/E707,"-")</f>
        <v>2.0675573300906161E-3</v>
      </c>
      <c r="J723" s="50">
        <v>5</v>
      </c>
      <c r="K723" s="32">
        <f>IFERROR(J723/F707,"-")</f>
        <v>0.13157894736842105</v>
      </c>
      <c r="L723" s="53">
        <f t="shared" si="505"/>
        <v>26707.8</v>
      </c>
      <c r="M723" s="33">
        <f t="shared" si="524"/>
        <v>0.13157894736842105</v>
      </c>
      <c r="N723" s="176"/>
      <c r="O723" s="197"/>
      <c r="P723" s="197"/>
      <c r="Q723" s="68" t="s">
        <v>85</v>
      </c>
      <c r="R723" s="50">
        <v>74082</v>
      </c>
      <c r="S723" s="32">
        <f>IFERROR(R723/O707,"-")</f>
        <v>3.6829112906172564E-4</v>
      </c>
      <c r="T723" s="50">
        <v>13</v>
      </c>
      <c r="U723" s="32">
        <f>IFERROR(T723/P707,"-")</f>
        <v>0.12149532710280374</v>
      </c>
      <c r="V723" s="53">
        <f t="shared" si="506"/>
        <v>5698.6153846153848</v>
      </c>
      <c r="W723" s="33">
        <f t="shared" si="525"/>
        <v>0.1111111111111111</v>
      </c>
      <c r="X723" s="176"/>
      <c r="Y723" s="197"/>
      <c r="Z723" s="197"/>
      <c r="AA723" s="68" t="s">
        <v>85</v>
      </c>
      <c r="AB723" s="50">
        <v>5979074</v>
      </c>
      <c r="AC723" s="32">
        <f>IFERROR(AB723/Y707,"-")</f>
        <v>1.6377262912416299E-3</v>
      </c>
      <c r="AD723" s="50">
        <v>403</v>
      </c>
      <c r="AE723" s="32">
        <f>IFERROR(AD723/Z707,"-")</f>
        <v>8.7818696883852687E-2</v>
      </c>
      <c r="AF723" s="53">
        <f t="shared" si="507"/>
        <v>14836.411910669975</v>
      </c>
      <c r="AG723" s="33">
        <f t="shared" si="526"/>
        <v>8.1266384351683804E-2</v>
      </c>
      <c r="AH723" s="176"/>
      <c r="AI723" s="197"/>
      <c r="AJ723" s="197"/>
      <c r="AK723" s="68" t="s">
        <v>85</v>
      </c>
      <c r="AL723" s="50">
        <v>7306109</v>
      </c>
      <c r="AM723" s="32">
        <f>IFERROR(AL723/AI707,"-")</f>
        <v>1.8729271231370072E-3</v>
      </c>
      <c r="AN723" s="50">
        <v>452</v>
      </c>
      <c r="AO723" s="32">
        <f>IFERROR(AN723/AJ707,"-")</f>
        <v>0.11168766987892266</v>
      </c>
      <c r="AP723" s="53">
        <f t="shared" si="508"/>
        <v>16163.95796460177</v>
      </c>
      <c r="AQ723" s="33">
        <f t="shared" si="527"/>
        <v>0.10371730151445617</v>
      </c>
      <c r="AR723" s="176"/>
      <c r="AS723" s="197"/>
      <c r="AT723" s="197"/>
      <c r="AU723" s="68" t="s">
        <v>85</v>
      </c>
      <c r="AV723" s="50">
        <v>9320309</v>
      </c>
      <c r="AW723" s="32">
        <f>IFERROR(AV723/AS707,"-")</f>
        <v>3.0140676068329221E-3</v>
      </c>
      <c r="AX723" s="50">
        <v>343</v>
      </c>
      <c r="AY723" s="32">
        <f>IFERROR(AX723/AT707,"-")</f>
        <v>0.13341112407623493</v>
      </c>
      <c r="AZ723" s="53">
        <f t="shared" si="509"/>
        <v>27172.912536443149</v>
      </c>
      <c r="BA723" s="33">
        <f t="shared" si="528"/>
        <v>0.12035087719298246</v>
      </c>
      <c r="BB723" s="176"/>
      <c r="BC723" s="197"/>
      <c r="BD723" s="197"/>
      <c r="BE723" s="68" t="s">
        <v>85</v>
      </c>
      <c r="BF723" s="50">
        <v>4576761</v>
      </c>
      <c r="BG723" s="32">
        <f>IFERROR(BF723/BC707,"-")</f>
        <v>2.8342234882291037E-3</v>
      </c>
      <c r="BH723" s="50">
        <v>227</v>
      </c>
      <c r="BI723" s="32">
        <f>IFERROR(BH723/BD707,"-")</f>
        <v>0.17720530835284934</v>
      </c>
      <c r="BJ723" s="53">
        <f t="shared" si="510"/>
        <v>20161.942731277533</v>
      </c>
      <c r="BK723" s="33">
        <f t="shared" si="529"/>
        <v>0.15410726408689748</v>
      </c>
      <c r="BL723" s="176"/>
      <c r="BM723" s="197"/>
      <c r="BN723" s="197"/>
      <c r="BO723" s="68" t="s">
        <v>85</v>
      </c>
      <c r="BP723" s="50">
        <v>2577011</v>
      </c>
      <c r="BQ723" s="32">
        <f>IFERROR(BP723/BM707,"-")</f>
        <v>4.5616734646286043E-3</v>
      </c>
      <c r="BR723" s="50">
        <v>68</v>
      </c>
      <c r="BS723" s="32">
        <f>IFERROR(BR723/BN707,"-")</f>
        <v>0.15740740740740741</v>
      </c>
      <c r="BT723" s="53">
        <f t="shared" si="511"/>
        <v>37897.220588235294</v>
      </c>
      <c r="BU723" s="33">
        <f t="shared" si="530"/>
        <v>0.12386156648451731</v>
      </c>
      <c r="BV723" s="176"/>
      <c r="BW723" s="197"/>
      <c r="BX723" s="197"/>
      <c r="BY723" s="68" t="s">
        <v>85</v>
      </c>
      <c r="BZ723" s="50">
        <f t="shared" si="522"/>
        <v>29966885</v>
      </c>
      <c r="CA723" s="32">
        <f>IFERROR(BZ723/BW707,"-")</f>
        <v>2.2893839947645414E-3</v>
      </c>
      <c r="CB723" s="50">
        <f t="shared" si="523"/>
        <v>1511</v>
      </c>
      <c r="CC723" s="32">
        <f>IFERROR(CB723/BX707,"-")</f>
        <v>0.11565250669728282</v>
      </c>
      <c r="CD723" s="53">
        <f t="shared" si="512"/>
        <v>19832.485109199206</v>
      </c>
      <c r="CE723" s="33">
        <f t="shared" si="531"/>
        <v>0.10534021193530396</v>
      </c>
      <c r="CR723" s="173"/>
      <c r="CS723" s="194"/>
      <c r="CT723" s="188"/>
      <c r="CU723" s="191"/>
      <c r="CV723" s="191"/>
      <c r="CW723" s="75" t="s">
        <v>66</v>
      </c>
      <c r="CX723" s="86">
        <v>592140174</v>
      </c>
      <c r="CY723" s="76">
        <v>1.7203318245960261E-2</v>
      </c>
      <c r="CZ723" s="86">
        <v>10579</v>
      </c>
      <c r="DA723" s="76">
        <v>0.27791204749645354</v>
      </c>
      <c r="DB723" s="86">
        <v>55973.170810095471</v>
      </c>
      <c r="DC723" s="77">
        <v>0.25692150767437344</v>
      </c>
    </row>
    <row r="724" spans="2:107" s="16" customFormat="1" ht="13.15" customHeight="1">
      <c r="B724" s="224"/>
      <c r="C724" s="195"/>
      <c r="D724" s="177"/>
      <c r="E724" s="198"/>
      <c r="F724" s="198"/>
      <c r="G724" s="18" t="s">
        <v>92</v>
      </c>
      <c r="H724" s="48">
        <f>SUM(H707:H723)</f>
        <v>13419171</v>
      </c>
      <c r="I724" s="32">
        <f>IFERROR(H724/E707,"-")</f>
        <v>0.20776631070166338</v>
      </c>
      <c r="J724" s="50">
        <v>28</v>
      </c>
      <c r="K724" s="32">
        <f>IFERROR(J724/F707,"-")</f>
        <v>0.73684210526315785</v>
      </c>
      <c r="L724" s="53">
        <f t="shared" si="505"/>
        <v>479256.10714285716</v>
      </c>
      <c r="M724" s="34">
        <f t="shared" si="524"/>
        <v>0.73684210526315785</v>
      </c>
      <c r="N724" s="177"/>
      <c r="O724" s="198"/>
      <c r="P724" s="198"/>
      <c r="Q724" s="18" t="s">
        <v>92</v>
      </c>
      <c r="R724" s="48">
        <f>SUM(R707:R723)</f>
        <v>34042913</v>
      </c>
      <c r="S724" s="32">
        <f>IFERROR(R724/O707,"-")</f>
        <v>0.1692408799076712</v>
      </c>
      <c r="T724" s="50">
        <v>83</v>
      </c>
      <c r="U724" s="32">
        <f>IFERROR(T724/P707,"-")</f>
        <v>0.77570093457943923</v>
      </c>
      <c r="V724" s="53">
        <f t="shared" si="506"/>
        <v>410155.57831325301</v>
      </c>
      <c r="W724" s="34">
        <f t="shared" si="525"/>
        <v>0.70940170940170943</v>
      </c>
      <c r="X724" s="177"/>
      <c r="Y724" s="198"/>
      <c r="Z724" s="198"/>
      <c r="AA724" s="18" t="s">
        <v>92</v>
      </c>
      <c r="AB724" s="48">
        <f>SUM(AB707:AB723)</f>
        <v>675872058</v>
      </c>
      <c r="AC724" s="32">
        <f>IFERROR(AB724/Y707,"-")</f>
        <v>0.185127904237711</v>
      </c>
      <c r="AD724" s="50">
        <v>3207</v>
      </c>
      <c r="AE724" s="32">
        <f>IFERROR(AD724/Z707,"-")</f>
        <v>0.69884506428415771</v>
      </c>
      <c r="AF724" s="53">
        <f t="shared" si="507"/>
        <v>210749.00467726847</v>
      </c>
      <c r="AG724" s="34">
        <f t="shared" si="526"/>
        <v>0.64670296430731999</v>
      </c>
      <c r="AH724" s="177"/>
      <c r="AI724" s="198"/>
      <c r="AJ724" s="198"/>
      <c r="AK724" s="18" t="s">
        <v>92</v>
      </c>
      <c r="AL724" s="48">
        <f>SUM(AL707:AL723)</f>
        <v>861497383</v>
      </c>
      <c r="AM724" s="32">
        <f>IFERROR(AL724/AI707,"-")</f>
        <v>0.22084557116958567</v>
      </c>
      <c r="AN724" s="50">
        <v>3219</v>
      </c>
      <c r="AO724" s="32">
        <f>IFERROR(AN724/AJ707,"-")</f>
        <v>0.79540400296515934</v>
      </c>
      <c r="AP724" s="53">
        <f t="shared" si="508"/>
        <v>267628.88567878224</v>
      </c>
      <c r="AQ724" s="34">
        <f t="shared" si="527"/>
        <v>0.73864157870582836</v>
      </c>
      <c r="AR724" s="177"/>
      <c r="AS724" s="198"/>
      <c r="AT724" s="198"/>
      <c r="AU724" s="18" t="s">
        <v>92</v>
      </c>
      <c r="AV724" s="48">
        <f>SUM(AV707:AV723)</f>
        <v>910830367</v>
      </c>
      <c r="AW724" s="32">
        <f>IFERROR(AV724/AS707,"-")</f>
        <v>0.2945507820067384</v>
      </c>
      <c r="AX724" s="50">
        <v>2221</v>
      </c>
      <c r="AY724" s="32">
        <f>IFERROR(AX724/AT707,"-")</f>
        <v>0.86386619992220925</v>
      </c>
      <c r="AZ724" s="53">
        <f t="shared" si="509"/>
        <v>410099.21972084645</v>
      </c>
      <c r="BA724" s="34">
        <f t="shared" si="528"/>
        <v>0.77929824561403505</v>
      </c>
      <c r="BB724" s="177"/>
      <c r="BC724" s="198"/>
      <c r="BD724" s="198"/>
      <c r="BE724" s="18" t="s">
        <v>92</v>
      </c>
      <c r="BF724" s="48">
        <f>SUM(BF707:BF723)</f>
        <v>531889764</v>
      </c>
      <c r="BG724" s="32">
        <f>IFERROR(BF724/BC707,"-")</f>
        <v>0.3293802019107912</v>
      </c>
      <c r="BH724" s="50">
        <v>1118</v>
      </c>
      <c r="BI724" s="32">
        <f>IFERROR(BH724/BD707,"-")</f>
        <v>0.87275565964090551</v>
      </c>
      <c r="BJ724" s="53">
        <f t="shared" si="510"/>
        <v>475751.13059033989</v>
      </c>
      <c r="BK724" s="34">
        <f t="shared" si="529"/>
        <v>0.75899524779361849</v>
      </c>
      <c r="BL724" s="177"/>
      <c r="BM724" s="198"/>
      <c r="BN724" s="198"/>
      <c r="BO724" s="18" t="s">
        <v>92</v>
      </c>
      <c r="BP724" s="48">
        <f>SUM(BP707:BP723)</f>
        <v>193350901</v>
      </c>
      <c r="BQ724" s="32">
        <f>IFERROR(BP724/BM707,"-")</f>
        <v>0.34225840497139215</v>
      </c>
      <c r="BR724" s="50">
        <v>378</v>
      </c>
      <c r="BS724" s="32">
        <f>IFERROR(BR724/BN707,"-")</f>
        <v>0.875</v>
      </c>
      <c r="BT724" s="53">
        <f t="shared" si="511"/>
        <v>511510.32010582008</v>
      </c>
      <c r="BU724" s="34">
        <f t="shared" si="530"/>
        <v>0.68852459016393441</v>
      </c>
      <c r="BV724" s="177"/>
      <c r="BW724" s="198"/>
      <c r="BX724" s="198"/>
      <c r="BY724" s="18" t="s">
        <v>92</v>
      </c>
      <c r="BZ724" s="48">
        <f t="shared" si="522"/>
        <v>3220902557</v>
      </c>
      <c r="CA724" s="32">
        <f>IFERROR(BZ724/BW707,"-")</f>
        <v>0.24606770983010032</v>
      </c>
      <c r="CB724" s="50">
        <f t="shared" si="523"/>
        <v>10254</v>
      </c>
      <c r="CC724" s="32">
        <f>IFERROR(CB724/BX707,"-")</f>
        <v>0.78484500574052818</v>
      </c>
      <c r="CD724" s="53">
        <f t="shared" si="512"/>
        <v>314111.81558416225</v>
      </c>
      <c r="CE724" s="34">
        <f t="shared" si="531"/>
        <v>0.71486335750139429</v>
      </c>
      <c r="CR724" s="173"/>
      <c r="CS724" s="194"/>
      <c r="CT724" s="188"/>
      <c r="CU724" s="191"/>
      <c r="CV724" s="191"/>
      <c r="CW724" s="75" t="s">
        <v>68</v>
      </c>
      <c r="CX724" s="86">
        <v>833769536</v>
      </c>
      <c r="CY724" s="76">
        <v>2.4223322958652392E-2</v>
      </c>
      <c r="CZ724" s="86">
        <v>11631</v>
      </c>
      <c r="DA724" s="76">
        <v>0.30554825828823623</v>
      </c>
      <c r="DB724" s="86">
        <v>71685.111856246236</v>
      </c>
      <c r="DC724" s="77">
        <v>0.28247037108995532</v>
      </c>
    </row>
    <row r="725" spans="2:107" s="16" customFormat="1" ht="13.15" customHeight="1">
      <c r="B725" s="224">
        <v>41</v>
      </c>
      <c r="C725" s="193" t="s">
        <v>10</v>
      </c>
      <c r="D725" s="175">
        <f>CI45</f>
        <v>19</v>
      </c>
      <c r="E725" s="196">
        <v>89666110</v>
      </c>
      <c r="F725" s="196">
        <v>18</v>
      </c>
      <c r="G725" s="65" t="s">
        <v>58</v>
      </c>
      <c r="H725" s="54">
        <v>143774</v>
      </c>
      <c r="I725" s="28">
        <f>IFERROR(H725/E725,"-")</f>
        <v>1.6034374637195702E-3</v>
      </c>
      <c r="J725" s="54">
        <v>4</v>
      </c>
      <c r="K725" s="28">
        <f>IFERROR(J725/F725,"-")</f>
        <v>0.22222222222222221</v>
      </c>
      <c r="L725" s="51">
        <f t="shared" si="505"/>
        <v>35943.5</v>
      </c>
      <c r="M725" s="29">
        <f t="shared" ref="M725:M742" si="532">IFERROR(J725/$CI$45,"-")</f>
        <v>0.21052631578947367</v>
      </c>
      <c r="N725" s="175">
        <f>CJ45</f>
        <v>62</v>
      </c>
      <c r="O725" s="196">
        <v>107729290</v>
      </c>
      <c r="P725" s="196">
        <v>57</v>
      </c>
      <c r="Q725" s="65" t="s">
        <v>58</v>
      </c>
      <c r="R725" s="54">
        <v>610116</v>
      </c>
      <c r="S725" s="28">
        <f>IFERROR(R725/O725,"-")</f>
        <v>5.6634179989490325E-3</v>
      </c>
      <c r="T725" s="54">
        <v>10</v>
      </c>
      <c r="U725" s="28">
        <f>IFERROR(T725/P725,"-")</f>
        <v>0.17543859649122806</v>
      </c>
      <c r="V725" s="51">
        <f t="shared" si="506"/>
        <v>61011.6</v>
      </c>
      <c r="W725" s="29">
        <f t="shared" ref="W725:W742" si="533">IFERROR(T725/$CJ$45,"-")</f>
        <v>0.16129032258064516</v>
      </c>
      <c r="X725" s="175">
        <f>CK45</f>
        <v>8878</v>
      </c>
      <c r="Y725" s="196">
        <v>5758785450</v>
      </c>
      <c r="Z725" s="196">
        <v>8189</v>
      </c>
      <c r="AA725" s="65" t="s">
        <v>58</v>
      </c>
      <c r="AB725" s="54">
        <v>93981065</v>
      </c>
      <c r="AC725" s="28">
        <f>IFERROR(AB725/Y725,"-")</f>
        <v>1.6319598258344562E-2</v>
      </c>
      <c r="AD725" s="54">
        <v>1284</v>
      </c>
      <c r="AE725" s="28">
        <f>IFERROR(AD725/Z725,"-")</f>
        <v>0.15679570155086092</v>
      </c>
      <c r="AF725" s="51">
        <f t="shared" si="507"/>
        <v>73193.975856697813</v>
      </c>
      <c r="AG725" s="29">
        <f t="shared" ref="AG725:AG742" si="534">IFERROR(AD725/$CK$45,"-")</f>
        <v>0.14462716828114441</v>
      </c>
      <c r="AH725" s="175">
        <f>CL45</f>
        <v>8405</v>
      </c>
      <c r="AI725" s="196">
        <v>7262043680</v>
      </c>
      <c r="AJ725" s="196">
        <v>7693</v>
      </c>
      <c r="AK725" s="65" t="s">
        <v>58</v>
      </c>
      <c r="AL725" s="54">
        <v>180390047</v>
      </c>
      <c r="AM725" s="28">
        <f>IFERROR(AL725/AI725,"-")</f>
        <v>2.4840121451872071E-2</v>
      </c>
      <c r="AN725" s="54">
        <v>1660</v>
      </c>
      <c r="AO725" s="28">
        <f>IFERROR(AN725/AJ725,"-")</f>
        <v>0.21578057974782269</v>
      </c>
      <c r="AP725" s="51">
        <f t="shared" si="508"/>
        <v>108668.70301204819</v>
      </c>
      <c r="AQ725" s="29">
        <f t="shared" ref="AQ725:AQ742" si="535">IFERROR(AN725/$CL$45,"-")</f>
        <v>0.19750148720999405</v>
      </c>
      <c r="AR725" s="175">
        <f>CM45</f>
        <v>5472</v>
      </c>
      <c r="AS725" s="196">
        <v>5136041960</v>
      </c>
      <c r="AT725" s="196">
        <v>4836</v>
      </c>
      <c r="AU725" s="65" t="s">
        <v>58</v>
      </c>
      <c r="AV725" s="54">
        <v>153859518</v>
      </c>
      <c r="AW725" s="28">
        <f>IFERROR(AV725/AS725,"-")</f>
        <v>2.9956826520942208E-2</v>
      </c>
      <c r="AX725" s="54">
        <v>1220</v>
      </c>
      <c r="AY725" s="28">
        <f>IFERROR(AX725/AT725,"-")</f>
        <v>0.25227460711331678</v>
      </c>
      <c r="AZ725" s="51">
        <f t="shared" si="509"/>
        <v>126114.35901639344</v>
      </c>
      <c r="BA725" s="29">
        <f t="shared" ref="BA725:BA742" si="536">IFERROR(AX725/$CM$45,"-")</f>
        <v>0.22295321637426901</v>
      </c>
      <c r="BB725" s="175">
        <f>CN45</f>
        <v>2484</v>
      </c>
      <c r="BC725" s="196">
        <v>2391300220</v>
      </c>
      <c r="BD725" s="196">
        <v>2133</v>
      </c>
      <c r="BE725" s="65" t="s">
        <v>58</v>
      </c>
      <c r="BF725" s="54">
        <v>77236626</v>
      </c>
      <c r="BG725" s="28">
        <f>IFERROR(BF725/BC725,"-")</f>
        <v>3.2299008444870214E-2</v>
      </c>
      <c r="BH725" s="54">
        <v>545</v>
      </c>
      <c r="BI725" s="28">
        <f>IFERROR(BH725/BD725,"-")</f>
        <v>0.25550867323019222</v>
      </c>
      <c r="BJ725" s="51">
        <f t="shared" si="510"/>
        <v>141718.57981651375</v>
      </c>
      <c r="BK725" s="29">
        <f t="shared" ref="BK725:BK742" si="537">IFERROR(BH725/$CN$45,"-")</f>
        <v>0.21940418679549115</v>
      </c>
      <c r="BL725" s="175">
        <f>CO45</f>
        <v>1022</v>
      </c>
      <c r="BM725" s="196">
        <v>743013650</v>
      </c>
      <c r="BN725" s="196">
        <v>726</v>
      </c>
      <c r="BO725" s="65" t="s">
        <v>58</v>
      </c>
      <c r="BP725" s="54">
        <v>21621942</v>
      </c>
      <c r="BQ725" s="28">
        <f>IFERROR(BP725/BM725,"-")</f>
        <v>2.9100329448860058E-2</v>
      </c>
      <c r="BR725" s="54">
        <v>162</v>
      </c>
      <c r="BS725" s="28">
        <f>IFERROR(BR725/BN725,"-")</f>
        <v>0.2231404958677686</v>
      </c>
      <c r="BT725" s="51">
        <f t="shared" si="511"/>
        <v>133468.77777777778</v>
      </c>
      <c r="BU725" s="29">
        <f t="shared" ref="BU725:BU742" si="538">IFERROR(BR725/$CO$45,"-")</f>
        <v>0.15851272015655576</v>
      </c>
      <c r="BV725" s="175">
        <f>CP45</f>
        <v>26342</v>
      </c>
      <c r="BW725" s="196">
        <f>SUM(E725,O725,Y725,AI725,AS725,BC725,BM725)</f>
        <v>21488580360</v>
      </c>
      <c r="BX725" s="196">
        <f>SUM(F725,P725,Z725,AJ725,AT725,BD725,BN725)</f>
        <v>23652</v>
      </c>
      <c r="BY725" s="65" t="s">
        <v>58</v>
      </c>
      <c r="BZ725" s="54">
        <f t="shared" si="522"/>
        <v>527843088</v>
      </c>
      <c r="CA725" s="28">
        <f>IFERROR(BZ725/BW725,"-")</f>
        <v>2.4563888314490776E-2</v>
      </c>
      <c r="CB725" s="54">
        <f t="shared" si="523"/>
        <v>4885</v>
      </c>
      <c r="CC725" s="28">
        <f>IFERROR(CB725/BX725,"-")</f>
        <v>0.20653644512092001</v>
      </c>
      <c r="CD725" s="51">
        <f t="shared" si="512"/>
        <v>108053.85629477994</v>
      </c>
      <c r="CE725" s="29">
        <f t="shared" ref="CE725:CE742" si="539">IFERROR(CB725/$CP$45,"-")</f>
        <v>0.18544529648470123</v>
      </c>
      <c r="CR725" s="173"/>
      <c r="CS725" s="194"/>
      <c r="CT725" s="188"/>
      <c r="CU725" s="191"/>
      <c r="CV725" s="191"/>
      <c r="CW725" s="75" t="s">
        <v>69</v>
      </c>
      <c r="CX725" s="86">
        <v>1300393494</v>
      </c>
      <c r="CY725" s="76">
        <v>3.7780046185919174E-2</v>
      </c>
      <c r="CZ725" s="86">
        <v>4974</v>
      </c>
      <c r="DA725" s="76">
        <v>0.13066778752692693</v>
      </c>
      <c r="DB725" s="86">
        <v>261438.1773220748</v>
      </c>
      <c r="DC725" s="77">
        <v>0.12079852341169614</v>
      </c>
    </row>
    <row r="726" spans="2:107" s="16" customFormat="1" ht="13.15" customHeight="1">
      <c r="B726" s="224"/>
      <c r="C726" s="194"/>
      <c r="D726" s="176"/>
      <c r="E726" s="197"/>
      <c r="F726" s="197"/>
      <c r="G726" s="66" t="s">
        <v>60</v>
      </c>
      <c r="H726" s="49">
        <v>158282</v>
      </c>
      <c r="I726" s="30">
        <f>IFERROR(H726/E725,"-")</f>
        <v>1.7652377247100381E-3</v>
      </c>
      <c r="J726" s="49">
        <v>5</v>
      </c>
      <c r="K726" s="30">
        <f>IFERROR(J726/F725,"-")</f>
        <v>0.27777777777777779</v>
      </c>
      <c r="L726" s="52">
        <f t="shared" si="505"/>
        <v>31656.400000000001</v>
      </c>
      <c r="M726" s="31">
        <f t="shared" si="532"/>
        <v>0.26315789473684209</v>
      </c>
      <c r="N726" s="176"/>
      <c r="O726" s="197"/>
      <c r="P726" s="197"/>
      <c r="Q726" s="66" t="s">
        <v>60</v>
      </c>
      <c r="R726" s="49">
        <v>402483</v>
      </c>
      <c r="S726" s="30">
        <f>IFERROR(R726/O725,"-")</f>
        <v>3.7360591534577087E-3</v>
      </c>
      <c r="T726" s="49">
        <v>16</v>
      </c>
      <c r="U726" s="30">
        <f>IFERROR(T726/P725,"-")</f>
        <v>0.2807017543859649</v>
      </c>
      <c r="V726" s="52">
        <f t="shared" si="506"/>
        <v>25155.1875</v>
      </c>
      <c r="W726" s="31">
        <f t="shared" si="533"/>
        <v>0.25806451612903225</v>
      </c>
      <c r="X726" s="176"/>
      <c r="Y726" s="197"/>
      <c r="Z726" s="197"/>
      <c r="AA726" s="66" t="s">
        <v>60</v>
      </c>
      <c r="AB726" s="49">
        <v>127972345</v>
      </c>
      <c r="AC726" s="30">
        <f>IFERROR(AB726/Y725,"-")</f>
        <v>2.2222106746484192E-2</v>
      </c>
      <c r="AD726" s="49">
        <v>1804</v>
      </c>
      <c r="AE726" s="30">
        <f>IFERROR(AD726/Z725,"-")</f>
        <v>0.22029551837831238</v>
      </c>
      <c r="AF726" s="52">
        <f t="shared" si="507"/>
        <v>70938.106984478931</v>
      </c>
      <c r="AG726" s="31">
        <f t="shared" si="534"/>
        <v>0.20319891867537734</v>
      </c>
      <c r="AH726" s="176"/>
      <c r="AI726" s="197"/>
      <c r="AJ726" s="197"/>
      <c r="AK726" s="66" t="s">
        <v>60</v>
      </c>
      <c r="AL726" s="49">
        <v>143986359</v>
      </c>
      <c r="AM726" s="30">
        <f>IFERROR(AL726/AI725,"-")</f>
        <v>1.9827250474483513E-2</v>
      </c>
      <c r="AN726" s="49">
        <v>2222</v>
      </c>
      <c r="AO726" s="30">
        <f>IFERROR(AN726/AJ725,"-")</f>
        <v>0.28883400493955547</v>
      </c>
      <c r="AP726" s="52">
        <f t="shared" si="508"/>
        <v>64800.341584158414</v>
      </c>
      <c r="AQ726" s="31">
        <f t="shared" si="535"/>
        <v>0.26436644854253422</v>
      </c>
      <c r="AR726" s="176"/>
      <c r="AS726" s="197"/>
      <c r="AT726" s="197"/>
      <c r="AU726" s="66" t="s">
        <v>60</v>
      </c>
      <c r="AV726" s="49">
        <v>75723258</v>
      </c>
      <c r="AW726" s="30">
        <f>IFERROR(AV726/AS725,"-")</f>
        <v>1.4743504548782932E-2</v>
      </c>
      <c r="AX726" s="49">
        <v>1476</v>
      </c>
      <c r="AY726" s="30">
        <f>IFERROR(AX726/AT725,"-")</f>
        <v>0.30521091811414391</v>
      </c>
      <c r="AZ726" s="52">
        <f t="shared" si="509"/>
        <v>51303.020325203252</v>
      </c>
      <c r="BA726" s="31">
        <f t="shared" si="536"/>
        <v>0.26973684210526316</v>
      </c>
      <c r="BB726" s="176"/>
      <c r="BC726" s="197"/>
      <c r="BD726" s="197"/>
      <c r="BE726" s="66" t="s">
        <v>60</v>
      </c>
      <c r="BF726" s="49">
        <v>32269494</v>
      </c>
      <c r="BG726" s="30">
        <f>IFERROR(BF726/BC725,"-")</f>
        <v>1.3494538966755083E-2</v>
      </c>
      <c r="BH726" s="49">
        <v>681</v>
      </c>
      <c r="BI726" s="30">
        <f>IFERROR(BH726/BD725,"-")</f>
        <v>0.31926863572433195</v>
      </c>
      <c r="BJ726" s="52">
        <f t="shared" si="510"/>
        <v>47385.453744493389</v>
      </c>
      <c r="BK726" s="31">
        <f t="shared" si="537"/>
        <v>0.27415458937198067</v>
      </c>
      <c r="BL726" s="176"/>
      <c r="BM726" s="197"/>
      <c r="BN726" s="197"/>
      <c r="BO726" s="66" t="s">
        <v>60</v>
      </c>
      <c r="BP726" s="49">
        <v>9112270</v>
      </c>
      <c r="BQ726" s="30">
        <f>IFERROR(BP726/BM725,"-")</f>
        <v>1.2263933509162314E-2</v>
      </c>
      <c r="BR726" s="49">
        <v>232</v>
      </c>
      <c r="BS726" s="30">
        <f>IFERROR(BR726/BN725,"-")</f>
        <v>0.31955922865013775</v>
      </c>
      <c r="BT726" s="52">
        <f t="shared" si="511"/>
        <v>39277.025862068964</v>
      </c>
      <c r="BU726" s="31">
        <f t="shared" si="538"/>
        <v>0.22700587084148727</v>
      </c>
      <c r="BV726" s="176"/>
      <c r="BW726" s="197"/>
      <c r="BX726" s="197"/>
      <c r="BY726" s="66" t="s">
        <v>60</v>
      </c>
      <c r="BZ726" s="49">
        <f t="shared" si="522"/>
        <v>389624491</v>
      </c>
      <c r="CA726" s="30">
        <f>IFERROR(BZ726/BW725,"-")</f>
        <v>1.8131699929571338E-2</v>
      </c>
      <c r="CB726" s="49">
        <f t="shared" si="523"/>
        <v>6436</v>
      </c>
      <c r="CC726" s="30">
        <f>IFERROR(CB726/BX725,"-")</f>
        <v>0.27211229494334516</v>
      </c>
      <c r="CD726" s="52">
        <f t="shared" si="512"/>
        <v>60538.298788067121</v>
      </c>
      <c r="CE726" s="31">
        <f t="shared" si="539"/>
        <v>0.24432465264596462</v>
      </c>
      <c r="CR726" s="173"/>
      <c r="CS726" s="194"/>
      <c r="CT726" s="188"/>
      <c r="CU726" s="191"/>
      <c r="CV726" s="191"/>
      <c r="CW726" s="75" t="s">
        <v>70</v>
      </c>
      <c r="CX726" s="86">
        <v>3823601</v>
      </c>
      <c r="CY726" s="76">
        <v>1.1108623892925039E-4</v>
      </c>
      <c r="CZ726" s="86">
        <v>37</v>
      </c>
      <c r="DA726" s="76">
        <v>9.719960069353229E-4</v>
      </c>
      <c r="DB726" s="86">
        <v>103340.56756756757</v>
      </c>
      <c r="DC726" s="77">
        <v>8.9858169807654944E-4</v>
      </c>
    </row>
    <row r="727" spans="2:107" s="16" customFormat="1" ht="13.15" customHeight="1">
      <c r="B727" s="224"/>
      <c r="C727" s="194"/>
      <c r="D727" s="176"/>
      <c r="E727" s="197"/>
      <c r="F727" s="197"/>
      <c r="G727" s="67" t="s">
        <v>194</v>
      </c>
      <c r="H727" s="49">
        <v>2432</v>
      </c>
      <c r="I727" s="30">
        <f>IFERROR(H727/E725,"-")</f>
        <v>2.7122844963386947E-5</v>
      </c>
      <c r="J727" s="49">
        <v>1</v>
      </c>
      <c r="K727" s="30">
        <f>IFERROR(J727/F725,"-")</f>
        <v>5.5555555555555552E-2</v>
      </c>
      <c r="L727" s="52">
        <f>IFERROR(H727/J727,"-")</f>
        <v>2432</v>
      </c>
      <c r="M727" s="31">
        <f t="shared" si="532"/>
        <v>5.2631578947368418E-2</v>
      </c>
      <c r="N727" s="176"/>
      <c r="O727" s="197"/>
      <c r="P727" s="197"/>
      <c r="Q727" s="67" t="s">
        <v>194</v>
      </c>
      <c r="R727" s="49">
        <v>2360852</v>
      </c>
      <c r="S727" s="30">
        <f>IFERROR(R727/O725,"-")</f>
        <v>2.1914671488134748E-2</v>
      </c>
      <c r="T727" s="49">
        <v>7</v>
      </c>
      <c r="U727" s="30">
        <f>IFERROR(T727/P725,"-")</f>
        <v>0.12280701754385964</v>
      </c>
      <c r="V727" s="52">
        <f>IFERROR(R727/T727,"-")</f>
        <v>337264.57142857142</v>
      </c>
      <c r="W727" s="31">
        <f t="shared" si="533"/>
        <v>0.11290322580645161</v>
      </c>
      <c r="X727" s="176"/>
      <c r="Y727" s="197"/>
      <c r="Z727" s="197"/>
      <c r="AA727" s="67" t="s">
        <v>194</v>
      </c>
      <c r="AB727" s="49">
        <v>72137048</v>
      </c>
      <c r="AC727" s="30">
        <f>IFERROR(AB727/Y725,"-")</f>
        <v>1.2526434371678146E-2</v>
      </c>
      <c r="AD727" s="49">
        <v>553</v>
      </c>
      <c r="AE727" s="30">
        <f>IFERROR(AD727/Z725,"-")</f>
        <v>6.7529612895347424E-2</v>
      </c>
      <c r="AF727" s="52">
        <f>IFERROR(AB727/AD727,"-")</f>
        <v>130446.74141048825</v>
      </c>
      <c r="AG727" s="31">
        <f t="shared" si="534"/>
        <v>6.2288803784636179E-2</v>
      </c>
      <c r="AH727" s="176"/>
      <c r="AI727" s="197"/>
      <c r="AJ727" s="197"/>
      <c r="AK727" s="67" t="s">
        <v>194</v>
      </c>
      <c r="AL727" s="49">
        <v>86673479</v>
      </c>
      <c r="AM727" s="30">
        <f>IFERROR(AL727/AI725,"-")</f>
        <v>1.1935136005681531E-2</v>
      </c>
      <c r="AN727" s="49">
        <v>656</v>
      </c>
      <c r="AO727" s="30">
        <f>IFERROR(AN727/AJ725,"-")</f>
        <v>8.5272325490705833E-2</v>
      </c>
      <c r="AP727" s="52">
        <f>IFERROR(AL727/AN727,"-")</f>
        <v>132124.20579268291</v>
      </c>
      <c r="AQ727" s="31">
        <f t="shared" si="535"/>
        <v>7.8048780487804878E-2</v>
      </c>
      <c r="AR727" s="176"/>
      <c r="AS727" s="197"/>
      <c r="AT727" s="197"/>
      <c r="AU727" s="67" t="s">
        <v>194</v>
      </c>
      <c r="AV727" s="49">
        <v>54910788</v>
      </c>
      <c r="AW727" s="30">
        <f>IFERROR(AV727/AS725,"-")</f>
        <v>1.0691265458430951E-2</v>
      </c>
      <c r="AX727" s="49">
        <v>364</v>
      </c>
      <c r="AY727" s="30">
        <f>IFERROR(AX727/AT725,"-")</f>
        <v>7.5268817204301078E-2</v>
      </c>
      <c r="AZ727" s="52">
        <f>IFERROR(AV727/AX727,"-")</f>
        <v>150853.81318681317</v>
      </c>
      <c r="BA727" s="31">
        <f t="shared" si="536"/>
        <v>6.6520467836257313E-2</v>
      </c>
      <c r="BB727" s="176"/>
      <c r="BC727" s="197"/>
      <c r="BD727" s="197"/>
      <c r="BE727" s="67" t="s">
        <v>194</v>
      </c>
      <c r="BF727" s="49">
        <v>13519616</v>
      </c>
      <c r="BG727" s="30">
        <f>IFERROR(BF727/BC725,"-")</f>
        <v>5.6536673592578017E-3</v>
      </c>
      <c r="BH727" s="49">
        <v>172</v>
      </c>
      <c r="BI727" s="30">
        <f>IFERROR(BH727/BD725,"-")</f>
        <v>8.0637599624941395E-2</v>
      </c>
      <c r="BJ727" s="52">
        <f>IFERROR(BF727/BH727,"-")</f>
        <v>78602.41860465116</v>
      </c>
      <c r="BK727" s="31">
        <f t="shared" si="537"/>
        <v>6.9243156199677941E-2</v>
      </c>
      <c r="BL727" s="176"/>
      <c r="BM727" s="197"/>
      <c r="BN727" s="197"/>
      <c r="BO727" s="67" t="s">
        <v>194</v>
      </c>
      <c r="BP727" s="49">
        <v>5447940</v>
      </c>
      <c r="BQ727" s="30">
        <f>IFERROR(BP727/BM725,"-")</f>
        <v>7.3322206126361202E-3</v>
      </c>
      <c r="BR727" s="49">
        <v>36</v>
      </c>
      <c r="BS727" s="30">
        <f>IFERROR(BR727/BN725,"-")</f>
        <v>4.9586776859504134E-2</v>
      </c>
      <c r="BT727" s="52">
        <f>IFERROR(BP727/BR727,"-")</f>
        <v>151331.66666666666</v>
      </c>
      <c r="BU727" s="31">
        <f t="shared" si="538"/>
        <v>3.5225048923679059E-2</v>
      </c>
      <c r="BV727" s="176"/>
      <c r="BW727" s="197"/>
      <c r="BX727" s="197"/>
      <c r="BY727" s="67" t="s">
        <v>194</v>
      </c>
      <c r="BZ727" s="49">
        <f t="shared" ref="BZ727" si="540">SUM(H727,R727,AB727,AL727,AV727,BF727,BP727)</f>
        <v>235052155</v>
      </c>
      <c r="CA727" s="30">
        <f>IFERROR(BZ727/BW725,"-")</f>
        <v>1.0938468296283487E-2</v>
      </c>
      <c r="CB727" s="49">
        <f>SUM(J727,T727,AD727,AN727,AX727,BH727,BR727)</f>
        <v>1789</v>
      </c>
      <c r="CC727" s="30">
        <f>IFERROR(CB727/BX725,"-")</f>
        <v>7.5638423811939789E-2</v>
      </c>
      <c r="CD727" s="52">
        <f>IFERROR(BZ727/CB727,"-")</f>
        <v>131387.45388485189</v>
      </c>
      <c r="CE727" s="31">
        <f t="shared" si="539"/>
        <v>6.7914357300129069E-2</v>
      </c>
      <c r="CR727" s="173"/>
      <c r="CS727" s="194"/>
      <c r="CT727" s="188"/>
      <c r="CU727" s="191"/>
      <c r="CV727" s="191"/>
      <c r="CW727" s="75" t="s">
        <v>73</v>
      </c>
      <c r="CX727" s="86">
        <v>11497553</v>
      </c>
      <c r="CY727" s="76">
        <v>3.3403587865462941E-4</v>
      </c>
      <c r="CZ727" s="86">
        <v>533</v>
      </c>
      <c r="DA727" s="76">
        <v>1.400199653233857E-2</v>
      </c>
      <c r="DB727" s="86">
        <v>21571.393996247654</v>
      </c>
      <c r="DC727" s="77">
        <v>1.2944433650670294E-2</v>
      </c>
    </row>
    <row r="728" spans="2:107" s="16" customFormat="1" ht="13.15" customHeight="1">
      <c r="B728" s="224"/>
      <c r="C728" s="194"/>
      <c r="D728" s="176"/>
      <c r="E728" s="197"/>
      <c r="F728" s="197"/>
      <c r="G728" s="67" t="s">
        <v>62</v>
      </c>
      <c r="H728" s="49">
        <v>49935</v>
      </c>
      <c r="I728" s="30">
        <f>IFERROR(H728/E725,"-")</f>
        <v>5.5689936811131879E-4</v>
      </c>
      <c r="J728" s="49">
        <v>2</v>
      </c>
      <c r="K728" s="30">
        <f>IFERROR(J728/F725,"-")</f>
        <v>0.1111111111111111</v>
      </c>
      <c r="L728" s="52">
        <f t="shared" si="505"/>
        <v>24967.5</v>
      </c>
      <c r="M728" s="31">
        <f t="shared" si="532"/>
        <v>0.10526315789473684</v>
      </c>
      <c r="N728" s="176"/>
      <c r="O728" s="197"/>
      <c r="P728" s="197"/>
      <c r="Q728" s="67" t="s">
        <v>62</v>
      </c>
      <c r="R728" s="49">
        <v>374219</v>
      </c>
      <c r="S728" s="30">
        <f>IFERROR(R728/O725,"-")</f>
        <v>3.4736978216416354E-3</v>
      </c>
      <c r="T728" s="49">
        <v>10</v>
      </c>
      <c r="U728" s="30">
        <f>IFERROR(T728/P725,"-")</f>
        <v>0.17543859649122806</v>
      </c>
      <c r="V728" s="52">
        <f t="shared" si="506"/>
        <v>37421.9</v>
      </c>
      <c r="W728" s="31">
        <f t="shared" si="533"/>
        <v>0.16129032258064516</v>
      </c>
      <c r="X728" s="176"/>
      <c r="Y728" s="197"/>
      <c r="Z728" s="197"/>
      <c r="AA728" s="67" t="s">
        <v>62</v>
      </c>
      <c r="AB728" s="49">
        <v>94239250</v>
      </c>
      <c r="AC728" s="30">
        <f>IFERROR(AB728/Y725,"-")</f>
        <v>1.6364431496575377E-2</v>
      </c>
      <c r="AD728" s="49">
        <v>1749</v>
      </c>
      <c r="AE728" s="30">
        <f>IFERROR(AD728/Z725,"-")</f>
        <v>0.21357919159848576</v>
      </c>
      <c r="AF728" s="52">
        <f t="shared" si="507"/>
        <v>53881.789594053742</v>
      </c>
      <c r="AG728" s="31">
        <f t="shared" si="534"/>
        <v>0.19700382969137192</v>
      </c>
      <c r="AH728" s="176"/>
      <c r="AI728" s="197"/>
      <c r="AJ728" s="197"/>
      <c r="AK728" s="67" t="s">
        <v>62</v>
      </c>
      <c r="AL728" s="49">
        <v>103122578</v>
      </c>
      <c r="AM728" s="30">
        <f>IFERROR(AL728/AI725,"-")</f>
        <v>1.420021450490642E-2</v>
      </c>
      <c r="AN728" s="49">
        <v>2074</v>
      </c>
      <c r="AO728" s="30">
        <f>IFERROR(AN728/AJ725,"-")</f>
        <v>0.26959573638372547</v>
      </c>
      <c r="AP728" s="52">
        <f t="shared" si="508"/>
        <v>49721.590163934423</v>
      </c>
      <c r="AQ728" s="31">
        <f t="shared" si="535"/>
        <v>0.24675788221296846</v>
      </c>
      <c r="AR728" s="176"/>
      <c r="AS728" s="197"/>
      <c r="AT728" s="197"/>
      <c r="AU728" s="67" t="s">
        <v>62</v>
      </c>
      <c r="AV728" s="49">
        <v>73989073</v>
      </c>
      <c r="AW728" s="30">
        <f>IFERROR(AV728/AS725,"-")</f>
        <v>1.440585446463136E-2</v>
      </c>
      <c r="AX728" s="49">
        <v>1312</v>
      </c>
      <c r="AY728" s="30">
        <f>IFERROR(AX728/AT725,"-")</f>
        <v>0.27129859387923905</v>
      </c>
      <c r="AZ728" s="52">
        <f t="shared" si="509"/>
        <v>56394.110518292684</v>
      </c>
      <c r="BA728" s="31">
        <f t="shared" si="536"/>
        <v>0.23976608187134502</v>
      </c>
      <c r="BB728" s="176"/>
      <c r="BC728" s="197"/>
      <c r="BD728" s="197"/>
      <c r="BE728" s="67" t="s">
        <v>62</v>
      </c>
      <c r="BF728" s="49">
        <v>20787130</v>
      </c>
      <c r="BG728" s="30">
        <f>IFERROR(BF728/BC725,"-")</f>
        <v>8.6928148235607162E-3</v>
      </c>
      <c r="BH728" s="49">
        <v>558</v>
      </c>
      <c r="BI728" s="30">
        <f>IFERROR(BH728/BD725,"-")</f>
        <v>0.26160337552742619</v>
      </c>
      <c r="BJ728" s="52">
        <f t="shared" si="510"/>
        <v>37252.921146953406</v>
      </c>
      <c r="BK728" s="31">
        <f t="shared" si="537"/>
        <v>0.22463768115942029</v>
      </c>
      <c r="BL728" s="176"/>
      <c r="BM728" s="197"/>
      <c r="BN728" s="197"/>
      <c r="BO728" s="67" t="s">
        <v>62</v>
      </c>
      <c r="BP728" s="49">
        <v>4546951</v>
      </c>
      <c r="BQ728" s="30">
        <f>IFERROR(BP728/BM725,"-")</f>
        <v>6.1196062817957652E-3</v>
      </c>
      <c r="BR728" s="49">
        <v>150</v>
      </c>
      <c r="BS728" s="30">
        <f>IFERROR(BR728/BN725,"-")</f>
        <v>0.20661157024793389</v>
      </c>
      <c r="BT728" s="52">
        <f t="shared" si="511"/>
        <v>30313.006666666668</v>
      </c>
      <c r="BU728" s="31">
        <f t="shared" si="538"/>
        <v>0.14677103718199608</v>
      </c>
      <c r="BV728" s="176"/>
      <c r="BW728" s="197"/>
      <c r="BX728" s="197"/>
      <c r="BY728" s="67" t="s">
        <v>62</v>
      </c>
      <c r="BZ728" s="49">
        <f t="shared" si="522"/>
        <v>297109136</v>
      </c>
      <c r="CA728" s="30">
        <f>IFERROR(BZ728/BW725,"-")</f>
        <v>1.382637340496699E-2</v>
      </c>
      <c r="CB728" s="49">
        <f t="shared" si="523"/>
        <v>5855</v>
      </c>
      <c r="CC728" s="30">
        <f>IFERROR(CB728/BX725,"-")</f>
        <v>0.24754777608658887</v>
      </c>
      <c r="CD728" s="52">
        <f t="shared" si="512"/>
        <v>50744.515115286078</v>
      </c>
      <c r="CE728" s="31">
        <f t="shared" si="539"/>
        <v>0.22226862045402779</v>
      </c>
      <c r="CR728" s="173"/>
      <c r="CS728" s="194"/>
      <c r="CT728" s="188"/>
      <c r="CU728" s="191"/>
      <c r="CV728" s="191"/>
      <c r="CW728" s="75" t="s">
        <v>75</v>
      </c>
      <c r="CX728" s="86">
        <v>68280178</v>
      </c>
      <c r="CY728" s="76">
        <v>1.9837289945890658E-3</v>
      </c>
      <c r="CZ728" s="86">
        <v>1738</v>
      </c>
      <c r="DA728" s="76">
        <v>4.5657542163610572E-2</v>
      </c>
      <c r="DB728" s="86">
        <v>39286.638665132334</v>
      </c>
      <c r="DC728" s="77">
        <v>4.220905381775792E-2</v>
      </c>
    </row>
    <row r="729" spans="2:107" s="16" customFormat="1" ht="13.15" customHeight="1">
      <c r="B729" s="224"/>
      <c r="C729" s="194"/>
      <c r="D729" s="176"/>
      <c r="E729" s="197"/>
      <c r="F729" s="197"/>
      <c r="G729" s="67" t="s">
        <v>64</v>
      </c>
      <c r="H729" s="49">
        <v>0</v>
      </c>
      <c r="I729" s="30">
        <f>IFERROR(H729/E725,"-")</f>
        <v>0</v>
      </c>
      <c r="J729" s="49">
        <v>0</v>
      </c>
      <c r="K729" s="30">
        <f>IFERROR(J729/F725,"-")</f>
        <v>0</v>
      </c>
      <c r="L729" s="52" t="str">
        <f t="shared" si="505"/>
        <v>-</v>
      </c>
      <c r="M729" s="31">
        <f t="shared" si="532"/>
        <v>0</v>
      </c>
      <c r="N729" s="176"/>
      <c r="O729" s="197"/>
      <c r="P729" s="197"/>
      <c r="Q729" s="67" t="s">
        <v>64</v>
      </c>
      <c r="R729" s="49">
        <v>1071035</v>
      </c>
      <c r="S729" s="30">
        <f>IFERROR(R729/O725,"-")</f>
        <v>9.9419108767912611E-3</v>
      </c>
      <c r="T729" s="49">
        <v>3</v>
      </c>
      <c r="U729" s="30">
        <f>IFERROR(T729/P725,"-")</f>
        <v>5.2631578947368418E-2</v>
      </c>
      <c r="V729" s="52">
        <f t="shared" si="506"/>
        <v>357011.66666666669</v>
      </c>
      <c r="W729" s="31">
        <f t="shared" si="533"/>
        <v>4.8387096774193547E-2</v>
      </c>
      <c r="X729" s="176"/>
      <c r="Y729" s="197"/>
      <c r="Z729" s="197"/>
      <c r="AA729" s="67" t="s">
        <v>64</v>
      </c>
      <c r="AB729" s="49">
        <v>8492754</v>
      </c>
      <c r="AC729" s="30">
        <f>IFERROR(AB729/Y725,"-")</f>
        <v>1.4747474226531568E-3</v>
      </c>
      <c r="AD729" s="49">
        <v>267</v>
      </c>
      <c r="AE729" s="30">
        <f>IFERROR(AD729/Z725,"-")</f>
        <v>3.2604713640249118E-2</v>
      </c>
      <c r="AF729" s="52">
        <f t="shared" si="507"/>
        <v>31808.067415730337</v>
      </c>
      <c r="AG729" s="31">
        <f t="shared" si="534"/>
        <v>3.0074341067808066E-2</v>
      </c>
      <c r="AH729" s="176"/>
      <c r="AI729" s="197"/>
      <c r="AJ729" s="197"/>
      <c r="AK729" s="67" t="s">
        <v>64</v>
      </c>
      <c r="AL729" s="49">
        <v>18998884</v>
      </c>
      <c r="AM729" s="30">
        <f>IFERROR(AL729/AI725,"-")</f>
        <v>2.6161897169971306E-3</v>
      </c>
      <c r="AN729" s="49">
        <v>287</v>
      </c>
      <c r="AO729" s="30">
        <f>IFERROR(AN729/AJ725,"-")</f>
        <v>3.7306642402183801E-2</v>
      </c>
      <c r="AP729" s="52">
        <f t="shared" si="508"/>
        <v>66198.202090592327</v>
      </c>
      <c r="AQ729" s="31">
        <f t="shared" si="535"/>
        <v>3.4146341463414637E-2</v>
      </c>
      <c r="AR729" s="176"/>
      <c r="AS729" s="197"/>
      <c r="AT729" s="197"/>
      <c r="AU729" s="67" t="s">
        <v>64</v>
      </c>
      <c r="AV729" s="49">
        <v>5566967</v>
      </c>
      <c r="AW729" s="30">
        <f>IFERROR(AV729/AS725,"-")</f>
        <v>1.0839021650048981E-3</v>
      </c>
      <c r="AX729" s="49">
        <v>215</v>
      </c>
      <c r="AY729" s="30">
        <f>IFERROR(AX729/AT725,"-")</f>
        <v>4.4458229942100913E-2</v>
      </c>
      <c r="AZ729" s="52">
        <f t="shared" si="509"/>
        <v>25892.869767441862</v>
      </c>
      <c r="BA729" s="31">
        <f t="shared" si="536"/>
        <v>3.9290935672514619E-2</v>
      </c>
      <c r="BB729" s="176"/>
      <c r="BC729" s="197"/>
      <c r="BD729" s="197"/>
      <c r="BE729" s="67" t="s">
        <v>64</v>
      </c>
      <c r="BF729" s="49">
        <v>5005673</v>
      </c>
      <c r="BG729" s="30">
        <f>IFERROR(BF729/BC725,"-")</f>
        <v>2.0932850497542297E-3</v>
      </c>
      <c r="BH729" s="49">
        <v>76</v>
      </c>
      <c r="BI729" s="30">
        <f>IFERROR(BH729/BD725,"-")</f>
        <v>3.5630567276136893E-2</v>
      </c>
      <c r="BJ729" s="52">
        <f t="shared" si="510"/>
        <v>65864.118421052626</v>
      </c>
      <c r="BK729" s="31">
        <f t="shared" si="537"/>
        <v>3.0595813204508857E-2</v>
      </c>
      <c r="BL729" s="176"/>
      <c r="BM729" s="197"/>
      <c r="BN729" s="197"/>
      <c r="BO729" s="67" t="s">
        <v>64</v>
      </c>
      <c r="BP729" s="49">
        <v>130772</v>
      </c>
      <c r="BQ729" s="30">
        <f>IFERROR(BP729/BM725,"-")</f>
        <v>1.7600215016238261E-4</v>
      </c>
      <c r="BR729" s="49">
        <v>18</v>
      </c>
      <c r="BS729" s="30">
        <f>IFERROR(BR729/BN725,"-")</f>
        <v>2.4793388429752067E-2</v>
      </c>
      <c r="BT729" s="52">
        <f t="shared" si="511"/>
        <v>7265.1111111111113</v>
      </c>
      <c r="BU729" s="31">
        <f t="shared" si="538"/>
        <v>1.7612524461839529E-2</v>
      </c>
      <c r="BV729" s="176"/>
      <c r="BW729" s="197"/>
      <c r="BX729" s="197"/>
      <c r="BY729" s="67" t="s">
        <v>64</v>
      </c>
      <c r="BZ729" s="49">
        <f t="shared" si="522"/>
        <v>39266085</v>
      </c>
      <c r="CA729" s="30">
        <f>IFERROR(BZ729/BW725,"-")</f>
        <v>1.8273000981066205E-3</v>
      </c>
      <c r="CB729" s="49">
        <f t="shared" si="523"/>
        <v>866</v>
      </c>
      <c r="CC729" s="30">
        <f>IFERROR(CB729/BX725,"-")</f>
        <v>3.6614239810586841E-2</v>
      </c>
      <c r="CD729" s="52">
        <f t="shared" si="512"/>
        <v>45341.899538106234</v>
      </c>
      <c r="CE729" s="31">
        <f t="shared" si="539"/>
        <v>3.2875256244780202E-2</v>
      </c>
      <c r="CR729" s="173"/>
      <c r="CS729" s="194"/>
      <c r="CT729" s="188"/>
      <c r="CU729" s="191"/>
      <c r="CV729" s="191"/>
      <c r="CW729" s="75" t="s">
        <v>77</v>
      </c>
      <c r="CX729" s="86">
        <v>72374883</v>
      </c>
      <c r="CY729" s="76">
        <v>2.1026915584064715E-3</v>
      </c>
      <c r="CZ729" s="86">
        <v>752</v>
      </c>
      <c r="DA729" s="76">
        <v>1.9755162086901697E-2</v>
      </c>
      <c r="DB729" s="86">
        <v>96243.195478723399</v>
      </c>
      <c r="DC729" s="77">
        <v>1.826306586360987E-2</v>
      </c>
    </row>
    <row r="730" spans="2:107" s="16" customFormat="1" ht="13.15" customHeight="1">
      <c r="B730" s="224"/>
      <c r="C730" s="194"/>
      <c r="D730" s="176"/>
      <c r="E730" s="197"/>
      <c r="F730" s="197"/>
      <c r="G730" s="67" t="s">
        <v>66</v>
      </c>
      <c r="H730" s="49">
        <v>1339713</v>
      </c>
      <c r="I730" s="30">
        <f>IFERROR(H730/E725,"-")</f>
        <v>1.4941129931921883E-2</v>
      </c>
      <c r="J730" s="49">
        <v>3</v>
      </c>
      <c r="K730" s="30">
        <f>IFERROR(J730/F725,"-")</f>
        <v>0.16666666666666666</v>
      </c>
      <c r="L730" s="52">
        <f t="shared" si="505"/>
        <v>446571</v>
      </c>
      <c r="M730" s="31">
        <f t="shared" si="532"/>
        <v>0.15789473684210525</v>
      </c>
      <c r="N730" s="176"/>
      <c r="O730" s="197"/>
      <c r="P730" s="197"/>
      <c r="Q730" s="67" t="s">
        <v>66</v>
      </c>
      <c r="R730" s="49">
        <v>319284</v>
      </c>
      <c r="S730" s="30">
        <f>IFERROR(R730/O725,"-")</f>
        <v>2.9637622228829317E-3</v>
      </c>
      <c r="T730" s="49">
        <v>10</v>
      </c>
      <c r="U730" s="30">
        <f>IFERROR(T730/P725,"-")</f>
        <v>0.17543859649122806</v>
      </c>
      <c r="V730" s="52">
        <f t="shared" si="506"/>
        <v>31928.400000000001</v>
      </c>
      <c r="W730" s="31">
        <f t="shared" si="533"/>
        <v>0.16129032258064516</v>
      </c>
      <c r="X730" s="176"/>
      <c r="Y730" s="197"/>
      <c r="Z730" s="197"/>
      <c r="AA730" s="67" t="s">
        <v>66</v>
      </c>
      <c r="AB730" s="49">
        <v>149180129</v>
      </c>
      <c r="AC730" s="30">
        <f>IFERROR(AB730/Y725,"-")</f>
        <v>2.5904790219264028E-2</v>
      </c>
      <c r="AD730" s="49">
        <v>2239</v>
      </c>
      <c r="AE730" s="30">
        <f>IFERROR(AD730/Z725,"-")</f>
        <v>0.27341555745512275</v>
      </c>
      <c r="AF730" s="52">
        <f t="shared" si="507"/>
        <v>66628.016525234474</v>
      </c>
      <c r="AG730" s="31">
        <f t="shared" si="534"/>
        <v>0.25219644063978375</v>
      </c>
      <c r="AH730" s="176"/>
      <c r="AI730" s="197"/>
      <c r="AJ730" s="197"/>
      <c r="AK730" s="67" t="s">
        <v>66</v>
      </c>
      <c r="AL730" s="49">
        <v>177977721</v>
      </c>
      <c r="AM730" s="30">
        <f>IFERROR(AL730/AI725,"-")</f>
        <v>2.4507938652332646E-2</v>
      </c>
      <c r="AN730" s="49">
        <v>2748</v>
      </c>
      <c r="AO730" s="30">
        <f>IFERROR(AN730/AJ725,"-")</f>
        <v>0.35720785129338362</v>
      </c>
      <c r="AP730" s="52">
        <f t="shared" si="508"/>
        <v>64766.274017467251</v>
      </c>
      <c r="AQ730" s="31">
        <f t="shared" si="535"/>
        <v>0.32694824509220705</v>
      </c>
      <c r="AR730" s="176"/>
      <c r="AS730" s="197"/>
      <c r="AT730" s="197"/>
      <c r="AU730" s="67" t="s">
        <v>66</v>
      </c>
      <c r="AV730" s="49">
        <v>93328141</v>
      </c>
      <c r="AW730" s="30">
        <f>IFERROR(AV730/AS725,"-")</f>
        <v>1.8171218562240875E-2</v>
      </c>
      <c r="AX730" s="49">
        <v>1739</v>
      </c>
      <c r="AY730" s="30">
        <f>IFERROR(AX730/AT725,"-")</f>
        <v>0.3595947063688999</v>
      </c>
      <c r="AZ730" s="52">
        <f t="shared" si="509"/>
        <v>53667.706152961473</v>
      </c>
      <c r="BA730" s="31">
        <f t="shared" si="536"/>
        <v>0.31779970760233917</v>
      </c>
      <c r="BB730" s="176"/>
      <c r="BC730" s="197"/>
      <c r="BD730" s="197"/>
      <c r="BE730" s="67" t="s">
        <v>66</v>
      </c>
      <c r="BF730" s="49">
        <v>29745872</v>
      </c>
      <c r="BG730" s="30">
        <f>IFERROR(BF730/BC725,"-")</f>
        <v>1.2439204308691946E-2</v>
      </c>
      <c r="BH730" s="49">
        <v>627</v>
      </c>
      <c r="BI730" s="30">
        <f>IFERROR(BH730/BD725,"-")</f>
        <v>0.2939521800281294</v>
      </c>
      <c r="BJ730" s="52">
        <f t="shared" si="510"/>
        <v>47441.582137161087</v>
      </c>
      <c r="BK730" s="31">
        <f t="shared" si="537"/>
        <v>0.25241545893719808</v>
      </c>
      <c r="BL730" s="176"/>
      <c r="BM730" s="197"/>
      <c r="BN730" s="197"/>
      <c r="BO730" s="67" t="s">
        <v>66</v>
      </c>
      <c r="BP730" s="49">
        <v>5373378</v>
      </c>
      <c r="BQ730" s="30">
        <f>IFERROR(BP730/BM725,"-")</f>
        <v>7.2318698317318936E-3</v>
      </c>
      <c r="BR730" s="49">
        <v>149</v>
      </c>
      <c r="BS730" s="30">
        <f>IFERROR(BR730/BN725,"-")</f>
        <v>0.20523415977961432</v>
      </c>
      <c r="BT730" s="52">
        <f t="shared" si="511"/>
        <v>36062.939597315439</v>
      </c>
      <c r="BU730" s="31">
        <f t="shared" si="538"/>
        <v>0.14579256360078277</v>
      </c>
      <c r="BV730" s="176"/>
      <c r="BW730" s="197"/>
      <c r="BX730" s="197"/>
      <c r="BY730" s="67" t="s">
        <v>66</v>
      </c>
      <c r="BZ730" s="49">
        <f t="shared" si="522"/>
        <v>457264238</v>
      </c>
      <c r="CA730" s="30">
        <f>IFERROR(BZ730/BW725,"-")</f>
        <v>2.1279406565692736E-2</v>
      </c>
      <c r="CB730" s="49">
        <f t="shared" si="523"/>
        <v>7515</v>
      </c>
      <c r="CC730" s="30">
        <f>IFERROR(CB730/BX725,"-")</f>
        <v>0.31773211567732118</v>
      </c>
      <c r="CD730" s="52">
        <f t="shared" si="512"/>
        <v>60846.871324018626</v>
      </c>
      <c r="CE730" s="31">
        <f t="shared" si="539"/>
        <v>0.28528585528813299</v>
      </c>
      <c r="CR730" s="173"/>
      <c r="CS730" s="194"/>
      <c r="CT730" s="188"/>
      <c r="CU730" s="191"/>
      <c r="CV730" s="191"/>
      <c r="CW730" s="75" t="s">
        <v>79</v>
      </c>
      <c r="CX730" s="86">
        <v>552341412</v>
      </c>
      <c r="CY730" s="76">
        <v>1.6047053566507472E-2</v>
      </c>
      <c r="CZ730" s="86">
        <v>1321</v>
      </c>
      <c r="DA730" s="76">
        <v>3.4702884463825988E-2</v>
      </c>
      <c r="DB730" s="86">
        <v>418123.70325510978</v>
      </c>
      <c r="DC730" s="77">
        <v>3.2081795220516802E-2</v>
      </c>
    </row>
    <row r="731" spans="2:107" s="16" customFormat="1" ht="13.15" customHeight="1">
      <c r="B731" s="224"/>
      <c r="C731" s="194"/>
      <c r="D731" s="176"/>
      <c r="E731" s="197"/>
      <c r="F731" s="197"/>
      <c r="G731" s="67" t="s">
        <v>68</v>
      </c>
      <c r="H731" s="49">
        <v>760173</v>
      </c>
      <c r="I731" s="30">
        <f>IFERROR(H731/E725,"-")</f>
        <v>8.4778184310660958E-3</v>
      </c>
      <c r="J731" s="49">
        <v>3</v>
      </c>
      <c r="K731" s="30">
        <f>IFERROR(J731/F725,"-")</f>
        <v>0.16666666666666666</v>
      </c>
      <c r="L731" s="52">
        <f t="shared" si="505"/>
        <v>253391</v>
      </c>
      <c r="M731" s="31">
        <f t="shared" si="532"/>
        <v>0.15789473684210525</v>
      </c>
      <c r="N731" s="176"/>
      <c r="O731" s="197"/>
      <c r="P731" s="197"/>
      <c r="Q731" s="67" t="s">
        <v>68</v>
      </c>
      <c r="R731" s="49">
        <v>879364</v>
      </c>
      <c r="S731" s="30">
        <f>IFERROR(R731/O725,"-")</f>
        <v>8.1627197208855636E-3</v>
      </c>
      <c r="T731" s="49">
        <v>17</v>
      </c>
      <c r="U731" s="30">
        <f>IFERROR(T731/P725,"-")</f>
        <v>0.2982456140350877</v>
      </c>
      <c r="V731" s="52">
        <f t="shared" si="506"/>
        <v>51727.294117647056</v>
      </c>
      <c r="W731" s="31">
        <f t="shared" si="533"/>
        <v>0.27419354838709675</v>
      </c>
      <c r="X731" s="176"/>
      <c r="Y731" s="197"/>
      <c r="Z731" s="197"/>
      <c r="AA731" s="67" t="s">
        <v>68</v>
      </c>
      <c r="AB731" s="49">
        <v>127871213</v>
      </c>
      <c r="AC731" s="30">
        <f>IFERROR(AB731/Y725,"-")</f>
        <v>2.2204545404621735E-2</v>
      </c>
      <c r="AD731" s="49">
        <v>2274</v>
      </c>
      <c r="AE731" s="30">
        <f>IFERROR(AD731/Z725,"-")</f>
        <v>0.27768958358773965</v>
      </c>
      <c r="AF731" s="52">
        <f t="shared" si="507"/>
        <v>56231.843887423041</v>
      </c>
      <c r="AG731" s="31">
        <f t="shared" si="534"/>
        <v>0.2561387699932417</v>
      </c>
      <c r="AH731" s="176"/>
      <c r="AI731" s="197"/>
      <c r="AJ731" s="197"/>
      <c r="AK731" s="67" t="s">
        <v>68</v>
      </c>
      <c r="AL731" s="49">
        <v>200550919</v>
      </c>
      <c r="AM731" s="30">
        <f>IFERROR(AL731/AI725,"-")</f>
        <v>2.7616319570250781E-2</v>
      </c>
      <c r="AN731" s="49">
        <v>2862</v>
      </c>
      <c r="AO731" s="30">
        <f>IFERROR(AN731/AJ725,"-")</f>
        <v>0.37202651761341482</v>
      </c>
      <c r="AP731" s="52">
        <f t="shared" si="508"/>
        <v>70073.696366177493</v>
      </c>
      <c r="AQ731" s="31">
        <f t="shared" si="535"/>
        <v>0.34051160023795363</v>
      </c>
      <c r="AR731" s="176"/>
      <c r="AS731" s="197"/>
      <c r="AT731" s="197"/>
      <c r="AU731" s="67" t="s">
        <v>68</v>
      </c>
      <c r="AV731" s="49">
        <v>143786988</v>
      </c>
      <c r="AW731" s="30">
        <f>IFERROR(AV731/AS725,"-")</f>
        <v>2.7995680159902742E-2</v>
      </c>
      <c r="AX731" s="49">
        <v>1975</v>
      </c>
      <c r="AY731" s="30">
        <f>IFERROR(AX731/AT725,"-")</f>
        <v>0.40839536807278742</v>
      </c>
      <c r="AZ731" s="52">
        <f t="shared" si="509"/>
        <v>72803.538227848097</v>
      </c>
      <c r="BA731" s="31">
        <f t="shared" si="536"/>
        <v>0.3609283625730994</v>
      </c>
      <c r="BB731" s="176"/>
      <c r="BC731" s="197"/>
      <c r="BD731" s="197"/>
      <c r="BE731" s="67" t="s">
        <v>68</v>
      </c>
      <c r="BF731" s="49">
        <v>73563262</v>
      </c>
      <c r="BG731" s="30">
        <f>IFERROR(BF731/BC725,"-")</f>
        <v>3.0762871756855357E-2</v>
      </c>
      <c r="BH731" s="49">
        <v>926</v>
      </c>
      <c r="BI731" s="30">
        <f>IFERROR(BH731/BD725,"-")</f>
        <v>0.43413033286451008</v>
      </c>
      <c r="BJ731" s="52">
        <f t="shared" si="510"/>
        <v>79441.967602591787</v>
      </c>
      <c r="BK731" s="31">
        <f t="shared" si="537"/>
        <v>0.37278582930756843</v>
      </c>
      <c r="BL731" s="176"/>
      <c r="BM731" s="197"/>
      <c r="BN731" s="197"/>
      <c r="BO731" s="67" t="s">
        <v>68</v>
      </c>
      <c r="BP731" s="49">
        <v>16765553</v>
      </c>
      <c r="BQ731" s="30">
        <f>IFERROR(BP731/BM725,"-")</f>
        <v>2.256425975485107E-2</v>
      </c>
      <c r="BR731" s="49">
        <v>274</v>
      </c>
      <c r="BS731" s="30">
        <f>IFERROR(BR731/BN725,"-")</f>
        <v>0.37741046831955921</v>
      </c>
      <c r="BT731" s="52">
        <f t="shared" si="511"/>
        <v>61188.149635036498</v>
      </c>
      <c r="BU731" s="31">
        <f t="shared" si="538"/>
        <v>0.26810176125244617</v>
      </c>
      <c r="BV731" s="176"/>
      <c r="BW731" s="197"/>
      <c r="BX731" s="197"/>
      <c r="BY731" s="67" t="s">
        <v>68</v>
      </c>
      <c r="BZ731" s="49">
        <f t="shared" si="522"/>
        <v>564177472</v>
      </c>
      <c r="CA731" s="30">
        <f>IFERROR(BZ731/BW725,"-")</f>
        <v>2.625475776195017E-2</v>
      </c>
      <c r="CB731" s="49">
        <f t="shared" si="523"/>
        <v>8331</v>
      </c>
      <c r="CC731" s="30">
        <f>IFERROR(CB731/BX725,"-")</f>
        <v>0.35223236935565705</v>
      </c>
      <c r="CD731" s="52">
        <f t="shared" si="512"/>
        <v>67720.258312327453</v>
      </c>
      <c r="CE731" s="31">
        <f t="shared" si="539"/>
        <v>0.31626300204995822</v>
      </c>
      <c r="CR731" s="173"/>
      <c r="CS731" s="194"/>
      <c r="CT731" s="188"/>
      <c r="CU731" s="191"/>
      <c r="CV731" s="191"/>
      <c r="CW731" s="75" t="s">
        <v>81</v>
      </c>
      <c r="CX731" s="86">
        <v>278437593</v>
      </c>
      <c r="CY731" s="76">
        <v>8.0893861527087628E-3</v>
      </c>
      <c r="CZ731" s="86">
        <v>3941</v>
      </c>
      <c r="DA731" s="76">
        <v>0.10353070981978668</v>
      </c>
      <c r="DB731" s="86">
        <v>70651.507992895204</v>
      </c>
      <c r="DC731" s="77">
        <v>9.5711093841072473E-2</v>
      </c>
    </row>
    <row r="732" spans="2:107" s="16" customFormat="1" ht="13.15" customHeight="1">
      <c r="B732" s="224"/>
      <c r="C732" s="194"/>
      <c r="D732" s="176"/>
      <c r="E732" s="197"/>
      <c r="F732" s="197"/>
      <c r="G732" s="67" t="s">
        <v>69</v>
      </c>
      <c r="H732" s="49">
        <v>71089</v>
      </c>
      <c r="I732" s="30">
        <f>IFERROR(H732/E725,"-")</f>
        <v>7.9281904835617383E-4</v>
      </c>
      <c r="J732" s="49">
        <v>3</v>
      </c>
      <c r="K732" s="30">
        <f>IFERROR(J732/F725,"-")</f>
        <v>0.16666666666666666</v>
      </c>
      <c r="L732" s="52">
        <f t="shared" si="505"/>
        <v>23696.333333333332</v>
      </c>
      <c r="M732" s="31">
        <f t="shared" si="532"/>
        <v>0.15789473684210525</v>
      </c>
      <c r="N732" s="176"/>
      <c r="O732" s="197"/>
      <c r="P732" s="197"/>
      <c r="Q732" s="67" t="s">
        <v>69</v>
      </c>
      <c r="R732" s="49">
        <v>712329</v>
      </c>
      <c r="S732" s="30">
        <f>IFERROR(R732/O725,"-")</f>
        <v>6.6122128902919531E-3</v>
      </c>
      <c r="T732" s="49">
        <v>10</v>
      </c>
      <c r="U732" s="30">
        <f>IFERROR(T732/P725,"-")</f>
        <v>0.17543859649122806</v>
      </c>
      <c r="V732" s="52">
        <f t="shared" si="506"/>
        <v>71232.899999999994</v>
      </c>
      <c r="W732" s="31">
        <f t="shared" si="533"/>
        <v>0.16129032258064516</v>
      </c>
      <c r="X732" s="176"/>
      <c r="Y732" s="197"/>
      <c r="Z732" s="197"/>
      <c r="AA732" s="67" t="s">
        <v>69</v>
      </c>
      <c r="AB732" s="49">
        <v>94752858</v>
      </c>
      <c r="AC732" s="30">
        <f>IFERROR(AB732/Y725,"-")</f>
        <v>1.6453618358016793E-2</v>
      </c>
      <c r="AD732" s="49">
        <v>656</v>
      </c>
      <c r="AE732" s="30">
        <f>IFERROR(AD732/Z725,"-")</f>
        <v>8.0107461228477228E-2</v>
      </c>
      <c r="AF732" s="52">
        <f t="shared" si="507"/>
        <v>144440.33231707316</v>
      </c>
      <c r="AG732" s="31">
        <f t="shared" si="534"/>
        <v>7.3890515881955401E-2</v>
      </c>
      <c r="AH732" s="176"/>
      <c r="AI732" s="197"/>
      <c r="AJ732" s="197"/>
      <c r="AK732" s="67" t="s">
        <v>69</v>
      </c>
      <c r="AL732" s="49">
        <v>219169300</v>
      </c>
      <c r="AM732" s="30">
        <f>IFERROR(AL732/AI725,"-")</f>
        <v>3.0180113155144229E-2</v>
      </c>
      <c r="AN732" s="49">
        <v>1045</v>
      </c>
      <c r="AO732" s="30">
        <f>IFERROR(AN732/AJ725,"-")</f>
        <v>0.13583777460028598</v>
      </c>
      <c r="AP732" s="52">
        <f t="shared" si="508"/>
        <v>209731.38755980862</v>
      </c>
      <c r="AQ732" s="31">
        <f t="shared" si="535"/>
        <v>0.12433075550267698</v>
      </c>
      <c r="AR732" s="176"/>
      <c r="AS732" s="197"/>
      <c r="AT732" s="197"/>
      <c r="AU732" s="67" t="s">
        <v>69</v>
      </c>
      <c r="AV732" s="49">
        <v>231656394</v>
      </c>
      <c r="AW732" s="30">
        <f>IFERROR(AV732/AS725,"-")</f>
        <v>4.510406959369935E-2</v>
      </c>
      <c r="AX732" s="49">
        <v>889</v>
      </c>
      <c r="AY732" s="30">
        <f>IFERROR(AX732/AT725,"-")</f>
        <v>0.18382961124896607</v>
      </c>
      <c r="AZ732" s="52">
        <f t="shared" si="509"/>
        <v>260580.87064116987</v>
      </c>
      <c r="BA732" s="31">
        <f t="shared" si="536"/>
        <v>0.16246345029239767</v>
      </c>
      <c r="BB732" s="176"/>
      <c r="BC732" s="197"/>
      <c r="BD732" s="197"/>
      <c r="BE732" s="67" t="s">
        <v>69</v>
      </c>
      <c r="BF732" s="49">
        <v>150250023</v>
      </c>
      <c r="BG732" s="30">
        <f>IFERROR(BF732/BC725,"-")</f>
        <v>6.2831936259345966E-2</v>
      </c>
      <c r="BH732" s="49">
        <v>498</v>
      </c>
      <c r="BI732" s="30">
        <f>IFERROR(BH732/BD725,"-")</f>
        <v>0.23347398030942335</v>
      </c>
      <c r="BJ732" s="52">
        <f t="shared" si="510"/>
        <v>301706.8734939759</v>
      </c>
      <c r="BK732" s="31">
        <f t="shared" si="537"/>
        <v>0.20048309178743962</v>
      </c>
      <c r="BL732" s="176"/>
      <c r="BM732" s="197"/>
      <c r="BN732" s="197"/>
      <c r="BO732" s="67" t="s">
        <v>69</v>
      </c>
      <c r="BP732" s="49">
        <v>55550383</v>
      </c>
      <c r="BQ732" s="30">
        <f>IFERROR(BP732/BM725,"-")</f>
        <v>7.4763610332057834E-2</v>
      </c>
      <c r="BR732" s="49">
        <v>174</v>
      </c>
      <c r="BS732" s="30">
        <f>IFERROR(BR732/BN725,"-")</f>
        <v>0.23966942148760331</v>
      </c>
      <c r="BT732" s="52">
        <f t="shared" si="511"/>
        <v>319255.07471264369</v>
      </c>
      <c r="BU732" s="31">
        <f t="shared" si="538"/>
        <v>0.17025440313111545</v>
      </c>
      <c r="BV732" s="176"/>
      <c r="BW732" s="197"/>
      <c r="BX732" s="197"/>
      <c r="BY732" s="67" t="s">
        <v>69</v>
      </c>
      <c r="BZ732" s="49">
        <f t="shared" si="522"/>
        <v>752162376</v>
      </c>
      <c r="CA732" s="30">
        <f>IFERROR(BZ732/BW725,"-")</f>
        <v>3.5002888203825487E-2</v>
      </c>
      <c r="CB732" s="49">
        <f t="shared" si="523"/>
        <v>3275</v>
      </c>
      <c r="CC732" s="30">
        <f>IFERROR(CB732/BX725,"-")</f>
        <v>0.1384660916624387</v>
      </c>
      <c r="CD732" s="52">
        <f t="shared" si="512"/>
        <v>229667.90106870228</v>
      </c>
      <c r="CE732" s="31">
        <f t="shared" si="539"/>
        <v>0.12432617113355099</v>
      </c>
      <c r="CR732" s="173"/>
      <c r="CS732" s="194"/>
      <c r="CT732" s="188"/>
      <c r="CU732" s="191"/>
      <c r="CV732" s="191"/>
      <c r="CW732" s="75" t="s">
        <v>83</v>
      </c>
      <c r="CX732" s="86">
        <v>965379940</v>
      </c>
      <c r="CY732" s="76">
        <v>2.8046971081016406E-2</v>
      </c>
      <c r="CZ732" s="86">
        <v>5424</v>
      </c>
      <c r="DA732" s="76">
        <v>0.14248936058424841</v>
      </c>
      <c r="DB732" s="86">
        <v>177983.02728613568</v>
      </c>
      <c r="DC732" s="77">
        <v>0.13172721973965418</v>
      </c>
    </row>
    <row r="733" spans="2:107" s="16" customFormat="1" ht="13.15" customHeight="1">
      <c r="B733" s="224"/>
      <c r="C733" s="194"/>
      <c r="D733" s="176"/>
      <c r="E733" s="197"/>
      <c r="F733" s="197"/>
      <c r="G733" s="67" t="s">
        <v>71</v>
      </c>
      <c r="H733" s="49">
        <v>0</v>
      </c>
      <c r="I733" s="30">
        <f>IFERROR(H733/E725,"-")</f>
        <v>0</v>
      </c>
      <c r="J733" s="49">
        <v>0</v>
      </c>
      <c r="K733" s="30">
        <f>IFERROR(J733/F725,"-")</f>
        <v>0</v>
      </c>
      <c r="L733" s="52" t="str">
        <f t="shared" si="505"/>
        <v>-</v>
      </c>
      <c r="M733" s="31">
        <f t="shared" si="532"/>
        <v>0</v>
      </c>
      <c r="N733" s="176"/>
      <c r="O733" s="197"/>
      <c r="P733" s="197"/>
      <c r="Q733" s="67" t="s">
        <v>71</v>
      </c>
      <c r="R733" s="49">
        <v>0</v>
      </c>
      <c r="S733" s="30">
        <f>IFERROR(R733/O725,"-")</f>
        <v>0</v>
      </c>
      <c r="T733" s="49">
        <v>0</v>
      </c>
      <c r="U733" s="30">
        <f>IFERROR(T733/P725,"-")</f>
        <v>0</v>
      </c>
      <c r="V733" s="52" t="str">
        <f t="shared" si="506"/>
        <v>-</v>
      </c>
      <c r="W733" s="31">
        <f t="shared" si="533"/>
        <v>0</v>
      </c>
      <c r="X733" s="176"/>
      <c r="Y733" s="197"/>
      <c r="Z733" s="197"/>
      <c r="AA733" s="67" t="s">
        <v>71</v>
      </c>
      <c r="AB733" s="49">
        <v>6333</v>
      </c>
      <c r="AC733" s="30">
        <f>IFERROR(AB733/Y725,"-")</f>
        <v>1.099711051051572E-6</v>
      </c>
      <c r="AD733" s="49">
        <v>4</v>
      </c>
      <c r="AE733" s="30">
        <f>IFERROR(AD733/Z725,"-")</f>
        <v>4.884601294419343E-4</v>
      </c>
      <c r="AF733" s="52">
        <f t="shared" si="507"/>
        <v>1583.25</v>
      </c>
      <c r="AG733" s="31">
        <f t="shared" si="534"/>
        <v>4.5055192610948412E-4</v>
      </c>
      <c r="AH733" s="176"/>
      <c r="AI733" s="197"/>
      <c r="AJ733" s="197"/>
      <c r="AK733" s="67" t="s">
        <v>71</v>
      </c>
      <c r="AL733" s="49">
        <v>4890</v>
      </c>
      <c r="AM733" s="30">
        <f>IFERROR(AL733/AI725,"-")</f>
        <v>6.7336416792249312E-7</v>
      </c>
      <c r="AN733" s="49">
        <v>5</v>
      </c>
      <c r="AO733" s="30">
        <f>IFERROR(AN733/AJ725,"-")</f>
        <v>6.499415052645262E-4</v>
      </c>
      <c r="AP733" s="52">
        <f t="shared" si="508"/>
        <v>978</v>
      </c>
      <c r="AQ733" s="31">
        <f t="shared" si="535"/>
        <v>5.9488399762046404E-4</v>
      </c>
      <c r="AR733" s="176"/>
      <c r="AS733" s="197"/>
      <c r="AT733" s="197"/>
      <c r="AU733" s="67" t="s">
        <v>71</v>
      </c>
      <c r="AV733" s="49">
        <v>90734</v>
      </c>
      <c r="AW733" s="30">
        <f>IFERROR(AV733/AS725,"-")</f>
        <v>1.7666132930113369E-5</v>
      </c>
      <c r="AX733" s="49">
        <v>7</v>
      </c>
      <c r="AY733" s="30">
        <f>IFERROR(AX733/AT725,"-")</f>
        <v>1.4474772539288668E-3</v>
      </c>
      <c r="AZ733" s="52">
        <f t="shared" si="509"/>
        <v>12962</v>
      </c>
      <c r="BA733" s="31">
        <f t="shared" si="536"/>
        <v>1.2792397660818713E-3</v>
      </c>
      <c r="BB733" s="176"/>
      <c r="BC733" s="197"/>
      <c r="BD733" s="197"/>
      <c r="BE733" s="67" t="s">
        <v>71</v>
      </c>
      <c r="BF733" s="49">
        <v>10854</v>
      </c>
      <c r="BG733" s="30">
        <f>IFERROR(BF733/BC725,"-")</f>
        <v>4.5389532896040966E-6</v>
      </c>
      <c r="BH733" s="49">
        <v>4</v>
      </c>
      <c r="BI733" s="30">
        <f>IFERROR(BH733/BD725,"-")</f>
        <v>1.875293014533521E-3</v>
      </c>
      <c r="BJ733" s="52">
        <f t="shared" si="510"/>
        <v>2713.5</v>
      </c>
      <c r="BK733" s="31">
        <f t="shared" si="537"/>
        <v>1.6103059581320451E-3</v>
      </c>
      <c r="BL733" s="176"/>
      <c r="BM733" s="197"/>
      <c r="BN733" s="197"/>
      <c r="BO733" s="67" t="s">
        <v>71</v>
      </c>
      <c r="BP733" s="49">
        <v>17717</v>
      </c>
      <c r="BQ733" s="30">
        <f>IFERROR(BP733/BM725,"-")</f>
        <v>2.3844784009015177E-5</v>
      </c>
      <c r="BR733" s="49">
        <v>2</v>
      </c>
      <c r="BS733" s="30">
        <f>IFERROR(BR733/BN725,"-")</f>
        <v>2.7548209366391185E-3</v>
      </c>
      <c r="BT733" s="52">
        <f t="shared" si="511"/>
        <v>8858.5</v>
      </c>
      <c r="BU733" s="31">
        <f t="shared" si="538"/>
        <v>1.9569471624266144E-3</v>
      </c>
      <c r="BV733" s="176"/>
      <c r="BW733" s="197"/>
      <c r="BX733" s="197"/>
      <c r="BY733" s="67" t="s">
        <v>71</v>
      </c>
      <c r="BZ733" s="49">
        <f t="shared" si="522"/>
        <v>130528</v>
      </c>
      <c r="CA733" s="30">
        <f>IFERROR(BZ733/BW725,"-")</f>
        <v>6.0742961058037989E-6</v>
      </c>
      <c r="CB733" s="49">
        <f t="shared" si="523"/>
        <v>22</v>
      </c>
      <c r="CC733" s="30">
        <f>IFERROR(CB733/BX725,"-")</f>
        <v>9.3015389819042782E-4</v>
      </c>
      <c r="CD733" s="52">
        <f t="shared" si="512"/>
        <v>5933.090909090909</v>
      </c>
      <c r="CE733" s="31">
        <f t="shared" si="539"/>
        <v>8.3516817250018976E-4</v>
      </c>
      <c r="CR733" s="173"/>
      <c r="CS733" s="194"/>
      <c r="CT733" s="188"/>
      <c r="CU733" s="191"/>
      <c r="CV733" s="191"/>
      <c r="CW733" s="75" t="s">
        <v>87</v>
      </c>
      <c r="CX733" s="86">
        <v>174418230</v>
      </c>
      <c r="CY733" s="76">
        <v>5.0673344764260051E-3</v>
      </c>
      <c r="CZ733" s="86">
        <v>2937</v>
      </c>
      <c r="DA733" s="76">
        <v>7.7155466820784946E-2</v>
      </c>
      <c r="DB733" s="86">
        <v>59386.527068437179</v>
      </c>
      <c r="DC733" s="77">
        <v>7.1327958033806108E-2</v>
      </c>
    </row>
    <row r="734" spans="2:107" s="16" customFormat="1" ht="13.15" customHeight="1">
      <c r="B734" s="224"/>
      <c r="C734" s="194"/>
      <c r="D734" s="176"/>
      <c r="E734" s="197"/>
      <c r="F734" s="197"/>
      <c r="G734" s="67" t="s">
        <v>73</v>
      </c>
      <c r="H734" s="49">
        <v>0</v>
      </c>
      <c r="I734" s="30">
        <f>IFERROR(H734/E725,"-")</f>
        <v>0</v>
      </c>
      <c r="J734" s="49">
        <v>0</v>
      </c>
      <c r="K734" s="30">
        <f>IFERROR(J734/F725,"-")</f>
        <v>0</v>
      </c>
      <c r="L734" s="52" t="str">
        <f t="shared" si="505"/>
        <v>-</v>
      </c>
      <c r="M734" s="31">
        <f t="shared" si="532"/>
        <v>0</v>
      </c>
      <c r="N734" s="176"/>
      <c r="O734" s="197"/>
      <c r="P734" s="197"/>
      <c r="Q734" s="67" t="s">
        <v>73</v>
      </c>
      <c r="R734" s="49">
        <v>0</v>
      </c>
      <c r="S734" s="30">
        <f>IFERROR(R734/O725,"-")</f>
        <v>0</v>
      </c>
      <c r="T734" s="49">
        <v>0</v>
      </c>
      <c r="U734" s="30">
        <f>IFERROR(T734/P725,"-")</f>
        <v>0</v>
      </c>
      <c r="V734" s="52" t="str">
        <f t="shared" si="506"/>
        <v>-</v>
      </c>
      <c r="W734" s="31">
        <f t="shared" si="533"/>
        <v>0</v>
      </c>
      <c r="X734" s="176"/>
      <c r="Y734" s="197"/>
      <c r="Z734" s="197"/>
      <c r="AA734" s="67" t="s">
        <v>73</v>
      </c>
      <c r="AB734" s="49">
        <v>422067</v>
      </c>
      <c r="AC734" s="30">
        <f>IFERROR(AB734/Y725,"-")</f>
        <v>7.3290974922498632E-5</v>
      </c>
      <c r="AD734" s="49">
        <v>31</v>
      </c>
      <c r="AE734" s="30">
        <f>IFERROR(AD734/Z725,"-")</f>
        <v>3.7855660031749908E-3</v>
      </c>
      <c r="AF734" s="52">
        <f t="shared" si="507"/>
        <v>13615.064516129032</v>
      </c>
      <c r="AG734" s="31">
        <f t="shared" si="534"/>
        <v>3.4917774273485018E-3</v>
      </c>
      <c r="AH734" s="176"/>
      <c r="AI734" s="197"/>
      <c r="AJ734" s="197"/>
      <c r="AK734" s="67" t="s">
        <v>73</v>
      </c>
      <c r="AL734" s="49">
        <v>1337182</v>
      </c>
      <c r="AM734" s="30">
        <f>IFERROR(AL734/AI725,"-")</f>
        <v>1.8413301529466978E-4</v>
      </c>
      <c r="AN734" s="49">
        <v>45</v>
      </c>
      <c r="AO734" s="30">
        <f>IFERROR(AN734/AJ725,"-")</f>
        <v>5.8494735473807354E-3</v>
      </c>
      <c r="AP734" s="52">
        <f t="shared" si="508"/>
        <v>29715.155555555557</v>
      </c>
      <c r="AQ734" s="31">
        <f t="shared" si="535"/>
        <v>5.353955978584176E-3</v>
      </c>
      <c r="AR734" s="176"/>
      <c r="AS734" s="197"/>
      <c r="AT734" s="197"/>
      <c r="AU734" s="67" t="s">
        <v>73</v>
      </c>
      <c r="AV734" s="49">
        <v>537387</v>
      </c>
      <c r="AW734" s="30">
        <f>IFERROR(AV734/AS725,"-")</f>
        <v>1.0463057042470112E-4</v>
      </c>
      <c r="AX734" s="49">
        <v>23</v>
      </c>
      <c r="AY734" s="30">
        <f>IFERROR(AX734/AT725,"-")</f>
        <v>4.7559966914805622E-3</v>
      </c>
      <c r="AZ734" s="52">
        <f t="shared" si="509"/>
        <v>23364.652173913044</v>
      </c>
      <c r="BA734" s="31">
        <f t="shared" si="536"/>
        <v>4.2032163742690056E-3</v>
      </c>
      <c r="BB734" s="176"/>
      <c r="BC734" s="197"/>
      <c r="BD734" s="197"/>
      <c r="BE734" s="67" t="s">
        <v>73</v>
      </c>
      <c r="BF734" s="49">
        <v>442047</v>
      </c>
      <c r="BG734" s="30">
        <f>IFERROR(BF734/BC725,"-")</f>
        <v>1.8485633727746657E-4</v>
      </c>
      <c r="BH734" s="49">
        <v>10</v>
      </c>
      <c r="BI734" s="30">
        <f>IFERROR(BH734/BD725,"-")</f>
        <v>4.6882325363338025E-3</v>
      </c>
      <c r="BJ734" s="52">
        <f t="shared" si="510"/>
        <v>44204.7</v>
      </c>
      <c r="BK734" s="31">
        <f t="shared" si="537"/>
        <v>4.0257648953301124E-3</v>
      </c>
      <c r="BL734" s="176"/>
      <c r="BM734" s="197"/>
      <c r="BN734" s="197"/>
      <c r="BO734" s="67" t="s">
        <v>73</v>
      </c>
      <c r="BP734" s="49">
        <v>5978</v>
      </c>
      <c r="BQ734" s="30">
        <f>IFERROR(BP734/BM725,"-")</f>
        <v>8.0456126209794396E-6</v>
      </c>
      <c r="BR734" s="49">
        <v>3</v>
      </c>
      <c r="BS734" s="30">
        <f>IFERROR(BR734/BN725,"-")</f>
        <v>4.1322314049586778E-3</v>
      </c>
      <c r="BT734" s="52">
        <f t="shared" si="511"/>
        <v>1992.6666666666667</v>
      </c>
      <c r="BU734" s="31">
        <f t="shared" si="538"/>
        <v>2.9354207436399216E-3</v>
      </c>
      <c r="BV734" s="176"/>
      <c r="BW734" s="197"/>
      <c r="BX734" s="197"/>
      <c r="BY734" s="67" t="s">
        <v>73</v>
      </c>
      <c r="BZ734" s="49">
        <f t="shared" si="522"/>
        <v>2744661</v>
      </c>
      <c r="CA734" s="30">
        <f>IFERROR(BZ734/BW725,"-")</f>
        <v>1.2772649258436169E-4</v>
      </c>
      <c r="CB734" s="49">
        <f t="shared" si="523"/>
        <v>112</v>
      </c>
      <c r="CC734" s="30">
        <f>IFERROR(CB734/BX725,"-")</f>
        <v>4.735328936242178E-3</v>
      </c>
      <c r="CD734" s="52">
        <f t="shared" si="512"/>
        <v>24505.901785714286</v>
      </c>
      <c r="CE734" s="31">
        <f t="shared" si="539"/>
        <v>4.2517652418191483E-3</v>
      </c>
      <c r="CR734" s="173"/>
      <c r="CS734" s="194"/>
      <c r="CT734" s="188"/>
      <c r="CU734" s="191"/>
      <c r="CV734" s="191"/>
      <c r="CW734" s="75" t="s">
        <v>85</v>
      </c>
      <c r="CX734" s="86">
        <v>107661544</v>
      </c>
      <c r="CY734" s="76">
        <v>3.12786715985167E-3</v>
      </c>
      <c r="CZ734" s="86">
        <v>4284</v>
      </c>
      <c r="DA734" s="76">
        <v>0.11254137550570062</v>
      </c>
      <c r="DB734" s="86">
        <v>25131.079365079364</v>
      </c>
      <c r="DC734" s="77">
        <v>0.10404118904216048</v>
      </c>
    </row>
    <row r="735" spans="2:107" s="16" customFormat="1" ht="13.15" customHeight="1">
      <c r="B735" s="224"/>
      <c r="C735" s="194"/>
      <c r="D735" s="176"/>
      <c r="E735" s="197"/>
      <c r="F735" s="197"/>
      <c r="G735" s="67" t="s">
        <v>75</v>
      </c>
      <c r="H735" s="49">
        <v>142737</v>
      </c>
      <c r="I735" s="30">
        <f>IFERROR(H735/E725,"-")</f>
        <v>1.591872336159113E-3</v>
      </c>
      <c r="J735" s="49">
        <v>2</v>
      </c>
      <c r="K735" s="30">
        <f>IFERROR(J735/F725,"-")</f>
        <v>0.1111111111111111</v>
      </c>
      <c r="L735" s="52">
        <f t="shared" si="505"/>
        <v>71368.5</v>
      </c>
      <c r="M735" s="31">
        <f t="shared" si="532"/>
        <v>0.10526315789473684</v>
      </c>
      <c r="N735" s="176"/>
      <c r="O735" s="197"/>
      <c r="P735" s="197"/>
      <c r="Q735" s="67" t="s">
        <v>75</v>
      </c>
      <c r="R735" s="49">
        <v>9336</v>
      </c>
      <c r="S735" s="30">
        <f>IFERROR(R735/O725,"-")</f>
        <v>8.6661668335510242E-5</v>
      </c>
      <c r="T735" s="49">
        <v>4</v>
      </c>
      <c r="U735" s="30">
        <f>IFERROR(T735/P725,"-")</f>
        <v>7.0175438596491224E-2</v>
      </c>
      <c r="V735" s="52">
        <f t="shared" si="506"/>
        <v>2334</v>
      </c>
      <c r="W735" s="31">
        <f t="shared" si="533"/>
        <v>6.4516129032258063E-2</v>
      </c>
      <c r="X735" s="176"/>
      <c r="Y735" s="197"/>
      <c r="Z735" s="197"/>
      <c r="AA735" s="67" t="s">
        <v>75</v>
      </c>
      <c r="AB735" s="49">
        <v>8262840</v>
      </c>
      <c r="AC735" s="30">
        <f>IFERROR(AB735/Y725,"-")</f>
        <v>1.4348233792943266E-3</v>
      </c>
      <c r="AD735" s="49">
        <v>210</v>
      </c>
      <c r="AE735" s="30">
        <f>IFERROR(AD735/Z725,"-")</f>
        <v>2.5644156795701551E-2</v>
      </c>
      <c r="AF735" s="52">
        <f t="shared" si="507"/>
        <v>39346.857142857145</v>
      </c>
      <c r="AG735" s="31">
        <f t="shared" si="534"/>
        <v>2.3653976120747915E-2</v>
      </c>
      <c r="AH735" s="176"/>
      <c r="AI735" s="197"/>
      <c r="AJ735" s="197"/>
      <c r="AK735" s="67" t="s">
        <v>75</v>
      </c>
      <c r="AL735" s="49">
        <v>10701641</v>
      </c>
      <c r="AM735" s="30">
        <f>IFERROR(AL735/AI725,"-")</f>
        <v>1.4736404064151815E-3</v>
      </c>
      <c r="AN735" s="49">
        <v>306</v>
      </c>
      <c r="AO735" s="30">
        <f>IFERROR(AN735/AJ725,"-")</f>
        <v>3.9776420122189002E-2</v>
      </c>
      <c r="AP735" s="52">
        <f t="shared" si="508"/>
        <v>34972.683006535946</v>
      </c>
      <c r="AQ735" s="31">
        <f t="shared" si="535"/>
        <v>3.6406900654372396E-2</v>
      </c>
      <c r="AR735" s="176"/>
      <c r="AS735" s="197"/>
      <c r="AT735" s="197"/>
      <c r="AU735" s="67" t="s">
        <v>75</v>
      </c>
      <c r="AV735" s="49">
        <v>9199710</v>
      </c>
      <c r="AW735" s="30">
        <f>IFERROR(AV735/AS725,"-")</f>
        <v>1.7912061606287968E-3</v>
      </c>
      <c r="AX735" s="49">
        <v>259</v>
      </c>
      <c r="AY735" s="30">
        <f>IFERROR(AX735/AT725,"-")</f>
        <v>5.3556658395368072E-2</v>
      </c>
      <c r="AZ735" s="52">
        <f t="shared" si="509"/>
        <v>35520.115830115828</v>
      </c>
      <c r="BA735" s="31">
        <f t="shared" si="536"/>
        <v>4.7331871345029239E-2</v>
      </c>
      <c r="BB735" s="176"/>
      <c r="BC735" s="197"/>
      <c r="BD735" s="197"/>
      <c r="BE735" s="67" t="s">
        <v>75</v>
      </c>
      <c r="BF735" s="49">
        <v>8106816</v>
      </c>
      <c r="BG735" s="30">
        <f>IFERROR(BF735/BC725,"-")</f>
        <v>3.3901289065243344E-3</v>
      </c>
      <c r="BH735" s="49">
        <v>186</v>
      </c>
      <c r="BI735" s="30">
        <f>IFERROR(BH735/BD725,"-")</f>
        <v>8.7201125175808719E-2</v>
      </c>
      <c r="BJ735" s="52">
        <f t="shared" si="510"/>
        <v>43585.032258064515</v>
      </c>
      <c r="BK735" s="31">
        <f t="shared" si="537"/>
        <v>7.4879227053140096E-2</v>
      </c>
      <c r="BL735" s="176"/>
      <c r="BM735" s="197"/>
      <c r="BN735" s="197"/>
      <c r="BO735" s="67" t="s">
        <v>75</v>
      </c>
      <c r="BP735" s="49">
        <v>1886405</v>
      </c>
      <c r="BQ735" s="30">
        <f>IFERROR(BP735/BM725,"-")</f>
        <v>2.5388564530409367E-3</v>
      </c>
      <c r="BR735" s="49">
        <v>68</v>
      </c>
      <c r="BS735" s="30">
        <f>IFERROR(BR735/BN725,"-")</f>
        <v>9.366391184573003E-2</v>
      </c>
      <c r="BT735" s="52">
        <f t="shared" si="511"/>
        <v>27741.25</v>
      </c>
      <c r="BU735" s="31">
        <f t="shared" si="538"/>
        <v>6.6536203522504889E-2</v>
      </c>
      <c r="BV735" s="176"/>
      <c r="BW735" s="197"/>
      <c r="BX735" s="197"/>
      <c r="BY735" s="67" t="s">
        <v>75</v>
      </c>
      <c r="BZ735" s="49">
        <f t="shared" si="522"/>
        <v>38309485</v>
      </c>
      <c r="CA735" s="30">
        <f>IFERROR(BZ735/BW725,"-")</f>
        <v>1.7827834299985372E-3</v>
      </c>
      <c r="CB735" s="49">
        <f t="shared" si="523"/>
        <v>1035</v>
      </c>
      <c r="CC735" s="30">
        <f>IFERROR(CB735/BX725,"-")</f>
        <v>4.3759512937595127E-2</v>
      </c>
      <c r="CD735" s="52">
        <f t="shared" si="512"/>
        <v>37013.995169082125</v>
      </c>
      <c r="CE735" s="31">
        <f t="shared" si="539"/>
        <v>3.929086629716802E-2</v>
      </c>
      <c r="CR735" s="174"/>
      <c r="CS735" s="195"/>
      <c r="CT735" s="189"/>
      <c r="CU735" s="192"/>
      <c r="CV735" s="192"/>
      <c r="CW735" s="18" t="s">
        <v>92</v>
      </c>
      <c r="CX735" s="86">
        <v>6983511510</v>
      </c>
      <c r="CY735" s="76">
        <v>0.20289042401783822</v>
      </c>
      <c r="CZ735" s="86">
        <v>29486</v>
      </c>
      <c r="DA735" s="76">
        <v>0.7746020070404035</v>
      </c>
      <c r="DB735" s="86">
        <v>236841.60313369057</v>
      </c>
      <c r="DC735" s="77">
        <v>0.7160967553914902</v>
      </c>
    </row>
    <row r="736" spans="2:107" s="16" customFormat="1" ht="13.15" customHeight="1">
      <c r="B736" s="224"/>
      <c r="C736" s="194"/>
      <c r="D736" s="176"/>
      <c r="E736" s="197"/>
      <c r="F736" s="197"/>
      <c r="G736" s="67" t="s">
        <v>77</v>
      </c>
      <c r="H736" s="49">
        <v>27236</v>
      </c>
      <c r="I736" s="30">
        <f>IFERROR(H736/E725,"-")</f>
        <v>3.0374909762450941E-4</v>
      </c>
      <c r="J736" s="49">
        <v>1</v>
      </c>
      <c r="K736" s="30">
        <f>IFERROR(J736/F725,"-")</f>
        <v>5.5555555555555552E-2</v>
      </c>
      <c r="L736" s="52">
        <f t="shared" si="505"/>
        <v>27236</v>
      </c>
      <c r="M736" s="31">
        <f t="shared" si="532"/>
        <v>5.2631578947368418E-2</v>
      </c>
      <c r="N736" s="176"/>
      <c r="O736" s="197"/>
      <c r="P736" s="197"/>
      <c r="Q736" s="67" t="s">
        <v>77</v>
      </c>
      <c r="R736" s="49">
        <v>351064</v>
      </c>
      <c r="S736" s="30">
        <f>IFERROR(R736/O725,"-")</f>
        <v>3.258760918223818E-3</v>
      </c>
      <c r="T736" s="49">
        <v>2</v>
      </c>
      <c r="U736" s="30">
        <f>IFERROR(T736/P725,"-")</f>
        <v>3.5087719298245612E-2</v>
      </c>
      <c r="V736" s="52">
        <f t="shared" si="506"/>
        <v>175532</v>
      </c>
      <c r="W736" s="31">
        <f t="shared" si="533"/>
        <v>3.2258064516129031E-2</v>
      </c>
      <c r="X736" s="176"/>
      <c r="Y736" s="197"/>
      <c r="Z736" s="197"/>
      <c r="AA736" s="67" t="s">
        <v>77</v>
      </c>
      <c r="AB736" s="49">
        <v>6433965</v>
      </c>
      <c r="AC736" s="30">
        <f>IFERROR(AB736/Y725,"-")</f>
        <v>1.1172433937437277E-3</v>
      </c>
      <c r="AD736" s="49">
        <v>72</v>
      </c>
      <c r="AE736" s="30">
        <f>IFERROR(AD736/Z725,"-")</f>
        <v>8.7922823299548172E-3</v>
      </c>
      <c r="AF736" s="52">
        <f t="shared" si="507"/>
        <v>89360.625</v>
      </c>
      <c r="AG736" s="31">
        <f t="shared" si="534"/>
        <v>8.1099346699707135E-3</v>
      </c>
      <c r="AH736" s="176"/>
      <c r="AI736" s="197"/>
      <c r="AJ736" s="197"/>
      <c r="AK736" s="67" t="s">
        <v>77</v>
      </c>
      <c r="AL736" s="49">
        <v>11268189</v>
      </c>
      <c r="AM736" s="30">
        <f>IFERROR(AL736/AI725,"-")</f>
        <v>1.5516553599137812E-3</v>
      </c>
      <c r="AN736" s="49">
        <v>124</v>
      </c>
      <c r="AO736" s="30">
        <f>IFERROR(AN736/AJ725,"-")</f>
        <v>1.6118549330560249E-2</v>
      </c>
      <c r="AP736" s="52">
        <f t="shared" si="508"/>
        <v>90872.491935483864</v>
      </c>
      <c r="AQ736" s="31">
        <f t="shared" si="535"/>
        <v>1.4753123140987508E-2</v>
      </c>
      <c r="AR736" s="176"/>
      <c r="AS736" s="197"/>
      <c r="AT736" s="197"/>
      <c r="AU736" s="67" t="s">
        <v>77</v>
      </c>
      <c r="AV736" s="49">
        <v>9779803</v>
      </c>
      <c r="AW736" s="30">
        <f>IFERROR(AV736/AS725,"-")</f>
        <v>1.9041516942747095E-3</v>
      </c>
      <c r="AX736" s="49">
        <v>113</v>
      </c>
      <c r="AY736" s="30">
        <f>IFERROR(AX736/AT725,"-")</f>
        <v>2.3366418527708849E-2</v>
      </c>
      <c r="AZ736" s="52">
        <f t="shared" si="509"/>
        <v>86546.929203539825</v>
      </c>
      <c r="BA736" s="31">
        <f t="shared" si="536"/>
        <v>2.0650584795321638E-2</v>
      </c>
      <c r="BB736" s="176"/>
      <c r="BC736" s="197"/>
      <c r="BD736" s="197"/>
      <c r="BE736" s="67" t="s">
        <v>77</v>
      </c>
      <c r="BF736" s="49">
        <v>6330211</v>
      </c>
      <c r="BG736" s="30">
        <f>IFERROR(BF736/BC725,"-")</f>
        <v>2.6471837149749438E-3</v>
      </c>
      <c r="BH736" s="49">
        <v>71</v>
      </c>
      <c r="BI736" s="30">
        <f>IFERROR(BH736/BD725,"-")</f>
        <v>3.3286451007969994E-2</v>
      </c>
      <c r="BJ736" s="52">
        <f t="shared" si="510"/>
        <v>89157.901408450707</v>
      </c>
      <c r="BK736" s="31">
        <f t="shared" si="537"/>
        <v>2.8582930756843799E-2</v>
      </c>
      <c r="BL736" s="176"/>
      <c r="BM736" s="197"/>
      <c r="BN736" s="197"/>
      <c r="BO736" s="67" t="s">
        <v>77</v>
      </c>
      <c r="BP736" s="49">
        <v>1306197</v>
      </c>
      <c r="BQ736" s="30">
        <f>IFERROR(BP736/BM725,"-")</f>
        <v>1.757971741165186E-3</v>
      </c>
      <c r="BR736" s="49">
        <v>32</v>
      </c>
      <c r="BS736" s="30">
        <f>IFERROR(BR736/BN725,"-")</f>
        <v>4.4077134986225897E-2</v>
      </c>
      <c r="BT736" s="52">
        <f t="shared" si="511"/>
        <v>40818.65625</v>
      </c>
      <c r="BU736" s="31">
        <f t="shared" si="538"/>
        <v>3.131115459882583E-2</v>
      </c>
      <c r="BV736" s="176"/>
      <c r="BW736" s="197"/>
      <c r="BX736" s="197"/>
      <c r="BY736" s="67" t="s">
        <v>77</v>
      </c>
      <c r="BZ736" s="49">
        <f t="shared" si="522"/>
        <v>35496665</v>
      </c>
      <c r="CA736" s="30">
        <f>IFERROR(BZ736/BW725,"-")</f>
        <v>1.6518850666410426E-3</v>
      </c>
      <c r="CB736" s="49">
        <f t="shared" si="523"/>
        <v>415</v>
      </c>
      <c r="CC736" s="30">
        <f>IFERROR(CB736/BX725,"-")</f>
        <v>1.754608489768307E-2</v>
      </c>
      <c r="CD736" s="52">
        <f t="shared" si="512"/>
        <v>85534.132530120478</v>
      </c>
      <c r="CE736" s="31">
        <f t="shared" si="539"/>
        <v>1.5754308708526309E-2</v>
      </c>
      <c r="CR736" s="172">
        <v>44</v>
      </c>
      <c r="CS736" s="193" t="s">
        <v>17</v>
      </c>
      <c r="CT736" s="187">
        <v>44796</v>
      </c>
      <c r="CU736" s="190">
        <v>35705518830</v>
      </c>
      <c r="CV736" s="190">
        <v>41635</v>
      </c>
      <c r="CW736" s="75" t="s">
        <v>58</v>
      </c>
      <c r="CX736" s="86">
        <v>830618201</v>
      </c>
      <c r="CY736" s="76">
        <v>2.3263020065741474E-2</v>
      </c>
      <c r="CZ736" s="86">
        <v>7203</v>
      </c>
      <c r="DA736" s="76">
        <v>0.17300348264681159</v>
      </c>
      <c r="DB736" s="86">
        <v>115315.59086491739</v>
      </c>
      <c r="DC736" s="77">
        <v>0.16079560675060273</v>
      </c>
    </row>
    <row r="737" spans="2:107" s="16" customFormat="1" ht="13.15" customHeight="1">
      <c r="B737" s="224"/>
      <c r="C737" s="194"/>
      <c r="D737" s="176"/>
      <c r="E737" s="197"/>
      <c r="F737" s="197"/>
      <c r="G737" s="67" t="s">
        <v>79</v>
      </c>
      <c r="H737" s="49">
        <v>73085</v>
      </c>
      <c r="I737" s="30">
        <f>IFERROR(H737/E725,"-")</f>
        <v>8.1507940960079568E-4</v>
      </c>
      <c r="J737" s="49">
        <v>1</v>
      </c>
      <c r="K737" s="30">
        <f>IFERROR(J737/F725,"-")</f>
        <v>5.5555555555555552E-2</v>
      </c>
      <c r="L737" s="52">
        <f t="shared" si="505"/>
        <v>73085</v>
      </c>
      <c r="M737" s="31">
        <f t="shared" si="532"/>
        <v>5.2631578947368418E-2</v>
      </c>
      <c r="N737" s="176"/>
      <c r="O737" s="197"/>
      <c r="P737" s="197"/>
      <c r="Q737" s="67" t="s">
        <v>79</v>
      </c>
      <c r="R737" s="49">
        <v>2004488</v>
      </c>
      <c r="S737" s="30">
        <f>IFERROR(R737/O725,"-")</f>
        <v>1.8606713178932116E-2</v>
      </c>
      <c r="T737" s="49">
        <v>5</v>
      </c>
      <c r="U737" s="30">
        <f>IFERROR(T737/P725,"-")</f>
        <v>8.771929824561403E-2</v>
      </c>
      <c r="V737" s="52">
        <f t="shared" si="506"/>
        <v>400897.6</v>
      </c>
      <c r="W737" s="31">
        <f t="shared" si="533"/>
        <v>8.0645161290322578E-2</v>
      </c>
      <c r="X737" s="176"/>
      <c r="Y737" s="197"/>
      <c r="Z737" s="197"/>
      <c r="AA737" s="67" t="s">
        <v>79</v>
      </c>
      <c r="AB737" s="49">
        <v>42184250</v>
      </c>
      <c r="AC737" s="30">
        <f>IFERROR(AB737/Y725,"-")</f>
        <v>7.3251991007930329E-3</v>
      </c>
      <c r="AD737" s="49">
        <v>117</v>
      </c>
      <c r="AE737" s="30">
        <f>IFERROR(AD737/Z725,"-")</f>
        <v>1.4287458786176578E-2</v>
      </c>
      <c r="AF737" s="52">
        <f t="shared" si="507"/>
        <v>360549.14529914531</v>
      </c>
      <c r="AG737" s="31">
        <f t="shared" si="534"/>
        <v>1.317864383870241E-2</v>
      </c>
      <c r="AH737" s="176"/>
      <c r="AI737" s="197"/>
      <c r="AJ737" s="197"/>
      <c r="AK737" s="67" t="s">
        <v>79</v>
      </c>
      <c r="AL737" s="49">
        <v>85088659</v>
      </c>
      <c r="AM737" s="30">
        <f>IFERROR(AL737/AI725,"-")</f>
        <v>1.1716902672224081E-2</v>
      </c>
      <c r="AN737" s="49">
        <v>261</v>
      </c>
      <c r="AO737" s="30">
        <f>IFERROR(AN737/AJ725,"-")</f>
        <v>3.392694657480827E-2</v>
      </c>
      <c r="AP737" s="52">
        <f t="shared" si="508"/>
        <v>326010.18773946358</v>
      </c>
      <c r="AQ737" s="31">
        <f t="shared" si="535"/>
        <v>3.1052944675788223E-2</v>
      </c>
      <c r="AR737" s="176"/>
      <c r="AS737" s="197"/>
      <c r="AT737" s="197"/>
      <c r="AU737" s="67" t="s">
        <v>79</v>
      </c>
      <c r="AV737" s="49">
        <v>114731266</v>
      </c>
      <c r="AW737" s="30">
        <f>IFERROR(AV737/AS725,"-")</f>
        <v>2.2338459633612494E-2</v>
      </c>
      <c r="AX737" s="49">
        <v>288</v>
      </c>
      <c r="AY737" s="30">
        <f>IFERROR(AX737/AT725,"-")</f>
        <v>5.9553349875930521E-2</v>
      </c>
      <c r="AZ737" s="52">
        <f t="shared" si="509"/>
        <v>398372.45138888888</v>
      </c>
      <c r="BA737" s="31">
        <f t="shared" si="536"/>
        <v>5.2631578947368418E-2</v>
      </c>
      <c r="BB737" s="176"/>
      <c r="BC737" s="197"/>
      <c r="BD737" s="197"/>
      <c r="BE737" s="67" t="s">
        <v>79</v>
      </c>
      <c r="BF737" s="49">
        <v>109760773</v>
      </c>
      <c r="BG737" s="30">
        <f>IFERROR(BF737/BC725,"-")</f>
        <v>4.5900038849994336E-2</v>
      </c>
      <c r="BH737" s="49">
        <v>205</v>
      </c>
      <c r="BI737" s="30">
        <f>IFERROR(BH737/BD725,"-")</f>
        <v>9.6108766994842942E-2</v>
      </c>
      <c r="BJ737" s="52">
        <f t="shared" si="510"/>
        <v>535418.40487804881</v>
      </c>
      <c r="BK737" s="31">
        <f t="shared" si="537"/>
        <v>8.2528180354267316E-2</v>
      </c>
      <c r="BL737" s="176"/>
      <c r="BM737" s="197"/>
      <c r="BN737" s="197"/>
      <c r="BO737" s="67" t="s">
        <v>79</v>
      </c>
      <c r="BP737" s="49">
        <v>33787133</v>
      </c>
      <c r="BQ737" s="30">
        <f>IFERROR(BP737/BM725,"-")</f>
        <v>4.547309864361173E-2</v>
      </c>
      <c r="BR737" s="49">
        <v>83</v>
      </c>
      <c r="BS737" s="30">
        <f>IFERROR(BR737/BN725,"-")</f>
        <v>0.11432506887052342</v>
      </c>
      <c r="BT737" s="52">
        <f t="shared" si="511"/>
        <v>407073.89156626508</v>
      </c>
      <c r="BU737" s="31">
        <f t="shared" si="538"/>
        <v>8.1213307240704496E-2</v>
      </c>
      <c r="BV737" s="176"/>
      <c r="BW737" s="197"/>
      <c r="BX737" s="197"/>
      <c r="BY737" s="67" t="s">
        <v>79</v>
      </c>
      <c r="BZ737" s="49">
        <f t="shared" si="522"/>
        <v>387629654</v>
      </c>
      <c r="CA737" s="30">
        <f>IFERROR(BZ737/BW725,"-")</f>
        <v>1.803886750571735E-2</v>
      </c>
      <c r="CB737" s="49">
        <f t="shared" si="523"/>
        <v>960</v>
      </c>
      <c r="CC737" s="30">
        <f>IFERROR(CB737/BX725,"-")</f>
        <v>4.0588533739218668E-2</v>
      </c>
      <c r="CD737" s="52">
        <f t="shared" si="512"/>
        <v>403780.88958333334</v>
      </c>
      <c r="CE737" s="31">
        <f t="shared" si="539"/>
        <v>3.6443702072735555E-2</v>
      </c>
      <c r="CR737" s="173"/>
      <c r="CS737" s="194"/>
      <c r="CT737" s="188"/>
      <c r="CU737" s="191"/>
      <c r="CV737" s="191"/>
      <c r="CW737" s="75" t="s">
        <v>60</v>
      </c>
      <c r="CX737" s="86">
        <v>853063082</v>
      </c>
      <c r="CY737" s="76">
        <v>2.389163104061244E-2</v>
      </c>
      <c r="CZ737" s="86">
        <v>10572</v>
      </c>
      <c r="DA737" s="76">
        <v>0.25392097994475804</v>
      </c>
      <c r="DB737" s="86">
        <v>80690.794740824815</v>
      </c>
      <c r="DC737" s="77">
        <v>0.23600321457272971</v>
      </c>
    </row>
    <row r="738" spans="2:107" s="16" customFormat="1" ht="13.15" customHeight="1">
      <c r="B738" s="224"/>
      <c r="C738" s="194"/>
      <c r="D738" s="176"/>
      <c r="E738" s="197"/>
      <c r="F738" s="197"/>
      <c r="G738" s="67" t="s">
        <v>81</v>
      </c>
      <c r="H738" s="49">
        <v>2063</v>
      </c>
      <c r="I738" s="30">
        <f>IFERROR(H738/E725,"-")</f>
        <v>2.3007577779386213E-5</v>
      </c>
      <c r="J738" s="49">
        <v>1</v>
      </c>
      <c r="K738" s="30">
        <f>IFERROR(J738/F725,"-")</f>
        <v>5.5555555555555552E-2</v>
      </c>
      <c r="L738" s="52">
        <f t="shared" si="505"/>
        <v>2063</v>
      </c>
      <c r="M738" s="31">
        <f t="shared" si="532"/>
        <v>5.2631578947368418E-2</v>
      </c>
      <c r="N738" s="176"/>
      <c r="O738" s="197"/>
      <c r="P738" s="197"/>
      <c r="Q738" s="67" t="s">
        <v>81</v>
      </c>
      <c r="R738" s="49">
        <v>4030466</v>
      </c>
      <c r="S738" s="30">
        <f>IFERROR(R738/O725,"-")</f>
        <v>3.7412907854493423E-2</v>
      </c>
      <c r="T738" s="49">
        <v>9</v>
      </c>
      <c r="U738" s="30">
        <f>IFERROR(T738/P725,"-")</f>
        <v>0.15789473684210525</v>
      </c>
      <c r="V738" s="52">
        <f t="shared" si="506"/>
        <v>447829.55555555556</v>
      </c>
      <c r="W738" s="31">
        <f t="shared" si="533"/>
        <v>0.14516129032258066</v>
      </c>
      <c r="X738" s="176"/>
      <c r="Y738" s="197"/>
      <c r="Z738" s="197"/>
      <c r="AA738" s="67" t="s">
        <v>81</v>
      </c>
      <c r="AB738" s="49">
        <v>50959147</v>
      </c>
      <c r="AC738" s="30">
        <f>IFERROR(AB738/Y725,"-")</f>
        <v>8.8489400139051891E-3</v>
      </c>
      <c r="AD738" s="49">
        <v>881</v>
      </c>
      <c r="AE738" s="30">
        <f>IFERROR(AD738/Z725,"-")</f>
        <v>0.10758334350958602</v>
      </c>
      <c r="AF738" s="52">
        <f t="shared" si="507"/>
        <v>57842.39160045403</v>
      </c>
      <c r="AG738" s="31">
        <f t="shared" si="534"/>
        <v>9.9234061725613873E-2</v>
      </c>
      <c r="AH738" s="176"/>
      <c r="AI738" s="197"/>
      <c r="AJ738" s="197"/>
      <c r="AK738" s="67" t="s">
        <v>81</v>
      </c>
      <c r="AL738" s="49">
        <v>62538832</v>
      </c>
      <c r="AM738" s="30">
        <f>IFERROR(AL738/AI725,"-")</f>
        <v>8.6117399943813067E-3</v>
      </c>
      <c r="AN738" s="49">
        <v>1092</v>
      </c>
      <c r="AO738" s="30">
        <f>IFERROR(AN738/AJ725,"-")</f>
        <v>0.14194722474977253</v>
      </c>
      <c r="AP738" s="52">
        <f t="shared" si="508"/>
        <v>57269.992673992674</v>
      </c>
      <c r="AQ738" s="31">
        <f t="shared" si="535"/>
        <v>0.12992266508030934</v>
      </c>
      <c r="AR738" s="176"/>
      <c r="AS738" s="197"/>
      <c r="AT738" s="197"/>
      <c r="AU738" s="67" t="s">
        <v>81</v>
      </c>
      <c r="AV738" s="49">
        <v>37452955</v>
      </c>
      <c r="AW738" s="30">
        <f>IFERROR(AV738/AS725,"-")</f>
        <v>7.292182441593604E-3</v>
      </c>
      <c r="AX738" s="49">
        <v>722</v>
      </c>
      <c r="AY738" s="30">
        <f>IFERROR(AX738/AT725,"-")</f>
        <v>0.14929693961952026</v>
      </c>
      <c r="AZ738" s="52">
        <f t="shared" si="509"/>
        <v>51873.898891966761</v>
      </c>
      <c r="BA738" s="31">
        <f t="shared" si="536"/>
        <v>0.13194444444444445</v>
      </c>
      <c r="BB738" s="176"/>
      <c r="BC738" s="197"/>
      <c r="BD738" s="197"/>
      <c r="BE738" s="67" t="s">
        <v>81</v>
      </c>
      <c r="BF738" s="49">
        <v>26201495</v>
      </c>
      <c r="BG738" s="30">
        <f>IFERROR(BF738/BC725,"-")</f>
        <v>1.0957007731969347E-2</v>
      </c>
      <c r="BH738" s="49">
        <v>347</v>
      </c>
      <c r="BI738" s="30">
        <f>IFERROR(BH738/BD725,"-")</f>
        <v>0.16268166901078293</v>
      </c>
      <c r="BJ738" s="52">
        <f t="shared" si="510"/>
        <v>75508.631123919302</v>
      </c>
      <c r="BK738" s="31">
        <f t="shared" si="537"/>
        <v>0.13969404186795492</v>
      </c>
      <c r="BL738" s="176"/>
      <c r="BM738" s="197"/>
      <c r="BN738" s="197"/>
      <c r="BO738" s="67" t="s">
        <v>81</v>
      </c>
      <c r="BP738" s="49">
        <v>9527142</v>
      </c>
      <c r="BQ738" s="30">
        <f>IFERROR(BP738/BM725,"-")</f>
        <v>1.2822297410013934E-2</v>
      </c>
      <c r="BR738" s="49">
        <v>107</v>
      </c>
      <c r="BS738" s="30">
        <f>IFERROR(BR738/BN725,"-")</f>
        <v>0.14738292011019283</v>
      </c>
      <c r="BT738" s="52">
        <f t="shared" si="511"/>
        <v>89038.710280373838</v>
      </c>
      <c r="BU738" s="31">
        <f t="shared" si="538"/>
        <v>0.10469667318982387</v>
      </c>
      <c r="BV738" s="176"/>
      <c r="BW738" s="197"/>
      <c r="BX738" s="197"/>
      <c r="BY738" s="67" t="s">
        <v>81</v>
      </c>
      <c r="BZ738" s="49">
        <f t="shared" si="522"/>
        <v>190712100</v>
      </c>
      <c r="CA738" s="30">
        <f>IFERROR(BZ738/BW725,"-")</f>
        <v>8.875044177185468E-3</v>
      </c>
      <c r="CB738" s="49">
        <f t="shared" si="523"/>
        <v>3159</v>
      </c>
      <c r="CC738" s="30">
        <f>IFERROR(CB738/BX725,"-")</f>
        <v>0.13356164383561644</v>
      </c>
      <c r="CD738" s="52">
        <f t="shared" si="512"/>
        <v>60371.035137701801</v>
      </c>
      <c r="CE738" s="31">
        <f t="shared" si="539"/>
        <v>0.11992255713309544</v>
      </c>
      <c r="CR738" s="173"/>
      <c r="CS738" s="194"/>
      <c r="CT738" s="188"/>
      <c r="CU738" s="191"/>
      <c r="CV738" s="191"/>
      <c r="CW738" s="75" t="s">
        <v>62</v>
      </c>
      <c r="CX738" s="86">
        <v>455631134</v>
      </c>
      <c r="CY738" s="76">
        <v>1.2760804181822332E-2</v>
      </c>
      <c r="CZ738" s="86">
        <v>10569</v>
      </c>
      <c r="DA738" s="76">
        <v>0.25384892518313917</v>
      </c>
      <c r="DB738" s="86">
        <v>43110.146087614725</v>
      </c>
      <c r="DC738" s="77">
        <v>0.23593624430752747</v>
      </c>
    </row>
    <row r="739" spans="2:107" s="16" customFormat="1" ht="13.15" customHeight="1">
      <c r="B739" s="224"/>
      <c r="C739" s="194"/>
      <c r="D739" s="176"/>
      <c r="E739" s="197"/>
      <c r="F739" s="197"/>
      <c r="G739" s="67" t="s">
        <v>83</v>
      </c>
      <c r="H739" s="49">
        <v>73020</v>
      </c>
      <c r="I739" s="30">
        <f>IFERROR(H739/E725,"-")</f>
        <v>8.1435449803721833E-4</v>
      </c>
      <c r="J739" s="49">
        <v>2</v>
      </c>
      <c r="K739" s="30">
        <f>IFERROR(J739/F725,"-")</f>
        <v>0.1111111111111111</v>
      </c>
      <c r="L739" s="52">
        <f t="shared" si="505"/>
        <v>36510</v>
      </c>
      <c r="M739" s="31">
        <f t="shared" si="532"/>
        <v>0.10526315789473684</v>
      </c>
      <c r="N739" s="176"/>
      <c r="O739" s="197"/>
      <c r="P739" s="197"/>
      <c r="Q739" s="67" t="s">
        <v>83</v>
      </c>
      <c r="R739" s="49">
        <v>1673100</v>
      </c>
      <c r="S739" s="30">
        <f>IFERROR(R739/O725,"-")</f>
        <v>1.5530595254085495E-2</v>
      </c>
      <c r="T739" s="49">
        <v>6</v>
      </c>
      <c r="U739" s="30">
        <f>IFERROR(T739/P725,"-")</f>
        <v>0.10526315789473684</v>
      </c>
      <c r="V739" s="52">
        <f t="shared" si="506"/>
        <v>278850</v>
      </c>
      <c r="W739" s="31">
        <f t="shared" si="533"/>
        <v>9.6774193548387094E-2</v>
      </c>
      <c r="X739" s="176"/>
      <c r="Y739" s="197"/>
      <c r="Z739" s="197"/>
      <c r="AA739" s="67" t="s">
        <v>83</v>
      </c>
      <c r="AB739" s="49">
        <v>51295833</v>
      </c>
      <c r="AC739" s="30">
        <f>IFERROR(AB739/Y725,"-")</f>
        <v>8.9074047723031596E-3</v>
      </c>
      <c r="AD739" s="49">
        <v>547</v>
      </c>
      <c r="AE739" s="30">
        <f>IFERROR(AD739/Z725,"-")</f>
        <v>6.6796922701184522E-2</v>
      </c>
      <c r="AF739" s="52">
        <f t="shared" si="507"/>
        <v>93776.659963436934</v>
      </c>
      <c r="AG739" s="31">
        <f t="shared" si="534"/>
        <v>6.1612975895471954E-2</v>
      </c>
      <c r="AH739" s="176"/>
      <c r="AI739" s="197"/>
      <c r="AJ739" s="197"/>
      <c r="AK739" s="67" t="s">
        <v>83</v>
      </c>
      <c r="AL739" s="49">
        <v>104035569</v>
      </c>
      <c r="AM739" s="30">
        <f>IFERROR(AL739/AI725,"-")</f>
        <v>1.4325935450721498E-2</v>
      </c>
      <c r="AN739" s="49">
        <v>1050</v>
      </c>
      <c r="AO739" s="30">
        <f>IFERROR(AN739/AJ725,"-")</f>
        <v>0.13648771610555049</v>
      </c>
      <c r="AP739" s="52">
        <f t="shared" si="508"/>
        <v>99081.494285714289</v>
      </c>
      <c r="AQ739" s="31">
        <f t="shared" si="535"/>
        <v>0.12492563950029745</v>
      </c>
      <c r="AR739" s="176"/>
      <c r="AS739" s="197"/>
      <c r="AT739" s="197"/>
      <c r="AU739" s="67" t="s">
        <v>83</v>
      </c>
      <c r="AV739" s="49">
        <v>110278758</v>
      </c>
      <c r="AW739" s="30">
        <f>IFERROR(AV739/AS725,"-")</f>
        <v>2.1471545376549064E-2</v>
      </c>
      <c r="AX739" s="49">
        <v>1129</v>
      </c>
      <c r="AY739" s="30">
        <f>IFERROR(AX739/AT725,"-")</f>
        <v>0.23345740281224153</v>
      </c>
      <c r="AZ739" s="52">
        <f t="shared" si="509"/>
        <v>97678.262178919395</v>
      </c>
      <c r="BA739" s="31">
        <f t="shared" si="536"/>
        <v>0.20632309941520469</v>
      </c>
      <c r="BB739" s="176"/>
      <c r="BC739" s="197"/>
      <c r="BD739" s="197"/>
      <c r="BE739" s="67" t="s">
        <v>83</v>
      </c>
      <c r="BF739" s="49">
        <v>53748605</v>
      </c>
      <c r="BG739" s="30">
        <f>IFERROR(BF739/BC725,"-")</f>
        <v>2.2476728162555849E-2</v>
      </c>
      <c r="BH739" s="49">
        <v>650</v>
      </c>
      <c r="BI739" s="30">
        <f>IFERROR(BH739/BD725,"-")</f>
        <v>0.30473511486169713</v>
      </c>
      <c r="BJ739" s="52">
        <f t="shared" si="510"/>
        <v>82690.161538461543</v>
      </c>
      <c r="BK739" s="31">
        <f t="shared" si="537"/>
        <v>0.26167471819645732</v>
      </c>
      <c r="BL739" s="176"/>
      <c r="BM739" s="197"/>
      <c r="BN739" s="197"/>
      <c r="BO739" s="67" t="s">
        <v>83</v>
      </c>
      <c r="BP739" s="49">
        <v>21771190</v>
      </c>
      <c r="BQ739" s="30">
        <f>IFERROR(BP739/BM725,"-")</f>
        <v>2.9301197898585041E-2</v>
      </c>
      <c r="BR739" s="49">
        <v>214</v>
      </c>
      <c r="BS739" s="30">
        <f>IFERROR(BR739/BN725,"-")</f>
        <v>0.29476584022038566</v>
      </c>
      <c r="BT739" s="52">
        <f t="shared" si="511"/>
        <v>101734.53271028037</v>
      </c>
      <c r="BU739" s="31">
        <f t="shared" si="538"/>
        <v>0.20939334637964774</v>
      </c>
      <c r="BV739" s="176"/>
      <c r="BW739" s="197"/>
      <c r="BX739" s="197"/>
      <c r="BY739" s="67" t="s">
        <v>83</v>
      </c>
      <c r="BZ739" s="49">
        <f t="shared" si="522"/>
        <v>342876075</v>
      </c>
      <c r="CA739" s="30">
        <f>IFERROR(BZ739/BW725,"-")</f>
        <v>1.5956199490881583E-2</v>
      </c>
      <c r="CB739" s="49">
        <f t="shared" si="523"/>
        <v>3598</v>
      </c>
      <c r="CC739" s="30">
        <f>IFERROR(CB739/BX725,"-")</f>
        <v>0.15212244207677997</v>
      </c>
      <c r="CD739" s="52">
        <f t="shared" si="512"/>
        <v>95296.296553640917</v>
      </c>
      <c r="CE739" s="31">
        <f t="shared" si="539"/>
        <v>0.13658795839344012</v>
      </c>
      <c r="CR739" s="173"/>
      <c r="CS739" s="194"/>
      <c r="CT739" s="188"/>
      <c r="CU739" s="191"/>
      <c r="CV739" s="191"/>
      <c r="CW739" s="75" t="s">
        <v>64</v>
      </c>
      <c r="CX739" s="86">
        <v>73760070</v>
      </c>
      <c r="CY739" s="76">
        <v>2.065789054940894E-3</v>
      </c>
      <c r="CZ739" s="86">
        <v>1353</v>
      </c>
      <c r="DA739" s="76">
        <v>3.2496697490092472E-2</v>
      </c>
      <c r="DB739" s="86">
        <v>54515.942350332596</v>
      </c>
      <c r="DC739" s="77">
        <v>3.0203589606214842E-2</v>
      </c>
    </row>
    <row r="740" spans="2:107" s="16" customFormat="1" ht="13.15" customHeight="1">
      <c r="B740" s="224"/>
      <c r="C740" s="194"/>
      <c r="D740" s="176"/>
      <c r="E740" s="197"/>
      <c r="F740" s="197"/>
      <c r="G740" s="67" t="s">
        <v>87</v>
      </c>
      <c r="H740" s="49">
        <v>1274425</v>
      </c>
      <c r="I740" s="30">
        <f>IFERROR(H740/E725,"-")</f>
        <v>1.421300645249359E-2</v>
      </c>
      <c r="J740" s="49">
        <v>3</v>
      </c>
      <c r="K740" s="30">
        <f>IFERROR(J740/F725,"-")</f>
        <v>0.16666666666666666</v>
      </c>
      <c r="L740" s="52">
        <f t="shared" si="505"/>
        <v>424808.33333333331</v>
      </c>
      <c r="M740" s="31">
        <f t="shared" si="532"/>
        <v>0.15789473684210525</v>
      </c>
      <c r="N740" s="176"/>
      <c r="O740" s="197"/>
      <c r="P740" s="197"/>
      <c r="Q740" s="67" t="s">
        <v>87</v>
      </c>
      <c r="R740" s="49">
        <v>153287</v>
      </c>
      <c r="S740" s="30">
        <f>IFERROR(R740/O725,"-")</f>
        <v>1.4228906548998884E-3</v>
      </c>
      <c r="T740" s="49">
        <v>4</v>
      </c>
      <c r="U740" s="30">
        <f>IFERROR(T740/P725,"-")</f>
        <v>7.0175438596491224E-2</v>
      </c>
      <c r="V740" s="52">
        <f t="shared" si="506"/>
        <v>38321.75</v>
      </c>
      <c r="W740" s="31">
        <f t="shared" si="533"/>
        <v>6.4516129032258063E-2</v>
      </c>
      <c r="X740" s="176"/>
      <c r="Y740" s="197"/>
      <c r="Z740" s="197"/>
      <c r="AA740" s="67" t="s">
        <v>87</v>
      </c>
      <c r="AB740" s="49">
        <v>24533072</v>
      </c>
      <c r="AC740" s="30">
        <f>IFERROR(AB740/Y725,"-")</f>
        <v>4.2601121734792188E-3</v>
      </c>
      <c r="AD740" s="49">
        <v>419</v>
      </c>
      <c r="AE740" s="30">
        <f>IFERROR(AD740/Z725,"-")</f>
        <v>5.1166198559042621E-2</v>
      </c>
      <c r="AF740" s="52">
        <f t="shared" si="507"/>
        <v>58551.484486873509</v>
      </c>
      <c r="AG740" s="31">
        <f t="shared" si="534"/>
        <v>4.7195314259968459E-2</v>
      </c>
      <c r="AH740" s="176"/>
      <c r="AI740" s="197"/>
      <c r="AJ740" s="197"/>
      <c r="AK740" s="67" t="s">
        <v>87</v>
      </c>
      <c r="AL740" s="49">
        <v>24090123</v>
      </c>
      <c r="AM740" s="30">
        <f>IFERROR(AL740/AI725,"-")</f>
        <v>3.3172649548150334E-3</v>
      </c>
      <c r="AN740" s="49">
        <v>505</v>
      </c>
      <c r="AO740" s="30">
        <f>IFERROR(AN740/AJ725,"-")</f>
        <v>6.5644092031717144E-2</v>
      </c>
      <c r="AP740" s="52">
        <f t="shared" si="508"/>
        <v>47703.213861386139</v>
      </c>
      <c r="AQ740" s="31">
        <f t="shared" si="535"/>
        <v>6.0083283759666865E-2</v>
      </c>
      <c r="AR740" s="176"/>
      <c r="AS740" s="197"/>
      <c r="AT740" s="197"/>
      <c r="AU740" s="67" t="s">
        <v>87</v>
      </c>
      <c r="AV740" s="49">
        <v>21431659</v>
      </c>
      <c r="AW740" s="30">
        <f>IFERROR(AV740/AS725,"-")</f>
        <v>4.1727967113415095E-3</v>
      </c>
      <c r="AX740" s="49">
        <v>383</v>
      </c>
      <c r="AY740" s="30">
        <f>IFERROR(AX740/AT725,"-")</f>
        <v>7.9197684036393712E-2</v>
      </c>
      <c r="AZ740" s="52">
        <f t="shared" si="509"/>
        <v>55957.334203655351</v>
      </c>
      <c r="BA740" s="31">
        <f t="shared" si="536"/>
        <v>6.9992690058479537E-2</v>
      </c>
      <c r="BB740" s="176"/>
      <c r="BC740" s="197"/>
      <c r="BD740" s="197"/>
      <c r="BE740" s="67" t="s">
        <v>87</v>
      </c>
      <c r="BF740" s="49">
        <v>7232324</v>
      </c>
      <c r="BG740" s="30">
        <f>IFERROR(BF740/BC725,"-")</f>
        <v>3.024431620718874E-3</v>
      </c>
      <c r="BH740" s="49">
        <v>204</v>
      </c>
      <c r="BI740" s="30">
        <f>IFERROR(BH740/BD725,"-")</f>
        <v>9.5639943741209557E-2</v>
      </c>
      <c r="BJ740" s="52">
        <f t="shared" si="510"/>
        <v>35452.568627450979</v>
      </c>
      <c r="BK740" s="31">
        <f t="shared" si="537"/>
        <v>8.2125603864734303E-2</v>
      </c>
      <c r="BL740" s="176"/>
      <c r="BM740" s="197"/>
      <c r="BN740" s="197"/>
      <c r="BO740" s="67" t="s">
        <v>87</v>
      </c>
      <c r="BP740" s="49">
        <v>996270</v>
      </c>
      <c r="BQ740" s="30">
        <f>IFERROR(BP740/BM725,"-")</f>
        <v>1.3408501983779167E-3</v>
      </c>
      <c r="BR740" s="49">
        <v>51</v>
      </c>
      <c r="BS740" s="30">
        <f>IFERROR(BR740/BN725,"-")</f>
        <v>7.0247933884297523E-2</v>
      </c>
      <c r="BT740" s="52">
        <f t="shared" si="511"/>
        <v>19534.705882352941</v>
      </c>
      <c r="BU740" s="31">
        <f t="shared" si="538"/>
        <v>4.9902152641878667E-2</v>
      </c>
      <c r="BV740" s="176"/>
      <c r="BW740" s="197"/>
      <c r="BX740" s="197"/>
      <c r="BY740" s="67" t="s">
        <v>87</v>
      </c>
      <c r="BZ740" s="49">
        <f t="shared" si="522"/>
        <v>79711160</v>
      </c>
      <c r="CA740" s="30">
        <f>IFERROR(BZ740/BW725,"-")</f>
        <v>3.7094660821977168E-3</v>
      </c>
      <c r="CB740" s="49">
        <f t="shared" si="523"/>
        <v>1569</v>
      </c>
      <c r="CC740" s="30">
        <f>IFERROR(CB740/BX725,"-")</f>
        <v>6.6336884830035511E-2</v>
      </c>
      <c r="CD740" s="52">
        <f t="shared" si="512"/>
        <v>50803.798597833018</v>
      </c>
      <c r="CE740" s="31">
        <f t="shared" si="539"/>
        <v>5.9562675575127171E-2</v>
      </c>
      <c r="CR740" s="173"/>
      <c r="CS740" s="194"/>
      <c r="CT740" s="188"/>
      <c r="CU740" s="191"/>
      <c r="CV740" s="191"/>
      <c r="CW740" s="75" t="s">
        <v>66</v>
      </c>
      <c r="CX740" s="86">
        <v>630556756</v>
      </c>
      <c r="CY740" s="76">
        <v>1.7659924198334356E-2</v>
      </c>
      <c r="CZ740" s="86">
        <v>11910</v>
      </c>
      <c r="DA740" s="76">
        <v>0.28605740362675636</v>
      </c>
      <c r="DB740" s="86">
        <v>52943.472376154496</v>
      </c>
      <c r="DC740" s="77">
        <v>0.2658719528529333</v>
      </c>
    </row>
    <row r="741" spans="2:107" s="16" customFormat="1" ht="13.15" customHeight="1">
      <c r="B741" s="224"/>
      <c r="C741" s="194"/>
      <c r="D741" s="176"/>
      <c r="E741" s="197"/>
      <c r="F741" s="197"/>
      <c r="G741" s="68" t="s">
        <v>85</v>
      </c>
      <c r="H741" s="50">
        <v>72722</v>
      </c>
      <c r="I741" s="32">
        <f>IFERROR(H741/E725,"-")</f>
        <v>8.1103105733035588E-4</v>
      </c>
      <c r="J741" s="50">
        <v>4</v>
      </c>
      <c r="K741" s="32">
        <f>IFERROR(J741/F725,"-")</f>
        <v>0.22222222222222221</v>
      </c>
      <c r="L741" s="53">
        <f t="shared" si="505"/>
        <v>18180.5</v>
      </c>
      <c r="M741" s="33">
        <f t="shared" si="532"/>
        <v>0.21052631578947367</v>
      </c>
      <c r="N741" s="176"/>
      <c r="O741" s="197"/>
      <c r="P741" s="197"/>
      <c r="Q741" s="68" t="s">
        <v>85</v>
      </c>
      <c r="R741" s="50">
        <v>233731</v>
      </c>
      <c r="S741" s="32">
        <f>IFERROR(R741/O725,"-")</f>
        <v>2.169614224692282E-3</v>
      </c>
      <c r="T741" s="50">
        <v>12</v>
      </c>
      <c r="U741" s="32">
        <f>IFERROR(T741/P725,"-")</f>
        <v>0.21052631578947367</v>
      </c>
      <c r="V741" s="53">
        <f t="shared" si="506"/>
        <v>19477.583333333332</v>
      </c>
      <c r="W741" s="33">
        <f t="shared" si="533"/>
        <v>0.19354838709677419</v>
      </c>
      <c r="X741" s="176"/>
      <c r="Y741" s="197"/>
      <c r="Z741" s="197"/>
      <c r="AA741" s="68" t="s">
        <v>85</v>
      </c>
      <c r="AB741" s="50">
        <v>11860105</v>
      </c>
      <c r="AC741" s="32">
        <f>IFERROR(AB741/Y725,"-")</f>
        <v>2.0594802676665094E-3</v>
      </c>
      <c r="AD741" s="50">
        <v>654</v>
      </c>
      <c r="AE741" s="32">
        <f>IFERROR(AD741/Z725,"-")</f>
        <v>7.9863231163756265E-2</v>
      </c>
      <c r="AF741" s="53">
        <f t="shared" si="507"/>
        <v>18134.717125382263</v>
      </c>
      <c r="AG741" s="33">
        <f t="shared" si="534"/>
        <v>7.3665239918900657E-2</v>
      </c>
      <c r="AH741" s="176"/>
      <c r="AI741" s="197"/>
      <c r="AJ741" s="197"/>
      <c r="AK741" s="68" t="s">
        <v>85</v>
      </c>
      <c r="AL741" s="50">
        <v>20994582</v>
      </c>
      <c r="AM741" s="32">
        <f>IFERROR(AL741/AI725,"-")</f>
        <v>2.8910018894295606E-3</v>
      </c>
      <c r="AN741" s="50">
        <v>1016</v>
      </c>
      <c r="AO741" s="32">
        <f>IFERROR(AN741/AJ725,"-")</f>
        <v>0.13206811386975173</v>
      </c>
      <c r="AP741" s="53">
        <f t="shared" si="508"/>
        <v>20663.958661417324</v>
      </c>
      <c r="AQ741" s="33">
        <f t="shared" si="535"/>
        <v>0.12088042831647829</v>
      </c>
      <c r="AR741" s="176"/>
      <c r="AS741" s="197"/>
      <c r="AT741" s="197"/>
      <c r="AU741" s="68" t="s">
        <v>85</v>
      </c>
      <c r="AV741" s="50">
        <v>18938011</v>
      </c>
      <c r="AW741" s="32">
        <f>IFERROR(AV741/AS725,"-")</f>
        <v>3.6872773134431322E-3</v>
      </c>
      <c r="AX741" s="50">
        <v>765</v>
      </c>
      <c r="AY741" s="32">
        <f>IFERROR(AX741/AT725,"-")</f>
        <v>0.15818858560794044</v>
      </c>
      <c r="AZ741" s="53">
        <f t="shared" si="509"/>
        <v>24755.569934640524</v>
      </c>
      <c r="BA741" s="33">
        <f t="shared" si="536"/>
        <v>0.13980263157894737</v>
      </c>
      <c r="BB741" s="176"/>
      <c r="BC741" s="197"/>
      <c r="BD741" s="197"/>
      <c r="BE741" s="68" t="s">
        <v>85</v>
      </c>
      <c r="BF741" s="50">
        <v>10664770</v>
      </c>
      <c r="BG741" s="32">
        <f>IFERROR(BF741/BC725,"-")</f>
        <v>4.4598206075521542E-3</v>
      </c>
      <c r="BH741" s="50">
        <v>425</v>
      </c>
      <c r="BI741" s="32">
        <f>IFERROR(BH741/BD725,"-")</f>
        <v>0.19924988279418659</v>
      </c>
      <c r="BJ741" s="53">
        <f t="shared" si="510"/>
        <v>25093.576470588236</v>
      </c>
      <c r="BK741" s="33">
        <f t="shared" si="537"/>
        <v>0.1710950080515298</v>
      </c>
      <c r="BL741" s="176"/>
      <c r="BM741" s="197"/>
      <c r="BN741" s="197"/>
      <c r="BO741" s="68" t="s">
        <v>85</v>
      </c>
      <c r="BP741" s="50">
        <v>3003792</v>
      </c>
      <c r="BQ741" s="32">
        <f>IFERROR(BP741/BM725,"-")</f>
        <v>4.0427144238870984E-3</v>
      </c>
      <c r="BR741" s="50">
        <v>144</v>
      </c>
      <c r="BS741" s="32">
        <f>IFERROR(BR741/BN725,"-")</f>
        <v>0.19834710743801653</v>
      </c>
      <c r="BT741" s="53">
        <f t="shared" si="511"/>
        <v>20859.666666666668</v>
      </c>
      <c r="BU741" s="33">
        <f t="shared" si="538"/>
        <v>0.14090019569471623</v>
      </c>
      <c r="BV741" s="176"/>
      <c r="BW741" s="197"/>
      <c r="BX741" s="197"/>
      <c r="BY741" s="68" t="s">
        <v>85</v>
      </c>
      <c r="BZ741" s="50">
        <f t="shared" si="522"/>
        <v>65767713</v>
      </c>
      <c r="CA741" s="32">
        <f>IFERROR(BZ741/BW725,"-")</f>
        <v>3.0605890151042068E-3</v>
      </c>
      <c r="CB741" s="50">
        <f t="shared" si="523"/>
        <v>3020</v>
      </c>
      <c r="CC741" s="32">
        <f>IFERROR(CB741/BX725,"-")</f>
        <v>0.12768476238795873</v>
      </c>
      <c r="CD741" s="53">
        <f t="shared" si="512"/>
        <v>21777.388410596028</v>
      </c>
      <c r="CE741" s="33">
        <f t="shared" si="539"/>
        <v>0.1146458127704806</v>
      </c>
      <c r="CR741" s="173"/>
      <c r="CS741" s="194"/>
      <c r="CT741" s="188"/>
      <c r="CU741" s="191"/>
      <c r="CV741" s="191"/>
      <c r="CW741" s="75" t="s">
        <v>68</v>
      </c>
      <c r="CX741" s="86">
        <v>810559247</v>
      </c>
      <c r="CY741" s="76">
        <v>2.2701231449939414E-2</v>
      </c>
      <c r="CZ741" s="86">
        <v>12752</v>
      </c>
      <c r="DA741" s="76">
        <v>0.30628077338777471</v>
      </c>
      <c r="DB741" s="86">
        <v>63563.303560225846</v>
      </c>
      <c r="DC741" s="77">
        <v>0.28466827395303151</v>
      </c>
    </row>
    <row r="742" spans="2:107" s="16" customFormat="1" ht="13.15" customHeight="1">
      <c r="B742" s="224"/>
      <c r="C742" s="195"/>
      <c r="D742" s="177"/>
      <c r="E742" s="198"/>
      <c r="F742" s="198"/>
      <c r="G742" s="18" t="s">
        <v>92</v>
      </c>
      <c r="H742" s="48">
        <f>SUM(H725:H741)</f>
        <v>4190686</v>
      </c>
      <c r="I742" s="32">
        <f>IFERROR(H742/E725,"-")</f>
        <v>4.6736565241873432E-2</v>
      </c>
      <c r="J742" s="50">
        <v>13</v>
      </c>
      <c r="K742" s="32">
        <f>IFERROR(J742/F725,"-")</f>
        <v>0.72222222222222221</v>
      </c>
      <c r="L742" s="53">
        <f t="shared" si="505"/>
        <v>322360.46153846156</v>
      </c>
      <c r="M742" s="34">
        <f t="shared" si="532"/>
        <v>0.68421052631578949</v>
      </c>
      <c r="N742" s="177"/>
      <c r="O742" s="198"/>
      <c r="P742" s="198"/>
      <c r="Q742" s="18" t="s">
        <v>92</v>
      </c>
      <c r="R742" s="48">
        <f>SUM(R725:R741)</f>
        <v>15185154</v>
      </c>
      <c r="S742" s="32">
        <f>IFERROR(R742/O725,"-")</f>
        <v>0.14095659592669738</v>
      </c>
      <c r="T742" s="50">
        <v>45</v>
      </c>
      <c r="U742" s="32">
        <f>IFERROR(T742/P725,"-")</f>
        <v>0.78947368421052633</v>
      </c>
      <c r="V742" s="53">
        <f t="shared" si="506"/>
        <v>337447.86666666664</v>
      </c>
      <c r="W742" s="34">
        <f t="shared" si="533"/>
        <v>0.72580645161290325</v>
      </c>
      <c r="X742" s="177"/>
      <c r="Y742" s="198"/>
      <c r="Z742" s="198"/>
      <c r="AA742" s="18" t="s">
        <v>92</v>
      </c>
      <c r="AB742" s="48">
        <f>SUM(AB725:AB741)</f>
        <v>964584274</v>
      </c>
      <c r="AC742" s="32">
        <f>IFERROR(AB742/Y725,"-")</f>
        <v>0.16749786606479669</v>
      </c>
      <c r="AD742" s="50">
        <v>5905</v>
      </c>
      <c r="AE742" s="32">
        <f>IFERROR(AD742/Z725,"-")</f>
        <v>0.72108926608865553</v>
      </c>
      <c r="AF742" s="53">
        <f t="shared" si="507"/>
        <v>163350.42743437763</v>
      </c>
      <c r="AG742" s="34">
        <f t="shared" si="534"/>
        <v>0.66512728091912587</v>
      </c>
      <c r="AH742" s="177"/>
      <c r="AI742" s="198"/>
      <c r="AJ742" s="198"/>
      <c r="AK742" s="18" t="s">
        <v>92</v>
      </c>
      <c r="AL742" s="48">
        <f>SUM(AL725:AL741)</f>
        <v>1450928954</v>
      </c>
      <c r="AM742" s="32">
        <f>IFERROR(AL742/AI725,"-")</f>
        <v>0.19979623063903135</v>
      </c>
      <c r="AN742" s="50">
        <v>6363</v>
      </c>
      <c r="AO742" s="32">
        <f>IFERROR(AN742/AJ725,"-")</f>
        <v>0.82711555959963601</v>
      </c>
      <c r="AP742" s="53">
        <f t="shared" si="508"/>
        <v>228025.92393525067</v>
      </c>
      <c r="AQ742" s="34">
        <f t="shared" si="535"/>
        <v>0.7570493753718025</v>
      </c>
      <c r="AR742" s="177"/>
      <c r="AS742" s="198"/>
      <c r="AT742" s="198"/>
      <c r="AU742" s="18" t="s">
        <v>92</v>
      </c>
      <c r="AV742" s="48">
        <f>SUM(AV725:AV741)</f>
        <v>1155261410</v>
      </c>
      <c r="AW742" s="32">
        <f>IFERROR(AV742/AS725,"-")</f>
        <v>0.22493223750843344</v>
      </c>
      <c r="AX742" s="50">
        <v>4199</v>
      </c>
      <c r="AY742" s="32">
        <f>IFERROR(AX742/AT725,"-")</f>
        <v>0.86827956989247312</v>
      </c>
      <c r="AZ742" s="53">
        <f t="shared" si="509"/>
        <v>275127.74708263873</v>
      </c>
      <c r="BA742" s="34">
        <f t="shared" si="536"/>
        <v>0.76736111111111116</v>
      </c>
      <c r="BB742" s="177"/>
      <c r="BC742" s="198"/>
      <c r="BD742" s="198"/>
      <c r="BE742" s="18" t="s">
        <v>92</v>
      </c>
      <c r="BF742" s="48">
        <f>SUM(BF725:BF741)</f>
        <v>624875591</v>
      </c>
      <c r="BG742" s="32">
        <f>IFERROR(BF742/BC725,"-")</f>
        <v>0.26131206185394823</v>
      </c>
      <c r="BH742" s="50">
        <v>1928</v>
      </c>
      <c r="BI742" s="32">
        <f>IFERROR(BH742/BD725,"-")</f>
        <v>0.90389123300515706</v>
      </c>
      <c r="BJ742" s="53">
        <f t="shared" si="510"/>
        <v>324105.59699170123</v>
      </c>
      <c r="BK742" s="34">
        <f t="shared" si="537"/>
        <v>0.77616747181964574</v>
      </c>
      <c r="BL742" s="177"/>
      <c r="BM742" s="198"/>
      <c r="BN742" s="198"/>
      <c r="BO742" s="18" t="s">
        <v>92</v>
      </c>
      <c r="BP742" s="48">
        <f>SUM(BP725:BP741)</f>
        <v>190851013</v>
      </c>
      <c r="BQ742" s="32">
        <f>IFERROR(BP742/BM725,"-")</f>
        <v>0.25686070908656927</v>
      </c>
      <c r="BR742" s="50">
        <v>634</v>
      </c>
      <c r="BS742" s="32">
        <f>IFERROR(BR742/BN725,"-")</f>
        <v>0.8732782369146006</v>
      </c>
      <c r="BT742" s="53">
        <f t="shared" si="511"/>
        <v>301026.83438485803</v>
      </c>
      <c r="BU742" s="34">
        <f t="shared" si="538"/>
        <v>0.62035225048923681</v>
      </c>
      <c r="BV742" s="177"/>
      <c r="BW742" s="198"/>
      <c r="BX742" s="198"/>
      <c r="BY742" s="18" t="s">
        <v>92</v>
      </c>
      <c r="BZ742" s="48">
        <f t="shared" si="522"/>
        <v>4405877082</v>
      </c>
      <c r="CA742" s="32">
        <f>IFERROR(BZ742/BW725,"-")</f>
        <v>0.20503341813130369</v>
      </c>
      <c r="CB742" s="50">
        <f t="shared" si="523"/>
        <v>19087</v>
      </c>
      <c r="CC742" s="32">
        <f>IFERROR(CB742/BX725,"-")</f>
        <v>0.80699306612548627</v>
      </c>
      <c r="CD742" s="53">
        <f t="shared" si="512"/>
        <v>230831.30308586996</v>
      </c>
      <c r="CE742" s="34">
        <f t="shared" si="539"/>
        <v>0.72458431402323287</v>
      </c>
      <c r="CR742" s="173"/>
      <c r="CS742" s="194"/>
      <c r="CT742" s="188"/>
      <c r="CU742" s="191"/>
      <c r="CV742" s="191"/>
      <c r="CW742" s="75" t="s">
        <v>69</v>
      </c>
      <c r="CX742" s="86">
        <v>1199453934</v>
      </c>
      <c r="CY742" s="76">
        <v>3.3592956307701413E-2</v>
      </c>
      <c r="CZ742" s="86">
        <v>5129</v>
      </c>
      <c r="DA742" s="76">
        <v>0.12318962411432689</v>
      </c>
      <c r="DB742" s="86">
        <v>233857.26925326575</v>
      </c>
      <c r="DC742" s="77">
        <v>0.11449683007411376</v>
      </c>
    </row>
    <row r="743" spans="2:107" s="16" customFormat="1" ht="13.15" customHeight="1">
      <c r="B743" s="224">
        <v>42</v>
      </c>
      <c r="C743" s="193" t="s">
        <v>11</v>
      </c>
      <c r="D743" s="175">
        <f>CI46</f>
        <v>68</v>
      </c>
      <c r="E743" s="196">
        <v>122671750</v>
      </c>
      <c r="F743" s="196">
        <v>62</v>
      </c>
      <c r="G743" s="65" t="s">
        <v>58</v>
      </c>
      <c r="H743" s="54">
        <v>262666</v>
      </c>
      <c r="I743" s="28">
        <f>IFERROR(H743/E743,"-")</f>
        <v>2.1412101808281044E-3</v>
      </c>
      <c r="J743" s="54">
        <v>15</v>
      </c>
      <c r="K743" s="28">
        <f>IFERROR(J743/F743,"-")</f>
        <v>0.24193548387096775</v>
      </c>
      <c r="L743" s="51">
        <f t="shared" si="505"/>
        <v>17511.066666666666</v>
      </c>
      <c r="M743" s="29">
        <f t="shared" ref="M743:M760" si="541">IFERROR(J743/$CI$46,"-")</f>
        <v>0.22058823529411764</v>
      </c>
      <c r="N743" s="175">
        <f>CJ46</f>
        <v>276</v>
      </c>
      <c r="O743" s="196">
        <v>502811950</v>
      </c>
      <c r="P743" s="196">
        <v>265</v>
      </c>
      <c r="Q743" s="65" t="s">
        <v>58</v>
      </c>
      <c r="R743" s="54">
        <v>5220803</v>
      </c>
      <c r="S743" s="28">
        <f>IFERROR(R743/O743,"-")</f>
        <v>1.0383211854849512E-2</v>
      </c>
      <c r="T743" s="54">
        <v>60</v>
      </c>
      <c r="U743" s="28">
        <f>IFERROR(T743/P743,"-")</f>
        <v>0.22641509433962265</v>
      </c>
      <c r="V743" s="51">
        <f t="shared" si="506"/>
        <v>87013.383333333331</v>
      </c>
      <c r="W743" s="29">
        <f t="shared" ref="W743:W760" si="542">IFERROR(T743/$CJ$46,"-")</f>
        <v>0.21739130434782608</v>
      </c>
      <c r="X743" s="175">
        <f>CK46</f>
        <v>26600</v>
      </c>
      <c r="Y743" s="196">
        <v>16388724790</v>
      </c>
      <c r="Z743" s="196">
        <v>24662</v>
      </c>
      <c r="AA743" s="65" t="s">
        <v>58</v>
      </c>
      <c r="AB743" s="54">
        <v>334234823</v>
      </c>
      <c r="AC743" s="28">
        <f>IFERROR(AB743/Y743,"-")</f>
        <v>2.0394193403256239E-2</v>
      </c>
      <c r="AD743" s="54">
        <v>3802</v>
      </c>
      <c r="AE743" s="28">
        <f>IFERROR(AD743/Z743,"-")</f>
        <v>0.15416430135431028</v>
      </c>
      <c r="AF743" s="51">
        <f t="shared" si="507"/>
        <v>87910.263808521835</v>
      </c>
      <c r="AG743" s="29">
        <f t="shared" ref="AG743:AG760" si="543">IFERROR(AD743/$CK$46,"-")</f>
        <v>0.14293233082706766</v>
      </c>
      <c r="AH743" s="175">
        <f>CL46</f>
        <v>21909</v>
      </c>
      <c r="AI743" s="196">
        <v>18224243130</v>
      </c>
      <c r="AJ743" s="196">
        <v>20682</v>
      </c>
      <c r="AK743" s="65" t="s">
        <v>58</v>
      </c>
      <c r="AL743" s="54">
        <v>564288559</v>
      </c>
      <c r="AM743" s="28">
        <f>IFERROR(AL743/AI743,"-")</f>
        <v>3.0963621093876396E-2</v>
      </c>
      <c r="AN743" s="54">
        <v>4527</v>
      </c>
      <c r="AO743" s="28">
        <f>IFERROR(AN743/AJ743,"-")</f>
        <v>0.21888598781549173</v>
      </c>
      <c r="AP743" s="51">
        <f t="shared" si="508"/>
        <v>124649.56019438923</v>
      </c>
      <c r="AQ743" s="29">
        <f t="shared" ref="AQ743:AQ760" si="544">IFERROR(AN743/$CL$46,"-")</f>
        <v>0.2066274133917568</v>
      </c>
      <c r="AR743" s="175">
        <f>CM46</f>
        <v>12898</v>
      </c>
      <c r="AS743" s="196">
        <v>12109905570</v>
      </c>
      <c r="AT743" s="196">
        <v>12011</v>
      </c>
      <c r="AU743" s="65" t="s">
        <v>58</v>
      </c>
      <c r="AV743" s="54">
        <v>409752182</v>
      </c>
      <c r="AW743" s="28">
        <f>IFERROR(AV743/AS743,"-")</f>
        <v>3.3836117022669733E-2</v>
      </c>
      <c r="AX743" s="54">
        <v>3199</v>
      </c>
      <c r="AY743" s="28">
        <f>IFERROR(AX743/AT743,"-")</f>
        <v>0.26633918907667969</v>
      </c>
      <c r="AZ743" s="51">
        <f t="shared" si="509"/>
        <v>128087.58424507659</v>
      </c>
      <c r="BA743" s="29">
        <f t="shared" ref="BA743:BA760" si="545">IFERROR(AX743/$CM$46,"-")</f>
        <v>0.24802294929446425</v>
      </c>
      <c r="BB743" s="175">
        <f>CN46</f>
        <v>6339</v>
      </c>
      <c r="BC743" s="196">
        <v>6386066990</v>
      </c>
      <c r="BD743" s="196">
        <v>5726</v>
      </c>
      <c r="BE743" s="65" t="s">
        <v>58</v>
      </c>
      <c r="BF743" s="54">
        <v>311820770</v>
      </c>
      <c r="BG743" s="28">
        <f>IFERROR(BF743/BC743,"-")</f>
        <v>4.8828296115321523E-2</v>
      </c>
      <c r="BH743" s="54">
        <v>1539</v>
      </c>
      <c r="BI743" s="28">
        <f>IFERROR(BH743/BD743,"-")</f>
        <v>0.26877401327279077</v>
      </c>
      <c r="BJ743" s="51">
        <f t="shared" si="510"/>
        <v>202612.5860948668</v>
      </c>
      <c r="BK743" s="29">
        <f t="shared" ref="BK743:BK760" si="546">IFERROR(BH743/$CN$46,"-")</f>
        <v>0.24278277330809275</v>
      </c>
      <c r="BL743" s="175">
        <f>CO46</f>
        <v>2466</v>
      </c>
      <c r="BM743" s="196">
        <v>2352425810</v>
      </c>
      <c r="BN743" s="196">
        <v>2064</v>
      </c>
      <c r="BO743" s="65" t="s">
        <v>58</v>
      </c>
      <c r="BP743" s="54">
        <v>143576638</v>
      </c>
      <c r="BQ743" s="28">
        <f>IFERROR(BP743/BM743,"-")</f>
        <v>6.1033439349995909E-2</v>
      </c>
      <c r="BR743" s="54">
        <v>526</v>
      </c>
      <c r="BS743" s="28">
        <f>IFERROR(BR743/BN743,"-")</f>
        <v>0.25484496124031009</v>
      </c>
      <c r="BT743" s="51">
        <f t="shared" si="511"/>
        <v>272959.38783269963</v>
      </c>
      <c r="BU743" s="29">
        <f t="shared" ref="BU743:BU760" si="547">IFERROR(BR743/$CO$46,"-")</f>
        <v>0.21330089213300893</v>
      </c>
      <c r="BV743" s="175">
        <f>CP46</f>
        <v>70556</v>
      </c>
      <c r="BW743" s="196">
        <f>SUM(E743,O743,Y743,AI743,AS743,BC743,BM743)</f>
        <v>56086849990</v>
      </c>
      <c r="BX743" s="196">
        <f>SUM(F743,P743,Z743,AJ743,AT743,BD743,BN743)</f>
        <v>65472</v>
      </c>
      <c r="BY743" s="65" t="s">
        <v>58</v>
      </c>
      <c r="BZ743" s="54">
        <f t="shared" si="522"/>
        <v>1769156441</v>
      </c>
      <c r="CA743" s="28">
        <f>IFERROR(BZ743/BW743,"-")</f>
        <v>3.1543159248833399E-2</v>
      </c>
      <c r="CB743" s="54">
        <f t="shared" si="523"/>
        <v>13668</v>
      </c>
      <c r="CC743" s="28">
        <f>IFERROR(CB743/BX743,"-")</f>
        <v>0.20876099706744869</v>
      </c>
      <c r="CD743" s="51">
        <f t="shared" si="512"/>
        <v>129437.84321041849</v>
      </c>
      <c r="CE743" s="29">
        <f t="shared" ref="CE743:CE760" si="548">IFERROR(CB743/$CP$46,"-")</f>
        <v>0.19371846476557628</v>
      </c>
      <c r="CR743" s="173"/>
      <c r="CS743" s="194"/>
      <c r="CT743" s="188"/>
      <c r="CU743" s="191"/>
      <c r="CV743" s="191"/>
      <c r="CW743" s="75" t="s">
        <v>70</v>
      </c>
      <c r="CX743" s="86">
        <v>164866</v>
      </c>
      <c r="CY743" s="76">
        <v>4.6173814413663849E-6</v>
      </c>
      <c r="CZ743" s="86">
        <v>36</v>
      </c>
      <c r="DA743" s="76">
        <v>8.6465713942596373E-4</v>
      </c>
      <c r="DB743" s="86">
        <v>4579.6111111111113</v>
      </c>
      <c r="DC743" s="77">
        <v>8.0364318242700237E-4</v>
      </c>
    </row>
    <row r="744" spans="2:107" s="16" customFormat="1" ht="13.15" customHeight="1">
      <c r="B744" s="224"/>
      <c r="C744" s="194"/>
      <c r="D744" s="176"/>
      <c r="E744" s="197"/>
      <c r="F744" s="197"/>
      <c r="G744" s="66" t="s">
        <v>60</v>
      </c>
      <c r="H744" s="49">
        <v>688751</v>
      </c>
      <c r="I744" s="30">
        <f>IFERROR(H744/E743,"-")</f>
        <v>5.6145852651486592E-3</v>
      </c>
      <c r="J744" s="49">
        <v>19</v>
      </c>
      <c r="K744" s="30">
        <f>IFERROR(J744/F743,"-")</f>
        <v>0.30645161290322581</v>
      </c>
      <c r="L744" s="52">
        <f t="shared" si="505"/>
        <v>36250.052631578947</v>
      </c>
      <c r="M744" s="31">
        <f t="shared" si="541"/>
        <v>0.27941176470588236</v>
      </c>
      <c r="N744" s="176"/>
      <c r="O744" s="197"/>
      <c r="P744" s="197"/>
      <c r="Q744" s="66" t="s">
        <v>60</v>
      </c>
      <c r="R744" s="49">
        <v>6906479</v>
      </c>
      <c r="S744" s="30">
        <f>IFERROR(R744/O743,"-")</f>
        <v>1.3735709741982067E-2</v>
      </c>
      <c r="T744" s="49">
        <v>77</v>
      </c>
      <c r="U744" s="30">
        <f>IFERROR(T744/P743,"-")</f>
        <v>0.29056603773584905</v>
      </c>
      <c r="V744" s="52">
        <f t="shared" si="506"/>
        <v>89694.532467532466</v>
      </c>
      <c r="W744" s="31">
        <f t="shared" si="542"/>
        <v>0.27898550724637683</v>
      </c>
      <c r="X744" s="176"/>
      <c r="Y744" s="197"/>
      <c r="Z744" s="197"/>
      <c r="AA744" s="66" t="s">
        <v>60</v>
      </c>
      <c r="AB744" s="49">
        <v>359960576</v>
      </c>
      <c r="AC744" s="30">
        <f>IFERROR(AB744/Y743,"-")</f>
        <v>2.1963916083308638E-2</v>
      </c>
      <c r="AD744" s="49">
        <v>4977</v>
      </c>
      <c r="AE744" s="30">
        <f>IFERROR(AD744/Z743,"-")</f>
        <v>0.20180845024734409</v>
      </c>
      <c r="AF744" s="52">
        <f t="shared" si="507"/>
        <v>72324.809322885267</v>
      </c>
      <c r="AG744" s="31">
        <f t="shared" si="543"/>
        <v>0.18710526315789475</v>
      </c>
      <c r="AH744" s="176"/>
      <c r="AI744" s="197"/>
      <c r="AJ744" s="197"/>
      <c r="AK744" s="66" t="s">
        <v>60</v>
      </c>
      <c r="AL744" s="49">
        <v>318975301</v>
      </c>
      <c r="AM744" s="30">
        <f>IFERROR(AL744/AI743,"-")</f>
        <v>1.7502801006584245E-2</v>
      </c>
      <c r="AN744" s="49">
        <v>5409</v>
      </c>
      <c r="AO744" s="30">
        <f>IFERROR(AN744/AJ743,"-")</f>
        <v>0.26153176675369888</v>
      </c>
      <c r="AP744" s="52">
        <f t="shared" si="508"/>
        <v>58971.214827139949</v>
      </c>
      <c r="AQ744" s="31">
        <f t="shared" si="544"/>
        <v>0.2468848418458168</v>
      </c>
      <c r="AR744" s="176"/>
      <c r="AS744" s="197"/>
      <c r="AT744" s="197"/>
      <c r="AU744" s="66" t="s">
        <v>60</v>
      </c>
      <c r="AV744" s="49">
        <v>180240974</v>
      </c>
      <c r="AW744" s="30">
        <f>IFERROR(AV744/AS743,"-")</f>
        <v>1.4883763788093684E-2</v>
      </c>
      <c r="AX744" s="49">
        <v>3383</v>
      </c>
      <c r="AY744" s="30">
        <f>IFERROR(AX744/AT743,"-")</f>
        <v>0.28165847972691699</v>
      </c>
      <c r="AZ744" s="52">
        <f t="shared" si="509"/>
        <v>53278.443393437774</v>
      </c>
      <c r="BA744" s="31">
        <f t="shared" si="545"/>
        <v>0.26228872693440841</v>
      </c>
      <c r="BB744" s="176"/>
      <c r="BC744" s="197"/>
      <c r="BD744" s="197"/>
      <c r="BE744" s="66" t="s">
        <v>60</v>
      </c>
      <c r="BF744" s="49">
        <v>83806458</v>
      </c>
      <c r="BG744" s="30">
        <f>IFERROR(BF744/BC743,"-")</f>
        <v>1.3123328980299344E-2</v>
      </c>
      <c r="BH744" s="49">
        <v>1747</v>
      </c>
      <c r="BI744" s="30">
        <f>IFERROR(BH744/BD743,"-")</f>
        <v>0.30509954593084176</v>
      </c>
      <c r="BJ744" s="52">
        <f t="shared" si="510"/>
        <v>47971.641671436751</v>
      </c>
      <c r="BK744" s="31">
        <f t="shared" si="546"/>
        <v>0.27559551979807539</v>
      </c>
      <c r="BL744" s="176"/>
      <c r="BM744" s="197"/>
      <c r="BN744" s="197"/>
      <c r="BO744" s="66" t="s">
        <v>60</v>
      </c>
      <c r="BP744" s="49">
        <v>25477333</v>
      </c>
      <c r="BQ744" s="30">
        <f>IFERROR(BP744/BM743,"-")</f>
        <v>1.0830238680300825E-2</v>
      </c>
      <c r="BR744" s="49">
        <v>602</v>
      </c>
      <c r="BS744" s="30">
        <f>IFERROR(BR744/BN743,"-")</f>
        <v>0.29166666666666669</v>
      </c>
      <c r="BT744" s="52">
        <f t="shared" si="511"/>
        <v>42321.151162790695</v>
      </c>
      <c r="BU744" s="31">
        <f t="shared" si="547"/>
        <v>0.24412003244120031</v>
      </c>
      <c r="BV744" s="176"/>
      <c r="BW744" s="197"/>
      <c r="BX744" s="197"/>
      <c r="BY744" s="66" t="s">
        <v>60</v>
      </c>
      <c r="BZ744" s="49">
        <f t="shared" si="522"/>
        <v>976055872</v>
      </c>
      <c r="CA744" s="30">
        <f>IFERROR(BZ744/BW743,"-")</f>
        <v>1.7402579609552431E-2</v>
      </c>
      <c r="CB744" s="49">
        <f t="shared" si="523"/>
        <v>16214</v>
      </c>
      <c r="CC744" s="30">
        <f>IFERROR(CB744/BX743,"-")</f>
        <v>0.24764784946236559</v>
      </c>
      <c r="CD744" s="52">
        <f t="shared" si="512"/>
        <v>60198.339213025778</v>
      </c>
      <c r="CE744" s="31">
        <f t="shared" si="548"/>
        <v>0.22980327682975224</v>
      </c>
      <c r="CR744" s="173"/>
      <c r="CS744" s="194"/>
      <c r="CT744" s="188"/>
      <c r="CU744" s="191"/>
      <c r="CV744" s="191"/>
      <c r="CW744" s="75" t="s">
        <v>73</v>
      </c>
      <c r="CX744" s="86">
        <v>4310441</v>
      </c>
      <c r="CY744" s="76">
        <v>1.2072198195810393E-4</v>
      </c>
      <c r="CZ744" s="86">
        <v>209</v>
      </c>
      <c r="DA744" s="76">
        <v>5.0198150594451783E-3</v>
      </c>
      <c r="DB744" s="86">
        <v>20624.119617224882</v>
      </c>
      <c r="DC744" s="77">
        <v>4.6655951424234305E-3</v>
      </c>
    </row>
    <row r="745" spans="2:107" s="16" customFormat="1" ht="13.15" customHeight="1">
      <c r="B745" s="224"/>
      <c r="C745" s="194"/>
      <c r="D745" s="176"/>
      <c r="E745" s="197"/>
      <c r="F745" s="197"/>
      <c r="G745" s="67" t="s">
        <v>194</v>
      </c>
      <c r="H745" s="49">
        <v>3308600</v>
      </c>
      <c r="I745" s="30">
        <f>IFERROR(H745/E743,"-")</f>
        <v>2.6971164917758163E-2</v>
      </c>
      <c r="J745" s="49">
        <v>2</v>
      </c>
      <c r="K745" s="30">
        <f>IFERROR(J745/F743,"-")</f>
        <v>3.2258064516129031E-2</v>
      </c>
      <c r="L745" s="52">
        <f>IFERROR(H745/J745,"-")</f>
        <v>1654300</v>
      </c>
      <c r="M745" s="31">
        <f t="shared" si="541"/>
        <v>2.9411764705882353E-2</v>
      </c>
      <c r="N745" s="176"/>
      <c r="O745" s="197"/>
      <c r="P745" s="197"/>
      <c r="Q745" s="67" t="s">
        <v>194</v>
      </c>
      <c r="R745" s="49">
        <v>11401336</v>
      </c>
      <c r="S745" s="30">
        <f>IFERROR(R745/O743,"-")</f>
        <v>2.2675149228255215E-2</v>
      </c>
      <c r="T745" s="49">
        <v>26</v>
      </c>
      <c r="U745" s="30">
        <f>IFERROR(T745/P743,"-")</f>
        <v>9.8113207547169817E-2</v>
      </c>
      <c r="V745" s="52">
        <f>IFERROR(R745/T745,"-")</f>
        <v>438512.92307692306</v>
      </c>
      <c r="W745" s="31">
        <f t="shared" si="542"/>
        <v>9.420289855072464E-2</v>
      </c>
      <c r="X745" s="176"/>
      <c r="Y745" s="197"/>
      <c r="Z745" s="197"/>
      <c r="AA745" s="67" t="s">
        <v>194</v>
      </c>
      <c r="AB745" s="49">
        <v>246707255</v>
      </c>
      <c r="AC745" s="30">
        <f>IFERROR(AB745/Y743,"-")</f>
        <v>1.5053474761534512E-2</v>
      </c>
      <c r="AD745" s="49">
        <v>1411</v>
      </c>
      <c r="AE745" s="30">
        <f>IFERROR(AD745/Z743,"-")</f>
        <v>5.7213526883464441E-2</v>
      </c>
      <c r="AF745" s="52">
        <f>IFERROR(AB745/AD745,"-")</f>
        <v>174845.68036853295</v>
      </c>
      <c r="AG745" s="31">
        <f t="shared" si="543"/>
        <v>5.3045112781954888E-2</v>
      </c>
      <c r="AH745" s="176"/>
      <c r="AI745" s="197"/>
      <c r="AJ745" s="197"/>
      <c r="AK745" s="67" t="s">
        <v>194</v>
      </c>
      <c r="AL745" s="49">
        <v>270103701</v>
      </c>
      <c r="AM745" s="30">
        <f>IFERROR(AL745/AI743,"-")</f>
        <v>1.4821120365507328E-2</v>
      </c>
      <c r="AN745" s="49">
        <v>1392</v>
      </c>
      <c r="AO745" s="30">
        <f>IFERROR(AN745/AJ743,"-")</f>
        <v>6.7304902814041195E-2</v>
      </c>
      <c r="AP745" s="52">
        <f>IFERROR(AL745/AN745,"-")</f>
        <v>194040.0150862069</v>
      </c>
      <c r="AQ745" s="31">
        <f t="shared" si="544"/>
        <v>6.3535533342462008E-2</v>
      </c>
      <c r="AR745" s="176"/>
      <c r="AS745" s="197"/>
      <c r="AT745" s="197"/>
      <c r="AU745" s="67" t="s">
        <v>194</v>
      </c>
      <c r="AV745" s="49">
        <v>96188306</v>
      </c>
      <c r="AW745" s="30">
        <f>IFERROR(AV745/AS743,"-")</f>
        <v>7.9429443478311115E-3</v>
      </c>
      <c r="AX745" s="49">
        <v>720</v>
      </c>
      <c r="AY745" s="30">
        <f>IFERROR(AX745/AT743,"-")</f>
        <v>5.9945050370493712E-2</v>
      </c>
      <c r="AZ745" s="52">
        <f>IFERROR(AV745/AX745,"-")</f>
        <v>133594.86944444446</v>
      </c>
      <c r="BA745" s="31">
        <f t="shared" si="545"/>
        <v>5.5822608156303299E-2</v>
      </c>
      <c r="BB745" s="176"/>
      <c r="BC745" s="197"/>
      <c r="BD745" s="197"/>
      <c r="BE745" s="67" t="s">
        <v>194</v>
      </c>
      <c r="BF745" s="49">
        <v>32776603</v>
      </c>
      <c r="BG745" s="30">
        <f>IFERROR(BF745/BC743,"-")</f>
        <v>5.1325178785824165E-3</v>
      </c>
      <c r="BH745" s="49">
        <v>267</v>
      </c>
      <c r="BI745" s="30">
        <f>IFERROR(BH745/BD743,"-")</f>
        <v>4.6629409710094306E-2</v>
      </c>
      <c r="BJ745" s="52">
        <f>IFERROR(BF745/BH745,"-")</f>
        <v>122758.8127340824</v>
      </c>
      <c r="BK745" s="31">
        <f t="shared" si="546"/>
        <v>4.212020823473734E-2</v>
      </c>
      <c r="BL745" s="176"/>
      <c r="BM745" s="197"/>
      <c r="BN745" s="197"/>
      <c r="BO745" s="67" t="s">
        <v>194</v>
      </c>
      <c r="BP745" s="49">
        <v>10102226</v>
      </c>
      <c r="BQ745" s="30">
        <f>IFERROR(BP745/BM743,"-")</f>
        <v>4.2943866527293375E-3</v>
      </c>
      <c r="BR745" s="49">
        <v>92</v>
      </c>
      <c r="BS745" s="30">
        <f>IFERROR(BR745/BN743,"-")</f>
        <v>4.4573643410852716E-2</v>
      </c>
      <c r="BT745" s="52">
        <f>IFERROR(BP745/BR745,"-")</f>
        <v>109806.80434782608</v>
      </c>
      <c r="BU745" s="31">
        <f t="shared" si="547"/>
        <v>3.7307380373073802E-2</v>
      </c>
      <c r="BV745" s="176"/>
      <c r="BW745" s="197"/>
      <c r="BX745" s="197"/>
      <c r="BY745" s="67" t="s">
        <v>194</v>
      </c>
      <c r="BZ745" s="49">
        <f t="shared" si="522"/>
        <v>670588027</v>
      </c>
      <c r="CA745" s="30">
        <f>IFERROR(BZ745/BW743,"-")</f>
        <v>1.1956243346159794E-2</v>
      </c>
      <c r="CB745" s="49">
        <f>SUM(J745,T745,AD745,AN745,AX745,BH745,BR745)</f>
        <v>3910</v>
      </c>
      <c r="CC745" s="30">
        <f>IFERROR(CB745/BX743,"-")</f>
        <v>5.9720185728250247E-2</v>
      </c>
      <c r="CD745" s="52">
        <f>IFERROR(BZ745/CB745,"-")</f>
        <v>171505.88925831203</v>
      </c>
      <c r="CE745" s="31">
        <f t="shared" si="548"/>
        <v>5.5416973751346452E-2</v>
      </c>
      <c r="CR745" s="173"/>
      <c r="CS745" s="194"/>
      <c r="CT745" s="188"/>
      <c r="CU745" s="191"/>
      <c r="CV745" s="191"/>
      <c r="CW745" s="75" t="s">
        <v>75</v>
      </c>
      <c r="CX745" s="86">
        <v>59696130</v>
      </c>
      <c r="CY745" s="76">
        <v>1.6719020464097819E-3</v>
      </c>
      <c r="CZ745" s="86">
        <v>1926</v>
      </c>
      <c r="DA745" s="76">
        <v>4.6259156959289061E-2</v>
      </c>
      <c r="DB745" s="86">
        <v>30994.875389408098</v>
      </c>
      <c r="DC745" s="77">
        <v>4.2994910259844629E-2</v>
      </c>
    </row>
    <row r="746" spans="2:107" s="16" customFormat="1" ht="13.15" customHeight="1">
      <c r="B746" s="224"/>
      <c r="C746" s="194"/>
      <c r="D746" s="176"/>
      <c r="E746" s="197"/>
      <c r="F746" s="197"/>
      <c r="G746" s="67" t="s">
        <v>62</v>
      </c>
      <c r="H746" s="49">
        <v>2838634</v>
      </c>
      <c r="I746" s="30">
        <f>IFERROR(H746/E743,"-")</f>
        <v>2.3140079113569342E-2</v>
      </c>
      <c r="J746" s="49">
        <v>11</v>
      </c>
      <c r="K746" s="30">
        <f>IFERROR(J746/F743,"-")</f>
        <v>0.17741935483870969</v>
      </c>
      <c r="L746" s="52">
        <f t="shared" si="505"/>
        <v>258057.63636363635</v>
      </c>
      <c r="M746" s="31">
        <f t="shared" si="541"/>
        <v>0.16176470588235295</v>
      </c>
      <c r="N746" s="176"/>
      <c r="O746" s="197"/>
      <c r="P746" s="197"/>
      <c r="Q746" s="67" t="s">
        <v>62</v>
      </c>
      <c r="R746" s="49">
        <v>4559492</v>
      </c>
      <c r="S746" s="30">
        <f>IFERROR(R746/O743,"-")</f>
        <v>9.0679865504389862E-3</v>
      </c>
      <c r="T746" s="49">
        <v>44</v>
      </c>
      <c r="U746" s="30">
        <f>IFERROR(T746/P743,"-")</f>
        <v>0.16603773584905659</v>
      </c>
      <c r="V746" s="52">
        <f t="shared" si="506"/>
        <v>103624.81818181818</v>
      </c>
      <c r="W746" s="31">
        <f t="shared" si="542"/>
        <v>0.15942028985507245</v>
      </c>
      <c r="X746" s="176"/>
      <c r="Y746" s="197"/>
      <c r="Z746" s="197"/>
      <c r="AA746" s="67" t="s">
        <v>62</v>
      </c>
      <c r="AB746" s="49">
        <v>278307277</v>
      </c>
      <c r="AC746" s="30">
        <f>IFERROR(AB746/Y743,"-")</f>
        <v>1.6981631003396697E-2</v>
      </c>
      <c r="AD746" s="49">
        <v>4393</v>
      </c>
      <c r="AE746" s="30">
        <f>IFERROR(AD746/Z743,"-")</f>
        <v>0.17812829454221069</v>
      </c>
      <c r="AF746" s="52">
        <f t="shared" si="507"/>
        <v>63352.441839289779</v>
      </c>
      <c r="AG746" s="31">
        <f t="shared" si="543"/>
        <v>0.16515037593984963</v>
      </c>
      <c r="AH746" s="176"/>
      <c r="AI746" s="197"/>
      <c r="AJ746" s="197"/>
      <c r="AK746" s="67" t="s">
        <v>62</v>
      </c>
      <c r="AL746" s="49">
        <v>294110241</v>
      </c>
      <c r="AM746" s="30">
        <f>IFERROR(AL746/AI743,"-")</f>
        <v>1.6138406347084331E-2</v>
      </c>
      <c r="AN746" s="49">
        <v>4837</v>
      </c>
      <c r="AO746" s="30">
        <f>IFERROR(AN746/AJ743,"-")</f>
        <v>0.23387486703413596</v>
      </c>
      <c r="AP746" s="52">
        <f t="shared" si="508"/>
        <v>60804.267314451106</v>
      </c>
      <c r="AQ746" s="31">
        <f t="shared" si="544"/>
        <v>0.22077684969647177</v>
      </c>
      <c r="AR746" s="176"/>
      <c r="AS746" s="197"/>
      <c r="AT746" s="197"/>
      <c r="AU746" s="67" t="s">
        <v>62</v>
      </c>
      <c r="AV746" s="49">
        <v>136935461</v>
      </c>
      <c r="AW746" s="30">
        <f>IFERROR(AV746/AS743,"-")</f>
        <v>1.1307723269059315E-2</v>
      </c>
      <c r="AX746" s="49">
        <v>2958</v>
      </c>
      <c r="AY746" s="30">
        <f>IFERROR(AX746/AT743,"-")</f>
        <v>0.246274248605445</v>
      </c>
      <c r="AZ746" s="52">
        <f t="shared" si="509"/>
        <v>46293.25929682218</v>
      </c>
      <c r="BA746" s="31">
        <f t="shared" si="545"/>
        <v>0.22933788184214607</v>
      </c>
      <c r="BB746" s="176"/>
      <c r="BC746" s="197"/>
      <c r="BD746" s="197"/>
      <c r="BE746" s="67" t="s">
        <v>62</v>
      </c>
      <c r="BF746" s="49">
        <v>54686219</v>
      </c>
      <c r="BG746" s="30">
        <f>IFERROR(BF746/BC743,"-")</f>
        <v>8.5633644441302677E-3</v>
      </c>
      <c r="BH746" s="49">
        <v>1414</v>
      </c>
      <c r="BI746" s="30">
        <f>IFERROR(BH746/BD743,"-")</f>
        <v>0.24694376528117359</v>
      </c>
      <c r="BJ746" s="52">
        <f t="shared" si="510"/>
        <v>38674.83663366337</v>
      </c>
      <c r="BK746" s="31">
        <f t="shared" si="546"/>
        <v>0.22306357469632435</v>
      </c>
      <c r="BL746" s="176"/>
      <c r="BM746" s="197"/>
      <c r="BN746" s="197"/>
      <c r="BO746" s="67" t="s">
        <v>62</v>
      </c>
      <c r="BP746" s="49">
        <v>15953741</v>
      </c>
      <c r="BQ746" s="30">
        <f>IFERROR(BP746/BM743,"-")</f>
        <v>6.7818253532935012E-3</v>
      </c>
      <c r="BR746" s="49">
        <v>462</v>
      </c>
      <c r="BS746" s="30">
        <f>IFERROR(BR746/BN743,"-")</f>
        <v>0.22383720930232559</v>
      </c>
      <c r="BT746" s="52">
        <f t="shared" si="511"/>
        <v>34531.906926406926</v>
      </c>
      <c r="BU746" s="31">
        <f t="shared" si="547"/>
        <v>0.18734793187347931</v>
      </c>
      <c r="BV746" s="176"/>
      <c r="BW746" s="197"/>
      <c r="BX746" s="197"/>
      <c r="BY746" s="67" t="s">
        <v>62</v>
      </c>
      <c r="BZ746" s="49">
        <f t="shared" si="522"/>
        <v>787391065</v>
      </c>
      <c r="CA746" s="30">
        <f>IFERROR(BZ746/BW743,"-")</f>
        <v>1.4038782087786849E-2</v>
      </c>
      <c r="CB746" s="49">
        <f t="shared" si="523"/>
        <v>14119</v>
      </c>
      <c r="CC746" s="30">
        <f>IFERROR(CB746/BX743,"-")</f>
        <v>0.21564943792766372</v>
      </c>
      <c r="CD746" s="52">
        <f t="shared" si="512"/>
        <v>55768.189319356898</v>
      </c>
      <c r="CE746" s="31">
        <f t="shared" si="548"/>
        <v>0.20011055048472134</v>
      </c>
      <c r="CR746" s="173"/>
      <c r="CS746" s="194"/>
      <c r="CT746" s="188"/>
      <c r="CU746" s="191"/>
      <c r="CV746" s="191"/>
      <c r="CW746" s="75" t="s">
        <v>77</v>
      </c>
      <c r="CX746" s="86">
        <v>95492717</v>
      </c>
      <c r="CY746" s="76">
        <v>2.67445258125661E-3</v>
      </c>
      <c r="CZ746" s="86">
        <v>529</v>
      </c>
      <c r="DA746" s="76">
        <v>1.2705656298787078E-2</v>
      </c>
      <c r="DB746" s="86">
        <v>180515.53308128545</v>
      </c>
      <c r="DC746" s="77">
        <v>1.1809090097330119E-2</v>
      </c>
    </row>
    <row r="747" spans="2:107" s="16" customFormat="1" ht="13.15" customHeight="1">
      <c r="B747" s="224"/>
      <c r="C747" s="194"/>
      <c r="D747" s="176"/>
      <c r="E747" s="197"/>
      <c r="F747" s="197"/>
      <c r="G747" s="67" t="s">
        <v>64</v>
      </c>
      <c r="H747" s="49">
        <v>127076</v>
      </c>
      <c r="I747" s="30">
        <f>IFERROR(H747/E743,"-")</f>
        <v>1.0359027241398284E-3</v>
      </c>
      <c r="J747" s="49">
        <v>7</v>
      </c>
      <c r="K747" s="30">
        <f>IFERROR(J747/F743,"-")</f>
        <v>0.11290322580645161</v>
      </c>
      <c r="L747" s="52">
        <f t="shared" si="505"/>
        <v>18153.714285714286</v>
      </c>
      <c r="M747" s="31">
        <f t="shared" si="541"/>
        <v>0.10294117647058823</v>
      </c>
      <c r="N747" s="176"/>
      <c r="O747" s="197"/>
      <c r="P747" s="197"/>
      <c r="Q747" s="67" t="s">
        <v>64</v>
      </c>
      <c r="R747" s="49">
        <v>154813</v>
      </c>
      <c r="S747" s="30">
        <f>IFERROR(R747/O743,"-")</f>
        <v>3.0789443250105728E-4</v>
      </c>
      <c r="T747" s="49">
        <v>13</v>
      </c>
      <c r="U747" s="30">
        <f>IFERROR(T747/P743,"-")</f>
        <v>4.9056603773584909E-2</v>
      </c>
      <c r="V747" s="52">
        <f t="shared" si="506"/>
        <v>11908.692307692309</v>
      </c>
      <c r="W747" s="31">
        <f t="shared" si="542"/>
        <v>4.710144927536232E-2</v>
      </c>
      <c r="X747" s="176"/>
      <c r="Y747" s="197"/>
      <c r="Z747" s="197"/>
      <c r="AA747" s="67" t="s">
        <v>64</v>
      </c>
      <c r="AB747" s="49">
        <v>64579418</v>
      </c>
      <c r="AC747" s="30">
        <f>IFERROR(AB747/Y743,"-")</f>
        <v>3.9404785196835322E-3</v>
      </c>
      <c r="AD747" s="49">
        <v>845</v>
      </c>
      <c r="AE747" s="30">
        <f>IFERROR(AD747/Z743,"-")</f>
        <v>3.4263238991160488E-2</v>
      </c>
      <c r="AF747" s="52">
        <f t="shared" si="507"/>
        <v>76425.346745562128</v>
      </c>
      <c r="AG747" s="31">
        <f t="shared" si="543"/>
        <v>3.1766917293233082E-2</v>
      </c>
      <c r="AH747" s="176"/>
      <c r="AI747" s="197"/>
      <c r="AJ747" s="197"/>
      <c r="AK747" s="67" t="s">
        <v>64</v>
      </c>
      <c r="AL747" s="49">
        <v>48161151</v>
      </c>
      <c r="AM747" s="30">
        <f>IFERROR(AL747/AI743,"-")</f>
        <v>2.642696909630178E-3</v>
      </c>
      <c r="AN747" s="49">
        <v>831</v>
      </c>
      <c r="AO747" s="30">
        <f>IFERROR(AN747/AJ743,"-")</f>
        <v>4.0179866550623729E-2</v>
      </c>
      <c r="AP747" s="52">
        <f t="shared" si="508"/>
        <v>57955.657039711194</v>
      </c>
      <c r="AQ747" s="31">
        <f t="shared" si="544"/>
        <v>3.7929617965219771E-2</v>
      </c>
      <c r="AR747" s="176"/>
      <c r="AS747" s="197"/>
      <c r="AT747" s="197"/>
      <c r="AU747" s="67" t="s">
        <v>64</v>
      </c>
      <c r="AV747" s="49">
        <v>24011370</v>
      </c>
      <c r="AW747" s="30">
        <f>IFERROR(AV747/AS743,"-")</f>
        <v>1.9827875503409067E-3</v>
      </c>
      <c r="AX747" s="49">
        <v>526</v>
      </c>
      <c r="AY747" s="30">
        <f>IFERROR(AX747/AT743,"-")</f>
        <v>4.3793189576221796E-2</v>
      </c>
      <c r="AZ747" s="52">
        <f t="shared" si="509"/>
        <v>45648.992395437264</v>
      </c>
      <c r="BA747" s="31">
        <f t="shared" si="545"/>
        <v>4.0781516514188244E-2</v>
      </c>
      <c r="BB747" s="176"/>
      <c r="BC747" s="197"/>
      <c r="BD747" s="197"/>
      <c r="BE747" s="67" t="s">
        <v>64</v>
      </c>
      <c r="BF747" s="49">
        <v>7635991</v>
      </c>
      <c r="BG747" s="30">
        <f>IFERROR(BF747/BC743,"-")</f>
        <v>1.1957267300761591E-3</v>
      </c>
      <c r="BH747" s="49">
        <v>250</v>
      </c>
      <c r="BI747" s="30">
        <f>IFERROR(BH747/BD743,"-")</f>
        <v>4.3660495983234369E-2</v>
      </c>
      <c r="BJ747" s="52">
        <f t="shared" si="510"/>
        <v>30543.964</v>
      </c>
      <c r="BK747" s="31">
        <f t="shared" si="546"/>
        <v>3.9438397223536835E-2</v>
      </c>
      <c r="BL747" s="176"/>
      <c r="BM747" s="197"/>
      <c r="BN747" s="197"/>
      <c r="BO747" s="67" t="s">
        <v>64</v>
      </c>
      <c r="BP747" s="49">
        <v>3106508</v>
      </c>
      <c r="BQ747" s="30">
        <f>IFERROR(BP747/BM743,"-")</f>
        <v>1.3205551421832087E-3</v>
      </c>
      <c r="BR747" s="49">
        <v>71</v>
      </c>
      <c r="BS747" s="30">
        <f>IFERROR(BR747/BN743,"-")</f>
        <v>3.4399224806201549E-2</v>
      </c>
      <c r="BT747" s="52">
        <f t="shared" si="511"/>
        <v>43753.633802816905</v>
      </c>
      <c r="BU747" s="31">
        <f t="shared" si="547"/>
        <v>2.8791565287915651E-2</v>
      </c>
      <c r="BV747" s="176"/>
      <c r="BW747" s="197"/>
      <c r="BX747" s="197"/>
      <c r="BY747" s="67" t="s">
        <v>64</v>
      </c>
      <c r="BZ747" s="49">
        <f t="shared" si="522"/>
        <v>147776327</v>
      </c>
      <c r="CA747" s="30">
        <f>IFERROR(BZ747/BW743,"-")</f>
        <v>2.6347767262085101E-3</v>
      </c>
      <c r="CB747" s="49">
        <f t="shared" si="523"/>
        <v>2543</v>
      </c>
      <c r="CC747" s="30">
        <f>IFERROR(CB747/BX743,"-")</f>
        <v>3.884103128054741E-2</v>
      </c>
      <c r="CD747" s="52">
        <f t="shared" si="512"/>
        <v>58111.021234762091</v>
      </c>
      <c r="CE747" s="31">
        <f t="shared" si="548"/>
        <v>3.6042292646975449E-2</v>
      </c>
      <c r="CR747" s="173"/>
      <c r="CS747" s="194"/>
      <c r="CT747" s="188"/>
      <c r="CU747" s="191"/>
      <c r="CV747" s="191"/>
      <c r="CW747" s="75" t="s">
        <v>79</v>
      </c>
      <c r="CX747" s="86">
        <v>440031956</v>
      </c>
      <c r="CY747" s="76">
        <v>1.2323919954645286E-2</v>
      </c>
      <c r="CZ747" s="86">
        <v>995</v>
      </c>
      <c r="DA747" s="76">
        <v>2.3898162603578719E-2</v>
      </c>
      <c r="DB747" s="86">
        <v>442243.1718592965</v>
      </c>
      <c r="DC747" s="77">
        <v>2.2211804625412983E-2</v>
      </c>
    </row>
    <row r="748" spans="2:107" s="16" customFormat="1" ht="13.15" customHeight="1">
      <c r="B748" s="224"/>
      <c r="C748" s="194"/>
      <c r="D748" s="176"/>
      <c r="E748" s="197"/>
      <c r="F748" s="197"/>
      <c r="G748" s="67" t="s">
        <v>66</v>
      </c>
      <c r="H748" s="49">
        <v>441689</v>
      </c>
      <c r="I748" s="30">
        <f>IFERROR(H748/E743,"-")</f>
        <v>3.6005763348122121E-3</v>
      </c>
      <c r="J748" s="49">
        <v>16</v>
      </c>
      <c r="K748" s="30">
        <f>IFERROR(J748/F743,"-")</f>
        <v>0.25806451612903225</v>
      </c>
      <c r="L748" s="52">
        <f t="shared" si="505"/>
        <v>27605.5625</v>
      </c>
      <c r="M748" s="31">
        <f t="shared" si="541"/>
        <v>0.23529411764705882</v>
      </c>
      <c r="N748" s="176"/>
      <c r="O748" s="197"/>
      <c r="P748" s="197"/>
      <c r="Q748" s="67" t="s">
        <v>66</v>
      </c>
      <c r="R748" s="49">
        <v>7529910</v>
      </c>
      <c r="S748" s="30">
        <f>IFERROR(R748/O743,"-")</f>
        <v>1.4975598730300662E-2</v>
      </c>
      <c r="T748" s="49">
        <v>64</v>
      </c>
      <c r="U748" s="30">
        <f>IFERROR(T748/P743,"-")</f>
        <v>0.24150943396226415</v>
      </c>
      <c r="V748" s="52">
        <f t="shared" si="506"/>
        <v>117654.84375</v>
      </c>
      <c r="W748" s="31">
        <f t="shared" si="542"/>
        <v>0.2318840579710145</v>
      </c>
      <c r="X748" s="176"/>
      <c r="Y748" s="197"/>
      <c r="Z748" s="197"/>
      <c r="AA748" s="67" t="s">
        <v>66</v>
      </c>
      <c r="AB748" s="49">
        <v>380541211</v>
      </c>
      <c r="AC748" s="30">
        <f>IFERROR(AB748/Y743,"-")</f>
        <v>2.321969621652302E-2</v>
      </c>
      <c r="AD748" s="49">
        <v>5665</v>
      </c>
      <c r="AE748" s="30">
        <f>IFERROR(AD748/Z743,"-")</f>
        <v>0.2297056199821588</v>
      </c>
      <c r="AF748" s="52">
        <f t="shared" si="507"/>
        <v>67174.088437775819</v>
      </c>
      <c r="AG748" s="31">
        <f t="shared" si="543"/>
        <v>0.21296992481203009</v>
      </c>
      <c r="AH748" s="176"/>
      <c r="AI748" s="197"/>
      <c r="AJ748" s="197"/>
      <c r="AK748" s="67" t="s">
        <v>66</v>
      </c>
      <c r="AL748" s="49">
        <v>477740490</v>
      </c>
      <c r="AM748" s="30">
        <f>IFERROR(AL748/AI743,"-")</f>
        <v>2.6214558628970618E-2</v>
      </c>
      <c r="AN748" s="49">
        <v>6355</v>
      </c>
      <c r="AO748" s="30">
        <f>IFERROR(AN748/AJ743,"-")</f>
        <v>0.30727202398220677</v>
      </c>
      <c r="AP748" s="52">
        <f t="shared" si="508"/>
        <v>75175.529504327307</v>
      </c>
      <c r="AQ748" s="31">
        <f t="shared" si="544"/>
        <v>0.29006344424665664</v>
      </c>
      <c r="AR748" s="176"/>
      <c r="AS748" s="197"/>
      <c r="AT748" s="197"/>
      <c r="AU748" s="67" t="s">
        <v>66</v>
      </c>
      <c r="AV748" s="49">
        <v>281524431</v>
      </c>
      <c r="AW748" s="30">
        <f>IFERROR(AV748/AS743,"-")</f>
        <v>2.3247450557948489E-2</v>
      </c>
      <c r="AX748" s="49">
        <v>3989</v>
      </c>
      <c r="AY748" s="30">
        <f>IFERROR(AX748/AT743,"-")</f>
        <v>0.33211223045541588</v>
      </c>
      <c r="AZ748" s="52">
        <f t="shared" si="509"/>
        <v>70575.18952118326</v>
      </c>
      <c r="BA748" s="31">
        <f t="shared" si="545"/>
        <v>0.30927275546596372</v>
      </c>
      <c r="BB748" s="176"/>
      <c r="BC748" s="197"/>
      <c r="BD748" s="197"/>
      <c r="BE748" s="67" t="s">
        <v>66</v>
      </c>
      <c r="BF748" s="49">
        <v>89555457</v>
      </c>
      <c r="BG748" s="30">
        <f>IFERROR(BF748/BC743,"-")</f>
        <v>1.4023569928131932E-2</v>
      </c>
      <c r="BH748" s="49">
        <v>1746</v>
      </c>
      <c r="BI748" s="30">
        <f>IFERROR(BH748/BD743,"-")</f>
        <v>0.30492490394690885</v>
      </c>
      <c r="BJ748" s="52">
        <f t="shared" si="510"/>
        <v>51291.785223367697</v>
      </c>
      <c r="BK748" s="31">
        <f t="shared" si="546"/>
        <v>0.27543776620918126</v>
      </c>
      <c r="BL748" s="176"/>
      <c r="BM748" s="197"/>
      <c r="BN748" s="197"/>
      <c r="BO748" s="67" t="s">
        <v>66</v>
      </c>
      <c r="BP748" s="49">
        <v>24279792</v>
      </c>
      <c r="BQ748" s="30">
        <f>IFERROR(BP748/BM743,"-")</f>
        <v>1.0321172254099694E-2</v>
      </c>
      <c r="BR748" s="49">
        <v>515</v>
      </c>
      <c r="BS748" s="30">
        <f>IFERROR(BR748/BN743,"-")</f>
        <v>0.24951550387596899</v>
      </c>
      <c r="BT748" s="52">
        <f t="shared" si="511"/>
        <v>47145.227184466021</v>
      </c>
      <c r="BU748" s="31">
        <f t="shared" si="547"/>
        <v>0.20884022708840227</v>
      </c>
      <c r="BV748" s="176"/>
      <c r="BW748" s="197"/>
      <c r="BX748" s="197"/>
      <c r="BY748" s="67" t="s">
        <v>66</v>
      </c>
      <c r="BZ748" s="49">
        <f t="shared" si="522"/>
        <v>1261612980</v>
      </c>
      <c r="CA748" s="30">
        <f>IFERROR(BZ748/BW743,"-")</f>
        <v>2.249391756222607E-2</v>
      </c>
      <c r="CB748" s="49">
        <f t="shared" si="523"/>
        <v>18350</v>
      </c>
      <c r="CC748" s="30">
        <f>IFERROR(CB748/BX743,"-")</f>
        <v>0.28027248289345064</v>
      </c>
      <c r="CD748" s="52">
        <f t="shared" si="512"/>
        <v>68752.750953678478</v>
      </c>
      <c r="CE748" s="31">
        <f t="shared" si="548"/>
        <v>0.26007710187652361</v>
      </c>
      <c r="CR748" s="173"/>
      <c r="CS748" s="194"/>
      <c r="CT748" s="188"/>
      <c r="CU748" s="191"/>
      <c r="CV748" s="191"/>
      <c r="CW748" s="75" t="s">
        <v>81</v>
      </c>
      <c r="CX748" s="86">
        <v>344013478</v>
      </c>
      <c r="CY748" s="76">
        <v>9.6347424508212917E-3</v>
      </c>
      <c r="CZ748" s="86">
        <v>4905</v>
      </c>
      <c r="DA748" s="76">
        <v>0.11780953524678756</v>
      </c>
      <c r="DB748" s="86">
        <v>70135.265647298671</v>
      </c>
      <c r="DC748" s="77">
        <v>0.10949638360567908</v>
      </c>
    </row>
    <row r="749" spans="2:107" s="16" customFormat="1" ht="13.15" customHeight="1">
      <c r="B749" s="224"/>
      <c r="C749" s="194"/>
      <c r="D749" s="176"/>
      <c r="E749" s="197"/>
      <c r="F749" s="197"/>
      <c r="G749" s="67" t="s">
        <v>68</v>
      </c>
      <c r="H749" s="49">
        <v>1378522</v>
      </c>
      <c r="I749" s="30">
        <f>IFERROR(H749/E743,"-")</f>
        <v>1.1237485403118485E-2</v>
      </c>
      <c r="J749" s="49">
        <v>17</v>
      </c>
      <c r="K749" s="30">
        <f>IFERROR(J749/F743,"-")</f>
        <v>0.27419354838709675</v>
      </c>
      <c r="L749" s="52">
        <f t="shared" si="505"/>
        <v>81089.529411764699</v>
      </c>
      <c r="M749" s="31">
        <f t="shared" si="541"/>
        <v>0.25</v>
      </c>
      <c r="N749" s="176"/>
      <c r="O749" s="197"/>
      <c r="P749" s="197"/>
      <c r="Q749" s="67" t="s">
        <v>68</v>
      </c>
      <c r="R749" s="49">
        <v>6779886</v>
      </c>
      <c r="S749" s="30">
        <f>IFERROR(R749/O743,"-")</f>
        <v>1.3483939671680436E-2</v>
      </c>
      <c r="T749" s="49">
        <v>85</v>
      </c>
      <c r="U749" s="30">
        <f>IFERROR(T749/P743,"-")</f>
        <v>0.32075471698113206</v>
      </c>
      <c r="V749" s="52">
        <f t="shared" si="506"/>
        <v>79763.364705882355</v>
      </c>
      <c r="W749" s="31">
        <f t="shared" si="542"/>
        <v>0.3079710144927536</v>
      </c>
      <c r="X749" s="176"/>
      <c r="Y749" s="197"/>
      <c r="Z749" s="197"/>
      <c r="AA749" s="67" t="s">
        <v>68</v>
      </c>
      <c r="AB749" s="49">
        <v>400304020</v>
      </c>
      <c r="AC749" s="30">
        <f>IFERROR(AB749/Y743,"-")</f>
        <v>2.4425574602622881E-2</v>
      </c>
      <c r="AD749" s="49">
        <v>5863</v>
      </c>
      <c r="AE749" s="30">
        <f>IFERROR(AD749/Z743,"-")</f>
        <v>0.23773416592328278</v>
      </c>
      <c r="AF749" s="52">
        <f t="shared" si="507"/>
        <v>68276.31246801978</v>
      </c>
      <c r="AG749" s="31">
        <f t="shared" si="543"/>
        <v>0.22041353383458648</v>
      </c>
      <c r="AH749" s="176"/>
      <c r="AI749" s="197"/>
      <c r="AJ749" s="197"/>
      <c r="AK749" s="67" t="s">
        <v>68</v>
      </c>
      <c r="AL749" s="49">
        <v>552334585</v>
      </c>
      <c r="AM749" s="30">
        <f>IFERROR(AL749/AI743,"-")</f>
        <v>3.0307683071390191E-2</v>
      </c>
      <c r="AN749" s="49">
        <v>6655</v>
      </c>
      <c r="AO749" s="30">
        <f>IFERROR(AN749/AJ743,"-")</f>
        <v>0.32177739096799152</v>
      </c>
      <c r="AP749" s="52">
        <f t="shared" si="508"/>
        <v>82995.42975206612</v>
      </c>
      <c r="AQ749" s="31">
        <f t="shared" si="544"/>
        <v>0.30375644712218725</v>
      </c>
      <c r="AR749" s="176"/>
      <c r="AS749" s="197"/>
      <c r="AT749" s="197"/>
      <c r="AU749" s="67" t="s">
        <v>68</v>
      </c>
      <c r="AV749" s="49">
        <v>399331915</v>
      </c>
      <c r="AW749" s="30">
        <f>IFERROR(AV749/AS743,"-")</f>
        <v>3.2975642352593502E-2</v>
      </c>
      <c r="AX749" s="49">
        <v>4359</v>
      </c>
      <c r="AY749" s="30">
        <f>IFERROR(AX749/AT743,"-")</f>
        <v>0.36291732578469738</v>
      </c>
      <c r="AZ749" s="52">
        <f t="shared" si="509"/>
        <v>91610.900435879783</v>
      </c>
      <c r="BA749" s="31">
        <f t="shared" si="545"/>
        <v>0.33795937354628625</v>
      </c>
      <c r="BB749" s="176"/>
      <c r="BC749" s="197"/>
      <c r="BD749" s="197"/>
      <c r="BE749" s="67" t="s">
        <v>68</v>
      </c>
      <c r="BF749" s="49">
        <v>218684938</v>
      </c>
      <c r="BG749" s="30">
        <f>IFERROR(BF749/BC743,"-")</f>
        <v>3.4244072030944983E-2</v>
      </c>
      <c r="BH749" s="49">
        <v>2239</v>
      </c>
      <c r="BI749" s="30">
        <f>IFERROR(BH749/BD743,"-")</f>
        <v>0.39102340202584701</v>
      </c>
      <c r="BJ749" s="52">
        <f t="shared" si="510"/>
        <v>97670.807503349715</v>
      </c>
      <c r="BK749" s="31">
        <f t="shared" si="546"/>
        <v>0.35321028553399592</v>
      </c>
      <c r="BL749" s="176"/>
      <c r="BM749" s="197"/>
      <c r="BN749" s="197"/>
      <c r="BO749" s="67" t="s">
        <v>68</v>
      </c>
      <c r="BP749" s="49">
        <v>57262586</v>
      </c>
      <c r="BQ749" s="30">
        <f>IFERROR(BP749/BM743,"-")</f>
        <v>2.4341930681333581E-2</v>
      </c>
      <c r="BR749" s="49">
        <v>711</v>
      </c>
      <c r="BS749" s="30">
        <f>IFERROR(BR749/BN743,"-")</f>
        <v>0.34447674418604651</v>
      </c>
      <c r="BT749" s="52">
        <f t="shared" si="511"/>
        <v>80538.095639943742</v>
      </c>
      <c r="BU749" s="31">
        <f t="shared" si="547"/>
        <v>0.28832116788321166</v>
      </c>
      <c r="BV749" s="176"/>
      <c r="BW749" s="197"/>
      <c r="BX749" s="197"/>
      <c r="BY749" s="67" t="s">
        <v>68</v>
      </c>
      <c r="BZ749" s="49">
        <f t="shared" si="522"/>
        <v>1636076452</v>
      </c>
      <c r="CA749" s="30">
        <f>IFERROR(BZ749/BW743,"-")</f>
        <v>2.9170410752105067E-2</v>
      </c>
      <c r="CB749" s="49">
        <f t="shared" si="523"/>
        <v>19929</v>
      </c>
      <c r="CC749" s="30">
        <f>IFERROR(CB749/BX743,"-")</f>
        <v>0.30438966275659823</v>
      </c>
      <c r="CD749" s="52">
        <f t="shared" si="512"/>
        <v>82095.260775753923</v>
      </c>
      <c r="CE749" s="31">
        <f t="shared" si="548"/>
        <v>0.28245648846306481</v>
      </c>
      <c r="CR749" s="173"/>
      <c r="CS749" s="194"/>
      <c r="CT749" s="188"/>
      <c r="CU749" s="191"/>
      <c r="CV749" s="191"/>
      <c r="CW749" s="75" t="s">
        <v>83</v>
      </c>
      <c r="CX749" s="86">
        <v>825553357</v>
      </c>
      <c r="CY749" s="76">
        <v>2.312116961331941E-2</v>
      </c>
      <c r="CZ749" s="86">
        <v>6067</v>
      </c>
      <c r="DA749" s="76">
        <v>0.14571874624714784</v>
      </c>
      <c r="DB749" s="86">
        <v>136072.74715674962</v>
      </c>
      <c r="DC749" s="77">
        <v>0.13543619966068399</v>
      </c>
    </row>
    <row r="750" spans="2:107" s="16" customFormat="1" ht="13.15" customHeight="1">
      <c r="B750" s="224"/>
      <c r="C750" s="194"/>
      <c r="D750" s="176"/>
      <c r="E750" s="197"/>
      <c r="F750" s="197"/>
      <c r="G750" s="67" t="s">
        <v>69</v>
      </c>
      <c r="H750" s="49">
        <v>1740979</v>
      </c>
      <c r="I750" s="30">
        <f>IFERROR(H750/E743,"-")</f>
        <v>1.4192175460120198E-2</v>
      </c>
      <c r="J750" s="49">
        <v>8</v>
      </c>
      <c r="K750" s="30">
        <f>IFERROR(J750/F743,"-")</f>
        <v>0.12903225806451613</v>
      </c>
      <c r="L750" s="52">
        <f t="shared" si="505"/>
        <v>217622.375</v>
      </c>
      <c r="M750" s="31">
        <f t="shared" si="541"/>
        <v>0.11764705882352941</v>
      </c>
      <c r="N750" s="176"/>
      <c r="O750" s="197"/>
      <c r="P750" s="197"/>
      <c r="Q750" s="67" t="s">
        <v>69</v>
      </c>
      <c r="R750" s="49">
        <v>7378621</v>
      </c>
      <c r="S750" s="30">
        <f>IFERROR(R750/O743,"-")</f>
        <v>1.4674712882221674E-2</v>
      </c>
      <c r="T750" s="49">
        <v>30</v>
      </c>
      <c r="U750" s="30">
        <f>IFERROR(T750/P743,"-")</f>
        <v>0.11320754716981132</v>
      </c>
      <c r="V750" s="52">
        <f t="shared" si="506"/>
        <v>245954.03333333333</v>
      </c>
      <c r="W750" s="31">
        <f t="shared" si="542"/>
        <v>0.10869565217391304</v>
      </c>
      <c r="X750" s="176"/>
      <c r="Y750" s="197"/>
      <c r="Z750" s="197"/>
      <c r="AA750" s="67" t="s">
        <v>69</v>
      </c>
      <c r="AB750" s="49">
        <v>304942251</v>
      </c>
      <c r="AC750" s="30">
        <f>IFERROR(AB750/Y743,"-")</f>
        <v>1.8606832130469864E-2</v>
      </c>
      <c r="AD750" s="49">
        <v>1895</v>
      </c>
      <c r="AE750" s="30">
        <f>IFERROR(AD750/Z743,"-")</f>
        <v>7.6838861406211989E-2</v>
      </c>
      <c r="AF750" s="52">
        <f t="shared" si="507"/>
        <v>160919.39366754619</v>
      </c>
      <c r="AG750" s="31">
        <f t="shared" si="543"/>
        <v>7.1240601503759396E-2</v>
      </c>
      <c r="AH750" s="176"/>
      <c r="AI750" s="197"/>
      <c r="AJ750" s="197"/>
      <c r="AK750" s="67" t="s">
        <v>69</v>
      </c>
      <c r="AL750" s="49">
        <v>587489327</v>
      </c>
      <c r="AM750" s="30">
        <f>IFERROR(AL750/AI743,"-")</f>
        <v>3.2236692783850059E-2</v>
      </c>
      <c r="AN750" s="49">
        <v>2738</v>
      </c>
      <c r="AO750" s="30">
        <f>IFERROR(AN750/AJ743,"-")</f>
        <v>0.13238564935692873</v>
      </c>
      <c r="AP750" s="52">
        <f t="shared" si="508"/>
        <v>214568.78268809349</v>
      </c>
      <c r="AQ750" s="31">
        <f t="shared" si="544"/>
        <v>0.12497147291067598</v>
      </c>
      <c r="AR750" s="176"/>
      <c r="AS750" s="197"/>
      <c r="AT750" s="197"/>
      <c r="AU750" s="67" t="s">
        <v>69</v>
      </c>
      <c r="AV750" s="49">
        <v>575006574</v>
      </c>
      <c r="AW750" s="30">
        <f>IFERROR(AV750/AS743,"-")</f>
        <v>4.7482333423348073E-2</v>
      </c>
      <c r="AX750" s="49">
        <v>2214</v>
      </c>
      <c r="AY750" s="30">
        <f>IFERROR(AX750/AT743,"-")</f>
        <v>0.18433102988926817</v>
      </c>
      <c r="AZ750" s="52">
        <f t="shared" si="509"/>
        <v>259713.89972899729</v>
      </c>
      <c r="BA750" s="31">
        <f t="shared" si="545"/>
        <v>0.17165452008063264</v>
      </c>
      <c r="BB750" s="176"/>
      <c r="BC750" s="197"/>
      <c r="BD750" s="197"/>
      <c r="BE750" s="67" t="s">
        <v>69</v>
      </c>
      <c r="BF750" s="49">
        <v>411094631</v>
      </c>
      <c r="BG750" s="30">
        <f>IFERROR(BF750/BC743,"-")</f>
        <v>6.4373679706732925E-2</v>
      </c>
      <c r="BH750" s="49">
        <v>1381</v>
      </c>
      <c r="BI750" s="30">
        <f>IFERROR(BH750/BD743,"-")</f>
        <v>0.24118057981138666</v>
      </c>
      <c r="BJ750" s="52">
        <f t="shared" si="510"/>
        <v>297678.95076031861</v>
      </c>
      <c r="BK750" s="31">
        <f t="shared" si="546"/>
        <v>0.21785770626281747</v>
      </c>
      <c r="BL750" s="176"/>
      <c r="BM750" s="197"/>
      <c r="BN750" s="197"/>
      <c r="BO750" s="67" t="s">
        <v>69</v>
      </c>
      <c r="BP750" s="49">
        <v>167333775</v>
      </c>
      <c r="BQ750" s="30">
        <f>IFERROR(BP750/BM743,"-")</f>
        <v>7.1132434565492203E-2</v>
      </c>
      <c r="BR750" s="49">
        <v>504</v>
      </c>
      <c r="BS750" s="30">
        <f>IFERROR(BR750/BN743,"-")</f>
        <v>0.2441860465116279</v>
      </c>
      <c r="BT750" s="52">
        <f t="shared" si="511"/>
        <v>332011.45833333331</v>
      </c>
      <c r="BU750" s="31">
        <f t="shared" si="547"/>
        <v>0.20437956204379562</v>
      </c>
      <c r="BV750" s="176"/>
      <c r="BW750" s="197"/>
      <c r="BX750" s="197"/>
      <c r="BY750" s="67" t="s">
        <v>69</v>
      </c>
      <c r="BZ750" s="49">
        <f t="shared" si="522"/>
        <v>2054986158</v>
      </c>
      <c r="CA750" s="30">
        <f>IFERROR(BZ750/BW743,"-")</f>
        <v>3.6639357681281681E-2</v>
      </c>
      <c r="CB750" s="49">
        <f t="shared" si="523"/>
        <v>8770</v>
      </c>
      <c r="CC750" s="30">
        <f>IFERROR(CB750/BX743,"-")</f>
        <v>0.13395039100684261</v>
      </c>
      <c r="CD750" s="52">
        <f t="shared" si="512"/>
        <v>234319.97240592929</v>
      </c>
      <c r="CE750" s="31">
        <f t="shared" si="548"/>
        <v>0.12429842961619139</v>
      </c>
      <c r="CR750" s="173"/>
      <c r="CS750" s="194"/>
      <c r="CT750" s="188"/>
      <c r="CU750" s="191"/>
      <c r="CV750" s="191"/>
      <c r="CW750" s="75" t="s">
        <v>87</v>
      </c>
      <c r="CX750" s="86">
        <v>133527456</v>
      </c>
      <c r="CY750" s="76">
        <v>3.7396867592303239E-3</v>
      </c>
      <c r="CZ750" s="86">
        <v>2356</v>
      </c>
      <c r="DA750" s="76">
        <v>5.658700612465474E-2</v>
      </c>
      <c r="DB750" s="86">
        <v>56675.490662139222</v>
      </c>
      <c r="DC750" s="77">
        <v>5.2593981605500488E-2</v>
      </c>
    </row>
    <row r="751" spans="2:107" s="16" customFormat="1" ht="13.15" customHeight="1">
      <c r="B751" s="224"/>
      <c r="C751" s="194"/>
      <c r="D751" s="176"/>
      <c r="E751" s="197"/>
      <c r="F751" s="197"/>
      <c r="G751" s="67" t="s">
        <v>71</v>
      </c>
      <c r="H751" s="49">
        <v>0</v>
      </c>
      <c r="I751" s="30">
        <f>IFERROR(H751/E743,"-")</f>
        <v>0</v>
      </c>
      <c r="J751" s="49">
        <v>0</v>
      </c>
      <c r="K751" s="30">
        <f>IFERROR(J751/F743,"-")</f>
        <v>0</v>
      </c>
      <c r="L751" s="52" t="str">
        <f t="shared" si="505"/>
        <v>-</v>
      </c>
      <c r="M751" s="31">
        <f t="shared" si="541"/>
        <v>0</v>
      </c>
      <c r="N751" s="176"/>
      <c r="O751" s="197"/>
      <c r="P751" s="197"/>
      <c r="Q751" s="67" t="s">
        <v>71</v>
      </c>
      <c r="R751" s="49">
        <v>9980</v>
      </c>
      <c r="S751" s="30">
        <f>IFERROR(R751/O743,"-")</f>
        <v>1.9848374725381923E-5</v>
      </c>
      <c r="T751" s="49">
        <v>1</v>
      </c>
      <c r="U751" s="30">
        <f>IFERROR(T751/P743,"-")</f>
        <v>3.7735849056603774E-3</v>
      </c>
      <c r="V751" s="52">
        <f t="shared" si="506"/>
        <v>9980</v>
      </c>
      <c r="W751" s="31">
        <f t="shared" si="542"/>
        <v>3.6231884057971015E-3</v>
      </c>
      <c r="X751" s="176"/>
      <c r="Y751" s="197"/>
      <c r="Z751" s="197"/>
      <c r="AA751" s="67" t="s">
        <v>71</v>
      </c>
      <c r="AB751" s="49">
        <v>1642549</v>
      </c>
      <c r="AC751" s="30">
        <f>IFERROR(AB751/Y743,"-")</f>
        <v>1.0022433234111316E-4</v>
      </c>
      <c r="AD751" s="49">
        <v>18</v>
      </c>
      <c r="AE751" s="30">
        <f>IFERROR(AD751/Z743,"-")</f>
        <v>7.2986781282945417E-4</v>
      </c>
      <c r="AF751" s="52">
        <f t="shared" si="507"/>
        <v>91252.722222222219</v>
      </c>
      <c r="AG751" s="31">
        <f t="shared" si="543"/>
        <v>6.7669172932330822E-4</v>
      </c>
      <c r="AH751" s="176"/>
      <c r="AI751" s="197"/>
      <c r="AJ751" s="197"/>
      <c r="AK751" s="67" t="s">
        <v>71</v>
      </c>
      <c r="AL751" s="49">
        <v>4162020</v>
      </c>
      <c r="AM751" s="30">
        <f>IFERROR(AL751/AI743,"-")</f>
        <v>2.2837820864827322E-4</v>
      </c>
      <c r="AN751" s="49">
        <v>29</v>
      </c>
      <c r="AO751" s="30">
        <f>IFERROR(AN751/AJ743,"-")</f>
        <v>1.402185475292525E-3</v>
      </c>
      <c r="AP751" s="52">
        <f t="shared" si="508"/>
        <v>143517.93103448275</v>
      </c>
      <c r="AQ751" s="31">
        <f t="shared" si="544"/>
        <v>1.323656944634625E-3</v>
      </c>
      <c r="AR751" s="176"/>
      <c r="AS751" s="197"/>
      <c r="AT751" s="197"/>
      <c r="AU751" s="67" t="s">
        <v>71</v>
      </c>
      <c r="AV751" s="49">
        <v>2113289</v>
      </c>
      <c r="AW751" s="30">
        <f>IFERROR(AV751/AS743,"-")</f>
        <v>1.745091229476862E-4</v>
      </c>
      <c r="AX751" s="49">
        <v>34</v>
      </c>
      <c r="AY751" s="30">
        <f>IFERROR(AX751/AT743,"-")</f>
        <v>2.8307384897177587E-3</v>
      </c>
      <c r="AZ751" s="52">
        <f t="shared" si="509"/>
        <v>62155.558823529413</v>
      </c>
      <c r="BA751" s="31">
        <f t="shared" si="545"/>
        <v>2.6360676073809894E-3</v>
      </c>
      <c r="BB751" s="176"/>
      <c r="BC751" s="197"/>
      <c r="BD751" s="197"/>
      <c r="BE751" s="67" t="s">
        <v>71</v>
      </c>
      <c r="BF751" s="49">
        <v>624380</v>
      </c>
      <c r="BG751" s="30">
        <f>IFERROR(BF751/BC743,"-")</f>
        <v>9.7772228349267594E-5</v>
      </c>
      <c r="BH751" s="49">
        <v>9</v>
      </c>
      <c r="BI751" s="30">
        <f>IFERROR(BH751/BD743,"-")</f>
        <v>1.5717778553964374E-3</v>
      </c>
      <c r="BJ751" s="52">
        <f t="shared" si="510"/>
        <v>69375.555555555562</v>
      </c>
      <c r="BK751" s="31">
        <f t="shared" si="546"/>
        <v>1.419782300047326E-3</v>
      </c>
      <c r="BL751" s="176"/>
      <c r="BM751" s="197"/>
      <c r="BN751" s="197"/>
      <c r="BO751" s="67" t="s">
        <v>71</v>
      </c>
      <c r="BP751" s="49">
        <v>25543</v>
      </c>
      <c r="BQ751" s="30">
        <f>IFERROR(BP751/BM743,"-")</f>
        <v>1.0858153269454223E-5</v>
      </c>
      <c r="BR751" s="49">
        <v>4</v>
      </c>
      <c r="BS751" s="30">
        <f>IFERROR(BR751/BN743,"-")</f>
        <v>1.937984496124031E-3</v>
      </c>
      <c r="BT751" s="52">
        <f t="shared" si="511"/>
        <v>6385.75</v>
      </c>
      <c r="BU751" s="31">
        <f t="shared" si="547"/>
        <v>1.6220600162206002E-3</v>
      </c>
      <c r="BV751" s="176"/>
      <c r="BW751" s="197"/>
      <c r="BX751" s="197"/>
      <c r="BY751" s="67" t="s">
        <v>71</v>
      </c>
      <c r="BZ751" s="49">
        <f t="shared" si="522"/>
        <v>8577761</v>
      </c>
      <c r="CA751" s="30">
        <f>IFERROR(BZ751/BW743,"-")</f>
        <v>1.529371145202373E-4</v>
      </c>
      <c r="CB751" s="49">
        <f t="shared" si="523"/>
        <v>95</v>
      </c>
      <c r="CC751" s="30">
        <f>IFERROR(CB751/BX743,"-")</f>
        <v>1.4510019550342131E-3</v>
      </c>
      <c r="CD751" s="52">
        <f t="shared" si="512"/>
        <v>90292.221052631576</v>
      </c>
      <c r="CE751" s="31">
        <f t="shared" si="548"/>
        <v>1.3464482113498498E-3</v>
      </c>
      <c r="CR751" s="173"/>
      <c r="CS751" s="194"/>
      <c r="CT751" s="188"/>
      <c r="CU751" s="191"/>
      <c r="CV751" s="191"/>
      <c r="CW751" s="75" t="s">
        <v>85</v>
      </c>
      <c r="CX751" s="86">
        <v>148527839</v>
      </c>
      <c r="CY751" s="76">
        <v>4.159800609736722E-3</v>
      </c>
      <c r="CZ751" s="86">
        <v>4860</v>
      </c>
      <c r="DA751" s="76">
        <v>0.1167287138225051</v>
      </c>
      <c r="DB751" s="86">
        <v>30561.283744855966</v>
      </c>
      <c r="DC751" s="77">
        <v>0.10849182962764532</v>
      </c>
    </row>
    <row r="752" spans="2:107" s="16" customFormat="1" ht="13.15" customHeight="1">
      <c r="B752" s="224"/>
      <c r="C752" s="194"/>
      <c r="D752" s="176"/>
      <c r="E752" s="197"/>
      <c r="F752" s="197"/>
      <c r="G752" s="67" t="s">
        <v>73</v>
      </c>
      <c r="H752" s="49">
        <v>14674</v>
      </c>
      <c r="I752" s="30">
        <f>IFERROR(H752/E743,"-")</f>
        <v>1.1962004291941707E-4</v>
      </c>
      <c r="J752" s="49">
        <v>3</v>
      </c>
      <c r="K752" s="30">
        <f>IFERROR(J752/F743,"-")</f>
        <v>4.8387096774193547E-2</v>
      </c>
      <c r="L752" s="52">
        <f t="shared" ref="L752:L819" si="549">IFERROR(H752/J752,"-")</f>
        <v>4891.333333333333</v>
      </c>
      <c r="M752" s="31">
        <f t="shared" si="541"/>
        <v>4.4117647058823532E-2</v>
      </c>
      <c r="N752" s="176"/>
      <c r="O752" s="197"/>
      <c r="P752" s="197"/>
      <c r="Q752" s="67" t="s">
        <v>73</v>
      </c>
      <c r="R752" s="49">
        <v>0</v>
      </c>
      <c r="S752" s="30">
        <f>IFERROR(R752/O743,"-")</f>
        <v>0</v>
      </c>
      <c r="T752" s="49">
        <v>0</v>
      </c>
      <c r="U752" s="30">
        <f>IFERROR(T752/P743,"-")</f>
        <v>0</v>
      </c>
      <c r="V752" s="52" t="str">
        <f t="shared" ref="V752:V819" si="550">IFERROR(R752/T752,"-")</f>
        <v>-</v>
      </c>
      <c r="W752" s="31">
        <f t="shared" si="542"/>
        <v>0</v>
      </c>
      <c r="X752" s="176"/>
      <c r="Y752" s="197"/>
      <c r="Z752" s="197"/>
      <c r="AA752" s="67" t="s">
        <v>73</v>
      </c>
      <c r="AB752" s="49">
        <v>3099938</v>
      </c>
      <c r="AC752" s="30">
        <f>IFERROR(AB752/Y743,"-")</f>
        <v>1.8915065325225954E-4</v>
      </c>
      <c r="AD752" s="49">
        <v>134</v>
      </c>
      <c r="AE752" s="30">
        <f>IFERROR(AD752/Z743,"-")</f>
        <v>5.4334603843970482E-3</v>
      </c>
      <c r="AF752" s="52">
        <f t="shared" ref="AF752:AF819" si="551">IFERROR(AB752/AD752,"-")</f>
        <v>23133.86567164179</v>
      </c>
      <c r="AG752" s="31">
        <f t="shared" si="543"/>
        <v>5.0375939849624058E-3</v>
      </c>
      <c r="AH752" s="176"/>
      <c r="AI752" s="197"/>
      <c r="AJ752" s="197"/>
      <c r="AK752" s="67" t="s">
        <v>73</v>
      </c>
      <c r="AL752" s="49">
        <v>3195231</v>
      </c>
      <c r="AM752" s="30">
        <f>IFERROR(AL752/AI743,"-")</f>
        <v>1.7532859813202019E-4</v>
      </c>
      <c r="AN752" s="49">
        <v>138</v>
      </c>
      <c r="AO752" s="30">
        <f>IFERROR(AN752/AJ743,"-")</f>
        <v>6.6724688134609808E-3</v>
      </c>
      <c r="AP752" s="52">
        <f t="shared" ref="AP752:AP819" si="552">IFERROR(AL752/AN752,"-")</f>
        <v>23153.847826086956</v>
      </c>
      <c r="AQ752" s="31">
        <f t="shared" si="544"/>
        <v>6.2987813227440778E-3</v>
      </c>
      <c r="AR752" s="176"/>
      <c r="AS752" s="197"/>
      <c r="AT752" s="197"/>
      <c r="AU752" s="67" t="s">
        <v>73</v>
      </c>
      <c r="AV752" s="49">
        <v>2086912</v>
      </c>
      <c r="AW752" s="30">
        <f>IFERROR(AV752/AS743,"-")</f>
        <v>1.7233098870481119E-4</v>
      </c>
      <c r="AX752" s="49">
        <v>85</v>
      </c>
      <c r="AY752" s="30">
        <f>IFERROR(AX752/AT743,"-")</f>
        <v>7.0768462242943968E-3</v>
      </c>
      <c r="AZ752" s="52">
        <f t="shared" ref="AZ752:AZ819" si="553">IFERROR(AV752/AX752,"-")</f>
        <v>24551.905882352941</v>
      </c>
      <c r="BA752" s="31">
        <f t="shared" si="545"/>
        <v>6.5901690184524729E-3</v>
      </c>
      <c r="BB752" s="176"/>
      <c r="BC752" s="197"/>
      <c r="BD752" s="197"/>
      <c r="BE752" s="67" t="s">
        <v>73</v>
      </c>
      <c r="BF752" s="49">
        <v>895105</v>
      </c>
      <c r="BG752" s="30">
        <f>IFERROR(BF752/BC743,"-")</f>
        <v>1.4016530070881702E-4</v>
      </c>
      <c r="BH752" s="49">
        <v>22</v>
      </c>
      <c r="BI752" s="30">
        <f>IFERROR(BH752/BD743,"-")</f>
        <v>3.8421236465246244E-3</v>
      </c>
      <c r="BJ752" s="52">
        <f t="shared" ref="BJ752:BJ819" si="554">IFERROR(BF752/BH752,"-")</f>
        <v>40686.590909090912</v>
      </c>
      <c r="BK752" s="31">
        <f t="shared" si="546"/>
        <v>3.4705789556712416E-3</v>
      </c>
      <c r="BL752" s="176"/>
      <c r="BM752" s="197"/>
      <c r="BN752" s="197"/>
      <c r="BO752" s="67" t="s">
        <v>73</v>
      </c>
      <c r="BP752" s="49">
        <v>172323</v>
      </c>
      <c r="BQ752" s="30">
        <f>IFERROR(BP752/BM743,"-")</f>
        <v>7.3253319729560358E-5</v>
      </c>
      <c r="BR752" s="49">
        <v>4</v>
      </c>
      <c r="BS752" s="30">
        <f>IFERROR(BR752/BN743,"-")</f>
        <v>1.937984496124031E-3</v>
      </c>
      <c r="BT752" s="52">
        <f t="shared" ref="BT752:BT819" si="555">IFERROR(BP752/BR752,"-")</f>
        <v>43080.75</v>
      </c>
      <c r="BU752" s="31">
        <f t="shared" si="547"/>
        <v>1.6220600162206002E-3</v>
      </c>
      <c r="BV752" s="176"/>
      <c r="BW752" s="197"/>
      <c r="BX752" s="197"/>
      <c r="BY752" s="67" t="s">
        <v>73</v>
      </c>
      <c r="BZ752" s="49">
        <f t="shared" si="522"/>
        <v>9464183</v>
      </c>
      <c r="CA752" s="30">
        <f>IFERROR(BZ752/BW743,"-")</f>
        <v>1.6874156779507881E-4</v>
      </c>
      <c r="CB752" s="49">
        <f t="shared" si="523"/>
        <v>386</v>
      </c>
      <c r="CC752" s="30">
        <f>IFERROR(CB752/BX743,"-")</f>
        <v>5.8956500488758553E-3</v>
      </c>
      <c r="CD752" s="52">
        <f t="shared" ref="CD752:CD819" si="556">IFERROR(BZ752/CB752,"-")</f>
        <v>24518.608808290155</v>
      </c>
      <c r="CE752" s="31">
        <f t="shared" si="548"/>
        <v>5.4708316798004423E-3</v>
      </c>
      <c r="CR752" s="174"/>
      <c r="CS752" s="195"/>
      <c r="CT752" s="189"/>
      <c r="CU752" s="192"/>
      <c r="CV752" s="192"/>
      <c r="CW752" s="18" t="s">
        <v>92</v>
      </c>
      <c r="CX752" s="86">
        <v>6904960664</v>
      </c>
      <c r="CY752" s="76">
        <v>0.19338636967791123</v>
      </c>
      <c r="CZ752" s="86">
        <v>32242</v>
      </c>
      <c r="DA752" s="76">
        <v>0.77439654137144232</v>
      </c>
      <c r="DB752" s="86">
        <v>214160.43247937472</v>
      </c>
      <c r="DC752" s="77">
        <v>0.719751763550317</v>
      </c>
    </row>
    <row r="753" spans="2:107" s="16" customFormat="1" ht="13.15" customHeight="1">
      <c r="B753" s="224"/>
      <c r="C753" s="194"/>
      <c r="D753" s="176"/>
      <c r="E753" s="197"/>
      <c r="F753" s="197"/>
      <c r="G753" s="67" t="s">
        <v>75</v>
      </c>
      <c r="H753" s="49">
        <v>15744</v>
      </c>
      <c r="I753" s="30">
        <f>IFERROR(H753/E743,"-")</f>
        <v>1.2834250754554328E-4</v>
      </c>
      <c r="J753" s="49">
        <v>2</v>
      </c>
      <c r="K753" s="30">
        <f>IFERROR(J753/F743,"-")</f>
        <v>3.2258064516129031E-2</v>
      </c>
      <c r="L753" s="52">
        <f t="shared" si="549"/>
        <v>7872</v>
      </c>
      <c r="M753" s="31">
        <f t="shared" si="541"/>
        <v>2.9411764705882353E-2</v>
      </c>
      <c r="N753" s="176"/>
      <c r="O753" s="197"/>
      <c r="P753" s="197"/>
      <c r="Q753" s="67" t="s">
        <v>75</v>
      </c>
      <c r="R753" s="49">
        <v>859865</v>
      </c>
      <c r="S753" s="30">
        <f>IFERROR(R753/O743,"-")</f>
        <v>1.7101124983206943E-3</v>
      </c>
      <c r="T753" s="49">
        <v>12</v>
      </c>
      <c r="U753" s="30">
        <f>IFERROR(T753/P743,"-")</f>
        <v>4.5283018867924525E-2</v>
      </c>
      <c r="V753" s="52">
        <f t="shared" si="550"/>
        <v>71655.416666666672</v>
      </c>
      <c r="W753" s="31">
        <f t="shared" si="542"/>
        <v>4.3478260869565216E-2</v>
      </c>
      <c r="X753" s="176"/>
      <c r="Y753" s="197"/>
      <c r="Z753" s="197"/>
      <c r="AA753" s="67" t="s">
        <v>75</v>
      </c>
      <c r="AB753" s="49">
        <v>18555778</v>
      </c>
      <c r="AC753" s="30">
        <f>IFERROR(AB753/Y743,"-")</f>
        <v>1.1322282995027339E-3</v>
      </c>
      <c r="AD753" s="49">
        <v>733</v>
      </c>
      <c r="AE753" s="30">
        <f>IFERROR(AD753/Z743,"-")</f>
        <v>2.9721839266888331E-2</v>
      </c>
      <c r="AF753" s="52">
        <f t="shared" si="551"/>
        <v>25314.840381991813</v>
      </c>
      <c r="AG753" s="31">
        <f t="shared" si="543"/>
        <v>2.7556390977443609E-2</v>
      </c>
      <c r="AH753" s="176"/>
      <c r="AI753" s="197"/>
      <c r="AJ753" s="197"/>
      <c r="AK753" s="67" t="s">
        <v>75</v>
      </c>
      <c r="AL753" s="49">
        <v>25819186</v>
      </c>
      <c r="AM753" s="30">
        <f>IFERROR(AL753/AI743,"-")</f>
        <v>1.416749426345038E-3</v>
      </c>
      <c r="AN753" s="49">
        <v>858</v>
      </c>
      <c r="AO753" s="30">
        <f>IFERROR(AN753/AJ743,"-")</f>
        <v>4.1485349579344355E-2</v>
      </c>
      <c r="AP753" s="52">
        <f t="shared" si="552"/>
        <v>30092.291375291374</v>
      </c>
      <c r="AQ753" s="31">
        <f t="shared" si="544"/>
        <v>3.9161988224017528E-2</v>
      </c>
      <c r="AR753" s="176"/>
      <c r="AS753" s="197"/>
      <c r="AT753" s="197"/>
      <c r="AU753" s="67" t="s">
        <v>75</v>
      </c>
      <c r="AV753" s="49">
        <v>28988082</v>
      </c>
      <c r="AW753" s="30">
        <f>IFERROR(AV753/AS743,"-")</f>
        <v>2.3937496318561301E-3</v>
      </c>
      <c r="AX753" s="49">
        <v>718</v>
      </c>
      <c r="AY753" s="30">
        <f>IFERROR(AX753/AT743,"-")</f>
        <v>5.977853634168679E-2</v>
      </c>
      <c r="AZ753" s="52">
        <f t="shared" si="553"/>
        <v>40373.373259052925</v>
      </c>
      <c r="BA753" s="31">
        <f t="shared" si="545"/>
        <v>5.5667545355869125E-2</v>
      </c>
      <c r="BB753" s="176"/>
      <c r="BC753" s="197"/>
      <c r="BD753" s="197"/>
      <c r="BE753" s="67" t="s">
        <v>75</v>
      </c>
      <c r="BF753" s="49">
        <v>21821852</v>
      </c>
      <c r="BG753" s="30">
        <f>IFERROR(BF753/BC743,"-")</f>
        <v>3.417103521489993E-3</v>
      </c>
      <c r="BH753" s="49">
        <v>437</v>
      </c>
      <c r="BI753" s="30">
        <f>IFERROR(BH753/BD743,"-")</f>
        <v>7.6318546978693683E-2</v>
      </c>
      <c r="BJ753" s="52">
        <f t="shared" si="554"/>
        <v>49935.588100686502</v>
      </c>
      <c r="BK753" s="31">
        <f t="shared" si="546"/>
        <v>6.8938318346742383E-2</v>
      </c>
      <c r="BL753" s="176"/>
      <c r="BM753" s="197"/>
      <c r="BN753" s="197"/>
      <c r="BO753" s="67" t="s">
        <v>75</v>
      </c>
      <c r="BP753" s="49">
        <v>10366080</v>
      </c>
      <c r="BQ753" s="30">
        <f>IFERROR(BP753/BM743,"-")</f>
        <v>4.4065491697695665E-3</v>
      </c>
      <c r="BR753" s="49">
        <v>144</v>
      </c>
      <c r="BS753" s="30">
        <f>IFERROR(BR753/BN743,"-")</f>
        <v>6.9767441860465115E-2</v>
      </c>
      <c r="BT753" s="52">
        <f t="shared" si="555"/>
        <v>71986.666666666672</v>
      </c>
      <c r="BU753" s="31">
        <f t="shared" si="547"/>
        <v>5.8394160583941604E-2</v>
      </c>
      <c r="BV753" s="176"/>
      <c r="BW753" s="197"/>
      <c r="BX753" s="197"/>
      <c r="BY753" s="67" t="s">
        <v>75</v>
      </c>
      <c r="BZ753" s="49">
        <f t="shared" si="522"/>
        <v>106426587</v>
      </c>
      <c r="CA753" s="30">
        <f>IFERROR(BZ753/BW743,"-")</f>
        <v>1.8975318995268109E-3</v>
      </c>
      <c r="CB753" s="49">
        <f t="shared" si="523"/>
        <v>2904</v>
      </c>
      <c r="CC753" s="30">
        <f>IFERROR(CB753/BX743,"-")</f>
        <v>4.4354838709677422E-2</v>
      </c>
      <c r="CD753" s="52">
        <f t="shared" si="556"/>
        <v>36648.27376033058</v>
      </c>
      <c r="CE753" s="31">
        <f t="shared" si="548"/>
        <v>4.115879585010488E-2</v>
      </c>
      <c r="CR753" s="172">
        <v>45</v>
      </c>
      <c r="CS753" s="193" t="s">
        <v>40</v>
      </c>
      <c r="CT753" s="187">
        <v>15681</v>
      </c>
      <c r="CU753" s="190">
        <v>13953143040</v>
      </c>
      <c r="CV753" s="190">
        <v>14462</v>
      </c>
      <c r="CW753" s="75" t="s">
        <v>58</v>
      </c>
      <c r="CX753" s="86">
        <v>397942034</v>
      </c>
      <c r="CY753" s="76">
        <v>2.8519884936261643E-2</v>
      </c>
      <c r="CZ753" s="86">
        <v>2855</v>
      </c>
      <c r="DA753" s="76">
        <v>0.19741391232194716</v>
      </c>
      <c r="DB753" s="86">
        <v>139384.25008756568</v>
      </c>
      <c r="DC753" s="77">
        <v>0.18206747018685032</v>
      </c>
    </row>
    <row r="754" spans="2:107" s="16" customFormat="1" ht="13.15" customHeight="1">
      <c r="B754" s="224"/>
      <c r="C754" s="194"/>
      <c r="D754" s="176"/>
      <c r="E754" s="197"/>
      <c r="F754" s="197"/>
      <c r="G754" s="67" t="s">
        <v>77</v>
      </c>
      <c r="H754" s="49">
        <v>0</v>
      </c>
      <c r="I754" s="30">
        <f>IFERROR(H754/E743,"-")</f>
        <v>0</v>
      </c>
      <c r="J754" s="49">
        <v>0</v>
      </c>
      <c r="K754" s="30">
        <f>IFERROR(J754/F743,"-")</f>
        <v>0</v>
      </c>
      <c r="L754" s="52" t="str">
        <f t="shared" si="549"/>
        <v>-</v>
      </c>
      <c r="M754" s="31">
        <f t="shared" si="541"/>
        <v>0</v>
      </c>
      <c r="N754" s="176"/>
      <c r="O754" s="197"/>
      <c r="P754" s="197"/>
      <c r="Q754" s="67" t="s">
        <v>77</v>
      </c>
      <c r="R754" s="49">
        <v>1666086</v>
      </c>
      <c r="S754" s="30">
        <f>IFERROR(R754/O743,"-")</f>
        <v>3.3135369992698064E-3</v>
      </c>
      <c r="T754" s="49">
        <v>12</v>
      </c>
      <c r="U754" s="30">
        <f>IFERROR(T754/P743,"-")</f>
        <v>4.5283018867924525E-2</v>
      </c>
      <c r="V754" s="52">
        <f t="shared" si="550"/>
        <v>138840.5</v>
      </c>
      <c r="W754" s="31">
        <f t="shared" si="542"/>
        <v>4.3478260869565216E-2</v>
      </c>
      <c r="X754" s="176"/>
      <c r="Y754" s="197"/>
      <c r="Z754" s="197"/>
      <c r="AA754" s="67" t="s">
        <v>77</v>
      </c>
      <c r="AB754" s="49">
        <v>21681733</v>
      </c>
      <c r="AC754" s="30">
        <f>IFERROR(AB754/Y743,"-")</f>
        <v>1.3229664466163752E-3</v>
      </c>
      <c r="AD754" s="49">
        <v>266</v>
      </c>
      <c r="AE754" s="30">
        <f>IFERROR(AD754/Z743,"-")</f>
        <v>1.078582434514638E-2</v>
      </c>
      <c r="AF754" s="52">
        <f t="shared" si="551"/>
        <v>81510.274436090229</v>
      </c>
      <c r="AG754" s="31">
        <f t="shared" si="543"/>
        <v>0.01</v>
      </c>
      <c r="AH754" s="176"/>
      <c r="AI754" s="197"/>
      <c r="AJ754" s="197"/>
      <c r="AK754" s="67" t="s">
        <v>77</v>
      </c>
      <c r="AL754" s="49">
        <v>30616018</v>
      </c>
      <c r="AM754" s="30">
        <f>IFERROR(AL754/AI743,"-")</f>
        <v>1.6799610157527567E-3</v>
      </c>
      <c r="AN754" s="49">
        <v>383</v>
      </c>
      <c r="AO754" s="30">
        <f>IFERROR(AN754/AJ743,"-")</f>
        <v>1.8518518518518517E-2</v>
      </c>
      <c r="AP754" s="52">
        <f t="shared" si="552"/>
        <v>79937.383812010448</v>
      </c>
      <c r="AQ754" s="31">
        <f t="shared" si="544"/>
        <v>1.7481400337760737E-2</v>
      </c>
      <c r="AR754" s="176"/>
      <c r="AS754" s="197"/>
      <c r="AT754" s="197"/>
      <c r="AU754" s="67" t="s">
        <v>77</v>
      </c>
      <c r="AV754" s="49">
        <v>22832442</v>
      </c>
      <c r="AW754" s="30">
        <f>IFERROR(AV754/AS743,"-")</f>
        <v>1.8854351809780463E-3</v>
      </c>
      <c r="AX754" s="49">
        <v>321</v>
      </c>
      <c r="AY754" s="30">
        <f>IFERROR(AX754/AT743,"-")</f>
        <v>2.6725501623511783E-2</v>
      </c>
      <c r="AZ754" s="52">
        <f t="shared" si="553"/>
        <v>71129.102803738322</v>
      </c>
      <c r="BA754" s="31">
        <f t="shared" si="545"/>
        <v>2.4887579469685221E-2</v>
      </c>
      <c r="BB754" s="176"/>
      <c r="BC754" s="197"/>
      <c r="BD754" s="197"/>
      <c r="BE754" s="67" t="s">
        <v>77</v>
      </c>
      <c r="BF754" s="49">
        <v>18977021</v>
      </c>
      <c r="BG754" s="30">
        <f>IFERROR(BF754/BC743,"-")</f>
        <v>2.9716288647952315E-3</v>
      </c>
      <c r="BH754" s="49">
        <v>215</v>
      </c>
      <c r="BI754" s="30">
        <f>IFERROR(BH754/BD743,"-")</f>
        <v>3.7548026545581557E-2</v>
      </c>
      <c r="BJ754" s="52">
        <f t="shared" si="554"/>
        <v>88265.213953488375</v>
      </c>
      <c r="BK754" s="31">
        <f t="shared" si="546"/>
        <v>3.391702161224168E-2</v>
      </c>
      <c r="BL754" s="176"/>
      <c r="BM754" s="197"/>
      <c r="BN754" s="197"/>
      <c r="BO754" s="67" t="s">
        <v>77</v>
      </c>
      <c r="BP754" s="49">
        <v>8767757</v>
      </c>
      <c r="BQ754" s="30">
        <f>IFERROR(BP754/BM743,"-")</f>
        <v>3.7271130773726719E-3</v>
      </c>
      <c r="BR754" s="49">
        <v>100</v>
      </c>
      <c r="BS754" s="30">
        <f>IFERROR(BR754/BN743,"-")</f>
        <v>4.8449612403100778E-2</v>
      </c>
      <c r="BT754" s="52">
        <f t="shared" si="555"/>
        <v>87677.57</v>
      </c>
      <c r="BU754" s="31">
        <f t="shared" si="547"/>
        <v>4.0551500405515001E-2</v>
      </c>
      <c r="BV754" s="176"/>
      <c r="BW754" s="197"/>
      <c r="BX754" s="197"/>
      <c r="BY754" s="67" t="s">
        <v>77</v>
      </c>
      <c r="BZ754" s="49">
        <f t="shared" si="522"/>
        <v>104541057</v>
      </c>
      <c r="CA754" s="30">
        <f>IFERROR(BZ754/BW743,"-")</f>
        <v>1.8639138589284143E-3</v>
      </c>
      <c r="CB754" s="49">
        <f t="shared" si="523"/>
        <v>1297</v>
      </c>
      <c r="CC754" s="30">
        <f>IFERROR(CB754/BX743,"-")</f>
        <v>1.9809995112414467E-2</v>
      </c>
      <c r="CD754" s="52">
        <f t="shared" si="556"/>
        <v>80602.202775636077</v>
      </c>
      <c r="CE754" s="31">
        <f t="shared" si="548"/>
        <v>1.8382561369692161E-2</v>
      </c>
      <c r="CR754" s="173"/>
      <c r="CS754" s="194"/>
      <c r="CT754" s="188"/>
      <c r="CU754" s="191"/>
      <c r="CV754" s="191"/>
      <c r="CW754" s="75" t="s">
        <v>60</v>
      </c>
      <c r="CX754" s="86">
        <v>243488965</v>
      </c>
      <c r="CY754" s="76">
        <v>1.7450474369966756E-2</v>
      </c>
      <c r="CZ754" s="86">
        <v>4064</v>
      </c>
      <c r="DA754" s="76">
        <v>0.28101230811782602</v>
      </c>
      <c r="DB754" s="86">
        <v>59913.623277559054</v>
      </c>
      <c r="DC754" s="77">
        <v>0.25916714495249027</v>
      </c>
    </row>
    <row r="755" spans="2:107" s="16" customFormat="1" ht="13.15" customHeight="1">
      <c r="B755" s="224"/>
      <c r="C755" s="194"/>
      <c r="D755" s="176"/>
      <c r="E755" s="197"/>
      <c r="F755" s="197"/>
      <c r="G755" s="67" t="s">
        <v>79</v>
      </c>
      <c r="H755" s="49">
        <v>1330</v>
      </c>
      <c r="I755" s="30">
        <f>IFERROR(H755/E743,"-")</f>
        <v>1.0841942011913908E-5</v>
      </c>
      <c r="J755" s="49">
        <v>1</v>
      </c>
      <c r="K755" s="30">
        <f>IFERROR(J755/F743,"-")</f>
        <v>1.6129032258064516E-2</v>
      </c>
      <c r="L755" s="52">
        <f t="shared" si="549"/>
        <v>1330</v>
      </c>
      <c r="M755" s="31">
        <f t="shared" si="541"/>
        <v>1.4705882352941176E-2</v>
      </c>
      <c r="N755" s="176"/>
      <c r="O755" s="197"/>
      <c r="P755" s="197"/>
      <c r="Q755" s="67" t="s">
        <v>79</v>
      </c>
      <c r="R755" s="49">
        <v>6985139</v>
      </c>
      <c r="S755" s="30">
        <f>IFERROR(R755/O743,"-")</f>
        <v>1.3892149937963885E-2</v>
      </c>
      <c r="T755" s="49">
        <v>13</v>
      </c>
      <c r="U755" s="30">
        <f>IFERROR(T755/P743,"-")</f>
        <v>4.9056603773584909E-2</v>
      </c>
      <c r="V755" s="52">
        <f t="shared" si="550"/>
        <v>537318.38461538462</v>
      </c>
      <c r="W755" s="31">
        <f t="shared" si="542"/>
        <v>4.710144927536232E-2</v>
      </c>
      <c r="X755" s="176"/>
      <c r="Y755" s="197"/>
      <c r="Z755" s="197"/>
      <c r="AA755" s="67" t="s">
        <v>79</v>
      </c>
      <c r="AB755" s="49">
        <v>112092989</v>
      </c>
      <c r="AC755" s="30">
        <f>IFERROR(AB755/Y743,"-")</f>
        <v>6.8396406942165758E-3</v>
      </c>
      <c r="AD755" s="49">
        <v>320</v>
      </c>
      <c r="AE755" s="30">
        <f>IFERROR(AD755/Z743,"-")</f>
        <v>1.2975427783634742E-2</v>
      </c>
      <c r="AF755" s="52">
        <f t="shared" si="551"/>
        <v>350290.59062500001</v>
      </c>
      <c r="AG755" s="31">
        <f t="shared" si="543"/>
        <v>1.2030075187969926E-2</v>
      </c>
      <c r="AH755" s="176"/>
      <c r="AI755" s="197"/>
      <c r="AJ755" s="197"/>
      <c r="AK755" s="67" t="s">
        <v>79</v>
      </c>
      <c r="AL755" s="49">
        <v>232007715</v>
      </c>
      <c r="AM755" s="30">
        <f>IFERROR(AL755/AI743,"-")</f>
        <v>1.2730718820255336E-2</v>
      </c>
      <c r="AN755" s="49">
        <v>583</v>
      </c>
      <c r="AO755" s="30">
        <f>IFERROR(AN755/AJ743,"-")</f>
        <v>2.8188763175708346E-2</v>
      </c>
      <c r="AP755" s="52">
        <f t="shared" si="552"/>
        <v>397954.91423670668</v>
      </c>
      <c r="AQ755" s="31">
        <f t="shared" si="544"/>
        <v>2.6610068921447808E-2</v>
      </c>
      <c r="AR755" s="176"/>
      <c r="AS755" s="197"/>
      <c r="AT755" s="197"/>
      <c r="AU755" s="67" t="s">
        <v>79</v>
      </c>
      <c r="AV755" s="49">
        <v>261064618</v>
      </c>
      <c r="AW755" s="30">
        <f>IFERROR(AV755/AS743,"-")</f>
        <v>2.1557940026116985E-2</v>
      </c>
      <c r="AX755" s="49">
        <v>618</v>
      </c>
      <c r="AY755" s="30">
        <f>IFERROR(AX755/AT743,"-")</f>
        <v>5.1452834901340436E-2</v>
      </c>
      <c r="AZ755" s="52">
        <f t="shared" si="553"/>
        <v>422434.65695792879</v>
      </c>
      <c r="BA755" s="31">
        <f t="shared" si="545"/>
        <v>4.7914405334160332E-2</v>
      </c>
      <c r="BB755" s="176"/>
      <c r="BC755" s="197"/>
      <c r="BD755" s="197"/>
      <c r="BE755" s="67" t="s">
        <v>79</v>
      </c>
      <c r="BF755" s="49">
        <v>215220709</v>
      </c>
      <c r="BG755" s="30">
        <f>IFERROR(BF755/BC743,"-")</f>
        <v>3.3701605281782364E-2</v>
      </c>
      <c r="BH755" s="49">
        <v>503</v>
      </c>
      <c r="BI755" s="30">
        <f>IFERROR(BH755/BD743,"-")</f>
        <v>8.7844917918267554E-2</v>
      </c>
      <c r="BJ755" s="52">
        <f t="shared" si="554"/>
        <v>427874.17296222661</v>
      </c>
      <c r="BK755" s="31">
        <f t="shared" si="546"/>
        <v>7.9350055213756113E-2</v>
      </c>
      <c r="BL755" s="176"/>
      <c r="BM755" s="197"/>
      <c r="BN755" s="197"/>
      <c r="BO755" s="67" t="s">
        <v>79</v>
      </c>
      <c r="BP755" s="49">
        <v>97102218</v>
      </c>
      <c r="BQ755" s="30">
        <f>IFERROR(BP755/BM743,"-")</f>
        <v>4.127748368821034E-2</v>
      </c>
      <c r="BR755" s="49">
        <v>235</v>
      </c>
      <c r="BS755" s="30">
        <f>IFERROR(BR755/BN743,"-")</f>
        <v>0.11385658914728682</v>
      </c>
      <c r="BT755" s="52">
        <f t="shared" si="555"/>
        <v>413200.92765957449</v>
      </c>
      <c r="BU755" s="31">
        <f t="shared" si="547"/>
        <v>9.5296025952960259E-2</v>
      </c>
      <c r="BV755" s="176"/>
      <c r="BW755" s="197"/>
      <c r="BX755" s="197"/>
      <c r="BY755" s="67" t="s">
        <v>79</v>
      </c>
      <c r="BZ755" s="49">
        <f t="shared" si="522"/>
        <v>924474718</v>
      </c>
      <c r="CA755" s="30">
        <f>IFERROR(BZ755/BW743,"-")</f>
        <v>1.6482913876689976E-2</v>
      </c>
      <c r="CB755" s="49">
        <f t="shared" si="523"/>
        <v>2273</v>
      </c>
      <c r="CC755" s="30">
        <f>IFERROR(CB755/BX743,"-")</f>
        <v>3.4717130987292275E-2</v>
      </c>
      <c r="CD755" s="52">
        <f t="shared" si="556"/>
        <v>406720.06951165863</v>
      </c>
      <c r="CE755" s="31">
        <f t="shared" si="548"/>
        <v>3.2215545098928509E-2</v>
      </c>
      <c r="CR755" s="173"/>
      <c r="CS755" s="194"/>
      <c r="CT755" s="188"/>
      <c r="CU755" s="191"/>
      <c r="CV755" s="191"/>
      <c r="CW755" s="75" t="s">
        <v>62</v>
      </c>
      <c r="CX755" s="86">
        <v>153324546</v>
      </c>
      <c r="CY755" s="76">
        <v>1.0988531082958065E-2</v>
      </c>
      <c r="CZ755" s="86">
        <v>3382</v>
      </c>
      <c r="DA755" s="76">
        <v>0.23385423869450975</v>
      </c>
      <c r="DB755" s="86">
        <v>45335.465996451807</v>
      </c>
      <c r="DC755" s="77">
        <v>0.21567502072571904</v>
      </c>
    </row>
    <row r="756" spans="2:107" s="16" customFormat="1" ht="13.15" customHeight="1">
      <c r="B756" s="224"/>
      <c r="C756" s="194"/>
      <c r="D756" s="176"/>
      <c r="E756" s="197"/>
      <c r="F756" s="197"/>
      <c r="G756" s="67" t="s">
        <v>81</v>
      </c>
      <c r="H756" s="49">
        <v>86154</v>
      </c>
      <c r="I756" s="30">
        <f>IFERROR(H756/E743,"-")</f>
        <v>7.0231328728904573E-4</v>
      </c>
      <c r="J756" s="49">
        <v>6</v>
      </c>
      <c r="K756" s="30">
        <f>IFERROR(J756/F743,"-")</f>
        <v>9.6774193548387094E-2</v>
      </c>
      <c r="L756" s="52">
        <f t="shared" si="549"/>
        <v>14359</v>
      </c>
      <c r="M756" s="31">
        <f t="shared" si="541"/>
        <v>8.8235294117647065E-2</v>
      </c>
      <c r="N756" s="176"/>
      <c r="O756" s="197"/>
      <c r="P756" s="197"/>
      <c r="Q756" s="67" t="s">
        <v>81</v>
      </c>
      <c r="R756" s="49">
        <v>9772748</v>
      </c>
      <c r="S756" s="30">
        <f>IFERROR(R756/O743,"-")</f>
        <v>1.9436188817708092E-2</v>
      </c>
      <c r="T756" s="49">
        <v>43</v>
      </c>
      <c r="U756" s="30">
        <f>IFERROR(T756/P743,"-")</f>
        <v>0.16226415094339622</v>
      </c>
      <c r="V756" s="52">
        <f t="shared" si="550"/>
        <v>227273.20930232559</v>
      </c>
      <c r="W756" s="31">
        <f t="shared" si="542"/>
        <v>0.15579710144927536</v>
      </c>
      <c r="X756" s="176"/>
      <c r="Y756" s="197"/>
      <c r="Z756" s="197"/>
      <c r="AA756" s="67" t="s">
        <v>81</v>
      </c>
      <c r="AB756" s="49">
        <v>111829279</v>
      </c>
      <c r="AC756" s="30">
        <f>IFERROR(AB756/Y743,"-")</f>
        <v>6.8235497534399683E-3</v>
      </c>
      <c r="AD756" s="49">
        <v>2028</v>
      </c>
      <c r="AE756" s="30">
        <f>IFERROR(AD756/Z743,"-")</f>
        <v>8.2231773578785181E-2</v>
      </c>
      <c r="AF756" s="52">
        <f t="shared" si="551"/>
        <v>55142.642504930969</v>
      </c>
      <c r="AG756" s="31">
        <f t="shared" si="543"/>
        <v>7.62406015037594E-2</v>
      </c>
      <c r="AH756" s="176"/>
      <c r="AI756" s="197"/>
      <c r="AJ756" s="197"/>
      <c r="AK756" s="67" t="s">
        <v>81</v>
      </c>
      <c r="AL756" s="49">
        <v>160956092</v>
      </c>
      <c r="AM756" s="30">
        <f>IFERROR(AL756/AI743,"-")</f>
        <v>8.8319767713722335E-3</v>
      </c>
      <c r="AN756" s="49">
        <v>2285</v>
      </c>
      <c r="AO756" s="30">
        <f>IFERROR(AN756/AJ743,"-")</f>
        <v>0.11048254520839378</v>
      </c>
      <c r="AP756" s="52">
        <f t="shared" si="552"/>
        <v>70440.302844638951</v>
      </c>
      <c r="AQ756" s="31">
        <f t="shared" si="544"/>
        <v>0.10429503856862476</v>
      </c>
      <c r="AR756" s="176"/>
      <c r="AS756" s="197"/>
      <c r="AT756" s="197"/>
      <c r="AU756" s="67" t="s">
        <v>81</v>
      </c>
      <c r="AV756" s="49">
        <v>110083794</v>
      </c>
      <c r="AW756" s="30">
        <f>IFERROR(AV756/AS743,"-")</f>
        <v>9.0903924364787586E-3</v>
      </c>
      <c r="AX756" s="49">
        <v>1586</v>
      </c>
      <c r="AY756" s="30">
        <f>IFERROR(AX756/AT743,"-")</f>
        <v>0.13204562484389309</v>
      </c>
      <c r="AZ756" s="52">
        <f t="shared" si="553"/>
        <v>69409.706179066838</v>
      </c>
      <c r="BA756" s="31">
        <f t="shared" si="545"/>
        <v>0.12296480074430144</v>
      </c>
      <c r="BB756" s="176"/>
      <c r="BC756" s="197"/>
      <c r="BD756" s="197"/>
      <c r="BE756" s="67" t="s">
        <v>81</v>
      </c>
      <c r="BF756" s="49">
        <v>72769517</v>
      </c>
      <c r="BG756" s="30">
        <f>IFERROR(BF756/BC743,"-")</f>
        <v>1.1395044416845367E-2</v>
      </c>
      <c r="BH756" s="49">
        <v>817</v>
      </c>
      <c r="BI756" s="30">
        <f>IFERROR(BH756/BD743,"-")</f>
        <v>0.14268250087320991</v>
      </c>
      <c r="BJ756" s="52">
        <f t="shared" si="554"/>
        <v>89069.176254589969</v>
      </c>
      <c r="BK756" s="31">
        <f t="shared" si="546"/>
        <v>0.12888468212651838</v>
      </c>
      <c r="BL756" s="176"/>
      <c r="BM756" s="197"/>
      <c r="BN756" s="197"/>
      <c r="BO756" s="67" t="s">
        <v>81</v>
      </c>
      <c r="BP756" s="49">
        <v>30262332</v>
      </c>
      <c r="BQ756" s="30">
        <f>IFERROR(BP756/BM743,"-")</f>
        <v>1.286430877920014E-2</v>
      </c>
      <c r="BR756" s="49">
        <v>313</v>
      </c>
      <c r="BS756" s="30">
        <f>IFERROR(BR756/BN743,"-")</f>
        <v>0.15164728682170542</v>
      </c>
      <c r="BT756" s="52">
        <f t="shared" si="555"/>
        <v>96684.766773162934</v>
      </c>
      <c r="BU756" s="31">
        <f t="shared" si="547"/>
        <v>0.12692619626926196</v>
      </c>
      <c r="BV756" s="176"/>
      <c r="BW756" s="197"/>
      <c r="BX756" s="197"/>
      <c r="BY756" s="67" t="s">
        <v>81</v>
      </c>
      <c r="BZ756" s="49">
        <f t="shared" si="522"/>
        <v>495759916</v>
      </c>
      <c r="CA756" s="30">
        <f>IFERROR(BZ756/BW743,"-")</f>
        <v>8.8391470743746786E-3</v>
      </c>
      <c r="CB756" s="49">
        <f t="shared" si="523"/>
        <v>7078</v>
      </c>
      <c r="CC756" s="30">
        <f>IFERROR(CB756/BX743,"-")</f>
        <v>0.10810728250244379</v>
      </c>
      <c r="CD756" s="52">
        <f t="shared" si="556"/>
        <v>70042.372986719405</v>
      </c>
      <c r="CE756" s="31">
        <f t="shared" si="548"/>
        <v>0.10031747831509723</v>
      </c>
      <c r="CR756" s="173"/>
      <c r="CS756" s="194"/>
      <c r="CT756" s="188"/>
      <c r="CU756" s="191"/>
      <c r="CV756" s="191"/>
      <c r="CW756" s="75" t="s">
        <v>64</v>
      </c>
      <c r="CX756" s="86">
        <v>23434352</v>
      </c>
      <c r="CY756" s="76">
        <v>1.6795034590285402E-3</v>
      </c>
      <c r="CZ756" s="86">
        <v>525</v>
      </c>
      <c r="DA756" s="76">
        <v>3.6302032913843173E-2</v>
      </c>
      <c r="DB756" s="86">
        <v>44636.86095238095</v>
      </c>
      <c r="DC756" s="77">
        <v>3.3480007652573175E-2</v>
      </c>
    </row>
    <row r="757" spans="2:107" s="16" customFormat="1" ht="13.15" customHeight="1">
      <c r="B757" s="224"/>
      <c r="C757" s="194"/>
      <c r="D757" s="176"/>
      <c r="E757" s="197"/>
      <c r="F757" s="197"/>
      <c r="G757" s="67" t="s">
        <v>83</v>
      </c>
      <c r="H757" s="49">
        <v>175340</v>
      </c>
      <c r="I757" s="30">
        <f>IFERROR(H757/E743,"-")</f>
        <v>1.4293429416308155E-3</v>
      </c>
      <c r="J757" s="49">
        <v>4</v>
      </c>
      <c r="K757" s="30">
        <f>IFERROR(J757/F743,"-")</f>
        <v>6.4516129032258063E-2</v>
      </c>
      <c r="L757" s="52">
        <f t="shared" si="549"/>
        <v>43835</v>
      </c>
      <c r="M757" s="31">
        <f t="shared" si="541"/>
        <v>5.8823529411764705E-2</v>
      </c>
      <c r="N757" s="176"/>
      <c r="O757" s="197"/>
      <c r="P757" s="197"/>
      <c r="Q757" s="67" t="s">
        <v>83</v>
      </c>
      <c r="R757" s="49">
        <v>5428561</v>
      </c>
      <c r="S757" s="30">
        <f>IFERROR(R757/O743,"-")</f>
        <v>1.0796404102965333E-2</v>
      </c>
      <c r="T757" s="49">
        <v>17</v>
      </c>
      <c r="U757" s="30">
        <f>IFERROR(T757/P743,"-")</f>
        <v>6.4150943396226415E-2</v>
      </c>
      <c r="V757" s="52">
        <f t="shared" si="550"/>
        <v>319327.1176470588</v>
      </c>
      <c r="W757" s="31">
        <f t="shared" si="542"/>
        <v>6.1594202898550728E-2</v>
      </c>
      <c r="X757" s="176"/>
      <c r="Y757" s="197"/>
      <c r="Z757" s="197"/>
      <c r="AA757" s="67" t="s">
        <v>83</v>
      </c>
      <c r="AB757" s="49">
        <v>165137320</v>
      </c>
      <c r="AC757" s="30">
        <f>IFERROR(AB757/Y743,"-")</f>
        <v>1.0076276349503579E-2</v>
      </c>
      <c r="AD757" s="49">
        <v>1405</v>
      </c>
      <c r="AE757" s="30">
        <f>IFERROR(AD757/Z743,"-")</f>
        <v>5.6970237612521291E-2</v>
      </c>
      <c r="AF757" s="52">
        <f t="shared" si="551"/>
        <v>117535.45907473309</v>
      </c>
      <c r="AG757" s="31">
        <f t="shared" si="543"/>
        <v>5.2819548872180454E-2</v>
      </c>
      <c r="AH757" s="176"/>
      <c r="AI757" s="197"/>
      <c r="AJ757" s="197"/>
      <c r="AK757" s="67" t="s">
        <v>83</v>
      </c>
      <c r="AL757" s="49">
        <v>294655684</v>
      </c>
      <c r="AM757" s="30">
        <f>IFERROR(AL757/AI743,"-")</f>
        <v>1.6168335875356599E-2</v>
      </c>
      <c r="AN757" s="49">
        <v>2703</v>
      </c>
      <c r="AO757" s="30">
        <f>IFERROR(AN757/AJ743,"-")</f>
        <v>0.13069335654192052</v>
      </c>
      <c r="AP757" s="52">
        <f t="shared" si="552"/>
        <v>109010.61191268961</v>
      </c>
      <c r="AQ757" s="31">
        <f t="shared" si="544"/>
        <v>0.12337395590853074</v>
      </c>
      <c r="AR757" s="176"/>
      <c r="AS757" s="197"/>
      <c r="AT757" s="197"/>
      <c r="AU757" s="67" t="s">
        <v>83</v>
      </c>
      <c r="AV757" s="49">
        <v>314426026</v>
      </c>
      <c r="AW757" s="30">
        <f>IFERROR(AV757/AS743,"-")</f>
        <v>2.5964366458722105E-2</v>
      </c>
      <c r="AX757" s="49">
        <v>2643</v>
      </c>
      <c r="AY757" s="30">
        <f>IFERROR(AX757/AT743,"-")</f>
        <v>0.220048289068354</v>
      </c>
      <c r="AZ757" s="52">
        <f t="shared" si="553"/>
        <v>118965.57926598562</v>
      </c>
      <c r="BA757" s="31">
        <f t="shared" si="545"/>
        <v>0.20491549077376336</v>
      </c>
      <c r="BB757" s="176"/>
      <c r="BC757" s="197"/>
      <c r="BD757" s="197"/>
      <c r="BE757" s="67" t="s">
        <v>83</v>
      </c>
      <c r="BF757" s="49">
        <v>194405742</v>
      </c>
      <c r="BG757" s="30">
        <f>IFERROR(BF757/BC743,"-")</f>
        <v>3.0442170792198346E-2</v>
      </c>
      <c r="BH757" s="49">
        <v>1640</v>
      </c>
      <c r="BI757" s="30">
        <f>IFERROR(BH757/BD743,"-")</f>
        <v>0.28641285365001745</v>
      </c>
      <c r="BJ757" s="52">
        <f t="shared" si="554"/>
        <v>118540.08658536585</v>
      </c>
      <c r="BK757" s="31">
        <f t="shared" si="546"/>
        <v>0.25871588578640164</v>
      </c>
      <c r="BL757" s="176"/>
      <c r="BM757" s="197"/>
      <c r="BN757" s="197"/>
      <c r="BO757" s="67" t="s">
        <v>83</v>
      </c>
      <c r="BP757" s="49">
        <v>73609336</v>
      </c>
      <c r="BQ757" s="30">
        <f>IFERROR(BP757/BM743,"-")</f>
        <v>3.1290821452090771E-2</v>
      </c>
      <c r="BR757" s="49">
        <v>666</v>
      </c>
      <c r="BS757" s="30">
        <f>IFERROR(BR757/BN743,"-")</f>
        <v>0.32267441860465118</v>
      </c>
      <c r="BT757" s="52">
        <f t="shared" si="555"/>
        <v>110524.52852852854</v>
      </c>
      <c r="BU757" s="31">
        <f t="shared" si="547"/>
        <v>0.27007299270072993</v>
      </c>
      <c r="BV757" s="176"/>
      <c r="BW757" s="197"/>
      <c r="BX757" s="197"/>
      <c r="BY757" s="67" t="s">
        <v>83</v>
      </c>
      <c r="BZ757" s="49">
        <f t="shared" si="522"/>
        <v>1047838009</v>
      </c>
      <c r="CA757" s="30">
        <f>IFERROR(BZ757/BW743,"-")</f>
        <v>1.8682418591645353E-2</v>
      </c>
      <c r="CB757" s="49">
        <f t="shared" si="523"/>
        <v>9078</v>
      </c>
      <c r="CC757" s="30">
        <f>IFERROR(CB757/BX743,"-")</f>
        <v>0.13865469208211142</v>
      </c>
      <c r="CD757" s="52">
        <f t="shared" si="556"/>
        <v>115426.08603216568</v>
      </c>
      <c r="CE757" s="31">
        <f t="shared" si="548"/>
        <v>0.12866375644877828</v>
      </c>
      <c r="CR757" s="173"/>
      <c r="CS757" s="194"/>
      <c r="CT757" s="188"/>
      <c r="CU757" s="191"/>
      <c r="CV757" s="191"/>
      <c r="CW757" s="75" t="s">
        <v>66</v>
      </c>
      <c r="CX757" s="86">
        <v>271289207</v>
      </c>
      <c r="CY757" s="76">
        <v>1.9442874356142198E-2</v>
      </c>
      <c r="CZ757" s="86">
        <v>3987</v>
      </c>
      <c r="DA757" s="76">
        <v>0.27568800995712905</v>
      </c>
      <c r="DB757" s="86">
        <v>68043.442939553555</v>
      </c>
      <c r="DC757" s="77">
        <v>0.25425674383011287</v>
      </c>
    </row>
    <row r="758" spans="2:107" s="16" customFormat="1" ht="13.15" customHeight="1">
      <c r="B758" s="224"/>
      <c r="C758" s="194"/>
      <c r="D758" s="176"/>
      <c r="E758" s="197"/>
      <c r="F758" s="197"/>
      <c r="G758" s="67" t="s">
        <v>87</v>
      </c>
      <c r="H758" s="49">
        <v>2426427</v>
      </c>
      <c r="I758" s="30">
        <f>IFERROR(H758/E743,"-")</f>
        <v>1.9779835210633256E-2</v>
      </c>
      <c r="J758" s="49">
        <v>16</v>
      </c>
      <c r="K758" s="30">
        <f>IFERROR(J758/F743,"-")</f>
        <v>0.25806451612903225</v>
      </c>
      <c r="L758" s="52">
        <f t="shared" si="549"/>
        <v>151651.6875</v>
      </c>
      <c r="M758" s="31">
        <f t="shared" si="541"/>
        <v>0.23529411764705882</v>
      </c>
      <c r="N758" s="176"/>
      <c r="O758" s="197"/>
      <c r="P758" s="197"/>
      <c r="Q758" s="67" t="s">
        <v>87</v>
      </c>
      <c r="R758" s="49">
        <v>2380859</v>
      </c>
      <c r="S758" s="30">
        <f>IFERROR(R758/O743,"-")</f>
        <v>4.7350883367032149E-3</v>
      </c>
      <c r="T758" s="49">
        <v>26</v>
      </c>
      <c r="U758" s="30">
        <f>IFERROR(T758/P743,"-")</f>
        <v>9.8113207547169817E-2</v>
      </c>
      <c r="V758" s="52">
        <f t="shared" si="550"/>
        <v>91571.5</v>
      </c>
      <c r="W758" s="31">
        <f t="shared" si="542"/>
        <v>9.420289855072464E-2</v>
      </c>
      <c r="X758" s="176"/>
      <c r="Y758" s="197"/>
      <c r="Z758" s="197"/>
      <c r="AA758" s="67" t="s">
        <v>87</v>
      </c>
      <c r="AB758" s="49">
        <v>64806617</v>
      </c>
      <c r="AC758" s="30">
        <f>IFERROR(AB758/Y743,"-")</f>
        <v>3.9543416483229623E-3</v>
      </c>
      <c r="AD758" s="49">
        <v>1135</v>
      </c>
      <c r="AE758" s="30">
        <f>IFERROR(AD758/Z743,"-")</f>
        <v>4.6022220420079474E-2</v>
      </c>
      <c r="AF758" s="52">
        <f t="shared" si="551"/>
        <v>57098.340969162993</v>
      </c>
      <c r="AG758" s="31">
        <f t="shared" si="543"/>
        <v>4.2669172932330829E-2</v>
      </c>
      <c r="AH758" s="176"/>
      <c r="AI758" s="197"/>
      <c r="AJ758" s="197"/>
      <c r="AK758" s="67" t="s">
        <v>87</v>
      </c>
      <c r="AL758" s="49">
        <v>61779940</v>
      </c>
      <c r="AM758" s="30">
        <f>IFERROR(AL758/AI743,"-")</f>
        <v>3.3899865996794348E-3</v>
      </c>
      <c r="AN758" s="49">
        <v>1223</v>
      </c>
      <c r="AO758" s="30">
        <f>IFERROR(AN758/AJ743,"-")</f>
        <v>5.9133546078715793E-2</v>
      </c>
      <c r="AP758" s="52">
        <f t="shared" si="552"/>
        <v>50515.077677841371</v>
      </c>
      <c r="AQ758" s="31">
        <f t="shared" si="544"/>
        <v>5.5821808389246427E-2</v>
      </c>
      <c r="AR758" s="176"/>
      <c r="AS758" s="197"/>
      <c r="AT758" s="197"/>
      <c r="AU758" s="67" t="s">
        <v>87</v>
      </c>
      <c r="AV758" s="49">
        <v>38350145</v>
      </c>
      <c r="AW758" s="30">
        <f>IFERROR(AV758/AS743,"-")</f>
        <v>3.1668409615848063E-3</v>
      </c>
      <c r="AX758" s="49">
        <v>884</v>
      </c>
      <c r="AY758" s="30">
        <f>IFERROR(AX758/AT743,"-")</f>
        <v>7.3599200732661726E-2</v>
      </c>
      <c r="AZ758" s="52">
        <f t="shared" si="553"/>
        <v>43382.516968325792</v>
      </c>
      <c r="BA758" s="31">
        <f t="shared" si="545"/>
        <v>6.8537757791905726E-2</v>
      </c>
      <c r="BB758" s="176"/>
      <c r="BC758" s="197"/>
      <c r="BD758" s="197"/>
      <c r="BE758" s="67" t="s">
        <v>87</v>
      </c>
      <c r="BF758" s="49">
        <v>18096593</v>
      </c>
      <c r="BG758" s="30">
        <f>IFERROR(BF758/BC743,"-")</f>
        <v>2.8337618487775996E-3</v>
      </c>
      <c r="BH758" s="49">
        <v>457</v>
      </c>
      <c r="BI758" s="30">
        <f>IFERROR(BH758/BD743,"-")</f>
        <v>7.9811386657352434E-2</v>
      </c>
      <c r="BJ758" s="52">
        <f t="shared" si="554"/>
        <v>39598.671772428883</v>
      </c>
      <c r="BK758" s="31">
        <f t="shared" si="546"/>
        <v>7.2093390124625331E-2</v>
      </c>
      <c r="BL758" s="176"/>
      <c r="BM758" s="197"/>
      <c r="BN758" s="197"/>
      <c r="BO758" s="67" t="s">
        <v>87</v>
      </c>
      <c r="BP758" s="49">
        <v>5683932</v>
      </c>
      <c r="BQ758" s="30">
        <f>IFERROR(BP758/BM743,"-")</f>
        <v>2.4162003221687147E-3</v>
      </c>
      <c r="BR758" s="49">
        <v>152</v>
      </c>
      <c r="BS758" s="30">
        <f>IFERROR(BR758/BN743,"-")</f>
        <v>7.3643410852713184E-2</v>
      </c>
      <c r="BT758" s="52">
        <f t="shared" si="555"/>
        <v>37394.289473684214</v>
      </c>
      <c r="BU758" s="31">
        <f t="shared" si="547"/>
        <v>6.163828061638281E-2</v>
      </c>
      <c r="BV758" s="176"/>
      <c r="BW758" s="197"/>
      <c r="BX758" s="197"/>
      <c r="BY758" s="67" t="s">
        <v>87</v>
      </c>
      <c r="BZ758" s="49">
        <f t="shared" si="522"/>
        <v>193524513</v>
      </c>
      <c r="CA758" s="30">
        <f>IFERROR(BZ758/BW743,"-")</f>
        <v>3.4504436072716588E-3</v>
      </c>
      <c r="CB758" s="49">
        <f t="shared" si="523"/>
        <v>3893</v>
      </c>
      <c r="CC758" s="30">
        <f>IFERROR(CB758/BX743,"-")</f>
        <v>5.9460532746823072E-2</v>
      </c>
      <c r="CD758" s="52">
        <f t="shared" si="556"/>
        <v>49710.894682763937</v>
      </c>
      <c r="CE758" s="31">
        <f t="shared" si="548"/>
        <v>5.5176030387210161E-2</v>
      </c>
      <c r="CR758" s="173"/>
      <c r="CS758" s="194"/>
      <c r="CT758" s="188"/>
      <c r="CU758" s="191"/>
      <c r="CV758" s="191"/>
      <c r="CW758" s="75" t="s">
        <v>68</v>
      </c>
      <c r="CX758" s="86">
        <v>336378782</v>
      </c>
      <c r="CY758" s="76">
        <v>2.4107742681035396E-2</v>
      </c>
      <c r="CZ758" s="86">
        <v>4533</v>
      </c>
      <c r="DA758" s="76">
        <v>0.31344212418752593</v>
      </c>
      <c r="DB758" s="86">
        <v>74206.658283697325</v>
      </c>
      <c r="DC758" s="77">
        <v>0.28907595178878898</v>
      </c>
    </row>
    <row r="759" spans="2:107" s="16" customFormat="1" ht="13.15" customHeight="1">
      <c r="B759" s="224"/>
      <c r="C759" s="194"/>
      <c r="D759" s="176"/>
      <c r="E759" s="197"/>
      <c r="F759" s="197"/>
      <c r="G759" s="68" t="s">
        <v>85</v>
      </c>
      <c r="H759" s="50">
        <v>129914</v>
      </c>
      <c r="I759" s="32">
        <f>IFERROR(H759/E743,"-")</f>
        <v>1.059037634989311E-3</v>
      </c>
      <c r="J759" s="50">
        <v>8</v>
      </c>
      <c r="K759" s="32">
        <f>IFERROR(J759/F743,"-")</f>
        <v>0.12903225806451613</v>
      </c>
      <c r="L759" s="53">
        <f t="shared" si="549"/>
        <v>16239.25</v>
      </c>
      <c r="M759" s="33">
        <f t="shared" si="541"/>
        <v>0.11764705882352941</v>
      </c>
      <c r="N759" s="176"/>
      <c r="O759" s="197"/>
      <c r="P759" s="197"/>
      <c r="Q759" s="68" t="s">
        <v>85</v>
      </c>
      <c r="R759" s="50">
        <v>954434</v>
      </c>
      <c r="S759" s="32">
        <f>IFERROR(R759/O743,"-")</f>
        <v>1.8981927537720612E-3</v>
      </c>
      <c r="T759" s="50">
        <v>54</v>
      </c>
      <c r="U759" s="32">
        <f>IFERROR(T759/P743,"-")</f>
        <v>0.20377358490566039</v>
      </c>
      <c r="V759" s="53">
        <f t="shared" si="550"/>
        <v>17674.703703703704</v>
      </c>
      <c r="W759" s="33">
        <f t="shared" si="542"/>
        <v>0.19565217391304349</v>
      </c>
      <c r="X759" s="176"/>
      <c r="Y759" s="197"/>
      <c r="Z759" s="197"/>
      <c r="AA759" s="68" t="s">
        <v>85</v>
      </c>
      <c r="AB759" s="50">
        <v>35526249</v>
      </c>
      <c r="AC759" s="32">
        <f>IFERROR(AB759/Y743,"-")</f>
        <v>2.1677250338401712E-3</v>
      </c>
      <c r="AD759" s="50">
        <v>1720</v>
      </c>
      <c r="AE759" s="32">
        <f>IFERROR(AD759/Z743,"-")</f>
        <v>6.9742924337036744E-2</v>
      </c>
      <c r="AF759" s="53">
        <f t="shared" si="551"/>
        <v>20654.795930232558</v>
      </c>
      <c r="AG759" s="33">
        <f t="shared" si="543"/>
        <v>6.4661654135338351E-2</v>
      </c>
      <c r="AH759" s="176"/>
      <c r="AI759" s="197"/>
      <c r="AJ759" s="197"/>
      <c r="AK759" s="68" t="s">
        <v>85</v>
      </c>
      <c r="AL759" s="50">
        <v>41296816</v>
      </c>
      <c r="AM759" s="32">
        <f>IFERROR(AL759/AI743,"-")</f>
        <v>2.2660373715064678E-3</v>
      </c>
      <c r="AN759" s="50">
        <v>2159</v>
      </c>
      <c r="AO759" s="32">
        <f>IFERROR(AN759/AJ743,"-")</f>
        <v>0.10439029107436418</v>
      </c>
      <c r="AP759" s="53">
        <f t="shared" si="552"/>
        <v>19127.751736915237</v>
      </c>
      <c r="AQ759" s="33">
        <f t="shared" si="544"/>
        <v>9.854397736090191E-2</v>
      </c>
      <c r="AR759" s="176"/>
      <c r="AS759" s="197"/>
      <c r="AT759" s="197"/>
      <c r="AU759" s="68" t="s">
        <v>85</v>
      </c>
      <c r="AV759" s="50">
        <v>35573635</v>
      </c>
      <c r="AW759" s="32">
        <f>IFERROR(AV759/AS743,"-")</f>
        <v>2.9375650201705081E-3</v>
      </c>
      <c r="AX759" s="50">
        <v>1690</v>
      </c>
      <c r="AY759" s="32">
        <f>IFERROR(AX759/AT743,"-")</f>
        <v>0.1407043543418533</v>
      </c>
      <c r="AZ759" s="53">
        <f t="shared" si="553"/>
        <v>21049.488165680472</v>
      </c>
      <c r="BA759" s="33">
        <f t="shared" si="545"/>
        <v>0.13102806636687858</v>
      </c>
      <c r="BB759" s="176"/>
      <c r="BC759" s="197"/>
      <c r="BD759" s="197"/>
      <c r="BE759" s="68" t="s">
        <v>85</v>
      </c>
      <c r="BF759" s="50">
        <v>30313455</v>
      </c>
      <c r="BG759" s="32">
        <f>IFERROR(BF759/BC743,"-")</f>
        <v>4.7468113077216564E-3</v>
      </c>
      <c r="BH759" s="50">
        <v>1069</v>
      </c>
      <c r="BI759" s="32">
        <f>IFERROR(BH759/BD743,"-")</f>
        <v>0.18669228082431016</v>
      </c>
      <c r="BJ759" s="53">
        <f t="shared" si="554"/>
        <v>28356.833489242283</v>
      </c>
      <c r="BK759" s="33">
        <f t="shared" si="546"/>
        <v>0.1686385865278435</v>
      </c>
      <c r="BL759" s="176"/>
      <c r="BM759" s="197"/>
      <c r="BN759" s="197"/>
      <c r="BO759" s="68" t="s">
        <v>85</v>
      </c>
      <c r="BP759" s="50">
        <v>11297040</v>
      </c>
      <c r="BQ759" s="32">
        <f>IFERROR(BP759/BM743,"-")</f>
        <v>4.8022938500236912E-3</v>
      </c>
      <c r="BR759" s="50">
        <v>388</v>
      </c>
      <c r="BS759" s="32">
        <f>IFERROR(BR759/BN743,"-")</f>
        <v>0.18798449612403101</v>
      </c>
      <c r="BT759" s="53">
        <f t="shared" si="555"/>
        <v>29116.082474226805</v>
      </c>
      <c r="BU759" s="33">
        <f t="shared" si="547"/>
        <v>0.15733982157339821</v>
      </c>
      <c r="BV759" s="176"/>
      <c r="BW759" s="197"/>
      <c r="BX759" s="197"/>
      <c r="BY759" s="68" t="s">
        <v>85</v>
      </c>
      <c r="BZ759" s="50">
        <f t="shared" si="522"/>
        <v>155091543</v>
      </c>
      <c r="CA759" s="32">
        <f>IFERROR(BZ759/BW743,"-")</f>
        <v>2.7652033057241053E-3</v>
      </c>
      <c r="CB759" s="50">
        <f t="shared" si="523"/>
        <v>7088</v>
      </c>
      <c r="CC759" s="32">
        <f>IFERROR(CB759/BX743,"-")</f>
        <v>0.10826001955034213</v>
      </c>
      <c r="CD759" s="53">
        <f t="shared" si="556"/>
        <v>21880.861032731376</v>
      </c>
      <c r="CE759" s="33">
        <f t="shared" si="548"/>
        <v>0.10045920970576563</v>
      </c>
      <c r="CR759" s="173"/>
      <c r="CS759" s="194"/>
      <c r="CT759" s="188"/>
      <c r="CU759" s="191"/>
      <c r="CV759" s="191"/>
      <c r="CW759" s="75" t="s">
        <v>69</v>
      </c>
      <c r="CX759" s="86">
        <v>475626386</v>
      </c>
      <c r="CY759" s="76">
        <v>3.4087401285610268E-2</v>
      </c>
      <c r="CZ759" s="86">
        <v>1951</v>
      </c>
      <c r="DA759" s="76">
        <v>0.1349052689807772</v>
      </c>
      <c r="DB759" s="86">
        <v>243785.94874423373</v>
      </c>
      <c r="DC759" s="77">
        <v>0.12441808558127671</v>
      </c>
    </row>
    <row r="760" spans="2:107" s="16" customFormat="1" ht="13.15" customHeight="1">
      <c r="B760" s="224"/>
      <c r="C760" s="195"/>
      <c r="D760" s="177"/>
      <c r="E760" s="198"/>
      <c r="F760" s="198"/>
      <c r="G760" s="18" t="s">
        <v>92</v>
      </c>
      <c r="H760" s="48">
        <f>SUM(H743:H759)</f>
        <v>13636500</v>
      </c>
      <c r="I760" s="32">
        <f>IFERROR(H760/E743,"-")</f>
        <v>0.11116251296651429</v>
      </c>
      <c r="J760" s="50">
        <v>48</v>
      </c>
      <c r="K760" s="32">
        <f>IFERROR(J760/F743,"-")</f>
        <v>0.77419354838709675</v>
      </c>
      <c r="L760" s="53">
        <f t="shared" si="549"/>
        <v>284093.75</v>
      </c>
      <c r="M760" s="34">
        <f t="shared" si="541"/>
        <v>0.70588235294117652</v>
      </c>
      <c r="N760" s="177"/>
      <c r="O760" s="198"/>
      <c r="P760" s="198"/>
      <c r="Q760" s="18" t="s">
        <v>92</v>
      </c>
      <c r="R760" s="48">
        <f>SUM(R743:R759)</f>
        <v>77989012</v>
      </c>
      <c r="S760" s="32">
        <f>IFERROR(R760/O743,"-")</f>
        <v>0.15510572491365807</v>
      </c>
      <c r="T760" s="50">
        <v>218</v>
      </c>
      <c r="U760" s="32">
        <f>IFERROR(T760/P743,"-")</f>
        <v>0.8226415094339623</v>
      </c>
      <c r="V760" s="53">
        <f t="shared" si="550"/>
        <v>357747.76146788988</v>
      </c>
      <c r="W760" s="34">
        <f t="shared" si="542"/>
        <v>0.78985507246376807</v>
      </c>
      <c r="X760" s="177"/>
      <c r="Y760" s="198"/>
      <c r="Z760" s="198"/>
      <c r="AA760" s="18" t="s">
        <v>92</v>
      </c>
      <c r="AB760" s="48">
        <f>SUM(AB743:AB759)</f>
        <v>2903949283</v>
      </c>
      <c r="AC760" s="32">
        <f>IFERROR(AB760/Y743,"-")</f>
        <v>0.17719189993183113</v>
      </c>
      <c r="AD760" s="50">
        <v>16511</v>
      </c>
      <c r="AE760" s="32">
        <f>IFERROR(AD760/Z743,"-")</f>
        <v>0.66949152542372881</v>
      </c>
      <c r="AF760" s="53">
        <f t="shared" si="551"/>
        <v>175879.67312700624</v>
      </c>
      <c r="AG760" s="34">
        <f t="shared" si="543"/>
        <v>0.62071428571428566</v>
      </c>
      <c r="AH760" s="177"/>
      <c r="AI760" s="198"/>
      <c r="AJ760" s="198"/>
      <c r="AK760" s="18" t="s">
        <v>92</v>
      </c>
      <c r="AL760" s="48">
        <f>SUM(AL743:AL759)</f>
        <v>3967692057</v>
      </c>
      <c r="AM760" s="32">
        <f>IFERROR(AL760/AI743,"-")</f>
        <v>0.2177150528939415</v>
      </c>
      <c r="AN760" s="50">
        <v>16373</v>
      </c>
      <c r="AO760" s="32">
        <f>IFERROR(AN760/AJ743,"-")</f>
        <v>0.79165457886084523</v>
      </c>
      <c r="AP760" s="53">
        <f t="shared" si="552"/>
        <v>242331.40273621207</v>
      </c>
      <c r="AQ760" s="34">
        <f t="shared" si="544"/>
        <v>0.74731845360354188</v>
      </c>
      <c r="AR760" s="177"/>
      <c r="AS760" s="198"/>
      <c r="AT760" s="198"/>
      <c r="AU760" s="18" t="s">
        <v>92</v>
      </c>
      <c r="AV760" s="48">
        <f>SUM(AV743:AV759)</f>
        <v>2918510156</v>
      </c>
      <c r="AW760" s="32">
        <f>IFERROR(AV760/AS743,"-")</f>
        <v>0.24100189213944465</v>
      </c>
      <c r="AX760" s="50">
        <v>10240</v>
      </c>
      <c r="AY760" s="32">
        <f>IFERROR(AX760/AT743,"-")</f>
        <v>0.85255182749146619</v>
      </c>
      <c r="AZ760" s="53">
        <f t="shared" si="553"/>
        <v>285010.75742187502</v>
      </c>
      <c r="BA760" s="34">
        <f t="shared" si="545"/>
        <v>0.79392153822298028</v>
      </c>
      <c r="BB760" s="177"/>
      <c r="BC760" s="198"/>
      <c r="BD760" s="198"/>
      <c r="BE760" s="18" t="s">
        <v>92</v>
      </c>
      <c r="BF760" s="48">
        <f>SUM(BF743:BF759)</f>
        <v>1783185441</v>
      </c>
      <c r="BG760" s="32">
        <f>IFERROR(BF760/BC743,"-")</f>
        <v>0.2792306193768882</v>
      </c>
      <c r="BH760" s="50">
        <v>5077</v>
      </c>
      <c r="BI760" s="32">
        <f>IFERROR(BH760/BD743,"-")</f>
        <v>0.88665735242752353</v>
      </c>
      <c r="BJ760" s="53">
        <f t="shared" si="554"/>
        <v>351228.1743155407</v>
      </c>
      <c r="BK760" s="34">
        <f t="shared" si="546"/>
        <v>0.80091497081558605</v>
      </c>
      <c r="BL760" s="177"/>
      <c r="BM760" s="198"/>
      <c r="BN760" s="198"/>
      <c r="BO760" s="18" t="s">
        <v>92</v>
      </c>
      <c r="BP760" s="48">
        <f>SUM(BP743:BP759)</f>
        <v>684379160</v>
      </c>
      <c r="BQ760" s="32">
        <f>IFERROR(BP760/BM743,"-")</f>
        <v>0.29092486449126315</v>
      </c>
      <c r="BR760" s="50">
        <v>1784</v>
      </c>
      <c r="BS760" s="32">
        <f>IFERROR(BR760/BN743,"-")</f>
        <v>0.86434108527131781</v>
      </c>
      <c r="BT760" s="53">
        <f t="shared" si="555"/>
        <v>383620.60538116592</v>
      </c>
      <c r="BU760" s="34">
        <f t="shared" si="547"/>
        <v>0.72343876723438771</v>
      </c>
      <c r="BV760" s="177"/>
      <c r="BW760" s="198"/>
      <c r="BX760" s="198"/>
      <c r="BY760" s="18" t="s">
        <v>92</v>
      </c>
      <c r="BZ760" s="48">
        <f t="shared" si="522"/>
        <v>12349341609</v>
      </c>
      <c r="CA760" s="32">
        <f>IFERROR(BZ760/BW743,"-")</f>
        <v>0.22018247791063011</v>
      </c>
      <c r="CB760" s="50">
        <f t="shared" si="523"/>
        <v>50251</v>
      </c>
      <c r="CC760" s="32">
        <f>IFERROR(CB760/BX743,"-")</f>
        <v>0.76751893939393945</v>
      </c>
      <c r="CD760" s="53">
        <f t="shared" si="556"/>
        <v>245753.15136017193</v>
      </c>
      <c r="CE760" s="34">
        <f t="shared" si="548"/>
        <v>0.71221441124780316</v>
      </c>
      <c r="CR760" s="173"/>
      <c r="CS760" s="194"/>
      <c r="CT760" s="188"/>
      <c r="CU760" s="191"/>
      <c r="CV760" s="191"/>
      <c r="CW760" s="75" t="s">
        <v>70</v>
      </c>
      <c r="CX760" s="86">
        <v>231972</v>
      </c>
      <c r="CY760" s="76">
        <v>1.6625071450568316E-5</v>
      </c>
      <c r="CZ760" s="86">
        <v>16</v>
      </c>
      <c r="DA760" s="76">
        <v>1.1063476697552206E-3</v>
      </c>
      <c r="DB760" s="86">
        <v>14498.25</v>
      </c>
      <c r="DC760" s="77">
        <v>1.020343090364135E-3</v>
      </c>
    </row>
    <row r="761" spans="2:107" s="16" customFormat="1" ht="13.15" customHeight="1">
      <c r="B761" s="224">
        <v>43</v>
      </c>
      <c r="C761" s="193" t="s">
        <v>7</v>
      </c>
      <c r="D761" s="175">
        <f>CI47</f>
        <v>27</v>
      </c>
      <c r="E761" s="196">
        <v>43694140</v>
      </c>
      <c r="F761" s="196">
        <v>27</v>
      </c>
      <c r="G761" s="65" t="s">
        <v>58</v>
      </c>
      <c r="H761" s="54">
        <v>52897</v>
      </c>
      <c r="I761" s="28">
        <f>IFERROR(H761/E761,"-")</f>
        <v>1.2106200053371E-3</v>
      </c>
      <c r="J761" s="54">
        <v>5</v>
      </c>
      <c r="K761" s="28">
        <f>IFERROR(J761/F761,"-")</f>
        <v>0.18518518518518517</v>
      </c>
      <c r="L761" s="51">
        <f t="shared" si="549"/>
        <v>10579.4</v>
      </c>
      <c r="M761" s="29">
        <f t="shared" ref="M761:M778" si="557">IFERROR(J761/$CI$47,"-")</f>
        <v>0.18518518518518517</v>
      </c>
      <c r="N761" s="175">
        <f>CJ47</f>
        <v>187</v>
      </c>
      <c r="O761" s="196">
        <v>306781560</v>
      </c>
      <c r="P761" s="196">
        <v>162</v>
      </c>
      <c r="Q761" s="65" t="s">
        <v>58</v>
      </c>
      <c r="R761" s="54">
        <v>4556117</v>
      </c>
      <c r="S761" s="28">
        <f>IFERROR(R761/O761,"-")</f>
        <v>1.485133917436237E-2</v>
      </c>
      <c r="T761" s="54">
        <v>36</v>
      </c>
      <c r="U761" s="28">
        <f>IFERROR(T761/P761,"-")</f>
        <v>0.22222222222222221</v>
      </c>
      <c r="V761" s="51">
        <f t="shared" si="550"/>
        <v>126558.80555555556</v>
      </c>
      <c r="W761" s="29">
        <f t="shared" ref="W761:W778" si="558">IFERROR(T761/$CJ$47,"-")</f>
        <v>0.19251336898395721</v>
      </c>
      <c r="X761" s="175">
        <f>CK47</f>
        <v>16152</v>
      </c>
      <c r="Y761" s="196">
        <v>10380055960</v>
      </c>
      <c r="Z761" s="196">
        <v>14948</v>
      </c>
      <c r="AA761" s="65" t="s">
        <v>58</v>
      </c>
      <c r="AB761" s="54">
        <v>158317644</v>
      </c>
      <c r="AC761" s="28">
        <f>IFERROR(AB761/Y761,"-")</f>
        <v>1.5252099276736462E-2</v>
      </c>
      <c r="AD761" s="54">
        <v>2095</v>
      </c>
      <c r="AE761" s="28">
        <f>IFERROR(AD761/Z761,"-")</f>
        <v>0.14015252876639014</v>
      </c>
      <c r="AF761" s="51">
        <f t="shared" si="551"/>
        <v>75569.281145584726</v>
      </c>
      <c r="AG761" s="29">
        <f t="shared" ref="AG761:AG778" si="559">IFERROR(AD761/$CK$47,"-")</f>
        <v>0.12970529965329372</v>
      </c>
      <c r="AH761" s="175">
        <f>CL47</f>
        <v>13222</v>
      </c>
      <c r="AI761" s="196">
        <v>11486905510</v>
      </c>
      <c r="AJ761" s="196">
        <v>12319</v>
      </c>
      <c r="AK761" s="65" t="s">
        <v>58</v>
      </c>
      <c r="AL761" s="54">
        <v>261698299</v>
      </c>
      <c r="AM761" s="28">
        <f>IFERROR(AL761/AI761,"-")</f>
        <v>2.2782314938707981E-2</v>
      </c>
      <c r="AN761" s="54">
        <v>2772</v>
      </c>
      <c r="AO761" s="28">
        <f>IFERROR(AN761/AJ761,"-")</f>
        <v>0.22501826446951864</v>
      </c>
      <c r="AP761" s="51">
        <f t="shared" si="552"/>
        <v>94407.755772005767</v>
      </c>
      <c r="AQ761" s="29">
        <f t="shared" ref="AQ761:AQ778" si="560">IFERROR(AN761/$CL$47,"-")</f>
        <v>0.20965058236272879</v>
      </c>
      <c r="AR761" s="175">
        <f>CM47</f>
        <v>8123</v>
      </c>
      <c r="AS761" s="196">
        <v>8078115800</v>
      </c>
      <c r="AT761" s="196">
        <v>7445</v>
      </c>
      <c r="AU761" s="65" t="s">
        <v>58</v>
      </c>
      <c r="AV761" s="54">
        <v>235960508</v>
      </c>
      <c r="AW761" s="28">
        <f>IFERROR(AV761/AS761,"-")</f>
        <v>2.920984470165679E-2</v>
      </c>
      <c r="AX761" s="54">
        <v>1949</v>
      </c>
      <c r="AY761" s="28">
        <f>IFERROR(AX761/AT761,"-")</f>
        <v>0.26178643384822026</v>
      </c>
      <c r="AZ761" s="51">
        <f t="shared" si="553"/>
        <v>121067.47460236019</v>
      </c>
      <c r="BA761" s="29">
        <f t="shared" ref="BA761:BA778" si="561">IFERROR(AX761/$CM$47,"-")</f>
        <v>0.23993598424227502</v>
      </c>
      <c r="BB761" s="175">
        <f>CN47</f>
        <v>4090</v>
      </c>
      <c r="BC761" s="196">
        <v>4585879220</v>
      </c>
      <c r="BD761" s="196">
        <v>3595</v>
      </c>
      <c r="BE761" s="65" t="s">
        <v>58</v>
      </c>
      <c r="BF761" s="54">
        <v>128910225</v>
      </c>
      <c r="BG761" s="28">
        <f>IFERROR(BF761/BC761,"-")</f>
        <v>2.8110252977835731E-2</v>
      </c>
      <c r="BH761" s="54">
        <v>970</v>
      </c>
      <c r="BI761" s="28">
        <f>IFERROR(BH761/BD761,"-")</f>
        <v>0.26981919332406118</v>
      </c>
      <c r="BJ761" s="51">
        <f t="shared" si="554"/>
        <v>132897.13917525773</v>
      </c>
      <c r="BK761" s="29">
        <f t="shared" ref="BK761:BK778" si="562">IFERROR(BH761/$CN$47,"-")</f>
        <v>0.23716381418092911</v>
      </c>
      <c r="BL761" s="175">
        <f>CO47</f>
        <v>1622</v>
      </c>
      <c r="BM761" s="196">
        <v>1778785900</v>
      </c>
      <c r="BN761" s="196">
        <v>1344</v>
      </c>
      <c r="BO761" s="65" t="s">
        <v>58</v>
      </c>
      <c r="BP761" s="54">
        <v>71623952</v>
      </c>
      <c r="BQ761" s="28">
        <f>IFERROR(BP761/BM761,"-")</f>
        <v>4.0265639614076094E-2</v>
      </c>
      <c r="BR761" s="54">
        <v>353</v>
      </c>
      <c r="BS761" s="28">
        <f>IFERROR(BR761/BN761,"-")</f>
        <v>0.26264880952380953</v>
      </c>
      <c r="BT761" s="51">
        <f t="shared" si="555"/>
        <v>202900.71388101982</v>
      </c>
      <c r="BU761" s="29">
        <f t="shared" ref="BU761:BU778" si="563">IFERROR(BR761/$CO$47,"-")</f>
        <v>0.21763255240443896</v>
      </c>
      <c r="BV761" s="175">
        <f>CP47</f>
        <v>43423</v>
      </c>
      <c r="BW761" s="196">
        <f>SUM(E761,O761,Y761,AI761,AS761,BC761,BM761)</f>
        <v>36660218090</v>
      </c>
      <c r="BX761" s="196">
        <f>SUM(F761,P761,Z761,AJ761,AT761,BD761,BN761)</f>
        <v>39840</v>
      </c>
      <c r="BY761" s="65" t="s">
        <v>58</v>
      </c>
      <c r="BZ761" s="54">
        <f t="shared" si="522"/>
        <v>861119642</v>
      </c>
      <c r="CA761" s="28">
        <f>IFERROR(BZ761/BW761,"-")</f>
        <v>2.348921219961024E-2</v>
      </c>
      <c r="CB761" s="54">
        <f t="shared" si="523"/>
        <v>8180</v>
      </c>
      <c r="CC761" s="28">
        <f>IFERROR(CB761/BX761,"-")</f>
        <v>0.20532128514056225</v>
      </c>
      <c r="CD761" s="51">
        <f t="shared" si="556"/>
        <v>105271.34987775062</v>
      </c>
      <c r="CE761" s="29">
        <f t="shared" ref="CE761:CE778" si="564">IFERROR(CB761/$CP$47,"-")</f>
        <v>0.18837943025585518</v>
      </c>
      <c r="CR761" s="173"/>
      <c r="CS761" s="194"/>
      <c r="CT761" s="188"/>
      <c r="CU761" s="191"/>
      <c r="CV761" s="191"/>
      <c r="CW761" s="75" t="s">
        <v>73</v>
      </c>
      <c r="CX761" s="86">
        <v>4546766</v>
      </c>
      <c r="CY761" s="76">
        <v>3.2585962796809399E-4</v>
      </c>
      <c r="CZ761" s="86">
        <v>173</v>
      </c>
      <c r="DA761" s="76">
        <v>1.1962384179228323E-2</v>
      </c>
      <c r="DB761" s="86">
        <v>26281.884393063585</v>
      </c>
      <c r="DC761" s="77">
        <v>1.1032459664562209E-2</v>
      </c>
    </row>
    <row r="762" spans="2:107" s="16" customFormat="1" ht="13.15" customHeight="1">
      <c r="B762" s="224"/>
      <c r="C762" s="194"/>
      <c r="D762" s="176"/>
      <c r="E762" s="197"/>
      <c r="F762" s="197"/>
      <c r="G762" s="66" t="s">
        <v>60</v>
      </c>
      <c r="H762" s="49">
        <v>45456</v>
      </c>
      <c r="I762" s="30">
        <f>IFERROR(H762/E761,"-")</f>
        <v>1.040322569571114E-3</v>
      </c>
      <c r="J762" s="49">
        <v>2</v>
      </c>
      <c r="K762" s="30">
        <f>IFERROR(J762/F761,"-")</f>
        <v>7.407407407407407E-2</v>
      </c>
      <c r="L762" s="52">
        <f t="shared" si="549"/>
        <v>22728</v>
      </c>
      <c r="M762" s="31">
        <f t="shared" si="557"/>
        <v>7.407407407407407E-2</v>
      </c>
      <c r="N762" s="176"/>
      <c r="O762" s="197"/>
      <c r="P762" s="197"/>
      <c r="Q762" s="66" t="s">
        <v>60</v>
      </c>
      <c r="R762" s="49">
        <v>1494953</v>
      </c>
      <c r="S762" s="30">
        <f>IFERROR(R762/O761,"-")</f>
        <v>4.8730210512000788E-3</v>
      </c>
      <c r="T762" s="49">
        <v>37</v>
      </c>
      <c r="U762" s="30">
        <f>IFERROR(T762/P761,"-")</f>
        <v>0.22839506172839505</v>
      </c>
      <c r="V762" s="52">
        <f t="shared" si="550"/>
        <v>40404.135135135133</v>
      </c>
      <c r="W762" s="31">
        <f t="shared" si="558"/>
        <v>0.19786096256684493</v>
      </c>
      <c r="X762" s="176"/>
      <c r="Y762" s="197"/>
      <c r="Z762" s="197"/>
      <c r="AA762" s="66" t="s">
        <v>60</v>
      </c>
      <c r="AB762" s="49">
        <v>232675539</v>
      </c>
      <c r="AC762" s="30">
        <f>IFERROR(AB762/Y761,"-")</f>
        <v>2.241563435656083E-2</v>
      </c>
      <c r="AD762" s="49">
        <v>2690</v>
      </c>
      <c r="AE762" s="30">
        <f>IFERROR(AD762/Z761,"-")</f>
        <v>0.17995718490767995</v>
      </c>
      <c r="AF762" s="52">
        <f t="shared" si="551"/>
        <v>86496.482899628259</v>
      </c>
      <c r="AG762" s="31">
        <f t="shared" si="559"/>
        <v>0.16654284299157998</v>
      </c>
      <c r="AH762" s="176"/>
      <c r="AI762" s="197"/>
      <c r="AJ762" s="197"/>
      <c r="AK762" s="66" t="s">
        <v>60</v>
      </c>
      <c r="AL762" s="49">
        <v>228372652</v>
      </c>
      <c r="AM762" s="30">
        <f>IFERROR(AL762/AI761,"-")</f>
        <v>1.9881129151901589E-2</v>
      </c>
      <c r="AN762" s="49">
        <v>2952</v>
      </c>
      <c r="AO762" s="30">
        <f>IFERROR(AN762/AJ761,"-")</f>
        <v>0.23962984008442242</v>
      </c>
      <c r="AP762" s="52">
        <f t="shared" si="552"/>
        <v>77362.009485094852</v>
      </c>
      <c r="AQ762" s="31">
        <f t="shared" si="560"/>
        <v>0.22326425654212675</v>
      </c>
      <c r="AR762" s="176"/>
      <c r="AS762" s="197"/>
      <c r="AT762" s="197"/>
      <c r="AU762" s="66" t="s">
        <v>60</v>
      </c>
      <c r="AV762" s="49">
        <v>117160514</v>
      </c>
      <c r="AW762" s="30">
        <f>IFERROR(AV762/AS761,"-")</f>
        <v>1.4503445716883633E-2</v>
      </c>
      <c r="AX762" s="49">
        <v>2069</v>
      </c>
      <c r="AY762" s="30">
        <f>IFERROR(AX762/AT761,"-")</f>
        <v>0.27790463398253862</v>
      </c>
      <c r="AZ762" s="52">
        <f t="shared" si="553"/>
        <v>56626.637989366842</v>
      </c>
      <c r="BA762" s="31">
        <f t="shared" si="561"/>
        <v>0.25470885140957772</v>
      </c>
      <c r="BB762" s="176"/>
      <c r="BC762" s="197"/>
      <c r="BD762" s="197"/>
      <c r="BE762" s="66" t="s">
        <v>60</v>
      </c>
      <c r="BF762" s="49">
        <v>52188072</v>
      </c>
      <c r="BG762" s="30">
        <f>IFERROR(BF762/BC761,"-")</f>
        <v>1.1380167138374831E-2</v>
      </c>
      <c r="BH762" s="49">
        <v>1037</v>
      </c>
      <c r="BI762" s="30">
        <f>IFERROR(BH762/BD761,"-")</f>
        <v>0.28845618915159943</v>
      </c>
      <c r="BJ762" s="52">
        <f t="shared" si="554"/>
        <v>50326.009643201542</v>
      </c>
      <c r="BK762" s="31">
        <f t="shared" si="562"/>
        <v>0.25354523227383863</v>
      </c>
      <c r="BL762" s="176"/>
      <c r="BM762" s="197"/>
      <c r="BN762" s="197"/>
      <c r="BO762" s="66" t="s">
        <v>60</v>
      </c>
      <c r="BP762" s="49">
        <v>24493781</v>
      </c>
      <c r="BQ762" s="30">
        <f>IFERROR(BP762/BM761,"-")</f>
        <v>1.3769943307960783E-2</v>
      </c>
      <c r="BR762" s="49">
        <v>392</v>
      </c>
      <c r="BS762" s="30">
        <f>IFERROR(BR762/BN761,"-")</f>
        <v>0.29166666666666669</v>
      </c>
      <c r="BT762" s="52">
        <f t="shared" si="555"/>
        <v>62484.135204081635</v>
      </c>
      <c r="BU762" s="31">
        <f t="shared" si="563"/>
        <v>0.24167694204685575</v>
      </c>
      <c r="BV762" s="176"/>
      <c r="BW762" s="197"/>
      <c r="BX762" s="197"/>
      <c r="BY762" s="66" t="s">
        <v>60</v>
      </c>
      <c r="BZ762" s="49">
        <f t="shared" si="522"/>
        <v>656430967</v>
      </c>
      <c r="CA762" s="30">
        <f>IFERROR(BZ762/BW761,"-")</f>
        <v>1.7905811836374703E-2</v>
      </c>
      <c r="CB762" s="49">
        <f t="shared" si="523"/>
        <v>9179</v>
      </c>
      <c r="CC762" s="30">
        <f>IFERROR(CB762/BX761,"-")</f>
        <v>0.23039658634538152</v>
      </c>
      <c r="CD762" s="52">
        <f t="shared" si="556"/>
        <v>71514.431528488945</v>
      </c>
      <c r="CE762" s="31">
        <f t="shared" si="564"/>
        <v>0.21138567118808005</v>
      </c>
      <c r="CR762" s="173"/>
      <c r="CS762" s="194"/>
      <c r="CT762" s="188"/>
      <c r="CU762" s="191"/>
      <c r="CV762" s="191"/>
      <c r="CW762" s="75" t="s">
        <v>75</v>
      </c>
      <c r="CX762" s="86">
        <v>33682727</v>
      </c>
      <c r="CY762" s="76">
        <v>2.4139885116522103E-3</v>
      </c>
      <c r="CZ762" s="86">
        <v>725</v>
      </c>
      <c r="DA762" s="76">
        <v>5.0131378785783436E-2</v>
      </c>
      <c r="DB762" s="86">
        <v>46458.933793103446</v>
      </c>
      <c r="DC762" s="77">
        <v>4.6234296282124866E-2</v>
      </c>
    </row>
    <row r="763" spans="2:107" s="16" customFormat="1" ht="13.15" customHeight="1">
      <c r="B763" s="224"/>
      <c r="C763" s="194"/>
      <c r="D763" s="176"/>
      <c r="E763" s="197"/>
      <c r="F763" s="197"/>
      <c r="G763" s="67" t="s">
        <v>194</v>
      </c>
      <c r="H763" s="49">
        <v>641593</v>
      </c>
      <c r="I763" s="30">
        <f>IFERROR(H763/E761,"-")</f>
        <v>1.4683731044941037E-2</v>
      </c>
      <c r="J763" s="49">
        <v>2</v>
      </c>
      <c r="K763" s="30">
        <f>IFERROR(J763/F761,"-")</f>
        <v>7.407407407407407E-2</v>
      </c>
      <c r="L763" s="52">
        <f>IFERROR(H763/J763,"-")</f>
        <v>320796.5</v>
      </c>
      <c r="M763" s="31">
        <f t="shared" si="557"/>
        <v>7.407407407407407E-2</v>
      </c>
      <c r="N763" s="176"/>
      <c r="O763" s="197"/>
      <c r="P763" s="197"/>
      <c r="Q763" s="67" t="s">
        <v>194</v>
      </c>
      <c r="R763" s="49">
        <v>6903437</v>
      </c>
      <c r="S763" s="30">
        <f>IFERROR(R763/O761,"-")</f>
        <v>2.250277689441308E-2</v>
      </c>
      <c r="T763" s="49">
        <v>13</v>
      </c>
      <c r="U763" s="30">
        <f>IFERROR(T763/P761,"-")</f>
        <v>8.0246913580246909E-2</v>
      </c>
      <c r="V763" s="52">
        <f>IFERROR(R763/T763,"-")</f>
        <v>531033.61538461538</v>
      </c>
      <c r="W763" s="31">
        <f t="shared" si="558"/>
        <v>6.9518716577540107E-2</v>
      </c>
      <c r="X763" s="176"/>
      <c r="Y763" s="197"/>
      <c r="Z763" s="197"/>
      <c r="AA763" s="67" t="s">
        <v>194</v>
      </c>
      <c r="AB763" s="49">
        <v>169548910</v>
      </c>
      <c r="AC763" s="30">
        <f>IFERROR(AB763/Y761,"-")</f>
        <v>1.6334103655448885E-2</v>
      </c>
      <c r="AD763" s="49">
        <v>977</v>
      </c>
      <c r="AE763" s="30">
        <f>IFERROR(AD763/Z761,"-")</f>
        <v>6.5359914369815364E-2</v>
      </c>
      <c r="AF763" s="52">
        <f>IFERROR(AB763/AD763,"-")</f>
        <v>173540.33776867963</v>
      </c>
      <c r="AG763" s="31">
        <f t="shared" si="559"/>
        <v>6.0487865279841506E-2</v>
      </c>
      <c r="AH763" s="176"/>
      <c r="AI763" s="197"/>
      <c r="AJ763" s="197"/>
      <c r="AK763" s="67" t="s">
        <v>194</v>
      </c>
      <c r="AL763" s="49">
        <v>154538065</v>
      </c>
      <c r="AM763" s="30">
        <f>IFERROR(AL763/AI761,"-")</f>
        <v>1.3453411353080766E-2</v>
      </c>
      <c r="AN763" s="49">
        <v>960</v>
      </c>
      <c r="AO763" s="30">
        <f>IFERROR(AN763/AJ761,"-")</f>
        <v>7.7928403279486969E-2</v>
      </c>
      <c r="AP763" s="52">
        <f>IFERROR(AL763/AN763,"-")</f>
        <v>160977.15104166666</v>
      </c>
      <c r="AQ763" s="31">
        <f t="shared" si="560"/>
        <v>7.2606262290122528E-2</v>
      </c>
      <c r="AR763" s="176"/>
      <c r="AS763" s="197"/>
      <c r="AT763" s="197"/>
      <c r="AU763" s="67" t="s">
        <v>194</v>
      </c>
      <c r="AV763" s="49">
        <v>85792655</v>
      </c>
      <c r="AW763" s="30">
        <f>IFERROR(AV763/AS761,"-")</f>
        <v>1.0620379445414734E-2</v>
      </c>
      <c r="AX763" s="49">
        <v>552</v>
      </c>
      <c r="AY763" s="30">
        <f>IFERROR(AX763/AT761,"-")</f>
        <v>7.4143720617864339E-2</v>
      </c>
      <c r="AZ763" s="52">
        <f>IFERROR(AV763/AX763,"-")</f>
        <v>155421.47644927536</v>
      </c>
      <c r="BA763" s="31">
        <f t="shared" si="561"/>
        <v>6.7955188969592517E-2</v>
      </c>
      <c r="BB763" s="176"/>
      <c r="BC763" s="197"/>
      <c r="BD763" s="197"/>
      <c r="BE763" s="67" t="s">
        <v>194</v>
      </c>
      <c r="BF763" s="49">
        <v>18310091</v>
      </c>
      <c r="BG763" s="30">
        <f>IFERROR(BF763/BC761,"-")</f>
        <v>3.9927111294483682E-3</v>
      </c>
      <c r="BH763" s="49">
        <v>220</v>
      </c>
      <c r="BI763" s="30">
        <f>IFERROR(BH763/BD761,"-")</f>
        <v>6.1196105702364396E-2</v>
      </c>
      <c r="BJ763" s="52">
        <f>IFERROR(BF763/BH763,"-")</f>
        <v>83227.686363636371</v>
      </c>
      <c r="BK763" s="31">
        <f t="shared" si="562"/>
        <v>5.3789731051344741E-2</v>
      </c>
      <c r="BL763" s="176"/>
      <c r="BM763" s="197"/>
      <c r="BN763" s="197"/>
      <c r="BO763" s="67" t="s">
        <v>194</v>
      </c>
      <c r="BP763" s="49">
        <v>2292732</v>
      </c>
      <c r="BQ763" s="30">
        <f>IFERROR(BP763/BM761,"-")</f>
        <v>1.288930837601085E-3</v>
      </c>
      <c r="BR763" s="49">
        <v>52</v>
      </c>
      <c r="BS763" s="30">
        <f>IFERROR(BR763/BN761,"-")</f>
        <v>3.8690476190476192E-2</v>
      </c>
      <c r="BT763" s="52">
        <f>IFERROR(BP763/BR763,"-")</f>
        <v>44091</v>
      </c>
      <c r="BU763" s="31">
        <f t="shared" si="563"/>
        <v>3.2059186189889025E-2</v>
      </c>
      <c r="BV763" s="176"/>
      <c r="BW763" s="197"/>
      <c r="BX763" s="197"/>
      <c r="BY763" s="67" t="s">
        <v>194</v>
      </c>
      <c r="BZ763" s="49">
        <f t="shared" ref="BZ763" si="565">SUM(H763,R763,AB763,AL763,AV763,BF763,BP763)</f>
        <v>438027483</v>
      </c>
      <c r="CA763" s="30">
        <f>IFERROR(BZ763/BW761,"-")</f>
        <v>1.194830543355341E-2</v>
      </c>
      <c r="CB763" s="49">
        <f>SUM(J763,T763,AD763,AN763,AX763,BH763,BR763)</f>
        <v>2776</v>
      </c>
      <c r="CC763" s="30">
        <f>IFERROR(CB763/BX761,"-")</f>
        <v>6.9678714859437746E-2</v>
      </c>
      <c r="CD763" s="52">
        <f>IFERROR(BZ763/CB763,"-")</f>
        <v>157790.88004322766</v>
      </c>
      <c r="CE763" s="31">
        <f t="shared" si="564"/>
        <v>6.3929254081938142E-2</v>
      </c>
      <c r="CR763" s="173"/>
      <c r="CS763" s="194"/>
      <c r="CT763" s="188"/>
      <c r="CU763" s="191"/>
      <c r="CV763" s="191"/>
      <c r="CW763" s="75" t="s">
        <v>77</v>
      </c>
      <c r="CX763" s="86">
        <v>16157212</v>
      </c>
      <c r="CY763" s="76">
        <v>1.1579621848411869E-3</v>
      </c>
      <c r="CZ763" s="86">
        <v>180</v>
      </c>
      <c r="DA763" s="76">
        <v>1.2446411284746231E-2</v>
      </c>
      <c r="DB763" s="86">
        <v>89762.288888888885</v>
      </c>
      <c r="DC763" s="77">
        <v>1.1478859766596518E-2</v>
      </c>
    </row>
    <row r="764" spans="2:107" s="16" customFormat="1" ht="13.15" customHeight="1">
      <c r="B764" s="224"/>
      <c r="C764" s="194"/>
      <c r="D764" s="176"/>
      <c r="E764" s="197"/>
      <c r="F764" s="197"/>
      <c r="G764" s="67" t="s">
        <v>62</v>
      </c>
      <c r="H764" s="49">
        <v>18377</v>
      </c>
      <c r="I764" s="30">
        <f>IFERROR(H764/E761,"-")</f>
        <v>4.2058271429532657E-4</v>
      </c>
      <c r="J764" s="49">
        <v>1</v>
      </c>
      <c r="K764" s="30">
        <f>IFERROR(J764/F761,"-")</f>
        <v>3.7037037037037035E-2</v>
      </c>
      <c r="L764" s="52">
        <f t="shared" si="549"/>
        <v>18377</v>
      </c>
      <c r="M764" s="31">
        <f t="shared" si="557"/>
        <v>3.7037037037037035E-2</v>
      </c>
      <c r="N764" s="176"/>
      <c r="O764" s="197"/>
      <c r="P764" s="197"/>
      <c r="Q764" s="67" t="s">
        <v>62</v>
      </c>
      <c r="R764" s="49">
        <v>879236</v>
      </c>
      <c r="S764" s="30">
        <f>IFERROR(R764/O761,"-")</f>
        <v>2.8660001598531542E-3</v>
      </c>
      <c r="T764" s="49">
        <v>25</v>
      </c>
      <c r="U764" s="30">
        <f>IFERROR(T764/P761,"-")</f>
        <v>0.15432098765432098</v>
      </c>
      <c r="V764" s="52">
        <f t="shared" si="550"/>
        <v>35169.440000000002</v>
      </c>
      <c r="W764" s="31">
        <f t="shared" si="558"/>
        <v>0.13368983957219252</v>
      </c>
      <c r="X764" s="176"/>
      <c r="Y764" s="197"/>
      <c r="Z764" s="197"/>
      <c r="AA764" s="67" t="s">
        <v>62</v>
      </c>
      <c r="AB764" s="49">
        <v>152093061</v>
      </c>
      <c r="AC764" s="30">
        <f>IFERROR(AB764/Y761,"-")</f>
        <v>1.4652431700377846E-2</v>
      </c>
      <c r="AD764" s="49">
        <v>2941</v>
      </c>
      <c r="AE764" s="30">
        <f>IFERROR(AD764/Z761,"-")</f>
        <v>0.19674872892694675</v>
      </c>
      <c r="AF764" s="52">
        <f t="shared" si="551"/>
        <v>51714.743624617477</v>
      </c>
      <c r="AG764" s="31">
        <f t="shared" si="559"/>
        <v>0.18208271421495789</v>
      </c>
      <c r="AH764" s="176"/>
      <c r="AI764" s="197"/>
      <c r="AJ764" s="197"/>
      <c r="AK764" s="67" t="s">
        <v>62</v>
      </c>
      <c r="AL764" s="49">
        <v>147773863</v>
      </c>
      <c r="AM764" s="30">
        <f>IFERROR(AL764/AI761,"-")</f>
        <v>1.2864549366350625E-2</v>
      </c>
      <c r="AN764" s="49">
        <v>3059</v>
      </c>
      <c r="AO764" s="30">
        <f>IFERROR(AN764/AJ761,"-")</f>
        <v>0.24831561003328192</v>
      </c>
      <c r="AP764" s="52">
        <f t="shared" si="552"/>
        <v>48307.898986596927</v>
      </c>
      <c r="AQ764" s="31">
        <f t="shared" si="560"/>
        <v>0.23135682952654665</v>
      </c>
      <c r="AR764" s="176"/>
      <c r="AS764" s="197"/>
      <c r="AT764" s="197"/>
      <c r="AU764" s="67" t="s">
        <v>62</v>
      </c>
      <c r="AV764" s="49">
        <v>96823057</v>
      </c>
      <c r="AW764" s="30">
        <f>IFERROR(AV764/AS761,"-")</f>
        <v>1.1985846625273681E-2</v>
      </c>
      <c r="AX764" s="49">
        <v>1988</v>
      </c>
      <c r="AY764" s="30">
        <f>IFERROR(AX764/AT761,"-")</f>
        <v>0.26702484889187372</v>
      </c>
      <c r="AZ764" s="52">
        <f t="shared" si="553"/>
        <v>48703.751006036218</v>
      </c>
      <c r="BA764" s="31">
        <f t="shared" si="561"/>
        <v>0.24473716607164842</v>
      </c>
      <c r="BB764" s="176"/>
      <c r="BC764" s="197"/>
      <c r="BD764" s="197"/>
      <c r="BE764" s="67" t="s">
        <v>62</v>
      </c>
      <c r="BF764" s="49">
        <v>35974114</v>
      </c>
      <c r="BG764" s="30">
        <f>IFERROR(BF764/BC761,"-")</f>
        <v>7.8445402231941026E-3</v>
      </c>
      <c r="BH764" s="49">
        <v>880</v>
      </c>
      <c r="BI764" s="30">
        <f>IFERROR(BH764/BD761,"-")</f>
        <v>0.24478442280945759</v>
      </c>
      <c r="BJ764" s="52">
        <f t="shared" si="554"/>
        <v>40879.675000000003</v>
      </c>
      <c r="BK764" s="31">
        <f t="shared" si="562"/>
        <v>0.21515892420537897</v>
      </c>
      <c r="BL764" s="176"/>
      <c r="BM764" s="197"/>
      <c r="BN764" s="197"/>
      <c r="BO764" s="67" t="s">
        <v>62</v>
      </c>
      <c r="BP764" s="49">
        <v>11478134</v>
      </c>
      <c r="BQ764" s="30">
        <f>IFERROR(BP764/BM761,"-")</f>
        <v>6.4527911987609073E-3</v>
      </c>
      <c r="BR764" s="49">
        <v>276</v>
      </c>
      <c r="BS764" s="30">
        <f>IFERROR(BR764/BN761,"-")</f>
        <v>0.20535714285714285</v>
      </c>
      <c r="BT764" s="52">
        <f t="shared" si="555"/>
        <v>41587.442028985504</v>
      </c>
      <c r="BU764" s="31">
        <f t="shared" si="563"/>
        <v>0.17016029593094945</v>
      </c>
      <c r="BV764" s="176"/>
      <c r="BW764" s="197"/>
      <c r="BX764" s="197"/>
      <c r="BY764" s="67" t="s">
        <v>62</v>
      </c>
      <c r="BZ764" s="49">
        <f t="shared" si="522"/>
        <v>445039842</v>
      </c>
      <c r="CA764" s="30">
        <f>IFERROR(BZ764/BW761,"-")</f>
        <v>1.2139585228528574E-2</v>
      </c>
      <c r="CB764" s="49">
        <f t="shared" si="523"/>
        <v>9170</v>
      </c>
      <c r="CC764" s="30">
        <f>IFERROR(CB764/BX761,"-")</f>
        <v>0.2301706827309237</v>
      </c>
      <c r="CD764" s="52">
        <f t="shared" si="556"/>
        <v>48532.152889858233</v>
      </c>
      <c r="CE764" s="31">
        <f t="shared" si="564"/>
        <v>0.21117840775625821</v>
      </c>
      <c r="CR764" s="173"/>
      <c r="CS764" s="194"/>
      <c r="CT764" s="188"/>
      <c r="CU764" s="191"/>
      <c r="CV764" s="191"/>
      <c r="CW764" s="75" t="s">
        <v>79</v>
      </c>
      <c r="CX764" s="86">
        <v>123495914</v>
      </c>
      <c r="CY764" s="76">
        <v>8.8507595490112598E-3</v>
      </c>
      <c r="CZ764" s="86">
        <v>371</v>
      </c>
      <c r="DA764" s="76">
        <v>2.5653436592449178E-2</v>
      </c>
      <c r="DB764" s="86">
        <v>332873.0835579515</v>
      </c>
      <c r="DC764" s="77">
        <v>2.3659205407818379E-2</v>
      </c>
    </row>
    <row r="765" spans="2:107" s="16" customFormat="1" ht="13.15" customHeight="1">
      <c r="B765" s="224"/>
      <c r="C765" s="194"/>
      <c r="D765" s="176"/>
      <c r="E765" s="197"/>
      <c r="F765" s="197"/>
      <c r="G765" s="67" t="s">
        <v>64</v>
      </c>
      <c r="H765" s="49">
        <v>8430</v>
      </c>
      <c r="I765" s="30">
        <f>IFERROR(H765/E761,"-")</f>
        <v>1.9293204992706114E-4</v>
      </c>
      <c r="J765" s="49">
        <v>2</v>
      </c>
      <c r="K765" s="30">
        <f>IFERROR(J765/F761,"-")</f>
        <v>7.407407407407407E-2</v>
      </c>
      <c r="L765" s="52">
        <f t="shared" si="549"/>
        <v>4215</v>
      </c>
      <c r="M765" s="31">
        <f t="shared" si="557"/>
        <v>7.407407407407407E-2</v>
      </c>
      <c r="N765" s="176"/>
      <c r="O765" s="197"/>
      <c r="P765" s="197"/>
      <c r="Q765" s="67" t="s">
        <v>64</v>
      </c>
      <c r="R765" s="49">
        <v>404250</v>
      </c>
      <c r="S765" s="30">
        <f>IFERROR(R765/O761,"-")</f>
        <v>1.3177128377598706E-3</v>
      </c>
      <c r="T765" s="49">
        <v>10</v>
      </c>
      <c r="U765" s="30">
        <f>IFERROR(T765/P761,"-")</f>
        <v>6.1728395061728392E-2</v>
      </c>
      <c r="V765" s="52">
        <f t="shared" si="550"/>
        <v>40425</v>
      </c>
      <c r="W765" s="31">
        <f t="shared" si="558"/>
        <v>5.3475935828877004E-2</v>
      </c>
      <c r="X765" s="176"/>
      <c r="Y765" s="197"/>
      <c r="Z765" s="197"/>
      <c r="AA765" s="67" t="s">
        <v>64</v>
      </c>
      <c r="AB765" s="49">
        <v>40351644</v>
      </c>
      <c r="AC765" s="30">
        <f>IFERROR(AB765/Y761,"-")</f>
        <v>3.8874206608805217E-3</v>
      </c>
      <c r="AD765" s="49">
        <v>571</v>
      </c>
      <c r="AE765" s="30">
        <f>IFERROR(AD765/Z761,"-")</f>
        <v>3.81990901792882E-2</v>
      </c>
      <c r="AF765" s="52">
        <f t="shared" si="551"/>
        <v>70668.37828371278</v>
      </c>
      <c r="AG765" s="31">
        <f t="shared" si="559"/>
        <v>3.5351659237246161E-2</v>
      </c>
      <c r="AH765" s="176"/>
      <c r="AI765" s="197"/>
      <c r="AJ765" s="197"/>
      <c r="AK765" s="67" t="s">
        <v>64</v>
      </c>
      <c r="AL765" s="49">
        <v>29819927</v>
      </c>
      <c r="AM765" s="30">
        <f>IFERROR(AL765/AI761,"-")</f>
        <v>2.5959930613201326E-3</v>
      </c>
      <c r="AN765" s="49">
        <v>548</v>
      </c>
      <c r="AO765" s="30">
        <f>IFERROR(AN765/AJ761,"-")</f>
        <v>4.4484130205373812E-2</v>
      </c>
      <c r="AP765" s="52">
        <f t="shared" si="552"/>
        <v>54415.925182481755</v>
      </c>
      <c r="AQ765" s="31">
        <f t="shared" si="560"/>
        <v>4.1446074723944938E-2</v>
      </c>
      <c r="AR765" s="176"/>
      <c r="AS765" s="197"/>
      <c r="AT765" s="197"/>
      <c r="AU765" s="67" t="s">
        <v>64</v>
      </c>
      <c r="AV765" s="49">
        <v>21567278</v>
      </c>
      <c r="AW765" s="30">
        <f>IFERROR(AV765/AS761,"-")</f>
        <v>2.6698401624794732E-3</v>
      </c>
      <c r="AX765" s="49">
        <v>334</v>
      </c>
      <c r="AY765" s="30">
        <f>IFERROR(AX765/AT761,"-")</f>
        <v>4.4862323707186028E-2</v>
      </c>
      <c r="AZ765" s="52">
        <f t="shared" si="553"/>
        <v>64572.688622754489</v>
      </c>
      <c r="BA765" s="31">
        <f t="shared" si="561"/>
        <v>4.1117813615659242E-2</v>
      </c>
      <c r="BB765" s="176"/>
      <c r="BC765" s="197"/>
      <c r="BD765" s="197"/>
      <c r="BE765" s="67" t="s">
        <v>64</v>
      </c>
      <c r="BF765" s="49">
        <v>4362222</v>
      </c>
      <c r="BG765" s="30">
        <f>IFERROR(BF765/BC761,"-")</f>
        <v>9.5122915164782727E-4</v>
      </c>
      <c r="BH765" s="49">
        <v>131</v>
      </c>
      <c r="BI765" s="30">
        <f>IFERROR(BH765/BD761,"-")</f>
        <v>3.6439499304589708E-2</v>
      </c>
      <c r="BJ765" s="52">
        <f t="shared" si="554"/>
        <v>33299.404580152674</v>
      </c>
      <c r="BK765" s="31">
        <f t="shared" si="562"/>
        <v>3.2029339853300733E-2</v>
      </c>
      <c r="BL765" s="176"/>
      <c r="BM765" s="197"/>
      <c r="BN765" s="197"/>
      <c r="BO765" s="67" t="s">
        <v>64</v>
      </c>
      <c r="BP765" s="49">
        <v>1840824</v>
      </c>
      <c r="BQ765" s="30">
        <f>IFERROR(BP765/BM761,"-")</f>
        <v>1.0348766537895313E-3</v>
      </c>
      <c r="BR765" s="49">
        <v>27</v>
      </c>
      <c r="BS765" s="30">
        <f>IFERROR(BR765/BN761,"-")</f>
        <v>2.0089285714285716E-2</v>
      </c>
      <c r="BT765" s="52">
        <f t="shared" si="555"/>
        <v>68178.666666666672</v>
      </c>
      <c r="BU765" s="31">
        <f t="shared" si="563"/>
        <v>1.6646115906288533E-2</v>
      </c>
      <c r="BV765" s="176"/>
      <c r="BW765" s="197"/>
      <c r="BX765" s="197"/>
      <c r="BY765" s="67" t="s">
        <v>64</v>
      </c>
      <c r="BZ765" s="49">
        <f t="shared" si="522"/>
        <v>98354575</v>
      </c>
      <c r="CA765" s="30">
        <f>IFERROR(BZ765/BW761,"-")</f>
        <v>2.6828693369619831E-3</v>
      </c>
      <c r="CB765" s="49">
        <f t="shared" si="523"/>
        <v>1623</v>
      </c>
      <c r="CC765" s="30">
        <f>IFERROR(CB765/BX761,"-")</f>
        <v>4.0737951807228917E-2</v>
      </c>
      <c r="CD765" s="52">
        <f t="shared" si="556"/>
        <v>60600.477510782504</v>
      </c>
      <c r="CE765" s="31">
        <f t="shared" si="564"/>
        <v>3.7376505538539481E-2</v>
      </c>
      <c r="CR765" s="173"/>
      <c r="CS765" s="194"/>
      <c r="CT765" s="188"/>
      <c r="CU765" s="191"/>
      <c r="CV765" s="191"/>
      <c r="CW765" s="75" t="s">
        <v>81</v>
      </c>
      <c r="CX765" s="86">
        <v>118731841</v>
      </c>
      <c r="CY765" s="76">
        <v>8.5093258672706909E-3</v>
      </c>
      <c r="CZ765" s="86">
        <v>1713</v>
      </c>
      <c r="DA765" s="76">
        <v>0.1184483473931683</v>
      </c>
      <c r="DB765" s="86">
        <v>69312.224751897258</v>
      </c>
      <c r="DC765" s="77">
        <v>0.1092404821121102</v>
      </c>
    </row>
    <row r="766" spans="2:107" s="16" customFormat="1" ht="13.15" customHeight="1">
      <c r="B766" s="224"/>
      <c r="C766" s="194"/>
      <c r="D766" s="176"/>
      <c r="E766" s="197"/>
      <c r="F766" s="197"/>
      <c r="G766" s="67" t="s">
        <v>66</v>
      </c>
      <c r="H766" s="49">
        <v>412811</v>
      </c>
      <c r="I766" s="30">
        <f>IFERROR(H766/E761,"-")</f>
        <v>9.4477428781067664E-3</v>
      </c>
      <c r="J766" s="49">
        <v>5</v>
      </c>
      <c r="K766" s="30">
        <f>IFERROR(J766/F761,"-")</f>
        <v>0.18518518518518517</v>
      </c>
      <c r="L766" s="52">
        <f t="shared" si="549"/>
        <v>82562.2</v>
      </c>
      <c r="M766" s="31">
        <f t="shared" si="557"/>
        <v>0.18518518518518517</v>
      </c>
      <c r="N766" s="176"/>
      <c r="O766" s="197"/>
      <c r="P766" s="197"/>
      <c r="Q766" s="67" t="s">
        <v>66</v>
      </c>
      <c r="R766" s="49">
        <v>2770887</v>
      </c>
      <c r="S766" s="30">
        <f>IFERROR(R766/O761,"-")</f>
        <v>9.0321171846182678E-3</v>
      </c>
      <c r="T766" s="49">
        <v>43</v>
      </c>
      <c r="U766" s="30">
        <f>IFERROR(T766/P761,"-")</f>
        <v>0.26543209876543211</v>
      </c>
      <c r="V766" s="52">
        <f t="shared" si="550"/>
        <v>64439.232558139534</v>
      </c>
      <c r="W766" s="31">
        <f t="shared" si="558"/>
        <v>0.22994652406417113</v>
      </c>
      <c r="X766" s="176"/>
      <c r="Y766" s="197"/>
      <c r="Z766" s="197"/>
      <c r="AA766" s="67" t="s">
        <v>66</v>
      </c>
      <c r="AB766" s="49">
        <v>180480362</v>
      </c>
      <c r="AC766" s="30">
        <f>IFERROR(AB766/Y761,"-")</f>
        <v>1.738722437484817E-2</v>
      </c>
      <c r="AD766" s="49">
        <v>3613</v>
      </c>
      <c r="AE766" s="30">
        <f>IFERROR(AD766/Z761,"-")</f>
        <v>0.24170457586299171</v>
      </c>
      <c r="AF766" s="52">
        <f t="shared" si="551"/>
        <v>49953.047882646002</v>
      </c>
      <c r="AG766" s="31">
        <f t="shared" si="559"/>
        <v>0.22368746904408124</v>
      </c>
      <c r="AH766" s="176"/>
      <c r="AI766" s="197"/>
      <c r="AJ766" s="197"/>
      <c r="AK766" s="67" t="s">
        <v>66</v>
      </c>
      <c r="AL766" s="49">
        <v>233230406</v>
      </c>
      <c r="AM766" s="30">
        <f>IFERROR(AL766/AI761,"-")</f>
        <v>2.0304024073059517E-2</v>
      </c>
      <c r="AN766" s="49">
        <v>3792</v>
      </c>
      <c r="AO766" s="30">
        <f>IFERROR(AN766/AJ761,"-")</f>
        <v>0.30781719295397353</v>
      </c>
      <c r="AP766" s="52">
        <f t="shared" si="552"/>
        <v>61505.908755274264</v>
      </c>
      <c r="AQ766" s="31">
        <f t="shared" si="560"/>
        <v>0.28679473604598399</v>
      </c>
      <c r="AR766" s="176"/>
      <c r="AS766" s="197"/>
      <c r="AT766" s="197"/>
      <c r="AU766" s="67" t="s">
        <v>66</v>
      </c>
      <c r="AV766" s="49">
        <v>147221855</v>
      </c>
      <c r="AW766" s="30">
        <f>IFERROR(AV766/AS761,"-")</f>
        <v>1.8224776500480471E-2</v>
      </c>
      <c r="AX766" s="49">
        <v>2460</v>
      </c>
      <c r="AY766" s="30">
        <f>IFERROR(AX766/AT761,"-")</f>
        <v>0.33042310275352588</v>
      </c>
      <c r="AZ766" s="52">
        <f t="shared" si="553"/>
        <v>59846.282520325207</v>
      </c>
      <c r="BA766" s="31">
        <f t="shared" si="561"/>
        <v>0.30284377692970577</v>
      </c>
      <c r="BB766" s="176"/>
      <c r="BC766" s="197"/>
      <c r="BD766" s="197"/>
      <c r="BE766" s="67" t="s">
        <v>66</v>
      </c>
      <c r="BF766" s="49">
        <v>52458632</v>
      </c>
      <c r="BG766" s="30">
        <f>IFERROR(BF766/BC761,"-")</f>
        <v>1.1439165639429989E-2</v>
      </c>
      <c r="BH766" s="49">
        <v>974</v>
      </c>
      <c r="BI766" s="30">
        <f>IFERROR(BH766/BD761,"-")</f>
        <v>0.27093184979137691</v>
      </c>
      <c r="BJ766" s="52">
        <f t="shared" si="554"/>
        <v>53858.965092402461</v>
      </c>
      <c r="BK766" s="31">
        <f t="shared" si="562"/>
        <v>0.23814180929095355</v>
      </c>
      <c r="BL766" s="176"/>
      <c r="BM766" s="197"/>
      <c r="BN766" s="197"/>
      <c r="BO766" s="67" t="s">
        <v>66</v>
      </c>
      <c r="BP766" s="49">
        <v>12712692</v>
      </c>
      <c r="BQ766" s="30">
        <f>IFERROR(BP766/BM761,"-")</f>
        <v>7.1468365023581535E-3</v>
      </c>
      <c r="BR766" s="49">
        <v>260</v>
      </c>
      <c r="BS766" s="30">
        <f>IFERROR(BR766/BN761,"-")</f>
        <v>0.19345238095238096</v>
      </c>
      <c r="BT766" s="52">
        <f t="shared" si="555"/>
        <v>48894.969230769231</v>
      </c>
      <c r="BU766" s="31">
        <f t="shared" si="563"/>
        <v>0.16029593094944514</v>
      </c>
      <c r="BV766" s="176"/>
      <c r="BW766" s="197"/>
      <c r="BX766" s="197"/>
      <c r="BY766" s="67" t="s">
        <v>66</v>
      </c>
      <c r="BZ766" s="49">
        <f t="shared" si="522"/>
        <v>629287645</v>
      </c>
      <c r="CA766" s="30">
        <f>IFERROR(BZ766/BW761,"-")</f>
        <v>1.7165409203379892E-2</v>
      </c>
      <c r="CB766" s="49">
        <f t="shared" si="523"/>
        <v>11147</v>
      </c>
      <c r="CC766" s="30">
        <f>IFERROR(CB766/BX761,"-")</f>
        <v>0.27979417670682732</v>
      </c>
      <c r="CD766" s="52">
        <f t="shared" si="556"/>
        <v>56453.543105768367</v>
      </c>
      <c r="CE766" s="31">
        <f t="shared" si="564"/>
        <v>0.25670727494645695</v>
      </c>
      <c r="CR766" s="173"/>
      <c r="CS766" s="194"/>
      <c r="CT766" s="188"/>
      <c r="CU766" s="191"/>
      <c r="CV766" s="191"/>
      <c r="CW766" s="75" t="s">
        <v>83</v>
      </c>
      <c r="CX766" s="86">
        <v>592943475</v>
      </c>
      <c r="CY766" s="76">
        <v>4.2495334083524169E-2</v>
      </c>
      <c r="CZ766" s="86">
        <v>2279</v>
      </c>
      <c r="DA766" s="76">
        <v>0.15758539621075923</v>
      </c>
      <c r="DB766" s="86">
        <v>260177.0403685827</v>
      </c>
      <c r="DC766" s="77">
        <v>0.14533511893374146</v>
      </c>
    </row>
    <row r="767" spans="2:107" s="16" customFormat="1" ht="13.15" customHeight="1">
      <c r="B767" s="224"/>
      <c r="C767" s="194"/>
      <c r="D767" s="176"/>
      <c r="E767" s="197"/>
      <c r="F767" s="197"/>
      <c r="G767" s="67" t="s">
        <v>68</v>
      </c>
      <c r="H767" s="49">
        <v>144437</v>
      </c>
      <c r="I767" s="30">
        <f>IFERROR(H767/E761,"-")</f>
        <v>3.3056377811761487E-3</v>
      </c>
      <c r="J767" s="49">
        <v>7</v>
      </c>
      <c r="K767" s="30">
        <f>IFERROR(J767/F761,"-")</f>
        <v>0.25925925925925924</v>
      </c>
      <c r="L767" s="52">
        <f t="shared" si="549"/>
        <v>20633.857142857141</v>
      </c>
      <c r="M767" s="31">
        <f t="shared" si="557"/>
        <v>0.25925925925925924</v>
      </c>
      <c r="N767" s="176"/>
      <c r="O767" s="197"/>
      <c r="P767" s="197"/>
      <c r="Q767" s="67" t="s">
        <v>68</v>
      </c>
      <c r="R767" s="49">
        <v>3073002</v>
      </c>
      <c r="S767" s="30">
        <f>IFERROR(R767/O761,"-")</f>
        <v>1.0016905840103297E-2</v>
      </c>
      <c r="T767" s="49">
        <v>40</v>
      </c>
      <c r="U767" s="30">
        <f>IFERROR(T767/P761,"-")</f>
        <v>0.24691358024691357</v>
      </c>
      <c r="V767" s="52">
        <f t="shared" si="550"/>
        <v>76825.05</v>
      </c>
      <c r="W767" s="31">
        <f t="shared" si="558"/>
        <v>0.21390374331550802</v>
      </c>
      <c r="X767" s="176"/>
      <c r="Y767" s="197"/>
      <c r="Z767" s="197"/>
      <c r="AA767" s="67" t="s">
        <v>68</v>
      </c>
      <c r="AB767" s="49">
        <v>254572986</v>
      </c>
      <c r="AC767" s="30">
        <f>IFERROR(AB767/Y761,"-")</f>
        <v>2.4525203619422491E-2</v>
      </c>
      <c r="AD767" s="49">
        <v>3980</v>
      </c>
      <c r="AE767" s="30">
        <f>IFERROR(AD767/Z761,"-")</f>
        <v>0.26625635536526626</v>
      </c>
      <c r="AF767" s="52">
        <f t="shared" si="551"/>
        <v>63963.061809045226</v>
      </c>
      <c r="AG767" s="31">
        <f t="shared" si="559"/>
        <v>0.24640911342248639</v>
      </c>
      <c r="AH767" s="176"/>
      <c r="AI767" s="197"/>
      <c r="AJ767" s="197"/>
      <c r="AK767" s="67" t="s">
        <v>68</v>
      </c>
      <c r="AL767" s="49">
        <v>340976071</v>
      </c>
      <c r="AM767" s="30">
        <f>IFERROR(AL767/AI761,"-")</f>
        <v>2.9683892733614034E-2</v>
      </c>
      <c r="AN767" s="49">
        <v>4097</v>
      </c>
      <c r="AO767" s="30">
        <f>IFERROR(AN767/AJ761,"-")</f>
        <v>0.33257569607922721</v>
      </c>
      <c r="AP767" s="52">
        <f t="shared" si="552"/>
        <v>83225.792287039294</v>
      </c>
      <c r="AQ767" s="31">
        <f t="shared" si="560"/>
        <v>0.30986235062774165</v>
      </c>
      <c r="AR767" s="176"/>
      <c r="AS767" s="197"/>
      <c r="AT767" s="197"/>
      <c r="AU767" s="67" t="s">
        <v>68</v>
      </c>
      <c r="AV767" s="49">
        <v>268543048</v>
      </c>
      <c r="AW767" s="30">
        <f>IFERROR(AV767/AS761,"-")</f>
        <v>3.3243277844568653E-2</v>
      </c>
      <c r="AX767" s="49">
        <v>2795</v>
      </c>
      <c r="AY767" s="30">
        <f>IFERROR(AX767/AT761,"-")</f>
        <v>0.37541974479516454</v>
      </c>
      <c r="AZ767" s="52">
        <f t="shared" si="553"/>
        <v>96079.802504472274</v>
      </c>
      <c r="BA767" s="31">
        <f t="shared" si="561"/>
        <v>0.34408469777175921</v>
      </c>
      <c r="BB767" s="176"/>
      <c r="BC767" s="197"/>
      <c r="BD767" s="197"/>
      <c r="BE767" s="67" t="s">
        <v>68</v>
      </c>
      <c r="BF767" s="49">
        <v>138948165</v>
      </c>
      <c r="BG767" s="30">
        <f>IFERROR(BF767/BC761,"-")</f>
        <v>3.0299133128935743E-2</v>
      </c>
      <c r="BH767" s="49">
        <v>1423</v>
      </c>
      <c r="BI767" s="30">
        <f>IFERROR(BH767/BD761,"-")</f>
        <v>0.39582753824756606</v>
      </c>
      <c r="BJ767" s="52">
        <f t="shared" si="554"/>
        <v>97644.529163738582</v>
      </c>
      <c r="BK767" s="31">
        <f t="shared" si="562"/>
        <v>0.34792176039119804</v>
      </c>
      <c r="BL767" s="176"/>
      <c r="BM767" s="197"/>
      <c r="BN767" s="197"/>
      <c r="BO767" s="67" t="s">
        <v>68</v>
      </c>
      <c r="BP767" s="49">
        <v>39847323</v>
      </c>
      <c r="BQ767" s="30">
        <f>IFERROR(BP767/BM761,"-")</f>
        <v>2.2401416044505414E-2</v>
      </c>
      <c r="BR767" s="49">
        <v>463</v>
      </c>
      <c r="BS767" s="30">
        <f>IFERROR(BR767/BN761,"-")</f>
        <v>0.34449404761904762</v>
      </c>
      <c r="BT767" s="52">
        <f t="shared" si="555"/>
        <v>86063.332613390929</v>
      </c>
      <c r="BU767" s="31">
        <f t="shared" si="563"/>
        <v>0.28545006165228115</v>
      </c>
      <c r="BV767" s="176"/>
      <c r="BW767" s="197"/>
      <c r="BX767" s="197"/>
      <c r="BY767" s="67" t="s">
        <v>68</v>
      </c>
      <c r="BZ767" s="49">
        <f t="shared" si="522"/>
        <v>1046105032</v>
      </c>
      <c r="CA767" s="30">
        <f>IFERROR(BZ767/BW761,"-")</f>
        <v>2.8535155721982775E-2</v>
      </c>
      <c r="CB767" s="49">
        <f t="shared" si="523"/>
        <v>12805</v>
      </c>
      <c r="CC767" s="30">
        <f>IFERROR(CB767/BX761,"-")</f>
        <v>0.32141064257028112</v>
      </c>
      <c r="CD767" s="52">
        <f t="shared" si="556"/>
        <v>81695.043498633342</v>
      </c>
      <c r="CE767" s="31">
        <f t="shared" si="564"/>
        <v>0.29488980494208139</v>
      </c>
      <c r="CR767" s="173"/>
      <c r="CS767" s="194"/>
      <c r="CT767" s="188"/>
      <c r="CU767" s="191"/>
      <c r="CV767" s="191"/>
      <c r="CW767" s="75" t="s">
        <v>87</v>
      </c>
      <c r="CX767" s="86">
        <v>100516171</v>
      </c>
      <c r="CY767" s="76">
        <v>7.2038372079929599E-3</v>
      </c>
      <c r="CZ767" s="86">
        <v>1168</v>
      </c>
      <c r="DA767" s="76">
        <v>8.0763379892131101E-2</v>
      </c>
      <c r="DB767" s="86">
        <v>86058.365582191778</v>
      </c>
      <c r="DC767" s="77">
        <v>7.4485045596581853E-2</v>
      </c>
    </row>
    <row r="768" spans="2:107" s="16" customFormat="1" ht="13.15" customHeight="1">
      <c r="B768" s="224"/>
      <c r="C768" s="194"/>
      <c r="D768" s="176"/>
      <c r="E768" s="197"/>
      <c r="F768" s="197"/>
      <c r="G768" s="67" t="s">
        <v>69</v>
      </c>
      <c r="H768" s="49">
        <v>33017</v>
      </c>
      <c r="I768" s="30">
        <f>IFERROR(H768/E761,"-")</f>
        <v>7.5563908569890609E-4</v>
      </c>
      <c r="J768" s="49">
        <v>3</v>
      </c>
      <c r="K768" s="30">
        <f>IFERROR(J768/F761,"-")</f>
        <v>0.1111111111111111</v>
      </c>
      <c r="L768" s="52">
        <f t="shared" si="549"/>
        <v>11005.666666666666</v>
      </c>
      <c r="M768" s="31">
        <f t="shared" si="557"/>
        <v>0.1111111111111111</v>
      </c>
      <c r="N768" s="176"/>
      <c r="O768" s="197"/>
      <c r="P768" s="197"/>
      <c r="Q768" s="67" t="s">
        <v>69</v>
      </c>
      <c r="R768" s="49">
        <v>2904506</v>
      </c>
      <c r="S768" s="30">
        <f>IFERROR(R768/O761,"-")</f>
        <v>9.4676681349426615E-3</v>
      </c>
      <c r="T768" s="49">
        <v>21</v>
      </c>
      <c r="U768" s="30">
        <f>IFERROR(T768/P761,"-")</f>
        <v>0.12962962962962962</v>
      </c>
      <c r="V768" s="52">
        <f t="shared" si="550"/>
        <v>138309.80952380953</v>
      </c>
      <c r="W768" s="31">
        <f t="shared" si="558"/>
        <v>0.11229946524064172</v>
      </c>
      <c r="X768" s="176"/>
      <c r="Y768" s="197"/>
      <c r="Z768" s="197"/>
      <c r="AA768" s="67" t="s">
        <v>69</v>
      </c>
      <c r="AB768" s="49">
        <v>220942319</v>
      </c>
      <c r="AC768" s="30">
        <f>IFERROR(AB768/Y761,"-")</f>
        <v>2.1285272435082325E-2</v>
      </c>
      <c r="AD768" s="49">
        <v>1273</v>
      </c>
      <c r="AE768" s="30">
        <f>IFERROR(AD768/Z761,"-")</f>
        <v>8.5161894567835156E-2</v>
      </c>
      <c r="AF768" s="52">
        <f t="shared" si="551"/>
        <v>173560.34485467401</v>
      </c>
      <c r="AG768" s="31">
        <f t="shared" si="559"/>
        <v>7.8813769192669636E-2</v>
      </c>
      <c r="AH768" s="176"/>
      <c r="AI768" s="197"/>
      <c r="AJ768" s="197"/>
      <c r="AK768" s="67" t="s">
        <v>69</v>
      </c>
      <c r="AL768" s="49">
        <v>422911516</v>
      </c>
      <c r="AM768" s="30">
        <f>IFERROR(AL768/AI761,"-")</f>
        <v>3.681683597308532E-2</v>
      </c>
      <c r="AN768" s="49">
        <v>1689</v>
      </c>
      <c r="AO768" s="30">
        <f>IFERROR(AN768/AJ761,"-")</f>
        <v>0.13710528451984738</v>
      </c>
      <c r="AP768" s="52">
        <f t="shared" si="552"/>
        <v>250391.66133806985</v>
      </c>
      <c r="AQ768" s="31">
        <f t="shared" si="560"/>
        <v>0.12774164271668431</v>
      </c>
      <c r="AR768" s="176"/>
      <c r="AS768" s="197"/>
      <c r="AT768" s="197"/>
      <c r="AU768" s="67" t="s">
        <v>69</v>
      </c>
      <c r="AV768" s="49">
        <v>368221063</v>
      </c>
      <c r="AW768" s="30">
        <f>IFERROR(AV768/AS761,"-")</f>
        <v>4.5582543270795896E-2</v>
      </c>
      <c r="AX768" s="49">
        <v>1416</v>
      </c>
      <c r="AY768" s="30">
        <f>IFERROR(AX768/AT761,"-")</f>
        <v>0.19019476158495635</v>
      </c>
      <c r="AZ768" s="52">
        <f t="shared" si="553"/>
        <v>260043.12358757062</v>
      </c>
      <c r="BA768" s="31">
        <f t="shared" si="561"/>
        <v>0.17431983257417211</v>
      </c>
      <c r="BB768" s="176"/>
      <c r="BC768" s="197"/>
      <c r="BD768" s="197"/>
      <c r="BE768" s="67" t="s">
        <v>69</v>
      </c>
      <c r="BF768" s="49">
        <v>338108390</v>
      </c>
      <c r="BG768" s="30">
        <f>IFERROR(BF768/BC761,"-")</f>
        <v>7.3728149778877081E-2</v>
      </c>
      <c r="BH768" s="49">
        <v>846</v>
      </c>
      <c r="BI768" s="30">
        <f>IFERROR(BH768/BD761,"-")</f>
        <v>0.23532684283727398</v>
      </c>
      <c r="BJ768" s="52">
        <f t="shared" si="554"/>
        <v>399655.30732860521</v>
      </c>
      <c r="BK768" s="31">
        <f t="shared" si="562"/>
        <v>0.20684596577017114</v>
      </c>
      <c r="BL768" s="176"/>
      <c r="BM768" s="197"/>
      <c r="BN768" s="197"/>
      <c r="BO768" s="67" t="s">
        <v>69</v>
      </c>
      <c r="BP768" s="49">
        <v>117716060</v>
      </c>
      <c r="BQ768" s="30">
        <f>IFERROR(BP768/BM761,"-")</f>
        <v>6.6177756412393415E-2</v>
      </c>
      <c r="BR768" s="49">
        <v>309</v>
      </c>
      <c r="BS768" s="30">
        <f>IFERROR(BR768/BN761,"-")</f>
        <v>0.22991071428571427</v>
      </c>
      <c r="BT768" s="52">
        <f t="shared" si="555"/>
        <v>380958.1229773463</v>
      </c>
      <c r="BU768" s="31">
        <f t="shared" si="563"/>
        <v>0.19050554870530209</v>
      </c>
      <c r="BV768" s="176"/>
      <c r="BW768" s="197"/>
      <c r="BX768" s="197"/>
      <c r="BY768" s="67" t="s">
        <v>69</v>
      </c>
      <c r="BZ768" s="49">
        <f t="shared" si="522"/>
        <v>1470836871</v>
      </c>
      <c r="CA768" s="30">
        <f>IFERROR(BZ768/BW761,"-")</f>
        <v>4.0120788899540342E-2</v>
      </c>
      <c r="CB768" s="49">
        <f t="shared" si="523"/>
        <v>5557</v>
      </c>
      <c r="CC768" s="30">
        <f>IFERROR(CB768/BX761,"-")</f>
        <v>0.13948293172690762</v>
      </c>
      <c r="CD768" s="52">
        <f t="shared" si="556"/>
        <v>264681.81950692821</v>
      </c>
      <c r="CE768" s="31">
        <f t="shared" si="564"/>
        <v>0.12797365451488843</v>
      </c>
      <c r="CR768" s="173"/>
      <c r="CS768" s="194"/>
      <c r="CT768" s="188"/>
      <c r="CU768" s="191"/>
      <c r="CV768" s="191"/>
      <c r="CW768" s="75" t="s">
        <v>85</v>
      </c>
      <c r="CX768" s="86">
        <v>35851331</v>
      </c>
      <c r="CY768" s="76">
        <v>2.5694089781222512E-3</v>
      </c>
      <c r="CZ768" s="86">
        <v>1716</v>
      </c>
      <c r="DA768" s="76">
        <v>0.11865578758124741</v>
      </c>
      <c r="DB768" s="86">
        <v>20892.384032634032</v>
      </c>
      <c r="DC768" s="77">
        <v>0.10943179644155347</v>
      </c>
    </row>
    <row r="769" spans="2:107" s="16" customFormat="1" ht="13.15" customHeight="1">
      <c r="B769" s="224"/>
      <c r="C769" s="194"/>
      <c r="D769" s="176"/>
      <c r="E769" s="197"/>
      <c r="F769" s="197"/>
      <c r="G769" s="67" t="s">
        <v>71</v>
      </c>
      <c r="H769" s="49">
        <v>0</v>
      </c>
      <c r="I769" s="30">
        <f>IFERROR(H769/E761,"-")</f>
        <v>0</v>
      </c>
      <c r="J769" s="49">
        <v>0</v>
      </c>
      <c r="K769" s="30">
        <f>IFERROR(J769/F761,"-")</f>
        <v>0</v>
      </c>
      <c r="L769" s="52" t="str">
        <f t="shared" si="549"/>
        <v>-</v>
      </c>
      <c r="M769" s="31">
        <f t="shared" si="557"/>
        <v>0</v>
      </c>
      <c r="N769" s="176"/>
      <c r="O769" s="197"/>
      <c r="P769" s="197"/>
      <c r="Q769" s="67" t="s">
        <v>71</v>
      </c>
      <c r="R769" s="49">
        <v>0</v>
      </c>
      <c r="S769" s="30">
        <f>IFERROR(R769/O761,"-")</f>
        <v>0</v>
      </c>
      <c r="T769" s="49">
        <v>0</v>
      </c>
      <c r="U769" s="30">
        <f>IFERROR(T769/P761,"-")</f>
        <v>0</v>
      </c>
      <c r="V769" s="52" t="str">
        <f t="shared" si="550"/>
        <v>-</v>
      </c>
      <c r="W769" s="31">
        <f t="shared" si="558"/>
        <v>0</v>
      </c>
      <c r="X769" s="176"/>
      <c r="Y769" s="197"/>
      <c r="Z769" s="197"/>
      <c r="AA769" s="67" t="s">
        <v>71</v>
      </c>
      <c r="AB769" s="49">
        <v>14069</v>
      </c>
      <c r="AC769" s="30">
        <f>IFERROR(AB769/Y761,"-")</f>
        <v>1.3553876832856689E-6</v>
      </c>
      <c r="AD769" s="49">
        <v>8</v>
      </c>
      <c r="AE769" s="30">
        <f>IFERROR(AD769/Z761,"-")</f>
        <v>5.3518865400053518E-4</v>
      </c>
      <c r="AF769" s="52">
        <f t="shared" si="551"/>
        <v>1758.625</v>
      </c>
      <c r="AG769" s="31">
        <f t="shared" si="559"/>
        <v>4.9529470034670627E-4</v>
      </c>
      <c r="AH769" s="176"/>
      <c r="AI769" s="197"/>
      <c r="AJ769" s="197"/>
      <c r="AK769" s="67" t="s">
        <v>71</v>
      </c>
      <c r="AL769" s="49">
        <v>365484</v>
      </c>
      <c r="AM769" s="30">
        <f>IFERROR(AL769/AI761,"-")</f>
        <v>3.1817446368112418E-5</v>
      </c>
      <c r="AN769" s="49">
        <v>18</v>
      </c>
      <c r="AO769" s="30">
        <f>IFERROR(AN769/AJ761,"-")</f>
        <v>1.4611575614903807E-3</v>
      </c>
      <c r="AP769" s="52">
        <f t="shared" si="552"/>
        <v>20304.666666666668</v>
      </c>
      <c r="AQ769" s="31">
        <f t="shared" si="560"/>
        <v>1.3613674179397974E-3</v>
      </c>
      <c r="AR769" s="176"/>
      <c r="AS769" s="197"/>
      <c r="AT769" s="197"/>
      <c r="AU769" s="67" t="s">
        <v>71</v>
      </c>
      <c r="AV769" s="49">
        <v>393285</v>
      </c>
      <c r="AW769" s="30">
        <f>IFERROR(AV769/AS761,"-")</f>
        <v>4.8685239198972613E-5</v>
      </c>
      <c r="AX769" s="49">
        <v>16</v>
      </c>
      <c r="AY769" s="30">
        <f>IFERROR(AX769/AT761,"-")</f>
        <v>2.1490933512424448E-3</v>
      </c>
      <c r="AZ769" s="52">
        <f t="shared" si="553"/>
        <v>24580.3125</v>
      </c>
      <c r="BA769" s="31">
        <f t="shared" si="561"/>
        <v>1.9697156223070296E-3</v>
      </c>
      <c r="BB769" s="176"/>
      <c r="BC769" s="197"/>
      <c r="BD769" s="197"/>
      <c r="BE769" s="67" t="s">
        <v>71</v>
      </c>
      <c r="BF769" s="49">
        <v>61749</v>
      </c>
      <c r="BG769" s="30">
        <f>IFERROR(BF769/BC761,"-")</f>
        <v>1.3465029722261198E-5</v>
      </c>
      <c r="BH769" s="49">
        <v>10</v>
      </c>
      <c r="BI769" s="30">
        <f>IFERROR(BH769/BD761,"-")</f>
        <v>2.7816411682892906E-3</v>
      </c>
      <c r="BJ769" s="52">
        <f t="shared" si="554"/>
        <v>6174.9</v>
      </c>
      <c r="BK769" s="31">
        <f t="shared" si="562"/>
        <v>2.4449877750611247E-3</v>
      </c>
      <c r="BL769" s="176"/>
      <c r="BM769" s="197"/>
      <c r="BN769" s="197"/>
      <c r="BO769" s="67" t="s">
        <v>71</v>
      </c>
      <c r="BP769" s="49">
        <v>2668</v>
      </c>
      <c r="BQ769" s="30">
        <f>IFERROR(BP769/BM761,"-")</f>
        <v>1.499899453891556E-6</v>
      </c>
      <c r="BR769" s="49">
        <v>2</v>
      </c>
      <c r="BS769" s="30">
        <f>IFERROR(BR769/BN761,"-")</f>
        <v>1.488095238095238E-3</v>
      </c>
      <c r="BT769" s="52">
        <f t="shared" si="555"/>
        <v>1334</v>
      </c>
      <c r="BU769" s="31">
        <f t="shared" si="563"/>
        <v>1.2330456226880395E-3</v>
      </c>
      <c r="BV769" s="176"/>
      <c r="BW769" s="197"/>
      <c r="BX769" s="197"/>
      <c r="BY769" s="67" t="s">
        <v>71</v>
      </c>
      <c r="BZ769" s="49">
        <f t="shared" ref="BZ769:BZ836" si="566">SUM(H769,R769,AB769,AL769,AV769,BF769,BP769)</f>
        <v>837255</v>
      </c>
      <c r="CA769" s="30">
        <f>IFERROR(BZ769/BW761,"-")</f>
        <v>2.2838243840900183E-5</v>
      </c>
      <c r="CB769" s="49">
        <f t="shared" ref="CB769:CB836" si="567">SUM(J769,T769,AD769,AN769,AX769,BH769,BR769)</f>
        <v>54</v>
      </c>
      <c r="CC769" s="30">
        <f>IFERROR(CB769/BX761,"-")</f>
        <v>1.3554216867469879E-3</v>
      </c>
      <c r="CD769" s="52">
        <f t="shared" si="556"/>
        <v>15504.722222222223</v>
      </c>
      <c r="CE769" s="31">
        <f t="shared" si="564"/>
        <v>1.2435805909310734E-3</v>
      </c>
      <c r="CR769" s="174"/>
      <c r="CS769" s="195"/>
      <c r="CT769" s="189"/>
      <c r="CU769" s="192"/>
      <c r="CV769" s="192"/>
      <c r="CW769" s="18" t="s">
        <v>92</v>
      </c>
      <c r="CX769" s="86">
        <v>2927641681</v>
      </c>
      <c r="CY769" s="76">
        <v>0.20981951325283626</v>
      </c>
      <c r="CZ769" s="86">
        <v>11451</v>
      </c>
      <c r="DA769" s="76">
        <v>0.7917991978979394</v>
      </c>
      <c r="DB769" s="86">
        <v>255666.90079469042</v>
      </c>
      <c r="DC769" s="77">
        <v>0.73024679548498184</v>
      </c>
    </row>
    <row r="770" spans="2:107" s="16" customFormat="1" ht="13.15" customHeight="1">
      <c r="B770" s="224"/>
      <c r="C770" s="194"/>
      <c r="D770" s="176"/>
      <c r="E770" s="197"/>
      <c r="F770" s="197"/>
      <c r="G770" s="67" t="s">
        <v>73</v>
      </c>
      <c r="H770" s="49">
        <v>0</v>
      </c>
      <c r="I770" s="30">
        <f>IFERROR(H770/E761,"-")</f>
        <v>0</v>
      </c>
      <c r="J770" s="49">
        <v>0</v>
      </c>
      <c r="K770" s="30">
        <f>IFERROR(J770/F761,"-")</f>
        <v>0</v>
      </c>
      <c r="L770" s="52" t="str">
        <f t="shared" si="549"/>
        <v>-</v>
      </c>
      <c r="M770" s="31">
        <f t="shared" si="557"/>
        <v>0</v>
      </c>
      <c r="N770" s="176"/>
      <c r="O770" s="197"/>
      <c r="P770" s="197"/>
      <c r="Q770" s="67" t="s">
        <v>73</v>
      </c>
      <c r="R770" s="49">
        <v>60274</v>
      </c>
      <c r="S770" s="30">
        <f>IFERROR(R770/O761,"-")</f>
        <v>1.9647204349570424E-4</v>
      </c>
      <c r="T770" s="49">
        <v>4</v>
      </c>
      <c r="U770" s="30">
        <f>IFERROR(T770/P761,"-")</f>
        <v>2.4691358024691357E-2</v>
      </c>
      <c r="V770" s="52">
        <f t="shared" si="550"/>
        <v>15068.5</v>
      </c>
      <c r="W770" s="31">
        <f t="shared" si="558"/>
        <v>2.1390374331550801E-2</v>
      </c>
      <c r="X770" s="176"/>
      <c r="Y770" s="197"/>
      <c r="Z770" s="197"/>
      <c r="AA770" s="67" t="s">
        <v>73</v>
      </c>
      <c r="AB770" s="49">
        <v>3863825</v>
      </c>
      <c r="AC770" s="30">
        <f>IFERROR(AB770/Y761,"-")</f>
        <v>3.7223546914288502E-4</v>
      </c>
      <c r="AD770" s="49">
        <v>178</v>
      </c>
      <c r="AE770" s="30">
        <f>IFERROR(AD770/Z761,"-")</f>
        <v>1.1907947551511908E-2</v>
      </c>
      <c r="AF770" s="52">
        <f t="shared" si="551"/>
        <v>21706.882022471909</v>
      </c>
      <c r="AG770" s="31">
        <f t="shared" si="559"/>
        <v>1.1020307082714216E-2</v>
      </c>
      <c r="AH770" s="176"/>
      <c r="AI770" s="197"/>
      <c r="AJ770" s="197"/>
      <c r="AK770" s="67" t="s">
        <v>73</v>
      </c>
      <c r="AL770" s="49">
        <v>3801883</v>
      </c>
      <c r="AM770" s="30">
        <f>IFERROR(AL770/AI761,"-")</f>
        <v>3.3097538729558157E-4</v>
      </c>
      <c r="AN770" s="49">
        <v>188</v>
      </c>
      <c r="AO770" s="30">
        <f>IFERROR(AN770/AJ761,"-")</f>
        <v>1.5260978975566199E-2</v>
      </c>
      <c r="AP770" s="52">
        <f t="shared" si="552"/>
        <v>20222.781914893618</v>
      </c>
      <c r="AQ770" s="31">
        <f t="shared" si="560"/>
        <v>1.4218726365148994E-2</v>
      </c>
      <c r="AR770" s="176"/>
      <c r="AS770" s="197"/>
      <c r="AT770" s="197"/>
      <c r="AU770" s="67" t="s">
        <v>73</v>
      </c>
      <c r="AV770" s="49">
        <v>2732114</v>
      </c>
      <c r="AW770" s="30">
        <f>IFERROR(AV770/AS761,"-")</f>
        <v>3.3821178943733391E-4</v>
      </c>
      <c r="AX770" s="49">
        <v>138</v>
      </c>
      <c r="AY770" s="30">
        <f>IFERROR(AX770/AT761,"-")</f>
        <v>1.8535930154466085E-2</v>
      </c>
      <c r="AZ770" s="52">
        <f t="shared" si="553"/>
        <v>19797.927536231884</v>
      </c>
      <c r="BA770" s="31">
        <f t="shared" si="561"/>
        <v>1.6988797242398129E-2</v>
      </c>
      <c r="BB770" s="176"/>
      <c r="BC770" s="197"/>
      <c r="BD770" s="197"/>
      <c r="BE770" s="67" t="s">
        <v>73</v>
      </c>
      <c r="BF770" s="49">
        <v>842314</v>
      </c>
      <c r="BG770" s="30">
        <f>IFERROR(BF770/BC761,"-")</f>
        <v>1.8367557442997812E-4</v>
      </c>
      <c r="BH770" s="49">
        <v>41</v>
      </c>
      <c r="BI770" s="30">
        <f>IFERROR(BH770/BD761,"-")</f>
        <v>1.1404728789986092E-2</v>
      </c>
      <c r="BJ770" s="52">
        <f t="shared" si="554"/>
        <v>20544.243902439026</v>
      </c>
      <c r="BK770" s="31">
        <f t="shared" si="562"/>
        <v>1.0024449877750611E-2</v>
      </c>
      <c r="BL770" s="176"/>
      <c r="BM770" s="197"/>
      <c r="BN770" s="197"/>
      <c r="BO770" s="67" t="s">
        <v>73</v>
      </c>
      <c r="BP770" s="49">
        <v>171644</v>
      </c>
      <c r="BQ770" s="30">
        <f>IFERROR(BP770/BM761,"-")</f>
        <v>9.6495030683569052E-5</v>
      </c>
      <c r="BR770" s="49">
        <v>8</v>
      </c>
      <c r="BS770" s="30">
        <f>IFERROR(BR770/BN761,"-")</f>
        <v>5.9523809523809521E-3</v>
      </c>
      <c r="BT770" s="52">
        <f t="shared" si="555"/>
        <v>21455.5</v>
      </c>
      <c r="BU770" s="31">
        <f t="shared" si="563"/>
        <v>4.9321824907521579E-3</v>
      </c>
      <c r="BV770" s="176"/>
      <c r="BW770" s="197"/>
      <c r="BX770" s="197"/>
      <c r="BY770" s="67" t="s">
        <v>73</v>
      </c>
      <c r="BZ770" s="49">
        <f t="shared" si="566"/>
        <v>11472054</v>
      </c>
      <c r="CA770" s="30">
        <f>IFERROR(BZ770/BW761,"-")</f>
        <v>3.1292923494989497E-4</v>
      </c>
      <c r="CB770" s="49">
        <f t="shared" si="567"/>
        <v>557</v>
      </c>
      <c r="CC770" s="30">
        <f>IFERROR(CB770/BX761,"-")</f>
        <v>1.3980923694779117E-2</v>
      </c>
      <c r="CD770" s="52">
        <f t="shared" si="556"/>
        <v>20596.14721723519</v>
      </c>
      <c r="CE770" s="31">
        <f t="shared" si="564"/>
        <v>1.2827303502751998E-2</v>
      </c>
      <c r="CR770" s="172">
        <v>46</v>
      </c>
      <c r="CS770" s="193" t="s">
        <v>20</v>
      </c>
      <c r="CT770" s="187">
        <v>20155</v>
      </c>
      <c r="CU770" s="190">
        <v>16321485330</v>
      </c>
      <c r="CV770" s="190">
        <v>18479</v>
      </c>
      <c r="CW770" s="75" t="s">
        <v>58</v>
      </c>
      <c r="CX770" s="86">
        <v>482019370</v>
      </c>
      <c r="CY770" s="76">
        <v>2.9532812746767331E-2</v>
      </c>
      <c r="CZ770" s="86">
        <v>3367</v>
      </c>
      <c r="DA770" s="76">
        <v>0.18220682937388386</v>
      </c>
      <c r="DB770" s="86">
        <v>143159.89604989605</v>
      </c>
      <c r="DC770" s="77">
        <v>0.1670553212602332</v>
      </c>
    </row>
    <row r="771" spans="2:107" s="16" customFormat="1" ht="13.15" customHeight="1">
      <c r="B771" s="224"/>
      <c r="C771" s="194"/>
      <c r="D771" s="176"/>
      <c r="E771" s="197"/>
      <c r="F771" s="197"/>
      <c r="G771" s="67" t="s">
        <v>75</v>
      </c>
      <c r="H771" s="49">
        <v>0</v>
      </c>
      <c r="I771" s="30">
        <f>IFERROR(H771/E761,"-")</f>
        <v>0</v>
      </c>
      <c r="J771" s="49">
        <v>0</v>
      </c>
      <c r="K771" s="30">
        <f>IFERROR(J771/F761,"-")</f>
        <v>0</v>
      </c>
      <c r="L771" s="52" t="str">
        <f t="shared" si="549"/>
        <v>-</v>
      </c>
      <c r="M771" s="31">
        <f t="shared" si="557"/>
        <v>0</v>
      </c>
      <c r="N771" s="176"/>
      <c r="O771" s="197"/>
      <c r="P771" s="197"/>
      <c r="Q771" s="67" t="s">
        <v>75</v>
      </c>
      <c r="R771" s="49">
        <v>636012</v>
      </c>
      <c r="S771" s="30">
        <f>IFERROR(R771/O761,"-")</f>
        <v>2.0731754542222158E-3</v>
      </c>
      <c r="T771" s="49">
        <v>11</v>
      </c>
      <c r="U771" s="30">
        <f>IFERROR(T771/P761,"-")</f>
        <v>6.7901234567901231E-2</v>
      </c>
      <c r="V771" s="52">
        <f t="shared" si="550"/>
        <v>57819.272727272728</v>
      </c>
      <c r="W771" s="31">
        <f t="shared" si="558"/>
        <v>5.8823529411764705E-2</v>
      </c>
      <c r="X771" s="176"/>
      <c r="Y771" s="197"/>
      <c r="Z771" s="197"/>
      <c r="AA771" s="67" t="s">
        <v>75</v>
      </c>
      <c r="AB771" s="49">
        <v>13139255</v>
      </c>
      <c r="AC771" s="30">
        <f>IFERROR(AB771/Y761,"-")</f>
        <v>1.2658173569229968E-3</v>
      </c>
      <c r="AD771" s="49">
        <v>489</v>
      </c>
      <c r="AE771" s="30">
        <f>IFERROR(AD771/Z761,"-")</f>
        <v>3.2713406475782712E-2</v>
      </c>
      <c r="AF771" s="52">
        <f t="shared" si="551"/>
        <v>26869.642126789367</v>
      </c>
      <c r="AG771" s="31">
        <f t="shared" si="559"/>
        <v>3.0274888558692422E-2</v>
      </c>
      <c r="AH771" s="176"/>
      <c r="AI771" s="197"/>
      <c r="AJ771" s="197"/>
      <c r="AK771" s="67" t="s">
        <v>75</v>
      </c>
      <c r="AL771" s="49">
        <v>21018166</v>
      </c>
      <c r="AM771" s="30">
        <f>IFERROR(AL771/AI761,"-")</f>
        <v>1.8297500559835284E-3</v>
      </c>
      <c r="AN771" s="49">
        <v>620</v>
      </c>
      <c r="AO771" s="30">
        <f>IFERROR(AN771/AJ761,"-")</f>
        <v>5.0328760451335337E-2</v>
      </c>
      <c r="AP771" s="52">
        <f t="shared" si="552"/>
        <v>33900.26774193548</v>
      </c>
      <c r="AQ771" s="31">
        <f t="shared" si="560"/>
        <v>4.6891544395704129E-2</v>
      </c>
      <c r="AR771" s="176"/>
      <c r="AS771" s="197"/>
      <c r="AT771" s="197"/>
      <c r="AU771" s="67" t="s">
        <v>75</v>
      </c>
      <c r="AV771" s="49">
        <v>24157559</v>
      </c>
      <c r="AW771" s="30">
        <f>IFERROR(AV771/AS761,"-")</f>
        <v>2.9904942684778053E-3</v>
      </c>
      <c r="AX771" s="49">
        <v>489</v>
      </c>
      <c r="AY771" s="30">
        <f>IFERROR(AX771/AT761,"-")</f>
        <v>6.5681665547347209E-2</v>
      </c>
      <c r="AZ771" s="52">
        <f t="shared" si="553"/>
        <v>49401.961145194276</v>
      </c>
      <c r="BA771" s="31">
        <f t="shared" si="561"/>
        <v>6.0199433706758586E-2</v>
      </c>
      <c r="BB771" s="176"/>
      <c r="BC771" s="197"/>
      <c r="BD771" s="197"/>
      <c r="BE771" s="67" t="s">
        <v>75</v>
      </c>
      <c r="BF771" s="49">
        <v>17424393</v>
      </c>
      <c r="BG771" s="30">
        <f>IFERROR(BF771/BC761,"-")</f>
        <v>3.7995752099201602E-3</v>
      </c>
      <c r="BH771" s="49">
        <v>297</v>
      </c>
      <c r="BI771" s="30">
        <f>IFERROR(BH771/BD761,"-")</f>
        <v>8.261474269819194E-2</v>
      </c>
      <c r="BJ771" s="52">
        <f t="shared" si="554"/>
        <v>58667.989898989901</v>
      </c>
      <c r="BK771" s="31">
        <f t="shared" si="562"/>
        <v>7.2616136919315399E-2</v>
      </c>
      <c r="BL771" s="176"/>
      <c r="BM771" s="197"/>
      <c r="BN771" s="197"/>
      <c r="BO771" s="67" t="s">
        <v>75</v>
      </c>
      <c r="BP771" s="49">
        <v>12384996</v>
      </c>
      <c r="BQ771" s="30">
        <f>IFERROR(BP771/BM761,"-")</f>
        <v>6.9626119703332483E-3</v>
      </c>
      <c r="BR771" s="49">
        <v>154</v>
      </c>
      <c r="BS771" s="30">
        <f>IFERROR(BR771/BN761,"-")</f>
        <v>0.11458333333333333</v>
      </c>
      <c r="BT771" s="52">
        <f t="shared" si="555"/>
        <v>80422.051948051943</v>
      </c>
      <c r="BU771" s="31">
        <f t="shared" si="563"/>
        <v>9.4944512946979032E-2</v>
      </c>
      <c r="BV771" s="176"/>
      <c r="BW771" s="197"/>
      <c r="BX771" s="197"/>
      <c r="BY771" s="67" t="s">
        <v>75</v>
      </c>
      <c r="BZ771" s="49">
        <f t="shared" si="566"/>
        <v>88760381</v>
      </c>
      <c r="CA771" s="30">
        <f>IFERROR(BZ771/BW761,"-")</f>
        <v>2.4211634743169091E-3</v>
      </c>
      <c r="CB771" s="49">
        <f t="shared" si="567"/>
        <v>2060</v>
      </c>
      <c r="CC771" s="30">
        <f>IFERROR(CB771/BX761,"-")</f>
        <v>5.1706827309236945E-2</v>
      </c>
      <c r="CD771" s="52">
        <f t="shared" si="556"/>
        <v>43087.563592233011</v>
      </c>
      <c r="CE771" s="31">
        <f t="shared" si="564"/>
        <v>4.7440296617000208E-2</v>
      </c>
      <c r="CR771" s="173"/>
      <c r="CS771" s="194"/>
      <c r="CT771" s="188"/>
      <c r="CU771" s="191"/>
      <c r="CV771" s="191"/>
      <c r="CW771" s="75" t="s">
        <v>60</v>
      </c>
      <c r="CX771" s="86">
        <v>286095625</v>
      </c>
      <c r="CY771" s="76">
        <v>1.7528773834948514E-2</v>
      </c>
      <c r="CZ771" s="86">
        <v>3690</v>
      </c>
      <c r="DA771" s="76">
        <v>0.19968613020185075</v>
      </c>
      <c r="DB771" s="86">
        <v>77532.689701897019</v>
      </c>
      <c r="DC771" s="77">
        <v>0.18308112130984866</v>
      </c>
    </row>
    <row r="772" spans="2:107" s="16" customFormat="1" ht="13.15" customHeight="1">
      <c r="B772" s="224"/>
      <c r="C772" s="194"/>
      <c r="D772" s="176"/>
      <c r="E772" s="197"/>
      <c r="F772" s="197"/>
      <c r="G772" s="67" t="s">
        <v>77</v>
      </c>
      <c r="H772" s="49">
        <v>245835</v>
      </c>
      <c r="I772" s="30">
        <f>IFERROR(H772/E761,"-")</f>
        <v>5.6262693349726075E-3</v>
      </c>
      <c r="J772" s="49">
        <v>1</v>
      </c>
      <c r="K772" s="30">
        <f>IFERROR(J772/F761,"-")</f>
        <v>3.7037037037037035E-2</v>
      </c>
      <c r="L772" s="52">
        <f t="shared" si="549"/>
        <v>245835</v>
      </c>
      <c r="M772" s="31">
        <f t="shared" si="557"/>
        <v>3.7037037037037035E-2</v>
      </c>
      <c r="N772" s="176"/>
      <c r="O772" s="197"/>
      <c r="P772" s="197"/>
      <c r="Q772" s="67" t="s">
        <v>77</v>
      </c>
      <c r="R772" s="49">
        <v>969407</v>
      </c>
      <c r="S772" s="30">
        <f>IFERROR(R772/O761,"-")</f>
        <v>3.1599259094972983E-3</v>
      </c>
      <c r="T772" s="49">
        <v>6</v>
      </c>
      <c r="U772" s="30">
        <f>IFERROR(T772/P761,"-")</f>
        <v>3.7037037037037035E-2</v>
      </c>
      <c r="V772" s="52">
        <f t="shared" si="550"/>
        <v>161567.83333333334</v>
      </c>
      <c r="W772" s="31">
        <f t="shared" si="558"/>
        <v>3.2085561497326207E-2</v>
      </c>
      <c r="X772" s="176"/>
      <c r="Y772" s="197"/>
      <c r="Z772" s="197"/>
      <c r="AA772" s="67" t="s">
        <v>77</v>
      </c>
      <c r="AB772" s="49">
        <v>7921554</v>
      </c>
      <c r="AC772" s="30">
        <f>IFERROR(AB772/Y761,"-")</f>
        <v>7.6315137707600562E-4</v>
      </c>
      <c r="AD772" s="49">
        <v>154</v>
      </c>
      <c r="AE772" s="30">
        <f>IFERROR(AD772/Z761,"-")</f>
        <v>1.0302381589510303E-2</v>
      </c>
      <c r="AF772" s="52">
        <f t="shared" si="551"/>
        <v>51438.662337662339</v>
      </c>
      <c r="AG772" s="31">
        <f t="shared" si="559"/>
        <v>9.5344229816740969E-3</v>
      </c>
      <c r="AH772" s="176"/>
      <c r="AI772" s="197"/>
      <c r="AJ772" s="197"/>
      <c r="AK772" s="67" t="s">
        <v>77</v>
      </c>
      <c r="AL772" s="49">
        <v>13871348</v>
      </c>
      <c r="AM772" s="30">
        <f>IFERROR(AL772/AI761,"-")</f>
        <v>1.207579185527748E-3</v>
      </c>
      <c r="AN772" s="49">
        <v>198</v>
      </c>
      <c r="AO772" s="30">
        <f>IFERROR(AN772/AJ761,"-")</f>
        <v>1.6072733176394186E-2</v>
      </c>
      <c r="AP772" s="52">
        <f t="shared" si="552"/>
        <v>70057.313131313131</v>
      </c>
      <c r="AQ772" s="31">
        <f t="shared" si="560"/>
        <v>1.4975041597337771E-2</v>
      </c>
      <c r="AR772" s="176"/>
      <c r="AS772" s="197"/>
      <c r="AT772" s="197"/>
      <c r="AU772" s="67" t="s">
        <v>77</v>
      </c>
      <c r="AV772" s="49">
        <v>16752929</v>
      </c>
      <c r="AW772" s="30">
        <f>IFERROR(AV772/AS761,"-")</f>
        <v>2.0738659131378134E-3</v>
      </c>
      <c r="AX772" s="49">
        <v>243</v>
      </c>
      <c r="AY772" s="30">
        <f>IFERROR(AX772/AT761,"-")</f>
        <v>3.263935527199463E-2</v>
      </c>
      <c r="AZ772" s="52">
        <f t="shared" si="553"/>
        <v>68942.094650205763</v>
      </c>
      <c r="BA772" s="31">
        <f t="shared" si="561"/>
        <v>2.9915056013788008E-2</v>
      </c>
      <c r="BB772" s="176"/>
      <c r="BC772" s="197"/>
      <c r="BD772" s="197"/>
      <c r="BE772" s="67" t="s">
        <v>77</v>
      </c>
      <c r="BF772" s="49">
        <v>10458869</v>
      </c>
      <c r="BG772" s="30">
        <f>IFERROR(BF772/BC761,"-")</f>
        <v>2.280668220477032E-3</v>
      </c>
      <c r="BH772" s="49">
        <v>171</v>
      </c>
      <c r="BI772" s="30">
        <f>IFERROR(BH772/BD761,"-")</f>
        <v>4.7566063977746868E-2</v>
      </c>
      <c r="BJ772" s="52">
        <f t="shared" si="554"/>
        <v>61162.976608187135</v>
      </c>
      <c r="BK772" s="31">
        <f t="shared" si="562"/>
        <v>4.1809290953545235E-2</v>
      </c>
      <c r="BL772" s="176"/>
      <c r="BM772" s="197"/>
      <c r="BN772" s="197"/>
      <c r="BO772" s="67" t="s">
        <v>77</v>
      </c>
      <c r="BP772" s="49">
        <v>11548698</v>
      </c>
      <c r="BQ772" s="30">
        <f>IFERROR(BP772/BM761,"-")</f>
        <v>6.4924609532827984E-3</v>
      </c>
      <c r="BR772" s="49">
        <v>84</v>
      </c>
      <c r="BS772" s="30">
        <f>IFERROR(BR772/BN761,"-")</f>
        <v>6.25E-2</v>
      </c>
      <c r="BT772" s="52">
        <f t="shared" si="555"/>
        <v>137484.5</v>
      </c>
      <c r="BU772" s="31">
        <f t="shared" si="563"/>
        <v>5.1787916152897656E-2</v>
      </c>
      <c r="BV772" s="176"/>
      <c r="BW772" s="197"/>
      <c r="BX772" s="197"/>
      <c r="BY772" s="67" t="s">
        <v>77</v>
      </c>
      <c r="BZ772" s="49">
        <f t="shared" si="566"/>
        <v>61768640</v>
      </c>
      <c r="CA772" s="30">
        <f>IFERROR(BZ772/BW761,"-")</f>
        <v>1.6848955957752187E-3</v>
      </c>
      <c r="CB772" s="49">
        <f t="shared" si="567"/>
        <v>857</v>
      </c>
      <c r="CC772" s="30">
        <f>IFERROR(CB772/BX761,"-")</f>
        <v>2.1511044176706826E-2</v>
      </c>
      <c r="CD772" s="52">
        <f t="shared" si="556"/>
        <v>72075.425904317381</v>
      </c>
      <c r="CE772" s="31">
        <f t="shared" si="564"/>
        <v>1.9736084563480184E-2</v>
      </c>
      <c r="CR772" s="173"/>
      <c r="CS772" s="194"/>
      <c r="CT772" s="188"/>
      <c r="CU772" s="191"/>
      <c r="CV772" s="191"/>
      <c r="CW772" s="75" t="s">
        <v>62</v>
      </c>
      <c r="CX772" s="86">
        <v>203643161</v>
      </c>
      <c r="CY772" s="76">
        <v>1.2476999297710364E-2</v>
      </c>
      <c r="CZ772" s="86">
        <v>4096</v>
      </c>
      <c r="DA772" s="76">
        <v>0.22165701607229829</v>
      </c>
      <c r="DB772" s="86">
        <v>49717.568603515625</v>
      </c>
      <c r="DC772" s="77">
        <v>0.20322500620193501</v>
      </c>
    </row>
    <row r="773" spans="2:107" s="16" customFormat="1" ht="13.15" customHeight="1">
      <c r="B773" s="224"/>
      <c r="C773" s="194"/>
      <c r="D773" s="176"/>
      <c r="E773" s="197"/>
      <c r="F773" s="197"/>
      <c r="G773" s="67" t="s">
        <v>79</v>
      </c>
      <c r="H773" s="49">
        <v>7553</v>
      </c>
      <c r="I773" s="30">
        <f>IFERROR(H773/E761,"-")</f>
        <v>1.7286070855268007E-4</v>
      </c>
      <c r="J773" s="49">
        <v>1</v>
      </c>
      <c r="K773" s="30">
        <f>IFERROR(J773/F761,"-")</f>
        <v>3.7037037037037035E-2</v>
      </c>
      <c r="L773" s="52">
        <f t="shared" si="549"/>
        <v>7553</v>
      </c>
      <c r="M773" s="31">
        <f t="shared" si="557"/>
        <v>3.7037037037037035E-2</v>
      </c>
      <c r="N773" s="176"/>
      <c r="O773" s="197"/>
      <c r="P773" s="197"/>
      <c r="Q773" s="67" t="s">
        <v>79</v>
      </c>
      <c r="R773" s="49">
        <v>7463060</v>
      </c>
      <c r="S773" s="30">
        <f>IFERROR(R773/O761,"-")</f>
        <v>2.4326951072287394E-2</v>
      </c>
      <c r="T773" s="49">
        <v>14</v>
      </c>
      <c r="U773" s="30">
        <f>IFERROR(T773/P761,"-")</f>
        <v>8.6419753086419748E-2</v>
      </c>
      <c r="V773" s="52">
        <f t="shared" si="550"/>
        <v>533075.71428571432</v>
      </c>
      <c r="W773" s="31">
        <f t="shared" si="558"/>
        <v>7.4866310160427801E-2</v>
      </c>
      <c r="X773" s="176"/>
      <c r="Y773" s="197"/>
      <c r="Z773" s="197"/>
      <c r="AA773" s="67" t="s">
        <v>79</v>
      </c>
      <c r="AB773" s="49">
        <v>69023802</v>
      </c>
      <c r="AC773" s="30">
        <f>IFERROR(AB773/Y761,"-")</f>
        <v>6.6496560583089569E-3</v>
      </c>
      <c r="AD773" s="49">
        <v>190</v>
      </c>
      <c r="AE773" s="30">
        <f>IFERROR(AD773/Z761,"-")</f>
        <v>1.2710730532512711E-2</v>
      </c>
      <c r="AF773" s="52">
        <f t="shared" si="551"/>
        <v>363283.16842105263</v>
      </c>
      <c r="AG773" s="31">
        <f t="shared" si="559"/>
        <v>1.1763249133234274E-2</v>
      </c>
      <c r="AH773" s="176"/>
      <c r="AI773" s="197"/>
      <c r="AJ773" s="197"/>
      <c r="AK773" s="67" t="s">
        <v>79</v>
      </c>
      <c r="AL773" s="49">
        <v>148017985</v>
      </c>
      <c r="AM773" s="30">
        <f>IFERROR(AL773/AI761,"-")</f>
        <v>1.2885801565194558E-2</v>
      </c>
      <c r="AN773" s="49">
        <v>344</v>
      </c>
      <c r="AO773" s="30">
        <f>IFERROR(AN773/AJ761,"-")</f>
        <v>2.7924344508482832E-2</v>
      </c>
      <c r="AP773" s="52">
        <f t="shared" si="552"/>
        <v>430284.84011627908</v>
      </c>
      <c r="AQ773" s="31">
        <f t="shared" si="560"/>
        <v>2.6017243987293905E-2</v>
      </c>
      <c r="AR773" s="176"/>
      <c r="AS773" s="197"/>
      <c r="AT773" s="197"/>
      <c r="AU773" s="67" t="s">
        <v>79</v>
      </c>
      <c r="AV773" s="49">
        <v>165674897</v>
      </c>
      <c r="AW773" s="30">
        <f>IFERROR(AV773/AS761,"-")</f>
        <v>2.0509101515974803E-2</v>
      </c>
      <c r="AX773" s="49">
        <v>369</v>
      </c>
      <c r="AY773" s="30">
        <f>IFERROR(AX773/AT761,"-")</f>
        <v>4.9563465413028876E-2</v>
      </c>
      <c r="AZ773" s="52">
        <f t="shared" si="553"/>
        <v>448983.46070460707</v>
      </c>
      <c r="BA773" s="31">
        <f t="shared" si="561"/>
        <v>4.5426566539455863E-2</v>
      </c>
      <c r="BB773" s="176"/>
      <c r="BC773" s="197"/>
      <c r="BD773" s="197"/>
      <c r="BE773" s="67" t="s">
        <v>79</v>
      </c>
      <c r="BF773" s="49">
        <v>172410569</v>
      </c>
      <c r="BG773" s="30">
        <f>IFERROR(BF773/BC761,"-")</f>
        <v>3.7595968129313269E-2</v>
      </c>
      <c r="BH773" s="49">
        <v>369</v>
      </c>
      <c r="BI773" s="30">
        <f>IFERROR(BH773/BD761,"-")</f>
        <v>0.10264255910987483</v>
      </c>
      <c r="BJ773" s="52">
        <f t="shared" si="554"/>
        <v>467237.31436314364</v>
      </c>
      <c r="BK773" s="31">
        <f t="shared" si="562"/>
        <v>9.0220048899755503E-2</v>
      </c>
      <c r="BL773" s="176"/>
      <c r="BM773" s="197"/>
      <c r="BN773" s="197"/>
      <c r="BO773" s="67" t="s">
        <v>79</v>
      </c>
      <c r="BP773" s="49">
        <v>88260523</v>
      </c>
      <c r="BQ773" s="30">
        <f>IFERROR(BP773/BM761,"-")</f>
        <v>4.9618407139386478E-2</v>
      </c>
      <c r="BR773" s="49">
        <v>167</v>
      </c>
      <c r="BS773" s="30">
        <f>IFERROR(BR773/BN761,"-")</f>
        <v>0.12425595238095238</v>
      </c>
      <c r="BT773" s="52">
        <f t="shared" si="555"/>
        <v>528506.12574850302</v>
      </c>
      <c r="BU773" s="31">
        <f t="shared" si="563"/>
        <v>0.1029593094944513</v>
      </c>
      <c r="BV773" s="176"/>
      <c r="BW773" s="197"/>
      <c r="BX773" s="197"/>
      <c r="BY773" s="67" t="s">
        <v>79</v>
      </c>
      <c r="BZ773" s="49">
        <f t="shared" si="566"/>
        <v>650858389</v>
      </c>
      <c r="CA773" s="30">
        <f>IFERROR(BZ773/BW761,"-")</f>
        <v>1.7753805703014571E-2</v>
      </c>
      <c r="CB773" s="49">
        <f t="shared" si="567"/>
        <v>1454</v>
      </c>
      <c r="CC773" s="30">
        <f>IFERROR(CB773/BX761,"-")</f>
        <v>3.6495983935742972E-2</v>
      </c>
      <c r="CD773" s="52">
        <f t="shared" si="556"/>
        <v>447633.00481430534</v>
      </c>
      <c r="CE773" s="31">
        <f t="shared" si="564"/>
        <v>3.3484558874329273E-2</v>
      </c>
      <c r="CR773" s="173"/>
      <c r="CS773" s="194"/>
      <c r="CT773" s="188"/>
      <c r="CU773" s="191"/>
      <c r="CV773" s="191"/>
      <c r="CW773" s="75" t="s">
        <v>64</v>
      </c>
      <c r="CX773" s="86">
        <v>28603921</v>
      </c>
      <c r="CY773" s="76">
        <v>1.7525317348062708E-3</v>
      </c>
      <c r="CZ773" s="86">
        <v>797</v>
      </c>
      <c r="DA773" s="76">
        <v>4.3130039504302178E-2</v>
      </c>
      <c r="DB773" s="86">
        <v>35889.486825595988</v>
      </c>
      <c r="DC773" s="77">
        <v>3.954353758372612E-2</v>
      </c>
    </row>
    <row r="774" spans="2:107" s="16" customFormat="1" ht="13.15" customHeight="1">
      <c r="B774" s="224"/>
      <c r="C774" s="194"/>
      <c r="D774" s="176"/>
      <c r="E774" s="197"/>
      <c r="F774" s="197"/>
      <c r="G774" s="67" t="s">
        <v>81</v>
      </c>
      <c r="H774" s="49">
        <v>147925</v>
      </c>
      <c r="I774" s="30">
        <f>IFERROR(H774/E761,"-")</f>
        <v>3.3854654193903348E-3</v>
      </c>
      <c r="J774" s="49">
        <v>5</v>
      </c>
      <c r="K774" s="30">
        <f>IFERROR(J774/F761,"-")</f>
        <v>0.18518518518518517</v>
      </c>
      <c r="L774" s="52">
        <f t="shared" si="549"/>
        <v>29585</v>
      </c>
      <c r="M774" s="31">
        <f t="shared" si="557"/>
        <v>0.18518518518518517</v>
      </c>
      <c r="N774" s="176"/>
      <c r="O774" s="197"/>
      <c r="P774" s="197"/>
      <c r="Q774" s="67" t="s">
        <v>81</v>
      </c>
      <c r="R774" s="49">
        <v>907984</v>
      </c>
      <c r="S774" s="30">
        <f>IFERROR(R774/O761,"-")</f>
        <v>2.9597085300694082E-3</v>
      </c>
      <c r="T774" s="49">
        <v>22</v>
      </c>
      <c r="U774" s="30">
        <f>IFERROR(T774/P761,"-")</f>
        <v>0.13580246913580246</v>
      </c>
      <c r="V774" s="52">
        <f t="shared" si="550"/>
        <v>41272</v>
      </c>
      <c r="W774" s="31">
        <f t="shared" si="558"/>
        <v>0.11764705882352941</v>
      </c>
      <c r="X774" s="176"/>
      <c r="Y774" s="197"/>
      <c r="Z774" s="197"/>
      <c r="AA774" s="67" t="s">
        <v>81</v>
      </c>
      <c r="AB774" s="49">
        <v>67547228</v>
      </c>
      <c r="AC774" s="30">
        <f>IFERROR(AB774/Y761,"-")</f>
        <v>6.5074049947607413E-3</v>
      </c>
      <c r="AD774" s="49">
        <v>1312</v>
      </c>
      <c r="AE774" s="30">
        <f>IFERROR(AD774/Z761,"-")</f>
        <v>8.7770939256087768E-2</v>
      </c>
      <c r="AF774" s="52">
        <f t="shared" si="551"/>
        <v>51484.167682926833</v>
      </c>
      <c r="AG774" s="31">
        <f t="shared" si="559"/>
        <v>8.1228330856859834E-2</v>
      </c>
      <c r="AH774" s="176"/>
      <c r="AI774" s="197"/>
      <c r="AJ774" s="197"/>
      <c r="AK774" s="67" t="s">
        <v>81</v>
      </c>
      <c r="AL774" s="49">
        <v>93016535</v>
      </c>
      <c r="AM774" s="30">
        <f>IFERROR(AL774/AI761,"-")</f>
        <v>8.0976147073747451E-3</v>
      </c>
      <c r="AN774" s="49">
        <v>1388</v>
      </c>
      <c r="AO774" s="30">
        <f>IFERROR(AN774/AJ761,"-")</f>
        <v>0.11267148307492492</v>
      </c>
      <c r="AP774" s="52">
        <f t="shared" si="552"/>
        <v>67014.7946685879</v>
      </c>
      <c r="AQ774" s="31">
        <f t="shared" si="560"/>
        <v>0.10497655422780215</v>
      </c>
      <c r="AR774" s="176"/>
      <c r="AS774" s="197"/>
      <c r="AT774" s="197"/>
      <c r="AU774" s="67" t="s">
        <v>81</v>
      </c>
      <c r="AV774" s="49">
        <v>63277280</v>
      </c>
      <c r="AW774" s="30">
        <f>IFERROR(AV774/AS761,"-")</f>
        <v>7.8331731763488701E-3</v>
      </c>
      <c r="AX774" s="49">
        <v>927</v>
      </c>
      <c r="AY774" s="30">
        <f>IFERROR(AX774/AT761,"-")</f>
        <v>0.12451309603760913</v>
      </c>
      <c r="AZ774" s="52">
        <f t="shared" si="553"/>
        <v>68260.280474649408</v>
      </c>
      <c r="BA774" s="31">
        <f t="shared" si="561"/>
        <v>0.11412039886741351</v>
      </c>
      <c r="BB774" s="176"/>
      <c r="BC774" s="197"/>
      <c r="BD774" s="197"/>
      <c r="BE774" s="67" t="s">
        <v>81</v>
      </c>
      <c r="BF774" s="49">
        <v>36531815</v>
      </c>
      <c r="BG774" s="30">
        <f>IFERROR(BF774/BC761,"-")</f>
        <v>7.9661528896524236E-3</v>
      </c>
      <c r="BH774" s="49">
        <v>435</v>
      </c>
      <c r="BI774" s="30">
        <f>IFERROR(BH774/BD761,"-")</f>
        <v>0.12100139082058414</v>
      </c>
      <c r="BJ774" s="52">
        <f t="shared" si="554"/>
        <v>83981.183908045976</v>
      </c>
      <c r="BK774" s="31">
        <f t="shared" si="562"/>
        <v>0.10635696821515893</v>
      </c>
      <c r="BL774" s="176"/>
      <c r="BM774" s="197"/>
      <c r="BN774" s="197"/>
      <c r="BO774" s="67" t="s">
        <v>81</v>
      </c>
      <c r="BP774" s="49">
        <v>13931640</v>
      </c>
      <c r="BQ774" s="30">
        <f>IFERROR(BP774/BM761,"-")</f>
        <v>7.8321061573514827E-3</v>
      </c>
      <c r="BR774" s="49">
        <v>151</v>
      </c>
      <c r="BS774" s="30">
        <f>IFERROR(BR774/BN761,"-")</f>
        <v>0.11235119047619048</v>
      </c>
      <c r="BT774" s="52">
        <f t="shared" si="555"/>
        <v>92262.51655629139</v>
      </c>
      <c r="BU774" s="31">
        <f t="shared" si="563"/>
        <v>9.3094944512946975E-2</v>
      </c>
      <c r="BV774" s="176"/>
      <c r="BW774" s="197"/>
      <c r="BX774" s="197"/>
      <c r="BY774" s="67" t="s">
        <v>81</v>
      </c>
      <c r="BZ774" s="49">
        <f t="shared" si="566"/>
        <v>275360407</v>
      </c>
      <c r="CA774" s="30">
        <f>IFERROR(BZ774/BW761,"-")</f>
        <v>7.5111502698646387E-3</v>
      </c>
      <c r="CB774" s="49">
        <f t="shared" si="567"/>
        <v>4240</v>
      </c>
      <c r="CC774" s="30">
        <f>IFERROR(CB774/BX761,"-")</f>
        <v>0.10642570281124498</v>
      </c>
      <c r="CD774" s="52">
        <f t="shared" si="556"/>
        <v>64943.492216981133</v>
      </c>
      <c r="CE774" s="31">
        <f t="shared" si="564"/>
        <v>9.7644105658291694E-2</v>
      </c>
      <c r="CR774" s="173"/>
      <c r="CS774" s="194"/>
      <c r="CT774" s="188"/>
      <c r="CU774" s="191"/>
      <c r="CV774" s="191"/>
      <c r="CW774" s="75" t="s">
        <v>66</v>
      </c>
      <c r="CX774" s="86">
        <v>201131018</v>
      </c>
      <c r="CY774" s="76">
        <v>1.23230829751939E-2</v>
      </c>
      <c r="CZ774" s="86">
        <v>4601</v>
      </c>
      <c r="DA774" s="76">
        <v>0.24898533470425888</v>
      </c>
      <c r="DB774" s="86">
        <v>43714.631167137581</v>
      </c>
      <c r="DC774" s="77">
        <v>0.2282808236169685</v>
      </c>
    </row>
    <row r="775" spans="2:107" s="16" customFormat="1" ht="13.15" customHeight="1">
      <c r="B775" s="224"/>
      <c r="C775" s="194"/>
      <c r="D775" s="176"/>
      <c r="E775" s="197"/>
      <c r="F775" s="197"/>
      <c r="G775" s="67" t="s">
        <v>83</v>
      </c>
      <c r="H775" s="49">
        <v>47799</v>
      </c>
      <c r="I775" s="30">
        <f>IFERROR(H775/E761,"-")</f>
        <v>1.0939453208141869E-3</v>
      </c>
      <c r="J775" s="49">
        <v>3</v>
      </c>
      <c r="K775" s="30">
        <f>IFERROR(J775/F761,"-")</f>
        <v>0.1111111111111111</v>
      </c>
      <c r="L775" s="52">
        <f t="shared" si="549"/>
        <v>15933</v>
      </c>
      <c r="M775" s="31">
        <f t="shared" si="557"/>
        <v>0.1111111111111111</v>
      </c>
      <c r="N775" s="176"/>
      <c r="O775" s="197"/>
      <c r="P775" s="197"/>
      <c r="Q775" s="67" t="s">
        <v>83</v>
      </c>
      <c r="R775" s="49">
        <v>8721388</v>
      </c>
      <c r="S775" s="30">
        <f>IFERROR(R775/O761,"-")</f>
        <v>2.8428657837192041E-2</v>
      </c>
      <c r="T775" s="49">
        <v>16</v>
      </c>
      <c r="U775" s="30">
        <f>IFERROR(T775/P761,"-")</f>
        <v>9.8765432098765427E-2</v>
      </c>
      <c r="V775" s="52">
        <f t="shared" si="550"/>
        <v>545086.75</v>
      </c>
      <c r="W775" s="31">
        <f t="shared" si="558"/>
        <v>8.5561497326203204E-2</v>
      </c>
      <c r="X775" s="176"/>
      <c r="Y775" s="197"/>
      <c r="Z775" s="197"/>
      <c r="AA775" s="67" t="s">
        <v>83</v>
      </c>
      <c r="AB775" s="49">
        <v>132297218</v>
      </c>
      <c r="AC775" s="30">
        <f>IFERROR(AB775/Y761,"-")</f>
        <v>1.2745328012663239E-2</v>
      </c>
      <c r="AD775" s="49">
        <v>777</v>
      </c>
      <c r="AE775" s="30">
        <f>IFERROR(AD775/Z761,"-")</f>
        <v>5.1980198019801978E-2</v>
      </c>
      <c r="AF775" s="52">
        <f t="shared" si="551"/>
        <v>170266.68983268982</v>
      </c>
      <c r="AG775" s="31">
        <f t="shared" si="559"/>
        <v>4.8105497771173851E-2</v>
      </c>
      <c r="AH775" s="176"/>
      <c r="AI775" s="197"/>
      <c r="AJ775" s="197"/>
      <c r="AK775" s="67" t="s">
        <v>83</v>
      </c>
      <c r="AL775" s="49">
        <v>268508233</v>
      </c>
      <c r="AM775" s="30">
        <f>IFERROR(AL775/AI761,"-")</f>
        <v>2.3375158154321757E-2</v>
      </c>
      <c r="AN775" s="49">
        <v>1541</v>
      </c>
      <c r="AO775" s="30">
        <f>IFERROR(AN775/AJ761,"-")</f>
        <v>0.12509132234759315</v>
      </c>
      <c r="AP775" s="52">
        <f t="shared" si="552"/>
        <v>174242.85074626867</v>
      </c>
      <c r="AQ775" s="31">
        <f t="shared" si="560"/>
        <v>0.11654817728029042</v>
      </c>
      <c r="AR775" s="176"/>
      <c r="AS775" s="197"/>
      <c r="AT775" s="197"/>
      <c r="AU775" s="67" t="s">
        <v>83</v>
      </c>
      <c r="AV775" s="49">
        <v>274312104</v>
      </c>
      <c r="AW775" s="30">
        <f>IFERROR(AV775/AS761,"-")</f>
        <v>3.3957436460616226E-2</v>
      </c>
      <c r="AX775" s="49">
        <v>1615</v>
      </c>
      <c r="AY775" s="30">
        <f>IFERROR(AX775/AT761,"-")</f>
        <v>0.21692411014103424</v>
      </c>
      <c r="AZ775" s="52">
        <f t="shared" si="553"/>
        <v>169852.6959752322</v>
      </c>
      <c r="BA775" s="31">
        <f t="shared" si="561"/>
        <v>0.19881817062661578</v>
      </c>
      <c r="BB775" s="176"/>
      <c r="BC775" s="197"/>
      <c r="BD775" s="197"/>
      <c r="BE775" s="67" t="s">
        <v>83</v>
      </c>
      <c r="BF775" s="49">
        <v>154383862</v>
      </c>
      <c r="BG775" s="30">
        <f>IFERROR(BF775/BC761,"-")</f>
        <v>3.366505191124506E-2</v>
      </c>
      <c r="BH775" s="49">
        <v>1110</v>
      </c>
      <c r="BI775" s="30">
        <f>IFERROR(BH775/BD761,"-")</f>
        <v>0.30876216968011128</v>
      </c>
      <c r="BJ775" s="52">
        <f t="shared" si="554"/>
        <v>139084.56036036037</v>
      </c>
      <c r="BK775" s="31">
        <f t="shared" si="562"/>
        <v>0.27139364303178481</v>
      </c>
      <c r="BL775" s="176"/>
      <c r="BM775" s="197"/>
      <c r="BN775" s="197"/>
      <c r="BO775" s="67" t="s">
        <v>83</v>
      </c>
      <c r="BP775" s="49">
        <v>85493601</v>
      </c>
      <c r="BQ775" s="30">
        <f>IFERROR(BP775/BM761,"-")</f>
        <v>4.8062895596372786E-2</v>
      </c>
      <c r="BR775" s="49">
        <v>458</v>
      </c>
      <c r="BS775" s="30">
        <f>IFERROR(BR775/BN761,"-")</f>
        <v>0.34077380952380953</v>
      </c>
      <c r="BT775" s="52">
        <f t="shared" si="555"/>
        <v>186667.25109170304</v>
      </c>
      <c r="BU775" s="31">
        <f t="shared" si="563"/>
        <v>0.28236744759556104</v>
      </c>
      <c r="BV775" s="176"/>
      <c r="BW775" s="197"/>
      <c r="BX775" s="197"/>
      <c r="BY775" s="67" t="s">
        <v>83</v>
      </c>
      <c r="BZ775" s="49">
        <f t="shared" si="566"/>
        <v>923764205</v>
      </c>
      <c r="CA775" s="30">
        <f>IFERROR(BZ775/BW761,"-")</f>
        <v>2.5198000806546758E-2</v>
      </c>
      <c r="CB775" s="49">
        <f t="shared" si="567"/>
        <v>5520</v>
      </c>
      <c r="CC775" s="30">
        <f>IFERROR(CB775/BX761,"-")</f>
        <v>0.13855421686746988</v>
      </c>
      <c r="CD775" s="52">
        <f t="shared" si="556"/>
        <v>167348.58786231885</v>
      </c>
      <c r="CE775" s="31">
        <f t="shared" si="564"/>
        <v>0.12712157151739861</v>
      </c>
      <c r="CR775" s="173"/>
      <c r="CS775" s="194"/>
      <c r="CT775" s="188"/>
      <c r="CU775" s="191"/>
      <c r="CV775" s="191"/>
      <c r="CW775" s="75" t="s">
        <v>68</v>
      </c>
      <c r="CX775" s="86">
        <v>418152675</v>
      </c>
      <c r="CY775" s="76">
        <v>2.5619768455227964E-2</v>
      </c>
      <c r="CZ775" s="86">
        <v>5875</v>
      </c>
      <c r="DA775" s="76">
        <v>0.31792845933221497</v>
      </c>
      <c r="DB775" s="86">
        <v>71174.923404255314</v>
      </c>
      <c r="DC775" s="77">
        <v>0.29149094517489454</v>
      </c>
    </row>
    <row r="776" spans="2:107" s="16" customFormat="1" ht="13.15" customHeight="1">
      <c r="B776" s="224"/>
      <c r="C776" s="194"/>
      <c r="D776" s="176"/>
      <c r="E776" s="197"/>
      <c r="F776" s="197"/>
      <c r="G776" s="67" t="s">
        <v>87</v>
      </c>
      <c r="H776" s="49">
        <v>1104249</v>
      </c>
      <c r="I776" s="30">
        <f>IFERROR(H776/E761,"-")</f>
        <v>2.5272244744947492E-2</v>
      </c>
      <c r="J776" s="49">
        <v>6</v>
      </c>
      <c r="K776" s="30">
        <f>IFERROR(J776/F761,"-")</f>
        <v>0.22222222222222221</v>
      </c>
      <c r="L776" s="52">
        <f t="shared" si="549"/>
        <v>184041.5</v>
      </c>
      <c r="M776" s="31">
        <f t="shared" si="557"/>
        <v>0.22222222222222221</v>
      </c>
      <c r="N776" s="176"/>
      <c r="O776" s="197"/>
      <c r="P776" s="197"/>
      <c r="Q776" s="67" t="s">
        <v>87</v>
      </c>
      <c r="R776" s="49">
        <v>8429720</v>
      </c>
      <c r="S776" s="30">
        <f>IFERROR(R776/O761,"-")</f>
        <v>2.7477922727819754E-2</v>
      </c>
      <c r="T776" s="49">
        <v>31</v>
      </c>
      <c r="U776" s="30">
        <f>IFERROR(T776/P761,"-")</f>
        <v>0.19135802469135801</v>
      </c>
      <c r="V776" s="52">
        <f t="shared" si="550"/>
        <v>271926.45161290321</v>
      </c>
      <c r="W776" s="31">
        <f t="shared" si="558"/>
        <v>0.16577540106951871</v>
      </c>
      <c r="X776" s="176"/>
      <c r="Y776" s="197"/>
      <c r="Z776" s="197"/>
      <c r="AA776" s="67" t="s">
        <v>87</v>
      </c>
      <c r="AB776" s="49">
        <v>55644744</v>
      </c>
      <c r="AC776" s="30">
        <f>IFERROR(AB776/Y761,"-")</f>
        <v>5.360736417455692E-3</v>
      </c>
      <c r="AD776" s="49">
        <v>820</v>
      </c>
      <c r="AE776" s="30">
        <f>IFERROR(AD776/Z761,"-")</f>
        <v>5.4856837035054853E-2</v>
      </c>
      <c r="AF776" s="52">
        <f t="shared" si="551"/>
        <v>67859.44390243903</v>
      </c>
      <c r="AG776" s="31">
        <f t="shared" si="559"/>
        <v>5.0767706785537395E-2</v>
      </c>
      <c r="AH776" s="176"/>
      <c r="AI776" s="197"/>
      <c r="AJ776" s="197"/>
      <c r="AK776" s="67" t="s">
        <v>87</v>
      </c>
      <c r="AL776" s="49">
        <v>65854377</v>
      </c>
      <c r="AM776" s="30">
        <f>IFERROR(AL776/AI761,"-")</f>
        <v>5.7329954479620332E-3</v>
      </c>
      <c r="AN776" s="49">
        <v>918</v>
      </c>
      <c r="AO776" s="30">
        <f>IFERROR(AN776/AJ761,"-")</f>
        <v>7.4519035636009423E-2</v>
      </c>
      <c r="AP776" s="52">
        <f t="shared" si="552"/>
        <v>71736.794117647063</v>
      </c>
      <c r="AQ776" s="31">
        <f t="shared" si="560"/>
        <v>6.9429738314929657E-2</v>
      </c>
      <c r="AR776" s="176"/>
      <c r="AS776" s="197"/>
      <c r="AT776" s="197"/>
      <c r="AU776" s="67" t="s">
        <v>87</v>
      </c>
      <c r="AV776" s="49">
        <v>36798843</v>
      </c>
      <c r="AW776" s="30">
        <f>IFERROR(AV776/AS761,"-")</f>
        <v>4.555374534244731E-3</v>
      </c>
      <c r="AX776" s="49">
        <v>692</v>
      </c>
      <c r="AY776" s="30">
        <f>IFERROR(AX776/AT761,"-")</f>
        <v>9.2948287441235733E-2</v>
      </c>
      <c r="AZ776" s="52">
        <f t="shared" si="553"/>
        <v>53177.51878612717</v>
      </c>
      <c r="BA776" s="31">
        <f t="shared" si="561"/>
        <v>8.5190200664779017E-2</v>
      </c>
      <c r="BB776" s="176"/>
      <c r="BC776" s="197"/>
      <c r="BD776" s="197"/>
      <c r="BE776" s="67" t="s">
        <v>87</v>
      </c>
      <c r="BF776" s="49">
        <v>16844482</v>
      </c>
      <c r="BG776" s="30">
        <f>IFERROR(BF776/BC761,"-")</f>
        <v>3.6731194154738336E-3</v>
      </c>
      <c r="BH776" s="49">
        <v>367</v>
      </c>
      <c r="BI776" s="30">
        <f>IFERROR(BH776/BD761,"-")</f>
        <v>0.10208623087621697</v>
      </c>
      <c r="BJ776" s="52">
        <f t="shared" si="554"/>
        <v>45897.771117166216</v>
      </c>
      <c r="BK776" s="31">
        <f t="shared" si="562"/>
        <v>8.9731051344743282E-2</v>
      </c>
      <c r="BL776" s="176"/>
      <c r="BM776" s="197"/>
      <c r="BN776" s="197"/>
      <c r="BO776" s="67" t="s">
        <v>87</v>
      </c>
      <c r="BP776" s="49">
        <v>4316473</v>
      </c>
      <c r="BQ776" s="30">
        <f>IFERROR(BP776/BM761,"-")</f>
        <v>2.4266399907937205E-3</v>
      </c>
      <c r="BR776" s="49">
        <v>114</v>
      </c>
      <c r="BS776" s="30">
        <f>IFERROR(BR776/BN761,"-")</f>
        <v>8.4821428571428575E-2</v>
      </c>
      <c r="BT776" s="52">
        <f t="shared" si="555"/>
        <v>37863.798245614038</v>
      </c>
      <c r="BU776" s="31">
        <f t="shared" si="563"/>
        <v>7.0283600493218246E-2</v>
      </c>
      <c r="BV776" s="176"/>
      <c r="BW776" s="197"/>
      <c r="BX776" s="197"/>
      <c r="BY776" s="67" t="s">
        <v>87</v>
      </c>
      <c r="BZ776" s="49">
        <f t="shared" si="566"/>
        <v>188992888</v>
      </c>
      <c r="CA776" s="30">
        <f>IFERROR(BZ776/BW761,"-")</f>
        <v>5.1552581475654826E-3</v>
      </c>
      <c r="CB776" s="49">
        <f t="shared" si="567"/>
        <v>2948</v>
      </c>
      <c r="CC776" s="30">
        <f>IFERROR(CB776/BX761,"-")</f>
        <v>7.3995983935742971E-2</v>
      </c>
      <c r="CD776" s="52">
        <f t="shared" si="556"/>
        <v>64108.849389416551</v>
      </c>
      <c r="CE776" s="31">
        <f t="shared" si="564"/>
        <v>6.7890288556755635E-2</v>
      </c>
      <c r="CR776" s="173"/>
      <c r="CS776" s="194"/>
      <c r="CT776" s="188"/>
      <c r="CU776" s="191"/>
      <c r="CV776" s="191"/>
      <c r="CW776" s="75" t="s">
        <v>69</v>
      </c>
      <c r="CX776" s="86">
        <v>549111857</v>
      </c>
      <c r="CY776" s="76">
        <v>3.3643497873976892E-2</v>
      </c>
      <c r="CZ776" s="86">
        <v>2228</v>
      </c>
      <c r="DA776" s="76">
        <v>0.12056929487526381</v>
      </c>
      <c r="DB776" s="86">
        <v>246459.54084380611</v>
      </c>
      <c r="DC776" s="77">
        <v>0.11054328950632597</v>
      </c>
    </row>
    <row r="777" spans="2:107" s="16" customFormat="1" ht="13.15" customHeight="1">
      <c r="B777" s="224"/>
      <c r="C777" s="194"/>
      <c r="D777" s="176"/>
      <c r="E777" s="197"/>
      <c r="F777" s="197"/>
      <c r="G777" s="68" t="s">
        <v>85</v>
      </c>
      <c r="H777" s="50">
        <v>57863</v>
      </c>
      <c r="I777" s="32">
        <f>IFERROR(H777/E761,"-")</f>
        <v>1.3242736897899809E-3</v>
      </c>
      <c r="J777" s="50">
        <v>3</v>
      </c>
      <c r="K777" s="32">
        <f>IFERROR(J777/F761,"-")</f>
        <v>0.1111111111111111</v>
      </c>
      <c r="L777" s="53">
        <f t="shared" si="549"/>
        <v>19287.666666666668</v>
      </c>
      <c r="M777" s="33">
        <f t="shared" si="557"/>
        <v>0.1111111111111111</v>
      </c>
      <c r="N777" s="176"/>
      <c r="O777" s="197"/>
      <c r="P777" s="197"/>
      <c r="Q777" s="68" t="s">
        <v>85</v>
      </c>
      <c r="R777" s="50">
        <v>1012125</v>
      </c>
      <c r="S777" s="32">
        <f>IFERROR(R777/O761,"-")</f>
        <v>3.2991715668960024E-3</v>
      </c>
      <c r="T777" s="50">
        <v>30</v>
      </c>
      <c r="U777" s="32">
        <f>IFERROR(T777/P761,"-")</f>
        <v>0.18518518518518517</v>
      </c>
      <c r="V777" s="53">
        <f t="shared" si="550"/>
        <v>33737.5</v>
      </c>
      <c r="W777" s="33">
        <f t="shared" si="558"/>
        <v>0.16042780748663102</v>
      </c>
      <c r="X777" s="176"/>
      <c r="Y777" s="197"/>
      <c r="Z777" s="197"/>
      <c r="AA777" s="68" t="s">
        <v>85</v>
      </c>
      <c r="AB777" s="50">
        <v>21709401</v>
      </c>
      <c r="AC777" s="32">
        <f>IFERROR(AB777/Y761,"-")</f>
        <v>2.0914531755568686E-3</v>
      </c>
      <c r="AD777" s="50">
        <v>1039</v>
      </c>
      <c r="AE777" s="32">
        <f>IFERROR(AD777/Z761,"-")</f>
        <v>6.9507626438319509E-2</v>
      </c>
      <c r="AF777" s="53">
        <f t="shared" si="551"/>
        <v>20894.514918190569</v>
      </c>
      <c r="AG777" s="33">
        <f t="shared" si="559"/>
        <v>6.4326399207528473E-2</v>
      </c>
      <c r="AH777" s="176"/>
      <c r="AI777" s="197"/>
      <c r="AJ777" s="197"/>
      <c r="AK777" s="68" t="s">
        <v>85</v>
      </c>
      <c r="AL777" s="50">
        <v>29236719</v>
      </c>
      <c r="AM777" s="32">
        <f>IFERROR(AL777/AI761,"-")</f>
        <v>2.5452215110978137E-3</v>
      </c>
      <c r="AN777" s="50">
        <v>1339</v>
      </c>
      <c r="AO777" s="32">
        <f>IFERROR(AN777/AJ761,"-")</f>
        <v>0.10869388749086777</v>
      </c>
      <c r="AP777" s="53">
        <f t="shared" si="552"/>
        <v>21834.741598207616</v>
      </c>
      <c r="AQ777" s="33">
        <f t="shared" si="560"/>
        <v>0.10127060959007714</v>
      </c>
      <c r="AR777" s="176"/>
      <c r="AS777" s="197"/>
      <c r="AT777" s="197"/>
      <c r="AU777" s="68" t="s">
        <v>85</v>
      </c>
      <c r="AV777" s="50">
        <v>30957203</v>
      </c>
      <c r="AW777" s="32">
        <f>IFERROR(AV777/AS761,"-")</f>
        <v>3.8322306545791286E-3</v>
      </c>
      <c r="AX777" s="50">
        <v>1114</v>
      </c>
      <c r="AY777" s="32">
        <f>IFERROR(AX777/AT761,"-")</f>
        <v>0.14963062458025519</v>
      </c>
      <c r="AZ777" s="53">
        <f t="shared" si="553"/>
        <v>27789.230700179534</v>
      </c>
      <c r="BA777" s="33">
        <f t="shared" si="561"/>
        <v>0.13714145020312693</v>
      </c>
      <c r="BB777" s="176"/>
      <c r="BC777" s="197"/>
      <c r="BD777" s="197"/>
      <c r="BE777" s="68" t="s">
        <v>85</v>
      </c>
      <c r="BF777" s="50">
        <v>22617215</v>
      </c>
      <c r="BG777" s="32">
        <f>IFERROR(BF777/BC761,"-")</f>
        <v>4.931925573042022E-3</v>
      </c>
      <c r="BH777" s="50">
        <v>696</v>
      </c>
      <c r="BI777" s="32">
        <f>IFERROR(BH777/BD761,"-")</f>
        <v>0.19360222531293464</v>
      </c>
      <c r="BJ777" s="53">
        <f t="shared" si="554"/>
        <v>32495.998563218393</v>
      </c>
      <c r="BK777" s="33">
        <f t="shared" si="562"/>
        <v>0.17017114914425427</v>
      </c>
      <c r="BL777" s="176"/>
      <c r="BM777" s="197"/>
      <c r="BN777" s="197"/>
      <c r="BO777" s="68" t="s">
        <v>85</v>
      </c>
      <c r="BP777" s="50">
        <v>10292172</v>
      </c>
      <c r="BQ777" s="32">
        <f>IFERROR(BP777/BM761,"-")</f>
        <v>5.7860656529827451E-3</v>
      </c>
      <c r="BR777" s="50">
        <v>254</v>
      </c>
      <c r="BS777" s="32">
        <f>IFERROR(BR777/BN761,"-")</f>
        <v>0.18898809523809523</v>
      </c>
      <c r="BT777" s="53">
        <f t="shared" si="555"/>
        <v>40520.362204724406</v>
      </c>
      <c r="BU777" s="33">
        <f t="shared" si="563"/>
        <v>0.15659679408138102</v>
      </c>
      <c r="BV777" s="176"/>
      <c r="BW777" s="197"/>
      <c r="BX777" s="197"/>
      <c r="BY777" s="68" t="s">
        <v>85</v>
      </c>
      <c r="BZ777" s="50">
        <f t="shared" si="566"/>
        <v>115882698</v>
      </c>
      <c r="CA777" s="32">
        <f>IFERROR(BZ777/BW761,"-")</f>
        <v>3.1609931429079506E-3</v>
      </c>
      <c r="CB777" s="50">
        <f t="shared" si="567"/>
        <v>4475</v>
      </c>
      <c r="CC777" s="32">
        <f>IFERROR(CB777/BX761,"-")</f>
        <v>0.11232429718875502</v>
      </c>
      <c r="CD777" s="53">
        <f t="shared" si="556"/>
        <v>25895.574972067039</v>
      </c>
      <c r="CE777" s="33">
        <f t="shared" si="564"/>
        <v>0.1030559841558621</v>
      </c>
      <c r="CR777" s="173"/>
      <c r="CS777" s="194"/>
      <c r="CT777" s="188"/>
      <c r="CU777" s="191"/>
      <c r="CV777" s="191"/>
      <c r="CW777" s="75" t="s">
        <v>70</v>
      </c>
      <c r="CX777" s="86">
        <v>19460</v>
      </c>
      <c r="CY777" s="76">
        <v>1.1922934467386493E-6</v>
      </c>
      <c r="CZ777" s="86">
        <v>7</v>
      </c>
      <c r="DA777" s="76">
        <v>3.7880837707668163E-4</v>
      </c>
      <c r="DB777" s="86">
        <v>2780</v>
      </c>
      <c r="DC777" s="77">
        <v>3.4730836020838504E-4</v>
      </c>
    </row>
    <row r="778" spans="2:107" s="16" customFormat="1" ht="13.15" customHeight="1">
      <c r="B778" s="224"/>
      <c r="C778" s="195"/>
      <c r="D778" s="177"/>
      <c r="E778" s="198"/>
      <c r="F778" s="198"/>
      <c r="G778" s="18" t="s">
        <v>92</v>
      </c>
      <c r="H778" s="48">
        <f>SUM(H761:H777)</f>
        <v>2968242</v>
      </c>
      <c r="I778" s="32">
        <f>IFERROR(H778/E761,"-")</f>
        <v>6.7932267347520739E-2</v>
      </c>
      <c r="J778" s="50">
        <v>20</v>
      </c>
      <c r="K778" s="32">
        <f>IFERROR(J778/F761,"-")</f>
        <v>0.7407407407407407</v>
      </c>
      <c r="L778" s="53">
        <f t="shared" si="549"/>
        <v>148412.1</v>
      </c>
      <c r="M778" s="34">
        <f t="shared" si="557"/>
        <v>0.7407407407407407</v>
      </c>
      <c r="N778" s="177"/>
      <c r="O778" s="198"/>
      <c r="P778" s="198"/>
      <c r="Q778" s="18" t="s">
        <v>92</v>
      </c>
      <c r="R778" s="48">
        <f>SUM(R761:R777)</f>
        <v>51186358</v>
      </c>
      <c r="S778" s="32">
        <f>IFERROR(R778/O761,"-")</f>
        <v>0.1668495264187326</v>
      </c>
      <c r="T778" s="50">
        <v>137</v>
      </c>
      <c r="U778" s="32">
        <f>IFERROR(T778/P761,"-")</f>
        <v>0.84567901234567899</v>
      </c>
      <c r="V778" s="53">
        <f t="shared" si="550"/>
        <v>373623.05109489051</v>
      </c>
      <c r="W778" s="34">
        <f t="shared" si="558"/>
        <v>0.73262032085561501</v>
      </c>
      <c r="X778" s="177"/>
      <c r="Y778" s="198"/>
      <c r="Z778" s="198"/>
      <c r="AA778" s="18" t="s">
        <v>92</v>
      </c>
      <c r="AB778" s="48">
        <f>SUM(AB761:AB777)</f>
        <v>1780143561</v>
      </c>
      <c r="AC778" s="32">
        <f>IFERROR(AB778/Y761,"-")</f>
        <v>0.1714965283289282</v>
      </c>
      <c r="AD778" s="50">
        <v>10245</v>
      </c>
      <c r="AE778" s="32">
        <f>IFERROR(AD778/Z761,"-")</f>
        <v>0.6853759700294354</v>
      </c>
      <c r="AF778" s="53">
        <f t="shared" si="551"/>
        <v>173757.30219619325</v>
      </c>
      <c r="AG778" s="34">
        <f t="shared" si="559"/>
        <v>0.63428677563150071</v>
      </c>
      <c r="AH778" s="177"/>
      <c r="AI778" s="198"/>
      <c r="AJ778" s="198"/>
      <c r="AK778" s="18" t="s">
        <v>92</v>
      </c>
      <c r="AL778" s="48">
        <f>SUM(AL761:AL777)</f>
        <v>2463011529</v>
      </c>
      <c r="AM778" s="32">
        <f>IFERROR(AL778/AI761,"-")</f>
        <v>0.21441906411224584</v>
      </c>
      <c r="AN778" s="50">
        <v>9840</v>
      </c>
      <c r="AO778" s="32">
        <f>IFERROR(AN778/AJ761,"-")</f>
        <v>0.79876613361474147</v>
      </c>
      <c r="AP778" s="53">
        <f t="shared" si="552"/>
        <v>250306.04969512194</v>
      </c>
      <c r="AQ778" s="34">
        <f t="shared" si="560"/>
        <v>0.74421418847375587</v>
      </c>
      <c r="AR778" s="177"/>
      <c r="AS778" s="198"/>
      <c r="AT778" s="198"/>
      <c r="AU778" s="18" t="s">
        <v>92</v>
      </c>
      <c r="AV778" s="48">
        <f>SUM(AV761:AV777)</f>
        <v>1956346192</v>
      </c>
      <c r="AW778" s="32">
        <f>IFERROR(AV778/AS761,"-")</f>
        <v>0.242178527819569</v>
      </c>
      <c r="AX778" s="50">
        <v>6413</v>
      </c>
      <c r="AY778" s="32">
        <f>IFERROR(AX778/AT761,"-")</f>
        <v>0.86138347884486233</v>
      </c>
      <c r="AZ778" s="53">
        <f t="shared" si="553"/>
        <v>305059.44051146111</v>
      </c>
      <c r="BA778" s="34">
        <f t="shared" si="561"/>
        <v>0.78948664286593628</v>
      </c>
      <c r="BB778" s="177"/>
      <c r="BC778" s="198"/>
      <c r="BD778" s="198"/>
      <c r="BE778" s="18" t="s">
        <v>92</v>
      </c>
      <c r="BF778" s="48">
        <f>SUM(BF761:BF777)</f>
        <v>1200835179</v>
      </c>
      <c r="BG778" s="32">
        <f>IFERROR(BF778/BC761,"-")</f>
        <v>0.2618549511210197</v>
      </c>
      <c r="BH778" s="50">
        <v>3202</v>
      </c>
      <c r="BI778" s="32">
        <f>IFERROR(BH778/BD761,"-")</f>
        <v>0.89068150208623087</v>
      </c>
      <c r="BJ778" s="53">
        <f t="shared" si="554"/>
        <v>375026.6018113679</v>
      </c>
      <c r="BK778" s="34">
        <f t="shared" si="562"/>
        <v>0.78288508557457215</v>
      </c>
      <c r="BL778" s="177"/>
      <c r="BM778" s="198"/>
      <c r="BN778" s="198"/>
      <c r="BO778" s="18" t="s">
        <v>92</v>
      </c>
      <c r="BP778" s="48">
        <f>SUM(BP761:BP777)</f>
        <v>508407913</v>
      </c>
      <c r="BQ778" s="32">
        <f>IFERROR(BP778/BM761,"-")</f>
        <v>0.28581737296208609</v>
      </c>
      <c r="BR778" s="50">
        <v>1191</v>
      </c>
      <c r="BS778" s="32">
        <f>IFERROR(BR778/BN761,"-")</f>
        <v>0.8861607142857143</v>
      </c>
      <c r="BT778" s="53">
        <f t="shared" si="555"/>
        <v>426874.82199832075</v>
      </c>
      <c r="BU778" s="34">
        <f t="shared" si="563"/>
        <v>0.73427866831072752</v>
      </c>
      <c r="BV778" s="177"/>
      <c r="BW778" s="198"/>
      <c r="BX778" s="198"/>
      <c r="BY778" s="18" t="s">
        <v>92</v>
      </c>
      <c r="BZ778" s="48">
        <f t="shared" si="566"/>
        <v>7962898974</v>
      </c>
      <c r="CA778" s="32">
        <f>IFERROR(BZ778/BW761,"-")</f>
        <v>0.21720817247871424</v>
      </c>
      <c r="CB778" s="50">
        <f t="shared" si="567"/>
        <v>31048</v>
      </c>
      <c r="CC778" s="32">
        <f>IFERROR(CB778/BX761,"-")</f>
        <v>0.77931726907630527</v>
      </c>
      <c r="CD778" s="53">
        <f t="shared" si="556"/>
        <v>256470.59308167998</v>
      </c>
      <c r="CE778" s="34">
        <f t="shared" si="564"/>
        <v>0.71501278124496237</v>
      </c>
      <c r="CR778" s="173"/>
      <c r="CS778" s="194"/>
      <c r="CT778" s="188"/>
      <c r="CU778" s="191"/>
      <c r="CV778" s="191"/>
      <c r="CW778" s="75" t="s">
        <v>73</v>
      </c>
      <c r="CX778" s="86">
        <v>1542168</v>
      </c>
      <c r="CY778" s="76">
        <v>9.4486988703496871E-5</v>
      </c>
      <c r="CZ778" s="86">
        <v>101</v>
      </c>
      <c r="DA778" s="76">
        <v>5.4656637263921209E-3</v>
      </c>
      <c r="DB778" s="86">
        <v>15268.990099009901</v>
      </c>
      <c r="DC778" s="77">
        <v>5.0111634830066979E-3</v>
      </c>
    </row>
    <row r="779" spans="2:107" s="16" customFormat="1" ht="13.15" customHeight="1">
      <c r="B779" s="224">
        <v>44</v>
      </c>
      <c r="C779" s="193" t="s">
        <v>17</v>
      </c>
      <c r="D779" s="175">
        <f>CI48</f>
        <v>14</v>
      </c>
      <c r="E779" s="196">
        <v>14414600</v>
      </c>
      <c r="F779" s="196">
        <v>14</v>
      </c>
      <c r="G779" s="65" t="s">
        <v>58</v>
      </c>
      <c r="H779" s="54">
        <v>31380</v>
      </c>
      <c r="I779" s="28">
        <f>IFERROR(H779/E779,"-")</f>
        <v>2.1769594716468024E-3</v>
      </c>
      <c r="J779" s="54">
        <v>1</v>
      </c>
      <c r="K779" s="28">
        <f>IFERROR(J779/F779,"-")</f>
        <v>7.1428571428571425E-2</v>
      </c>
      <c r="L779" s="51">
        <f t="shared" si="549"/>
        <v>31380</v>
      </c>
      <c r="M779" s="29">
        <f t="shared" ref="M779:M796" si="568">IFERROR(J779/$CI$48,"-")</f>
        <v>7.1428571428571425E-2</v>
      </c>
      <c r="N779" s="175">
        <f>CJ48</f>
        <v>73</v>
      </c>
      <c r="O779" s="196">
        <v>111720790</v>
      </c>
      <c r="P779" s="196">
        <v>65</v>
      </c>
      <c r="Q779" s="65" t="s">
        <v>58</v>
      </c>
      <c r="R779" s="54">
        <v>630858</v>
      </c>
      <c r="S779" s="28">
        <f>IFERROR(R779/O779,"-")</f>
        <v>5.6467377289401554E-3</v>
      </c>
      <c r="T779" s="54">
        <v>12</v>
      </c>
      <c r="U779" s="28">
        <f>IFERROR(T779/P779,"-")</f>
        <v>0.18461538461538463</v>
      </c>
      <c r="V779" s="51">
        <f t="shared" si="550"/>
        <v>52571.5</v>
      </c>
      <c r="W779" s="29">
        <f t="shared" ref="W779:W796" si="569">IFERROR(T779/$CJ$48,"-")</f>
        <v>0.16438356164383561</v>
      </c>
      <c r="X779" s="175">
        <f>CK48</f>
        <v>16374</v>
      </c>
      <c r="Y779" s="196">
        <v>10341740080</v>
      </c>
      <c r="Z779" s="196">
        <v>15178</v>
      </c>
      <c r="AA779" s="65" t="s">
        <v>58</v>
      </c>
      <c r="AB779" s="54">
        <v>238382328</v>
      </c>
      <c r="AC779" s="28">
        <f>IFERROR(AB779/Y779,"-")</f>
        <v>2.3050504669036315E-2</v>
      </c>
      <c r="AD779" s="54">
        <v>1911</v>
      </c>
      <c r="AE779" s="28">
        <f>IFERROR(AD779/Z779,"-")</f>
        <v>0.12590591645803137</v>
      </c>
      <c r="AF779" s="51">
        <f t="shared" si="551"/>
        <v>124742.19152276295</v>
      </c>
      <c r="AG779" s="29">
        <f t="shared" ref="AG779:AG796" si="570">IFERROR(AD779/$CK$48,"-")</f>
        <v>0.11670941736899963</v>
      </c>
      <c r="AH779" s="175">
        <f>CL48</f>
        <v>14982</v>
      </c>
      <c r="AI779" s="196">
        <v>12380237640</v>
      </c>
      <c r="AJ779" s="196">
        <v>14105</v>
      </c>
      <c r="AK779" s="65" t="s">
        <v>58</v>
      </c>
      <c r="AL779" s="54">
        <v>279404572</v>
      </c>
      <c r="AM779" s="28">
        <f>IFERROR(AL779/AI779,"-")</f>
        <v>2.256859521801554E-2</v>
      </c>
      <c r="AN779" s="54">
        <v>2486</v>
      </c>
      <c r="AO779" s="28">
        <f>IFERROR(AN779/AJ779,"-")</f>
        <v>0.17624955689471819</v>
      </c>
      <c r="AP779" s="51">
        <f t="shared" si="552"/>
        <v>112391.2196299276</v>
      </c>
      <c r="AQ779" s="29">
        <f t="shared" ref="AQ779:AQ796" si="571">IFERROR(AN779/$CL$48,"-")</f>
        <v>0.16593245227606462</v>
      </c>
      <c r="AR779" s="175">
        <f>CM48</f>
        <v>9201</v>
      </c>
      <c r="AS779" s="196">
        <v>8442712000</v>
      </c>
      <c r="AT779" s="196">
        <v>8454</v>
      </c>
      <c r="AU779" s="65" t="s">
        <v>58</v>
      </c>
      <c r="AV779" s="54">
        <v>210425492</v>
      </c>
      <c r="AW779" s="28">
        <f>IFERROR(AV779/AS779,"-")</f>
        <v>2.4923921602442438E-2</v>
      </c>
      <c r="AX779" s="54">
        <v>1705</v>
      </c>
      <c r="AY779" s="28">
        <f>IFERROR(AX779/AT779,"-")</f>
        <v>0.20167967825881239</v>
      </c>
      <c r="AZ779" s="51">
        <f t="shared" si="553"/>
        <v>123416.71085043988</v>
      </c>
      <c r="BA779" s="29">
        <f t="shared" ref="BA779:BA796" si="572">IFERROR(AX779/$CM$48,"-")</f>
        <v>0.18530594500597761</v>
      </c>
      <c r="BB779" s="175">
        <f>CN48</f>
        <v>4404</v>
      </c>
      <c r="BC779" s="196">
        <v>4108215950</v>
      </c>
      <c r="BD779" s="196">
        <v>3890</v>
      </c>
      <c r="BE779" s="65" t="s">
        <v>58</v>
      </c>
      <c r="BF779" s="54">
        <v>112758462</v>
      </c>
      <c r="BG779" s="28">
        <f>IFERROR(BF779/BC779,"-")</f>
        <v>2.7447063000668209E-2</v>
      </c>
      <c r="BH779" s="54">
        <v>864</v>
      </c>
      <c r="BI779" s="28">
        <f>IFERROR(BH779/BD779,"-")</f>
        <v>0.22210796915167094</v>
      </c>
      <c r="BJ779" s="51">
        <f t="shared" si="554"/>
        <v>130507.47916666667</v>
      </c>
      <c r="BK779" s="29">
        <f t="shared" ref="BK779:BK796" si="573">IFERROR(BH779/$CN$48,"-")</f>
        <v>0.19618528610354224</v>
      </c>
      <c r="BL779" s="175">
        <f>CO48</f>
        <v>1605</v>
      </c>
      <c r="BM779" s="196">
        <v>1297089530</v>
      </c>
      <c r="BN779" s="196">
        <v>1290</v>
      </c>
      <c r="BO779" s="65" t="s">
        <v>58</v>
      </c>
      <c r="BP779" s="54">
        <v>50861294</v>
      </c>
      <c r="BQ779" s="28">
        <f>IFERROR(BP779/BM779,"-")</f>
        <v>3.9211860726375614E-2</v>
      </c>
      <c r="BR779" s="54">
        <v>292</v>
      </c>
      <c r="BS779" s="28">
        <f>IFERROR(BR779/BN779,"-")</f>
        <v>0.22635658914728682</v>
      </c>
      <c r="BT779" s="51">
        <f t="shared" si="555"/>
        <v>174182.51369863015</v>
      </c>
      <c r="BU779" s="29">
        <f t="shared" ref="BU779:BU796" si="574">IFERROR(BR779/$CO$48,"-")</f>
        <v>0.18193146417445483</v>
      </c>
      <c r="BV779" s="175">
        <f>CP48</f>
        <v>46653</v>
      </c>
      <c r="BW779" s="196">
        <f>SUM(E779,O779,Y779,AI779,AS779,BC779,BM779)</f>
        <v>36696130590</v>
      </c>
      <c r="BX779" s="196">
        <f>SUM(F779,P779,Z779,AJ779,AT779,BD779,BN779)</f>
        <v>42996</v>
      </c>
      <c r="BY779" s="65" t="s">
        <v>58</v>
      </c>
      <c r="BZ779" s="54">
        <f t="shared" si="566"/>
        <v>892494386</v>
      </c>
      <c r="CA779" s="28">
        <f>IFERROR(BZ779/BW779,"-")</f>
        <v>2.4321212390802101E-2</v>
      </c>
      <c r="CB779" s="54">
        <f t="shared" si="567"/>
        <v>7271</v>
      </c>
      <c r="CC779" s="28">
        <f>IFERROR(CB779/BX779,"-")</f>
        <v>0.16910875430272584</v>
      </c>
      <c r="CD779" s="51">
        <f t="shared" si="556"/>
        <v>122747.13051849815</v>
      </c>
      <c r="CE779" s="29">
        <f t="shared" ref="CE779:CE796" si="575">IFERROR(CB779/$CP$48,"-")</f>
        <v>0.1558527854585986</v>
      </c>
      <c r="CR779" s="173"/>
      <c r="CS779" s="194"/>
      <c r="CT779" s="188"/>
      <c r="CU779" s="191"/>
      <c r="CV779" s="191"/>
      <c r="CW779" s="75" t="s">
        <v>75</v>
      </c>
      <c r="CX779" s="86">
        <v>21740536</v>
      </c>
      <c r="CY779" s="76">
        <v>1.3320194553641154E-3</v>
      </c>
      <c r="CZ779" s="86">
        <v>865</v>
      </c>
      <c r="DA779" s="76">
        <v>4.6809892310189942E-2</v>
      </c>
      <c r="DB779" s="86">
        <v>25133.567630057805</v>
      </c>
      <c r="DC779" s="77">
        <v>4.2917390225750432E-2</v>
      </c>
    </row>
    <row r="780" spans="2:107" s="16" customFormat="1" ht="13.15" customHeight="1">
      <c r="B780" s="224"/>
      <c r="C780" s="194"/>
      <c r="D780" s="176"/>
      <c r="E780" s="197"/>
      <c r="F780" s="197"/>
      <c r="G780" s="66" t="s">
        <v>60</v>
      </c>
      <c r="H780" s="49">
        <v>23493</v>
      </c>
      <c r="I780" s="30">
        <f>IFERROR(H780/E779,"-")</f>
        <v>1.6298058912491502E-3</v>
      </c>
      <c r="J780" s="49">
        <v>4</v>
      </c>
      <c r="K780" s="30">
        <f>IFERROR(J780/F779,"-")</f>
        <v>0.2857142857142857</v>
      </c>
      <c r="L780" s="52">
        <f t="shared" si="549"/>
        <v>5873.25</v>
      </c>
      <c r="M780" s="31">
        <f t="shared" si="568"/>
        <v>0.2857142857142857</v>
      </c>
      <c r="N780" s="176"/>
      <c r="O780" s="197"/>
      <c r="P780" s="197"/>
      <c r="Q780" s="66" t="s">
        <v>60</v>
      </c>
      <c r="R780" s="49">
        <v>5458768</v>
      </c>
      <c r="S780" s="30">
        <f>IFERROR(R780/O779,"-")</f>
        <v>4.8860807375243231E-2</v>
      </c>
      <c r="T780" s="49">
        <v>22</v>
      </c>
      <c r="U780" s="30">
        <f>IFERROR(T780/P779,"-")</f>
        <v>0.33846153846153848</v>
      </c>
      <c r="V780" s="52">
        <f t="shared" si="550"/>
        <v>248125.81818181818</v>
      </c>
      <c r="W780" s="31">
        <f t="shared" si="569"/>
        <v>0.30136986301369861</v>
      </c>
      <c r="X780" s="176"/>
      <c r="Y780" s="197"/>
      <c r="Z780" s="197"/>
      <c r="AA780" s="66" t="s">
        <v>60</v>
      </c>
      <c r="AB780" s="49">
        <v>264808271</v>
      </c>
      <c r="AC780" s="30">
        <f>IFERROR(AB780/Y779,"-")</f>
        <v>2.5605775135667499E-2</v>
      </c>
      <c r="AD780" s="49">
        <v>3074</v>
      </c>
      <c r="AE780" s="30">
        <f>IFERROR(AD780/Z779,"-")</f>
        <v>0.20252997759915667</v>
      </c>
      <c r="AF780" s="52">
        <f t="shared" si="551"/>
        <v>86144.525374105404</v>
      </c>
      <c r="AG780" s="31">
        <f t="shared" si="570"/>
        <v>0.18773665567362893</v>
      </c>
      <c r="AH780" s="176"/>
      <c r="AI780" s="197"/>
      <c r="AJ780" s="197"/>
      <c r="AK780" s="66" t="s">
        <v>60</v>
      </c>
      <c r="AL780" s="49">
        <v>297187264</v>
      </c>
      <c r="AM780" s="30">
        <f>IFERROR(AL780/AI779,"-")</f>
        <v>2.400497249259587E-2</v>
      </c>
      <c r="AN780" s="49">
        <v>3720</v>
      </c>
      <c r="AO780" s="30">
        <f>IFERROR(AN780/AJ779,"-")</f>
        <v>0.26373626373626374</v>
      </c>
      <c r="AP780" s="52">
        <f t="shared" si="552"/>
        <v>79889.049462365598</v>
      </c>
      <c r="AQ780" s="31">
        <f t="shared" si="571"/>
        <v>0.24829795754905887</v>
      </c>
      <c r="AR780" s="176"/>
      <c r="AS780" s="197"/>
      <c r="AT780" s="197"/>
      <c r="AU780" s="66" t="s">
        <v>60</v>
      </c>
      <c r="AV780" s="49">
        <v>179251333</v>
      </c>
      <c r="AW780" s="30">
        <f>IFERROR(AV780/AS779,"-")</f>
        <v>2.1231487346719868E-2</v>
      </c>
      <c r="AX780" s="49">
        <v>2475</v>
      </c>
      <c r="AY780" s="30">
        <f>IFERROR(AX780/AT779,"-")</f>
        <v>0.29276082327892122</v>
      </c>
      <c r="AZ780" s="52">
        <f t="shared" si="553"/>
        <v>72424.781010101011</v>
      </c>
      <c r="BA780" s="31">
        <f t="shared" si="572"/>
        <v>0.26899250081512877</v>
      </c>
      <c r="BB780" s="176"/>
      <c r="BC780" s="197"/>
      <c r="BD780" s="197"/>
      <c r="BE780" s="66" t="s">
        <v>60</v>
      </c>
      <c r="BF780" s="49">
        <v>59583299</v>
      </c>
      <c r="BG780" s="30">
        <f>IFERROR(BF780/BC779,"-")</f>
        <v>1.4503448632002902E-2</v>
      </c>
      <c r="BH780" s="49">
        <v>1194</v>
      </c>
      <c r="BI780" s="30">
        <f>IFERROR(BH780/BD779,"-")</f>
        <v>0.30694087403598974</v>
      </c>
      <c r="BJ780" s="52">
        <f t="shared" si="554"/>
        <v>49902.260469011722</v>
      </c>
      <c r="BK780" s="31">
        <f t="shared" si="573"/>
        <v>0.27111716621253407</v>
      </c>
      <c r="BL780" s="176"/>
      <c r="BM780" s="197"/>
      <c r="BN780" s="197"/>
      <c r="BO780" s="66" t="s">
        <v>60</v>
      </c>
      <c r="BP780" s="49">
        <v>17317531</v>
      </c>
      <c r="BQ780" s="30">
        <f>IFERROR(BP780/BM779,"-")</f>
        <v>1.3351068372281134E-2</v>
      </c>
      <c r="BR780" s="49">
        <v>336</v>
      </c>
      <c r="BS780" s="30">
        <f>IFERROR(BR780/BN779,"-")</f>
        <v>0.26046511627906976</v>
      </c>
      <c r="BT780" s="52">
        <f t="shared" si="555"/>
        <v>51540.270833333336</v>
      </c>
      <c r="BU780" s="31">
        <f t="shared" si="574"/>
        <v>0.20934579439252338</v>
      </c>
      <c r="BV780" s="176"/>
      <c r="BW780" s="197"/>
      <c r="BX780" s="197"/>
      <c r="BY780" s="66" t="s">
        <v>60</v>
      </c>
      <c r="BZ780" s="49">
        <f t="shared" si="566"/>
        <v>823629959</v>
      </c>
      <c r="CA780" s="30">
        <f>IFERROR(BZ780/BW779,"-")</f>
        <v>2.2444599628290127E-2</v>
      </c>
      <c r="CB780" s="49">
        <f t="shared" si="567"/>
        <v>10825</v>
      </c>
      <c r="CC780" s="30">
        <f>IFERROR(CB780/BX779,"-")</f>
        <v>0.25176760628895711</v>
      </c>
      <c r="CD780" s="52">
        <f t="shared" si="556"/>
        <v>76085.908452655887</v>
      </c>
      <c r="CE780" s="31">
        <f t="shared" si="575"/>
        <v>0.23203223801256082</v>
      </c>
      <c r="CR780" s="173"/>
      <c r="CS780" s="194"/>
      <c r="CT780" s="188"/>
      <c r="CU780" s="191"/>
      <c r="CV780" s="191"/>
      <c r="CW780" s="75" t="s">
        <v>77</v>
      </c>
      <c r="CX780" s="86">
        <v>31919411</v>
      </c>
      <c r="CY780" s="76">
        <v>1.9556682712773667E-3</v>
      </c>
      <c r="CZ780" s="86">
        <v>224</v>
      </c>
      <c r="DA780" s="76">
        <v>1.2121868066453812E-2</v>
      </c>
      <c r="DB780" s="86">
        <v>142497.37053571429</v>
      </c>
      <c r="DC780" s="77">
        <v>1.1113867526668321E-2</v>
      </c>
    </row>
    <row r="781" spans="2:107" s="16" customFormat="1" ht="13.15" customHeight="1">
      <c r="B781" s="224"/>
      <c r="C781" s="194"/>
      <c r="D781" s="176"/>
      <c r="E781" s="197"/>
      <c r="F781" s="197"/>
      <c r="G781" s="67" t="s">
        <v>194</v>
      </c>
      <c r="H781" s="49">
        <v>19258</v>
      </c>
      <c r="I781" s="30">
        <f>IFERROR(H781/E779,"-")</f>
        <v>1.3360065489156827E-3</v>
      </c>
      <c r="J781" s="49">
        <v>1</v>
      </c>
      <c r="K781" s="30">
        <f>IFERROR(J781/F779,"-")</f>
        <v>7.1428571428571425E-2</v>
      </c>
      <c r="L781" s="52">
        <f>IFERROR(H781/J781,"-")</f>
        <v>19258</v>
      </c>
      <c r="M781" s="31">
        <f t="shared" si="568"/>
        <v>7.1428571428571425E-2</v>
      </c>
      <c r="N781" s="176"/>
      <c r="O781" s="197"/>
      <c r="P781" s="197"/>
      <c r="Q781" s="67" t="s">
        <v>194</v>
      </c>
      <c r="R781" s="49">
        <v>2697782</v>
      </c>
      <c r="S781" s="30">
        <f>IFERROR(R781/O779,"-")</f>
        <v>2.4147537803841164E-2</v>
      </c>
      <c r="T781" s="49">
        <v>8</v>
      </c>
      <c r="U781" s="30">
        <f>IFERROR(T781/P779,"-")</f>
        <v>0.12307692307692308</v>
      </c>
      <c r="V781" s="52">
        <f>IFERROR(R781/T781,"-")</f>
        <v>337222.75</v>
      </c>
      <c r="W781" s="31">
        <f t="shared" si="569"/>
        <v>0.1095890410958904</v>
      </c>
      <c r="X781" s="176"/>
      <c r="Y781" s="197"/>
      <c r="Z781" s="197"/>
      <c r="AA781" s="67" t="s">
        <v>194</v>
      </c>
      <c r="AB781" s="49">
        <v>123047577</v>
      </c>
      <c r="AC781" s="30">
        <f>IFERROR(AB781/Y779,"-")</f>
        <v>1.189815021922307E-2</v>
      </c>
      <c r="AD781" s="49">
        <v>901</v>
      </c>
      <c r="AE781" s="30">
        <f>IFERROR(AD781/Z779,"-")</f>
        <v>5.9362234813545925E-2</v>
      </c>
      <c r="AF781" s="52">
        <f>IFERROR(AB781/AD781,"-")</f>
        <v>136567.78801331852</v>
      </c>
      <c r="AG781" s="31">
        <f t="shared" si="570"/>
        <v>5.5026261145718826E-2</v>
      </c>
      <c r="AH781" s="176"/>
      <c r="AI781" s="197"/>
      <c r="AJ781" s="197"/>
      <c r="AK781" s="67" t="s">
        <v>194</v>
      </c>
      <c r="AL781" s="49">
        <v>136659892</v>
      </c>
      <c r="AM781" s="30">
        <f>IFERROR(AL781/AI779,"-")</f>
        <v>1.1038551599240545E-2</v>
      </c>
      <c r="AN781" s="49">
        <v>850</v>
      </c>
      <c r="AO781" s="30">
        <f>IFERROR(AN781/AJ779,"-")</f>
        <v>6.0262318326834458E-2</v>
      </c>
      <c r="AP781" s="52">
        <f>IFERROR(AL781/AN781,"-")</f>
        <v>160776.34352941177</v>
      </c>
      <c r="AQ781" s="31">
        <f t="shared" si="571"/>
        <v>5.673474836470431E-2</v>
      </c>
      <c r="AR781" s="176"/>
      <c r="AS781" s="197"/>
      <c r="AT781" s="197"/>
      <c r="AU781" s="67" t="s">
        <v>194</v>
      </c>
      <c r="AV781" s="49">
        <v>55629947</v>
      </c>
      <c r="AW781" s="30">
        <f>IFERROR(AV781/AS779,"-")</f>
        <v>6.5891086892458251E-3</v>
      </c>
      <c r="AX781" s="49">
        <v>479</v>
      </c>
      <c r="AY781" s="30">
        <f>IFERROR(AX781/AT779,"-")</f>
        <v>5.6659569434587179E-2</v>
      </c>
      <c r="AZ781" s="52">
        <f>IFERROR(AV781/AX781,"-")</f>
        <v>116137.67640918581</v>
      </c>
      <c r="BA781" s="31">
        <f t="shared" si="572"/>
        <v>5.2059558743614821E-2</v>
      </c>
      <c r="BB781" s="176"/>
      <c r="BC781" s="197"/>
      <c r="BD781" s="197"/>
      <c r="BE781" s="67" t="s">
        <v>194</v>
      </c>
      <c r="BF781" s="49">
        <v>16328034</v>
      </c>
      <c r="BG781" s="30">
        <f>IFERROR(BF781/BC779,"-")</f>
        <v>3.9744828895861718E-3</v>
      </c>
      <c r="BH781" s="49">
        <v>184</v>
      </c>
      <c r="BI781" s="30">
        <f>IFERROR(BH781/BD779,"-")</f>
        <v>4.7300771208226219E-2</v>
      </c>
      <c r="BJ781" s="52">
        <f>IFERROR(BF781/BH781,"-")</f>
        <v>88739.315217391311</v>
      </c>
      <c r="BK781" s="31">
        <f t="shared" si="573"/>
        <v>4.1780199818346957E-2</v>
      </c>
      <c r="BL781" s="176"/>
      <c r="BM781" s="197"/>
      <c r="BN781" s="197"/>
      <c r="BO781" s="67" t="s">
        <v>194</v>
      </c>
      <c r="BP781" s="49">
        <v>1583623</v>
      </c>
      <c r="BQ781" s="30">
        <f>IFERROR(BP781/BM779,"-")</f>
        <v>1.2209049285903959E-3</v>
      </c>
      <c r="BR781" s="49">
        <v>50</v>
      </c>
      <c r="BS781" s="30">
        <f>IFERROR(BR781/BN779,"-")</f>
        <v>3.875968992248062E-2</v>
      </c>
      <c r="BT781" s="52">
        <f>IFERROR(BP781/BR781,"-")</f>
        <v>31672.46</v>
      </c>
      <c r="BU781" s="31">
        <f t="shared" si="574"/>
        <v>3.1152647975077882E-2</v>
      </c>
      <c r="BV781" s="176"/>
      <c r="BW781" s="197"/>
      <c r="BX781" s="197"/>
      <c r="BY781" s="67" t="s">
        <v>194</v>
      </c>
      <c r="BZ781" s="49">
        <f t="shared" si="566"/>
        <v>335966113</v>
      </c>
      <c r="CA781" s="30">
        <f>IFERROR(BZ781/BW779,"-")</f>
        <v>9.1553552812882553E-3</v>
      </c>
      <c r="CB781" s="49">
        <f>SUM(J781,T781,AD781,AN781,AX781,BH781,BR781)</f>
        <v>2473</v>
      </c>
      <c r="CC781" s="30">
        <f>IFERROR(CB781/BX779,"-")</f>
        <v>5.7516978323564984E-2</v>
      </c>
      <c r="CD781" s="52">
        <f>IFERROR(BZ781/CB781,"-")</f>
        <v>135853.6647796199</v>
      </c>
      <c r="CE781" s="31">
        <f t="shared" si="575"/>
        <v>5.300838102587186E-2</v>
      </c>
      <c r="CR781" s="173"/>
      <c r="CS781" s="194"/>
      <c r="CT781" s="188"/>
      <c r="CU781" s="191"/>
      <c r="CV781" s="191"/>
      <c r="CW781" s="75" t="s">
        <v>79</v>
      </c>
      <c r="CX781" s="86">
        <v>246981044</v>
      </c>
      <c r="CY781" s="76">
        <v>1.5132265171113565E-2</v>
      </c>
      <c r="CZ781" s="86">
        <v>463</v>
      </c>
      <c r="DA781" s="76">
        <v>2.5055468369500514E-2</v>
      </c>
      <c r="DB781" s="86">
        <v>533436.38012958958</v>
      </c>
      <c r="DC781" s="77">
        <v>2.2971967253783181E-2</v>
      </c>
    </row>
    <row r="782" spans="2:107" s="16" customFormat="1" ht="13.15" customHeight="1">
      <c r="B782" s="224"/>
      <c r="C782" s="194"/>
      <c r="D782" s="176"/>
      <c r="E782" s="197"/>
      <c r="F782" s="197"/>
      <c r="G782" s="67" t="s">
        <v>62</v>
      </c>
      <c r="H782" s="49">
        <v>3154305</v>
      </c>
      <c r="I782" s="30">
        <f>IFERROR(H782/E779,"-")</f>
        <v>0.2188270919761908</v>
      </c>
      <c r="J782" s="49">
        <v>3</v>
      </c>
      <c r="K782" s="30">
        <f>IFERROR(J782/F779,"-")</f>
        <v>0.21428571428571427</v>
      </c>
      <c r="L782" s="52">
        <f t="shared" si="549"/>
        <v>1051435</v>
      </c>
      <c r="M782" s="31">
        <f t="shared" si="568"/>
        <v>0.21428571428571427</v>
      </c>
      <c r="N782" s="176"/>
      <c r="O782" s="197"/>
      <c r="P782" s="197"/>
      <c r="Q782" s="67" t="s">
        <v>62</v>
      </c>
      <c r="R782" s="49">
        <v>1402736</v>
      </c>
      <c r="S782" s="30">
        <f>IFERROR(R782/O779,"-")</f>
        <v>1.2555729332024953E-2</v>
      </c>
      <c r="T782" s="49">
        <v>13</v>
      </c>
      <c r="U782" s="30">
        <f>IFERROR(T782/P779,"-")</f>
        <v>0.2</v>
      </c>
      <c r="V782" s="52">
        <f t="shared" si="550"/>
        <v>107902.76923076923</v>
      </c>
      <c r="W782" s="31">
        <f t="shared" si="569"/>
        <v>0.17808219178082191</v>
      </c>
      <c r="X782" s="176"/>
      <c r="Y782" s="197"/>
      <c r="Z782" s="197"/>
      <c r="AA782" s="67" t="s">
        <v>62</v>
      </c>
      <c r="AB782" s="49">
        <v>162871218</v>
      </c>
      <c r="AC782" s="30">
        <f>IFERROR(AB782/Y779,"-")</f>
        <v>1.5748918145310802E-2</v>
      </c>
      <c r="AD782" s="49">
        <v>3189</v>
      </c>
      <c r="AE782" s="30">
        <f>IFERROR(AD782/Z779,"-")</f>
        <v>0.21010673342996442</v>
      </c>
      <c r="AF782" s="52">
        <f t="shared" si="551"/>
        <v>51072.818438381939</v>
      </c>
      <c r="AG782" s="31">
        <f t="shared" si="570"/>
        <v>0.19475998534261635</v>
      </c>
      <c r="AH782" s="176"/>
      <c r="AI782" s="197"/>
      <c r="AJ782" s="197"/>
      <c r="AK782" s="67" t="s">
        <v>62</v>
      </c>
      <c r="AL782" s="49">
        <v>207087512</v>
      </c>
      <c r="AM782" s="30">
        <f>IFERROR(AL782/AI779,"-")</f>
        <v>1.6727264695704177E-2</v>
      </c>
      <c r="AN782" s="49">
        <v>3868</v>
      </c>
      <c r="AO782" s="30">
        <f>IFERROR(AN782/AJ779,"-")</f>
        <v>0.27422899680964197</v>
      </c>
      <c r="AP782" s="52">
        <f t="shared" si="552"/>
        <v>53538.653567735266</v>
      </c>
      <c r="AQ782" s="31">
        <f t="shared" si="571"/>
        <v>0.25817647844079561</v>
      </c>
      <c r="AR782" s="176"/>
      <c r="AS782" s="197"/>
      <c r="AT782" s="197"/>
      <c r="AU782" s="67" t="s">
        <v>62</v>
      </c>
      <c r="AV782" s="49">
        <v>107505350</v>
      </c>
      <c r="AW782" s="30">
        <f>IFERROR(AV782/AS779,"-")</f>
        <v>1.2733509090443924E-2</v>
      </c>
      <c r="AX782" s="49">
        <v>2423</v>
      </c>
      <c r="AY782" s="30">
        <f>IFERROR(AX782/AT779,"-")</f>
        <v>0.28660988881003074</v>
      </c>
      <c r="AZ782" s="52">
        <f t="shared" si="553"/>
        <v>44368.695831613702</v>
      </c>
      <c r="BA782" s="31">
        <f t="shared" si="572"/>
        <v>0.26334094120204327</v>
      </c>
      <c r="BB782" s="176"/>
      <c r="BC782" s="197"/>
      <c r="BD782" s="197"/>
      <c r="BE782" s="67" t="s">
        <v>62</v>
      </c>
      <c r="BF782" s="49">
        <v>44932830</v>
      </c>
      <c r="BG782" s="30">
        <f>IFERROR(BF782/BC779,"-")</f>
        <v>1.0937309661143787E-2</v>
      </c>
      <c r="BH782" s="49">
        <v>1015</v>
      </c>
      <c r="BI782" s="30">
        <f>IFERROR(BH782/BD779,"-")</f>
        <v>0.26092544987146532</v>
      </c>
      <c r="BJ782" s="52">
        <f t="shared" si="554"/>
        <v>44268.798029556652</v>
      </c>
      <c r="BK782" s="31">
        <f t="shared" si="573"/>
        <v>0.23047229791099</v>
      </c>
      <c r="BL782" s="176"/>
      <c r="BM782" s="197"/>
      <c r="BN782" s="197"/>
      <c r="BO782" s="67" t="s">
        <v>62</v>
      </c>
      <c r="BP782" s="49">
        <v>12214644</v>
      </c>
      <c r="BQ782" s="30">
        <f>IFERROR(BP782/BM779,"-")</f>
        <v>9.4169629138861378E-3</v>
      </c>
      <c r="BR782" s="49">
        <v>303</v>
      </c>
      <c r="BS782" s="30">
        <f>IFERROR(BR782/BN779,"-")</f>
        <v>0.23488372093023255</v>
      </c>
      <c r="BT782" s="52">
        <f t="shared" si="555"/>
        <v>40312.356435643567</v>
      </c>
      <c r="BU782" s="31">
        <f t="shared" si="574"/>
        <v>0.18878504672897195</v>
      </c>
      <c r="BV782" s="176"/>
      <c r="BW782" s="197"/>
      <c r="BX782" s="197"/>
      <c r="BY782" s="67" t="s">
        <v>62</v>
      </c>
      <c r="BZ782" s="49">
        <f t="shared" si="566"/>
        <v>539168595</v>
      </c>
      <c r="CA782" s="30">
        <f>IFERROR(BZ782/BW779,"-")</f>
        <v>1.4692791483223245E-2</v>
      </c>
      <c r="CB782" s="49">
        <f t="shared" si="567"/>
        <v>10814</v>
      </c>
      <c r="CC782" s="30">
        <f>IFERROR(CB782/BX779,"-")</f>
        <v>0.25151176853660806</v>
      </c>
      <c r="CD782" s="52">
        <f t="shared" si="556"/>
        <v>49858.386813390047</v>
      </c>
      <c r="CE782" s="31">
        <f t="shared" si="575"/>
        <v>0.23179645467601226</v>
      </c>
      <c r="CR782" s="173"/>
      <c r="CS782" s="194"/>
      <c r="CT782" s="188"/>
      <c r="CU782" s="191"/>
      <c r="CV782" s="191"/>
      <c r="CW782" s="75" t="s">
        <v>81</v>
      </c>
      <c r="CX782" s="86">
        <v>134159254</v>
      </c>
      <c r="CY782" s="76">
        <v>8.219794417448403E-3</v>
      </c>
      <c r="CZ782" s="86">
        <v>1757</v>
      </c>
      <c r="DA782" s="76">
        <v>9.5080902646247092E-2</v>
      </c>
      <c r="DB782" s="86">
        <v>76357.002845759824</v>
      </c>
      <c r="DC782" s="77">
        <v>8.7174398412304635E-2</v>
      </c>
    </row>
    <row r="783" spans="2:107" s="16" customFormat="1" ht="13.15" customHeight="1">
      <c r="B783" s="224"/>
      <c r="C783" s="194"/>
      <c r="D783" s="176"/>
      <c r="E783" s="197"/>
      <c r="F783" s="197"/>
      <c r="G783" s="67" t="s">
        <v>64</v>
      </c>
      <c r="H783" s="49">
        <v>0</v>
      </c>
      <c r="I783" s="30">
        <f>IFERROR(H783/E779,"-")</f>
        <v>0</v>
      </c>
      <c r="J783" s="49">
        <v>0</v>
      </c>
      <c r="K783" s="30">
        <f>IFERROR(J783/F779,"-")</f>
        <v>0</v>
      </c>
      <c r="L783" s="52" t="str">
        <f t="shared" si="549"/>
        <v>-</v>
      </c>
      <c r="M783" s="31">
        <f t="shared" si="568"/>
        <v>0</v>
      </c>
      <c r="N783" s="176"/>
      <c r="O783" s="197"/>
      <c r="P783" s="197"/>
      <c r="Q783" s="67" t="s">
        <v>64</v>
      </c>
      <c r="R783" s="49">
        <v>99268</v>
      </c>
      <c r="S783" s="30">
        <f>IFERROR(R783/O779,"-")</f>
        <v>8.8853650247192127E-4</v>
      </c>
      <c r="T783" s="49">
        <v>6</v>
      </c>
      <c r="U783" s="30">
        <f>IFERROR(T783/P779,"-")</f>
        <v>9.2307692307692313E-2</v>
      </c>
      <c r="V783" s="52">
        <f t="shared" si="550"/>
        <v>16544.666666666668</v>
      </c>
      <c r="W783" s="31">
        <f t="shared" si="569"/>
        <v>8.2191780821917804E-2</v>
      </c>
      <c r="X783" s="176"/>
      <c r="Y783" s="197"/>
      <c r="Z783" s="197"/>
      <c r="AA783" s="67" t="s">
        <v>64</v>
      </c>
      <c r="AB783" s="49">
        <v>38000065</v>
      </c>
      <c r="AC783" s="30">
        <f>IFERROR(AB783/Y779,"-")</f>
        <v>3.6744362850008893E-3</v>
      </c>
      <c r="AD783" s="49">
        <v>454</v>
      </c>
      <c r="AE783" s="30">
        <f>IFERROR(AD783/Z779,"-")</f>
        <v>2.9911714323362763E-2</v>
      </c>
      <c r="AF783" s="52">
        <f t="shared" si="551"/>
        <v>83700.583700440533</v>
      </c>
      <c r="AG783" s="31">
        <f t="shared" si="570"/>
        <v>2.7726884084524245E-2</v>
      </c>
      <c r="AH783" s="176"/>
      <c r="AI783" s="197"/>
      <c r="AJ783" s="197"/>
      <c r="AK783" s="67" t="s">
        <v>64</v>
      </c>
      <c r="AL783" s="49">
        <v>35385930</v>
      </c>
      <c r="AM783" s="30">
        <f>IFERROR(AL783/AI779,"-")</f>
        <v>2.8582593508277763E-3</v>
      </c>
      <c r="AN783" s="49">
        <v>513</v>
      </c>
      <c r="AO783" s="30">
        <f>IFERROR(AN783/AJ779,"-")</f>
        <v>3.6370081531371855E-2</v>
      </c>
      <c r="AP783" s="52">
        <f t="shared" si="552"/>
        <v>68978.421052631573</v>
      </c>
      <c r="AQ783" s="31">
        <f t="shared" si="571"/>
        <v>3.4241089307168605E-2</v>
      </c>
      <c r="AR783" s="176"/>
      <c r="AS783" s="197"/>
      <c r="AT783" s="197"/>
      <c r="AU783" s="67" t="s">
        <v>64</v>
      </c>
      <c r="AV783" s="49">
        <v>21207511</v>
      </c>
      <c r="AW783" s="30">
        <f>IFERROR(AV783/AS779,"-")</f>
        <v>2.5119311188158498E-3</v>
      </c>
      <c r="AX783" s="49">
        <v>308</v>
      </c>
      <c r="AY783" s="30">
        <f>IFERROR(AX783/AT779,"-")</f>
        <v>3.6432458008043532E-2</v>
      </c>
      <c r="AZ783" s="52">
        <f t="shared" si="553"/>
        <v>68855.555194805202</v>
      </c>
      <c r="BA783" s="31">
        <f t="shared" si="572"/>
        <v>3.3474622323660469E-2</v>
      </c>
      <c r="BB783" s="176"/>
      <c r="BC783" s="197"/>
      <c r="BD783" s="197"/>
      <c r="BE783" s="67" t="s">
        <v>64</v>
      </c>
      <c r="BF783" s="49">
        <v>7319330</v>
      </c>
      <c r="BG783" s="30">
        <f>IFERROR(BF783/BC779,"-")</f>
        <v>1.7816322435533116E-3</v>
      </c>
      <c r="BH783" s="49">
        <v>132</v>
      </c>
      <c r="BI783" s="30">
        <f>IFERROR(BH783/BD779,"-")</f>
        <v>3.3933161953727503E-2</v>
      </c>
      <c r="BJ783" s="52">
        <f t="shared" si="554"/>
        <v>55449.469696969696</v>
      </c>
      <c r="BK783" s="31">
        <f t="shared" si="573"/>
        <v>2.9972752043596729E-2</v>
      </c>
      <c r="BL783" s="176"/>
      <c r="BM783" s="197"/>
      <c r="BN783" s="197"/>
      <c r="BO783" s="67" t="s">
        <v>64</v>
      </c>
      <c r="BP783" s="49">
        <v>2519924</v>
      </c>
      <c r="BQ783" s="30">
        <f>IFERROR(BP783/BM779,"-")</f>
        <v>1.9427525561786009E-3</v>
      </c>
      <c r="BR783" s="49">
        <v>28</v>
      </c>
      <c r="BS783" s="30">
        <f>IFERROR(BR783/BN779,"-")</f>
        <v>2.1705426356589147E-2</v>
      </c>
      <c r="BT783" s="52">
        <f t="shared" si="555"/>
        <v>89997.28571428571</v>
      </c>
      <c r="BU783" s="31">
        <f t="shared" si="574"/>
        <v>1.7445482866043614E-2</v>
      </c>
      <c r="BV783" s="176"/>
      <c r="BW783" s="197"/>
      <c r="BX783" s="197"/>
      <c r="BY783" s="67" t="s">
        <v>64</v>
      </c>
      <c r="BZ783" s="49">
        <f t="shared" si="566"/>
        <v>104532028</v>
      </c>
      <c r="CA783" s="30">
        <f>IFERROR(BZ783/BW779,"-")</f>
        <v>2.8485844779636204E-3</v>
      </c>
      <c r="CB783" s="49">
        <f t="shared" si="567"/>
        <v>1441</v>
      </c>
      <c r="CC783" s="30">
        <f>IFERROR(CB783/BX779,"-")</f>
        <v>3.3514745557726301E-2</v>
      </c>
      <c r="CD783" s="52">
        <f t="shared" si="556"/>
        <v>72541.310201249129</v>
      </c>
      <c r="CE783" s="31">
        <f t="shared" si="575"/>
        <v>3.0887617087861446E-2</v>
      </c>
      <c r="CR783" s="173"/>
      <c r="CS783" s="194"/>
      <c r="CT783" s="188"/>
      <c r="CU783" s="191"/>
      <c r="CV783" s="191"/>
      <c r="CW783" s="75" t="s">
        <v>83</v>
      </c>
      <c r="CX783" s="86">
        <v>505911109</v>
      </c>
      <c r="CY783" s="76">
        <v>3.0996634115775051E-2</v>
      </c>
      <c r="CZ783" s="86">
        <v>2536</v>
      </c>
      <c r="DA783" s="76">
        <v>0.1372368634666378</v>
      </c>
      <c r="DB783" s="86">
        <v>199491.76222397477</v>
      </c>
      <c r="DC783" s="77">
        <v>0.12582485735549492</v>
      </c>
    </row>
    <row r="784" spans="2:107" s="16" customFormat="1" ht="13.15" customHeight="1">
      <c r="B784" s="224"/>
      <c r="C784" s="194"/>
      <c r="D784" s="176"/>
      <c r="E784" s="197"/>
      <c r="F784" s="197"/>
      <c r="G784" s="67" t="s">
        <v>66</v>
      </c>
      <c r="H784" s="49">
        <v>14812</v>
      </c>
      <c r="I784" s="30">
        <f>IFERROR(H784/E779,"-")</f>
        <v>1.0275692700456483E-3</v>
      </c>
      <c r="J784" s="49">
        <v>3</v>
      </c>
      <c r="K784" s="30">
        <f>IFERROR(J784/F779,"-")</f>
        <v>0.21428571428571427</v>
      </c>
      <c r="L784" s="52">
        <f t="shared" si="549"/>
        <v>4937.333333333333</v>
      </c>
      <c r="M784" s="31">
        <f t="shared" si="568"/>
        <v>0.21428571428571427</v>
      </c>
      <c r="N784" s="176"/>
      <c r="O784" s="197"/>
      <c r="P784" s="197"/>
      <c r="Q784" s="67" t="s">
        <v>66</v>
      </c>
      <c r="R784" s="49">
        <v>723156</v>
      </c>
      <c r="S784" s="30">
        <f>IFERROR(R784/O779,"-")</f>
        <v>6.4728865594308816E-3</v>
      </c>
      <c r="T784" s="49">
        <v>17</v>
      </c>
      <c r="U784" s="30">
        <f>IFERROR(T784/P779,"-")</f>
        <v>0.26153846153846155</v>
      </c>
      <c r="V784" s="52">
        <f t="shared" si="550"/>
        <v>42538.588235294119</v>
      </c>
      <c r="W784" s="31">
        <f t="shared" si="569"/>
        <v>0.23287671232876711</v>
      </c>
      <c r="X784" s="176"/>
      <c r="Y784" s="197"/>
      <c r="Z784" s="197"/>
      <c r="AA784" s="67" t="s">
        <v>66</v>
      </c>
      <c r="AB784" s="49">
        <v>189564148</v>
      </c>
      <c r="AC784" s="30">
        <f>IFERROR(AB784/Y779,"-")</f>
        <v>1.8330005060424995E-2</v>
      </c>
      <c r="AD784" s="49">
        <v>3621</v>
      </c>
      <c r="AE784" s="30">
        <f>IFERROR(AD784/Z779,"-")</f>
        <v>0.238568981420477</v>
      </c>
      <c r="AF784" s="52">
        <f t="shared" si="551"/>
        <v>52351.325048329192</v>
      </c>
      <c r="AG784" s="31">
        <f t="shared" si="570"/>
        <v>0.22114327592524735</v>
      </c>
      <c r="AH784" s="176"/>
      <c r="AI784" s="197"/>
      <c r="AJ784" s="197"/>
      <c r="AK784" s="67" t="s">
        <v>66</v>
      </c>
      <c r="AL784" s="49">
        <v>267270019</v>
      </c>
      <c r="AM784" s="30">
        <f>IFERROR(AL784/AI779,"-")</f>
        <v>2.1588440123028203E-2</v>
      </c>
      <c r="AN784" s="49">
        <v>4568</v>
      </c>
      <c r="AO784" s="30">
        <f>IFERROR(AN784/AJ779,"-")</f>
        <v>0.32385678837291743</v>
      </c>
      <c r="AP784" s="52">
        <f t="shared" si="552"/>
        <v>58509.198555166375</v>
      </c>
      <c r="AQ784" s="31">
        <f t="shared" si="571"/>
        <v>0.30489921238819917</v>
      </c>
      <c r="AR784" s="176"/>
      <c r="AS784" s="197"/>
      <c r="AT784" s="197"/>
      <c r="AU784" s="67" t="s">
        <v>66</v>
      </c>
      <c r="AV784" s="49">
        <v>164166440</v>
      </c>
      <c r="AW784" s="30">
        <f>IFERROR(AV784/AS779,"-")</f>
        <v>1.9444751875937496E-2</v>
      </c>
      <c r="AX784" s="49">
        <v>2805</v>
      </c>
      <c r="AY784" s="30">
        <f>IFERROR(AX784/AT779,"-")</f>
        <v>0.33179559971611072</v>
      </c>
      <c r="AZ784" s="52">
        <f t="shared" si="553"/>
        <v>58526.360071301249</v>
      </c>
      <c r="BA784" s="31">
        <f t="shared" si="572"/>
        <v>0.30485816759047929</v>
      </c>
      <c r="BB784" s="176"/>
      <c r="BC784" s="197"/>
      <c r="BD784" s="197"/>
      <c r="BE784" s="67" t="s">
        <v>66</v>
      </c>
      <c r="BF784" s="49">
        <v>57110978</v>
      </c>
      <c r="BG784" s="30">
        <f>IFERROR(BF784/BC779,"-")</f>
        <v>1.3901649449562164E-2</v>
      </c>
      <c r="BH784" s="49">
        <v>1112</v>
      </c>
      <c r="BI784" s="30">
        <f>IFERROR(BH784/BD779,"-")</f>
        <v>0.28586118251928022</v>
      </c>
      <c r="BJ784" s="52">
        <f t="shared" si="554"/>
        <v>51358.793165467629</v>
      </c>
      <c r="BK784" s="31">
        <f t="shared" si="573"/>
        <v>0.2524977293369664</v>
      </c>
      <c r="BL784" s="176"/>
      <c r="BM784" s="197"/>
      <c r="BN784" s="197"/>
      <c r="BO784" s="67" t="s">
        <v>66</v>
      </c>
      <c r="BP784" s="49">
        <v>15809087</v>
      </c>
      <c r="BQ784" s="30">
        <f>IFERROR(BP784/BM779,"-")</f>
        <v>1.2188123205342656E-2</v>
      </c>
      <c r="BR784" s="49">
        <v>264</v>
      </c>
      <c r="BS784" s="30">
        <f>IFERROR(BR784/BN779,"-")</f>
        <v>0.20465116279069767</v>
      </c>
      <c r="BT784" s="52">
        <f t="shared" si="555"/>
        <v>59882.905303030304</v>
      </c>
      <c r="BU784" s="31">
        <f t="shared" si="574"/>
        <v>0.16448598130841122</v>
      </c>
      <c r="BV784" s="176"/>
      <c r="BW784" s="197"/>
      <c r="BX784" s="197"/>
      <c r="BY784" s="67" t="s">
        <v>66</v>
      </c>
      <c r="BZ784" s="49">
        <f t="shared" si="566"/>
        <v>694658640</v>
      </c>
      <c r="CA784" s="30">
        <f>IFERROR(BZ784/BW779,"-")</f>
        <v>1.8930024196864511E-2</v>
      </c>
      <c r="CB784" s="49">
        <f t="shared" si="567"/>
        <v>12390</v>
      </c>
      <c r="CC784" s="30">
        <f>IFERROR(CB784/BX779,"-")</f>
        <v>0.28816634105498184</v>
      </c>
      <c r="CD784" s="52">
        <f t="shared" si="556"/>
        <v>56066.072639225182</v>
      </c>
      <c r="CE784" s="31">
        <f t="shared" si="575"/>
        <v>0.26557777634878788</v>
      </c>
      <c r="CR784" s="173"/>
      <c r="CS784" s="194"/>
      <c r="CT784" s="188"/>
      <c r="CU784" s="191"/>
      <c r="CV784" s="191"/>
      <c r="CW784" s="75" t="s">
        <v>87</v>
      </c>
      <c r="CX784" s="86">
        <v>117257633</v>
      </c>
      <c r="CY784" s="76">
        <v>7.1842501236374914E-3</v>
      </c>
      <c r="CZ784" s="86">
        <v>1227</v>
      </c>
      <c r="DA784" s="76">
        <v>6.6399696953298337E-2</v>
      </c>
      <c r="DB784" s="86">
        <v>95564.493072534635</v>
      </c>
      <c r="DC784" s="77">
        <v>6.0878193996526914E-2</v>
      </c>
    </row>
    <row r="785" spans="2:107" s="16" customFormat="1" ht="13.15" customHeight="1">
      <c r="B785" s="224"/>
      <c r="C785" s="194"/>
      <c r="D785" s="176"/>
      <c r="E785" s="197"/>
      <c r="F785" s="197"/>
      <c r="G785" s="67" t="s">
        <v>68</v>
      </c>
      <c r="H785" s="49">
        <v>663434</v>
      </c>
      <c r="I785" s="30">
        <f>IFERROR(H785/E779,"-")</f>
        <v>4.6025141176307356E-2</v>
      </c>
      <c r="J785" s="49">
        <v>7</v>
      </c>
      <c r="K785" s="30">
        <f>IFERROR(J785/F779,"-")</f>
        <v>0.5</v>
      </c>
      <c r="L785" s="52">
        <f t="shared" si="549"/>
        <v>94776.28571428571</v>
      </c>
      <c r="M785" s="31">
        <f t="shared" si="568"/>
        <v>0.5</v>
      </c>
      <c r="N785" s="176"/>
      <c r="O785" s="197"/>
      <c r="P785" s="197"/>
      <c r="Q785" s="67" t="s">
        <v>68</v>
      </c>
      <c r="R785" s="49">
        <v>2107670</v>
      </c>
      <c r="S785" s="30">
        <f>IFERROR(R785/O779,"-")</f>
        <v>1.8865512855754062E-2</v>
      </c>
      <c r="T785" s="49">
        <v>26</v>
      </c>
      <c r="U785" s="30">
        <f>IFERROR(T785/P779,"-")</f>
        <v>0.4</v>
      </c>
      <c r="V785" s="52">
        <f t="shared" si="550"/>
        <v>81064.230769230766</v>
      </c>
      <c r="W785" s="31">
        <f t="shared" si="569"/>
        <v>0.35616438356164382</v>
      </c>
      <c r="X785" s="176"/>
      <c r="Y785" s="197"/>
      <c r="Z785" s="197"/>
      <c r="AA785" s="67" t="s">
        <v>68</v>
      </c>
      <c r="AB785" s="49">
        <v>209668662</v>
      </c>
      <c r="AC785" s="30">
        <f>IFERROR(AB785/Y779,"-")</f>
        <v>2.0274021622867937E-2</v>
      </c>
      <c r="AD785" s="49">
        <v>3633</v>
      </c>
      <c r="AE785" s="30">
        <f>IFERROR(AD785/Z779,"-")</f>
        <v>0.23935959942021345</v>
      </c>
      <c r="AF785" s="52">
        <f t="shared" si="551"/>
        <v>57712.265895953758</v>
      </c>
      <c r="AG785" s="31">
        <f t="shared" si="570"/>
        <v>0.22187614510809819</v>
      </c>
      <c r="AH785" s="176"/>
      <c r="AI785" s="197"/>
      <c r="AJ785" s="197"/>
      <c r="AK785" s="67" t="s">
        <v>68</v>
      </c>
      <c r="AL785" s="49">
        <v>337825452</v>
      </c>
      <c r="AM785" s="30">
        <f>IFERROR(AL785/AI779,"-")</f>
        <v>2.728747717317646E-2</v>
      </c>
      <c r="AN785" s="49">
        <v>4639</v>
      </c>
      <c r="AO785" s="30">
        <f>IFERROR(AN785/AJ779,"-")</f>
        <v>0.32889046437433533</v>
      </c>
      <c r="AP785" s="52">
        <f t="shared" si="552"/>
        <v>72822.904074153907</v>
      </c>
      <c r="AQ785" s="31">
        <f t="shared" si="571"/>
        <v>0.30963823254572154</v>
      </c>
      <c r="AR785" s="176"/>
      <c r="AS785" s="197"/>
      <c r="AT785" s="197"/>
      <c r="AU785" s="67" t="s">
        <v>68</v>
      </c>
      <c r="AV785" s="49">
        <v>257245502</v>
      </c>
      <c r="AW785" s="30">
        <f>IFERROR(AV785/AS779,"-")</f>
        <v>3.0469534197068431E-2</v>
      </c>
      <c r="AX785" s="49">
        <v>3228</v>
      </c>
      <c r="AY785" s="30">
        <f>IFERROR(AX785/AT779,"-")</f>
        <v>0.38183108587650816</v>
      </c>
      <c r="AZ785" s="52">
        <f t="shared" si="553"/>
        <v>79691.915117719953</v>
      </c>
      <c r="BA785" s="31">
        <f t="shared" si="572"/>
        <v>0.35083143136615585</v>
      </c>
      <c r="BB785" s="176"/>
      <c r="BC785" s="197"/>
      <c r="BD785" s="197"/>
      <c r="BE785" s="67" t="s">
        <v>68</v>
      </c>
      <c r="BF785" s="49">
        <v>124175933</v>
      </c>
      <c r="BG785" s="30">
        <f>IFERROR(BF785/BC779,"-")</f>
        <v>3.0226242853664983E-2</v>
      </c>
      <c r="BH785" s="49">
        <v>1550</v>
      </c>
      <c r="BI785" s="30">
        <f>IFERROR(BH785/BD779,"-")</f>
        <v>0.39845758354755784</v>
      </c>
      <c r="BJ785" s="52">
        <f t="shared" si="554"/>
        <v>80113.505161290319</v>
      </c>
      <c r="BK785" s="31">
        <f t="shared" si="573"/>
        <v>0.35195277020890098</v>
      </c>
      <c r="BL785" s="176"/>
      <c r="BM785" s="197"/>
      <c r="BN785" s="197"/>
      <c r="BO785" s="67" t="s">
        <v>68</v>
      </c>
      <c r="BP785" s="49">
        <v>42307972</v>
      </c>
      <c r="BQ785" s="30">
        <f>IFERROR(BP785/BM779,"-")</f>
        <v>3.2617618924115438E-2</v>
      </c>
      <c r="BR785" s="49">
        <v>475</v>
      </c>
      <c r="BS785" s="30">
        <f>IFERROR(BR785/BN779,"-")</f>
        <v>0.36821705426356588</v>
      </c>
      <c r="BT785" s="52">
        <f t="shared" si="555"/>
        <v>89069.414736842111</v>
      </c>
      <c r="BU785" s="31">
        <f t="shared" si="574"/>
        <v>0.29595015576323985</v>
      </c>
      <c r="BV785" s="176"/>
      <c r="BW785" s="197"/>
      <c r="BX785" s="197"/>
      <c r="BY785" s="67" t="s">
        <v>68</v>
      </c>
      <c r="BZ785" s="49">
        <f t="shared" si="566"/>
        <v>973994625</v>
      </c>
      <c r="CA785" s="30">
        <f>IFERROR(BZ785/BW779,"-")</f>
        <v>2.6542161512402664E-2</v>
      </c>
      <c r="CB785" s="49">
        <f t="shared" si="567"/>
        <v>13558</v>
      </c>
      <c r="CC785" s="30">
        <f>IFERROR(CB785/BX779,"-")</f>
        <v>0.3153316587589543</v>
      </c>
      <c r="CD785" s="52">
        <f t="shared" si="556"/>
        <v>71839.107906770907</v>
      </c>
      <c r="CE785" s="31">
        <f t="shared" si="575"/>
        <v>0.29061367972048957</v>
      </c>
      <c r="CR785" s="173"/>
      <c r="CS785" s="194"/>
      <c r="CT785" s="188"/>
      <c r="CU785" s="191"/>
      <c r="CV785" s="191"/>
      <c r="CW785" s="75" t="s">
        <v>85</v>
      </c>
      <c r="CX785" s="86">
        <v>40213077</v>
      </c>
      <c r="CY785" s="76">
        <v>2.4638123422557399E-3</v>
      </c>
      <c r="CZ785" s="86">
        <v>2072</v>
      </c>
      <c r="DA785" s="76">
        <v>0.11212727961469776</v>
      </c>
      <c r="DB785" s="86">
        <v>19407.855694980695</v>
      </c>
      <c r="DC785" s="77">
        <v>0.10280327462168197</v>
      </c>
    </row>
    <row r="786" spans="2:107" s="16" customFormat="1" ht="13.15" customHeight="1">
      <c r="B786" s="224"/>
      <c r="C786" s="194"/>
      <c r="D786" s="176"/>
      <c r="E786" s="197"/>
      <c r="F786" s="197"/>
      <c r="G786" s="67" t="s">
        <v>69</v>
      </c>
      <c r="H786" s="49">
        <v>7382</v>
      </c>
      <c r="I786" s="30">
        <f>IFERROR(H786/E779,"-")</f>
        <v>5.1211965645942307E-4</v>
      </c>
      <c r="J786" s="49">
        <v>1</v>
      </c>
      <c r="K786" s="30">
        <f>IFERROR(J786/F779,"-")</f>
        <v>7.1428571428571425E-2</v>
      </c>
      <c r="L786" s="52">
        <f t="shared" si="549"/>
        <v>7382</v>
      </c>
      <c r="M786" s="31">
        <f t="shared" si="568"/>
        <v>7.1428571428571425E-2</v>
      </c>
      <c r="N786" s="176"/>
      <c r="O786" s="197"/>
      <c r="P786" s="197"/>
      <c r="Q786" s="67" t="s">
        <v>69</v>
      </c>
      <c r="R786" s="49">
        <v>61665</v>
      </c>
      <c r="S786" s="30">
        <f>IFERROR(R786/O779,"-")</f>
        <v>5.5195635476619888E-4</v>
      </c>
      <c r="T786" s="49">
        <v>7</v>
      </c>
      <c r="U786" s="30">
        <f>IFERROR(T786/P779,"-")</f>
        <v>0.1076923076923077</v>
      </c>
      <c r="V786" s="52">
        <f t="shared" si="550"/>
        <v>8809.2857142857138</v>
      </c>
      <c r="W786" s="31">
        <f t="shared" si="569"/>
        <v>9.5890410958904104E-2</v>
      </c>
      <c r="X786" s="176"/>
      <c r="Y786" s="197"/>
      <c r="Z786" s="197"/>
      <c r="AA786" s="67" t="s">
        <v>69</v>
      </c>
      <c r="AB786" s="49">
        <v>197894913</v>
      </c>
      <c r="AC786" s="30">
        <f>IFERROR(AB786/Y779,"-")</f>
        <v>1.9135552766667483E-2</v>
      </c>
      <c r="AD786" s="49">
        <v>1186</v>
      </c>
      <c r="AE786" s="30">
        <f>IFERROR(AD786/Z779,"-")</f>
        <v>7.8139412307286868E-2</v>
      </c>
      <c r="AF786" s="52">
        <f t="shared" si="551"/>
        <v>166859.11720067455</v>
      </c>
      <c r="AG786" s="31">
        <f t="shared" si="570"/>
        <v>7.243190423842677E-2</v>
      </c>
      <c r="AH786" s="176"/>
      <c r="AI786" s="197"/>
      <c r="AJ786" s="197"/>
      <c r="AK786" s="67" t="s">
        <v>69</v>
      </c>
      <c r="AL786" s="49">
        <v>350893467</v>
      </c>
      <c r="AM786" s="30">
        <f>IFERROR(AL786/AI779,"-")</f>
        <v>2.8343031628591583E-2</v>
      </c>
      <c r="AN786" s="49">
        <v>1853</v>
      </c>
      <c r="AO786" s="30">
        <f>IFERROR(AN786/AJ779,"-")</f>
        <v>0.13137185395249912</v>
      </c>
      <c r="AP786" s="52">
        <f t="shared" si="552"/>
        <v>189365.0658391797</v>
      </c>
      <c r="AQ786" s="31">
        <f t="shared" si="571"/>
        <v>0.1236817514350554</v>
      </c>
      <c r="AR786" s="176"/>
      <c r="AS786" s="197"/>
      <c r="AT786" s="197"/>
      <c r="AU786" s="67" t="s">
        <v>69</v>
      </c>
      <c r="AV786" s="49">
        <v>437949921</v>
      </c>
      <c r="AW786" s="30">
        <f>IFERROR(AV786/AS779,"-")</f>
        <v>5.187313282746113E-2</v>
      </c>
      <c r="AX786" s="49">
        <v>1542</v>
      </c>
      <c r="AY786" s="30">
        <f>IFERROR(AX786/AT779,"-")</f>
        <v>0.18239886444286729</v>
      </c>
      <c r="AZ786" s="52">
        <f t="shared" si="553"/>
        <v>284014.2159533074</v>
      </c>
      <c r="BA786" s="31">
        <f t="shared" si="572"/>
        <v>0.16759047929572873</v>
      </c>
      <c r="BB786" s="176"/>
      <c r="BC786" s="197"/>
      <c r="BD786" s="197"/>
      <c r="BE786" s="67" t="s">
        <v>69</v>
      </c>
      <c r="BF786" s="49">
        <v>248878792</v>
      </c>
      <c r="BG786" s="30">
        <f>IFERROR(BF786/BC779,"-")</f>
        <v>6.0580747221917579E-2</v>
      </c>
      <c r="BH786" s="49">
        <v>848</v>
      </c>
      <c r="BI786" s="30">
        <f>IFERROR(BH786/BD779,"-")</f>
        <v>0.21799485861182519</v>
      </c>
      <c r="BJ786" s="52">
        <f t="shared" si="554"/>
        <v>293489.14150943398</v>
      </c>
      <c r="BK786" s="31">
        <f t="shared" si="573"/>
        <v>0.19255222524977295</v>
      </c>
      <c r="BL786" s="176"/>
      <c r="BM786" s="197"/>
      <c r="BN786" s="197"/>
      <c r="BO786" s="67" t="s">
        <v>69</v>
      </c>
      <c r="BP786" s="49">
        <v>70784292</v>
      </c>
      <c r="BQ786" s="30">
        <f>IFERROR(BP786/BM779,"-")</f>
        <v>5.4571631612815502E-2</v>
      </c>
      <c r="BR786" s="49">
        <v>296</v>
      </c>
      <c r="BS786" s="30">
        <f>IFERROR(BR786/BN779,"-")</f>
        <v>0.22945736434108527</v>
      </c>
      <c r="BT786" s="52">
        <f t="shared" si="555"/>
        <v>239136.12162162163</v>
      </c>
      <c r="BU786" s="31">
        <f t="shared" si="574"/>
        <v>0.18442367601246107</v>
      </c>
      <c r="BV786" s="176"/>
      <c r="BW786" s="197"/>
      <c r="BX786" s="197"/>
      <c r="BY786" s="67" t="s">
        <v>69</v>
      </c>
      <c r="BZ786" s="49">
        <f t="shared" si="566"/>
        <v>1306470432</v>
      </c>
      <c r="CA786" s="30">
        <f>IFERROR(BZ786/BW779,"-")</f>
        <v>3.5602403059793557E-2</v>
      </c>
      <c r="CB786" s="49">
        <f t="shared" si="567"/>
        <v>5733</v>
      </c>
      <c r="CC786" s="30">
        <f>IFERROR(CB786/BX779,"-")</f>
        <v>0.13333798492883059</v>
      </c>
      <c r="CD786" s="52">
        <f t="shared" si="556"/>
        <v>227885.99895342754</v>
      </c>
      <c r="CE786" s="31">
        <f t="shared" si="575"/>
        <v>0.12288598803935438</v>
      </c>
      <c r="CR786" s="174"/>
      <c r="CS786" s="195"/>
      <c r="CT786" s="189"/>
      <c r="CU786" s="192"/>
      <c r="CV786" s="192"/>
      <c r="CW786" s="18" t="s">
        <v>92</v>
      </c>
      <c r="CX786" s="86">
        <v>3268501319</v>
      </c>
      <c r="CY786" s="76">
        <v>0.2002575900976532</v>
      </c>
      <c r="CZ786" s="86">
        <v>13892</v>
      </c>
      <c r="DA786" s="76">
        <v>0.75177228204989444</v>
      </c>
      <c r="DB786" s="86">
        <v>235279.39238410597</v>
      </c>
      <c r="DC786" s="77">
        <v>0.689258248573555</v>
      </c>
    </row>
    <row r="787" spans="2:107" s="16" customFormat="1" ht="13.15" customHeight="1">
      <c r="B787" s="224"/>
      <c r="C787" s="194"/>
      <c r="D787" s="176"/>
      <c r="E787" s="197"/>
      <c r="F787" s="197"/>
      <c r="G787" s="67" t="s">
        <v>71</v>
      </c>
      <c r="H787" s="49">
        <v>0</v>
      </c>
      <c r="I787" s="30">
        <f>IFERROR(H787/E779,"-")</f>
        <v>0</v>
      </c>
      <c r="J787" s="49">
        <v>0</v>
      </c>
      <c r="K787" s="30">
        <f>IFERROR(J787/F779,"-")</f>
        <v>0</v>
      </c>
      <c r="L787" s="52" t="str">
        <f t="shared" si="549"/>
        <v>-</v>
      </c>
      <c r="M787" s="31">
        <f t="shared" si="568"/>
        <v>0</v>
      </c>
      <c r="N787" s="176"/>
      <c r="O787" s="197"/>
      <c r="P787" s="197"/>
      <c r="Q787" s="67" t="s">
        <v>71</v>
      </c>
      <c r="R787" s="49">
        <v>0</v>
      </c>
      <c r="S787" s="30">
        <f>IFERROR(R787/O779,"-")</f>
        <v>0</v>
      </c>
      <c r="T787" s="49">
        <v>0</v>
      </c>
      <c r="U787" s="30">
        <f>IFERROR(T787/P779,"-")</f>
        <v>0</v>
      </c>
      <c r="V787" s="52" t="str">
        <f t="shared" si="550"/>
        <v>-</v>
      </c>
      <c r="W787" s="31">
        <f t="shared" si="569"/>
        <v>0</v>
      </c>
      <c r="X787" s="176"/>
      <c r="Y787" s="197"/>
      <c r="Z787" s="197"/>
      <c r="AA787" s="67" t="s">
        <v>71</v>
      </c>
      <c r="AB787" s="49">
        <v>1151743</v>
      </c>
      <c r="AC787" s="30">
        <f>IFERROR(AB787/Y779,"-")</f>
        <v>1.1136839555921232E-4</v>
      </c>
      <c r="AD787" s="49">
        <v>15</v>
      </c>
      <c r="AE787" s="30">
        <f>IFERROR(AD787/Z779,"-")</f>
        <v>9.8827249967057586E-4</v>
      </c>
      <c r="AF787" s="52">
        <f t="shared" si="551"/>
        <v>76782.866666666669</v>
      </c>
      <c r="AG787" s="31">
        <f t="shared" si="570"/>
        <v>9.1608647856357645E-4</v>
      </c>
      <c r="AH787" s="176"/>
      <c r="AI787" s="197"/>
      <c r="AJ787" s="197"/>
      <c r="AK787" s="67" t="s">
        <v>71</v>
      </c>
      <c r="AL787" s="49">
        <v>65351</v>
      </c>
      <c r="AM787" s="30">
        <f>IFERROR(AL787/AI779,"-")</f>
        <v>5.2786547318650665E-6</v>
      </c>
      <c r="AN787" s="49">
        <v>34</v>
      </c>
      <c r="AO787" s="30">
        <f>IFERROR(AN787/AJ779,"-")</f>
        <v>2.4104927330733782E-3</v>
      </c>
      <c r="AP787" s="52">
        <f t="shared" si="552"/>
        <v>1922.0882352941176</v>
      </c>
      <c r="AQ787" s="31">
        <f t="shared" si="571"/>
        <v>2.2693899345881726E-3</v>
      </c>
      <c r="AR787" s="176"/>
      <c r="AS787" s="197"/>
      <c r="AT787" s="197"/>
      <c r="AU787" s="67" t="s">
        <v>71</v>
      </c>
      <c r="AV787" s="49">
        <v>87403</v>
      </c>
      <c r="AW787" s="30">
        <f>IFERROR(AV787/AS779,"-")</f>
        <v>1.0352479155986844E-5</v>
      </c>
      <c r="AX787" s="49">
        <v>43</v>
      </c>
      <c r="AY787" s="30">
        <f>IFERROR(AX787/AT779,"-")</f>
        <v>5.0863496569671166E-3</v>
      </c>
      <c r="AZ787" s="52">
        <f t="shared" si="553"/>
        <v>2032.6279069767443</v>
      </c>
      <c r="BA787" s="31">
        <f t="shared" si="572"/>
        <v>4.6734050646668841E-3</v>
      </c>
      <c r="BB787" s="176"/>
      <c r="BC787" s="197"/>
      <c r="BD787" s="197"/>
      <c r="BE787" s="67" t="s">
        <v>71</v>
      </c>
      <c r="BF787" s="49">
        <v>38514</v>
      </c>
      <c r="BG787" s="30">
        <f>IFERROR(BF787/BC779,"-")</f>
        <v>9.3748723214026766E-6</v>
      </c>
      <c r="BH787" s="49">
        <v>29</v>
      </c>
      <c r="BI787" s="30">
        <f>IFERROR(BH787/BD779,"-")</f>
        <v>7.4550128534704371E-3</v>
      </c>
      <c r="BJ787" s="52">
        <f t="shared" si="554"/>
        <v>1328.0689655172414</v>
      </c>
      <c r="BK787" s="31">
        <f t="shared" si="573"/>
        <v>6.5849227974568575E-3</v>
      </c>
      <c r="BL787" s="176"/>
      <c r="BM787" s="197"/>
      <c r="BN787" s="197"/>
      <c r="BO787" s="67" t="s">
        <v>71</v>
      </c>
      <c r="BP787" s="49">
        <v>21821</v>
      </c>
      <c r="BQ787" s="30">
        <f>IFERROR(BP787/BM779,"-")</f>
        <v>1.6823048444466281E-5</v>
      </c>
      <c r="BR787" s="49">
        <v>18</v>
      </c>
      <c r="BS787" s="30">
        <f>IFERROR(BR787/BN779,"-")</f>
        <v>1.3953488372093023E-2</v>
      </c>
      <c r="BT787" s="52">
        <f t="shared" si="555"/>
        <v>1212.2777777777778</v>
      </c>
      <c r="BU787" s="31">
        <f t="shared" si="574"/>
        <v>1.1214953271028037E-2</v>
      </c>
      <c r="BV787" s="176"/>
      <c r="BW787" s="197"/>
      <c r="BX787" s="197"/>
      <c r="BY787" s="67" t="s">
        <v>71</v>
      </c>
      <c r="BZ787" s="49">
        <f t="shared" si="566"/>
        <v>1364832</v>
      </c>
      <c r="CA787" s="30">
        <f>IFERROR(BZ787/BW779,"-")</f>
        <v>3.7192804201866666E-5</v>
      </c>
      <c r="CB787" s="49">
        <f t="shared" si="567"/>
        <v>139</v>
      </c>
      <c r="CC787" s="30">
        <f>IFERROR(CB787/BX779,"-")</f>
        <v>3.2328588705926131E-3</v>
      </c>
      <c r="CD787" s="52">
        <f t="shared" si="556"/>
        <v>9818.9352517985608</v>
      </c>
      <c r="CE787" s="31">
        <f t="shared" si="575"/>
        <v>2.979443980022721E-3</v>
      </c>
      <c r="CR787" s="172">
        <v>47</v>
      </c>
      <c r="CS787" s="193" t="s">
        <v>12</v>
      </c>
      <c r="CT787" s="187">
        <v>40830</v>
      </c>
      <c r="CU787" s="190">
        <v>32689581560</v>
      </c>
      <c r="CV787" s="190">
        <v>37461</v>
      </c>
      <c r="CW787" s="75" t="s">
        <v>58</v>
      </c>
      <c r="CX787" s="86">
        <v>940439995</v>
      </c>
      <c r="CY787" s="76">
        <v>2.876879880746935E-2</v>
      </c>
      <c r="CZ787" s="86">
        <v>6963</v>
      </c>
      <c r="DA787" s="76">
        <v>0.18587330824057019</v>
      </c>
      <c r="DB787" s="86">
        <v>135062.47235387046</v>
      </c>
      <c r="DC787" s="77">
        <v>0.17053637031594415</v>
      </c>
    </row>
    <row r="788" spans="2:107" s="16" customFormat="1" ht="13.15" customHeight="1">
      <c r="B788" s="224"/>
      <c r="C788" s="194"/>
      <c r="D788" s="176"/>
      <c r="E788" s="197"/>
      <c r="F788" s="197"/>
      <c r="G788" s="67" t="s">
        <v>73</v>
      </c>
      <c r="H788" s="49">
        <v>0</v>
      </c>
      <c r="I788" s="30">
        <f>IFERROR(H788/E779,"-")</f>
        <v>0</v>
      </c>
      <c r="J788" s="49">
        <v>0</v>
      </c>
      <c r="K788" s="30">
        <f>IFERROR(J788/F779,"-")</f>
        <v>0</v>
      </c>
      <c r="L788" s="52" t="str">
        <f t="shared" si="549"/>
        <v>-</v>
      </c>
      <c r="M788" s="31">
        <f t="shared" si="568"/>
        <v>0</v>
      </c>
      <c r="N788" s="176"/>
      <c r="O788" s="197"/>
      <c r="P788" s="197"/>
      <c r="Q788" s="67" t="s">
        <v>73</v>
      </c>
      <c r="R788" s="49">
        <v>0</v>
      </c>
      <c r="S788" s="30">
        <f>IFERROR(R788/O779,"-")</f>
        <v>0</v>
      </c>
      <c r="T788" s="49">
        <v>0</v>
      </c>
      <c r="U788" s="30">
        <f>IFERROR(T788/P779,"-")</f>
        <v>0</v>
      </c>
      <c r="V788" s="52" t="str">
        <f t="shared" si="550"/>
        <v>-</v>
      </c>
      <c r="W788" s="31">
        <f t="shared" si="569"/>
        <v>0</v>
      </c>
      <c r="X788" s="176"/>
      <c r="Y788" s="197"/>
      <c r="Z788" s="197"/>
      <c r="AA788" s="67" t="s">
        <v>73</v>
      </c>
      <c r="AB788" s="49">
        <v>698620</v>
      </c>
      <c r="AC788" s="30">
        <f>IFERROR(AB788/Y779,"-")</f>
        <v>6.7553428590906914E-5</v>
      </c>
      <c r="AD788" s="49">
        <v>51</v>
      </c>
      <c r="AE788" s="30">
        <f>IFERROR(AD788/Z779,"-")</f>
        <v>3.3601264988799579E-3</v>
      </c>
      <c r="AF788" s="52">
        <f t="shared" si="551"/>
        <v>13698.431372549019</v>
      </c>
      <c r="AG788" s="31">
        <f t="shared" si="570"/>
        <v>3.1146940271161599E-3</v>
      </c>
      <c r="AH788" s="176"/>
      <c r="AI788" s="197"/>
      <c r="AJ788" s="197"/>
      <c r="AK788" s="67" t="s">
        <v>73</v>
      </c>
      <c r="AL788" s="49">
        <v>2359593</v>
      </c>
      <c r="AM788" s="30">
        <f>IFERROR(AL788/AI779,"-")</f>
        <v>1.905935143261111E-4</v>
      </c>
      <c r="AN788" s="49">
        <v>68</v>
      </c>
      <c r="AO788" s="30">
        <f>IFERROR(AN788/AJ779,"-")</f>
        <v>4.8209854661467565E-3</v>
      </c>
      <c r="AP788" s="52">
        <f t="shared" si="552"/>
        <v>34699.897058823532</v>
      </c>
      <c r="AQ788" s="31">
        <f t="shared" si="571"/>
        <v>4.5387798691763452E-3</v>
      </c>
      <c r="AR788" s="176"/>
      <c r="AS788" s="197"/>
      <c r="AT788" s="197"/>
      <c r="AU788" s="67" t="s">
        <v>73</v>
      </c>
      <c r="AV788" s="49">
        <v>1181404</v>
      </c>
      <c r="AW788" s="30">
        <f>IFERROR(AV788/AS779,"-")</f>
        <v>1.3993181337939751E-4</v>
      </c>
      <c r="AX788" s="49">
        <v>48</v>
      </c>
      <c r="AY788" s="30">
        <f>IFERROR(AX788/AT779,"-")</f>
        <v>5.6777856635911996E-3</v>
      </c>
      <c r="AZ788" s="52">
        <f t="shared" si="553"/>
        <v>24612.583333333332</v>
      </c>
      <c r="BA788" s="31">
        <f t="shared" si="572"/>
        <v>5.2168242582328007E-3</v>
      </c>
      <c r="BB788" s="176"/>
      <c r="BC788" s="197"/>
      <c r="BD788" s="197"/>
      <c r="BE788" s="67" t="s">
        <v>73</v>
      </c>
      <c r="BF788" s="49">
        <v>269548</v>
      </c>
      <c r="BG788" s="30">
        <f>IFERROR(BF788/BC779,"-")</f>
        <v>6.5611935516680906E-5</v>
      </c>
      <c r="BH788" s="49">
        <v>14</v>
      </c>
      <c r="BI788" s="30">
        <f>IFERROR(BH788/BD779,"-")</f>
        <v>3.5989717223650387E-3</v>
      </c>
      <c r="BJ788" s="52">
        <f t="shared" si="554"/>
        <v>19253.428571428572</v>
      </c>
      <c r="BK788" s="31">
        <f t="shared" si="573"/>
        <v>3.1789282470481382E-3</v>
      </c>
      <c r="BL788" s="176"/>
      <c r="BM788" s="197"/>
      <c r="BN788" s="197"/>
      <c r="BO788" s="67" t="s">
        <v>73</v>
      </c>
      <c r="BP788" s="49">
        <v>4810</v>
      </c>
      <c r="BQ788" s="30">
        <f>IFERROR(BP788/BM779,"-")</f>
        <v>3.7083022326145827E-6</v>
      </c>
      <c r="BR788" s="49">
        <v>1</v>
      </c>
      <c r="BS788" s="30">
        <f>IFERROR(BR788/BN779,"-")</f>
        <v>7.7519379844961239E-4</v>
      </c>
      <c r="BT788" s="52">
        <f t="shared" si="555"/>
        <v>4810</v>
      </c>
      <c r="BU788" s="31">
        <f t="shared" si="574"/>
        <v>6.2305295950155766E-4</v>
      </c>
      <c r="BV788" s="176"/>
      <c r="BW788" s="197"/>
      <c r="BX788" s="197"/>
      <c r="BY788" s="67" t="s">
        <v>73</v>
      </c>
      <c r="BZ788" s="49">
        <f t="shared" si="566"/>
        <v>4513975</v>
      </c>
      <c r="CA788" s="30">
        <f>IFERROR(BZ788/BW779,"-")</f>
        <v>1.2300956333608905E-4</v>
      </c>
      <c r="CB788" s="49">
        <f t="shared" si="567"/>
        <v>182</v>
      </c>
      <c r="CC788" s="30">
        <f>IFERROR(CB788/BX779,"-")</f>
        <v>4.2329519025025584E-3</v>
      </c>
      <c r="CD788" s="52">
        <f t="shared" si="556"/>
        <v>24802.060439560439</v>
      </c>
      <c r="CE788" s="31">
        <f t="shared" si="575"/>
        <v>3.9011424774398219E-3</v>
      </c>
      <c r="CR788" s="173"/>
      <c r="CS788" s="194"/>
      <c r="CT788" s="188"/>
      <c r="CU788" s="191"/>
      <c r="CV788" s="191"/>
      <c r="CW788" s="75" t="s">
        <v>60</v>
      </c>
      <c r="CX788" s="86">
        <v>580893841</v>
      </c>
      <c r="CY788" s="76">
        <v>1.7769999286586156E-2</v>
      </c>
      <c r="CZ788" s="86">
        <v>9020</v>
      </c>
      <c r="DA788" s="76">
        <v>0.2407837484317023</v>
      </c>
      <c r="DB788" s="86">
        <v>64400.647560975609</v>
      </c>
      <c r="DC788" s="77">
        <v>0.22091599314229732</v>
      </c>
    </row>
    <row r="789" spans="2:107" s="16" customFormat="1" ht="13.15" customHeight="1">
      <c r="B789" s="224"/>
      <c r="C789" s="194"/>
      <c r="D789" s="176"/>
      <c r="E789" s="197"/>
      <c r="F789" s="197"/>
      <c r="G789" s="67" t="s">
        <v>75</v>
      </c>
      <c r="H789" s="49">
        <v>0</v>
      </c>
      <c r="I789" s="30">
        <f>IFERROR(H789/E779,"-")</f>
        <v>0</v>
      </c>
      <c r="J789" s="49">
        <v>0</v>
      </c>
      <c r="K789" s="30">
        <f>IFERROR(J789/F779,"-")</f>
        <v>0</v>
      </c>
      <c r="L789" s="52" t="str">
        <f t="shared" si="549"/>
        <v>-</v>
      </c>
      <c r="M789" s="31">
        <f t="shared" si="568"/>
        <v>0</v>
      </c>
      <c r="N789" s="176"/>
      <c r="O789" s="197"/>
      <c r="P789" s="197"/>
      <c r="Q789" s="67" t="s">
        <v>75</v>
      </c>
      <c r="R789" s="49">
        <v>131960</v>
      </c>
      <c r="S789" s="30">
        <f>IFERROR(R789/O779,"-")</f>
        <v>1.1811588514545951E-3</v>
      </c>
      <c r="T789" s="49">
        <v>5</v>
      </c>
      <c r="U789" s="30">
        <f>IFERROR(T789/P779,"-")</f>
        <v>7.6923076923076927E-2</v>
      </c>
      <c r="V789" s="52">
        <f t="shared" si="550"/>
        <v>26392</v>
      </c>
      <c r="W789" s="31">
        <f t="shared" si="569"/>
        <v>6.8493150684931503E-2</v>
      </c>
      <c r="X789" s="176"/>
      <c r="Y789" s="197"/>
      <c r="Z789" s="197"/>
      <c r="AA789" s="67" t="s">
        <v>75</v>
      </c>
      <c r="AB789" s="49">
        <v>10988429</v>
      </c>
      <c r="AC789" s="30">
        <f>IFERROR(AB789/Y779,"-")</f>
        <v>1.0625319254784443E-3</v>
      </c>
      <c r="AD789" s="49">
        <v>466</v>
      </c>
      <c r="AE789" s="30">
        <f>IFERROR(AD789/Z779,"-")</f>
        <v>3.0702332323099223E-2</v>
      </c>
      <c r="AF789" s="52">
        <f t="shared" si="551"/>
        <v>23580.319742489271</v>
      </c>
      <c r="AG789" s="31">
        <f t="shared" si="570"/>
        <v>2.8459753267375106E-2</v>
      </c>
      <c r="AH789" s="176"/>
      <c r="AI789" s="197"/>
      <c r="AJ789" s="197"/>
      <c r="AK789" s="67" t="s">
        <v>75</v>
      </c>
      <c r="AL789" s="49">
        <v>19925961</v>
      </c>
      <c r="AM789" s="30">
        <f>IFERROR(AL789/AI779,"-")</f>
        <v>1.6094974571102014E-3</v>
      </c>
      <c r="AN789" s="49">
        <v>680</v>
      </c>
      <c r="AO789" s="30">
        <f>IFERROR(AN789/AJ779,"-")</f>
        <v>4.8209854661467565E-2</v>
      </c>
      <c r="AP789" s="52">
        <f t="shared" si="552"/>
        <v>29302.883823529413</v>
      </c>
      <c r="AQ789" s="31">
        <f t="shared" si="571"/>
        <v>4.5387798691763452E-2</v>
      </c>
      <c r="AR789" s="176"/>
      <c r="AS789" s="197"/>
      <c r="AT789" s="197"/>
      <c r="AU789" s="67" t="s">
        <v>75</v>
      </c>
      <c r="AV789" s="49">
        <v>17679674</v>
      </c>
      <c r="AW789" s="30">
        <f>IFERROR(AV789/AS779,"-")</f>
        <v>2.0940752213269857E-3</v>
      </c>
      <c r="AX789" s="49">
        <v>556</v>
      </c>
      <c r="AY789" s="30">
        <f>IFERROR(AX789/AT779,"-")</f>
        <v>6.5767683936598056E-2</v>
      </c>
      <c r="AZ789" s="52">
        <f t="shared" si="553"/>
        <v>31797.974820143885</v>
      </c>
      <c r="BA789" s="31">
        <f t="shared" si="572"/>
        <v>6.0428214324529946E-2</v>
      </c>
      <c r="BB789" s="176"/>
      <c r="BC789" s="197"/>
      <c r="BD789" s="197"/>
      <c r="BE789" s="67" t="s">
        <v>75</v>
      </c>
      <c r="BF789" s="49">
        <v>17099600</v>
      </c>
      <c r="BG789" s="30">
        <f>IFERROR(BF789/BC779,"-")</f>
        <v>4.16229336727053E-3</v>
      </c>
      <c r="BH789" s="49">
        <v>340</v>
      </c>
      <c r="BI789" s="30">
        <f>IFERROR(BH789/BD779,"-")</f>
        <v>8.7403598971722368E-2</v>
      </c>
      <c r="BJ789" s="52">
        <f t="shared" si="554"/>
        <v>50292.941176470587</v>
      </c>
      <c r="BK789" s="31">
        <f t="shared" si="573"/>
        <v>7.7202543142597641E-2</v>
      </c>
      <c r="BL789" s="176"/>
      <c r="BM789" s="197"/>
      <c r="BN789" s="197"/>
      <c r="BO789" s="67" t="s">
        <v>75</v>
      </c>
      <c r="BP789" s="49">
        <v>4666660</v>
      </c>
      <c r="BQ789" s="30">
        <f>IFERROR(BP789/BM779,"-")</f>
        <v>3.5977932841690582E-3</v>
      </c>
      <c r="BR789" s="49">
        <v>131</v>
      </c>
      <c r="BS789" s="30">
        <f>IFERROR(BR789/BN779,"-")</f>
        <v>0.10155038759689923</v>
      </c>
      <c r="BT789" s="52">
        <f t="shared" si="555"/>
        <v>35623.358778625952</v>
      </c>
      <c r="BU789" s="31">
        <f t="shared" si="574"/>
        <v>8.1619937694704048E-2</v>
      </c>
      <c r="BV789" s="176"/>
      <c r="BW789" s="197"/>
      <c r="BX789" s="197"/>
      <c r="BY789" s="67" t="s">
        <v>75</v>
      </c>
      <c r="BZ789" s="49">
        <f t="shared" si="566"/>
        <v>70492284</v>
      </c>
      <c r="CA789" s="30">
        <f>IFERROR(BZ789/BW779,"-")</f>
        <v>1.9209732161572842E-3</v>
      </c>
      <c r="CB789" s="49">
        <f t="shared" si="567"/>
        <v>2178</v>
      </c>
      <c r="CC789" s="30">
        <f>IFERROR(CB789/BX779,"-")</f>
        <v>5.0655874965113035E-2</v>
      </c>
      <c r="CD789" s="52">
        <f t="shared" si="556"/>
        <v>32365.603305785124</v>
      </c>
      <c r="CE789" s="31">
        <f t="shared" si="575"/>
        <v>4.6685100636615011E-2</v>
      </c>
      <c r="CR789" s="173"/>
      <c r="CS789" s="194"/>
      <c r="CT789" s="188"/>
      <c r="CU789" s="191"/>
      <c r="CV789" s="191"/>
      <c r="CW789" s="75" t="s">
        <v>62</v>
      </c>
      <c r="CX789" s="86">
        <v>395091389</v>
      </c>
      <c r="CY789" s="76">
        <v>1.2086156204686518E-2</v>
      </c>
      <c r="CZ789" s="86">
        <v>8418</v>
      </c>
      <c r="DA789" s="76">
        <v>0.22471370225034035</v>
      </c>
      <c r="DB789" s="86">
        <v>46934.116060822045</v>
      </c>
      <c r="DC789" s="77">
        <v>0.20617193240264511</v>
      </c>
    </row>
    <row r="790" spans="2:107" s="16" customFormat="1" ht="13.15" customHeight="1">
      <c r="B790" s="224"/>
      <c r="C790" s="194"/>
      <c r="D790" s="176"/>
      <c r="E790" s="197"/>
      <c r="F790" s="197"/>
      <c r="G790" s="67" t="s">
        <v>77</v>
      </c>
      <c r="H790" s="49">
        <v>0</v>
      </c>
      <c r="I790" s="30">
        <f>IFERROR(H790/E779,"-")</f>
        <v>0</v>
      </c>
      <c r="J790" s="49">
        <v>0</v>
      </c>
      <c r="K790" s="30">
        <f>IFERROR(J790/F779,"-")</f>
        <v>0</v>
      </c>
      <c r="L790" s="52" t="str">
        <f t="shared" si="549"/>
        <v>-</v>
      </c>
      <c r="M790" s="31">
        <f t="shared" si="568"/>
        <v>0</v>
      </c>
      <c r="N790" s="176"/>
      <c r="O790" s="197"/>
      <c r="P790" s="197"/>
      <c r="Q790" s="67" t="s">
        <v>77</v>
      </c>
      <c r="R790" s="49">
        <v>21460</v>
      </c>
      <c r="S790" s="30">
        <f>IFERROR(R790/O779,"-")</f>
        <v>1.9208600297223105E-4</v>
      </c>
      <c r="T790" s="49">
        <v>2</v>
      </c>
      <c r="U790" s="30">
        <f>IFERROR(T790/P779,"-")</f>
        <v>3.0769230769230771E-2</v>
      </c>
      <c r="V790" s="52">
        <f t="shared" si="550"/>
        <v>10730</v>
      </c>
      <c r="W790" s="31">
        <f t="shared" si="569"/>
        <v>2.7397260273972601E-2</v>
      </c>
      <c r="X790" s="176"/>
      <c r="Y790" s="197"/>
      <c r="Z790" s="197"/>
      <c r="AA790" s="67" t="s">
        <v>77</v>
      </c>
      <c r="AB790" s="49">
        <v>8379561</v>
      </c>
      <c r="AC790" s="30">
        <f>IFERROR(AB790/Y779,"-")</f>
        <v>8.102660611443253E-4</v>
      </c>
      <c r="AD790" s="49">
        <v>104</v>
      </c>
      <c r="AE790" s="30">
        <f>IFERROR(AD790/Z779,"-")</f>
        <v>6.8520226643826593E-3</v>
      </c>
      <c r="AF790" s="52">
        <f t="shared" si="551"/>
        <v>80572.701923076922</v>
      </c>
      <c r="AG790" s="31">
        <f t="shared" si="570"/>
        <v>6.3515329180407962E-3</v>
      </c>
      <c r="AH790" s="176"/>
      <c r="AI790" s="197"/>
      <c r="AJ790" s="197"/>
      <c r="AK790" s="67" t="s">
        <v>77</v>
      </c>
      <c r="AL790" s="49">
        <v>23723220</v>
      </c>
      <c r="AM790" s="30">
        <f>IFERROR(AL790/AI779,"-")</f>
        <v>1.9162168521992926E-3</v>
      </c>
      <c r="AN790" s="49">
        <v>208</v>
      </c>
      <c r="AO790" s="30">
        <f>IFERROR(AN790/AJ779,"-")</f>
        <v>1.4746543778801843E-2</v>
      </c>
      <c r="AP790" s="52">
        <f t="shared" si="552"/>
        <v>114053.94230769231</v>
      </c>
      <c r="AQ790" s="31">
        <f t="shared" si="571"/>
        <v>1.3883326658657056E-2</v>
      </c>
      <c r="AR790" s="176"/>
      <c r="AS790" s="197"/>
      <c r="AT790" s="197"/>
      <c r="AU790" s="67" t="s">
        <v>77</v>
      </c>
      <c r="AV790" s="49">
        <v>32075085</v>
      </c>
      <c r="AW790" s="30">
        <f>IFERROR(AV790/AS779,"-")</f>
        <v>3.7991447534867942E-3</v>
      </c>
      <c r="AX790" s="49">
        <v>186</v>
      </c>
      <c r="AY790" s="30">
        <f>IFERROR(AX790/AT779,"-")</f>
        <v>2.2001419446415899E-2</v>
      </c>
      <c r="AZ790" s="52">
        <f t="shared" si="553"/>
        <v>172446.69354838709</v>
      </c>
      <c r="BA790" s="31">
        <f t="shared" si="572"/>
        <v>2.0215194000652102E-2</v>
      </c>
      <c r="BB790" s="176"/>
      <c r="BC790" s="197"/>
      <c r="BD790" s="197"/>
      <c r="BE790" s="67" t="s">
        <v>77</v>
      </c>
      <c r="BF790" s="49">
        <v>16486974</v>
      </c>
      <c r="BG790" s="30">
        <f>IFERROR(BF790/BC779,"-")</f>
        <v>4.0131712160846851E-3</v>
      </c>
      <c r="BH790" s="49">
        <v>103</v>
      </c>
      <c r="BI790" s="30">
        <f>IFERROR(BH790/BD779,"-")</f>
        <v>2.6478149100257069E-2</v>
      </c>
      <c r="BJ790" s="52">
        <f t="shared" si="554"/>
        <v>160067.70873786407</v>
      </c>
      <c r="BK790" s="31">
        <f t="shared" si="573"/>
        <v>2.3387829246139871E-2</v>
      </c>
      <c r="BL790" s="176"/>
      <c r="BM790" s="197"/>
      <c r="BN790" s="197"/>
      <c r="BO790" s="67" t="s">
        <v>77</v>
      </c>
      <c r="BP790" s="49">
        <v>8599441</v>
      </c>
      <c r="BQ790" s="30">
        <f>IFERROR(BP790/BM779,"-")</f>
        <v>6.6297975591553806E-3</v>
      </c>
      <c r="BR790" s="49">
        <v>58</v>
      </c>
      <c r="BS790" s="30">
        <f>IFERROR(BR790/BN779,"-")</f>
        <v>4.4961240310077519E-2</v>
      </c>
      <c r="BT790" s="52">
        <f t="shared" si="555"/>
        <v>148266.22413793104</v>
      </c>
      <c r="BU790" s="31">
        <f t="shared" si="574"/>
        <v>3.6137071651090341E-2</v>
      </c>
      <c r="BV790" s="176"/>
      <c r="BW790" s="197"/>
      <c r="BX790" s="197"/>
      <c r="BY790" s="67" t="s">
        <v>77</v>
      </c>
      <c r="BZ790" s="49">
        <f t="shared" si="566"/>
        <v>89285741</v>
      </c>
      <c r="CA790" s="30">
        <f>IFERROR(BZ790/BW779,"-")</f>
        <v>2.4331105095950116E-3</v>
      </c>
      <c r="CB790" s="49">
        <f t="shared" si="567"/>
        <v>661</v>
      </c>
      <c r="CC790" s="30">
        <f>IFERROR(CB790/BX779,"-")</f>
        <v>1.5373523118429622E-2</v>
      </c>
      <c r="CD790" s="52">
        <f t="shared" si="556"/>
        <v>135076.76399394855</v>
      </c>
      <c r="CE790" s="31">
        <f t="shared" si="575"/>
        <v>1.4168435041690781E-2</v>
      </c>
      <c r="CR790" s="173"/>
      <c r="CS790" s="194"/>
      <c r="CT790" s="188"/>
      <c r="CU790" s="191"/>
      <c r="CV790" s="191"/>
      <c r="CW790" s="75" t="s">
        <v>64</v>
      </c>
      <c r="CX790" s="86">
        <v>48853694</v>
      </c>
      <c r="CY790" s="76">
        <v>1.4944729075326837E-3</v>
      </c>
      <c r="CZ790" s="86">
        <v>1091</v>
      </c>
      <c r="DA790" s="76">
        <v>2.9123621900109448E-2</v>
      </c>
      <c r="DB790" s="86">
        <v>44778.821264894592</v>
      </c>
      <c r="DC790" s="77">
        <v>2.672054861621357E-2</v>
      </c>
    </row>
    <row r="791" spans="2:107" s="16" customFormat="1" ht="13.15" customHeight="1">
      <c r="B791" s="224"/>
      <c r="C791" s="194"/>
      <c r="D791" s="176"/>
      <c r="E791" s="197"/>
      <c r="F791" s="197"/>
      <c r="G791" s="67" t="s">
        <v>79</v>
      </c>
      <c r="H791" s="49">
        <v>352</v>
      </c>
      <c r="I791" s="30">
        <f>IFERROR(H791/E779,"-")</f>
        <v>2.4419685596547946E-5</v>
      </c>
      <c r="J791" s="49">
        <v>1</v>
      </c>
      <c r="K791" s="30">
        <f>IFERROR(J791/F779,"-")</f>
        <v>7.1428571428571425E-2</v>
      </c>
      <c r="L791" s="52">
        <f t="shared" si="549"/>
        <v>352</v>
      </c>
      <c r="M791" s="31">
        <f t="shared" si="568"/>
        <v>7.1428571428571425E-2</v>
      </c>
      <c r="N791" s="176"/>
      <c r="O791" s="197"/>
      <c r="P791" s="197"/>
      <c r="Q791" s="67" t="s">
        <v>79</v>
      </c>
      <c r="R791" s="49">
        <v>3620002</v>
      </c>
      <c r="S791" s="30">
        <f>IFERROR(R791/O779,"-")</f>
        <v>3.2402223435763391E-2</v>
      </c>
      <c r="T791" s="49">
        <v>2</v>
      </c>
      <c r="U791" s="30">
        <f>IFERROR(T791/P779,"-")</f>
        <v>3.0769230769230771E-2</v>
      </c>
      <c r="V791" s="52">
        <f t="shared" si="550"/>
        <v>1810001</v>
      </c>
      <c r="W791" s="31">
        <f t="shared" si="569"/>
        <v>2.7397260273972601E-2</v>
      </c>
      <c r="X791" s="176"/>
      <c r="Y791" s="197"/>
      <c r="Z791" s="197"/>
      <c r="AA791" s="67" t="s">
        <v>79</v>
      </c>
      <c r="AB791" s="49">
        <v>37766733</v>
      </c>
      <c r="AC791" s="30">
        <f>IFERROR(AB791/Y779,"-")</f>
        <v>3.6518741244558526E-3</v>
      </c>
      <c r="AD791" s="49">
        <v>130</v>
      </c>
      <c r="AE791" s="30">
        <f>IFERROR(AD791/Z779,"-")</f>
        <v>8.5650283304783241E-3</v>
      </c>
      <c r="AF791" s="52">
        <f t="shared" si="551"/>
        <v>290513.33076923079</v>
      </c>
      <c r="AG791" s="31">
        <f t="shared" si="570"/>
        <v>7.9394161475509952E-3</v>
      </c>
      <c r="AH791" s="176"/>
      <c r="AI791" s="197"/>
      <c r="AJ791" s="197"/>
      <c r="AK791" s="67" t="s">
        <v>79</v>
      </c>
      <c r="AL791" s="49">
        <v>120156785</v>
      </c>
      <c r="AM791" s="30">
        <f>IFERROR(AL791/AI779,"-")</f>
        <v>9.7055313875218964E-3</v>
      </c>
      <c r="AN791" s="49">
        <v>262</v>
      </c>
      <c r="AO791" s="30">
        <f>IFERROR(AN791/AJ779,"-")</f>
        <v>1.8574973413683093E-2</v>
      </c>
      <c r="AP791" s="52">
        <f t="shared" si="552"/>
        <v>458613.68320610689</v>
      </c>
      <c r="AQ791" s="31">
        <f t="shared" si="571"/>
        <v>1.748765184888533E-2</v>
      </c>
      <c r="AR791" s="176"/>
      <c r="AS791" s="197"/>
      <c r="AT791" s="197"/>
      <c r="AU791" s="67" t="s">
        <v>79</v>
      </c>
      <c r="AV791" s="49">
        <v>155538825</v>
      </c>
      <c r="AW791" s="30">
        <f>IFERROR(AV791/AS779,"-")</f>
        <v>1.8422850974900009E-2</v>
      </c>
      <c r="AX791" s="49">
        <v>322</v>
      </c>
      <c r="AY791" s="30">
        <f>IFERROR(AX791/AT779,"-")</f>
        <v>3.8088478826590964E-2</v>
      </c>
      <c r="AZ791" s="52">
        <f t="shared" si="553"/>
        <v>483039.8291925466</v>
      </c>
      <c r="BA791" s="31">
        <f t="shared" si="572"/>
        <v>3.4996196065645038E-2</v>
      </c>
      <c r="BB791" s="176"/>
      <c r="BC791" s="197"/>
      <c r="BD791" s="197"/>
      <c r="BE791" s="67" t="s">
        <v>79</v>
      </c>
      <c r="BF791" s="49">
        <v>91753419</v>
      </c>
      <c r="BG791" s="30">
        <f>IFERROR(BF791/BC779,"-")</f>
        <v>2.2334127542638065E-2</v>
      </c>
      <c r="BH791" s="49">
        <v>244</v>
      </c>
      <c r="BI791" s="30">
        <f>IFERROR(BH791/BD779,"-")</f>
        <v>6.2724935732647813E-2</v>
      </c>
      <c r="BJ791" s="52">
        <f t="shared" si="554"/>
        <v>376038.60245901637</v>
      </c>
      <c r="BK791" s="31">
        <f t="shared" si="573"/>
        <v>5.5404178019981834E-2</v>
      </c>
      <c r="BL791" s="176"/>
      <c r="BM791" s="197"/>
      <c r="BN791" s="197"/>
      <c r="BO791" s="67" t="s">
        <v>79</v>
      </c>
      <c r="BP791" s="49">
        <v>48644154</v>
      </c>
      <c r="BQ791" s="30">
        <f>IFERROR(BP791/BM779,"-")</f>
        <v>3.7502541555477671E-2</v>
      </c>
      <c r="BR791" s="49">
        <v>120</v>
      </c>
      <c r="BS791" s="30">
        <f>IFERROR(BR791/BN779,"-")</f>
        <v>9.3023255813953487E-2</v>
      </c>
      <c r="BT791" s="52">
        <f t="shared" si="555"/>
        <v>405367.95</v>
      </c>
      <c r="BU791" s="31">
        <f t="shared" si="574"/>
        <v>7.476635514018691E-2</v>
      </c>
      <c r="BV791" s="176"/>
      <c r="BW791" s="197"/>
      <c r="BX791" s="197"/>
      <c r="BY791" s="67" t="s">
        <v>79</v>
      </c>
      <c r="BZ791" s="49">
        <f t="shared" si="566"/>
        <v>457480270</v>
      </c>
      <c r="CA791" s="30">
        <f>IFERROR(BZ791/BW779,"-")</f>
        <v>1.2466716862095186E-2</v>
      </c>
      <c r="CB791" s="49">
        <f t="shared" si="567"/>
        <v>1081</v>
      </c>
      <c r="CC791" s="30">
        <f>IFERROR(CB791/BX779,"-")</f>
        <v>2.5141873662666295E-2</v>
      </c>
      <c r="CD791" s="52">
        <f t="shared" si="556"/>
        <v>423200.98982423684</v>
      </c>
      <c r="CE791" s="31">
        <f t="shared" si="575"/>
        <v>2.3171071528090368E-2</v>
      </c>
      <c r="CR791" s="173"/>
      <c r="CS791" s="194"/>
      <c r="CT791" s="188"/>
      <c r="CU791" s="191"/>
      <c r="CV791" s="191"/>
      <c r="CW791" s="75" t="s">
        <v>66</v>
      </c>
      <c r="CX791" s="86">
        <v>750850620</v>
      </c>
      <c r="CY791" s="76">
        <v>2.2969110773775229E-2</v>
      </c>
      <c r="CZ791" s="86">
        <v>10933</v>
      </c>
      <c r="DA791" s="76">
        <v>0.29185019086516645</v>
      </c>
      <c r="DB791" s="86">
        <v>68677.455410225928</v>
      </c>
      <c r="DC791" s="77">
        <v>0.26776879745285331</v>
      </c>
    </row>
    <row r="792" spans="2:107" s="16" customFormat="1" ht="13.15" customHeight="1">
      <c r="B792" s="224"/>
      <c r="C792" s="194"/>
      <c r="D792" s="176"/>
      <c r="E792" s="197"/>
      <c r="F792" s="197"/>
      <c r="G792" s="67" t="s">
        <v>81</v>
      </c>
      <c r="H792" s="49">
        <v>42292</v>
      </c>
      <c r="I792" s="30">
        <f>IFERROR(H792/E779,"-")</f>
        <v>2.9339697251397887E-3</v>
      </c>
      <c r="J792" s="49">
        <v>2</v>
      </c>
      <c r="K792" s="30">
        <f>IFERROR(J792/F779,"-")</f>
        <v>0.14285714285714285</v>
      </c>
      <c r="L792" s="52">
        <f t="shared" si="549"/>
        <v>21146</v>
      </c>
      <c r="M792" s="31">
        <f t="shared" si="568"/>
        <v>0.14285714285714285</v>
      </c>
      <c r="N792" s="176"/>
      <c r="O792" s="197"/>
      <c r="P792" s="197"/>
      <c r="Q792" s="67" t="s">
        <v>81</v>
      </c>
      <c r="R792" s="49">
        <v>569478</v>
      </c>
      <c r="S792" s="30">
        <f>IFERROR(R792/O779,"-")</f>
        <v>5.0973323765433455E-3</v>
      </c>
      <c r="T792" s="49">
        <v>14</v>
      </c>
      <c r="U792" s="30">
        <f>IFERROR(T792/P779,"-")</f>
        <v>0.2153846153846154</v>
      </c>
      <c r="V792" s="52">
        <f t="shared" si="550"/>
        <v>40677</v>
      </c>
      <c r="W792" s="31">
        <f t="shared" si="569"/>
        <v>0.19178082191780821</v>
      </c>
      <c r="X792" s="176"/>
      <c r="Y792" s="197"/>
      <c r="Z792" s="197"/>
      <c r="AA792" s="67" t="s">
        <v>81</v>
      </c>
      <c r="AB792" s="49">
        <v>70834567</v>
      </c>
      <c r="AC792" s="30">
        <f>IFERROR(AB792/Y779,"-")</f>
        <v>6.8493857370277283E-3</v>
      </c>
      <c r="AD792" s="49">
        <v>1408</v>
      </c>
      <c r="AE792" s="30">
        <f>IFERROR(AD792/Z779,"-")</f>
        <v>9.2765845302411387E-2</v>
      </c>
      <c r="AF792" s="52">
        <f t="shared" si="551"/>
        <v>50308.641335227272</v>
      </c>
      <c r="AG792" s="31">
        <f t="shared" si="570"/>
        <v>8.5989984121167706E-2</v>
      </c>
      <c r="AH792" s="176"/>
      <c r="AI792" s="197"/>
      <c r="AJ792" s="197"/>
      <c r="AK792" s="67" t="s">
        <v>81</v>
      </c>
      <c r="AL792" s="49">
        <v>104296974</v>
      </c>
      <c r="AM792" s="30">
        <f>IFERROR(AL792/AI779,"-")</f>
        <v>8.4244726985709135E-3</v>
      </c>
      <c r="AN792" s="49">
        <v>1766</v>
      </c>
      <c r="AO792" s="30">
        <f>IFERROR(AN792/AJ779,"-")</f>
        <v>0.12520382842963487</v>
      </c>
      <c r="AP792" s="52">
        <f t="shared" si="552"/>
        <v>59058.30917327293</v>
      </c>
      <c r="AQ792" s="31">
        <f t="shared" si="571"/>
        <v>0.11787478307302096</v>
      </c>
      <c r="AR792" s="176"/>
      <c r="AS792" s="197"/>
      <c r="AT792" s="197"/>
      <c r="AU792" s="67" t="s">
        <v>81</v>
      </c>
      <c r="AV792" s="49">
        <v>81409992</v>
      </c>
      <c r="AW792" s="30">
        <f>IFERROR(AV792/AS779,"-")</f>
        <v>9.6426352101078427E-3</v>
      </c>
      <c r="AX792" s="49">
        <v>1118</v>
      </c>
      <c r="AY792" s="30">
        <f>IFERROR(AX792/AT779,"-")</f>
        <v>0.13224509108114502</v>
      </c>
      <c r="AZ792" s="52">
        <f t="shared" si="553"/>
        <v>72817.524150268335</v>
      </c>
      <c r="BA792" s="31">
        <f t="shared" si="572"/>
        <v>0.12150853168133899</v>
      </c>
      <c r="BB792" s="176"/>
      <c r="BC792" s="197"/>
      <c r="BD792" s="197"/>
      <c r="BE792" s="67" t="s">
        <v>81</v>
      </c>
      <c r="BF792" s="49">
        <v>55893078</v>
      </c>
      <c r="BG792" s="30">
        <f>IFERROR(BF792/BC779,"-")</f>
        <v>1.3605194731791059E-2</v>
      </c>
      <c r="BH792" s="49">
        <v>574</v>
      </c>
      <c r="BI792" s="30">
        <f>IFERROR(BH792/BD779,"-")</f>
        <v>0.14755784061696658</v>
      </c>
      <c r="BJ792" s="52">
        <f t="shared" si="554"/>
        <v>97374.700348432059</v>
      </c>
      <c r="BK792" s="31">
        <f t="shared" si="573"/>
        <v>0.13033605812897367</v>
      </c>
      <c r="BL792" s="176"/>
      <c r="BM792" s="197"/>
      <c r="BN792" s="197"/>
      <c r="BO792" s="67" t="s">
        <v>81</v>
      </c>
      <c r="BP792" s="49">
        <v>28112565</v>
      </c>
      <c r="BQ792" s="30">
        <f>IFERROR(BP792/BM779,"-")</f>
        <v>2.1673573296054592E-2</v>
      </c>
      <c r="BR792" s="49">
        <v>210</v>
      </c>
      <c r="BS792" s="30">
        <f>IFERROR(BR792/BN779,"-")</f>
        <v>0.16279069767441862</v>
      </c>
      <c r="BT792" s="52">
        <f t="shared" si="555"/>
        <v>133869.35714285713</v>
      </c>
      <c r="BU792" s="31">
        <f t="shared" si="574"/>
        <v>0.13084112149532709</v>
      </c>
      <c r="BV792" s="176"/>
      <c r="BW792" s="197"/>
      <c r="BX792" s="197"/>
      <c r="BY792" s="67" t="s">
        <v>81</v>
      </c>
      <c r="BZ792" s="49">
        <f t="shared" si="566"/>
        <v>341158946</v>
      </c>
      <c r="CA792" s="30">
        <f>IFERROR(BZ792/BW779,"-")</f>
        <v>9.2968642882737245E-3</v>
      </c>
      <c r="CB792" s="49">
        <f t="shared" si="567"/>
        <v>5092</v>
      </c>
      <c r="CC792" s="30">
        <f>IFERROR(CB792/BX779,"-")</f>
        <v>0.11842962136012652</v>
      </c>
      <c r="CD792" s="52">
        <f t="shared" si="556"/>
        <v>66999.007462686568</v>
      </c>
      <c r="CE792" s="31">
        <f t="shared" si="575"/>
        <v>0.10914624997320643</v>
      </c>
      <c r="CR792" s="173"/>
      <c r="CS792" s="194"/>
      <c r="CT792" s="188"/>
      <c r="CU792" s="191"/>
      <c r="CV792" s="191"/>
      <c r="CW792" s="75" t="s">
        <v>68</v>
      </c>
      <c r="CX792" s="86">
        <v>715847798</v>
      </c>
      <c r="CY792" s="76">
        <v>2.1898346930079211E-2</v>
      </c>
      <c r="CZ792" s="86">
        <v>11709</v>
      </c>
      <c r="DA792" s="76">
        <v>0.31256506767037717</v>
      </c>
      <c r="DB792" s="86">
        <v>61136.544367580493</v>
      </c>
      <c r="DC792" s="77">
        <v>0.28677443056576046</v>
      </c>
    </row>
    <row r="793" spans="2:107" s="16" customFormat="1" ht="13.15" customHeight="1">
      <c r="B793" s="224"/>
      <c r="C793" s="194"/>
      <c r="D793" s="176"/>
      <c r="E793" s="197"/>
      <c r="F793" s="197"/>
      <c r="G793" s="67" t="s">
        <v>83</v>
      </c>
      <c r="H793" s="49">
        <v>0</v>
      </c>
      <c r="I793" s="30">
        <f>IFERROR(H793/E779,"-")</f>
        <v>0</v>
      </c>
      <c r="J793" s="49">
        <v>0</v>
      </c>
      <c r="K793" s="30">
        <f>IFERROR(J793/F779,"-")</f>
        <v>0</v>
      </c>
      <c r="L793" s="52" t="str">
        <f t="shared" si="549"/>
        <v>-</v>
      </c>
      <c r="M793" s="31">
        <f t="shared" si="568"/>
        <v>0</v>
      </c>
      <c r="N793" s="176"/>
      <c r="O793" s="197"/>
      <c r="P793" s="197"/>
      <c r="Q793" s="67" t="s">
        <v>83</v>
      </c>
      <c r="R793" s="49">
        <v>232361</v>
      </c>
      <c r="S793" s="30">
        <f>IFERROR(R793/O779,"-")</f>
        <v>2.0798367072055253E-3</v>
      </c>
      <c r="T793" s="49">
        <v>4</v>
      </c>
      <c r="U793" s="30">
        <f>IFERROR(T793/P779,"-")</f>
        <v>6.1538461538461542E-2</v>
      </c>
      <c r="V793" s="52">
        <f t="shared" si="550"/>
        <v>58090.25</v>
      </c>
      <c r="W793" s="31">
        <f t="shared" si="569"/>
        <v>5.4794520547945202E-2</v>
      </c>
      <c r="X793" s="176"/>
      <c r="Y793" s="197"/>
      <c r="Z793" s="197"/>
      <c r="AA793" s="67" t="s">
        <v>83</v>
      </c>
      <c r="AB793" s="49">
        <v>114127502</v>
      </c>
      <c r="AC793" s="30">
        <f>IFERROR(AB793/Y779,"-")</f>
        <v>1.1035618872370654E-2</v>
      </c>
      <c r="AD793" s="49">
        <v>892</v>
      </c>
      <c r="AE793" s="30">
        <f>IFERROR(AD793/Z779,"-")</f>
        <v>5.8769271313743578E-2</v>
      </c>
      <c r="AF793" s="52">
        <f t="shared" si="551"/>
        <v>127945.63004484306</v>
      </c>
      <c r="AG793" s="31">
        <f t="shared" si="570"/>
        <v>5.447660925858068E-2</v>
      </c>
      <c r="AH793" s="176"/>
      <c r="AI793" s="197"/>
      <c r="AJ793" s="197"/>
      <c r="AK793" s="67" t="s">
        <v>83</v>
      </c>
      <c r="AL793" s="49">
        <v>233650823</v>
      </c>
      <c r="AM793" s="30">
        <f>IFERROR(AL793/AI779,"-")</f>
        <v>1.8872886756639028E-2</v>
      </c>
      <c r="AN793" s="49">
        <v>1896</v>
      </c>
      <c r="AO793" s="30">
        <f>IFERROR(AN793/AJ779,"-")</f>
        <v>0.13442041829138604</v>
      </c>
      <c r="AP793" s="52">
        <f t="shared" si="552"/>
        <v>123233.55643459916</v>
      </c>
      <c r="AQ793" s="31">
        <f t="shared" si="571"/>
        <v>0.12655186223468162</v>
      </c>
      <c r="AR793" s="176"/>
      <c r="AS793" s="197"/>
      <c r="AT793" s="197"/>
      <c r="AU793" s="67" t="s">
        <v>83</v>
      </c>
      <c r="AV793" s="49">
        <v>244227410</v>
      </c>
      <c r="AW793" s="30">
        <f>IFERROR(AV793/AS779,"-")</f>
        <v>2.8927601699548677E-2</v>
      </c>
      <c r="AX793" s="49">
        <v>1833</v>
      </c>
      <c r="AY793" s="30">
        <f>IFERROR(AX793/AT779,"-")</f>
        <v>0.21682044002838893</v>
      </c>
      <c r="AZ793" s="52">
        <f t="shared" si="553"/>
        <v>133239.17621385708</v>
      </c>
      <c r="BA793" s="31">
        <f t="shared" si="572"/>
        <v>0.19921747636126508</v>
      </c>
      <c r="BB793" s="176"/>
      <c r="BC793" s="197"/>
      <c r="BD793" s="197"/>
      <c r="BE793" s="67" t="s">
        <v>83</v>
      </c>
      <c r="BF793" s="49">
        <v>149768864</v>
      </c>
      <c r="BG793" s="30">
        <f>IFERROR(BF793/BC779,"-")</f>
        <v>3.6455937521979585E-2</v>
      </c>
      <c r="BH793" s="49">
        <v>1158</v>
      </c>
      <c r="BI793" s="30">
        <f>IFERROR(BH793/BD779,"-")</f>
        <v>0.29768637532133674</v>
      </c>
      <c r="BJ793" s="52">
        <f t="shared" si="554"/>
        <v>129334.07944732298</v>
      </c>
      <c r="BK793" s="31">
        <f t="shared" si="573"/>
        <v>0.26294277929155313</v>
      </c>
      <c r="BL793" s="176"/>
      <c r="BM793" s="197"/>
      <c r="BN793" s="197"/>
      <c r="BO793" s="67" t="s">
        <v>83</v>
      </c>
      <c r="BP793" s="49">
        <v>46003653</v>
      </c>
      <c r="BQ793" s="30">
        <f>IFERROR(BP793/BM779,"-")</f>
        <v>3.5466829340608429E-2</v>
      </c>
      <c r="BR793" s="49">
        <v>405</v>
      </c>
      <c r="BS793" s="30">
        <f>IFERROR(BR793/BN779,"-")</f>
        <v>0.31395348837209303</v>
      </c>
      <c r="BT793" s="52">
        <f t="shared" si="555"/>
        <v>113589.26666666666</v>
      </c>
      <c r="BU793" s="31">
        <f t="shared" si="574"/>
        <v>0.25233644859813081</v>
      </c>
      <c r="BV793" s="176"/>
      <c r="BW793" s="197"/>
      <c r="BX793" s="197"/>
      <c r="BY793" s="67" t="s">
        <v>83</v>
      </c>
      <c r="BZ793" s="49">
        <f t="shared" si="566"/>
        <v>788010613</v>
      </c>
      <c r="CA793" s="30">
        <f>IFERROR(BZ793/BW779,"-")</f>
        <v>2.1473942901618609E-2</v>
      </c>
      <c r="CB793" s="49">
        <f t="shared" si="567"/>
        <v>6188</v>
      </c>
      <c r="CC793" s="30">
        <f>IFERROR(CB793/BX779,"-")</f>
        <v>0.14392036468508698</v>
      </c>
      <c r="CD793" s="52">
        <f t="shared" si="556"/>
        <v>127344.96008403362</v>
      </c>
      <c r="CE793" s="31">
        <f t="shared" si="575"/>
        <v>0.13263884423295394</v>
      </c>
      <c r="CR793" s="173"/>
      <c r="CS793" s="194"/>
      <c r="CT793" s="188"/>
      <c r="CU793" s="191"/>
      <c r="CV793" s="191"/>
      <c r="CW793" s="75" t="s">
        <v>69</v>
      </c>
      <c r="CX793" s="86">
        <v>1011073742</v>
      </c>
      <c r="CY793" s="76">
        <v>3.0929540659436938E-2</v>
      </c>
      <c r="CZ793" s="86">
        <v>4480</v>
      </c>
      <c r="DA793" s="76">
        <v>0.11959104134967033</v>
      </c>
      <c r="DB793" s="86">
        <v>225686.10312499999</v>
      </c>
      <c r="DC793" s="77">
        <v>0.10972324271369091</v>
      </c>
    </row>
    <row r="794" spans="2:107" s="16" customFormat="1" ht="13.15" customHeight="1">
      <c r="B794" s="224"/>
      <c r="C794" s="194"/>
      <c r="D794" s="176"/>
      <c r="E794" s="197"/>
      <c r="F794" s="197"/>
      <c r="G794" s="67" t="s">
        <v>87</v>
      </c>
      <c r="H794" s="49">
        <v>2398703</v>
      </c>
      <c r="I794" s="30">
        <f>IFERROR(H794/E779,"-")</f>
        <v>0.16640787812356916</v>
      </c>
      <c r="J794" s="49">
        <v>3</v>
      </c>
      <c r="K794" s="30">
        <f>IFERROR(J794/F779,"-")</f>
        <v>0.21428571428571427</v>
      </c>
      <c r="L794" s="52">
        <f t="shared" si="549"/>
        <v>799567.66666666663</v>
      </c>
      <c r="M794" s="31">
        <f t="shared" si="568"/>
        <v>0.21428571428571427</v>
      </c>
      <c r="N794" s="176"/>
      <c r="O794" s="197"/>
      <c r="P794" s="197"/>
      <c r="Q794" s="67" t="s">
        <v>87</v>
      </c>
      <c r="R794" s="49">
        <v>668637</v>
      </c>
      <c r="S794" s="30">
        <f>IFERROR(R794/O779,"-")</f>
        <v>5.9848932324950439E-3</v>
      </c>
      <c r="T794" s="49">
        <v>3</v>
      </c>
      <c r="U794" s="30">
        <f>IFERROR(T794/P779,"-")</f>
        <v>4.6153846153846156E-2</v>
      </c>
      <c r="V794" s="52">
        <f t="shared" si="550"/>
        <v>222879</v>
      </c>
      <c r="W794" s="31">
        <f t="shared" si="569"/>
        <v>4.1095890410958902E-2</v>
      </c>
      <c r="X794" s="176"/>
      <c r="Y794" s="197"/>
      <c r="Z794" s="197"/>
      <c r="AA794" s="67" t="s">
        <v>87</v>
      </c>
      <c r="AB794" s="49">
        <v>53903986</v>
      </c>
      <c r="AC794" s="30">
        <f>IFERROR(AB794/Y779,"-")</f>
        <v>5.2122742964934386E-3</v>
      </c>
      <c r="AD794" s="49">
        <v>742</v>
      </c>
      <c r="AE794" s="30">
        <f>IFERROR(AD794/Z779,"-")</f>
        <v>4.8886546317037816E-2</v>
      </c>
      <c r="AF794" s="52">
        <f t="shared" si="551"/>
        <v>72646.881401617255</v>
      </c>
      <c r="AG794" s="31">
        <f t="shared" si="570"/>
        <v>4.531574447294491E-2</v>
      </c>
      <c r="AH794" s="176"/>
      <c r="AI794" s="197"/>
      <c r="AJ794" s="197"/>
      <c r="AK794" s="67" t="s">
        <v>87</v>
      </c>
      <c r="AL794" s="49">
        <v>47253288</v>
      </c>
      <c r="AM794" s="30">
        <f>IFERROR(AL794/AI779,"-")</f>
        <v>3.8168320652688216E-3</v>
      </c>
      <c r="AN794" s="49">
        <v>821</v>
      </c>
      <c r="AO794" s="30">
        <f>IFERROR(AN794/AJ779,"-")</f>
        <v>5.8206309819213042E-2</v>
      </c>
      <c r="AP794" s="52">
        <f t="shared" si="552"/>
        <v>57555.771010962242</v>
      </c>
      <c r="AQ794" s="31">
        <f t="shared" si="571"/>
        <v>5.4799092244026168E-2</v>
      </c>
      <c r="AR794" s="176"/>
      <c r="AS794" s="197"/>
      <c r="AT794" s="197"/>
      <c r="AU794" s="67" t="s">
        <v>87</v>
      </c>
      <c r="AV794" s="49">
        <v>25915757</v>
      </c>
      <c r="AW794" s="30">
        <f>IFERROR(AV794/AS779,"-")</f>
        <v>3.0696009765582436E-3</v>
      </c>
      <c r="AX794" s="49">
        <v>566</v>
      </c>
      <c r="AY794" s="30">
        <f>IFERROR(AX794/AT779,"-")</f>
        <v>6.6950555949846224E-2</v>
      </c>
      <c r="AZ794" s="52">
        <f t="shared" si="553"/>
        <v>45787.556537102471</v>
      </c>
      <c r="BA794" s="31">
        <f t="shared" si="572"/>
        <v>6.1515052711661779E-2</v>
      </c>
      <c r="BB794" s="176"/>
      <c r="BC794" s="197"/>
      <c r="BD794" s="197"/>
      <c r="BE794" s="67" t="s">
        <v>87</v>
      </c>
      <c r="BF794" s="49">
        <v>20021318</v>
      </c>
      <c r="BG794" s="30">
        <f>IFERROR(BF794/BC779,"-")</f>
        <v>4.8734823689100372E-3</v>
      </c>
      <c r="BH794" s="49">
        <v>293</v>
      </c>
      <c r="BI794" s="30">
        <f>IFERROR(BH794/BD779,"-")</f>
        <v>7.532133676092545E-2</v>
      </c>
      <c r="BJ794" s="52">
        <f t="shared" si="554"/>
        <v>68332.143344709897</v>
      </c>
      <c r="BK794" s="31">
        <f t="shared" si="573"/>
        <v>6.6530426884650315E-2</v>
      </c>
      <c r="BL794" s="176"/>
      <c r="BM794" s="197"/>
      <c r="BN794" s="197"/>
      <c r="BO794" s="67" t="s">
        <v>87</v>
      </c>
      <c r="BP794" s="49">
        <v>2645222</v>
      </c>
      <c r="BQ794" s="30">
        <f>IFERROR(BP794/BM779,"-")</f>
        <v>2.0393519019461979E-3</v>
      </c>
      <c r="BR794" s="49">
        <v>75</v>
      </c>
      <c r="BS794" s="30">
        <f>IFERROR(BR794/BN779,"-")</f>
        <v>5.8139534883720929E-2</v>
      </c>
      <c r="BT794" s="52">
        <f t="shared" si="555"/>
        <v>35269.626666666663</v>
      </c>
      <c r="BU794" s="31">
        <f t="shared" si="574"/>
        <v>4.6728971962616821E-2</v>
      </c>
      <c r="BV794" s="176"/>
      <c r="BW794" s="197"/>
      <c r="BX794" s="197"/>
      <c r="BY794" s="67" t="s">
        <v>87</v>
      </c>
      <c r="BZ794" s="49">
        <f t="shared" si="566"/>
        <v>152806911</v>
      </c>
      <c r="CA794" s="30">
        <f>IFERROR(BZ794/BW779,"-")</f>
        <v>4.1641150863366821E-3</v>
      </c>
      <c r="CB794" s="49">
        <f t="shared" si="567"/>
        <v>2503</v>
      </c>
      <c r="CC794" s="30">
        <f>IFERROR(CB794/BX779,"-")</f>
        <v>5.8214717648153315E-2</v>
      </c>
      <c r="CD794" s="52">
        <f t="shared" si="556"/>
        <v>61049.504994007191</v>
      </c>
      <c r="CE794" s="31">
        <f t="shared" si="575"/>
        <v>5.3651426489186117E-2</v>
      </c>
      <c r="CR794" s="173"/>
      <c r="CS794" s="194"/>
      <c r="CT794" s="188"/>
      <c r="CU794" s="191"/>
      <c r="CV794" s="191"/>
      <c r="CW794" s="75" t="s">
        <v>70</v>
      </c>
      <c r="CX794" s="86">
        <v>33746</v>
      </c>
      <c r="CY794" s="76">
        <v>1.0323166706206074E-6</v>
      </c>
      <c r="CZ794" s="86">
        <v>7</v>
      </c>
      <c r="DA794" s="76">
        <v>1.8686100210885988E-4</v>
      </c>
      <c r="DB794" s="86">
        <v>4820.8571428571431</v>
      </c>
      <c r="DC794" s="77">
        <v>1.7144256674014204E-4</v>
      </c>
    </row>
    <row r="795" spans="2:107" s="16" customFormat="1" ht="13.15" customHeight="1">
      <c r="B795" s="224"/>
      <c r="C795" s="194"/>
      <c r="D795" s="176"/>
      <c r="E795" s="197"/>
      <c r="F795" s="197"/>
      <c r="G795" s="68" t="s">
        <v>85</v>
      </c>
      <c r="H795" s="50">
        <v>5753</v>
      </c>
      <c r="I795" s="32">
        <f>IFERROR(H795/E779,"-")</f>
        <v>3.9910923646858048E-4</v>
      </c>
      <c r="J795" s="50">
        <v>2</v>
      </c>
      <c r="K795" s="32">
        <f>IFERROR(J795/F779,"-")</f>
        <v>0.14285714285714285</v>
      </c>
      <c r="L795" s="53">
        <f t="shared" si="549"/>
        <v>2876.5</v>
      </c>
      <c r="M795" s="33">
        <f t="shared" si="568"/>
        <v>0.14285714285714285</v>
      </c>
      <c r="N795" s="176"/>
      <c r="O795" s="197"/>
      <c r="P795" s="197"/>
      <c r="Q795" s="68" t="s">
        <v>85</v>
      </c>
      <c r="R795" s="50">
        <v>175398</v>
      </c>
      <c r="S795" s="32">
        <f>IFERROR(R795/O779,"-")</f>
        <v>1.5699674160914903E-3</v>
      </c>
      <c r="T795" s="50">
        <v>10</v>
      </c>
      <c r="U795" s="32">
        <f>IFERROR(T795/P779,"-")</f>
        <v>0.15384615384615385</v>
      </c>
      <c r="V795" s="53">
        <f t="shared" si="550"/>
        <v>17539.8</v>
      </c>
      <c r="W795" s="33">
        <f t="shared" si="569"/>
        <v>0.13698630136986301</v>
      </c>
      <c r="X795" s="176"/>
      <c r="Y795" s="197"/>
      <c r="Z795" s="197"/>
      <c r="AA795" s="68" t="s">
        <v>85</v>
      </c>
      <c r="AB795" s="50">
        <v>36057057</v>
      </c>
      <c r="AC795" s="32">
        <f>IFERROR(AB795/Y779,"-")</f>
        <v>3.4865561038157516E-3</v>
      </c>
      <c r="AD795" s="50">
        <v>1188</v>
      </c>
      <c r="AE795" s="32">
        <f>IFERROR(AD795/Z779,"-")</f>
        <v>7.8271181973909601E-2</v>
      </c>
      <c r="AF795" s="53">
        <f t="shared" si="551"/>
        <v>30351.058080808081</v>
      </c>
      <c r="AG795" s="33">
        <f t="shared" si="570"/>
        <v>7.2554049102235257E-2</v>
      </c>
      <c r="AH795" s="176"/>
      <c r="AI795" s="197"/>
      <c r="AJ795" s="197"/>
      <c r="AK795" s="68" t="s">
        <v>85</v>
      </c>
      <c r="AL795" s="50">
        <v>55976973</v>
      </c>
      <c r="AM795" s="32">
        <f>IFERROR(AL795/AI779,"-")</f>
        <v>4.5214780707553527E-3</v>
      </c>
      <c r="AN795" s="50">
        <v>1650</v>
      </c>
      <c r="AO795" s="32">
        <f>IFERROR(AN795/AJ779,"-")</f>
        <v>0.11697979439914924</v>
      </c>
      <c r="AP795" s="53">
        <f t="shared" si="552"/>
        <v>33925.438181818179</v>
      </c>
      <c r="AQ795" s="33">
        <f t="shared" si="571"/>
        <v>0.11013215859030837</v>
      </c>
      <c r="AR795" s="176"/>
      <c r="AS795" s="197"/>
      <c r="AT795" s="197"/>
      <c r="AU795" s="68" t="s">
        <v>85</v>
      </c>
      <c r="AV795" s="50">
        <v>38881017</v>
      </c>
      <c r="AW795" s="32">
        <f>IFERROR(AV795/AS779,"-")</f>
        <v>4.6052757692078092E-3</v>
      </c>
      <c r="AX795" s="50">
        <v>1379</v>
      </c>
      <c r="AY795" s="32">
        <f>IFERROR(AX795/AT779,"-")</f>
        <v>0.16311805062692217</v>
      </c>
      <c r="AZ795" s="53">
        <f t="shared" si="553"/>
        <v>28195.08121827411</v>
      </c>
      <c r="BA795" s="33">
        <f t="shared" si="572"/>
        <v>0.14987501358547983</v>
      </c>
      <c r="BB795" s="176"/>
      <c r="BC795" s="197"/>
      <c r="BD795" s="197"/>
      <c r="BE795" s="68" t="s">
        <v>85</v>
      </c>
      <c r="BF795" s="50">
        <v>21378204</v>
      </c>
      <c r="BG795" s="32">
        <f>IFERROR(BF795/BC779,"-")</f>
        <v>5.2037683169990131E-3</v>
      </c>
      <c r="BH795" s="50">
        <v>749</v>
      </c>
      <c r="BI795" s="32">
        <f>IFERROR(BH795/BD779,"-")</f>
        <v>0.19254498714652957</v>
      </c>
      <c r="BJ795" s="53">
        <f t="shared" si="554"/>
        <v>28542.328437917222</v>
      </c>
      <c r="BK795" s="33">
        <f t="shared" si="573"/>
        <v>0.1700726612170754</v>
      </c>
      <c r="BL795" s="176"/>
      <c r="BM795" s="197"/>
      <c r="BN795" s="197"/>
      <c r="BO795" s="68" t="s">
        <v>85</v>
      </c>
      <c r="BP795" s="50">
        <v>7914191</v>
      </c>
      <c r="BQ795" s="32">
        <f>IFERROR(BP795/BM779,"-")</f>
        <v>6.1014994084486983E-3</v>
      </c>
      <c r="BR795" s="50">
        <v>270</v>
      </c>
      <c r="BS795" s="32">
        <f>IFERROR(BR795/BN779,"-")</f>
        <v>0.20930232558139536</v>
      </c>
      <c r="BT795" s="53">
        <f t="shared" si="555"/>
        <v>29311.818518518518</v>
      </c>
      <c r="BU795" s="33">
        <f t="shared" si="574"/>
        <v>0.16822429906542055</v>
      </c>
      <c r="BV795" s="176"/>
      <c r="BW795" s="197"/>
      <c r="BX795" s="197"/>
      <c r="BY795" s="68" t="s">
        <v>85</v>
      </c>
      <c r="BZ795" s="50">
        <f t="shared" si="566"/>
        <v>160388593</v>
      </c>
      <c r="CA795" s="32">
        <f>IFERROR(BZ795/BW779,"-")</f>
        <v>4.3707222102514322E-3</v>
      </c>
      <c r="CB795" s="50">
        <f t="shared" si="567"/>
        <v>5248</v>
      </c>
      <c r="CC795" s="32">
        <f>IFERROR(CB795/BX779,"-")</f>
        <v>0.12205786584798586</v>
      </c>
      <c r="CD795" s="53">
        <f t="shared" si="556"/>
        <v>30561.850800304877</v>
      </c>
      <c r="CE795" s="33">
        <f t="shared" si="575"/>
        <v>0.11249008638244057</v>
      </c>
      <c r="CR795" s="173"/>
      <c r="CS795" s="194"/>
      <c r="CT795" s="188"/>
      <c r="CU795" s="191"/>
      <c r="CV795" s="191"/>
      <c r="CW795" s="75" t="s">
        <v>73</v>
      </c>
      <c r="CX795" s="86">
        <v>19968610</v>
      </c>
      <c r="CY795" s="76">
        <v>6.1085547893443269E-4</v>
      </c>
      <c r="CZ795" s="86">
        <v>847</v>
      </c>
      <c r="DA795" s="76">
        <v>2.2610181255172047E-2</v>
      </c>
      <c r="DB795" s="86">
        <v>23575.690672963399</v>
      </c>
      <c r="DC795" s="77">
        <v>2.0744550575557189E-2</v>
      </c>
    </row>
    <row r="796" spans="2:107" s="16" customFormat="1" ht="13.15" customHeight="1">
      <c r="B796" s="224"/>
      <c r="C796" s="195"/>
      <c r="D796" s="177"/>
      <c r="E796" s="198"/>
      <c r="F796" s="198"/>
      <c r="G796" s="18" t="s">
        <v>92</v>
      </c>
      <c r="H796" s="48">
        <f>SUM(H779:H795)</f>
        <v>6361164</v>
      </c>
      <c r="I796" s="32">
        <f>IFERROR(H796/E779,"-")</f>
        <v>0.44130007076158895</v>
      </c>
      <c r="J796" s="50">
        <v>12</v>
      </c>
      <c r="K796" s="32">
        <f>IFERROR(J796/F779,"-")</f>
        <v>0.8571428571428571</v>
      </c>
      <c r="L796" s="53">
        <f t="shared" si="549"/>
        <v>530097</v>
      </c>
      <c r="M796" s="34">
        <f t="shared" si="568"/>
        <v>0.8571428571428571</v>
      </c>
      <c r="N796" s="177"/>
      <c r="O796" s="198"/>
      <c r="P796" s="198"/>
      <c r="Q796" s="18" t="s">
        <v>92</v>
      </c>
      <c r="R796" s="48">
        <f>SUM(R779:R795)</f>
        <v>18601199</v>
      </c>
      <c r="S796" s="32">
        <f>IFERROR(R796/O779,"-")</f>
        <v>0.1664972025349982</v>
      </c>
      <c r="T796" s="50">
        <v>51</v>
      </c>
      <c r="U796" s="32">
        <f>IFERROR(T796/P779,"-")</f>
        <v>0.7846153846153846</v>
      </c>
      <c r="V796" s="53">
        <f t="shared" si="550"/>
        <v>364729.39215686277</v>
      </c>
      <c r="W796" s="34">
        <f t="shared" si="569"/>
        <v>0.69863013698630139</v>
      </c>
      <c r="X796" s="177"/>
      <c r="Y796" s="198"/>
      <c r="Z796" s="198"/>
      <c r="AA796" s="18" t="s">
        <v>92</v>
      </c>
      <c r="AB796" s="48">
        <f>SUM(AB779:AB795)</f>
        <v>1758145380</v>
      </c>
      <c r="AC796" s="32">
        <f>IFERROR(AB796/Y779,"-")</f>
        <v>0.17000479284913531</v>
      </c>
      <c r="AD796" s="50">
        <v>10363</v>
      </c>
      <c r="AE796" s="32">
        <f>IFERROR(AD796/Z779,"-")</f>
        <v>0.68276452760574513</v>
      </c>
      <c r="AF796" s="53">
        <f t="shared" si="551"/>
        <v>169656.02431728263</v>
      </c>
      <c r="AG796" s="34">
        <f t="shared" si="570"/>
        <v>0.6328936118236228</v>
      </c>
      <c r="AH796" s="177"/>
      <c r="AI796" s="198"/>
      <c r="AJ796" s="198"/>
      <c r="AK796" s="18" t="s">
        <v>92</v>
      </c>
      <c r="AL796" s="48">
        <f>SUM(AL779:AL795)</f>
        <v>2519123076</v>
      </c>
      <c r="AM796" s="32">
        <f>IFERROR(AL796/AI779,"-")</f>
        <v>0.20347937973830363</v>
      </c>
      <c r="AN796" s="50">
        <v>11342</v>
      </c>
      <c r="AO796" s="32">
        <f>IFERROR(AN796/AJ779,"-")</f>
        <v>0.80411201701524282</v>
      </c>
      <c r="AP796" s="53">
        <f t="shared" si="552"/>
        <v>222105.71997883971</v>
      </c>
      <c r="AQ796" s="34">
        <f t="shared" si="571"/>
        <v>0.75704178347350148</v>
      </c>
      <c r="AR796" s="177"/>
      <c r="AS796" s="198"/>
      <c r="AT796" s="198"/>
      <c r="AU796" s="18" t="s">
        <v>92</v>
      </c>
      <c r="AV796" s="48">
        <f>SUM(AV779:AV795)</f>
        <v>2030378063</v>
      </c>
      <c r="AW796" s="32">
        <f>IFERROR(AV796/AS779,"-")</f>
        <v>0.24048884564580669</v>
      </c>
      <c r="AX796" s="50">
        <v>7263</v>
      </c>
      <c r="AY796" s="32">
        <f>IFERROR(AX796/AT779,"-")</f>
        <v>0.85911994322214336</v>
      </c>
      <c r="AZ796" s="53">
        <f t="shared" si="553"/>
        <v>279550.88296847034</v>
      </c>
      <c r="BA796" s="34">
        <f t="shared" si="572"/>
        <v>0.78937072057385071</v>
      </c>
      <c r="BB796" s="177"/>
      <c r="BC796" s="198"/>
      <c r="BD796" s="198"/>
      <c r="BE796" s="18" t="s">
        <v>92</v>
      </c>
      <c r="BF796" s="48">
        <f>SUM(BF779:BF795)</f>
        <v>1043797177</v>
      </c>
      <c r="BG796" s="32">
        <f>IFERROR(BF796/BC779,"-")</f>
        <v>0.25407553782561015</v>
      </c>
      <c r="BH796" s="50">
        <v>3422</v>
      </c>
      <c r="BI796" s="32">
        <f>IFERROR(BH796/BD779,"-")</f>
        <v>0.87969151670951162</v>
      </c>
      <c r="BJ796" s="53">
        <f t="shared" si="554"/>
        <v>305025.4754529515</v>
      </c>
      <c r="BK796" s="34">
        <f t="shared" si="573"/>
        <v>0.77702089009990916</v>
      </c>
      <c r="BL796" s="177"/>
      <c r="BM796" s="198"/>
      <c r="BN796" s="198"/>
      <c r="BO796" s="18" t="s">
        <v>92</v>
      </c>
      <c r="BP796" s="48">
        <f>SUM(BP779:BP795)</f>
        <v>360010884</v>
      </c>
      <c r="BQ796" s="32">
        <f>IFERROR(BP796/BM779,"-")</f>
        <v>0.27755284093612259</v>
      </c>
      <c r="BR796" s="50">
        <v>1124</v>
      </c>
      <c r="BS796" s="32">
        <f>IFERROR(BR796/BN779,"-")</f>
        <v>0.87131782945736436</v>
      </c>
      <c r="BT796" s="53">
        <f t="shared" si="555"/>
        <v>320294.38078291813</v>
      </c>
      <c r="BU796" s="34">
        <f t="shared" si="574"/>
        <v>0.70031152647975081</v>
      </c>
      <c r="BV796" s="177"/>
      <c r="BW796" s="198"/>
      <c r="BX796" s="198"/>
      <c r="BY796" s="18" t="s">
        <v>92</v>
      </c>
      <c r="BZ796" s="48">
        <f t="shared" si="566"/>
        <v>7736416943</v>
      </c>
      <c r="CA796" s="32">
        <f>IFERROR(BZ796/BW779,"-")</f>
        <v>0.21082377947249398</v>
      </c>
      <c r="CB796" s="50">
        <f t="shared" si="567"/>
        <v>33577</v>
      </c>
      <c r="CC796" s="32">
        <f>IFERROR(CB796/BX779,"-")</f>
        <v>0.78093311005674948</v>
      </c>
      <c r="CD796" s="53">
        <f t="shared" si="556"/>
        <v>230408.22417130775</v>
      </c>
      <c r="CE796" s="34">
        <f t="shared" si="575"/>
        <v>0.71971791739009283</v>
      </c>
      <c r="CR796" s="173"/>
      <c r="CS796" s="194"/>
      <c r="CT796" s="188"/>
      <c r="CU796" s="191"/>
      <c r="CV796" s="191"/>
      <c r="CW796" s="75" t="s">
        <v>75</v>
      </c>
      <c r="CX796" s="86">
        <v>28793350</v>
      </c>
      <c r="CY796" s="76">
        <v>8.8081121341829747E-4</v>
      </c>
      <c r="CZ796" s="86">
        <v>1371</v>
      </c>
      <c r="DA796" s="76">
        <v>3.6598061984463845E-2</v>
      </c>
      <c r="DB796" s="86">
        <v>21001.714077315828</v>
      </c>
      <c r="DC796" s="77">
        <v>3.3578251285819254E-2</v>
      </c>
    </row>
    <row r="797" spans="2:107" s="16" customFormat="1" ht="13.15" customHeight="1">
      <c r="B797" s="224">
        <v>45</v>
      </c>
      <c r="C797" s="193" t="s">
        <v>40</v>
      </c>
      <c r="D797" s="175">
        <f>CI49</f>
        <v>56</v>
      </c>
      <c r="E797" s="196">
        <v>72057300</v>
      </c>
      <c r="F797" s="196">
        <v>55</v>
      </c>
      <c r="G797" s="65" t="s">
        <v>58</v>
      </c>
      <c r="H797" s="54">
        <v>1549789</v>
      </c>
      <c r="I797" s="28">
        <f>IFERROR(H797/E797,"-")</f>
        <v>2.1507730653244017E-2</v>
      </c>
      <c r="J797" s="54">
        <v>11</v>
      </c>
      <c r="K797" s="28">
        <f>IFERROR(J797/F797,"-")</f>
        <v>0.2</v>
      </c>
      <c r="L797" s="51">
        <f t="shared" si="549"/>
        <v>140889.90909090909</v>
      </c>
      <c r="M797" s="29">
        <f t="shared" ref="M797:M814" si="576">IFERROR(J797/$CI$49,"-")</f>
        <v>0.19642857142857142</v>
      </c>
      <c r="N797" s="175">
        <f>CJ49</f>
        <v>144</v>
      </c>
      <c r="O797" s="196">
        <v>236782000</v>
      </c>
      <c r="P797" s="196">
        <v>134</v>
      </c>
      <c r="Q797" s="65" t="s">
        <v>58</v>
      </c>
      <c r="R797" s="54">
        <v>4691747</v>
      </c>
      <c r="S797" s="28">
        <f>IFERROR(R797/O797,"-")</f>
        <v>1.9814626956440946E-2</v>
      </c>
      <c r="T797" s="54">
        <v>40</v>
      </c>
      <c r="U797" s="28">
        <f>IFERROR(T797/P797,"-")</f>
        <v>0.29850746268656714</v>
      </c>
      <c r="V797" s="51">
        <f t="shared" si="550"/>
        <v>117293.675</v>
      </c>
      <c r="W797" s="29">
        <f t="shared" ref="W797:W814" si="577">IFERROR(T797/$CJ$49,"-")</f>
        <v>0.27777777777777779</v>
      </c>
      <c r="X797" s="175">
        <f>CK49</f>
        <v>5656</v>
      </c>
      <c r="Y797" s="196">
        <v>4047891590</v>
      </c>
      <c r="Z797" s="196">
        <v>5253</v>
      </c>
      <c r="AA797" s="65" t="s">
        <v>58</v>
      </c>
      <c r="AB797" s="54">
        <v>103422876</v>
      </c>
      <c r="AC797" s="28">
        <f>IFERROR(AB797/Y797,"-")</f>
        <v>2.5549813699432596E-2</v>
      </c>
      <c r="AD797" s="54">
        <v>742</v>
      </c>
      <c r="AE797" s="28">
        <f>IFERROR(AD797/Z797,"-")</f>
        <v>0.14125261755187513</v>
      </c>
      <c r="AF797" s="51">
        <f t="shared" si="551"/>
        <v>139383.92991913747</v>
      </c>
      <c r="AG797" s="29">
        <f t="shared" ref="AG797:AG814" si="578">IFERROR(AD797/$CK$49,"-")</f>
        <v>0.13118811881188119</v>
      </c>
      <c r="AH797" s="175">
        <f>CL49</f>
        <v>4881</v>
      </c>
      <c r="AI797" s="196">
        <v>4620357740</v>
      </c>
      <c r="AJ797" s="196">
        <v>4552</v>
      </c>
      <c r="AK797" s="65" t="s">
        <v>58</v>
      </c>
      <c r="AL797" s="54">
        <v>137338496</v>
      </c>
      <c r="AM797" s="28">
        <f>IFERROR(AL797/AI797,"-")</f>
        <v>2.9724645520630182E-2</v>
      </c>
      <c r="AN797" s="54">
        <v>888</v>
      </c>
      <c r="AO797" s="28">
        <f>IFERROR(AN797/AJ797,"-")</f>
        <v>0.19507908611599298</v>
      </c>
      <c r="AP797" s="51">
        <f t="shared" si="552"/>
        <v>154660.46846846846</v>
      </c>
      <c r="AQ797" s="29">
        <f t="shared" ref="AQ797:AQ814" si="579">IFERROR(AN797/$CL$49,"-")</f>
        <v>0.18192993239090349</v>
      </c>
      <c r="AR797" s="175">
        <f>CM49</f>
        <v>3316</v>
      </c>
      <c r="AS797" s="196">
        <v>3318579170</v>
      </c>
      <c r="AT797" s="196">
        <v>3014</v>
      </c>
      <c r="AU797" s="65" t="s">
        <v>58</v>
      </c>
      <c r="AV797" s="54">
        <v>102132499</v>
      </c>
      <c r="AW797" s="28">
        <f>IFERROR(AV797/AS797,"-")</f>
        <v>3.0775971814467815E-2</v>
      </c>
      <c r="AX797" s="54">
        <v>690</v>
      </c>
      <c r="AY797" s="28">
        <f>IFERROR(AX797/AT797,"-")</f>
        <v>0.22893165228931653</v>
      </c>
      <c r="AZ797" s="51">
        <f t="shared" si="553"/>
        <v>148018.11449275364</v>
      </c>
      <c r="BA797" s="29">
        <f t="shared" ref="BA797:BA814" si="580">IFERROR(AX797/$CM$49,"-")</f>
        <v>0.20808202653799759</v>
      </c>
      <c r="BB797" s="175">
        <f>CN49</f>
        <v>1633</v>
      </c>
      <c r="BC797" s="196">
        <v>1746198170</v>
      </c>
      <c r="BD797" s="196">
        <v>1401</v>
      </c>
      <c r="BE797" s="65" t="s">
        <v>58</v>
      </c>
      <c r="BF797" s="54">
        <v>83743713</v>
      </c>
      <c r="BG797" s="28">
        <f>IFERROR(BF797/BC797,"-")</f>
        <v>4.7957737236661975E-2</v>
      </c>
      <c r="BH797" s="54">
        <v>390</v>
      </c>
      <c r="BI797" s="28">
        <f>IFERROR(BH797/BD797,"-")</f>
        <v>0.27837259100642398</v>
      </c>
      <c r="BJ797" s="51">
        <f t="shared" si="554"/>
        <v>214727.46923076923</v>
      </c>
      <c r="BK797" s="29">
        <f t="shared" ref="BK797:BK814" si="581">IFERROR(BH797/$CN$49,"-")</f>
        <v>0.23882424984690753</v>
      </c>
      <c r="BL797" s="175">
        <f>CO49</f>
        <v>618</v>
      </c>
      <c r="BM797" s="196">
        <v>631728120</v>
      </c>
      <c r="BN797" s="196">
        <v>437</v>
      </c>
      <c r="BO797" s="65" t="s">
        <v>58</v>
      </c>
      <c r="BP797" s="54">
        <v>25832596</v>
      </c>
      <c r="BQ797" s="28">
        <f>IFERROR(BP797/BM797,"-")</f>
        <v>4.089195206317553E-2</v>
      </c>
      <c r="BR797" s="54">
        <v>109</v>
      </c>
      <c r="BS797" s="28">
        <f>IFERROR(BR797/BN797,"-")</f>
        <v>0.2494279176201373</v>
      </c>
      <c r="BT797" s="51">
        <f t="shared" si="555"/>
        <v>236996.29357798165</v>
      </c>
      <c r="BU797" s="29">
        <f t="shared" ref="BU797:BU814" si="582">IFERROR(BR797/$CO$49,"-")</f>
        <v>0.17637540453074432</v>
      </c>
      <c r="BV797" s="175">
        <f>CP49</f>
        <v>16304</v>
      </c>
      <c r="BW797" s="196">
        <f>SUM(E797,O797,Y797,AI797,AS797,BC797,BM797)</f>
        <v>14673594090</v>
      </c>
      <c r="BX797" s="196">
        <f>SUM(F797,P797,Z797,AJ797,AT797,BD797,BN797)</f>
        <v>14846</v>
      </c>
      <c r="BY797" s="65" t="s">
        <v>58</v>
      </c>
      <c r="BZ797" s="54">
        <f t="shared" si="566"/>
        <v>458711716</v>
      </c>
      <c r="CA797" s="28">
        <f>IFERROR(BZ797/BW797,"-")</f>
        <v>3.1261033471861564E-2</v>
      </c>
      <c r="CB797" s="54">
        <f t="shared" si="567"/>
        <v>2870</v>
      </c>
      <c r="CC797" s="28">
        <f>IFERROR(CB797/BX797,"-")</f>
        <v>0.19331806547218106</v>
      </c>
      <c r="CD797" s="51">
        <f t="shared" si="556"/>
        <v>159829.8662020906</v>
      </c>
      <c r="CE797" s="29">
        <f t="shared" ref="CE797:CE814" si="583">IFERROR(CB797/$CP$49,"-")</f>
        <v>0.17603042198233562</v>
      </c>
      <c r="CR797" s="173"/>
      <c r="CS797" s="194"/>
      <c r="CT797" s="188"/>
      <c r="CU797" s="191"/>
      <c r="CV797" s="191"/>
      <c r="CW797" s="75" t="s">
        <v>77</v>
      </c>
      <c r="CX797" s="86">
        <v>45879989</v>
      </c>
      <c r="CY797" s="76">
        <v>1.4035049336985151E-3</v>
      </c>
      <c r="CZ797" s="86">
        <v>624</v>
      </c>
      <c r="DA797" s="76">
        <v>1.6657323616561224E-2</v>
      </c>
      <c r="DB797" s="86">
        <v>73525.623397435891</v>
      </c>
      <c r="DC797" s="77">
        <v>1.5282880235121234E-2</v>
      </c>
    </row>
    <row r="798" spans="2:107" s="16" customFormat="1" ht="13.15" customHeight="1">
      <c r="B798" s="224"/>
      <c r="C798" s="194"/>
      <c r="D798" s="176"/>
      <c r="E798" s="197"/>
      <c r="F798" s="197"/>
      <c r="G798" s="66" t="s">
        <v>60</v>
      </c>
      <c r="H798" s="49">
        <v>255747</v>
      </c>
      <c r="I798" s="30">
        <f>IFERROR(H798/E797,"-")</f>
        <v>3.5492170814060476E-3</v>
      </c>
      <c r="J798" s="49">
        <v>17</v>
      </c>
      <c r="K798" s="30">
        <f>IFERROR(J798/F797,"-")</f>
        <v>0.30909090909090908</v>
      </c>
      <c r="L798" s="52">
        <f t="shared" si="549"/>
        <v>15043.941176470587</v>
      </c>
      <c r="M798" s="31">
        <f t="shared" si="576"/>
        <v>0.30357142857142855</v>
      </c>
      <c r="N798" s="176"/>
      <c r="O798" s="197"/>
      <c r="P798" s="197"/>
      <c r="Q798" s="66" t="s">
        <v>60</v>
      </c>
      <c r="R798" s="49">
        <v>3614009</v>
      </c>
      <c r="S798" s="30">
        <f>IFERROR(R798/O797,"-")</f>
        <v>1.5263022527050198E-2</v>
      </c>
      <c r="T798" s="49">
        <v>45</v>
      </c>
      <c r="U798" s="30">
        <f>IFERROR(T798/P797,"-")</f>
        <v>0.33582089552238809</v>
      </c>
      <c r="V798" s="52">
        <f t="shared" si="550"/>
        <v>80311.311111111107</v>
      </c>
      <c r="W798" s="31">
        <f t="shared" si="577"/>
        <v>0.3125</v>
      </c>
      <c r="X798" s="176"/>
      <c r="Y798" s="197"/>
      <c r="Z798" s="197"/>
      <c r="AA798" s="66" t="s">
        <v>60</v>
      </c>
      <c r="AB798" s="49">
        <v>67112360</v>
      </c>
      <c r="AC798" s="30">
        <f>IFERROR(AB798/Y797,"-")</f>
        <v>1.6579584336150664E-2</v>
      </c>
      <c r="AD798" s="49">
        <v>1252</v>
      </c>
      <c r="AE798" s="30">
        <f>IFERROR(AD798/Z797,"-")</f>
        <v>0.23833999619265181</v>
      </c>
      <c r="AF798" s="52">
        <f t="shared" si="551"/>
        <v>53604.121405750797</v>
      </c>
      <c r="AG798" s="31">
        <f t="shared" si="578"/>
        <v>0.22135785007072137</v>
      </c>
      <c r="AH798" s="176"/>
      <c r="AI798" s="197"/>
      <c r="AJ798" s="197"/>
      <c r="AK798" s="66" t="s">
        <v>60</v>
      </c>
      <c r="AL798" s="49">
        <v>93909227</v>
      </c>
      <c r="AM798" s="30">
        <f>IFERROR(AL798/AI797,"-")</f>
        <v>2.0325098679480173E-2</v>
      </c>
      <c r="AN798" s="49">
        <v>1319</v>
      </c>
      <c r="AO798" s="30">
        <f>IFERROR(AN798/AJ797,"-")</f>
        <v>0.28976274165202109</v>
      </c>
      <c r="AP798" s="52">
        <f t="shared" si="552"/>
        <v>71197.291129643665</v>
      </c>
      <c r="AQ798" s="31">
        <f t="shared" si="579"/>
        <v>0.27023150993648842</v>
      </c>
      <c r="AR798" s="176"/>
      <c r="AS798" s="197"/>
      <c r="AT798" s="197"/>
      <c r="AU798" s="66" t="s">
        <v>60</v>
      </c>
      <c r="AV798" s="49">
        <v>56105026</v>
      </c>
      <c r="AW798" s="30">
        <f>IFERROR(AV798/AS797,"-")</f>
        <v>1.6906339468164625E-2</v>
      </c>
      <c r="AX798" s="49">
        <v>929</v>
      </c>
      <c r="AY798" s="30">
        <f>IFERROR(AX798/AT797,"-")</f>
        <v>0.30822826808228271</v>
      </c>
      <c r="AZ798" s="52">
        <f t="shared" si="553"/>
        <v>60392.923573735199</v>
      </c>
      <c r="BA798" s="31">
        <f t="shared" si="580"/>
        <v>0.28015681544028953</v>
      </c>
      <c r="BB798" s="176"/>
      <c r="BC798" s="197"/>
      <c r="BD798" s="197"/>
      <c r="BE798" s="66" t="s">
        <v>60</v>
      </c>
      <c r="BF798" s="49">
        <v>21786972</v>
      </c>
      <c r="BG798" s="30">
        <f>IFERROR(BF798/BC797,"-")</f>
        <v>1.2476803821183709E-2</v>
      </c>
      <c r="BH798" s="49">
        <v>508</v>
      </c>
      <c r="BI798" s="30">
        <f>IFERROR(BH798/BD797,"-")</f>
        <v>0.36259814418272662</v>
      </c>
      <c r="BJ798" s="52">
        <f t="shared" si="554"/>
        <v>42887.740157480315</v>
      </c>
      <c r="BK798" s="31">
        <f t="shared" si="581"/>
        <v>0.31108389467238212</v>
      </c>
      <c r="BL798" s="176"/>
      <c r="BM798" s="197"/>
      <c r="BN798" s="197"/>
      <c r="BO798" s="66" t="s">
        <v>60</v>
      </c>
      <c r="BP798" s="49">
        <v>5739795</v>
      </c>
      <c r="BQ798" s="30">
        <f>IFERROR(BP798/BM797,"-")</f>
        <v>9.0858627600746977E-3</v>
      </c>
      <c r="BR798" s="49">
        <v>154</v>
      </c>
      <c r="BS798" s="30">
        <f>IFERROR(BR798/BN797,"-")</f>
        <v>0.35240274599542332</v>
      </c>
      <c r="BT798" s="52">
        <f t="shared" si="555"/>
        <v>37271.396103896106</v>
      </c>
      <c r="BU798" s="31">
        <f t="shared" si="582"/>
        <v>0.24919093851132687</v>
      </c>
      <c r="BV798" s="176"/>
      <c r="BW798" s="197"/>
      <c r="BX798" s="197"/>
      <c r="BY798" s="66" t="s">
        <v>60</v>
      </c>
      <c r="BZ798" s="49">
        <f t="shared" si="566"/>
        <v>248523136</v>
      </c>
      <c r="CA798" s="30">
        <f>IFERROR(BZ798/BW797,"-")</f>
        <v>1.6936759629283163E-2</v>
      </c>
      <c r="CB798" s="49">
        <f t="shared" si="567"/>
        <v>4224</v>
      </c>
      <c r="CC798" s="30">
        <f>IFERROR(CB798/BX797,"-")</f>
        <v>0.28452108312003233</v>
      </c>
      <c r="CD798" s="52">
        <f t="shared" si="556"/>
        <v>58835.969696969696</v>
      </c>
      <c r="CE798" s="31">
        <f t="shared" si="583"/>
        <v>0.2590775269872424</v>
      </c>
      <c r="CR798" s="173"/>
      <c r="CS798" s="194"/>
      <c r="CT798" s="188"/>
      <c r="CU798" s="191"/>
      <c r="CV798" s="191"/>
      <c r="CW798" s="75" t="s">
        <v>79</v>
      </c>
      <c r="CX798" s="86">
        <v>566189189</v>
      </c>
      <c r="CY798" s="76">
        <v>1.7320172421319915E-2</v>
      </c>
      <c r="CZ798" s="86">
        <v>1237</v>
      </c>
      <c r="DA798" s="76">
        <v>3.3021008515522809E-2</v>
      </c>
      <c r="DB798" s="86">
        <v>457711.55133387225</v>
      </c>
      <c r="DC798" s="77">
        <v>3.0296350722507959E-2</v>
      </c>
    </row>
    <row r="799" spans="2:107" s="16" customFormat="1" ht="13.15" customHeight="1">
      <c r="B799" s="224"/>
      <c r="C799" s="194"/>
      <c r="D799" s="176"/>
      <c r="E799" s="197"/>
      <c r="F799" s="197"/>
      <c r="G799" s="67" t="s">
        <v>194</v>
      </c>
      <c r="H799" s="49">
        <v>589951</v>
      </c>
      <c r="I799" s="30">
        <f>IFERROR(H799/E797,"-")</f>
        <v>8.1872482038599838E-3</v>
      </c>
      <c r="J799" s="49">
        <v>4</v>
      </c>
      <c r="K799" s="30">
        <f>IFERROR(J799/F797,"-")</f>
        <v>7.2727272727272724E-2</v>
      </c>
      <c r="L799" s="52">
        <f>IFERROR(H799/J799,"-")</f>
        <v>147487.75</v>
      </c>
      <c r="M799" s="31">
        <f t="shared" si="576"/>
        <v>7.1428571428571425E-2</v>
      </c>
      <c r="N799" s="176"/>
      <c r="O799" s="197"/>
      <c r="P799" s="197"/>
      <c r="Q799" s="67" t="s">
        <v>194</v>
      </c>
      <c r="R799" s="49">
        <v>12092986</v>
      </c>
      <c r="S799" s="30">
        <f>IFERROR(R799/O797,"-")</f>
        <v>5.1072235220582643E-2</v>
      </c>
      <c r="T799" s="49">
        <v>16</v>
      </c>
      <c r="U799" s="30">
        <f>IFERROR(T799/P797,"-")</f>
        <v>0.11940298507462686</v>
      </c>
      <c r="V799" s="52">
        <f>IFERROR(R799/T799,"-")</f>
        <v>755811.625</v>
      </c>
      <c r="W799" s="31">
        <f t="shared" si="577"/>
        <v>0.1111111111111111</v>
      </c>
      <c r="X799" s="176"/>
      <c r="Y799" s="197"/>
      <c r="Z799" s="197"/>
      <c r="AA799" s="67" t="s">
        <v>194</v>
      </c>
      <c r="AB799" s="49">
        <v>63164473</v>
      </c>
      <c r="AC799" s="30">
        <f>IFERROR(AB799/Y797,"-")</f>
        <v>1.5604289688993375E-2</v>
      </c>
      <c r="AD799" s="49">
        <v>378</v>
      </c>
      <c r="AE799" s="30">
        <f>IFERROR(AD799/Z797,"-")</f>
        <v>7.1958880639634501E-2</v>
      </c>
      <c r="AF799" s="52">
        <f>IFERROR(AB799/AD799,"-")</f>
        <v>167101.78042328043</v>
      </c>
      <c r="AG799" s="31">
        <f t="shared" si="578"/>
        <v>6.6831683168316836E-2</v>
      </c>
      <c r="AH799" s="176"/>
      <c r="AI799" s="197"/>
      <c r="AJ799" s="197"/>
      <c r="AK799" s="67" t="s">
        <v>194</v>
      </c>
      <c r="AL799" s="49">
        <v>74587585</v>
      </c>
      <c r="AM799" s="30">
        <f>IFERROR(AL799/AI797,"-")</f>
        <v>1.6143248899164245E-2</v>
      </c>
      <c r="AN799" s="49">
        <v>373</v>
      </c>
      <c r="AO799" s="30">
        <f>IFERROR(AN799/AJ797,"-")</f>
        <v>8.1942003514938494E-2</v>
      </c>
      <c r="AP799" s="52">
        <f>IFERROR(AL799/AN799,"-")</f>
        <v>199966.71581769438</v>
      </c>
      <c r="AQ799" s="31">
        <f t="shared" si="579"/>
        <v>7.6418766646179068E-2</v>
      </c>
      <c r="AR799" s="176"/>
      <c r="AS799" s="197"/>
      <c r="AT799" s="197"/>
      <c r="AU799" s="67" t="s">
        <v>194</v>
      </c>
      <c r="AV799" s="49">
        <v>19394284</v>
      </c>
      <c r="AW799" s="30">
        <f>IFERROR(AV799/AS797,"-")</f>
        <v>5.8441528758224563E-3</v>
      </c>
      <c r="AX799" s="49">
        <v>214</v>
      </c>
      <c r="AY799" s="30">
        <f>IFERROR(AX799/AT797,"-")</f>
        <v>7.1001990710019905E-2</v>
      </c>
      <c r="AZ799" s="52">
        <f>IFERROR(AV799/AX799,"-")</f>
        <v>90627.495327102806</v>
      </c>
      <c r="BA799" s="31">
        <f t="shared" si="580"/>
        <v>6.453558504221954E-2</v>
      </c>
      <c r="BB799" s="176"/>
      <c r="BC799" s="197"/>
      <c r="BD799" s="197"/>
      <c r="BE799" s="67" t="s">
        <v>194</v>
      </c>
      <c r="BF799" s="49">
        <v>5419501</v>
      </c>
      <c r="BG799" s="30">
        <f>IFERROR(BF799/BC797,"-")</f>
        <v>3.1036002059262268E-3</v>
      </c>
      <c r="BH799" s="49">
        <v>78</v>
      </c>
      <c r="BI799" s="30">
        <f>IFERROR(BH799/BD797,"-")</f>
        <v>5.5674518201284794E-2</v>
      </c>
      <c r="BJ799" s="52">
        <f>IFERROR(BF799/BH799,"-")</f>
        <v>69480.782051282047</v>
      </c>
      <c r="BK799" s="31">
        <f t="shared" si="581"/>
        <v>4.7764849969381504E-2</v>
      </c>
      <c r="BL799" s="176"/>
      <c r="BM799" s="197"/>
      <c r="BN799" s="197"/>
      <c r="BO799" s="67" t="s">
        <v>194</v>
      </c>
      <c r="BP799" s="49">
        <v>3194226</v>
      </c>
      <c r="BQ799" s="30">
        <f>IFERROR(BP799/BM797,"-")</f>
        <v>5.0563302453593487E-3</v>
      </c>
      <c r="BR799" s="49">
        <v>17</v>
      </c>
      <c r="BS799" s="30">
        <f>IFERROR(BR799/BN797,"-")</f>
        <v>3.8901601830663615E-2</v>
      </c>
      <c r="BT799" s="52">
        <f>IFERROR(BP799/BR799,"-")</f>
        <v>187895.64705882352</v>
      </c>
      <c r="BU799" s="31">
        <f t="shared" si="582"/>
        <v>2.7508090614886731E-2</v>
      </c>
      <c r="BV799" s="176"/>
      <c r="BW799" s="197"/>
      <c r="BX799" s="197"/>
      <c r="BY799" s="67" t="s">
        <v>194</v>
      </c>
      <c r="BZ799" s="49">
        <f t="shared" ref="BZ799" si="584">SUM(H799,R799,AB799,AL799,AV799,BF799,BP799)</f>
        <v>178443006</v>
      </c>
      <c r="CA799" s="30">
        <f>IFERROR(BZ799/BW797,"-")</f>
        <v>1.2160824737656348E-2</v>
      </c>
      <c r="CB799" s="49">
        <f>SUM(J799,T799,AD799,AN799,AX799,BH799,BR799)</f>
        <v>1080</v>
      </c>
      <c r="CC799" s="30">
        <f>IFERROR(CB799/BX797,"-")</f>
        <v>7.274686784319008E-2</v>
      </c>
      <c r="CD799" s="52">
        <f>IFERROR(BZ799/CB799,"-")</f>
        <v>165225.00555555554</v>
      </c>
      <c r="CE799" s="31">
        <f t="shared" si="583"/>
        <v>6.6241413150147199E-2</v>
      </c>
      <c r="CR799" s="173"/>
      <c r="CS799" s="194"/>
      <c r="CT799" s="188"/>
      <c r="CU799" s="191"/>
      <c r="CV799" s="191"/>
      <c r="CW799" s="75" t="s">
        <v>81</v>
      </c>
      <c r="CX799" s="86">
        <v>336986920</v>
      </c>
      <c r="CY799" s="76">
        <v>1.0308694817077371E-2</v>
      </c>
      <c r="CZ799" s="86">
        <v>4972</v>
      </c>
      <c r="DA799" s="76">
        <v>0.13272470035503589</v>
      </c>
      <c r="DB799" s="86">
        <v>67776.934835076434</v>
      </c>
      <c r="DC799" s="77">
        <v>0.12177320597599804</v>
      </c>
    </row>
    <row r="800" spans="2:107" s="16" customFormat="1" ht="13.15" customHeight="1">
      <c r="B800" s="224"/>
      <c r="C800" s="194"/>
      <c r="D800" s="176"/>
      <c r="E800" s="197"/>
      <c r="F800" s="197"/>
      <c r="G800" s="67" t="s">
        <v>62</v>
      </c>
      <c r="H800" s="49">
        <v>763713</v>
      </c>
      <c r="I800" s="30">
        <f>IFERROR(H800/E797,"-")</f>
        <v>1.059869020904197E-2</v>
      </c>
      <c r="J800" s="49">
        <v>8</v>
      </c>
      <c r="K800" s="30">
        <f>IFERROR(J800/F797,"-")</f>
        <v>0.14545454545454545</v>
      </c>
      <c r="L800" s="52">
        <f t="shared" si="549"/>
        <v>95464.125</v>
      </c>
      <c r="M800" s="31">
        <f t="shared" si="576"/>
        <v>0.14285714285714285</v>
      </c>
      <c r="N800" s="176"/>
      <c r="O800" s="197"/>
      <c r="P800" s="197"/>
      <c r="Q800" s="67" t="s">
        <v>62</v>
      </c>
      <c r="R800" s="49">
        <v>893166</v>
      </c>
      <c r="S800" s="30">
        <f>IFERROR(R800/O797,"-")</f>
        <v>3.7721026091510333E-3</v>
      </c>
      <c r="T800" s="49">
        <v>26</v>
      </c>
      <c r="U800" s="30">
        <f>IFERROR(T800/P797,"-")</f>
        <v>0.19402985074626866</v>
      </c>
      <c r="V800" s="52">
        <f t="shared" si="550"/>
        <v>34352.538461538461</v>
      </c>
      <c r="W800" s="31">
        <f t="shared" si="577"/>
        <v>0.18055555555555555</v>
      </c>
      <c r="X800" s="176"/>
      <c r="Y800" s="197"/>
      <c r="Z800" s="197"/>
      <c r="AA800" s="67" t="s">
        <v>62</v>
      </c>
      <c r="AB800" s="49">
        <v>61961684</v>
      </c>
      <c r="AC800" s="30">
        <f>IFERROR(AB800/Y797,"-")</f>
        <v>1.5307150061298949E-2</v>
      </c>
      <c r="AD800" s="49">
        <v>1083</v>
      </c>
      <c r="AE800" s="30">
        <f>IFERROR(AD800/Z797,"-")</f>
        <v>0.20616790405482582</v>
      </c>
      <c r="AF800" s="52">
        <f t="shared" si="551"/>
        <v>57213.00461680517</v>
      </c>
      <c r="AG800" s="31">
        <f t="shared" si="578"/>
        <v>0.19147807637906647</v>
      </c>
      <c r="AH800" s="176"/>
      <c r="AI800" s="197"/>
      <c r="AJ800" s="197"/>
      <c r="AK800" s="67" t="s">
        <v>62</v>
      </c>
      <c r="AL800" s="49">
        <v>65105478</v>
      </c>
      <c r="AM800" s="30">
        <f>IFERROR(AL800/AI797,"-")</f>
        <v>1.4091003697908465E-2</v>
      </c>
      <c r="AN800" s="49">
        <v>1156</v>
      </c>
      <c r="AO800" s="30">
        <f>IFERROR(AN800/AJ797,"-")</f>
        <v>0.25395430579964851</v>
      </c>
      <c r="AP800" s="52">
        <f t="shared" si="552"/>
        <v>56319.617647058825</v>
      </c>
      <c r="AQ800" s="31">
        <f t="shared" si="579"/>
        <v>0.23683671378815815</v>
      </c>
      <c r="AR800" s="176"/>
      <c r="AS800" s="197"/>
      <c r="AT800" s="197"/>
      <c r="AU800" s="67" t="s">
        <v>62</v>
      </c>
      <c r="AV800" s="49">
        <v>43631322</v>
      </c>
      <c r="AW800" s="30">
        <f>IFERROR(AV800/AS797,"-")</f>
        <v>1.3147591112011952E-2</v>
      </c>
      <c r="AX800" s="49">
        <v>814</v>
      </c>
      <c r="AY800" s="30">
        <f>IFERROR(AX800/AT797,"-")</f>
        <v>0.27007299270072993</v>
      </c>
      <c r="AZ800" s="52">
        <f t="shared" si="553"/>
        <v>53601.132678132679</v>
      </c>
      <c r="BA800" s="31">
        <f t="shared" si="580"/>
        <v>0.24547647768395658</v>
      </c>
      <c r="BB800" s="176"/>
      <c r="BC800" s="197"/>
      <c r="BD800" s="197"/>
      <c r="BE800" s="67" t="s">
        <v>62</v>
      </c>
      <c r="BF800" s="49">
        <v>13527277</v>
      </c>
      <c r="BG800" s="30">
        <f>IFERROR(BF800/BC797,"-")</f>
        <v>7.7467020825018962E-3</v>
      </c>
      <c r="BH800" s="49">
        <v>337</v>
      </c>
      <c r="BI800" s="30">
        <f>IFERROR(BH800/BD797,"-")</f>
        <v>0.24054246966452533</v>
      </c>
      <c r="BJ800" s="52">
        <f t="shared" si="554"/>
        <v>40140.28783382789</v>
      </c>
      <c r="BK800" s="31">
        <f t="shared" si="581"/>
        <v>0.2063686466625842</v>
      </c>
      <c r="BL800" s="176"/>
      <c r="BM800" s="197"/>
      <c r="BN800" s="197"/>
      <c r="BO800" s="67" t="s">
        <v>62</v>
      </c>
      <c r="BP800" s="49">
        <v>4515129</v>
      </c>
      <c r="BQ800" s="30">
        <f>IFERROR(BP800/BM797,"-")</f>
        <v>7.1472661372110518E-3</v>
      </c>
      <c r="BR800" s="49">
        <v>88</v>
      </c>
      <c r="BS800" s="30">
        <f>IFERROR(BR800/BN797,"-")</f>
        <v>0.20137299771167047</v>
      </c>
      <c r="BT800" s="52">
        <f t="shared" si="555"/>
        <v>51308.284090909088</v>
      </c>
      <c r="BU800" s="31">
        <f t="shared" si="582"/>
        <v>0.14239482200647249</v>
      </c>
      <c r="BV800" s="176"/>
      <c r="BW800" s="197"/>
      <c r="BX800" s="197"/>
      <c r="BY800" s="67" t="s">
        <v>62</v>
      </c>
      <c r="BZ800" s="49">
        <f t="shared" si="566"/>
        <v>190397769</v>
      </c>
      <c r="CA800" s="30">
        <f>IFERROR(BZ800/BW797,"-")</f>
        <v>1.2975537406323333E-2</v>
      </c>
      <c r="CB800" s="49">
        <f t="shared" si="567"/>
        <v>3512</v>
      </c>
      <c r="CC800" s="30">
        <f>IFERROR(CB800/BX797,"-")</f>
        <v>0.2365620369122996</v>
      </c>
      <c r="CD800" s="52">
        <f t="shared" si="556"/>
        <v>54213.487756264236</v>
      </c>
      <c r="CE800" s="31">
        <f t="shared" si="583"/>
        <v>0.2154072620215898</v>
      </c>
      <c r="CR800" s="173"/>
      <c r="CS800" s="194"/>
      <c r="CT800" s="188"/>
      <c r="CU800" s="191"/>
      <c r="CV800" s="191"/>
      <c r="CW800" s="75" t="s">
        <v>83</v>
      </c>
      <c r="CX800" s="86">
        <v>578040415</v>
      </c>
      <c r="CY800" s="76">
        <v>1.768271074192361E-2</v>
      </c>
      <c r="CZ800" s="86">
        <v>5086</v>
      </c>
      <c r="DA800" s="76">
        <v>0.13576786524652304</v>
      </c>
      <c r="DB800" s="86">
        <v>113653.24714903657</v>
      </c>
      <c r="DC800" s="77">
        <v>0.12456527063433749</v>
      </c>
    </row>
    <row r="801" spans="2:107" s="16" customFormat="1" ht="13.15" customHeight="1">
      <c r="B801" s="224"/>
      <c r="C801" s="194"/>
      <c r="D801" s="176"/>
      <c r="E801" s="197"/>
      <c r="F801" s="197"/>
      <c r="G801" s="67" t="s">
        <v>64</v>
      </c>
      <c r="H801" s="49">
        <v>3554</v>
      </c>
      <c r="I801" s="30">
        <f>IFERROR(H801/E797,"-")</f>
        <v>4.9321859131552254E-5</v>
      </c>
      <c r="J801" s="49">
        <v>3</v>
      </c>
      <c r="K801" s="30">
        <f>IFERROR(J801/F797,"-")</f>
        <v>5.4545454545454543E-2</v>
      </c>
      <c r="L801" s="52">
        <f t="shared" si="549"/>
        <v>1184.6666666666667</v>
      </c>
      <c r="M801" s="31">
        <f t="shared" si="576"/>
        <v>5.3571428571428568E-2</v>
      </c>
      <c r="N801" s="176"/>
      <c r="O801" s="197"/>
      <c r="P801" s="197"/>
      <c r="Q801" s="67" t="s">
        <v>64</v>
      </c>
      <c r="R801" s="49">
        <v>233763</v>
      </c>
      <c r="S801" s="30">
        <f>IFERROR(R801/O797,"-")</f>
        <v>9.8724987541282702E-4</v>
      </c>
      <c r="T801" s="49">
        <v>10</v>
      </c>
      <c r="U801" s="30">
        <f>IFERROR(T801/P797,"-")</f>
        <v>7.4626865671641784E-2</v>
      </c>
      <c r="V801" s="52">
        <f t="shared" si="550"/>
        <v>23376.3</v>
      </c>
      <c r="W801" s="31">
        <f t="shared" si="577"/>
        <v>6.9444444444444448E-2</v>
      </c>
      <c r="X801" s="176"/>
      <c r="Y801" s="197"/>
      <c r="Z801" s="197"/>
      <c r="AA801" s="67" t="s">
        <v>64</v>
      </c>
      <c r="AB801" s="49">
        <v>5080220</v>
      </c>
      <c r="AC801" s="30">
        <f>IFERROR(AB801/Y797,"-")</f>
        <v>1.2550286703700976E-3</v>
      </c>
      <c r="AD801" s="49">
        <v>194</v>
      </c>
      <c r="AE801" s="30">
        <f>IFERROR(AD801/Z797,"-")</f>
        <v>3.6931277365315061E-2</v>
      </c>
      <c r="AF801" s="52">
        <f t="shared" si="551"/>
        <v>26186.701030927834</v>
      </c>
      <c r="AG801" s="31">
        <f t="shared" si="578"/>
        <v>3.4299858557284298E-2</v>
      </c>
      <c r="AH801" s="176"/>
      <c r="AI801" s="197"/>
      <c r="AJ801" s="197"/>
      <c r="AK801" s="67" t="s">
        <v>64</v>
      </c>
      <c r="AL801" s="49">
        <v>11562150</v>
      </c>
      <c r="AM801" s="30">
        <f>IFERROR(AL801/AI797,"-")</f>
        <v>2.5024360992445577E-3</v>
      </c>
      <c r="AN801" s="49">
        <v>173</v>
      </c>
      <c r="AO801" s="30">
        <f>IFERROR(AN801/AJ797,"-")</f>
        <v>3.8005272407732868E-2</v>
      </c>
      <c r="AP801" s="52">
        <f t="shared" si="552"/>
        <v>66833.236994219653</v>
      </c>
      <c r="AQ801" s="31">
        <f t="shared" si="579"/>
        <v>3.544355664822782E-2</v>
      </c>
      <c r="AR801" s="176"/>
      <c r="AS801" s="197"/>
      <c r="AT801" s="197"/>
      <c r="AU801" s="67" t="s">
        <v>64</v>
      </c>
      <c r="AV801" s="49">
        <v>8191200</v>
      </c>
      <c r="AW801" s="30">
        <f>IFERROR(AV801/AS797,"-")</f>
        <v>2.4682852450978289E-3</v>
      </c>
      <c r="AX801" s="49">
        <v>113</v>
      </c>
      <c r="AY801" s="30">
        <f>IFERROR(AX801/AT797,"-")</f>
        <v>3.7491705374917056E-2</v>
      </c>
      <c r="AZ801" s="52">
        <f t="shared" si="553"/>
        <v>72488.495575221241</v>
      </c>
      <c r="BA801" s="31">
        <f t="shared" si="580"/>
        <v>3.4077201447527142E-2</v>
      </c>
      <c r="BB801" s="176"/>
      <c r="BC801" s="197"/>
      <c r="BD801" s="197"/>
      <c r="BE801" s="67" t="s">
        <v>64</v>
      </c>
      <c r="BF801" s="49">
        <v>1210695</v>
      </c>
      <c r="BG801" s="30">
        <f>IFERROR(BF801/BC797,"-")</f>
        <v>6.9333196014058362E-4</v>
      </c>
      <c r="BH801" s="49">
        <v>43</v>
      </c>
      <c r="BI801" s="30">
        <f>IFERROR(BH801/BD797,"-")</f>
        <v>3.0692362598144184E-2</v>
      </c>
      <c r="BJ801" s="52">
        <f t="shared" si="554"/>
        <v>28155.697674418603</v>
      </c>
      <c r="BK801" s="31">
        <f t="shared" si="581"/>
        <v>2.6331904470300063E-2</v>
      </c>
      <c r="BL801" s="176"/>
      <c r="BM801" s="197"/>
      <c r="BN801" s="197"/>
      <c r="BO801" s="67" t="s">
        <v>64</v>
      </c>
      <c r="BP801" s="49">
        <v>1385586</v>
      </c>
      <c r="BQ801" s="30">
        <f>IFERROR(BP801/BM797,"-")</f>
        <v>2.1933264582238319E-3</v>
      </c>
      <c r="BR801" s="49">
        <v>13</v>
      </c>
      <c r="BS801" s="30">
        <f>IFERROR(BR801/BN797,"-")</f>
        <v>2.9748283752860413E-2</v>
      </c>
      <c r="BT801" s="52">
        <f t="shared" si="555"/>
        <v>106583.53846153847</v>
      </c>
      <c r="BU801" s="31">
        <f t="shared" si="582"/>
        <v>2.1035598705501618E-2</v>
      </c>
      <c r="BV801" s="176"/>
      <c r="BW801" s="197"/>
      <c r="BX801" s="197"/>
      <c r="BY801" s="67" t="s">
        <v>64</v>
      </c>
      <c r="BZ801" s="49">
        <f t="shared" si="566"/>
        <v>27667168</v>
      </c>
      <c r="CA801" s="30">
        <f>IFERROR(BZ801/BW797,"-")</f>
        <v>1.8855072472568307E-3</v>
      </c>
      <c r="CB801" s="49">
        <f t="shared" si="567"/>
        <v>549</v>
      </c>
      <c r="CC801" s="30">
        <f>IFERROR(CB801/BX797,"-")</f>
        <v>3.6979657820288295E-2</v>
      </c>
      <c r="CD801" s="52">
        <f t="shared" si="556"/>
        <v>50395.57012750455</v>
      </c>
      <c r="CE801" s="31">
        <f t="shared" si="583"/>
        <v>3.3672718351324828E-2</v>
      </c>
      <c r="CR801" s="173"/>
      <c r="CS801" s="194"/>
      <c r="CT801" s="188"/>
      <c r="CU801" s="191"/>
      <c r="CV801" s="191"/>
      <c r="CW801" s="75" t="s">
        <v>87</v>
      </c>
      <c r="CX801" s="86">
        <v>112058853</v>
      </c>
      <c r="CY801" s="76">
        <v>3.4279684123310634E-3</v>
      </c>
      <c r="CZ801" s="86">
        <v>2345</v>
      </c>
      <c r="DA801" s="76">
        <v>6.2598435706468059E-2</v>
      </c>
      <c r="DB801" s="86">
        <v>47786.291257995734</v>
      </c>
      <c r="DC801" s="77">
        <v>5.7433259857947588E-2</v>
      </c>
    </row>
    <row r="802" spans="2:107" s="16" customFormat="1" ht="13.15" customHeight="1">
      <c r="B802" s="224"/>
      <c r="C802" s="194"/>
      <c r="D802" s="176"/>
      <c r="E802" s="197"/>
      <c r="F802" s="197"/>
      <c r="G802" s="67" t="s">
        <v>66</v>
      </c>
      <c r="H802" s="49">
        <v>1094611</v>
      </c>
      <c r="I802" s="30">
        <f>IFERROR(H802/E797,"-")</f>
        <v>1.5190841177784901E-2</v>
      </c>
      <c r="J802" s="49">
        <v>14</v>
      </c>
      <c r="K802" s="30">
        <f>IFERROR(J802/F797,"-")</f>
        <v>0.25454545454545452</v>
      </c>
      <c r="L802" s="52">
        <f t="shared" si="549"/>
        <v>78186.5</v>
      </c>
      <c r="M802" s="31">
        <f t="shared" si="576"/>
        <v>0.25</v>
      </c>
      <c r="N802" s="176"/>
      <c r="O802" s="197"/>
      <c r="P802" s="197"/>
      <c r="Q802" s="67" t="s">
        <v>66</v>
      </c>
      <c r="R802" s="49">
        <v>7919867</v>
      </c>
      <c r="S802" s="30">
        <f>IFERROR(R802/O797,"-")</f>
        <v>3.3447926784975213E-2</v>
      </c>
      <c r="T802" s="49">
        <v>32</v>
      </c>
      <c r="U802" s="30">
        <f>IFERROR(T802/P797,"-")</f>
        <v>0.23880597014925373</v>
      </c>
      <c r="V802" s="52">
        <f t="shared" si="550"/>
        <v>247495.84375</v>
      </c>
      <c r="W802" s="31">
        <f t="shared" si="577"/>
        <v>0.22222222222222221</v>
      </c>
      <c r="X802" s="176"/>
      <c r="Y802" s="197"/>
      <c r="Z802" s="197"/>
      <c r="AA802" s="67" t="s">
        <v>66</v>
      </c>
      <c r="AB802" s="49">
        <v>101022438</v>
      </c>
      <c r="AC802" s="30">
        <f>IFERROR(AB802/Y797,"-")</f>
        <v>2.4956804240896184E-2</v>
      </c>
      <c r="AD802" s="49">
        <v>1311</v>
      </c>
      <c r="AE802" s="30">
        <f>IFERROR(AD802/Z797,"-")</f>
        <v>0.24957167332952598</v>
      </c>
      <c r="AF802" s="52">
        <f t="shared" si="551"/>
        <v>77057.542334096113</v>
      </c>
      <c r="AG802" s="31">
        <f t="shared" si="578"/>
        <v>0.23178925035360678</v>
      </c>
      <c r="AH802" s="176"/>
      <c r="AI802" s="197"/>
      <c r="AJ802" s="197"/>
      <c r="AK802" s="67" t="s">
        <v>66</v>
      </c>
      <c r="AL802" s="49">
        <v>118536715</v>
      </c>
      <c r="AM802" s="30">
        <f>IFERROR(AL802/AI797,"-")</f>
        <v>2.5655311053901207E-2</v>
      </c>
      <c r="AN802" s="49">
        <v>1358</v>
      </c>
      <c r="AO802" s="30">
        <f>IFERROR(AN802/AJ797,"-")</f>
        <v>0.29833040421792617</v>
      </c>
      <c r="AP802" s="52">
        <f t="shared" si="552"/>
        <v>87287.713549337263</v>
      </c>
      <c r="AQ802" s="31">
        <f t="shared" si="579"/>
        <v>0.27822167588608893</v>
      </c>
      <c r="AR802" s="176"/>
      <c r="AS802" s="197"/>
      <c r="AT802" s="197"/>
      <c r="AU802" s="67" t="s">
        <v>66</v>
      </c>
      <c r="AV802" s="49">
        <v>83568708</v>
      </c>
      <c r="AW802" s="30">
        <f>IFERROR(AV802/AS797,"-")</f>
        <v>2.5182074532216148E-2</v>
      </c>
      <c r="AX802" s="49">
        <v>968</v>
      </c>
      <c r="AY802" s="30">
        <f>IFERROR(AX802/AT797,"-")</f>
        <v>0.32116788321167883</v>
      </c>
      <c r="AZ802" s="52">
        <f t="shared" si="553"/>
        <v>86331.309917355378</v>
      </c>
      <c r="BA802" s="31">
        <f t="shared" si="580"/>
        <v>0.29191797346200243</v>
      </c>
      <c r="BB802" s="176"/>
      <c r="BC802" s="197"/>
      <c r="BD802" s="197"/>
      <c r="BE802" s="67" t="s">
        <v>66</v>
      </c>
      <c r="BF802" s="49">
        <v>27147950</v>
      </c>
      <c r="BG802" s="30">
        <f>IFERROR(BF802/BC797,"-")</f>
        <v>1.5546889503383227E-2</v>
      </c>
      <c r="BH802" s="49">
        <v>386</v>
      </c>
      <c r="BI802" s="30">
        <f>IFERROR(BH802/BD797,"-")</f>
        <v>0.27551748750892219</v>
      </c>
      <c r="BJ802" s="52">
        <f t="shared" si="554"/>
        <v>70331.476683937828</v>
      </c>
      <c r="BK802" s="31">
        <f t="shared" si="581"/>
        <v>0.23637477036129823</v>
      </c>
      <c r="BL802" s="176"/>
      <c r="BM802" s="197"/>
      <c r="BN802" s="197"/>
      <c r="BO802" s="67" t="s">
        <v>66</v>
      </c>
      <c r="BP802" s="49">
        <v>18007238</v>
      </c>
      <c r="BQ802" s="30">
        <f>IFERROR(BP802/BM797,"-")</f>
        <v>2.8504727635046544E-2</v>
      </c>
      <c r="BR802" s="49">
        <v>98</v>
      </c>
      <c r="BS802" s="30">
        <f>IFERROR(BR802/BN797,"-")</f>
        <v>0.22425629290617849</v>
      </c>
      <c r="BT802" s="52">
        <f t="shared" si="555"/>
        <v>183747.32653061225</v>
      </c>
      <c r="BU802" s="31">
        <f t="shared" si="582"/>
        <v>0.15857605177993528</v>
      </c>
      <c r="BV802" s="176"/>
      <c r="BW802" s="197"/>
      <c r="BX802" s="197"/>
      <c r="BY802" s="67" t="s">
        <v>66</v>
      </c>
      <c r="BZ802" s="49">
        <f t="shared" si="566"/>
        <v>357297527</v>
      </c>
      <c r="CA802" s="30">
        <f>IFERROR(BZ802/BW797,"-")</f>
        <v>2.4349694070077688E-2</v>
      </c>
      <c r="CB802" s="49">
        <f t="shared" si="567"/>
        <v>4167</v>
      </c>
      <c r="CC802" s="30">
        <f>IFERROR(CB802/BX797,"-")</f>
        <v>0.28068166509497505</v>
      </c>
      <c r="CD802" s="52">
        <f t="shared" si="556"/>
        <v>85744.546916246705</v>
      </c>
      <c r="CE802" s="31">
        <f t="shared" si="583"/>
        <v>0.25558145240431795</v>
      </c>
      <c r="CR802" s="173"/>
      <c r="CS802" s="194"/>
      <c r="CT802" s="188"/>
      <c r="CU802" s="191"/>
      <c r="CV802" s="191"/>
      <c r="CW802" s="75" t="s">
        <v>85</v>
      </c>
      <c r="CX802" s="86">
        <v>125358865</v>
      </c>
      <c r="CY802" s="76">
        <v>3.8348262356895095E-3</v>
      </c>
      <c r="CZ802" s="86">
        <v>4811</v>
      </c>
      <c r="DA802" s="76">
        <v>0.12842689730653212</v>
      </c>
      <c r="DB802" s="86">
        <v>26056.716898773644</v>
      </c>
      <c r="DC802" s="77">
        <v>0.11783002694097477</v>
      </c>
    </row>
    <row r="803" spans="2:107" s="16" customFormat="1" ht="13.15" customHeight="1">
      <c r="B803" s="224"/>
      <c r="C803" s="194"/>
      <c r="D803" s="176"/>
      <c r="E803" s="197"/>
      <c r="F803" s="197"/>
      <c r="G803" s="67" t="s">
        <v>68</v>
      </c>
      <c r="H803" s="49">
        <v>1760427</v>
      </c>
      <c r="I803" s="30">
        <f>IFERROR(H803/E797,"-")</f>
        <v>2.443093204991028E-2</v>
      </c>
      <c r="J803" s="49">
        <v>15</v>
      </c>
      <c r="K803" s="30">
        <f>IFERROR(J803/F797,"-")</f>
        <v>0.27272727272727271</v>
      </c>
      <c r="L803" s="52">
        <f t="shared" si="549"/>
        <v>117361.8</v>
      </c>
      <c r="M803" s="31">
        <f t="shared" si="576"/>
        <v>0.26785714285714285</v>
      </c>
      <c r="N803" s="176"/>
      <c r="O803" s="197"/>
      <c r="P803" s="197"/>
      <c r="Q803" s="67" t="s">
        <v>68</v>
      </c>
      <c r="R803" s="49">
        <v>2454550</v>
      </c>
      <c r="S803" s="30">
        <f>IFERROR(R803/O797,"-")</f>
        <v>1.0366286288653699E-2</v>
      </c>
      <c r="T803" s="49">
        <v>37</v>
      </c>
      <c r="U803" s="30">
        <f>IFERROR(T803/P797,"-")</f>
        <v>0.27611940298507465</v>
      </c>
      <c r="V803" s="52">
        <f t="shared" si="550"/>
        <v>66339.189189189186</v>
      </c>
      <c r="W803" s="31">
        <f t="shared" si="577"/>
        <v>0.25694444444444442</v>
      </c>
      <c r="X803" s="176"/>
      <c r="Y803" s="197"/>
      <c r="Z803" s="197"/>
      <c r="AA803" s="67" t="s">
        <v>68</v>
      </c>
      <c r="AB803" s="49">
        <v>96872837</v>
      </c>
      <c r="AC803" s="30">
        <f>IFERROR(AB803/Y797,"-")</f>
        <v>2.3931677725588497E-2</v>
      </c>
      <c r="AD803" s="49">
        <v>1381</v>
      </c>
      <c r="AE803" s="30">
        <f>IFERROR(AD803/Z797,"-")</f>
        <v>0.26289739196649531</v>
      </c>
      <c r="AF803" s="52">
        <f t="shared" si="551"/>
        <v>70146.876900796531</v>
      </c>
      <c r="AG803" s="31">
        <f t="shared" si="578"/>
        <v>0.24416548797736917</v>
      </c>
      <c r="AH803" s="176"/>
      <c r="AI803" s="197"/>
      <c r="AJ803" s="197"/>
      <c r="AK803" s="67" t="s">
        <v>68</v>
      </c>
      <c r="AL803" s="49">
        <v>131183300</v>
      </c>
      <c r="AM803" s="30">
        <f>IFERROR(AL803/AI797,"-")</f>
        <v>2.8392455169499495E-2</v>
      </c>
      <c r="AN803" s="49">
        <v>1546</v>
      </c>
      <c r="AO803" s="30">
        <f>IFERROR(AN803/AJ797,"-")</f>
        <v>0.33963093145869949</v>
      </c>
      <c r="AP803" s="52">
        <f t="shared" si="552"/>
        <v>84853.36351875808</v>
      </c>
      <c r="AQ803" s="31">
        <f t="shared" si="579"/>
        <v>0.3167383732841631</v>
      </c>
      <c r="AR803" s="176"/>
      <c r="AS803" s="197"/>
      <c r="AT803" s="197"/>
      <c r="AU803" s="67" t="s">
        <v>68</v>
      </c>
      <c r="AV803" s="49">
        <v>109885111</v>
      </c>
      <c r="AW803" s="30">
        <f>IFERROR(AV803/AS797,"-")</f>
        <v>3.3112095680393243E-2</v>
      </c>
      <c r="AX803" s="49">
        <v>1127</v>
      </c>
      <c r="AY803" s="30">
        <f>IFERROR(AX803/AT797,"-")</f>
        <v>0.37392169873921699</v>
      </c>
      <c r="AZ803" s="52">
        <f t="shared" si="553"/>
        <v>97502.316770186342</v>
      </c>
      <c r="BA803" s="31">
        <f t="shared" si="580"/>
        <v>0.33986731001206272</v>
      </c>
      <c r="BB803" s="176"/>
      <c r="BC803" s="197"/>
      <c r="BD803" s="197"/>
      <c r="BE803" s="67" t="s">
        <v>68</v>
      </c>
      <c r="BF803" s="49">
        <v>51544243</v>
      </c>
      <c r="BG803" s="30">
        <f>IFERROR(BF803/BC797,"-")</f>
        <v>2.9517980195798738E-2</v>
      </c>
      <c r="BH803" s="49">
        <v>512</v>
      </c>
      <c r="BI803" s="30">
        <f>IFERROR(BH803/BD797,"-")</f>
        <v>0.36545324768022841</v>
      </c>
      <c r="BJ803" s="52">
        <f t="shared" si="554"/>
        <v>100672.349609375</v>
      </c>
      <c r="BK803" s="31">
        <f t="shared" si="581"/>
        <v>0.31353337415799143</v>
      </c>
      <c r="BL803" s="176"/>
      <c r="BM803" s="197"/>
      <c r="BN803" s="197"/>
      <c r="BO803" s="67" t="s">
        <v>68</v>
      </c>
      <c r="BP803" s="49">
        <v>14627111</v>
      </c>
      <c r="BQ803" s="30">
        <f>IFERROR(BP803/BM797,"-")</f>
        <v>2.3154123644203141E-2</v>
      </c>
      <c r="BR803" s="49">
        <v>124</v>
      </c>
      <c r="BS803" s="30">
        <f>IFERROR(BR803/BN797,"-")</f>
        <v>0.28375286041189929</v>
      </c>
      <c r="BT803" s="52">
        <f t="shared" si="555"/>
        <v>117960.57258064517</v>
      </c>
      <c r="BU803" s="31">
        <f t="shared" si="582"/>
        <v>0.20064724919093851</v>
      </c>
      <c r="BV803" s="176"/>
      <c r="BW803" s="197"/>
      <c r="BX803" s="197"/>
      <c r="BY803" s="67" t="s">
        <v>68</v>
      </c>
      <c r="BZ803" s="49">
        <f t="shared" si="566"/>
        <v>408327579</v>
      </c>
      <c r="CA803" s="30">
        <f>IFERROR(BZ803/BW797,"-")</f>
        <v>2.7827373204924195E-2</v>
      </c>
      <c r="CB803" s="49">
        <f t="shared" si="567"/>
        <v>4742</v>
      </c>
      <c r="CC803" s="30">
        <f>IFERROR(CB803/BX797,"-")</f>
        <v>0.3194126364003772</v>
      </c>
      <c r="CD803" s="52">
        <f t="shared" si="556"/>
        <v>86108.726064951494</v>
      </c>
      <c r="CE803" s="31">
        <f t="shared" si="583"/>
        <v>0.29084887144259075</v>
      </c>
      <c r="CR803" s="174"/>
      <c r="CS803" s="195"/>
      <c r="CT803" s="189"/>
      <c r="CU803" s="192"/>
      <c r="CV803" s="192"/>
      <c r="CW803" s="18" t="s">
        <v>92</v>
      </c>
      <c r="CX803" s="86">
        <v>6256361016</v>
      </c>
      <c r="CY803" s="76">
        <v>0.19138700214062943</v>
      </c>
      <c r="CZ803" s="86">
        <v>28970</v>
      </c>
      <c r="DA803" s="76">
        <v>0.77333760444195299</v>
      </c>
      <c r="DB803" s="86">
        <v>215959.99364860202</v>
      </c>
      <c r="DC803" s="77">
        <v>0.70952730835170219</v>
      </c>
    </row>
    <row r="804" spans="2:107" s="16" customFormat="1" ht="13.15" customHeight="1">
      <c r="B804" s="224"/>
      <c r="C804" s="194"/>
      <c r="D804" s="176"/>
      <c r="E804" s="197"/>
      <c r="F804" s="197"/>
      <c r="G804" s="67" t="s">
        <v>69</v>
      </c>
      <c r="H804" s="49">
        <v>671501</v>
      </c>
      <c r="I804" s="30">
        <f>IFERROR(H804/E797,"-")</f>
        <v>9.318986417753649E-3</v>
      </c>
      <c r="J804" s="49">
        <v>4</v>
      </c>
      <c r="K804" s="30">
        <f>IFERROR(J804/F797,"-")</f>
        <v>7.2727272727272724E-2</v>
      </c>
      <c r="L804" s="52">
        <f t="shared" si="549"/>
        <v>167875.25</v>
      </c>
      <c r="M804" s="31">
        <f t="shared" si="576"/>
        <v>7.1428571428571425E-2</v>
      </c>
      <c r="N804" s="176"/>
      <c r="O804" s="197"/>
      <c r="P804" s="197"/>
      <c r="Q804" s="67" t="s">
        <v>69</v>
      </c>
      <c r="R804" s="49">
        <v>1455296</v>
      </c>
      <c r="S804" s="30">
        <f>IFERROR(R804/O797,"-")</f>
        <v>6.146142865589445E-3</v>
      </c>
      <c r="T804" s="49">
        <v>8</v>
      </c>
      <c r="U804" s="30">
        <f>IFERROR(T804/P797,"-")</f>
        <v>5.9701492537313432E-2</v>
      </c>
      <c r="V804" s="52">
        <f t="shared" si="550"/>
        <v>181912</v>
      </c>
      <c r="W804" s="31">
        <f t="shared" si="577"/>
        <v>5.5555555555555552E-2</v>
      </c>
      <c r="X804" s="176"/>
      <c r="Y804" s="197"/>
      <c r="Z804" s="197"/>
      <c r="AA804" s="67" t="s">
        <v>69</v>
      </c>
      <c r="AB804" s="49">
        <v>91600994</v>
      </c>
      <c r="AC804" s="30">
        <f>IFERROR(AB804/Y797,"-")</f>
        <v>2.2629310089799119E-2</v>
      </c>
      <c r="AD804" s="49">
        <v>471</v>
      </c>
      <c r="AE804" s="30">
        <f>IFERROR(AD804/Z797,"-")</f>
        <v>8.9663049685893781E-2</v>
      </c>
      <c r="AF804" s="52">
        <f t="shared" si="551"/>
        <v>194481.94055201698</v>
      </c>
      <c r="AG804" s="31">
        <f t="shared" si="578"/>
        <v>8.3274398868458277E-2</v>
      </c>
      <c r="AH804" s="176"/>
      <c r="AI804" s="197"/>
      <c r="AJ804" s="197"/>
      <c r="AK804" s="67" t="s">
        <v>69</v>
      </c>
      <c r="AL804" s="49">
        <v>147530196</v>
      </c>
      <c r="AM804" s="30">
        <f>IFERROR(AL804/AI797,"-")</f>
        <v>3.1930470388208509E-2</v>
      </c>
      <c r="AN804" s="49">
        <v>632</v>
      </c>
      <c r="AO804" s="30">
        <f>IFERROR(AN804/AJ797,"-")</f>
        <v>0.13884007029876977</v>
      </c>
      <c r="AP804" s="52">
        <f t="shared" si="552"/>
        <v>233433.85443037975</v>
      </c>
      <c r="AQ804" s="31">
        <f t="shared" si="579"/>
        <v>0.12948166359352592</v>
      </c>
      <c r="AR804" s="176"/>
      <c r="AS804" s="197"/>
      <c r="AT804" s="197"/>
      <c r="AU804" s="67" t="s">
        <v>69</v>
      </c>
      <c r="AV804" s="49">
        <v>161692592</v>
      </c>
      <c r="AW804" s="30">
        <f>IFERROR(AV804/AS797,"-")</f>
        <v>4.8723439676143086E-2</v>
      </c>
      <c r="AX804" s="49">
        <v>529</v>
      </c>
      <c r="AY804" s="30">
        <f>IFERROR(AX804/AT797,"-")</f>
        <v>0.17551426675514267</v>
      </c>
      <c r="AZ804" s="52">
        <f t="shared" si="553"/>
        <v>305657.07372400758</v>
      </c>
      <c r="BA804" s="31">
        <f t="shared" si="580"/>
        <v>0.15952955367913149</v>
      </c>
      <c r="BB804" s="176"/>
      <c r="BC804" s="197"/>
      <c r="BD804" s="197"/>
      <c r="BE804" s="67" t="s">
        <v>69</v>
      </c>
      <c r="BF804" s="49">
        <v>91215860</v>
      </c>
      <c r="BG804" s="30">
        <f>IFERROR(BF804/BC797,"-")</f>
        <v>5.2236831745162117E-2</v>
      </c>
      <c r="BH804" s="49">
        <v>287</v>
      </c>
      <c r="BI804" s="30">
        <f>IFERROR(BH804/BD797,"-")</f>
        <v>0.20485367594575304</v>
      </c>
      <c r="BJ804" s="52">
        <f t="shared" si="554"/>
        <v>317825.2961672474</v>
      </c>
      <c r="BK804" s="31">
        <f t="shared" si="581"/>
        <v>0.17575015309246786</v>
      </c>
      <c r="BL804" s="176"/>
      <c r="BM804" s="197"/>
      <c r="BN804" s="197"/>
      <c r="BO804" s="67" t="s">
        <v>69</v>
      </c>
      <c r="BP804" s="49">
        <v>44564440</v>
      </c>
      <c r="BQ804" s="30">
        <f>IFERROR(BP804/BM797,"-")</f>
        <v>7.0543701616448545E-2</v>
      </c>
      <c r="BR804" s="49">
        <v>101</v>
      </c>
      <c r="BS804" s="30">
        <f>IFERROR(BR804/BN797,"-")</f>
        <v>0.2311212814645309</v>
      </c>
      <c r="BT804" s="52">
        <f t="shared" si="555"/>
        <v>441232.07920792082</v>
      </c>
      <c r="BU804" s="31">
        <f t="shared" si="582"/>
        <v>0.16343042071197411</v>
      </c>
      <c r="BV804" s="176"/>
      <c r="BW804" s="197"/>
      <c r="BX804" s="197"/>
      <c r="BY804" s="67" t="s">
        <v>69</v>
      </c>
      <c r="BZ804" s="49">
        <f t="shared" si="566"/>
        <v>538730879</v>
      </c>
      <c r="CA804" s="30">
        <f>IFERROR(BZ804/BW797,"-")</f>
        <v>3.671430977957494E-2</v>
      </c>
      <c r="CB804" s="49">
        <f t="shared" si="567"/>
        <v>2032</v>
      </c>
      <c r="CC804" s="30">
        <f>IFERROR(CB804/BX797,"-")</f>
        <v>0.13687188468274283</v>
      </c>
      <c r="CD804" s="52">
        <f t="shared" si="556"/>
        <v>265123.46407480317</v>
      </c>
      <c r="CE804" s="31">
        <f t="shared" si="583"/>
        <v>0.12463199214916584</v>
      </c>
      <c r="CR804" s="172">
        <v>48</v>
      </c>
      <c r="CS804" s="193" t="s">
        <v>21</v>
      </c>
      <c r="CT804" s="187">
        <v>21923</v>
      </c>
      <c r="CU804" s="190">
        <v>17799491490</v>
      </c>
      <c r="CV804" s="190">
        <v>20445</v>
      </c>
      <c r="CW804" s="75" t="s">
        <v>58</v>
      </c>
      <c r="CX804" s="86">
        <v>533281395</v>
      </c>
      <c r="CY804" s="76">
        <v>2.9960484843041996E-2</v>
      </c>
      <c r="CZ804" s="86">
        <v>3850</v>
      </c>
      <c r="DA804" s="76">
        <v>0.18831010026901443</v>
      </c>
      <c r="DB804" s="86">
        <v>138514.64805194805</v>
      </c>
      <c r="DC804" s="77">
        <v>0.17561465127947817</v>
      </c>
    </row>
    <row r="805" spans="2:107" s="16" customFormat="1" ht="13.15" customHeight="1">
      <c r="B805" s="224"/>
      <c r="C805" s="194"/>
      <c r="D805" s="176"/>
      <c r="E805" s="197"/>
      <c r="F805" s="197"/>
      <c r="G805" s="67" t="s">
        <v>71</v>
      </c>
      <c r="H805" s="49">
        <v>0</v>
      </c>
      <c r="I805" s="30">
        <f>IFERROR(H805/E797,"-")</f>
        <v>0</v>
      </c>
      <c r="J805" s="49">
        <v>0</v>
      </c>
      <c r="K805" s="30">
        <f>IFERROR(J805/F797,"-")</f>
        <v>0</v>
      </c>
      <c r="L805" s="52" t="str">
        <f t="shared" si="549"/>
        <v>-</v>
      </c>
      <c r="M805" s="31">
        <f t="shared" si="576"/>
        <v>0</v>
      </c>
      <c r="N805" s="176"/>
      <c r="O805" s="197"/>
      <c r="P805" s="197"/>
      <c r="Q805" s="67" t="s">
        <v>71</v>
      </c>
      <c r="R805" s="49">
        <v>3595</v>
      </c>
      <c r="S805" s="30">
        <f>IFERROR(R805/O797,"-")</f>
        <v>1.5182741931396812E-5</v>
      </c>
      <c r="T805" s="49">
        <v>1</v>
      </c>
      <c r="U805" s="30">
        <f>IFERROR(T805/P797,"-")</f>
        <v>7.462686567164179E-3</v>
      </c>
      <c r="V805" s="52">
        <f t="shared" si="550"/>
        <v>3595</v>
      </c>
      <c r="W805" s="31">
        <f t="shared" si="577"/>
        <v>6.9444444444444441E-3</v>
      </c>
      <c r="X805" s="176"/>
      <c r="Y805" s="197"/>
      <c r="Z805" s="197"/>
      <c r="AA805" s="67" t="s">
        <v>71</v>
      </c>
      <c r="AB805" s="49">
        <v>233328</v>
      </c>
      <c r="AC805" s="30">
        <f>IFERROR(AB805/Y797,"-")</f>
        <v>5.7641859919474772E-5</v>
      </c>
      <c r="AD805" s="49">
        <v>4</v>
      </c>
      <c r="AE805" s="30">
        <f>IFERROR(AD805/Z797,"-")</f>
        <v>7.6146963639824863E-4</v>
      </c>
      <c r="AF805" s="52">
        <f t="shared" si="551"/>
        <v>58332</v>
      </c>
      <c r="AG805" s="31">
        <f t="shared" si="578"/>
        <v>7.0721357850070724E-4</v>
      </c>
      <c r="AH805" s="176"/>
      <c r="AI805" s="197"/>
      <c r="AJ805" s="197"/>
      <c r="AK805" s="67" t="s">
        <v>71</v>
      </c>
      <c r="AL805" s="49">
        <v>433151</v>
      </c>
      <c r="AM805" s="30">
        <f>IFERROR(AL805/AI797,"-")</f>
        <v>9.3748368497544095E-5</v>
      </c>
      <c r="AN805" s="49">
        <v>11</v>
      </c>
      <c r="AO805" s="30">
        <f>IFERROR(AN805/AJ797,"-")</f>
        <v>2.4165202108963092E-3</v>
      </c>
      <c r="AP805" s="52">
        <f t="shared" si="552"/>
        <v>39377.36363636364</v>
      </c>
      <c r="AQ805" s="31">
        <f t="shared" si="579"/>
        <v>2.2536365498873182E-3</v>
      </c>
      <c r="AR805" s="176"/>
      <c r="AS805" s="197"/>
      <c r="AT805" s="197"/>
      <c r="AU805" s="67" t="s">
        <v>71</v>
      </c>
      <c r="AV805" s="49">
        <v>11967</v>
      </c>
      <c r="AW805" s="30">
        <f>IFERROR(AV805/AS797,"-")</f>
        <v>3.6060613253352034E-6</v>
      </c>
      <c r="AX805" s="49">
        <v>6</v>
      </c>
      <c r="AY805" s="30">
        <f>IFERROR(AX805/AT797,"-")</f>
        <v>1.9907100199071004E-3</v>
      </c>
      <c r="AZ805" s="52">
        <f t="shared" si="553"/>
        <v>1994.5</v>
      </c>
      <c r="BA805" s="31">
        <f t="shared" si="580"/>
        <v>1.8094089264173703E-3</v>
      </c>
      <c r="BB805" s="176"/>
      <c r="BC805" s="197"/>
      <c r="BD805" s="197"/>
      <c r="BE805" s="67" t="s">
        <v>71</v>
      </c>
      <c r="BF805" s="49">
        <v>1131</v>
      </c>
      <c r="BG805" s="30">
        <f>IFERROR(BF805/BC797,"-")</f>
        <v>6.4769281026104849E-7</v>
      </c>
      <c r="BH805" s="49">
        <v>1</v>
      </c>
      <c r="BI805" s="30">
        <f>IFERROR(BH805/BD797,"-")</f>
        <v>7.1377587437544611E-4</v>
      </c>
      <c r="BJ805" s="52">
        <f t="shared" si="554"/>
        <v>1131</v>
      </c>
      <c r="BK805" s="31">
        <f t="shared" si="581"/>
        <v>6.1236987140232701E-4</v>
      </c>
      <c r="BL805" s="176"/>
      <c r="BM805" s="197"/>
      <c r="BN805" s="197"/>
      <c r="BO805" s="67" t="s">
        <v>71</v>
      </c>
      <c r="BP805" s="49">
        <v>6960</v>
      </c>
      <c r="BQ805" s="30">
        <f>IFERROR(BP805/BM797,"-")</f>
        <v>1.1017397800813426E-5</v>
      </c>
      <c r="BR805" s="49">
        <v>2</v>
      </c>
      <c r="BS805" s="30">
        <f>IFERROR(BR805/BN797,"-")</f>
        <v>4.5766590389016018E-3</v>
      </c>
      <c r="BT805" s="52">
        <f t="shared" si="555"/>
        <v>3480</v>
      </c>
      <c r="BU805" s="31">
        <f t="shared" si="582"/>
        <v>3.2362459546925568E-3</v>
      </c>
      <c r="BV805" s="176"/>
      <c r="BW805" s="197"/>
      <c r="BX805" s="197"/>
      <c r="BY805" s="67" t="s">
        <v>71</v>
      </c>
      <c r="BZ805" s="49">
        <f t="shared" si="566"/>
        <v>690132</v>
      </c>
      <c r="CA805" s="30">
        <f>IFERROR(BZ805/BW797,"-")</f>
        <v>4.7032240074728685E-5</v>
      </c>
      <c r="CB805" s="49">
        <f t="shared" si="567"/>
        <v>25</v>
      </c>
      <c r="CC805" s="30">
        <f>IFERROR(CB805/BX797,"-")</f>
        <v>1.6839552741479186E-3</v>
      </c>
      <c r="CD805" s="52">
        <f t="shared" si="556"/>
        <v>27605.279999999999</v>
      </c>
      <c r="CE805" s="31">
        <f t="shared" si="583"/>
        <v>1.5333660451422964E-3</v>
      </c>
      <c r="CR805" s="173"/>
      <c r="CS805" s="194"/>
      <c r="CT805" s="188"/>
      <c r="CU805" s="191"/>
      <c r="CV805" s="191"/>
      <c r="CW805" s="75" t="s">
        <v>60</v>
      </c>
      <c r="CX805" s="86">
        <v>266002483</v>
      </c>
      <c r="CY805" s="76">
        <v>1.4944386650003113E-2</v>
      </c>
      <c r="CZ805" s="86">
        <v>4350</v>
      </c>
      <c r="DA805" s="76">
        <v>0.21276595744680851</v>
      </c>
      <c r="DB805" s="86">
        <v>61149.996091954024</v>
      </c>
      <c r="DC805" s="77">
        <v>0.19842174884824157</v>
      </c>
    </row>
    <row r="806" spans="2:107" s="16" customFormat="1" ht="13.15" customHeight="1">
      <c r="B806" s="224"/>
      <c r="C806" s="194"/>
      <c r="D806" s="176"/>
      <c r="E806" s="197"/>
      <c r="F806" s="197"/>
      <c r="G806" s="67" t="s">
        <v>73</v>
      </c>
      <c r="H806" s="49">
        <v>0</v>
      </c>
      <c r="I806" s="30">
        <f>IFERROR(H806/E797,"-")</f>
        <v>0</v>
      </c>
      <c r="J806" s="49">
        <v>0</v>
      </c>
      <c r="K806" s="30">
        <f>IFERROR(J806/F797,"-")</f>
        <v>0</v>
      </c>
      <c r="L806" s="52" t="str">
        <f t="shared" si="549"/>
        <v>-</v>
      </c>
      <c r="M806" s="31">
        <f t="shared" si="576"/>
        <v>0</v>
      </c>
      <c r="N806" s="176"/>
      <c r="O806" s="197"/>
      <c r="P806" s="197"/>
      <c r="Q806" s="67" t="s">
        <v>73</v>
      </c>
      <c r="R806" s="49">
        <v>17338</v>
      </c>
      <c r="S806" s="30">
        <f>IFERROR(R806/O797,"-")</f>
        <v>7.3223471378736554E-5</v>
      </c>
      <c r="T806" s="49">
        <v>1</v>
      </c>
      <c r="U806" s="30">
        <f>IFERROR(T806/P797,"-")</f>
        <v>7.462686567164179E-3</v>
      </c>
      <c r="V806" s="52">
        <f t="shared" si="550"/>
        <v>17338</v>
      </c>
      <c r="W806" s="31">
        <f t="shared" si="577"/>
        <v>6.9444444444444441E-3</v>
      </c>
      <c r="X806" s="176"/>
      <c r="Y806" s="197"/>
      <c r="Z806" s="197"/>
      <c r="AA806" s="67" t="s">
        <v>73</v>
      </c>
      <c r="AB806" s="49">
        <v>1447027</v>
      </c>
      <c r="AC806" s="30">
        <f>IFERROR(AB806/Y797,"-")</f>
        <v>3.5747671789797118E-4</v>
      </c>
      <c r="AD806" s="49">
        <v>55</v>
      </c>
      <c r="AE806" s="30">
        <f>IFERROR(AD806/Z797,"-")</f>
        <v>1.0470207500475918E-2</v>
      </c>
      <c r="AF806" s="52">
        <f t="shared" si="551"/>
        <v>26309.581818181818</v>
      </c>
      <c r="AG806" s="31">
        <f t="shared" si="578"/>
        <v>9.7241867043847234E-3</v>
      </c>
      <c r="AH806" s="176"/>
      <c r="AI806" s="197"/>
      <c r="AJ806" s="197"/>
      <c r="AK806" s="67" t="s">
        <v>73</v>
      </c>
      <c r="AL806" s="49">
        <v>1770089</v>
      </c>
      <c r="AM806" s="30">
        <f>IFERROR(AL806/AI797,"-")</f>
        <v>3.8310648214006043E-4</v>
      </c>
      <c r="AN806" s="49">
        <v>68</v>
      </c>
      <c r="AO806" s="30">
        <f>IFERROR(AN806/AJ797,"-")</f>
        <v>1.4938488576449912E-2</v>
      </c>
      <c r="AP806" s="52">
        <f t="shared" si="552"/>
        <v>26030.720588235294</v>
      </c>
      <c r="AQ806" s="31">
        <f t="shared" si="579"/>
        <v>1.3931571399303422E-2</v>
      </c>
      <c r="AR806" s="176"/>
      <c r="AS806" s="197"/>
      <c r="AT806" s="197"/>
      <c r="AU806" s="67" t="s">
        <v>73</v>
      </c>
      <c r="AV806" s="49">
        <v>704911</v>
      </c>
      <c r="AW806" s="30">
        <f>IFERROR(AV806/AS797,"-")</f>
        <v>2.1241349501991842E-4</v>
      </c>
      <c r="AX806" s="49">
        <v>35</v>
      </c>
      <c r="AY806" s="30">
        <f>IFERROR(AX806/AT797,"-")</f>
        <v>1.1612475116124751E-2</v>
      </c>
      <c r="AZ806" s="52">
        <f t="shared" si="553"/>
        <v>20140.314285714285</v>
      </c>
      <c r="BA806" s="31">
        <f t="shared" si="580"/>
        <v>1.0554885404101327E-2</v>
      </c>
      <c r="BB806" s="176"/>
      <c r="BC806" s="197"/>
      <c r="BD806" s="197"/>
      <c r="BE806" s="67" t="s">
        <v>73</v>
      </c>
      <c r="BF806" s="49">
        <v>229510</v>
      </c>
      <c r="BG806" s="30">
        <f>IFERROR(BF806/BC797,"-")</f>
        <v>1.3143410864987907E-4</v>
      </c>
      <c r="BH806" s="49">
        <v>8</v>
      </c>
      <c r="BI806" s="30">
        <f>IFERROR(BH806/BD797,"-")</f>
        <v>5.7102069950035689E-3</v>
      </c>
      <c r="BJ806" s="52">
        <f t="shared" si="554"/>
        <v>28688.75</v>
      </c>
      <c r="BK806" s="31">
        <f t="shared" si="581"/>
        <v>4.8989589712186161E-3</v>
      </c>
      <c r="BL806" s="176"/>
      <c r="BM806" s="197"/>
      <c r="BN806" s="197"/>
      <c r="BO806" s="67" t="s">
        <v>73</v>
      </c>
      <c r="BP806" s="49">
        <v>0</v>
      </c>
      <c r="BQ806" s="30">
        <f>IFERROR(BP806/BM797,"-")</f>
        <v>0</v>
      </c>
      <c r="BR806" s="49">
        <v>0</v>
      </c>
      <c r="BS806" s="30">
        <f>IFERROR(BR806/BN797,"-")</f>
        <v>0</v>
      </c>
      <c r="BT806" s="52" t="str">
        <f t="shared" si="555"/>
        <v>-</v>
      </c>
      <c r="BU806" s="31">
        <f t="shared" si="582"/>
        <v>0</v>
      </c>
      <c r="BV806" s="176"/>
      <c r="BW806" s="197"/>
      <c r="BX806" s="197"/>
      <c r="BY806" s="67" t="s">
        <v>73</v>
      </c>
      <c r="BZ806" s="49">
        <f t="shared" si="566"/>
        <v>4168875</v>
      </c>
      <c r="CA806" s="30">
        <f>IFERROR(BZ806/BW797,"-")</f>
        <v>2.841072864923443E-4</v>
      </c>
      <c r="CB806" s="49">
        <f t="shared" si="567"/>
        <v>167</v>
      </c>
      <c r="CC806" s="30">
        <f>IFERROR(CB806/BX797,"-")</f>
        <v>1.1248821231308097E-2</v>
      </c>
      <c r="CD806" s="52">
        <f t="shared" si="556"/>
        <v>24963.323353293414</v>
      </c>
      <c r="CE806" s="31">
        <f t="shared" si="583"/>
        <v>1.024288518155054E-2</v>
      </c>
      <c r="CR806" s="173"/>
      <c r="CS806" s="194"/>
      <c r="CT806" s="188"/>
      <c r="CU806" s="191"/>
      <c r="CV806" s="191"/>
      <c r="CW806" s="75" t="s">
        <v>62</v>
      </c>
      <c r="CX806" s="86">
        <v>227298673</v>
      </c>
      <c r="CY806" s="76">
        <v>1.2769953182522069E-2</v>
      </c>
      <c r="CZ806" s="86">
        <v>4665</v>
      </c>
      <c r="DA806" s="76">
        <v>0.22817314746881878</v>
      </c>
      <c r="DB806" s="86">
        <v>48724.260021436225</v>
      </c>
      <c r="DC806" s="77">
        <v>0.2127902203165625</v>
      </c>
    </row>
    <row r="807" spans="2:107" s="16" customFormat="1" ht="13.15" customHeight="1">
      <c r="B807" s="224"/>
      <c r="C807" s="194"/>
      <c r="D807" s="176"/>
      <c r="E807" s="197"/>
      <c r="F807" s="197"/>
      <c r="G807" s="67" t="s">
        <v>75</v>
      </c>
      <c r="H807" s="49">
        <v>6851</v>
      </c>
      <c r="I807" s="30">
        <f>IFERROR(H807/E797,"-")</f>
        <v>9.507711224261803E-5</v>
      </c>
      <c r="J807" s="49">
        <v>2</v>
      </c>
      <c r="K807" s="30">
        <f>IFERROR(J807/F797,"-")</f>
        <v>3.6363636363636362E-2</v>
      </c>
      <c r="L807" s="52">
        <f t="shared" si="549"/>
        <v>3425.5</v>
      </c>
      <c r="M807" s="31">
        <f t="shared" si="576"/>
        <v>3.5714285714285712E-2</v>
      </c>
      <c r="N807" s="176"/>
      <c r="O807" s="197"/>
      <c r="P807" s="197"/>
      <c r="Q807" s="67" t="s">
        <v>75</v>
      </c>
      <c r="R807" s="49">
        <v>8627</v>
      </c>
      <c r="S807" s="30">
        <f>IFERROR(R807/O797,"-")</f>
        <v>3.6434357341351961E-5</v>
      </c>
      <c r="T807" s="49">
        <v>3</v>
      </c>
      <c r="U807" s="30">
        <f>IFERROR(T807/P797,"-")</f>
        <v>2.2388059701492536E-2</v>
      </c>
      <c r="V807" s="52">
        <f t="shared" si="550"/>
        <v>2875.6666666666665</v>
      </c>
      <c r="W807" s="31">
        <f t="shared" si="577"/>
        <v>2.0833333333333332E-2</v>
      </c>
      <c r="X807" s="176"/>
      <c r="Y807" s="197"/>
      <c r="Z807" s="197"/>
      <c r="AA807" s="67" t="s">
        <v>75</v>
      </c>
      <c r="AB807" s="49">
        <v>8322607</v>
      </c>
      <c r="AC807" s="30">
        <f>IFERROR(AB807/Y797,"-")</f>
        <v>2.0560350530533849E-3</v>
      </c>
      <c r="AD807" s="49">
        <v>191</v>
      </c>
      <c r="AE807" s="30">
        <f>IFERROR(AD807/Z797,"-")</f>
        <v>3.6360175138016371E-2</v>
      </c>
      <c r="AF807" s="52">
        <f t="shared" si="551"/>
        <v>43573.858638743455</v>
      </c>
      <c r="AG807" s="31">
        <f t="shared" si="578"/>
        <v>3.376944837340877E-2</v>
      </c>
      <c r="AH807" s="176"/>
      <c r="AI807" s="197"/>
      <c r="AJ807" s="197"/>
      <c r="AK807" s="67" t="s">
        <v>75</v>
      </c>
      <c r="AL807" s="49">
        <v>4771288</v>
      </c>
      <c r="AM807" s="30">
        <f>IFERROR(AL807/AI797,"-")</f>
        <v>1.0326663579950414E-3</v>
      </c>
      <c r="AN807" s="49">
        <v>265</v>
      </c>
      <c r="AO807" s="30">
        <f>IFERROR(AN807/AJ797,"-")</f>
        <v>5.8216168717047455E-2</v>
      </c>
      <c r="AP807" s="52">
        <f t="shared" si="552"/>
        <v>18004.860377358491</v>
      </c>
      <c r="AQ807" s="31">
        <f t="shared" si="579"/>
        <v>5.4292153247285389E-2</v>
      </c>
      <c r="AR807" s="176"/>
      <c r="AS807" s="197"/>
      <c r="AT807" s="197"/>
      <c r="AU807" s="67" t="s">
        <v>75</v>
      </c>
      <c r="AV807" s="49">
        <v>9224797</v>
      </c>
      <c r="AW807" s="30">
        <f>IFERROR(AV807/AS797,"-")</f>
        <v>2.7797429343835722E-3</v>
      </c>
      <c r="AX807" s="49">
        <v>220</v>
      </c>
      <c r="AY807" s="30">
        <f>IFERROR(AX807/AT797,"-")</f>
        <v>7.2992700729927001E-2</v>
      </c>
      <c r="AZ807" s="52">
        <f t="shared" si="553"/>
        <v>41930.895454545454</v>
      </c>
      <c r="BA807" s="31">
        <f t="shared" si="580"/>
        <v>6.6344993968636912E-2</v>
      </c>
      <c r="BB807" s="176"/>
      <c r="BC807" s="197"/>
      <c r="BD807" s="197"/>
      <c r="BE807" s="67" t="s">
        <v>75</v>
      </c>
      <c r="BF807" s="49">
        <v>6405902</v>
      </c>
      <c r="BG807" s="30">
        <f>IFERROR(BF807/BC797,"-")</f>
        <v>3.6684851181581525E-3</v>
      </c>
      <c r="BH807" s="49">
        <v>124</v>
      </c>
      <c r="BI807" s="30">
        <f>IFERROR(BH807/BD797,"-")</f>
        <v>8.8508208422555315E-2</v>
      </c>
      <c r="BJ807" s="52">
        <f t="shared" si="554"/>
        <v>51660.5</v>
      </c>
      <c r="BK807" s="31">
        <f t="shared" si="581"/>
        <v>7.593386405388855E-2</v>
      </c>
      <c r="BL807" s="176"/>
      <c r="BM807" s="197"/>
      <c r="BN807" s="197"/>
      <c r="BO807" s="67" t="s">
        <v>75</v>
      </c>
      <c r="BP807" s="49">
        <v>3611234</v>
      </c>
      <c r="BQ807" s="30">
        <f>IFERROR(BP807/BM797,"-")</f>
        <v>5.7164370014113029E-3</v>
      </c>
      <c r="BR807" s="49">
        <v>57</v>
      </c>
      <c r="BS807" s="30">
        <f>IFERROR(BR807/BN797,"-")</f>
        <v>0.13043478260869565</v>
      </c>
      <c r="BT807" s="52">
        <f t="shared" si="555"/>
        <v>63354.982456140351</v>
      </c>
      <c r="BU807" s="31">
        <f t="shared" si="582"/>
        <v>9.2233009708737865E-2</v>
      </c>
      <c r="BV807" s="176"/>
      <c r="BW807" s="197"/>
      <c r="BX807" s="197"/>
      <c r="BY807" s="67" t="s">
        <v>75</v>
      </c>
      <c r="BZ807" s="49">
        <f t="shared" si="566"/>
        <v>32351306</v>
      </c>
      <c r="CA807" s="30">
        <f>IFERROR(BZ807/BW797,"-")</f>
        <v>2.2047295162708155E-3</v>
      </c>
      <c r="CB807" s="49">
        <f t="shared" si="567"/>
        <v>862</v>
      </c>
      <c r="CC807" s="30">
        <f>IFERROR(CB807/BX797,"-")</f>
        <v>5.8062777852620234E-2</v>
      </c>
      <c r="CD807" s="52">
        <f t="shared" si="556"/>
        <v>37530.517401392113</v>
      </c>
      <c r="CE807" s="31">
        <f t="shared" si="583"/>
        <v>5.2870461236506378E-2</v>
      </c>
      <c r="CR807" s="173"/>
      <c r="CS807" s="194"/>
      <c r="CT807" s="188"/>
      <c r="CU807" s="191"/>
      <c r="CV807" s="191"/>
      <c r="CW807" s="75" t="s">
        <v>64</v>
      </c>
      <c r="CX807" s="86">
        <v>12636592</v>
      </c>
      <c r="CY807" s="76">
        <v>7.0994118046009409E-4</v>
      </c>
      <c r="CZ807" s="86">
        <v>712</v>
      </c>
      <c r="DA807" s="76">
        <v>3.4825140621178773E-2</v>
      </c>
      <c r="DB807" s="86">
        <v>17748.022471910113</v>
      </c>
      <c r="DC807" s="77">
        <v>3.247730693791908E-2</v>
      </c>
    </row>
    <row r="808" spans="2:107" s="16" customFormat="1" ht="13.15" customHeight="1">
      <c r="B808" s="224"/>
      <c r="C808" s="194"/>
      <c r="D808" s="176"/>
      <c r="E808" s="197"/>
      <c r="F808" s="197"/>
      <c r="G808" s="67" t="s">
        <v>77</v>
      </c>
      <c r="H808" s="49">
        <v>0</v>
      </c>
      <c r="I808" s="30">
        <f>IFERROR(H808/E797,"-")</f>
        <v>0</v>
      </c>
      <c r="J808" s="49">
        <v>0</v>
      </c>
      <c r="K808" s="30">
        <f>IFERROR(J808/F797,"-")</f>
        <v>0</v>
      </c>
      <c r="L808" s="52" t="str">
        <f t="shared" si="549"/>
        <v>-</v>
      </c>
      <c r="M808" s="31">
        <f t="shared" si="576"/>
        <v>0</v>
      </c>
      <c r="N808" s="176"/>
      <c r="O808" s="197"/>
      <c r="P808" s="197"/>
      <c r="Q808" s="67" t="s">
        <v>77</v>
      </c>
      <c r="R808" s="49">
        <v>3915</v>
      </c>
      <c r="S808" s="30">
        <f>IFERROR(R808/O797,"-")</f>
        <v>1.6534196011521146E-5</v>
      </c>
      <c r="T808" s="49">
        <v>1</v>
      </c>
      <c r="U808" s="30">
        <f>IFERROR(T808/P797,"-")</f>
        <v>7.462686567164179E-3</v>
      </c>
      <c r="V808" s="52">
        <f t="shared" si="550"/>
        <v>3915</v>
      </c>
      <c r="W808" s="31">
        <f t="shared" si="577"/>
        <v>6.9444444444444441E-3</v>
      </c>
      <c r="X808" s="176"/>
      <c r="Y808" s="197"/>
      <c r="Z808" s="197"/>
      <c r="AA808" s="67" t="s">
        <v>77</v>
      </c>
      <c r="AB808" s="49">
        <v>1943857</v>
      </c>
      <c r="AC808" s="30">
        <f>IFERROR(AB808/Y797,"-")</f>
        <v>4.8021468875355925E-4</v>
      </c>
      <c r="AD808" s="49">
        <v>29</v>
      </c>
      <c r="AE808" s="30">
        <f>IFERROR(AD808/Z797,"-")</f>
        <v>5.5206548638873027E-3</v>
      </c>
      <c r="AF808" s="52">
        <f t="shared" si="551"/>
        <v>67029.551724137928</v>
      </c>
      <c r="AG808" s="31">
        <f t="shared" si="578"/>
        <v>5.1272984441301274E-3</v>
      </c>
      <c r="AH808" s="176"/>
      <c r="AI808" s="197"/>
      <c r="AJ808" s="197"/>
      <c r="AK808" s="67" t="s">
        <v>77</v>
      </c>
      <c r="AL808" s="49">
        <v>3221510</v>
      </c>
      <c r="AM808" s="30">
        <f>IFERROR(AL808/AI797,"-")</f>
        <v>6.9724254728379537E-4</v>
      </c>
      <c r="AN808" s="49">
        <v>70</v>
      </c>
      <c r="AO808" s="30">
        <f>IFERROR(AN808/AJ797,"-")</f>
        <v>1.5377855887521968E-2</v>
      </c>
      <c r="AP808" s="52">
        <f t="shared" si="552"/>
        <v>46021.571428571428</v>
      </c>
      <c r="AQ808" s="31">
        <f t="shared" si="579"/>
        <v>1.4341323499282934E-2</v>
      </c>
      <c r="AR808" s="176"/>
      <c r="AS808" s="197"/>
      <c r="AT808" s="197"/>
      <c r="AU808" s="67" t="s">
        <v>77</v>
      </c>
      <c r="AV808" s="49">
        <v>6656776</v>
      </c>
      <c r="AW808" s="30">
        <f>IFERROR(AV808/AS797,"-")</f>
        <v>2.0059114636098918E-3</v>
      </c>
      <c r="AX808" s="49">
        <v>56</v>
      </c>
      <c r="AY808" s="30">
        <f>IFERROR(AX808/AT797,"-")</f>
        <v>1.8579960185799601E-2</v>
      </c>
      <c r="AZ808" s="52">
        <f t="shared" si="553"/>
        <v>118871</v>
      </c>
      <c r="BA808" s="31">
        <f t="shared" si="580"/>
        <v>1.6887816646562123E-2</v>
      </c>
      <c r="BB808" s="176"/>
      <c r="BC808" s="197"/>
      <c r="BD808" s="197"/>
      <c r="BE808" s="67" t="s">
        <v>77</v>
      </c>
      <c r="BF808" s="49">
        <v>2696429</v>
      </c>
      <c r="BG808" s="30">
        <f>IFERROR(BF808/BC797,"-")</f>
        <v>1.5441712437483542E-3</v>
      </c>
      <c r="BH808" s="49">
        <v>34</v>
      </c>
      <c r="BI808" s="30">
        <f>IFERROR(BH808/BD797,"-")</f>
        <v>2.4268379728765169E-2</v>
      </c>
      <c r="BJ808" s="52">
        <f t="shared" si="554"/>
        <v>79306.73529411765</v>
      </c>
      <c r="BK808" s="31">
        <f t="shared" si="581"/>
        <v>2.0820575627679118E-2</v>
      </c>
      <c r="BL808" s="176"/>
      <c r="BM808" s="197"/>
      <c r="BN808" s="197"/>
      <c r="BO808" s="67" t="s">
        <v>77</v>
      </c>
      <c r="BP808" s="49">
        <v>953194</v>
      </c>
      <c r="BQ808" s="30">
        <f>IFERROR(BP808/BM797,"-")</f>
        <v>1.5088674539293898E-3</v>
      </c>
      <c r="BR808" s="49">
        <v>12</v>
      </c>
      <c r="BS808" s="30">
        <f>IFERROR(BR808/BN797,"-")</f>
        <v>2.7459954233409609E-2</v>
      </c>
      <c r="BT808" s="52">
        <f t="shared" si="555"/>
        <v>79432.833333333328</v>
      </c>
      <c r="BU808" s="31">
        <f t="shared" si="582"/>
        <v>1.9417475728155338E-2</v>
      </c>
      <c r="BV808" s="176"/>
      <c r="BW808" s="197"/>
      <c r="BX808" s="197"/>
      <c r="BY808" s="67" t="s">
        <v>77</v>
      </c>
      <c r="BZ808" s="49">
        <f t="shared" si="566"/>
        <v>15475681</v>
      </c>
      <c r="CA808" s="30">
        <f>IFERROR(BZ808/BW797,"-")</f>
        <v>1.0546619257068464E-3</v>
      </c>
      <c r="CB808" s="49">
        <f t="shared" si="567"/>
        <v>202</v>
      </c>
      <c r="CC808" s="30">
        <f>IFERROR(CB808/BX797,"-")</f>
        <v>1.3606358615115182E-2</v>
      </c>
      <c r="CD808" s="52">
        <f t="shared" si="556"/>
        <v>76612.282178217822</v>
      </c>
      <c r="CE808" s="31">
        <f t="shared" si="583"/>
        <v>1.2389597644749754E-2</v>
      </c>
      <c r="CR808" s="173"/>
      <c r="CS808" s="194"/>
      <c r="CT808" s="188"/>
      <c r="CU808" s="191"/>
      <c r="CV808" s="191"/>
      <c r="CW808" s="75" t="s">
        <v>66</v>
      </c>
      <c r="CX808" s="86">
        <v>201115057</v>
      </c>
      <c r="CY808" s="76">
        <v>1.1298921495200535E-2</v>
      </c>
      <c r="CZ808" s="86">
        <v>5367</v>
      </c>
      <c r="DA808" s="76">
        <v>0.26250917094644166</v>
      </c>
      <c r="DB808" s="86">
        <v>37472.527855412707</v>
      </c>
      <c r="DC808" s="77">
        <v>0.24481138530310634</v>
      </c>
    </row>
    <row r="809" spans="2:107" s="16" customFormat="1" ht="13.15" customHeight="1">
      <c r="B809" s="224"/>
      <c r="C809" s="194"/>
      <c r="D809" s="176"/>
      <c r="E809" s="197"/>
      <c r="F809" s="197"/>
      <c r="G809" s="67" t="s">
        <v>79</v>
      </c>
      <c r="H809" s="49">
        <v>1493101</v>
      </c>
      <c r="I809" s="30">
        <f>IFERROR(H809/E797,"-")</f>
        <v>2.0721023407760213E-2</v>
      </c>
      <c r="J809" s="49">
        <v>3</v>
      </c>
      <c r="K809" s="30">
        <f>IFERROR(J809/F797,"-")</f>
        <v>5.4545454545454543E-2</v>
      </c>
      <c r="L809" s="52">
        <f t="shared" si="549"/>
        <v>497700.33333333331</v>
      </c>
      <c r="M809" s="31">
        <f t="shared" si="576"/>
        <v>5.3571428571428568E-2</v>
      </c>
      <c r="N809" s="176"/>
      <c r="O809" s="197"/>
      <c r="P809" s="197"/>
      <c r="Q809" s="67" t="s">
        <v>79</v>
      </c>
      <c r="R809" s="49">
        <v>834496</v>
      </c>
      <c r="S809" s="30">
        <f>IFERROR(R809/O797,"-")</f>
        <v>3.5243219501482378E-3</v>
      </c>
      <c r="T809" s="49">
        <v>4</v>
      </c>
      <c r="U809" s="30">
        <f>IFERROR(T809/P797,"-")</f>
        <v>2.9850746268656716E-2</v>
      </c>
      <c r="V809" s="52">
        <f t="shared" si="550"/>
        <v>208624</v>
      </c>
      <c r="W809" s="31">
        <f t="shared" si="577"/>
        <v>2.7777777777777776E-2</v>
      </c>
      <c r="X809" s="176"/>
      <c r="Y809" s="197"/>
      <c r="Z809" s="197"/>
      <c r="AA809" s="67" t="s">
        <v>79</v>
      </c>
      <c r="AB809" s="49">
        <v>23315751</v>
      </c>
      <c r="AC809" s="30">
        <f>IFERROR(AB809/Y797,"-")</f>
        <v>5.7599741696639653E-3</v>
      </c>
      <c r="AD809" s="49">
        <v>49</v>
      </c>
      <c r="AE809" s="30">
        <f>IFERROR(AD809/Z797,"-")</f>
        <v>9.3280030458785454E-3</v>
      </c>
      <c r="AF809" s="52">
        <f t="shared" si="551"/>
        <v>475831.6530612245</v>
      </c>
      <c r="AG809" s="31">
        <f t="shared" si="578"/>
        <v>8.6633663366336641E-3</v>
      </c>
      <c r="AH809" s="176"/>
      <c r="AI809" s="197"/>
      <c r="AJ809" s="197"/>
      <c r="AK809" s="67" t="s">
        <v>79</v>
      </c>
      <c r="AL809" s="49">
        <v>34386327</v>
      </c>
      <c r="AM809" s="30">
        <f>IFERROR(AL809/AI797,"-")</f>
        <v>7.4423516392044566E-3</v>
      </c>
      <c r="AN809" s="49">
        <v>81</v>
      </c>
      <c r="AO809" s="30">
        <f>IFERROR(AN809/AJ797,"-")</f>
        <v>1.7794376098418278E-2</v>
      </c>
      <c r="AP809" s="52">
        <f t="shared" si="552"/>
        <v>424522.55555555556</v>
      </c>
      <c r="AQ809" s="31">
        <f t="shared" si="579"/>
        <v>1.6594960049170254E-2</v>
      </c>
      <c r="AR809" s="176"/>
      <c r="AS809" s="197"/>
      <c r="AT809" s="197"/>
      <c r="AU809" s="67" t="s">
        <v>79</v>
      </c>
      <c r="AV809" s="49">
        <v>41981705</v>
      </c>
      <c r="AW809" s="30">
        <f>IFERROR(AV809/AS797,"-")</f>
        <v>1.2650505788596269E-2</v>
      </c>
      <c r="AX809" s="49">
        <v>109</v>
      </c>
      <c r="AY809" s="30">
        <f>IFERROR(AX809/AT797,"-")</f>
        <v>3.6164565361645654E-2</v>
      </c>
      <c r="AZ809" s="52">
        <f t="shared" si="553"/>
        <v>385153.25688073394</v>
      </c>
      <c r="BA809" s="31">
        <f t="shared" si="580"/>
        <v>3.2870928829915561E-2</v>
      </c>
      <c r="BB809" s="176"/>
      <c r="BC809" s="197"/>
      <c r="BD809" s="197"/>
      <c r="BE809" s="67" t="s">
        <v>79</v>
      </c>
      <c r="BF809" s="49">
        <v>20665364</v>
      </c>
      <c r="BG809" s="30">
        <f>IFERROR(BF809/BC797,"-")</f>
        <v>1.1834489552809462E-2</v>
      </c>
      <c r="BH809" s="49">
        <v>75</v>
      </c>
      <c r="BI809" s="30">
        <f>IFERROR(BH809/BD797,"-")</f>
        <v>5.353319057815846E-2</v>
      </c>
      <c r="BJ809" s="52">
        <f t="shared" si="554"/>
        <v>275538.18666666665</v>
      </c>
      <c r="BK809" s="31">
        <f t="shared" si="581"/>
        <v>4.5927740355174523E-2</v>
      </c>
      <c r="BL809" s="176"/>
      <c r="BM809" s="197"/>
      <c r="BN809" s="197"/>
      <c r="BO809" s="67" t="s">
        <v>79</v>
      </c>
      <c r="BP809" s="49">
        <v>11455702</v>
      </c>
      <c r="BQ809" s="30">
        <f>IFERROR(BP809/BM797,"-")</f>
        <v>1.8133911784708905E-2</v>
      </c>
      <c r="BR809" s="49">
        <v>37</v>
      </c>
      <c r="BS809" s="30">
        <f>IFERROR(BR809/BN797,"-")</f>
        <v>8.4668192219679639E-2</v>
      </c>
      <c r="BT809" s="52">
        <f t="shared" si="555"/>
        <v>309613.56756756757</v>
      </c>
      <c r="BU809" s="31">
        <f t="shared" si="582"/>
        <v>5.9870550161812294E-2</v>
      </c>
      <c r="BV809" s="176"/>
      <c r="BW809" s="197"/>
      <c r="BX809" s="197"/>
      <c r="BY809" s="67" t="s">
        <v>79</v>
      </c>
      <c r="BZ809" s="49">
        <f t="shared" si="566"/>
        <v>134132446</v>
      </c>
      <c r="CA809" s="30">
        <f>IFERROR(BZ809/BW797,"-")</f>
        <v>9.1410764927326669E-3</v>
      </c>
      <c r="CB809" s="49">
        <f t="shared" si="567"/>
        <v>358</v>
      </c>
      <c r="CC809" s="30">
        <f>IFERROR(CB809/BX797,"-")</f>
        <v>2.4114239525798196E-2</v>
      </c>
      <c r="CD809" s="52">
        <f t="shared" si="556"/>
        <v>374671.63687150838</v>
      </c>
      <c r="CE809" s="31">
        <f t="shared" si="583"/>
        <v>2.1957801766437683E-2</v>
      </c>
      <c r="CR809" s="173"/>
      <c r="CS809" s="194"/>
      <c r="CT809" s="188"/>
      <c r="CU809" s="191"/>
      <c r="CV809" s="191"/>
      <c r="CW809" s="75" t="s">
        <v>68</v>
      </c>
      <c r="CX809" s="86">
        <v>319705762</v>
      </c>
      <c r="CY809" s="76">
        <v>1.7961510989210849E-2</v>
      </c>
      <c r="CZ809" s="86">
        <v>6563</v>
      </c>
      <c r="DA809" s="76">
        <v>0.3210075813157251</v>
      </c>
      <c r="DB809" s="86">
        <v>48713.357001371325</v>
      </c>
      <c r="DC809" s="77">
        <v>0.29936596268758836</v>
      </c>
    </row>
    <row r="810" spans="2:107" s="16" customFormat="1" ht="13.15" customHeight="1">
      <c r="B810" s="224"/>
      <c r="C810" s="194"/>
      <c r="D810" s="176"/>
      <c r="E810" s="197"/>
      <c r="F810" s="197"/>
      <c r="G810" s="67" t="s">
        <v>81</v>
      </c>
      <c r="H810" s="49">
        <v>1415713</v>
      </c>
      <c r="I810" s="30">
        <f>IFERROR(H810/E797,"-")</f>
        <v>1.9647044782416218E-2</v>
      </c>
      <c r="J810" s="49">
        <v>11</v>
      </c>
      <c r="K810" s="30">
        <f>IFERROR(J810/F797,"-")</f>
        <v>0.2</v>
      </c>
      <c r="L810" s="52">
        <f t="shared" si="549"/>
        <v>128701.18181818182</v>
      </c>
      <c r="M810" s="31">
        <f t="shared" si="576"/>
        <v>0.19642857142857142</v>
      </c>
      <c r="N810" s="176"/>
      <c r="O810" s="197"/>
      <c r="P810" s="197"/>
      <c r="Q810" s="67" t="s">
        <v>81</v>
      </c>
      <c r="R810" s="49">
        <v>1583250</v>
      </c>
      <c r="S810" s="30">
        <f>IFERROR(R810/O797,"-")</f>
        <v>6.6865302261151609E-3</v>
      </c>
      <c r="T810" s="49">
        <v>20</v>
      </c>
      <c r="U810" s="30">
        <f>IFERROR(T810/P797,"-")</f>
        <v>0.14925373134328357</v>
      </c>
      <c r="V810" s="52">
        <f t="shared" si="550"/>
        <v>79162.5</v>
      </c>
      <c r="W810" s="31">
        <f t="shared" si="577"/>
        <v>0.1388888888888889</v>
      </c>
      <c r="X810" s="176"/>
      <c r="Y810" s="197"/>
      <c r="Z810" s="197"/>
      <c r="AA810" s="67" t="s">
        <v>81</v>
      </c>
      <c r="AB810" s="49">
        <v>35771253</v>
      </c>
      <c r="AC810" s="30">
        <f>IFERROR(AB810/Y797,"-")</f>
        <v>8.8370086512124212E-3</v>
      </c>
      <c r="AD810" s="49">
        <v>507</v>
      </c>
      <c r="AE810" s="30">
        <f>IFERROR(AD810/Z797,"-")</f>
        <v>9.6516276413478014E-2</v>
      </c>
      <c r="AF810" s="52">
        <f t="shared" si="551"/>
        <v>70554.73964497041</v>
      </c>
      <c r="AG810" s="31">
        <f t="shared" si="578"/>
        <v>8.963932107496464E-2</v>
      </c>
      <c r="AH810" s="176"/>
      <c r="AI810" s="197"/>
      <c r="AJ810" s="197"/>
      <c r="AK810" s="67" t="s">
        <v>81</v>
      </c>
      <c r="AL810" s="49">
        <v>42369745</v>
      </c>
      <c r="AM810" s="30">
        <f>IFERROR(AL810/AI797,"-")</f>
        <v>9.1702303986530703E-3</v>
      </c>
      <c r="AN810" s="49">
        <v>573</v>
      </c>
      <c r="AO810" s="30">
        <f>IFERROR(AN810/AJ797,"-")</f>
        <v>0.12587873462214411</v>
      </c>
      <c r="AP810" s="52">
        <f t="shared" si="552"/>
        <v>73943.708551483418</v>
      </c>
      <c r="AQ810" s="31">
        <f t="shared" si="579"/>
        <v>0.1173939766441303</v>
      </c>
      <c r="AR810" s="176"/>
      <c r="AS810" s="197"/>
      <c r="AT810" s="197"/>
      <c r="AU810" s="67" t="s">
        <v>81</v>
      </c>
      <c r="AV810" s="49">
        <v>26554609</v>
      </c>
      <c r="AW810" s="30">
        <f>IFERROR(AV810/AS797,"-")</f>
        <v>8.001800662179169E-3</v>
      </c>
      <c r="AX810" s="49">
        <v>444</v>
      </c>
      <c r="AY810" s="30">
        <f>IFERROR(AX810/AT797,"-")</f>
        <v>0.14731254147312542</v>
      </c>
      <c r="AZ810" s="52">
        <f t="shared" si="553"/>
        <v>59807.677927927929</v>
      </c>
      <c r="BA810" s="31">
        <f t="shared" si="580"/>
        <v>0.1338962605548854</v>
      </c>
      <c r="BB810" s="176"/>
      <c r="BC810" s="197"/>
      <c r="BD810" s="197"/>
      <c r="BE810" s="67" t="s">
        <v>81</v>
      </c>
      <c r="BF810" s="49">
        <v>15362089</v>
      </c>
      <c r="BG810" s="30">
        <f>IFERROR(BF810/BC797,"-")</f>
        <v>8.7974488027323956E-3</v>
      </c>
      <c r="BH810" s="49">
        <v>179</v>
      </c>
      <c r="BI810" s="30">
        <f>IFERROR(BH810/BD797,"-")</f>
        <v>0.12776588151320487</v>
      </c>
      <c r="BJ810" s="52">
        <f t="shared" si="554"/>
        <v>85821.726256983238</v>
      </c>
      <c r="BK810" s="31">
        <f t="shared" si="581"/>
        <v>0.10961420698101654</v>
      </c>
      <c r="BL810" s="176"/>
      <c r="BM810" s="197"/>
      <c r="BN810" s="197"/>
      <c r="BO810" s="67" t="s">
        <v>81</v>
      </c>
      <c r="BP810" s="49">
        <v>8840495</v>
      </c>
      <c r="BQ810" s="30">
        <f>IFERROR(BP810/BM797,"-")</f>
        <v>1.3994145139526163E-2</v>
      </c>
      <c r="BR810" s="49">
        <v>62</v>
      </c>
      <c r="BS810" s="30">
        <f>IFERROR(BR810/BN797,"-")</f>
        <v>0.14187643020594964</v>
      </c>
      <c r="BT810" s="52">
        <f t="shared" si="555"/>
        <v>142588.62903225806</v>
      </c>
      <c r="BU810" s="31">
        <f t="shared" si="582"/>
        <v>0.10032362459546926</v>
      </c>
      <c r="BV810" s="176"/>
      <c r="BW810" s="197"/>
      <c r="BX810" s="197"/>
      <c r="BY810" s="67" t="s">
        <v>81</v>
      </c>
      <c r="BZ810" s="49">
        <f t="shared" si="566"/>
        <v>131897154</v>
      </c>
      <c r="CA810" s="30">
        <f>IFERROR(BZ810/BW797,"-")</f>
        <v>8.988742171209943E-3</v>
      </c>
      <c r="CB810" s="49">
        <f t="shared" si="567"/>
        <v>1796</v>
      </c>
      <c r="CC810" s="30">
        <f>IFERROR(CB810/BX797,"-")</f>
        <v>0.12097534689478648</v>
      </c>
      <c r="CD810" s="52">
        <f t="shared" si="556"/>
        <v>73439.395322939861</v>
      </c>
      <c r="CE810" s="31">
        <f t="shared" si="583"/>
        <v>0.11015701668302257</v>
      </c>
      <c r="CR810" s="173"/>
      <c r="CS810" s="194"/>
      <c r="CT810" s="188"/>
      <c r="CU810" s="191"/>
      <c r="CV810" s="191"/>
      <c r="CW810" s="75" t="s">
        <v>69</v>
      </c>
      <c r="CX810" s="86">
        <v>496454491</v>
      </c>
      <c r="CY810" s="76">
        <v>2.7891498545276699E-2</v>
      </c>
      <c r="CZ810" s="86">
        <v>2384</v>
      </c>
      <c r="DA810" s="76">
        <v>0.11660552702372218</v>
      </c>
      <c r="DB810" s="86">
        <v>208244.33347315437</v>
      </c>
      <c r="DC810" s="77">
        <v>0.10874424120786388</v>
      </c>
    </row>
    <row r="811" spans="2:107" s="16" customFormat="1" ht="13.15" customHeight="1">
      <c r="B811" s="224"/>
      <c r="C811" s="194"/>
      <c r="D811" s="176"/>
      <c r="E811" s="197"/>
      <c r="F811" s="197"/>
      <c r="G811" s="67" t="s">
        <v>83</v>
      </c>
      <c r="H811" s="49">
        <v>441616</v>
      </c>
      <c r="I811" s="30">
        <f>IFERROR(H811/E797,"-")</f>
        <v>6.1286781491951547E-3</v>
      </c>
      <c r="J811" s="49">
        <v>3</v>
      </c>
      <c r="K811" s="30">
        <f>IFERROR(J811/F797,"-")</f>
        <v>5.4545454545454543E-2</v>
      </c>
      <c r="L811" s="52">
        <f t="shared" si="549"/>
        <v>147205.33333333334</v>
      </c>
      <c r="M811" s="31">
        <f t="shared" si="576"/>
        <v>5.3571428571428568E-2</v>
      </c>
      <c r="N811" s="176"/>
      <c r="O811" s="197"/>
      <c r="P811" s="197"/>
      <c r="Q811" s="67" t="s">
        <v>83</v>
      </c>
      <c r="R811" s="49">
        <v>4329113</v>
      </c>
      <c r="S811" s="30">
        <f>IFERROR(R811/O797,"-")</f>
        <v>1.8283116959904047E-2</v>
      </c>
      <c r="T811" s="49">
        <v>11</v>
      </c>
      <c r="U811" s="30">
        <f>IFERROR(T811/P797,"-")</f>
        <v>8.2089552238805971E-2</v>
      </c>
      <c r="V811" s="52">
        <f t="shared" si="550"/>
        <v>393555.72727272729</v>
      </c>
      <c r="W811" s="31">
        <f t="shared" si="577"/>
        <v>7.6388888888888895E-2</v>
      </c>
      <c r="X811" s="176"/>
      <c r="Y811" s="197"/>
      <c r="Z811" s="197"/>
      <c r="AA811" s="67" t="s">
        <v>83</v>
      </c>
      <c r="AB811" s="49">
        <v>76205154</v>
      </c>
      <c r="AC811" s="30">
        <f>IFERROR(AB811/Y797,"-")</f>
        <v>1.8825888071770224E-2</v>
      </c>
      <c r="AD811" s="49">
        <v>346</v>
      </c>
      <c r="AE811" s="30">
        <f>IFERROR(AD811/Z797,"-")</f>
        <v>6.5867123548448508E-2</v>
      </c>
      <c r="AF811" s="52">
        <f t="shared" si="551"/>
        <v>220246.10982658959</v>
      </c>
      <c r="AG811" s="31">
        <f t="shared" si="578"/>
        <v>6.1173974540311177E-2</v>
      </c>
      <c r="AH811" s="176"/>
      <c r="AI811" s="197"/>
      <c r="AJ811" s="197"/>
      <c r="AK811" s="67" t="s">
        <v>83</v>
      </c>
      <c r="AL811" s="49">
        <v>166453312</v>
      </c>
      <c r="AM811" s="30">
        <f>IFERROR(AL811/AI797,"-")</f>
        <v>3.6026065808488675E-2</v>
      </c>
      <c r="AN811" s="49">
        <v>657</v>
      </c>
      <c r="AO811" s="30">
        <f>IFERROR(AN811/AJ797,"-")</f>
        <v>0.14433216168717047</v>
      </c>
      <c r="AP811" s="52">
        <f t="shared" si="552"/>
        <v>253353.59512937596</v>
      </c>
      <c r="AQ811" s="31">
        <f t="shared" si="579"/>
        <v>0.13460356484326982</v>
      </c>
      <c r="AR811" s="176"/>
      <c r="AS811" s="197"/>
      <c r="AT811" s="197"/>
      <c r="AU811" s="67" t="s">
        <v>83</v>
      </c>
      <c r="AV811" s="49">
        <v>132845366</v>
      </c>
      <c r="AW811" s="30">
        <f>IFERROR(AV811/AS797,"-")</f>
        <v>4.0030796071078817E-2</v>
      </c>
      <c r="AX811" s="49">
        <v>702</v>
      </c>
      <c r="AY811" s="30">
        <f>IFERROR(AX811/AT797,"-")</f>
        <v>0.23291307232913072</v>
      </c>
      <c r="AZ811" s="52">
        <f t="shared" si="553"/>
        <v>189238.41310541311</v>
      </c>
      <c r="BA811" s="31">
        <f t="shared" si="580"/>
        <v>0.21170084439083234</v>
      </c>
      <c r="BB811" s="176"/>
      <c r="BC811" s="197"/>
      <c r="BD811" s="197"/>
      <c r="BE811" s="67" t="s">
        <v>83</v>
      </c>
      <c r="BF811" s="49">
        <v>114706511</v>
      </c>
      <c r="BG811" s="30">
        <f>IFERROR(BF811/BC797,"-")</f>
        <v>6.5689285998965397E-2</v>
      </c>
      <c r="BH811" s="49">
        <v>453</v>
      </c>
      <c r="BI811" s="30">
        <f>IFERROR(BH811/BD797,"-")</f>
        <v>0.32334047109207709</v>
      </c>
      <c r="BJ811" s="52">
        <f t="shared" si="554"/>
        <v>253215.25607064017</v>
      </c>
      <c r="BK811" s="31">
        <f t="shared" si="581"/>
        <v>0.27740355174525411</v>
      </c>
      <c r="BL811" s="176"/>
      <c r="BM811" s="197"/>
      <c r="BN811" s="197"/>
      <c r="BO811" s="67" t="s">
        <v>83</v>
      </c>
      <c r="BP811" s="49">
        <v>43283390</v>
      </c>
      <c r="BQ811" s="30">
        <f>IFERROR(BP811/BM797,"-")</f>
        <v>6.8515851407722678E-2</v>
      </c>
      <c r="BR811" s="49">
        <v>141</v>
      </c>
      <c r="BS811" s="30">
        <f>IFERROR(BR811/BN797,"-")</f>
        <v>0.32265446224256294</v>
      </c>
      <c r="BT811" s="52">
        <f t="shared" si="555"/>
        <v>306974.39716312056</v>
      </c>
      <c r="BU811" s="31">
        <f t="shared" si="582"/>
        <v>0.22815533980582525</v>
      </c>
      <c r="BV811" s="176"/>
      <c r="BW811" s="197"/>
      <c r="BX811" s="197"/>
      <c r="BY811" s="67" t="s">
        <v>83</v>
      </c>
      <c r="BZ811" s="49">
        <f t="shared" si="566"/>
        <v>538264462</v>
      </c>
      <c r="CA811" s="30">
        <f>IFERROR(BZ811/BW797,"-")</f>
        <v>3.6682523633853631E-2</v>
      </c>
      <c r="CB811" s="49">
        <f t="shared" si="567"/>
        <v>2313</v>
      </c>
      <c r="CC811" s="30">
        <f>IFERROR(CB811/BX797,"-")</f>
        <v>0.15579954196416543</v>
      </c>
      <c r="CD811" s="52">
        <f t="shared" si="556"/>
        <v>232712.69433635971</v>
      </c>
      <c r="CE811" s="31">
        <f t="shared" si="583"/>
        <v>0.14186702649656527</v>
      </c>
      <c r="CR811" s="173"/>
      <c r="CS811" s="194"/>
      <c r="CT811" s="188"/>
      <c r="CU811" s="191"/>
      <c r="CV811" s="191"/>
      <c r="CW811" s="75" t="s">
        <v>70</v>
      </c>
      <c r="CX811" s="86">
        <v>5339</v>
      </c>
      <c r="CY811" s="76">
        <v>2.9995238925783489E-7</v>
      </c>
      <c r="CZ811" s="86">
        <v>4</v>
      </c>
      <c r="DA811" s="76">
        <v>1.9564685742235266E-4</v>
      </c>
      <c r="DB811" s="86">
        <v>1334.75</v>
      </c>
      <c r="DC811" s="77">
        <v>1.8245678055010719E-4</v>
      </c>
    </row>
    <row r="812" spans="2:107" s="16" customFormat="1" ht="13.15" customHeight="1">
      <c r="B812" s="224"/>
      <c r="C812" s="194"/>
      <c r="D812" s="176"/>
      <c r="E812" s="197"/>
      <c r="F812" s="197"/>
      <c r="G812" s="67" t="s">
        <v>87</v>
      </c>
      <c r="H812" s="49">
        <v>1791965</v>
      </c>
      <c r="I812" s="30">
        <f>IFERROR(H812/E797,"-")</f>
        <v>2.4868611507786166E-2</v>
      </c>
      <c r="J812" s="49">
        <v>9</v>
      </c>
      <c r="K812" s="30">
        <f>IFERROR(J812/F797,"-")</f>
        <v>0.16363636363636364</v>
      </c>
      <c r="L812" s="52">
        <f t="shared" si="549"/>
        <v>199107.22222222222</v>
      </c>
      <c r="M812" s="31">
        <f t="shared" si="576"/>
        <v>0.16071428571428573</v>
      </c>
      <c r="N812" s="176"/>
      <c r="O812" s="197"/>
      <c r="P812" s="197"/>
      <c r="Q812" s="67" t="s">
        <v>87</v>
      </c>
      <c r="R812" s="49">
        <v>3208069</v>
      </c>
      <c r="S812" s="30">
        <f>IFERROR(R812/O797,"-")</f>
        <v>1.3548618560532473E-2</v>
      </c>
      <c r="T812" s="49">
        <v>17</v>
      </c>
      <c r="U812" s="30">
        <f>IFERROR(T812/P797,"-")</f>
        <v>0.12686567164179105</v>
      </c>
      <c r="V812" s="52">
        <f t="shared" si="550"/>
        <v>188709.9411764706</v>
      </c>
      <c r="W812" s="31">
        <f t="shared" si="577"/>
        <v>0.11805555555555555</v>
      </c>
      <c r="X812" s="176"/>
      <c r="Y812" s="197"/>
      <c r="Z812" s="197"/>
      <c r="AA812" s="67" t="s">
        <v>87</v>
      </c>
      <c r="AB812" s="49">
        <v>24993536</v>
      </c>
      <c r="AC812" s="30">
        <f>IFERROR(AB812/Y797,"-")</f>
        <v>6.174457849055192E-3</v>
      </c>
      <c r="AD812" s="49">
        <v>305</v>
      </c>
      <c r="AE812" s="30">
        <f>IFERROR(AD812/Z797,"-")</f>
        <v>5.8062059775366458E-2</v>
      </c>
      <c r="AF812" s="52">
        <f t="shared" si="551"/>
        <v>81946.019672131151</v>
      </c>
      <c r="AG812" s="31">
        <f t="shared" si="578"/>
        <v>5.3925035360678927E-2</v>
      </c>
      <c r="AH812" s="176"/>
      <c r="AI812" s="197"/>
      <c r="AJ812" s="197"/>
      <c r="AK812" s="67" t="s">
        <v>87</v>
      </c>
      <c r="AL812" s="49">
        <v>37073645</v>
      </c>
      <c r="AM812" s="30">
        <f>IFERROR(AL812/AI797,"-")</f>
        <v>8.0239771650235901E-3</v>
      </c>
      <c r="AN812" s="49">
        <v>366</v>
      </c>
      <c r="AO812" s="30">
        <f>IFERROR(AN812/AJ797,"-")</f>
        <v>8.0404217926186294E-2</v>
      </c>
      <c r="AP812" s="52">
        <f t="shared" si="552"/>
        <v>101294.11202185792</v>
      </c>
      <c r="AQ812" s="31">
        <f t="shared" si="579"/>
        <v>7.4984634296250768E-2</v>
      </c>
      <c r="AR812" s="176"/>
      <c r="AS812" s="197"/>
      <c r="AT812" s="197"/>
      <c r="AU812" s="67" t="s">
        <v>87</v>
      </c>
      <c r="AV812" s="49">
        <v>28120300</v>
      </c>
      <c r="AW812" s="30">
        <f>IFERROR(AV812/AS797,"-")</f>
        <v>8.4735962469143083E-3</v>
      </c>
      <c r="AX812" s="49">
        <v>316</v>
      </c>
      <c r="AY812" s="30">
        <f>IFERROR(AX812/AT797,"-")</f>
        <v>0.10484406104844061</v>
      </c>
      <c r="AZ812" s="52">
        <f t="shared" si="553"/>
        <v>88988.291139240508</v>
      </c>
      <c r="BA812" s="31">
        <f t="shared" si="580"/>
        <v>9.5295536791314833E-2</v>
      </c>
      <c r="BB812" s="176"/>
      <c r="BC812" s="197"/>
      <c r="BD812" s="197"/>
      <c r="BE812" s="67" t="s">
        <v>87</v>
      </c>
      <c r="BF812" s="49">
        <v>8657782</v>
      </c>
      <c r="BG812" s="30">
        <f>IFERROR(BF812/BC797,"-")</f>
        <v>4.958075291076499E-3</v>
      </c>
      <c r="BH812" s="49">
        <v>165</v>
      </c>
      <c r="BI812" s="30">
        <f>IFERROR(BH812/BD797,"-")</f>
        <v>0.11777301927194861</v>
      </c>
      <c r="BJ812" s="52">
        <f t="shared" si="554"/>
        <v>52471.406060606059</v>
      </c>
      <c r="BK812" s="31">
        <f t="shared" si="581"/>
        <v>0.10104102878138396</v>
      </c>
      <c r="BL812" s="176"/>
      <c r="BM812" s="197"/>
      <c r="BN812" s="197"/>
      <c r="BO812" s="67" t="s">
        <v>87</v>
      </c>
      <c r="BP812" s="49">
        <v>5215979</v>
      </c>
      <c r="BQ812" s="30">
        <f>IFERROR(BP812/BM797,"-")</f>
        <v>8.2566832706449725E-3</v>
      </c>
      <c r="BR812" s="49">
        <v>61</v>
      </c>
      <c r="BS812" s="30">
        <f>IFERROR(BR812/BN797,"-")</f>
        <v>0.13958810068649885</v>
      </c>
      <c r="BT812" s="52">
        <f t="shared" si="555"/>
        <v>85507.852459016387</v>
      </c>
      <c r="BU812" s="31">
        <f t="shared" si="582"/>
        <v>9.8705501618122971E-2</v>
      </c>
      <c r="BV812" s="176"/>
      <c r="BW812" s="197"/>
      <c r="BX812" s="197"/>
      <c r="BY812" s="67" t="s">
        <v>87</v>
      </c>
      <c r="BZ812" s="49">
        <f t="shared" si="566"/>
        <v>109061276</v>
      </c>
      <c r="CA812" s="30">
        <f>IFERROR(BZ812/BW797,"-")</f>
        <v>7.4324855472405939E-3</v>
      </c>
      <c r="CB812" s="49">
        <f t="shared" si="567"/>
        <v>1239</v>
      </c>
      <c r="CC812" s="30">
        <f>IFERROR(CB812/BX797,"-")</f>
        <v>8.3456823386770851E-2</v>
      </c>
      <c r="CD812" s="52">
        <f t="shared" si="556"/>
        <v>88023.628732849073</v>
      </c>
      <c r="CE812" s="31">
        <f t="shared" si="583"/>
        <v>7.5993621197252212E-2</v>
      </c>
      <c r="CR812" s="173"/>
      <c r="CS812" s="194"/>
      <c r="CT812" s="188"/>
      <c r="CU812" s="191"/>
      <c r="CV812" s="191"/>
      <c r="CW812" s="75" t="s">
        <v>73</v>
      </c>
      <c r="CX812" s="86">
        <v>1940536</v>
      </c>
      <c r="CY812" s="76">
        <v>1.0902199094228169E-4</v>
      </c>
      <c r="CZ812" s="86">
        <v>81</v>
      </c>
      <c r="DA812" s="76">
        <v>3.9618488628026414E-3</v>
      </c>
      <c r="DB812" s="86">
        <v>23957.234567901236</v>
      </c>
      <c r="DC812" s="77">
        <v>3.6947498061396709E-3</v>
      </c>
    </row>
    <row r="813" spans="2:107" s="16" customFormat="1" ht="13.15" customHeight="1">
      <c r="B813" s="224"/>
      <c r="C813" s="194"/>
      <c r="D813" s="176"/>
      <c r="E813" s="197"/>
      <c r="F813" s="197"/>
      <c r="G813" s="68" t="s">
        <v>85</v>
      </c>
      <c r="H813" s="50">
        <v>182149</v>
      </c>
      <c r="I813" s="32">
        <f>IFERROR(H813/E797,"-")</f>
        <v>2.5278354864808976E-3</v>
      </c>
      <c r="J813" s="50">
        <v>7</v>
      </c>
      <c r="K813" s="32">
        <f>IFERROR(J813/F797,"-")</f>
        <v>0.12727272727272726</v>
      </c>
      <c r="L813" s="53">
        <f t="shared" si="549"/>
        <v>26021.285714285714</v>
      </c>
      <c r="M813" s="33">
        <f t="shared" si="576"/>
        <v>0.125</v>
      </c>
      <c r="N813" s="176"/>
      <c r="O813" s="197"/>
      <c r="P813" s="197"/>
      <c r="Q813" s="68" t="s">
        <v>85</v>
      </c>
      <c r="R813" s="50">
        <v>460789</v>
      </c>
      <c r="S813" s="32">
        <f>IFERROR(R813/O797,"-")</f>
        <v>1.9460474191450364E-3</v>
      </c>
      <c r="T813" s="50">
        <v>28</v>
      </c>
      <c r="U813" s="32">
        <f>IFERROR(T813/P797,"-")</f>
        <v>0.20895522388059701</v>
      </c>
      <c r="V813" s="53">
        <f t="shared" si="550"/>
        <v>16456.75</v>
      </c>
      <c r="W813" s="33">
        <f t="shared" si="577"/>
        <v>0.19444444444444445</v>
      </c>
      <c r="X813" s="176"/>
      <c r="Y813" s="197"/>
      <c r="Z813" s="197"/>
      <c r="AA813" s="68" t="s">
        <v>85</v>
      </c>
      <c r="AB813" s="50">
        <v>8115335</v>
      </c>
      <c r="AC813" s="32">
        <f>IFERROR(AB813/Y797,"-")</f>
        <v>2.0048301244154614E-3</v>
      </c>
      <c r="AD813" s="50">
        <v>441</v>
      </c>
      <c r="AE813" s="32">
        <f>IFERROR(AD813/Z797,"-")</f>
        <v>8.3952027412906916E-2</v>
      </c>
      <c r="AF813" s="53">
        <f t="shared" si="551"/>
        <v>18402.120181405895</v>
      </c>
      <c r="AG813" s="33">
        <f t="shared" si="578"/>
        <v>7.797029702970297E-2</v>
      </c>
      <c r="AH813" s="176"/>
      <c r="AI813" s="197"/>
      <c r="AJ813" s="197"/>
      <c r="AK813" s="68" t="s">
        <v>85</v>
      </c>
      <c r="AL813" s="50">
        <v>10893920</v>
      </c>
      <c r="AM813" s="32">
        <f>IFERROR(AL813/AI797,"-")</f>
        <v>2.357808770019613E-3</v>
      </c>
      <c r="AN813" s="50">
        <v>532</v>
      </c>
      <c r="AO813" s="32">
        <f>IFERROR(AN813/AJ797,"-")</f>
        <v>0.11687170474516696</v>
      </c>
      <c r="AP813" s="53">
        <f t="shared" si="552"/>
        <v>20477.293233082706</v>
      </c>
      <c r="AQ813" s="33">
        <f t="shared" si="579"/>
        <v>0.1089940585945503</v>
      </c>
      <c r="AR813" s="176"/>
      <c r="AS813" s="197"/>
      <c r="AT813" s="197"/>
      <c r="AU813" s="68" t="s">
        <v>85</v>
      </c>
      <c r="AV813" s="50">
        <v>9949733</v>
      </c>
      <c r="AW813" s="32">
        <f>IFERROR(AV813/AS797,"-")</f>
        <v>2.9981906383146494E-3</v>
      </c>
      <c r="AX813" s="50">
        <v>470</v>
      </c>
      <c r="AY813" s="32">
        <f>IFERROR(AX813/AT797,"-")</f>
        <v>0.15593895155938953</v>
      </c>
      <c r="AZ813" s="53">
        <f t="shared" si="553"/>
        <v>21169.644680851063</v>
      </c>
      <c r="BA813" s="33">
        <f t="shared" si="580"/>
        <v>0.14173703256936068</v>
      </c>
      <c r="BB813" s="176"/>
      <c r="BC813" s="197"/>
      <c r="BD813" s="197"/>
      <c r="BE813" s="68" t="s">
        <v>85</v>
      </c>
      <c r="BF813" s="50">
        <v>7566156</v>
      </c>
      <c r="BG813" s="32">
        <f>IFERROR(BF813/BC797,"-")</f>
        <v>4.3329308952373942E-3</v>
      </c>
      <c r="BH813" s="50">
        <v>260</v>
      </c>
      <c r="BI813" s="32">
        <f>IFERROR(BH813/BD797,"-")</f>
        <v>0.18558172733761599</v>
      </c>
      <c r="BJ813" s="53">
        <f t="shared" si="554"/>
        <v>29100.6</v>
      </c>
      <c r="BK813" s="33">
        <f t="shared" si="581"/>
        <v>0.15921616656460502</v>
      </c>
      <c r="BL813" s="176"/>
      <c r="BM813" s="197"/>
      <c r="BN813" s="197"/>
      <c r="BO813" s="68" t="s">
        <v>85</v>
      </c>
      <c r="BP813" s="50">
        <v>1956087</v>
      </c>
      <c r="BQ813" s="32">
        <f>IFERROR(BP813/BM797,"-")</f>
        <v>3.0964064097700763E-3</v>
      </c>
      <c r="BR813" s="50">
        <v>86</v>
      </c>
      <c r="BS813" s="32">
        <f>IFERROR(BR813/BN797,"-")</f>
        <v>0.19679633867276888</v>
      </c>
      <c r="BT813" s="53">
        <f t="shared" si="555"/>
        <v>22745.197674418603</v>
      </c>
      <c r="BU813" s="33">
        <f t="shared" si="582"/>
        <v>0.13915857605177995</v>
      </c>
      <c r="BV813" s="176"/>
      <c r="BW813" s="197"/>
      <c r="BX813" s="197"/>
      <c r="BY813" s="68" t="s">
        <v>85</v>
      </c>
      <c r="BZ813" s="50">
        <f t="shared" si="566"/>
        <v>39124169</v>
      </c>
      <c r="CA813" s="32">
        <f>IFERROR(BZ813/BW797,"-")</f>
        <v>2.666297620067259E-3</v>
      </c>
      <c r="CB813" s="50">
        <f t="shared" si="567"/>
        <v>1824</v>
      </c>
      <c r="CC813" s="32">
        <f>IFERROR(CB813/BX797,"-")</f>
        <v>0.12286137680183214</v>
      </c>
      <c r="CD813" s="53">
        <f t="shared" si="556"/>
        <v>21449.654057017542</v>
      </c>
      <c r="CE813" s="33">
        <f t="shared" si="583"/>
        <v>0.11187438665358194</v>
      </c>
      <c r="CR813" s="173"/>
      <c r="CS813" s="194"/>
      <c r="CT813" s="188"/>
      <c r="CU813" s="191"/>
      <c r="CV813" s="191"/>
      <c r="CW813" s="75" t="s">
        <v>75</v>
      </c>
      <c r="CX813" s="86">
        <v>22444720</v>
      </c>
      <c r="CY813" s="76">
        <v>1.2609753493581406E-3</v>
      </c>
      <c r="CZ813" s="86">
        <v>1082</v>
      </c>
      <c r="DA813" s="76">
        <v>5.2922474932746391E-2</v>
      </c>
      <c r="DB813" s="86">
        <v>20743.733826247688</v>
      </c>
      <c r="DC813" s="77">
        <v>4.9354559138803995E-2</v>
      </c>
    </row>
    <row r="814" spans="2:107" s="16" customFormat="1" ht="13.15" customHeight="1">
      <c r="B814" s="224"/>
      <c r="C814" s="195"/>
      <c r="D814" s="177"/>
      <c r="E814" s="198"/>
      <c r="F814" s="198"/>
      <c r="G814" s="18" t="s">
        <v>92</v>
      </c>
      <c r="H814" s="48">
        <f>SUM(H797:H813)</f>
        <v>12020688</v>
      </c>
      <c r="I814" s="32">
        <f>IFERROR(H814/E797,"-")</f>
        <v>0.16682123809801366</v>
      </c>
      <c r="J814" s="50">
        <v>42</v>
      </c>
      <c r="K814" s="32">
        <f>IFERROR(J814/F797,"-")</f>
        <v>0.76363636363636367</v>
      </c>
      <c r="L814" s="53">
        <f t="shared" si="549"/>
        <v>286206.85714285716</v>
      </c>
      <c r="M814" s="34">
        <f t="shared" si="576"/>
        <v>0.75</v>
      </c>
      <c r="N814" s="177"/>
      <c r="O814" s="198"/>
      <c r="P814" s="198"/>
      <c r="Q814" s="18" t="s">
        <v>92</v>
      </c>
      <c r="R814" s="48">
        <f>SUM(R797:R813)</f>
        <v>43804576</v>
      </c>
      <c r="S814" s="32">
        <f>IFERROR(R814/O797,"-")</f>
        <v>0.18499960301036397</v>
      </c>
      <c r="T814" s="50">
        <v>115</v>
      </c>
      <c r="U814" s="32">
        <f>IFERROR(T814/P797,"-")</f>
        <v>0.85820895522388063</v>
      </c>
      <c r="V814" s="53">
        <f t="shared" si="550"/>
        <v>380909.35652173916</v>
      </c>
      <c r="W814" s="34">
        <f t="shared" si="577"/>
        <v>0.79861111111111116</v>
      </c>
      <c r="X814" s="177"/>
      <c r="Y814" s="198"/>
      <c r="Z814" s="198"/>
      <c r="AA814" s="18" t="s">
        <v>92</v>
      </c>
      <c r="AB814" s="48">
        <f>SUM(AB797:AB813)</f>
        <v>770585730</v>
      </c>
      <c r="AC814" s="32">
        <f>IFERROR(AB814/Y797,"-")</f>
        <v>0.19036718569827113</v>
      </c>
      <c r="AD814" s="50">
        <v>3755</v>
      </c>
      <c r="AE814" s="32">
        <f>IFERROR(AD814/Z797,"-")</f>
        <v>0.71482962116885584</v>
      </c>
      <c r="AF814" s="53">
        <f t="shared" si="551"/>
        <v>205215.90679094542</v>
      </c>
      <c r="AG814" s="34">
        <f t="shared" si="578"/>
        <v>0.66389674681753885</v>
      </c>
      <c r="AH814" s="177"/>
      <c r="AI814" s="198"/>
      <c r="AJ814" s="198"/>
      <c r="AK814" s="18" t="s">
        <v>92</v>
      </c>
      <c r="AL814" s="48">
        <f>SUM(AL797:AL813)</f>
        <v>1081126134</v>
      </c>
      <c r="AM814" s="32">
        <f>IFERROR(AL814/AI797,"-")</f>
        <v>0.23399186704534269</v>
      </c>
      <c r="AN814" s="50">
        <v>3685</v>
      </c>
      <c r="AO814" s="32">
        <f>IFERROR(AN814/AJ797,"-")</f>
        <v>0.80953427065026362</v>
      </c>
      <c r="AP814" s="53">
        <f t="shared" si="552"/>
        <v>293385.65373134328</v>
      </c>
      <c r="AQ814" s="34">
        <f t="shared" si="579"/>
        <v>0.75496824421225162</v>
      </c>
      <c r="AR814" s="177"/>
      <c r="AS814" s="198"/>
      <c r="AT814" s="198"/>
      <c r="AU814" s="18" t="s">
        <v>92</v>
      </c>
      <c r="AV814" s="48">
        <f>SUM(AV797:AV813)</f>
        <v>840650906</v>
      </c>
      <c r="AW814" s="32">
        <f>IFERROR(AV814/AS797,"-")</f>
        <v>0.2533165137657391</v>
      </c>
      <c r="AX814" s="50">
        <v>2591</v>
      </c>
      <c r="AY814" s="32">
        <f>IFERROR(AX814/AT797,"-")</f>
        <v>0.85965494359654948</v>
      </c>
      <c r="AZ814" s="53">
        <f t="shared" si="553"/>
        <v>324450.36896950984</v>
      </c>
      <c r="BA814" s="34">
        <f t="shared" si="580"/>
        <v>0.78136308805790111</v>
      </c>
      <c r="BB814" s="177"/>
      <c r="BC814" s="198"/>
      <c r="BD814" s="198"/>
      <c r="BE814" s="18" t="s">
        <v>92</v>
      </c>
      <c r="BF814" s="48">
        <f>SUM(BF797:BF813)</f>
        <v>471887085</v>
      </c>
      <c r="BG814" s="32">
        <f>IFERROR(BF814/BC797,"-")</f>
        <v>0.27023684545494625</v>
      </c>
      <c r="BH814" s="50">
        <v>1242</v>
      </c>
      <c r="BI814" s="32">
        <f>IFERROR(BH814/BD797,"-")</f>
        <v>0.8865096359743041</v>
      </c>
      <c r="BJ814" s="53">
        <f t="shared" si="554"/>
        <v>379941.29227053141</v>
      </c>
      <c r="BK814" s="34">
        <f t="shared" si="581"/>
        <v>0.76056338028169013</v>
      </c>
      <c r="BL814" s="177"/>
      <c r="BM814" s="198"/>
      <c r="BN814" s="198"/>
      <c r="BO814" s="18" t="s">
        <v>92</v>
      </c>
      <c r="BP814" s="48">
        <f>SUM(BP797:BP813)</f>
        <v>193189162</v>
      </c>
      <c r="BQ814" s="32">
        <f>IFERROR(BP814/BM797,"-")</f>
        <v>0.30581061042525698</v>
      </c>
      <c r="BR814" s="50">
        <v>375</v>
      </c>
      <c r="BS814" s="32">
        <f>IFERROR(BR814/BN797,"-")</f>
        <v>0.85812356979405036</v>
      </c>
      <c r="BT814" s="53">
        <f t="shared" si="555"/>
        <v>515171.09866666666</v>
      </c>
      <c r="BU814" s="34">
        <f t="shared" si="582"/>
        <v>0.60679611650485432</v>
      </c>
      <c r="BV814" s="177"/>
      <c r="BW814" s="198"/>
      <c r="BX814" s="198"/>
      <c r="BY814" s="18" t="s">
        <v>92</v>
      </c>
      <c r="BZ814" s="48">
        <f t="shared" si="566"/>
        <v>3413264281</v>
      </c>
      <c r="CA814" s="32">
        <f>IFERROR(BZ814/BW797,"-")</f>
        <v>0.23261269598060688</v>
      </c>
      <c r="CB814" s="50">
        <f t="shared" si="567"/>
        <v>11805</v>
      </c>
      <c r="CC814" s="32">
        <f>IFERROR(CB814/BX797,"-")</f>
        <v>0.79516368045264718</v>
      </c>
      <c r="CD814" s="53">
        <f t="shared" si="556"/>
        <v>289137.16908089793</v>
      </c>
      <c r="CE814" s="34">
        <f t="shared" si="583"/>
        <v>0.72405544651619236</v>
      </c>
      <c r="CR814" s="173"/>
      <c r="CS814" s="194"/>
      <c r="CT814" s="188"/>
      <c r="CU814" s="191"/>
      <c r="CV814" s="191"/>
      <c r="CW814" s="75" t="s">
        <v>77</v>
      </c>
      <c r="CX814" s="86">
        <v>47721984</v>
      </c>
      <c r="CY814" s="76">
        <v>2.6810869303098275E-3</v>
      </c>
      <c r="CZ814" s="86">
        <v>230</v>
      </c>
      <c r="DA814" s="76">
        <v>1.1249694301785278E-2</v>
      </c>
      <c r="DB814" s="86">
        <v>207486.88695652175</v>
      </c>
      <c r="DC814" s="77">
        <v>1.0491264881631164E-2</v>
      </c>
    </row>
    <row r="815" spans="2:107" s="16" customFormat="1" ht="13.15" customHeight="1">
      <c r="B815" s="224">
        <v>46</v>
      </c>
      <c r="C815" s="193" t="s">
        <v>20</v>
      </c>
      <c r="D815" s="175">
        <f>CI50</f>
        <v>17</v>
      </c>
      <c r="E815" s="196">
        <v>20800570</v>
      </c>
      <c r="F815" s="196">
        <v>16</v>
      </c>
      <c r="G815" s="65" t="s">
        <v>58</v>
      </c>
      <c r="H815" s="54">
        <v>69208</v>
      </c>
      <c r="I815" s="28">
        <f>IFERROR(H815/E815,"-")</f>
        <v>3.3272165137782283E-3</v>
      </c>
      <c r="J815" s="54">
        <v>1</v>
      </c>
      <c r="K815" s="28">
        <f>IFERROR(J815/F815,"-")</f>
        <v>6.25E-2</v>
      </c>
      <c r="L815" s="51">
        <f t="shared" si="549"/>
        <v>69208</v>
      </c>
      <c r="M815" s="29">
        <f t="shared" ref="M815:M832" si="585">IFERROR(J815/$CI$50,"-")</f>
        <v>5.8823529411764705E-2</v>
      </c>
      <c r="N815" s="175">
        <f>CJ50</f>
        <v>147</v>
      </c>
      <c r="O815" s="196">
        <v>208060550</v>
      </c>
      <c r="P815" s="196">
        <v>127</v>
      </c>
      <c r="Q815" s="65" t="s">
        <v>58</v>
      </c>
      <c r="R815" s="54">
        <v>2511508</v>
      </c>
      <c r="S815" s="28">
        <f>IFERROR(R815/O815,"-")</f>
        <v>1.2071043741833808E-2</v>
      </c>
      <c r="T815" s="54">
        <v>23</v>
      </c>
      <c r="U815" s="28">
        <f>IFERROR(T815/P815,"-")</f>
        <v>0.18110236220472442</v>
      </c>
      <c r="V815" s="51">
        <f t="shared" si="550"/>
        <v>109196</v>
      </c>
      <c r="W815" s="29">
        <f t="shared" ref="W815:W832" si="586">IFERROR(T815/$CJ$50,"-")</f>
        <v>0.15646258503401361</v>
      </c>
      <c r="X815" s="175">
        <f>CK50</f>
        <v>7494</v>
      </c>
      <c r="Y815" s="196">
        <v>4734721240</v>
      </c>
      <c r="Z815" s="196">
        <v>6943</v>
      </c>
      <c r="AA815" s="65" t="s">
        <v>58</v>
      </c>
      <c r="AB815" s="54">
        <v>113884637</v>
      </c>
      <c r="AC815" s="28">
        <f>IFERROR(AB815/Y815,"-")</f>
        <v>2.4053081739612615E-2</v>
      </c>
      <c r="AD815" s="54">
        <v>884</v>
      </c>
      <c r="AE815" s="28">
        <f>IFERROR(AD815/Z815,"-")</f>
        <v>0.12732248307647992</v>
      </c>
      <c r="AF815" s="51">
        <f t="shared" si="551"/>
        <v>128828.77488687783</v>
      </c>
      <c r="AG815" s="29">
        <f t="shared" ref="AG815:AG832" si="587">IFERROR(AD815/$CK$50,"-")</f>
        <v>0.11796103549506272</v>
      </c>
      <c r="AH815" s="175">
        <f>CL50</f>
        <v>6271</v>
      </c>
      <c r="AI815" s="196">
        <v>4953476860</v>
      </c>
      <c r="AJ815" s="196">
        <v>5805</v>
      </c>
      <c r="AK815" s="65" t="s">
        <v>58</v>
      </c>
      <c r="AL815" s="54">
        <v>139734372</v>
      </c>
      <c r="AM815" s="28">
        <f>IFERROR(AL815/AI815,"-")</f>
        <v>2.8209351925790566E-2</v>
      </c>
      <c r="AN815" s="54">
        <v>997</v>
      </c>
      <c r="AO815" s="28">
        <f>IFERROR(AN815/AJ815,"-")</f>
        <v>0.17174849267872525</v>
      </c>
      <c r="AP815" s="51">
        <f t="shared" si="552"/>
        <v>140154.8365095286</v>
      </c>
      <c r="AQ815" s="29">
        <f t="shared" ref="AQ815:AQ832" si="588">IFERROR(AN815/$CL$50,"-")</f>
        <v>0.15898580768617446</v>
      </c>
      <c r="AR815" s="175">
        <f>CM50</f>
        <v>4143</v>
      </c>
      <c r="AS815" s="196">
        <v>3952822310</v>
      </c>
      <c r="AT815" s="196">
        <v>3733</v>
      </c>
      <c r="AU815" s="65" t="s">
        <v>58</v>
      </c>
      <c r="AV815" s="54">
        <v>132413043</v>
      </c>
      <c r="AW815" s="28">
        <f>IFERROR(AV815/AS815,"-")</f>
        <v>3.3498354495980369E-2</v>
      </c>
      <c r="AX815" s="54">
        <v>869</v>
      </c>
      <c r="AY815" s="28">
        <f>IFERROR(AX815/AT815,"-")</f>
        <v>0.2327886418430217</v>
      </c>
      <c r="AZ815" s="51">
        <f t="shared" si="553"/>
        <v>152374.04257767549</v>
      </c>
      <c r="BA815" s="29">
        <f t="shared" ref="BA815:BA832" si="589">IFERROR(AX815/$CM$50,"-")</f>
        <v>0.20975138788317643</v>
      </c>
      <c r="BB815" s="175">
        <f>CN50</f>
        <v>2145</v>
      </c>
      <c r="BC815" s="196">
        <v>2218108490</v>
      </c>
      <c r="BD815" s="196">
        <v>1834</v>
      </c>
      <c r="BE815" s="65" t="s">
        <v>58</v>
      </c>
      <c r="BF815" s="54">
        <v>106109627</v>
      </c>
      <c r="BG815" s="28">
        <f>IFERROR(BF815/BC815,"-")</f>
        <v>4.7837888668827017E-2</v>
      </c>
      <c r="BH815" s="54">
        <v>467</v>
      </c>
      <c r="BI815" s="28">
        <f>IFERROR(BH815/BD815,"-")</f>
        <v>0.25463467829880043</v>
      </c>
      <c r="BJ815" s="51">
        <f t="shared" si="554"/>
        <v>227215.47537473234</v>
      </c>
      <c r="BK815" s="29">
        <f t="shared" ref="BK815:BK832" si="590">IFERROR(BH815/$CN$50,"-")</f>
        <v>0.2177156177156177</v>
      </c>
      <c r="BL815" s="175">
        <f>CO50</f>
        <v>933</v>
      </c>
      <c r="BM815" s="196">
        <v>883131700</v>
      </c>
      <c r="BN815" s="196">
        <v>720</v>
      </c>
      <c r="BO815" s="65" t="s">
        <v>58</v>
      </c>
      <c r="BP815" s="54">
        <v>43237114</v>
      </c>
      <c r="BQ815" s="28">
        <f>IFERROR(BP815/BM815,"-")</f>
        <v>4.8958851777147171E-2</v>
      </c>
      <c r="BR815" s="54">
        <v>157</v>
      </c>
      <c r="BS815" s="28">
        <f>IFERROR(BR815/BN815,"-")</f>
        <v>0.21805555555555556</v>
      </c>
      <c r="BT815" s="51">
        <f t="shared" si="555"/>
        <v>275395.63057324843</v>
      </c>
      <c r="BU815" s="29">
        <f t="shared" ref="BU815:BU832" si="591">IFERROR(BR815/$CO$50,"-")</f>
        <v>0.16827438370846731</v>
      </c>
      <c r="BV815" s="175">
        <f>CP50</f>
        <v>21150</v>
      </c>
      <c r="BW815" s="196">
        <f>SUM(E815,O815,Y815,AI815,AS815,BC815,BM815)</f>
        <v>16971121720</v>
      </c>
      <c r="BX815" s="196">
        <f>SUM(F815,P815,Z815,AJ815,AT815,BD815,BN815)</f>
        <v>19178</v>
      </c>
      <c r="BY815" s="65" t="s">
        <v>58</v>
      </c>
      <c r="BZ815" s="54">
        <f t="shared" si="566"/>
        <v>537959509</v>
      </c>
      <c r="CA815" s="28">
        <f>IFERROR(BZ815/BW815,"-")</f>
        <v>3.1698523991259192E-2</v>
      </c>
      <c r="CB815" s="54">
        <f t="shared" si="567"/>
        <v>3398</v>
      </c>
      <c r="CC815" s="28">
        <f>IFERROR(CB815/BX815,"-")</f>
        <v>0.17718218792366253</v>
      </c>
      <c r="CD815" s="51">
        <f t="shared" si="556"/>
        <v>158316.5123602119</v>
      </c>
      <c r="CE815" s="29">
        <f t="shared" ref="CE815:CE832" si="592">IFERROR(CB815/$CP$50,"-")</f>
        <v>0.16066193853427896</v>
      </c>
      <c r="CR815" s="173"/>
      <c r="CS815" s="194"/>
      <c r="CT815" s="188"/>
      <c r="CU815" s="191"/>
      <c r="CV815" s="191"/>
      <c r="CW815" s="75" t="s">
        <v>79</v>
      </c>
      <c r="CX815" s="86">
        <v>193085543</v>
      </c>
      <c r="CY815" s="76">
        <v>1.0847812315788803E-2</v>
      </c>
      <c r="CZ815" s="86">
        <v>433</v>
      </c>
      <c r="DA815" s="76">
        <v>2.1178772315969676E-2</v>
      </c>
      <c r="DB815" s="86">
        <v>445925.04157043877</v>
      </c>
      <c r="DC815" s="77">
        <v>1.9750946494549105E-2</v>
      </c>
    </row>
    <row r="816" spans="2:107" s="16" customFormat="1" ht="13.15" customHeight="1">
      <c r="B816" s="224"/>
      <c r="C816" s="194"/>
      <c r="D816" s="176"/>
      <c r="E816" s="197"/>
      <c r="F816" s="197"/>
      <c r="G816" s="66" t="s">
        <v>60</v>
      </c>
      <c r="H816" s="49">
        <v>0</v>
      </c>
      <c r="I816" s="30">
        <f>IFERROR(H816/E815,"-")</f>
        <v>0</v>
      </c>
      <c r="J816" s="49">
        <v>0</v>
      </c>
      <c r="K816" s="30">
        <f>IFERROR(J816/F815,"-")</f>
        <v>0</v>
      </c>
      <c r="L816" s="52" t="str">
        <f t="shared" si="549"/>
        <v>-</v>
      </c>
      <c r="M816" s="31">
        <f t="shared" si="585"/>
        <v>0</v>
      </c>
      <c r="N816" s="176"/>
      <c r="O816" s="197"/>
      <c r="P816" s="197"/>
      <c r="Q816" s="66" t="s">
        <v>60</v>
      </c>
      <c r="R816" s="49">
        <v>1098307</v>
      </c>
      <c r="S816" s="30">
        <f>IFERROR(R816/O815,"-")</f>
        <v>5.2787854304912679E-3</v>
      </c>
      <c r="T816" s="49">
        <v>27</v>
      </c>
      <c r="U816" s="30">
        <f>IFERROR(T816/P815,"-")</f>
        <v>0.2125984251968504</v>
      </c>
      <c r="V816" s="52">
        <f t="shared" si="550"/>
        <v>40678.037037037036</v>
      </c>
      <c r="W816" s="31">
        <f t="shared" si="586"/>
        <v>0.18367346938775511</v>
      </c>
      <c r="X816" s="176"/>
      <c r="Y816" s="197"/>
      <c r="Z816" s="197"/>
      <c r="AA816" s="66" t="s">
        <v>60</v>
      </c>
      <c r="AB816" s="49">
        <v>93321990</v>
      </c>
      <c r="AC816" s="30">
        <f>IFERROR(AB816/Y815,"-")</f>
        <v>1.9710133980348123E-2</v>
      </c>
      <c r="AD816" s="49">
        <v>1082</v>
      </c>
      <c r="AE816" s="30">
        <f>IFERROR(AD816/Z815,"-")</f>
        <v>0.15584041480627969</v>
      </c>
      <c r="AF816" s="52">
        <f t="shared" si="551"/>
        <v>86249.528650646957</v>
      </c>
      <c r="AG816" s="31">
        <f t="shared" si="587"/>
        <v>0.14438217240459034</v>
      </c>
      <c r="AH816" s="176"/>
      <c r="AI816" s="197"/>
      <c r="AJ816" s="197"/>
      <c r="AK816" s="66" t="s">
        <v>60</v>
      </c>
      <c r="AL816" s="49">
        <v>84235678</v>
      </c>
      <c r="AM816" s="30">
        <f>IFERROR(AL816/AI815,"-")</f>
        <v>1.7005364187771738E-2</v>
      </c>
      <c r="AN816" s="49">
        <v>1170</v>
      </c>
      <c r="AO816" s="30">
        <f>IFERROR(AN816/AJ815,"-")</f>
        <v>0.20155038759689922</v>
      </c>
      <c r="AP816" s="52">
        <f t="shared" si="552"/>
        <v>71996.305982905978</v>
      </c>
      <c r="AQ816" s="31">
        <f t="shared" si="588"/>
        <v>0.1865731143358316</v>
      </c>
      <c r="AR816" s="176"/>
      <c r="AS816" s="197"/>
      <c r="AT816" s="197"/>
      <c r="AU816" s="66" t="s">
        <v>60</v>
      </c>
      <c r="AV816" s="49">
        <v>53371267</v>
      </c>
      <c r="AW816" s="30">
        <f>IFERROR(AV816/AS815,"-")</f>
        <v>1.3502065818890806E-2</v>
      </c>
      <c r="AX816" s="49">
        <v>822</v>
      </c>
      <c r="AY816" s="30">
        <f>IFERROR(AX816/AT815,"-")</f>
        <v>0.22019823198499866</v>
      </c>
      <c r="AZ816" s="52">
        <f t="shared" si="553"/>
        <v>64928.548661800487</v>
      </c>
      <c r="BA816" s="31">
        <f t="shared" si="589"/>
        <v>0.19840695148443158</v>
      </c>
      <c r="BB816" s="176"/>
      <c r="BC816" s="197"/>
      <c r="BD816" s="197"/>
      <c r="BE816" s="66" t="s">
        <v>60</v>
      </c>
      <c r="BF816" s="49">
        <v>18990514</v>
      </c>
      <c r="BG816" s="30">
        <f>IFERROR(BF816/BC815,"-")</f>
        <v>8.5615803219796522E-3</v>
      </c>
      <c r="BH816" s="49">
        <v>440</v>
      </c>
      <c r="BI816" s="30">
        <f>IFERROR(BH816/BD815,"-")</f>
        <v>0.23991275899672845</v>
      </c>
      <c r="BJ816" s="52">
        <f t="shared" si="554"/>
        <v>43160.259090909094</v>
      </c>
      <c r="BK816" s="31">
        <f t="shared" si="590"/>
        <v>0.20512820512820512</v>
      </c>
      <c r="BL816" s="176"/>
      <c r="BM816" s="197"/>
      <c r="BN816" s="197"/>
      <c r="BO816" s="66" t="s">
        <v>60</v>
      </c>
      <c r="BP816" s="49">
        <v>6574317</v>
      </c>
      <c r="BQ816" s="30">
        <f>IFERROR(BP816/BM815,"-")</f>
        <v>7.4443222907749776E-3</v>
      </c>
      <c r="BR816" s="49">
        <v>173</v>
      </c>
      <c r="BS816" s="30">
        <f>IFERROR(BR816/BN815,"-")</f>
        <v>0.24027777777777778</v>
      </c>
      <c r="BT816" s="52">
        <f t="shared" si="555"/>
        <v>38001.832369942196</v>
      </c>
      <c r="BU816" s="31">
        <f t="shared" si="591"/>
        <v>0.18542336548767416</v>
      </c>
      <c r="BV816" s="176"/>
      <c r="BW816" s="197"/>
      <c r="BX816" s="197"/>
      <c r="BY816" s="66" t="s">
        <v>60</v>
      </c>
      <c r="BZ816" s="49">
        <f t="shared" si="566"/>
        <v>257592073</v>
      </c>
      <c r="CA816" s="30">
        <f>IFERROR(BZ816/BW815,"-")</f>
        <v>1.5178258529395545E-2</v>
      </c>
      <c r="CB816" s="49">
        <f t="shared" si="567"/>
        <v>3714</v>
      </c>
      <c r="CC816" s="30">
        <f>IFERROR(CB816/BX815,"-")</f>
        <v>0.19365940139743457</v>
      </c>
      <c r="CD816" s="52">
        <f t="shared" si="556"/>
        <v>69357.047119009148</v>
      </c>
      <c r="CE816" s="31">
        <f t="shared" si="592"/>
        <v>0.17560283687943262</v>
      </c>
      <c r="CR816" s="173"/>
      <c r="CS816" s="194"/>
      <c r="CT816" s="188"/>
      <c r="CU816" s="191"/>
      <c r="CV816" s="191"/>
      <c r="CW816" s="75" t="s">
        <v>81</v>
      </c>
      <c r="CX816" s="86">
        <v>153806170</v>
      </c>
      <c r="CY816" s="76">
        <v>8.6410429245358175E-3</v>
      </c>
      <c r="CZ816" s="86">
        <v>2054</v>
      </c>
      <c r="DA816" s="76">
        <v>0.10046466128637808</v>
      </c>
      <c r="DB816" s="86">
        <v>74881.290165530678</v>
      </c>
      <c r="DC816" s="77">
        <v>9.3691556812480037E-2</v>
      </c>
    </row>
    <row r="817" spans="2:107" s="16" customFormat="1" ht="13.15" customHeight="1">
      <c r="B817" s="224"/>
      <c r="C817" s="194"/>
      <c r="D817" s="176"/>
      <c r="E817" s="197"/>
      <c r="F817" s="197"/>
      <c r="G817" s="67" t="s">
        <v>194</v>
      </c>
      <c r="H817" s="49">
        <v>114535</v>
      </c>
      <c r="I817" s="30">
        <f>IFERROR(H817/E815,"-")</f>
        <v>5.5063394897351368E-3</v>
      </c>
      <c r="J817" s="49">
        <v>1</v>
      </c>
      <c r="K817" s="30">
        <f>IFERROR(J817/F815,"-")</f>
        <v>6.25E-2</v>
      </c>
      <c r="L817" s="52">
        <f>IFERROR(H817/J817,"-")</f>
        <v>114535</v>
      </c>
      <c r="M817" s="31">
        <f t="shared" si="585"/>
        <v>5.8823529411764705E-2</v>
      </c>
      <c r="N817" s="176"/>
      <c r="O817" s="197"/>
      <c r="P817" s="197"/>
      <c r="Q817" s="67" t="s">
        <v>194</v>
      </c>
      <c r="R817" s="49">
        <v>4221030</v>
      </c>
      <c r="S817" s="30">
        <f>IFERROR(R817/O815,"-")</f>
        <v>2.0287507651017937E-2</v>
      </c>
      <c r="T817" s="49">
        <v>8</v>
      </c>
      <c r="U817" s="30">
        <f>IFERROR(T817/P815,"-")</f>
        <v>6.2992125984251968E-2</v>
      </c>
      <c r="V817" s="52">
        <f>IFERROR(R817/T817,"-")</f>
        <v>527628.75</v>
      </c>
      <c r="W817" s="31">
        <f t="shared" si="586"/>
        <v>5.4421768707482991E-2</v>
      </c>
      <c r="X817" s="176"/>
      <c r="Y817" s="197"/>
      <c r="Z817" s="197"/>
      <c r="AA817" s="67" t="s">
        <v>194</v>
      </c>
      <c r="AB817" s="49">
        <v>73747492</v>
      </c>
      <c r="AC817" s="30">
        <f>IFERROR(AB817/Y815,"-")</f>
        <v>1.557588889858276E-2</v>
      </c>
      <c r="AD817" s="49">
        <v>395</v>
      </c>
      <c r="AE817" s="30">
        <f>IFERROR(AD817/Z815,"-")</f>
        <v>5.6891833501368283E-2</v>
      </c>
      <c r="AF817" s="52">
        <f>IFERROR(AB817/AD817,"-")</f>
        <v>186702.51139240505</v>
      </c>
      <c r="AG817" s="31">
        <f t="shared" si="587"/>
        <v>5.2708833733653593E-2</v>
      </c>
      <c r="AH817" s="176"/>
      <c r="AI817" s="197"/>
      <c r="AJ817" s="197"/>
      <c r="AK817" s="67" t="s">
        <v>194</v>
      </c>
      <c r="AL817" s="49">
        <v>61146066</v>
      </c>
      <c r="AM817" s="30">
        <f>IFERROR(AL817/AI815,"-")</f>
        <v>1.2344070181040475E-2</v>
      </c>
      <c r="AN817" s="49">
        <v>367</v>
      </c>
      <c r="AO817" s="30">
        <f>IFERROR(AN817/AJ815,"-")</f>
        <v>6.3221360895779496E-2</v>
      </c>
      <c r="AP817" s="52">
        <f>IFERROR(AL817/AN817,"-")</f>
        <v>166610.53405994549</v>
      </c>
      <c r="AQ817" s="31">
        <f t="shared" si="588"/>
        <v>5.8523361505342049E-2</v>
      </c>
      <c r="AR817" s="176"/>
      <c r="AS817" s="197"/>
      <c r="AT817" s="197"/>
      <c r="AU817" s="67" t="s">
        <v>194</v>
      </c>
      <c r="AV817" s="49">
        <v>30903440</v>
      </c>
      <c r="AW817" s="30">
        <f>IFERROR(AV817/AS815,"-")</f>
        <v>7.8180696161877315E-3</v>
      </c>
      <c r="AX817" s="49">
        <v>211</v>
      </c>
      <c r="AY817" s="30">
        <f>IFERROR(AX817/AT815,"-")</f>
        <v>5.6522903830699169E-2</v>
      </c>
      <c r="AZ817" s="52">
        <f>IFERROR(AV817/AX817,"-")</f>
        <v>146461.8009478673</v>
      </c>
      <c r="BA817" s="31">
        <f t="shared" si="589"/>
        <v>5.0929278300748247E-2</v>
      </c>
      <c r="BB817" s="176"/>
      <c r="BC817" s="197"/>
      <c r="BD817" s="197"/>
      <c r="BE817" s="67" t="s">
        <v>194</v>
      </c>
      <c r="BF817" s="49">
        <v>13264597</v>
      </c>
      <c r="BG817" s="30">
        <f>IFERROR(BF817/BC815,"-")</f>
        <v>5.9801389606511084E-3</v>
      </c>
      <c r="BH817" s="49">
        <v>105</v>
      </c>
      <c r="BI817" s="30">
        <f>IFERROR(BH817/BD815,"-")</f>
        <v>5.7251908396946563E-2</v>
      </c>
      <c r="BJ817" s="52">
        <f>IFERROR(BF817/BH817,"-")</f>
        <v>126329.49523809523</v>
      </c>
      <c r="BK817" s="31">
        <f t="shared" si="590"/>
        <v>4.8951048951048952E-2</v>
      </c>
      <c r="BL817" s="176"/>
      <c r="BM817" s="197"/>
      <c r="BN817" s="197"/>
      <c r="BO817" s="67" t="s">
        <v>194</v>
      </c>
      <c r="BP817" s="49">
        <v>8251723</v>
      </c>
      <c r="BQ817" s="30">
        <f>IFERROR(BP817/BM815,"-")</f>
        <v>9.3437060406732081E-3</v>
      </c>
      <c r="BR817" s="49">
        <v>30</v>
      </c>
      <c r="BS817" s="30">
        <f>IFERROR(BR817/BN815,"-")</f>
        <v>4.1666666666666664E-2</v>
      </c>
      <c r="BT817" s="52">
        <f>IFERROR(BP817/BR817,"-")</f>
        <v>275057.43333333335</v>
      </c>
      <c r="BU817" s="31">
        <f t="shared" si="591"/>
        <v>3.215434083601286E-2</v>
      </c>
      <c r="BV817" s="176"/>
      <c r="BW817" s="197"/>
      <c r="BX817" s="197"/>
      <c r="BY817" s="67" t="s">
        <v>194</v>
      </c>
      <c r="BZ817" s="49">
        <f t="shared" si="566"/>
        <v>191648883</v>
      </c>
      <c r="CA817" s="30">
        <f>IFERROR(BZ817/BW815,"-")</f>
        <v>1.1292646777386969E-2</v>
      </c>
      <c r="CB817" s="49">
        <f>SUM(J817,T817,AD817,AN817,AX817,BH817,BR817)</f>
        <v>1117</v>
      </c>
      <c r="CC817" s="30">
        <f>IFERROR(CB817/BX815,"-")</f>
        <v>5.8243821044947339E-2</v>
      </c>
      <c r="CD817" s="52">
        <f>IFERROR(BZ817/CB817,"-")</f>
        <v>171574.6490599821</v>
      </c>
      <c r="CE817" s="31">
        <f t="shared" si="592"/>
        <v>5.2813238770685576E-2</v>
      </c>
      <c r="CR817" s="173"/>
      <c r="CS817" s="194"/>
      <c r="CT817" s="188"/>
      <c r="CU817" s="191"/>
      <c r="CV817" s="191"/>
      <c r="CW817" s="75" t="s">
        <v>83</v>
      </c>
      <c r="CX817" s="86">
        <v>512151203</v>
      </c>
      <c r="CY817" s="76">
        <v>2.8773361491126508E-2</v>
      </c>
      <c r="CZ817" s="86">
        <v>2573</v>
      </c>
      <c r="DA817" s="76">
        <v>0.12584984103692834</v>
      </c>
      <c r="DB817" s="86">
        <v>199048.27166731443</v>
      </c>
      <c r="DC817" s="77">
        <v>0.11736532408885646</v>
      </c>
    </row>
    <row r="818" spans="2:107" s="16" customFormat="1" ht="13.15" customHeight="1">
      <c r="B818" s="224"/>
      <c r="C818" s="194"/>
      <c r="D818" s="176"/>
      <c r="E818" s="197"/>
      <c r="F818" s="197"/>
      <c r="G818" s="67" t="s">
        <v>62</v>
      </c>
      <c r="H818" s="49">
        <v>26483</v>
      </c>
      <c r="I818" s="30">
        <f>IFERROR(H818/E815,"-")</f>
        <v>1.2731862636456597E-3</v>
      </c>
      <c r="J818" s="49">
        <v>1</v>
      </c>
      <c r="K818" s="30">
        <f>IFERROR(J818/F815,"-")</f>
        <v>6.25E-2</v>
      </c>
      <c r="L818" s="52">
        <f t="shared" si="549"/>
        <v>26483</v>
      </c>
      <c r="M818" s="31">
        <f t="shared" si="585"/>
        <v>5.8823529411764705E-2</v>
      </c>
      <c r="N818" s="176"/>
      <c r="O818" s="197"/>
      <c r="P818" s="197"/>
      <c r="Q818" s="67" t="s">
        <v>62</v>
      </c>
      <c r="R818" s="49">
        <v>56466</v>
      </c>
      <c r="S818" s="30">
        <f>IFERROR(R818/O815,"-")</f>
        <v>2.7139215002555748E-4</v>
      </c>
      <c r="T818" s="49">
        <v>11</v>
      </c>
      <c r="U818" s="30">
        <f>IFERROR(T818/P815,"-")</f>
        <v>8.6614173228346455E-2</v>
      </c>
      <c r="V818" s="52">
        <f t="shared" si="550"/>
        <v>5133.272727272727</v>
      </c>
      <c r="W818" s="31">
        <f t="shared" si="586"/>
        <v>7.4829931972789115E-2</v>
      </c>
      <c r="X818" s="176"/>
      <c r="Y818" s="197"/>
      <c r="Z818" s="197"/>
      <c r="AA818" s="67" t="s">
        <v>62</v>
      </c>
      <c r="AB818" s="49">
        <v>75145376</v>
      </c>
      <c r="AC818" s="30">
        <f>IFERROR(AB818/Y815,"-")</f>
        <v>1.5871129933723405E-2</v>
      </c>
      <c r="AD818" s="49">
        <v>1285</v>
      </c>
      <c r="AE818" s="30">
        <f>IFERROR(AD818/Z815,"-")</f>
        <v>0.18507849632723605</v>
      </c>
      <c r="AF818" s="52">
        <f t="shared" si="551"/>
        <v>58478.891828793778</v>
      </c>
      <c r="AG818" s="31">
        <f t="shared" si="587"/>
        <v>0.17147050974112624</v>
      </c>
      <c r="AH818" s="176"/>
      <c r="AI818" s="197"/>
      <c r="AJ818" s="197"/>
      <c r="AK818" s="67" t="s">
        <v>62</v>
      </c>
      <c r="AL818" s="49">
        <v>90850264</v>
      </c>
      <c r="AM818" s="30">
        <f>IFERROR(AL818/AI815,"-")</f>
        <v>1.834070624890332E-2</v>
      </c>
      <c r="AN818" s="49">
        <v>1398</v>
      </c>
      <c r="AO818" s="30">
        <f>IFERROR(AN818/AJ815,"-")</f>
        <v>0.24082687338501291</v>
      </c>
      <c r="AP818" s="52">
        <f t="shared" si="552"/>
        <v>64985.882689556507</v>
      </c>
      <c r="AQ818" s="31">
        <f t="shared" si="588"/>
        <v>0.22293095200127572</v>
      </c>
      <c r="AR818" s="176"/>
      <c r="AS818" s="197"/>
      <c r="AT818" s="197"/>
      <c r="AU818" s="67" t="s">
        <v>62</v>
      </c>
      <c r="AV818" s="49">
        <v>53039871</v>
      </c>
      <c r="AW818" s="30">
        <f>IFERROR(AV818/AS815,"-")</f>
        <v>1.3418228000236114E-2</v>
      </c>
      <c r="AX818" s="49">
        <v>972</v>
      </c>
      <c r="AY818" s="30">
        <f>IFERROR(AX818/AT815,"-")</f>
        <v>0.26038039110634881</v>
      </c>
      <c r="AZ818" s="52">
        <f t="shared" si="553"/>
        <v>54567.768518518518</v>
      </c>
      <c r="BA818" s="31">
        <f t="shared" si="589"/>
        <v>0.23461259956553221</v>
      </c>
      <c r="BB818" s="176"/>
      <c r="BC818" s="197"/>
      <c r="BD818" s="197"/>
      <c r="BE818" s="67" t="s">
        <v>62</v>
      </c>
      <c r="BF818" s="49">
        <v>21975786</v>
      </c>
      <c r="BG818" s="30">
        <f>IFERROR(BF818/BC815,"-")</f>
        <v>9.907444157521799E-3</v>
      </c>
      <c r="BH818" s="49">
        <v>483</v>
      </c>
      <c r="BI818" s="30">
        <f>IFERROR(BH818/BD815,"-")</f>
        <v>0.26335877862595419</v>
      </c>
      <c r="BJ818" s="52">
        <f t="shared" si="554"/>
        <v>45498.521739130432</v>
      </c>
      <c r="BK818" s="31">
        <f t="shared" si="590"/>
        <v>0.22517482517482518</v>
      </c>
      <c r="BL818" s="176"/>
      <c r="BM818" s="197"/>
      <c r="BN818" s="197"/>
      <c r="BO818" s="67" t="s">
        <v>62</v>
      </c>
      <c r="BP818" s="49">
        <v>5393987</v>
      </c>
      <c r="BQ818" s="30">
        <f>IFERROR(BP818/BM815,"-")</f>
        <v>6.1077945678996689E-3</v>
      </c>
      <c r="BR818" s="49">
        <v>153</v>
      </c>
      <c r="BS818" s="30">
        <f>IFERROR(BR818/BN815,"-")</f>
        <v>0.21249999999999999</v>
      </c>
      <c r="BT818" s="52">
        <f t="shared" si="555"/>
        <v>35254.816993464054</v>
      </c>
      <c r="BU818" s="31">
        <f t="shared" si="591"/>
        <v>0.16398713826366559</v>
      </c>
      <c r="BV818" s="176"/>
      <c r="BW818" s="197"/>
      <c r="BX818" s="197"/>
      <c r="BY818" s="67" t="s">
        <v>62</v>
      </c>
      <c r="BZ818" s="49">
        <f t="shared" si="566"/>
        <v>246488233</v>
      </c>
      <c r="CA818" s="30">
        <f>IFERROR(BZ818/BW815,"-")</f>
        <v>1.4523980033065251E-2</v>
      </c>
      <c r="CB818" s="49">
        <f t="shared" si="567"/>
        <v>4303</v>
      </c>
      <c r="CC818" s="30">
        <f>IFERROR(CB818/BX815,"-")</f>
        <v>0.2243716758786109</v>
      </c>
      <c r="CD818" s="52">
        <f t="shared" si="556"/>
        <v>57282.88008366256</v>
      </c>
      <c r="CE818" s="31">
        <f t="shared" si="592"/>
        <v>0.20345153664302601</v>
      </c>
      <c r="CR818" s="173"/>
      <c r="CS818" s="194"/>
      <c r="CT818" s="188"/>
      <c r="CU818" s="191"/>
      <c r="CV818" s="191"/>
      <c r="CW818" s="75" t="s">
        <v>87</v>
      </c>
      <c r="CX818" s="86">
        <v>95611386</v>
      </c>
      <c r="CY818" s="76">
        <v>5.3715796349415824E-3</v>
      </c>
      <c r="CZ818" s="86">
        <v>1255</v>
      </c>
      <c r="DA818" s="76">
        <v>6.1384201516263143E-2</v>
      </c>
      <c r="DB818" s="86">
        <v>76184.371314741031</v>
      </c>
      <c r="DC818" s="77">
        <v>5.7245814897596135E-2</v>
      </c>
    </row>
    <row r="819" spans="2:107" s="16" customFormat="1" ht="13.15" customHeight="1">
      <c r="B819" s="224"/>
      <c r="C819" s="194"/>
      <c r="D819" s="176"/>
      <c r="E819" s="197"/>
      <c r="F819" s="197"/>
      <c r="G819" s="67" t="s">
        <v>64</v>
      </c>
      <c r="H819" s="49">
        <v>2980</v>
      </c>
      <c r="I819" s="30">
        <f>IFERROR(H819/E815,"-")</f>
        <v>1.4326530474886024E-4</v>
      </c>
      <c r="J819" s="49">
        <v>1</v>
      </c>
      <c r="K819" s="30">
        <f>IFERROR(J819/F815,"-")</f>
        <v>6.25E-2</v>
      </c>
      <c r="L819" s="52">
        <f t="shared" si="549"/>
        <v>2980</v>
      </c>
      <c r="M819" s="31">
        <f t="shared" si="585"/>
        <v>5.8823529411764705E-2</v>
      </c>
      <c r="N819" s="176"/>
      <c r="O819" s="197"/>
      <c r="P819" s="197"/>
      <c r="Q819" s="67" t="s">
        <v>64</v>
      </c>
      <c r="R819" s="49">
        <v>11528</v>
      </c>
      <c r="S819" s="30">
        <f>IFERROR(R819/O815,"-")</f>
        <v>5.5406947640963169E-5</v>
      </c>
      <c r="T819" s="49">
        <v>6</v>
      </c>
      <c r="U819" s="30">
        <f>IFERROR(T819/P815,"-")</f>
        <v>4.7244094488188976E-2</v>
      </c>
      <c r="V819" s="52">
        <f t="shared" si="550"/>
        <v>1921.3333333333333</v>
      </c>
      <c r="W819" s="31">
        <f t="shared" si="586"/>
        <v>4.0816326530612242E-2</v>
      </c>
      <c r="X819" s="176"/>
      <c r="Y819" s="197"/>
      <c r="Z819" s="197"/>
      <c r="AA819" s="67" t="s">
        <v>64</v>
      </c>
      <c r="AB819" s="49">
        <v>4519987</v>
      </c>
      <c r="AC819" s="30">
        <f>IFERROR(AB819/Y815,"-")</f>
        <v>9.546469096879714E-4</v>
      </c>
      <c r="AD819" s="49">
        <v>226</v>
      </c>
      <c r="AE819" s="30">
        <f>IFERROR(AD819/Z815,"-")</f>
        <v>3.255077056027654E-2</v>
      </c>
      <c r="AF819" s="52">
        <f t="shared" si="551"/>
        <v>19999.942477876106</v>
      </c>
      <c r="AG819" s="31">
        <f t="shared" si="587"/>
        <v>3.0157459300773952E-2</v>
      </c>
      <c r="AH819" s="176"/>
      <c r="AI819" s="197"/>
      <c r="AJ819" s="197"/>
      <c r="AK819" s="67" t="s">
        <v>64</v>
      </c>
      <c r="AL819" s="49">
        <v>13679577</v>
      </c>
      <c r="AM819" s="30">
        <f>IFERROR(AL819/AI815,"-")</f>
        <v>2.7616111645669423E-3</v>
      </c>
      <c r="AN819" s="49">
        <v>274</v>
      </c>
      <c r="AO819" s="30">
        <f>IFERROR(AN819/AJ815,"-")</f>
        <v>4.7200689061154176E-2</v>
      </c>
      <c r="AP819" s="52">
        <f t="shared" si="552"/>
        <v>49925.463503649633</v>
      </c>
      <c r="AQ819" s="31">
        <f t="shared" si="588"/>
        <v>4.3693190878647745E-2</v>
      </c>
      <c r="AR819" s="176"/>
      <c r="AS819" s="197"/>
      <c r="AT819" s="197"/>
      <c r="AU819" s="67" t="s">
        <v>64</v>
      </c>
      <c r="AV819" s="49">
        <v>8973195</v>
      </c>
      <c r="AW819" s="30">
        <f>IFERROR(AV819/AS815,"-")</f>
        <v>2.2700729494718928E-3</v>
      </c>
      <c r="AX819" s="49">
        <v>184</v>
      </c>
      <c r="AY819" s="30">
        <f>IFERROR(AX819/AT815,"-")</f>
        <v>4.9290115188856148E-2</v>
      </c>
      <c r="AZ819" s="52">
        <f t="shared" si="553"/>
        <v>48767.364130434784</v>
      </c>
      <c r="BA819" s="31">
        <f t="shared" si="589"/>
        <v>4.4412261646150135E-2</v>
      </c>
      <c r="BB819" s="176"/>
      <c r="BC819" s="197"/>
      <c r="BD819" s="197"/>
      <c r="BE819" s="67" t="s">
        <v>64</v>
      </c>
      <c r="BF819" s="49">
        <v>3646815</v>
      </c>
      <c r="BG819" s="30">
        <f>IFERROR(BF819/BC815,"-")</f>
        <v>1.6441102932706416E-3</v>
      </c>
      <c r="BH819" s="49">
        <v>88</v>
      </c>
      <c r="BI819" s="30">
        <f>IFERROR(BH819/BD815,"-")</f>
        <v>4.7982551799345692E-2</v>
      </c>
      <c r="BJ819" s="52">
        <f t="shared" si="554"/>
        <v>41441.079545454544</v>
      </c>
      <c r="BK819" s="31">
        <f t="shared" si="590"/>
        <v>4.1025641025641026E-2</v>
      </c>
      <c r="BL819" s="176"/>
      <c r="BM819" s="197"/>
      <c r="BN819" s="197"/>
      <c r="BO819" s="67" t="s">
        <v>64</v>
      </c>
      <c r="BP819" s="49">
        <v>992275</v>
      </c>
      <c r="BQ819" s="30">
        <f>IFERROR(BP819/BM815,"-")</f>
        <v>1.1235866632349398E-3</v>
      </c>
      <c r="BR819" s="49">
        <v>24</v>
      </c>
      <c r="BS819" s="30">
        <f>IFERROR(BR819/BN815,"-")</f>
        <v>3.3333333333333333E-2</v>
      </c>
      <c r="BT819" s="52">
        <f t="shared" si="555"/>
        <v>41344.791666666664</v>
      </c>
      <c r="BU819" s="31">
        <f t="shared" si="591"/>
        <v>2.5723472668810289E-2</v>
      </c>
      <c r="BV819" s="176"/>
      <c r="BW819" s="197"/>
      <c r="BX819" s="197"/>
      <c r="BY819" s="67" t="s">
        <v>64</v>
      </c>
      <c r="BZ819" s="49">
        <f t="shared" si="566"/>
        <v>31826357</v>
      </c>
      <c r="CA819" s="30">
        <f>IFERROR(BZ819/BW815,"-")</f>
        <v>1.8753243023702738E-3</v>
      </c>
      <c r="CB819" s="49">
        <f t="shared" si="567"/>
        <v>803</v>
      </c>
      <c r="CC819" s="30">
        <f>IFERROR(CB819/BX815,"-")</f>
        <v>4.1870893732401708E-2</v>
      </c>
      <c r="CD819" s="52">
        <f t="shared" si="556"/>
        <v>39634.317559153176</v>
      </c>
      <c r="CE819" s="31">
        <f t="shared" si="592"/>
        <v>3.7966903073286054E-2</v>
      </c>
      <c r="CR819" s="173"/>
      <c r="CS819" s="194"/>
      <c r="CT819" s="188"/>
      <c r="CU819" s="191"/>
      <c r="CV819" s="191"/>
      <c r="CW819" s="75" t="s">
        <v>85</v>
      </c>
      <c r="CX819" s="86">
        <v>50867965</v>
      </c>
      <c r="CY819" s="76">
        <v>2.8578324851908452E-3</v>
      </c>
      <c r="CZ819" s="86">
        <v>2682</v>
      </c>
      <c r="DA819" s="76">
        <v>0.13118121790168746</v>
      </c>
      <c r="DB819" s="86">
        <v>18966.429903057418</v>
      </c>
      <c r="DC819" s="77">
        <v>0.12233727135884687</v>
      </c>
    </row>
    <row r="820" spans="2:107" s="16" customFormat="1" ht="13.15" customHeight="1">
      <c r="B820" s="224"/>
      <c r="C820" s="194"/>
      <c r="D820" s="176"/>
      <c r="E820" s="197"/>
      <c r="F820" s="197"/>
      <c r="G820" s="67" t="s">
        <v>66</v>
      </c>
      <c r="H820" s="49">
        <v>83420</v>
      </c>
      <c r="I820" s="30">
        <f>IFERROR(H820/E815,"-")</f>
        <v>4.0104670208556785E-3</v>
      </c>
      <c r="J820" s="49">
        <v>3</v>
      </c>
      <c r="K820" s="30">
        <f>IFERROR(J820/F815,"-")</f>
        <v>0.1875</v>
      </c>
      <c r="L820" s="52">
        <f t="shared" ref="L820:L886" si="593">IFERROR(H820/J820,"-")</f>
        <v>27806.666666666668</v>
      </c>
      <c r="M820" s="31">
        <f t="shared" si="585"/>
        <v>0.17647058823529413</v>
      </c>
      <c r="N820" s="176"/>
      <c r="O820" s="197"/>
      <c r="P820" s="197"/>
      <c r="Q820" s="67" t="s">
        <v>66</v>
      </c>
      <c r="R820" s="49">
        <v>2442647</v>
      </c>
      <c r="S820" s="30">
        <f>IFERROR(R820/O815,"-")</f>
        <v>1.1740077587990611E-2</v>
      </c>
      <c r="T820" s="49">
        <v>25</v>
      </c>
      <c r="U820" s="30">
        <f>IFERROR(T820/P815,"-")</f>
        <v>0.19685039370078741</v>
      </c>
      <c r="V820" s="52">
        <f t="shared" ref="V820:V886" si="594">IFERROR(R820/T820,"-")</f>
        <v>97705.88</v>
      </c>
      <c r="W820" s="31">
        <f t="shared" si="586"/>
        <v>0.17006802721088435</v>
      </c>
      <c r="X820" s="176"/>
      <c r="Y820" s="197"/>
      <c r="Z820" s="197"/>
      <c r="AA820" s="67" t="s">
        <v>66</v>
      </c>
      <c r="AB820" s="49">
        <v>70045690</v>
      </c>
      <c r="AC820" s="30">
        <f>IFERROR(AB820/Y815,"-")</f>
        <v>1.4794047304884204E-2</v>
      </c>
      <c r="AD820" s="49">
        <v>1447</v>
      </c>
      <c r="AE820" s="30">
        <f>IFERROR(AD820/Z815,"-")</f>
        <v>0.20841134956070861</v>
      </c>
      <c r="AF820" s="52">
        <f t="shared" ref="AF820:AF886" si="595">IFERROR(AB820/AD820,"-")</f>
        <v>48407.525915687627</v>
      </c>
      <c r="AG820" s="31">
        <f t="shared" si="587"/>
        <v>0.19308780357619429</v>
      </c>
      <c r="AH820" s="176"/>
      <c r="AI820" s="197"/>
      <c r="AJ820" s="197"/>
      <c r="AK820" s="67" t="s">
        <v>66</v>
      </c>
      <c r="AL820" s="49">
        <v>74958927</v>
      </c>
      <c r="AM820" s="30">
        <f>IFERROR(AL820/AI815,"-")</f>
        <v>1.5132588506732219E-2</v>
      </c>
      <c r="AN820" s="49">
        <v>1608</v>
      </c>
      <c r="AO820" s="30">
        <f>IFERROR(AN820/AJ815,"-")</f>
        <v>0.27700258397932814</v>
      </c>
      <c r="AP820" s="52">
        <f t="shared" ref="AP820:AP886" si="596">IFERROR(AL820/AN820,"-")</f>
        <v>46616.248134328358</v>
      </c>
      <c r="AQ820" s="31">
        <f t="shared" si="588"/>
        <v>0.25641843406155318</v>
      </c>
      <c r="AR820" s="176"/>
      <c r="AS820" s="197"/>
      <c r="AT820" s="197"/>
      <c r="AU820" s="67" t="s">
        <v>66</v>
      </c>
      <c r="AV820" s="49">
        <v>40258244</v>
      </c>
      <c r="AW820" s="30">
        <f>IFERROR(AV820/AS815,"-")</f>
        <v>1.018468345975309E-2</v>
      </c>
      <c r="AX820" s="49">
        <v>1100</v>
      </c>
      <c r="AY820" s="30">
        <f>IFERROR(AX820/AT815,"-")</f>
        <v>0.29466916688990086</v>
      </c>
      <c r="AZ820" s="52">
        <f t="shared" ref="AZ820:AZ886" si="597">IFERROR(AV820/AX820,"-")</f>
        <v>36598.403636363633</v>
      </c>
      <c r="BA820" s="31">
        <f t="shared" si="589"/>
        <v>0.26550808592807146</v>
      </c>
      <c r="BB820" s="176"/>
      <c r="BC820" s="197"/>
      <c r="BD820" s="197"/>
      <c r="BE820" s="67" t="s">
        <v>66</v>
      </c>
      <c r="BF820" s="49">
        <v>34752225</v>
      </c>
      <c r="BG820" s="30">
        <f>IFERROR(BF820/BC815,"-")</f>
        <v>1.5667504613356399E-2</v>
      </c>
      <c r="BH820" s="49">
        <v>507</v>
      </c>
      <c r="BI820" s="30">
        <f>IFERROR(BH820/BD815,"-")</f>
        <v>0.27644492911668483</v>
      </c>
      <c r="BJ820" s="52">
        <f t="shared" ref="BJ820:BJ886" si="598">IFERROR(BF820/BH820,"-")</f>
        <v>68544.8224852071</v>
      </c>
      <c r="BK820" s="31">
        <f t="shared" si="590"/>
        <v>0.23636363636363636</v>
      </c>
      <c r="BL820" s="176"/>
      <c r="BM820" s="197"/>
      <c r="BN820" s="197"/>
      <c r="BO820" s="67" t="s">
        <v>66</v>
      </c>
      <c r="BP820" s="49">
        <v>11667722</v>
      </c>
      <c r="BQ820" s="30">
        <f>IFERROR(BP820/BM815,"-")</f>
        <v>1.3211757657436598E-2</v>
      </c>
      <c r="BR820" s="49">
        <v>157</v>
      </c>
      <c r="BS820" s="30">
        <f>IFERROR(BR820/BN815,"-")</f>
        <v>0.21805555555555556</v>
      </c>
      <c r="BT820" s="52">
        <f t="shared" ref="BT820:BT886" si="599">IFERROR(BP820/BR820,"-")</f>
        <v>74316.700636942682</v>
      </c>
      <c r="BU820" s="31">
        <f t="shared" si="591"/>
        <v>0.16827438370846731</v>
      </c>
      <c r="BV820" s="176"/>
      <c r="BW820" s="197"/>
      <c r="BX820" s="197"/>
      <c r="BY820" s="67" t="s">
        <v>66</v>
      </c>
      <c r="BZ820" s="49">
        <f t="shared" si="566"/>
        <v>234208875</v>
      </c>
      <c r="CA820" s="30">
        <f>IFERROR(BZ820/BW815,"-")</f>
        <v>1.3800435755757458E-2</v>
      </c>
      <c r="CB820" s="49">
        <f t="shared" si="567"/>
        <v>4847</v>
      </c>
      <c r="CC820" s="30">
        <f>IFERROR(CB820/BX815,"-")</f>
        <v>0.25273751173219317</v>
      </c>
      <c r="CD820" s="52">
        <f t="shared" ref="CD820:CD886" si="600">IFERROR(BZ820/CB820,"-")</f>
        <v>48320.378584691563</v>
      </c>
      <c r="CE820" s="31">
        <f t="shared" si="592"/>
        <v>0.22917257683215131</v>
      </c>
      <c r="CR820" s="174"/>
      <c r="CS820" s="195"/>
      <c r="CT820" s="189"/>
      <c r="CU820" s="192"/>
      <c r="CV820" s="192"/>
      <c r="CW820" s="18" t="s">
        <v>92</v>
      </c>
      <c r="CX820" s="86">
        <v>3134129299</v>
      </c>
      <c r="CY820" s="76">
        <v>0.17607970996029843</v>
      </c>
      <c r="CZ820" s="86">
        <v>15642</v>
      </c>
      <c r="DA820" s="76">
        <v>0.76507703595011001</v>
      </c>
      <c r="DB820" s="86">
        <v>200366.27662702979</v>
      </c>
      <c r="DC820" s="77">
        <v>0.71349724034119422</v>
      </c>
    </row>
    <row r="821" spans="2:107" s="16" customFormat="1" ht="13.15" customHeight="1">
      <c r="B821" s="224"/>
      <c r="C821" s="194"/>
      <c r="D821" s="176"/>
      <c r="E821" s="197"/>
      <c r="F821" s="197"/>
      <c r="G821" s="67" t="s">
        <v>68</v>
      </c>
      <c r="H821" s="49">
        <v>790998</v>
      </c>
      <c r="I821" s="30">
        <f>IFERROR(H821/E815,"-")</f>
        <v>3.8027707894543274E-2</v>
      </c>
      <c r="J821" s="49">
        <v>6</v>
      </c>
      <c r="K821" s="30">
        <f>IFERROR(J821/F815,"-")</f>
        <v>0.375</v>
      </c>
      <c r="L821" s="52">
        <f t="shared" si="593"/>
        <v>131833</v>
      </c>
      <c r="M821" s="31">
        <f t="shared" si="585"/>
        <v>0.35294117647058826</v>
      </c>
      <c r="N821" s="176"/>
      <c r="O821" s="197"/>
      <c r="P821" s="197"/>
      <c r="Q821" s="67" t="s">
        <v>68</v>
      </c>
      <c r="R821" s="49">
        <v>1858814</v>
      </c>
      <c r="S821" s="30">
        <f>IFERROR(R821/O815,"-")</f>
        <v>8.9340050288245418E-3</v>
      </c>
      <c r="T821" s="49">
        <v>44</v>
      </c>
      <c r="U821" s="30">
        <f>IFERROR(T821/P815,"-")</f>
        <v>0.34645669291338582</v>
      </c>
      <c r="V821" s="52">
        <f t="shared" si="594"/>
        <v>42245.772727272728</v>
      </c>
      <c r="W821" s="31">
        <f t="shared" si="586"/>
        <v>0.29931972789115646</v>
      </c>
      <c r="X821" s="176"/>
      <c r="Y821" s="197"/>
      <c r="Z821" s="197"/>
      <c r="AA821" s="67" t="s">
        <v>68</v>
      </c>
      <c r="AB821" s="49">
        <v>117597866</v>
      </c>
      <c r="AC821" s="30">
        <f>IFERROR(AB821/Y815,"-")</f>
        <v>2.4837336780570422E-2</v>
      </c>
      <c r="AD821" s="49">
        <v>1775</v>
      </c>
      <c r="AE821" s="30">
        <f>IFERROR(AD821/Z815,"-")</f>
        <v>0.25565317586057901</v>
      </c>
      <c r="AF821" s="52">
        <f t="shared" si="595"/>
        <v>66252.318873239434</v>
      </c>
      <c r="AG821" s="31">
        <f t="shared" si="587"/>
        <v>0.23685615158793702</v>
      </c>
      <c r="AH821" s="176"/>
      <c r="AI821" s="197"/>
      <c r="AJ821" s="197"/>
      <c r="AK821" s="67" t="s">
        <v>68</v>
      </c>
      <c r="AL821" s="49">
        <v>155781400</v>
      </c>
      <c r="AM821" s="30">
        <f>IFERROR(AL821/AI815,"-")</f>
        <v>3.1448900318472466E-2</v>
      </c>
      <c r="AN821" s="49">
        <v>1978</v>
      </c>
      <c r="AO821" s="30">
        <f>IFERROR(AN821/AJ815,"-")</f>
        <v>0.34074074074074073</v>
      </c>
      <c r="AP821" s="52">
        <f t="shared" si="596"/>
        <v>78757.027300303336</v>
      </c>
      <c r="AQ821" s="31">
        <f t="shared" si="588"/>
        <v>0.31542018816775635</v>
      </c>
      <c r="AR821" s="176"/>
      <c r="AS821" s="197"/>
      <c r="AT821" s="197"/>
      <c r="AU821" s="67" t="s">
        <v>68</v>
      </c>
      <c r="AV821" s="49">
        <v>130162433</v>
      </c>
      <c r="AW821" s="30">
        <f>IFERROR(AV821/AS815,"-")</f>
        <v>3.292898663082075E-2</v>
      </c>
      <c r="AX821" s="49">
        <v>1533</v>
      </c>
      <c r="AY821" s="30">
        <f>IFERROR(AX821/AT815,"-")</f>
        <v>0.41066166622019823</v>
      </c>
      <c r="AZ821" s="52">
        <f t="shared" si="597"/>
        <v>84907.001304631442</v>
      </c>
      <c r="BA821" s="31">
        <f t="shared" si="589"/>
        <v>0.37002172338884864</v>
      </c>
      <c r="BB821" s="176"/>
      <c r="BC821" s="197"/>
      <c r="BD821" s="197"/>
      <c r="BE821" s="67" t="s">
        <v>68</v>
      </c>
      <c r="BF821" s="49">
        <v>78477841</v>
      </c>
      <c r="BG821" s="30">
        <f>IFERROR(BF821/BC815,"-")</f>
        <v>3.5380524151007599E-2</v>
      </c>
      <c r="BH821" s="49">
        <v>774</v>
      </c>
      <c r="BI821" s="30">
        <f>IFERROR(BH821/BD815,"-")</f>
        <v>0.42202835332606325</v>
      </c>
      <c r="BJ821" s="52">
        <f t="shared" si="598"/>
        <v>101392.55943152455</v>
      </c>
      <c r="BK821" s="31">
        <f t="shared" si="590"/>
        <v>0.36083916083916084</v>
      </c>
      <c r="BL821" s="176"/>
      <c r="BM821" s="197"/>
      <c r="BN821" s="197"/>
      <c r="BO821" s="67" t="s">
        <v>68</v>
      </c>
      <c r="BP821" s="49">
        <v>25035788</v>
      </c>
      <c r="BQ821" s="30">
        <f>IFERROR(BP821/BM815,"-")</f>
        <v>2.8348872540754681E-2</v>
      </c>
      <c r="BR821" s="49">
        <v>268</v>
      </c>
      <c r="BS821" s="30">
        <f>IFERROR(BR821/BN815,"-")</f>
        <v>0.37222222222222223</v>
      </c>
      <c r="BT821" s="52">
        <f t="shared" si="599"/>
        <v>93417.119402985074</v>
      </c>
      <c r="BU821" s="31">
        <f t="shared" si="591"/>
        <v>0.28724544480171488</v>
      </c>
      <c r="BV821" s="176"/>
      <c r="BW821" s="197"/>
      <c r="BX821" s="197"/>
      <c r="BY821" s="67" t="s">
        <v>68</v>
      </c>
      <c r="BZ821" s="49">
        <f t="shared" si="566"/>
        <v>509705140</v>
      </c>
      <c r="CA821" s="30">
        <f>IFERROR(BZ821/BW815,"-")</f>
        <v>3.0033674167767387E-2</v>
      </c>
      <c r="CB821" s="49">
        <f t="shared" si="567"/>
        <v>6378</v>
      </c>
      <c r="CC821" s="30">
        <f>IFERROR(CB821/BX815,"-")</f>
        <v>0.33256856815100638</v>
      </c>
      <c r="CD821" s="52">
        <f t="shared" si="600"/>
        <v>79916.139855754154</v>
      </c>
      <c r="CE821" s="31">
        <f t="shared" si="592"/>
        <v>0.30156028368794324</v>
      </c>
      <c r="CR821" s="172">
        <v>49</v>
      </c>
      <c r="CS821" s="193" t="s">
        <v>22</v>
      </c>
      <c r="CT821" s="187">
        <v>21943</v>
      </c>
      <c r="CU821" s="190">
        <v>17124916610</v>
      </c>
      <c r="CV821" s="190">
        <v>20242</v>
      </c>
      <c r="CW821" s="75" t="s">
        <v>58</v>
      </c>
      <c r="CX821" s="86">
        <v>429894385</v>
      </c>
      <c r="CY821" s="76">
        <v>2.5103443992770483E-2</v>
      </c>
      <c r="CZ821" s="86">
        <v>4409</v>
      </c>
      <c r="DA821" s="76">
        <v>0.21781444521292362</v>
      </c>
      <c r="DB821" s="86">
        <v>97503.82966659106</v>
      </c>
      <c r="DC821" s="77">
        <v>0.2009296814473864</v>
      </c>
    </row>
    <row r="822" spans="2:107" s="16" customFormat="1" ht="13.15" customHeight="1">
      <c r="B822" s="224"/>
      <c r="C822" s="194"/>
      <c r="D822" s="176"/>
      <c r="E822" s="197"/>
      <c r="F822" s="197"/>
      <c r="G822" s="67" t="s">
        <v>69</v>
      </c>
      <c r="H822" s="49">
        <v>60222</v>
      </c>
      <c r="I822" s="30">
        <f>IFERROR(H822/E815,"-")</f>
        <v>2.8952091216731079E-3</v>
      </c>
      <c r="J822" s="49">
        <v>2</v>
      </c>
      <c r="K822" s="30">
        <f>IFERROR(J822/F815,"-")</f>
        <v>0.125</v>
      </c>
      <c r="L822" s="52">
        <f t="shared" si="593"/>
        <v>30111</v>
      </c>
      <c r="M822" s="31">
        <f t="shared" si="585"/>
        <v>0.11764705882352941</v>
      </c>
      <c r="N822" s="176"/>
      <c r="O822" s="197"/>
      <c r="P822" s="197"/>
      <c r="Q822" s="67" t="s">
        <v>69</v>
      </c>
      <c r="R822" s="49">
        <v>1089754</v>
      </c>
      <c r="S822" s="30">
        <f>IFERROR(R822/O815,"-")</f>
        <v>5.2376772050251718E-3</v>
      </c>
      <c r="T822" s="49">
        <v>18</v>
      </c>
      <c r="U822" s="30">
        <f>IFERROR(T822/P815,"-")</f>
        <v>0.14173228346456693</v>
      </c>
      <c r="V822" s="52">
        <f t="shared" si="594"/>
        <v>60541.888888888891</v>
      </c>
      <c r="W822" s="31">
        <f t="shared" si="586"/>
        <v>0.12244897959183673</v>
      </c>
      <c r="X822" s="176"/>
      <c r="Y822" s="197"/>
      <c r="Z822" s="197"/>
      <c r="AA822" s="67" t="s">
        <v>69</v>
      </c>
      <c r="AB822" s="49">
        <v>83851431</v>
      </c>
      <c r="AC822" s="30">
        <f>IFERROR(AB822/Y815,"-")</f>
        <v>1.7709898164986793E-2</v>
      </c>
      <c r="AD822" s="49">
        <v>532</v>
      </c>
      <c r="AE822" s="30">
        <f>IFERROR(AD822/Z815,"-")</f>
        <v>7.6623937779058043E-2</v>
      </c>
      <c r="AF822" s="52">
        <f t="shared" si="595"/>
        <v>157615.47180451127</v>
      </c>
      <c r="AG822" s="31">
        <f t="shared" si="587"/>
        <v>7.0990125433680273E-2</v>
      </c>
      <c r="AH822" s="176"/>
      <c r="AI822" s="197"/>
      <c r="AJ822" s="197"/>
      <c r="AK822" s="67" t="s">
        <v>69</v>
      </c>
      <c r="AL822" s="49">
        <v>128929262</v>
      </c>
      <c r="AM822" s="30">
        <f>IFERROR(AL822/AI815,"-")</f>
        <v>2.6028033569939803E-2</v>
      </c>
      <c r="AN822" s="49">
        <v>691</v>
      </c>
      <c r="AO822" s="30">
        <f>IFERROR(AN822/AJ815,"-")</f>
        <v>0.11903531438415159</v>
      </c>
      <c r="AP822" s="52">
        <f t="shared" si="596"/>
        <v>186583.5918958032</v>
      </c>
      <c r="AQ822" s="31">
        <f t="shared" si="588"/>
        <v>0.11018976239834158</v>
      </c>
      <c r="AR822" s="176"/>
      <c r="AS822" s="197"/>
      <c r="AT822" s="197"/>
      <c r="AU822" s="67" t="s">
        <v>69</v>
      </c>
      <c r="AV822" s="49">
        <v>181225474</v>
      </c>
      <c r="AW822" s="30">
        <f>IFERROR(AV822/AS815,"-")</f>
        <v>4.5847108670058076E-2</v>
      </c>
      <c r="AX822" s="49">
        <v>696</v>
      </c>
      <c r="AY822" s="30">
        <f>IFERROR(AX822/AT815,"-")</f>
        <v>0.18644521832306457</v>
      </c>
      <c r="AZ822" s="52">
        <f t="shared" si="597"/>
        <v>260381.42816091955</v>
      </c>
      <c r="BA822" s="31">
        <f t="shared" si="589"/>
        <v>0.16799420709630702</v>
      </c>
      <c r="BB822" s="176"/>
      <c r="BC822" s="197"/>
      <c r="BD822" s="197"/>
      <c r="BE822" s="67" t="s">
        <v>69</v>
      </c>
      <c r="BF822" s="49">
        <v>165444508</v>
      </c>
      <c r="BG822" s="30">
        <f>IFERROR(BF822/BC815,"-")</f>
        <v>7.4588104570124075E-2</v>
      </c>
      <c r="BH822" s="49">
        <v>405</v>
      </c>
      <c r="BI822" s="30">
        <f>IFERROR(BH822/BD815,"-")</f>
        <v>0.22082878953107959</v>
      </c>
      <c r="BJ822" s="52">
        <f t="shared" si="598"/>
        <v>408504.95802469138</v>
      </c>
      <c r="BK822" s="31">
        <f t="shared" si="590"/>
        <v>0.1888111888111888</v>
      </c>
      <c r="BL822" s="176"/>
      <c r="BM822" s="197"/>
      <c r="BN822" s="197"/>
      <c r="BO822" s="67" t="s">
        <v>69</v>
      </c>
      <c r="BP822" s="49">
        <v>51289276</v>
      </c>
      <c r="BQ822" s="30">
        <f>IFERROR(BP822/BM815,"-")</f>
        <v>5.8076588123832491E-2</v>
      </c>
      <c r="BR822" s="49">
        <v>152</v>
      </c>
      <c r="BS822" s="30">
        <f>IFERROR(BR822/BN815,"-")</f>
        <v>0.21111111111111111</v>
      </c>
      <c r="BT822" s="52">
        <f t="shared" si="599"/>
        <v>337429.44736842107</v>
      </c>
      <c r="BU822" s="31">
        <f t="shared" si="591"/>
        <v>0.16291532690246516</v>
      </c>
      <c r="BV822" s="176"/>
      <c r="BW822" s="197"/>
      <c r="BX822" s="197"/>
      <c r="BY822" s="67" t="s">
        <v>69</v>
      </c>
      <c r="BZ822" s="49">
        <f t="shared" si="566"/>
        <v>611889927</v>
      </c>
      <c r="CA822" s="30">
        <f>IFERROR(BZ822/BW815,"-")</f>
        <v>3.6054772165054039E-2</v>
      </c>
      <c r="CB822" s="49">
        <f t="shared" si="567"/>
        <v>2496</v>
      </c>
      <c r="CC822" s="30">
        <f>IFERROR(CB822/BX815,"-")</f>
        <v>0.13014912921055377</v>
      </c>
      <c r="CD822" s="52">
        <f t="shared" si="600"/>
        <v>245148.20793269231</v>
      </c>
      <c r="CE822" s="31">
        <f t="shared" si="592"/>
        <v>0.11801418439716312</v>
      </c>
      <c r="CR822" s="173"/>
      <c r="CS822" s="194"/>
      <c r="CT822" s="188"/>
      <c r="CU822" s="191"/>
      <c r="CV822" s="191"/>
      <c r="CW822" s="75" t="s">
        <v>60</v>
      </c>
      <c r="CX822" s="86">
        <v>225743174</v>
      </c>
      <c r="CY822" s="76">
        <v>1.318214734360683E-2</v>
      </c>
      <c r="CZ822" s="86">
        <v>5174</v>
      </c>
      <c r="DA822" s="76">
        <v>0.25560715344333562</v>
      </c>
      <c r="DB822" s="86">
        <v>43630.30034789331</v>
      </c>
      <c r="DC822" s="77">
        <v>0.23579273572437678</v>
      </c>
    </row>
    <row r="823" spans="2:107" s="16" customFormat="1" ht="13.15" customHeight="1">
      <c r="B823" s="224"/>
      <c r="C823" s="194"/>
      <c r="D823" s="176"/>
      <c r="E823" s="197"/>
      <c r="F823" s="197"/>
      <c r="G823" s="67" t="s">
        <v>71</v>
      </c>
      <c r="H823" s="49">
        <v>0</v>
      </c>
      <c r="I823" s="30">
        <f>IFERROR(H823/E815,"-")</f>
        <v>0</v>
      </c>
      <c r="J823" s="49">
        <v>0</v>
      </c>
      <c r="K823" s="30">
        <f>IFERROR(J823/F815,"-")</f>
        <v>0</v>
      </c>
      <c r="L823" s="52" t="str">
        <f t="shared" si="593"/>
        <v>-</v>
      </c>
      <c r="M823" s="31">
        <f t="shared" si="585"/>
        <v>0</v>
      </c>
      <c r="N823" s="176"/>
      <c r="O823" s="197"/>
      <c r="P823" s="197"/>
      <c r="Q823" s="67" t="s">
        <v>71</v>
      </c>
      <c r="R823" s="49">
        <v>211</v>
      </c>
      <c r="S823" s="30">
        <f>IFERROR(R823/O815,"-")</f>
        <v>1.0141278584527438E-6</v>
      </c>
      <c r="T823" s="49">
        <v>1</v>
      </c>
      <c r="U823" s="30">
        <f>IFERROR(T823/P815,"-")</f>
        <v>7.874015748031496E-3</v>
      </c>
      <c r="V823" s="52">
        <f t="shared" si="594"/>
        <v>211</v>
      </c>
      <c r="W823" s="31">
        <f t="shared" si="586"/>
        <v>6.8027210884353739E-3</v>
      </c>
      <c r="X823" s="176"/>
      <c r="Y823" s="197"/>
      <c r="Z823" s="197"/>
      <c r="AA823" s="67" t="s">
        <v>71</v>
      </c>
      <c r="AB823" s="49">
        <v>28954</v>
      </c>
      <c r="AC823" s="30">
        <f>IFERROR(AB823/Y815,"-")</f>
        <v>6.1152491418903474E-6</v>
      </c>
      <c r="AD823" s="49">
        <v>6</v>
      </c>
      <c r="AE823" s="30">
        <f>IFERROR(AD823/Z815,"-")</f>
        <v>8.6417974938787269E-4</v>
      </c>
      <c r="AF823" s="52">
        <f t="shared" si="595"/>
        <v>4825.666666666667</v>
      </c>
      <c r="AG823" s="31">
        <f t="shared" si="587"/>
        <v>8.0064051240992789E-4</v>
      </c>
      <c r="AH823" s="176"/>
      <c r="AI823" s="197"/>
      <c r="AJ823" s="197"/>
      <c r="AK823" s="67" t="s">
        <v>71</v>
      </c>
      <c r="AL823" s="49">
        <v>10462</v>
      </c>
      <c r="AM823" s="30">
        <f>IFERROR(AL823/AI815,"-")</f>
        <v>2.1120518568446489E-6</v>
      </c>
      <c r="AN823" s="49">
        <v>3</v>
      </c>
      <c r="AO823" s="30">
        <f>IFERROR(AN823/AJ815,"-")</f>
        <v>5.1679586563307489E-4</v>
      </c>
      <c r="AP823" s="52">
        <f t="shared" si="596"/>
        <v>3487.3333333333335</v>
      </c>
      <c r="AQ823" s="31">
        <f t="shared" si="588"/>
        <v>4.783926008611067E-4</v>
      </c>
      <c r="AR823" s="176"/>
      <c r="AS823" s="197"/>
      <c r="AT823" s="197"/>
      <c r="AU823" s="67" t="s">
        <v>71</v>
      </c>
      <c r="AV823" s="49">
        <v>525</v>
      </c>
      <c r="AW823" s="30">
        <f>IFERROR(AV823/AS815,"-")</f>
        <v>1.328164938433572E-7</v>
      </c>
      <c r="AX823" s="49">
        <v>1</v>
      </c>
      <c r="AY823" s="30">
        <f>IFERROR(AX823/AT815,"-")</f>
        <v>2.6788106080900083E-4</v>
      </c>
      <c r="AZ823" s="52">
        <f t="shared" si="597"/>
        <v>525</v>
      </c>
      <c r="BA823" s="31">
        <f t="shared" si="589"/>
        <v>2.4137098720733769E-4</v>
      </c>
      <c r="BB823" s="176"/>
      <c r="BC823" s="197"/>
      <c r="BD823" s="197"/>
      <c r="BE823" s="67" t="s">
        <v>71</v>
      </c>
      <c r="BF823" s="49">
        <v>4077</v>
      </c>
      <c r="BG823" s="30">
        <f>IFERROR(BF823/BC815,"-")</f>
        <v>1.8380525652286737E-6</v>
      </c>
      <c r="BH823" s="49">
        <v>2</v>
      </c>
      <c r="BI823" s="30">
        <f>IFERROR(BH823/BD815,"-")</f>
        <v>1.0905125408942203E-3</v>
      </c>
      <c r="BJ823" s="52">
        <f t="shared" si="598"/>
        <v>2038.5</v>
      </c>
      <c r="BK823" s="31">
        <f t="shared" si="590"/>
        <v>9.324009324009324E-4</v>
      </c>
      <c r="BL823" s="176"/>
      <c r="BM823" s="197"/>
      <c r="BN823" s="197"/>
      <c r="BO823" s="67" t="s">
        <v>71</v>
      </c>
      <c r="BP823" s="49">
        <v>0</v>
      </c>
      <c r="BQ823" s="30">
        <f>IFERROR(BP823/BM815,"-")</f>
        <v>0</v>
      </c>
      <c r="BR823" s="49">
        <v>0</v>
      </c>
      <c r="BS823" s="30">
        <f>IFERROR(BR823/BN815,"-")</f>
        <v>0</v>
      </c>
      <c r="BT823" s="52" t="str">
        <f t="shared" si="599"/>
        <v>-</v>
      </c>
      <c r="BU823" s="31">
        <f t="shared" si="591"/>
        <v>0</v>
      </c>
      <c r="BV823" s="176"/>
      <c r="BW823" s="197"/>
      <c r="BX823" s="197"/>
      <c r="BY823" s="67" t="s">
        <v>71</v>
      </c>
      <c r="BZ823" s="49">
        <f t="shared" si="566"/>
        <v>44229</v>
      </c>
      <c r="CA823" s="30">
        <f>IFERROR(BZ823/BW815,"-")</f>
        <v>2.6061329786985937E-6</v>
      </c>
      <c r="CB823" s="49">
        <f t="shared" si="567"/>
        <v>13</v>
      </c>
      <c r="CC823" s="30">
        <f>IFERROR(CB823/BX815,"-")</f>
        <v>6.7786004797163412E-4</v>
      </c>
      <c r="CD823" s="52">
        <f t="shared" si="600"/>
        <v>3402.2307692307691</v>
      </c>
      <c r="CE823" s="31">
        <f t="shared" si="592"/>
        <v>6.1465721040189123E-4</v>
      </c>
      <c r="CR823" s="173"/>
      <c r="CS823" s="194"/>
      <c r="CT823" s="188"/>
      <c r="CU823" s="191"/>
      <c r="CV823" s="191"/>
      <c r="CW823" s="75" t="s">
        <v>62</v>
      </c>
      <c r="CX823" s="86">
        <v>295739063</v>
      </c>
      <c r="CY823" s="76">
        <v>1.7269518429497335E-2</v>
      </c>
      <c r="CZ823" s="86">
        <v>4893</v>
      </c>
      <c r="DA823" s="76">
        <v>0.24172512597569409</v>
      </c>
      <c r="DB823" s="86">
        <v>60441.255466993665</v>
      </c>
      <c r="DC823" s="77">
        <v>0.22298682951282869</v>
      </c>
    </row>
    <row r="824" spans="2:107" s="16" customFormat="1" ht="13.15" customHeight="1">
      <c r="B824" s="224"/>
      <c r="C824" s="194"/>
      <c r="D824" s="176"/>
      <c r="E824" s="197"/>
      <c r="F824" s="197"/>
      <c r="G824" s="67" t="s">
        <v>73</v>
      </c>
      <c r="H824" s="49">
        <v>0</v>
      </c>
      <c r="I824" s="30">
        <f>IFERROR(H824/E815,"-")</f>
        <v>0</v>
      </c>
      <c r="J824" s="49">
        <v>0</v>
      </c>
      <c r="K824" s="30">
        <f>IFERROR(J824/F815,"-")</f>
        <v>0</v>
      </c>
      <c r="L824" s="52" t="str">
        <f t="shared" si="593"/>
        <v>-</v>
      </c>
      <c r="M824" s="31">
        <f t="shared" si="585"/>
        <v>0</v>
      </c>
      <c r="N824" s="176"/>
      <c r="O824" s="197"/>
      <c r="P824" s="197"/>
      <c r="Q824" s="67" t="s">
        <v>73</v>
      </c>
      <c r="R824" s="49">
        <v>0</v>
      </c>
      <c r="S824" s="30">
        <f>IFERROR(R824/O815,"-")</f>
        <v>0</v>
      </c>
      <c r="T824" s="49">
        <v>0</v>
      </c>
      <c r="U824" s="30">
        <f>IFERROR(T824/P815,"-")</f>
        <v>0</v>
      </c>
      <c r="V824" s="52" t="str">
        <f t="shared" si="594"/>
        <v>-</v>
      </c>
      <c r="W824" s="31">
        <f t="shared" si="586"/>
        <v>0</v>
      </c>
      <c r="X824" s="176"/>
      <c r="Y824" s="197"/>
      <c r="Z824" s="197"/>
      <c r="AA824" s="67" t="s">
        <v>73</v>
      </c>
      <c r="AB824" s="49">
        <v>913359</v>
      </c>
      <c r="AC824" s="30">
        <f>IFERROR(AB824/Y815,"-")</f>
        <v>1.9290660499370814E-4</v>
      </c>
      <c r="AD824" s="49">
        <v>40</v>
      </c>
      <c r="AE824" s="30">
        <f>IFERROR(AD824/Z815,"-")</f>
        <v>5.7611983292524841E-3</v>
      </c>
      <c r="AF824" s="52">
        <f t="shared" si="595"/>
        <v>22833.974999999999</v>
      </c>
      <c r="AG824" s="31">
        <f t="shared" si="587"/>
        <v>5.3376034160661865E-3</v>
      </c>
      <c r="AH824" s="176"/>
      <c r="AI824" s="197"/>
      <c r="AJ824" s="197"/>
      <c r="AK824" s="67" t="s">
        <v>73</v>
      </c>
      <c r="AL824" s="49">
        <v>1000455</v>
      </c>
      <c r="AM824" s="30">
        <f>IFERROR(AL824/AI815,"-")</f>
        <v>2.0197025811885996E-4</v>
      </c>
      <c r="AN824" s="49">
        <v>33</v>
      </c>
      <c r="AO824" s="30">
        <f>IFERROR(AN824/AJ815,"-")</f>
        <v>5.6847545219638239E-3</v>
      </c>
      <c r="AP824" s="52">
        <f t="shared" si="596"/>
        <v>30316.81818181818</v>
      </c>
      <c r="AQ824" s="31">
        <f t="shared" si="588"/>
        <v>5.2623186094721735E-3</v>
      </c>
      <c r="AR824" s="176"/>
      <c r="AS824" s="197"/>
      <c r="AT824" s="197"/>
      <c r="AU824" s="67" t="s">
        <v>73</v>
      </c>
      <c r="AV824" s="49">
        <v>162927</v>
      </c>
      <c r="AW824" s="30">
        <f>IFERROR(AV824/AS815,"-")</f>
        <v>4.1217891223650782E-5</v>
      </c>
      <c r="AX824" s="49">
        <v>20</v>
      </c>
      <c r="AY824" s="30">
        <f>IFERROR(AX824/AT815,"-")</f>
        <v>5.3576212161800156E-3</v>
      </c>
      <c r="AZ824" s="52">
        <f t="shared" si="597"/>
        <v>8146.35</v>
      </c>
      <c r="BA824" s="31">
        <f t="shared" si="589"/>
        <v>4.8274197441467532E-3</v>
      </c>
      <c r="BB824" s="176"/>
      <c r="BC824" s="197"/>
      <c r="BD824" s="197"/>
      <c r="BE824" s="67" t="s">
        <v>73</v>
      </c>
      <c r="BF824" s="49">
        <v>98712</v>
      </c>
      <c r="BG824" s="30">
        <f>IFERROR(BF824/BC815,"-")</f>
        <v>4.4502782638914114E-5</v>
      </c>
      <c r="BH824" s="49">
        <v>8</v>
      </c>
      <c r="BI824" s="30">
        <f>IFERROR(BH824/BD815,"-")</f>
        <v>4.3620501635768813E-3</v>
      </c>
      <c r="BJ824" s="52">
        <f t="shared" si="598"/>
        <v>12339</v>
      </c>
      <c r="BK824" s="31">
        <f t="shared" si="590"/>
        <v>3.7296037296037296E-3</v>
      </c>
      <c r="BL824" s="176"/>
      <c r="BM824" s="197"/>
      <c r="BN824" s="197"/>
      <c r="BO824" s="67" t="s">
        <v>73</v>
      </c>
      <c r="BP824" s="49">
        <v>14636</v>
      </c>
      <c r="BQ824" s="30">
        <f>IFERROR(BP824/BM815,"-")</f>
        <v>1.6572839588931073E-5</v>
      </c>
      <c r="BR824" s="49">
        <v>2</v>
      </c>
      <c r="BS824" s="30">
        <f>IFERROR(BR824/BN815,"-")</f>
        <v>2.7777777777777779E-3</v>
      </c>
      <c r="BT824" s="52">
        <f t="shared" si="599"/>
        <v>7318</v>
      </c>
      <c r="BU824" s="31">
        <f t="shared" si="591"/>
        <v>2.1436227224008574E-3</v>
      </c>
      <c r="BV824" s="176"/>
      <c r="BW824" s="197"/>
      <c r="BX824" s="197"/>
      <c r="BY824" s="67" t="s">
        <v>73</v>
      </c>
      <c r="BZ824" s="49">
        <f t="shared" si="566"/>
        <v>2190089</v>
      </c>
      <c r="CA824" s="30">
        <f>IFERROR(BZ824/BW815,"-")</f>
        <v>1.290479813964825E-4</v>
      </c>
      <c r="CB824" s="49">
        <f t="shared" si="567"/>
        <v>103</v>
      </c>
      <c r="CC824" s="30">
        <f>IFERROR(CB824/BX815,"-")</f>
        <v>5.3707373031598709E-3</v>
      </c>
      <c r="CD824" s="52">
        <f t="shared" si="600"/>
        <v>21263</v>
      </c>
      <c r="CE824" s="31">
        <f t="shared" si="592"/>
        <v>4.8699763593380617E-3</v>
      </c>
      <c r="CR824" s="173"/>
      <c r="CS824" s="194"/>
      <c r="CT824" s="188"/>
      <c r="CU824" s="191"/>
      <c r="CV824" s="191"/>
      <c r="CW824" s="75" t="s">
        <v>64</v>
      </c>
      <c r="CX824" s="86">
        <v>48326786</v>
      </c>
      <c r="CY824" s="76">
        <v>2.8220158439650352E-3</v>
      </c>
      <c r="CZ824" s="86">
        <v>842</v>
      </c>
      <c r="DA824" s="76">
        <v>4.1596680169943681E-2</v>
      </c>
      <c r="DB824" s="86">
        <v>57395.232779097387</v>
      </c>
      <c r="DC824" s="77">
        <v>3.8372146014674383E-2</v>
      </c>
    </row>
    <row r="825" spans="2:107" s="16" customFormat="1" ht="13.15" customHeight="1">
      <c r="B825" s="224"/>
      <c r="C825" s="194"/>
      <c r="D825" s="176"/>
      <c r="E825" s="197"/>
      <c r="F825" s="197"/>
      <c r="G825" s="67" t="s">
        <v>75</v>
      </c>
      <c r="H825" s="49">
        <v>155765</v>
      </c>
      <c r="I825" s="30">
        <f>IFERROR(H825/E815,"-")</f>
        <v>7.4884967094651731E-3</v>
      </c>
      <c r="J825" s="49">
        <v>6</v>
      </c>
      <c r="K825" s="30">
        <f>IFERROR(J825/F815,"-")</f>
        <v>0.375</v>
      </c>
      <c r="L825" s="52">
        <f t="shared" si="593"/>
        <v>25960.833333333332</v>
      </c>
      <c r="M825" s="31">
        <f t="shared" si="585"/>
        <v>0.35294117647058826</v>
      </c>
      <c r="N825" s="176"/>
      <c r="O825" s="197"/>
      <c r="P825" s="197"/>
      <c r="Q825" s="67" t="s">
        <v>75</v>
      </c>
      <c r="R825" s="49">
        <v>171147</v>
      </c>
      <c r="S825" s="30">
        <f>IFERROR(R825/O815,"-")</f>
        <v>8.2258265682754372E-4</v>
      </c>
      <c r="T825" s="49">
        <v>13</v>
      </c>
      <c r="U825" s="30">
        <f>IFERROR(T825/P815,"-")</f>
        <v>0.10236220472440945</v>
      </c>
      <c r="V825" s="52">
        <f t="shared" si="594"/>
        <v>13165.153846153846</v>
      </c>
      <c r="W825" s="31">
        <f t="shared" si="586"/>
        <v>8.8435374149659865E-2</v>
      </c>
      <c r="X825" s="176"/>
      <c r="Y825" s="197"/>
      <c r="Z825" s="197"/>
      <c r="AA825" s="67" t="s">
        <v>75</v>
      </c>
      <c r="AB825" s="49">
        <v>5701329</v>
      </c>
      <c r="AC825" s="30">
        <f>IFERROR(AB825/Y815,"-")</f>
        <v>1.2041530453438057E-3</v>
      </c>
      <c r="AD825" s="49">
        <v>198</v>
      </c>
      <c r="AE825" s="30">
        <f>IFERROR(AD825/Z815,"-")</f>
        <v>2.8517931729799797E-2</v>
      </c>
      <c r="AF825" s="52">
        <f t="shared" si="595"/>
        <v>28794.590909090908</v>
      </c>
      <c r="AG825" s="31">
        <f t="shared" si="587"/>
        <v>2.6421136909527621E-2</v>
      </c>
      <c r="AH825" s="176"/>
      <c r="AI825" s="197"/>
      <c r="AJ825" s="197"/>
      <c r="AK825" s="67" t="s">
        <v>75</v>
      </c>
      <c r="AL825" s="49">
        <v>5065048</v>
      </c>
      <c r="AM825" s="30">
        <f>IFERROR(AL825/AI815,"-")</f>
        <v>1.0225238036137712E-3</v>
      </c>
      <c r="AN825" s="49">
        <v>262</v>
      </c>
      <c r="AO825" s="30">
        <f>IFERROR(AN825/AJ815,"-")</f>
        <v>4.5133505598621879E-2</v>
      </c>
      <c r="AP825" s="52">
        <f t="shared" si="596"/>
        <v>19332.24427480916</v>
      </c>
      <c r="AQ825" s="31">
        <f t="shared" si="588"/>
        <v>4.1779620475203318E-2</v>
      </c>
      <c r="AR825" s="176"/>
      <c r="AS825" s="197"/>
      <c r="AT825" s="197"/>
      <c r="AU825" s="67" t="s">
        <v>75</v>
      </c>
      <c r="AV825" s="49">
        <v>7288396</v>
      </c>
      <c r="AW825" s="30">
        <f>IFERROR(AV825/AS815,"-")</f>
        <v>1.8438460999275223E-3</v>
      </c>
      <c r="AX825" s="49">
        <v>212</v>
      </c>
      <c r="AY825" s="30">
        <f>IFERROR(AX825/AT815,"-")</f>
        <v>5.679078489150817E-2</v>
      </c>
      <c r="AZ825" s="52">
        <f t="shared" si="597"/>
        <v>34379.226415094337</v>
      </c>
      <c r="BA825" s="31">
        <f t="shared" si="589"/>
        <v>5.1170649287955589E-2</v>
      </c>
      <c r="BB825" s="176"/>
      <c r="BC825" s="197"/>
      <c r="BD825" s="197"/>
      <c r="BE825" s="67" t="s">
        <v>75</v>
      </c>
      <c r="BF825" s="49">
        <v>4356222</v>
      </c>
      <c r="BG825" s="30">
        <f>IFERROR(BF825/BC815,"-")</f>
        <v>1.9639354971316123E-3</v>
      </c>
      <c r="BH825" s="49">
        <v>111</v>
      </c>
      <c r="BI825" s="30">
        <f>IFERROR(BH825/BD815,"-")</f>
        <v>6.0523446019629223E-2</v>
      </c>
      <c r="BJ825" s="52">
        <f t="shared" si="598"/>
        <v>39245.24324324324</v>
      </c>
      <c r="BK825" s="31">
        <f t="shared" si="590"/>
        <v>5.1748251748251747E-2</v>
      </c>
      <c r="BL825" s="176"/>
      <c r="BM825" s="197"/>
      <c r="BN825" s="197"/>
      <c r="BO825" s="67" t="s">
        <v>75</v>
      </c>
      <c r="BP825" s="49">
        <v>2917188</v>
      </c>
      <c r="BQ825" s="30">
        <f>IFERROR(BP825/BM815,"-")</f>
        <v>3.3032309903494577E-3</v>
      </c>
      <c r="BR825" s="49">
        <v>53</v>
      </c>
      <c r="BS825" s="30">
        <f>IFERROR(BR825/BN815,"-")</f>
        <v>7.3611111111111113E-2</v>
      </c>
      <c r="BT825" s="52">
        <f t="shared" si="599"/>
        <v>55041.283018867922</v>
      </c>
      <c r="BU825" s="31">
        <f t="shared" si="591"/>
        <v>5.6806002143622719E-2</v>
      </c>
      <c r="BV825" s="176"/>
      <c r="BW825" s="197"/>
      <c r="BX825" s="197"/>
      <c r="BY825" s="67" t="s">
        <v>75</v>
      </c>
      <c r="BZ825" s="49">
        <f t="shared" si="566"/>
        <v>25655095</v>
      </c>
      <c r="CA825" s="30">
        <f>IFERROR(BZ825/BW815,"-")</f>
        <v>1.5116911788904429E-3</v>
      </c>
      <c r="CB825" s="49">
        <f t="shared" si="567"/>
        <v>855</v>
      </c>
      <c r="CC825" s="30">
        <f>IFERROR(CB825/BX815,"-")</f>
        <v>4.4582333924288245E-2</v>
      </c>
      <c r="CD825" s="52">
        <f t="shared" si="600"/>
        <v>30005.959064327486</v>
      </c>
      <c r="CE825" s="31">
        <f t="shared" si="592"/>
        <v>4.042553191489362E-2</v>
      </c>
      <c r="CR825" s="173"/>
      <c r="CS825" s="194"/>
      <c r="CT825" s="188"/>
      <c r="CU825" s="191"/>
      <c r="CV825" s="191"/>
      <c r="CW825" s="75" t="s">
        <v>66</v>
      </c>
      <c r="CX825" s="86">
        <v>282730650</v>
      </c>
      <c r="CY825" s="76">
        <v>1.6509899372876422E-2</v>
      </c>
      <c r="CZ825" s="86">
        <v>5555</v>
      </c>
      <c r="DA825" s="76">
        <v>0.27442940420907025</v>
      </c>
      <c r="DB825" s="86">
        <v>50896.606660666068</v>
      </c>
      <c r="DC825" s="77">
        <v>0.25315590393291709</v>
      </c>
    </row>
    <row r="826" spans="2:107" s="16" customFormat="1" ht="13.15" customHeight="1">
      <c r="B826" s="224"/>
      <c r="C826" s="194"/>
      <c r="D826" s="176"/>
      <c r="E826" s="197"/>
      <c r="F826" s="197"/>
      <c r="G826" s="67" t="s">
        <v>77</v>
      </c>
      <c r="H826" s="49">
        <v>0</v>
      </c>
      <c r="I826" s="30">
        <f>IFERROR(H826/E815,"-")</f>
        <v>0</v>
      </c>
      <c r="J826" s="49">
        <v>0</v>
      </c>
      <c r="K826" s="30">
        <f>IFERROR(J826/F815,"-")</f>
        <v>0</v>
      </c>
      <c r="L826" s="52" t="str">
        <f t="shared" si="593"/>
        <v>-</v>
      </c>
      <c r="M826" s="31">
        <f t="shared" si="585"/>
        <v>0</v>
      </c>
      <c r="N826" s="176"/>
      <c r="O826" s="197"/>
      <c r="P826" s="197"/>
      <c r="Q826" s="67" t="s">
        <v>77</v>
      </c>
      <c r="R826" s="49">
        <v>422</v>
      </c>
      <c r="S826" s="30">
        <f>IFERROR(R826/O815,"-")</f>
        <v>2.0282557169054875E-6</v>
      </c>
      <c r="T826" s="49">
        <v>1</v>
      </c>
      <c r="U826" s="30">
        <f>IFERROR(T826/P815,"-")</f>
        <v>7.874015748031496E-3</v>
      </c>
      <c r="V826" s="52">
        <f t="shared" si="594"/>
        <v>422</v>
      </c>
      <c r="W826" s="31">
        <f t="shared" si="586"/>
        <v>6.8027210884353739E-3</v>
      </c>
      <c r="X826" s="176"/>
      <c r="Y826" s="197"/>
      <c r="Z826" s="197"/>
      <c r="AA826" s="67" t="s">
        <v>77</v>
      </c>
      <c r="AB826" s="49">
        <v>4837055</v>
      </c>
      <c r="AC826" s="30">
        <f>IFERROR(AB826/Y815,"-")</f>
        <v>1.0216134709548391E-3</v>
      </c>
      <c r="AD826" s="49">
        <v>46</v>
      </c>
      <c r="AE826" s="30">
        <f>IFERROR(AD826/Z815,"-")</f>
        <v>6.6253780786403576E-3</v>
      </c>
      <c r="AF826" s="52">
        <f t="shared" si="595"/>
        <v>105153.36956521739</v>
      </c>
      <c r="AG826" s="31">
        <f t="shared" si="587"/>
        <v>6.1382439284761144E-3</v>
      </c>
      <c r="AH826" s="176"/>
      <c r="AI826" s="197"/>
      <c r="AJ826" s="197"/>
      <c r="AK826" s="67" t="s">
        <v>77</v>
      </c>
      <c r="AL826" s="49">
        <v>4383877</v>
      </c>
      <c r="AM826" s="30">
        <f>IFERROR(AL826/AI815,"-")</f>
        <v>8.8501008966053799E-4</v>
      </c>
      <c r="AN826" s="49">
        <v>59</v>
      </c>
      <c r="AO826" s="30">
        <f>IFERROR(AN826/AJ815,"-")</f>
        <v>1.0163652024117141E-2</v>
      </c>
      <c r="AP826" s="52">
        <f t="shared" si="596"/>
        <v>74303</v>
      </c>
      <c r="AQ826" s="31">
        <f t="shared" si="588"/>
        <v>9.4083878169350984E-3</v>
      </c>
      <c r="AR826" s="176"/>
      <c r="AS826" s="197"/>
      <c r="AT826" s="197"/>
      <c r="AU826" s="67" t="s">
        <v>77</v>
      </c>
      <c r="AV826" s="49">
        <v>10390616</v>
      </c>
      <c r="AW826" s="30">
        <f>IFERROR(AV826/AS815,"-")</f>
        <v>2.6286574971289313E-3</v>
      </c>
      <c r="AX826" s="49">
        <v>57</v>
      </c>
      <c r="AY826" s="30">
        <f>IFERROR(AX826/AT815,"-")</f>
        <v>1.5269220466113046E-2</v>
      </c>
      <c r="AZ826" s="52">
        <f t="shared" si="597"/>
        <v>182291.50877192983</v>
      </c>
      <c r="BA826" s="31">
        <f t="shared" si="589"/>
        <v>1.3758146270818247E-2</v>
      </c>
      <c r="BB826" s="176"/>
      <c r="BC826" s="197"/>
      <c r="BD826" s="197"/>
      <c r="BE826" s="67" t="s">
        <v>77</v>
      </c>
      <c r="BF826" s="49">
        <v>6197666</v>
      </c>
      <c r="BG826" s="30">
        <f>IFERROR(BF826/BC815,"-")</f>
        <v>2.7941221215919878E-3</v>
      </c>
      <c r="BH826" s="49">
        <v>35</v>
      </c>
      <c r="BI826" s="30">
        <f>IFERROR(BH826/BD815,"-")</f>
        <v>1.9083969465648856E-2</v>
      </c>
      <c r="BJ826" s="52">
        <f t="shared" si="598"/>
        <v>177076.17142857143</v>
      </c>
      <c r="BK826" s="31">
        <f t="shared" si="590"/>
        <v>1.6317016317016316E-2</v>
      </c>
      <c r="BL826" s="176"/>
      <c r="BM826" s="197"/>
      <c r="BN826" s="197"/>
      <c r="BO826" s="67" t="s">
        <v>77</v>
      </c>
      <c r="BP826" s="49">
        <v>4756891</v>
      </c>
      <c r="BQ826" s="30">
        <f>IFERROR(BP826/BM815,"-")</f>
        <v>5.3863891421857008E-3</v>
      </c>
      <c r="BR826" s="49">
        <v>19</v>
      </c>
      <c r="BS826" s="30">
        <f>IFERROR(BR826/BN815,"-")</f>
        <v>2.6388888888888889E-2</v>
      </c>
      <c r="BT826" s="52">
        <f t="shared" si="599"/>
        <v>250362.68421052632</v>
      </c>
      <c r="BU826" s="31">
        <f t="shared" si="591"/>
        <v>2.0364415862808145E-2</v>
      </c>
      <c r="BV826" s="176"/>
      <c r="BW826" s="197"/>
      <c r="BX826" s="197"/>
      <c r="BY826" s="67" t="s">
        <v>77</v>
      </c>
      <c r="BZ826" s="49">
        <f t="shared" si="566"/>
        <v>30566527</v>
      </c>
      <c r="CA826" s="30">
        <f>IFERROR(BZ826/BW815,"-")</f>
        <v>1.8010905527816815E-3</v>
      </c>
      <c r="CB826" s="49">
        <f t="shared" si="567"/>
        <v>217</v>
      </c>
      <c r="CC826" s="30">
        <f>IFERROR(CB826/BX815,"-")</f>
        <v>1.131504849306497E-2</v>
      </c>
      <c r="CD826" s="52">
        <f t="shared" si="600"/>
        <v>140859.57142857142</v>
      </c>
      <c r="CE826" s="31">
        <f t="shared" si="592"/>
        <v>1.0260047281323877E-2</v>
      </c>
      <c r="CR826" s="173"/>
      <c r="CS826" s="194"/>
      <c r="CT826" s="188"/>
      <c r="CU826" s="191"/>
      <c r="CV826" s="191"/>
      <c r="CW826" s="75" t="s">
        <v>68</v>
      </c>
      <c r="CX826" s="86">
        <v>414424585</v>
      </c>
      <c r="CY826" s="76">
        <v>2.4200093608514221E-2</v>
      </c>
      <c r="CZ826" s="86">
        <v>6706</v>
      </c>
      <c r="DA826" s="76">
        <v>0.33129137437012152</v>
      </c>
      <c r="DB826" s="86">
        <v>61799.07321801372</v>
      </c>
      <c r="DC826" s="77">
        <v>0.30560998951829743</v>
      </c>
    </row>
    <row r="827" spans="2:107" s="16" customFormat="1" ht="13.15" customHeight="1">
      <c r="B827" s="224"/>
      <c r="C827" s="194"/>
      <c r="D827" s="176"/>
      <c r="E827" s="197"/>
      <c r="F827" s="197"/>
      <c r="G827" s="67" t="s">
        <v>79</v>
      </c>
      <c r="H827" s="49">
        <v>0</v>
      </c>
      <c r="I827" s="30">
        <f>IFERROR(H827/E815,"-")</f>
        <v>0</v>
      </c>
      <c r="J827" s="49">
        <v>0</v>
      </c>
      <c r="K827" s="30">
        <f>IFERROR(J827/F815,"-")</f>
        <v>0</v>
      </c>
      <c r="L827" s="52" t="str">
        <f t="shared" si="593"/>
        <v>-</v>
      </c>
      <c r="M827" s="31">
        <f t="shared" si="585"/>
        <v>0</v>
      </c>
      <c r="N827" s="176"/>
      <c r="O827" s="197"/>
      <c r="P827" s="197"/>
      <c r="Q827" s="67" t="s">
        <v>79</v>
      </c>
      <c r="R827" s="49">
        <v>178086</v>
      </c>
      <c r="S827" s="30">
        <f>IFERROR(R827/O815,"-")</f>
        <v>8.559335251204517E-4</v>
      </c>
      <c r="T827" s="49">
        <v>3</v>
      </c>
      <c r="U827" s="30">
        <f>IFERROR(T827/P815,"-")</f>
        <v>2.3622047244094488E-2</v>
      </c>
      <c r="V827" s="52">
        <f t="shared" si="594"/>
        <v>59362</v>
      </c>
      <c r="W827" s="31">
        <f t="shared" si="586"/>
        <v>2.0408163265306121E-2</v>
      </c>
      <c r="X827" s="176"/>
      <c r="Y827" s="197"/>
      <c r="Z827" s="197"/>
      <c r="AA827" s="67" t="s">
        <v>79</v>
      </c>
      <c r="AB827" s="49">
        <v>24613545</v>
      </c>
      <c r="AC827" s="30">
        <f>IFERROR(AB827/Y815,"-")</f>
        <v>5.1985204096197226E-3</v>
      </c>
      <c r="AD827" s="49">
        <v>79</v>
      </c>
      <c r="AE827" s="30">
        <f>IFERROR(AD827/Z815,"-")</f>
        <v>1.1378366700273658E-2</v>
      </c>
      <c r="AF827" s="52">
        <f t="shared" si="595"/>
        <v>311563.86075949366</v>
      </c>
      <c r="AG827" s="31">
        <f t="shared" si="587"/>
        <v>1.0541766746730718E-2</v>
      </c>
      <c r="AH827" s="176"/>
      <c r="AI827" s="197"/>
      <c r="AJ827" s="197"/>
      <c r="AK827" s="67" t="s">
        <v>79</v>
      </c>
      <c r="AL827" s="49">
        <v>73169230</v>
      </c>
      <c r="AM827" s="30">
        <f>IFERROR(AL827/AI815,"-")</f>
        <v>1.477128733372139E-2</v>
      </c>
      <c r="AN827" s="49">
        <v>104</v>
      </c>
      <c r="AO827" s="30">
        <f>IFERROR(AN827/AJ815,"-")</f>
        <v>1.7915590008613265E-2</v>
      </c>
      <c r="AP827" s="52">
        <f t="shared" si="596"/>
        <v>703550.2884615385</v>
      </c>
      <c r="AQ827" s="31">
        <f t="shared" si="588"/>
        <v>1.65842768298517E-2</v>
      </c>
      <c r="AR827" s="176"/>
      <c r="AS827" s="197"/>
      <c r="AT827" s="197"/>
      <c r="AU827" s="67" t="s">
        <v>79</v>
      </c>
      <c r="AV827" s="49">
        <v>70190511</v>
      </c>
      <c r="AW827" s="30">
        <f>IFERROR(AV827/AS815,"-")</f>
        <v>1.7757062042083039E-2</v>
      </c>
      <c r="AX827" s="49">
        <v>130</v>
      </c>
      <c r="AY827" s="30">
        <f>IFERROR(AX827/AT815,"-")</f>
        <v>3.4824537905170101E-2</v>
      </c>
      <c r="AZ827" s="52">
        <f t="shared" si="597"/>
        <v>539927.0076923077</v>
      </c>
      <c r="BA827" s="31">
        <f t="shared" si="589"/>
        <v>3.1378228336953896E-2</v>
      </c>
      <c r="BB827" s="176"/>
      <c r="BC827" s="197"/>
      <c r="BD827" s="197"/>
      <c r="BE827" s="67" t="s">
        <v>79</v>
      </c>
      <c r="BF827" s="49">
        <v>89576156</v>
      </c>
      <c r="BG827" s="30">
        <f>IFERROR(BF827/BC815,"-")</f>
        <v>4.0384028285289149E-2</v>
      </c>
      <c r="BH827" s="49">
        <v>112</v>
      </c>
      <c r="BI827" s="30">
        <f>IFERROR(BH827/BD815,"-")</f>
        <v>6.1068702290076333E-2</v>
      </c>
      <c r="BJ827" s="52">
        <f t="shared" si="598"/>
        <v>799787.10714285716</v>
      </c>
      <c r="BK827" s="31">
        <f t="shared" si="590"/>
        <v>5.2214452214452214E-2</v>
      </c>
      <c r="BL827" s="176"/>
      <c r="BM827" s="197"/>
      <c r="BN827" s="197"/>
      <c r="BO827" s="67" t="s">
        <v>79</v>
      </c>
      <c r="BP827" s="49">
        <v>29817637</v>
      </c>
      <c r="BQ827" s="30">
        <f>IFERROR(BP827/BM815,"-")</f>
        <v>3.3763522473488385E-2</v>
      </c>
      <c r="BR827" s="49">
        <v>56</v>
      </c>
      <c r="BS827" s="30">
        <f>IFERROR(BR827/BN815,"-")</f>
        <v>7.7777777777777779E-2</v>
      </c>
      <c r="BT827" s="52">
        <f t="shared" si="599"/>
        <v>532457.80357142852</v>
      </c>
      <c r="BU827" s="31">
        <f t="shared" si="591"/>
        <v>6.0021436227224008E-2</v>
      </c>
      <c r="BV827" s="176"/>
      <c r="BW827" s="197"/>
      <c r="BX827" s="197"/>
      <c r="BY827" s="67" t="s">
        <v>79</v>
      </c>
      <c r="BZ827" s="49">
        <f t="shared" si="566"/>
        <v>287545165</v>
      </c>
      <c r="CA827" s="30">
        <f>IFERROR(BZ827/BW815,"-")</f>
        <v>1.694320326871122E-2</v>
      </c>
      <c r="CB827" s="49">
        <f t="shared" si="567"/>
        <v>484</v>
      </c>
      <c r="CC827" s="30">
        <f>IFERROR(CB827/BX815,"-")</f>
        <v>2.5237251016790072E-2</v>
      </c>
      <c r="CD827" s="52">
        <f t="shared" si="600"/>
        <v>594101.5805785124</v>
      </c>
      <c r="CE827" s="31">
        <f t="shared" si="592"/>
        <v>2.2884160756501182E-2</v>
      </c>
      <c r="CR827" s="173"/>
      <c r="CS827" s="194"/>
      <c r="CT827" s="188"/>
      <c r="CU827" s="191"/>
      <c r="CV827" s="191"/>
      <c r="CW827" s="75" t="s">
        <v>69</v>
      </c>
      <c r="CX827" s="86">
        <v>551449238</v>
      </c>
      <c r="CY827" s="76">
        <v>3.2201572162867308E-2</v>
      </c>
      <c r="CZ827" s="86">
        <v>2629</v>
      </c>
      <c r="DA827" s="76">
        <v>0.12987847050686691</v>
      </c>
      <c r="DB827" s="86">
        <v>209756.27158615444</v>
      </c>
      <c r="DC827" s="77">
        <v>0.11981041790092513</v>
      </c>
    </row>
    <row r="828" spans="2:107" s="16" customFormat="1" ht="13.15" customHeight="1">
      <c r="B828" s="224"/>
      <c r="C828" s="194"/>
      <c r="D828" s="176"/>
      <c r="E828" s="197"/>
      <c r="F828" s="197"/>
      <c r="G828" s="67" t="s">
        <v>81</v>
      </c>
      <c r="H828" s="49">
        <v>98747</v>
      </c>
      <c r="I828" s="30">
        <f>IFERROR(H828/E815,"-")</f>
        <v>4.7473218281999007E-3</v>
      </c>
      <c r="J828" s="49">
        <v>2</v>
      </c>
      <c r="K828" s="30">
        <f>IFERROR(J828/F815,"-")</f>
        <v>0.125</v>
      </c>
      <c r="L828" s="52">
        <f t="shared" si="593"/>
        <v>49373.5</v>
      </c>
      <c r="M828" s="31">
        <f t="shared" si="585"/>
        <v>0.11764705882352941</v>
      </c>
      <c r="N828" s="176"/>
      <c r="O828" s="197"/>
      <c r="P828" s="197"/>
      <c r="Q828" s="67" t="s">
        <v>81</v>
      </c>
      <c r="R828" s="49">
        <v>669513</v>
      </c>
      <c r="S828" s="30">
        <f>IFERROR(R828/O815,"-")</f>
        <v>3.2178757578022361E-3</v>
      </c>
      <c r="T828" s="49">
        <v>10</v>
      </c>
      <c r="U828" s="30">
        <f>IFERROR(T828/P815,"-")</f>
        <v>7.874015748031496E-2</v>
      </c>
      <c r="V828" s="52">
        <f t="shared" si="594"/>
        <v>66951.3</v>
      </c>
      <c r="W828" s="31">
        <f t="shared" si="586"/>
        <v>6.8027210884353748E-2</v>
      </c>
      <c r="X828" s="176"/>
      <c r="Y828" s="197"/>
      <c r="Z828" s="197"/>
      <c r="AA828" s="67" t="s">
        <v>81</v>
      </c>
      <c r="AB828" s="49">
        <v>29805252</v>
      </c>
      <c r="AC828" s="30">
        <f>IFERROR(AB828/Y815,"-")</f>
        <v>6.2950383959668975E-3</v>
      </c>
      <c r="AD828" s="49">
        <v>499</v>
      </c>
      <c r="AE828" s="30">
        <f>IFERROR(AD828/Z815,"-")</f>
        <v>7.1870949157424743E-2</v>
      </c>
      <c r="AF828" s="52">
        <f t="shared" si="595"/>
        <v>59729.963927855708</v>
      </c>
      <c r="AG828" s="31">
        <f t="shared" si="587"/>
        <v>6.6586602615425677E-2</v>
      </c>
      <c r="AH828" s="176"/>
      <c r="AI828" s="197"/>
      <c r="AJ828" s="197"/>
      <c r="AK828" s="67" t="s">
        <v>81</v>
      </c>
      <c r="AL828" s="49">
        <v>31432003</v>
      </c>
      <c r="AM828" s="30">
        <f>IFERROR(AL828/AI815,"-")</f>
        <v>6.3454425827276402E-3</v>
      </c>
      <c r="AN828" s="49">
        <v>555</v>
      </c>
      <c r="AO828" s="30">
        <f>IFERROR(AN828/AJ815,"-")</f>
        <v>9.5607235142118857E-2</v>
      </c>
      <c r="AP828" s="52">
        <f t="shared" si="596"/>
        <v>56634.239639639636</v>
      </c>
      <c r="AQ828" s="31">
        <f t="shared" si="588"/>
        <v>8.8502631159304734E-2</v>
      </c>
      <c r="AR828" s="176"/>
      <c r="AS828" s="197"/>
      <c r="AT828" s="197"/>
      <c r="AU828" s="67" t="s">
        <v>81</v>
      </c>
      <c r="AV828" s="49">
        <v>37685615</v>
      </c>
      <c r="AW828" s="30">
        <f>IFERROR(AV828/AS815,"-")</f>
        <v>9.5338500050107244E-3</v>
      </c>
      <c r="AX828" s="49">
        <v>417</v>
      </c>
      <c r="AY828" s="30">
        <f>IFERROR(AX828/AT815,"-")</f>
        <v>0.11170640235735334</v>
      </c>
      <c r="AZ828" s="52">
        <f t="shared" si="597"/>
        <v>90373.177458033577</v>
      </c>
      <c r="BA828" s="31">
        <f t="shared" si="589"/>
        <v>0.10065170166545981</v>
      </c>
      <c r="BB828" s="176"/>
      <c r="BC828" s="197"/>
      <c r="BD828" s="197"/>
      <c r="BE828" s="67" t="s">
        <v>81</v>
      </c>
      <c r="BF828" s="49">
        <v>18949476</v>
      </c>
      <c r="BG828" s="30">
        <f>IFERROR(BF828/BC815,"-")</f>
        <v>8.5430789726610706E-3</v>
      </c>
      <c r="BH828" s="49">
        <v>198</v>
      </c>
      <c r="BI828" s="30">
        <f>IFERROR(BH828/BD815,"-")</f>
        <v>0.10796074154852781</v>
      </c>
      <c r="BJ828" s="52">
        <f t="shared" si="598"/>
        <v>95704.42424242424</v>
      </c>
      <c r="BK828" s="31">
        <f t="shared" si="590"/>
        <v>9.2307692307692313E-2</v>
      </c>
      <c r="BL828" s="176"/>
      <c r="BM828" s="197"/>
      <c r="BN828" s="197"/>
      <c r="BO828" s="67" t="s">
        <v>81</v>
      </c>
      <c r="BP828" s="49">
        <v>15677642</v>
      </c>
      <c r="BQ828" s="30">
        <f>IFERROR(BP828/BM815,"-")</f>
        <v>1.775232618192734E-2</v>
      </c>
      <c r="BR828" s="49">
        <v>97</v>
      </c>
      <c r="BS828" s="30">
        <f>IFERROR(BR828/BN815,"-")</f>
        <v>0.13472222222222222</v>
      </c>
      <c r="BT828" s="52">
        <f t="shared" si="599"/>
        <v>161625.17525773196</v>
      </c>
      <c r="BU828" s="31">
        <f t="shared" si="591"/>
        <v>0.10396570203644159</v>
      </c>
      <c r="BV828" s="176"/>
      <c r="BW828" s="197"/>
      <c r="BX828" s="197"/>
      <c r="BY828" s="67" t="s">
        <v>81</v>
      </c>
      <c r="BZ828" s="49">
        <f t="shared" si="566"/>
        <v>134318248</v>
      </c>
      <c r="CA828" s="30">
        <f>IFERROR(BZ828/BW815,"-")</f>
        <v>7.9145179803707163E-3</v>
      </c>
      <c r="CB828" s="49">
        <f t="shared" si="567"/>
        <v>1778</v>
      </c>
      <c r="CC828" s="30">
        <f>IFERROR(CB828/BX815,"-")</f>
        <v>9.2710397330274266E-2</v>
      </c>
      <c r="CD828" s="52">
        <f t="shared" si="600"/>
        <v>75544.571428571435</v>
      </c>
      <c r="CE828" s="31">
        <f t="shared" si="592"/>
        <v>8.4066193853427895E-2</v>
      </c>
      <c r="CR828" s="173"/>
      <c r="CS828" s="194"/>
      <c r="CT828" s="188"/>
      <c r="CU828" s="191"/>
      <c r="CV828" s="191"/>
      <c r="CW828" s="75" t="s">
        <v>70</v>
      </c>
      <c r="CX828" s="86">
        <v>39693</v>
      </c>
      <c r="CY828" s="76">
        <v>2.3178507028070136E-6</v>
      </c>
      <c r="CZ828" s="86">
        <v>9</v>
      </c>
      <c r="DA828" s="76">
        <v>4.4462009682837665E-4</v>
      </c>
      <c r="DB828" s="86">
        <v>4410.333333333333</v>
      </c>
      <c r="DC828" s="77">
        <v>4.1015357972929865E-4</v>
      </c>
    </row>
    <row r="829" spans="2:107" s="16" customFormat="1" ht="13.15" customHeight="1">
      <c r="B829" s="224"/>
      <c r="C829" s="194"/>
      <c r="D829" s="176"/>
      <c r="E829" s="197"/>
      <c r="F829" s="197"/>
      <c r="G829" s="67" t="s">
        <v>83</v>
      </c>
      <c r="H829" s="49">
        <v>0</v>
      </c>
      <c r="I829" s="30">
        <f>IFERROR(H829/E815,"-")</f>
        <v>0</v>
      </c>
      <c r="J829" s="49">
        <v>0</v>
      </c>
      <c r="K829" s="30">
        <f>IFERROR(J829/F815,"-")</f>
        <v>0</v>
      </c>
      <c r="L829" s="52" t="str">
        <f t="shared" si="593"/>
        <v>-</v>
      </c>
      <c r="M829" s="31">
        <f t="shared" si="585"/>
        <v>0</v>
      </c>
      <c r="N829" s="176"/>
      <c r="O829" s="197"/>
      <c r="P829" s="197"/>
      <c r="Q829" s="67" t="s">
        <v>83</v>
      </c>
      <c r="R829" s="49">
        <v>4305425</v>
      </c>
      <c r="S829" s="30">
        <f>IFERROR(R829/O815,"-")</f>
        <v>2.0693134762933194E-2</v>
      </c>
      <c r="T829" s="49">
        <v>8</v>
      </c>
      <c r="U829" s="30">
        <f>IFERROR(T829/P815,"-")</f>
        <v>6.2992125984251968E-2</v>
      </c>
      <c r="V829" s="52">
        <f t="shared" si="594"/>
        <v>538178.125</v>
      </c>
      <c r="W829" s="31">
        <f t="shared" si="586"/>
        <v>5.4421768707482991E-2</v>
      </c>
      <c r="X829" s="176"/>
      <c r="Y829" s="197"/>
      <c r="Z829" s="197"/>
      <c r="AA829" s="67" t="s">
        <v>83</v>
      </c>
      <c r="AB829" s="49">
        <v>62212122</v>
      </c>
      <c r="AC829" s="30">
        <f>IFERROR(AB829/Y815,"-")</f>
        <v>1.3139553280226483E-2</v>
      </c>
      <c r="AD829" s="49">
        <v>363</v>
      </c>
      <c r="AE829" s="30">
        <f>IFERROR(AD829/Z815,"-")</f>
        <v>5.2282874837966294E-2</v>
      </c>
      <c r="AF829" s="52">
        <f t="shared" si="595"/>
        <v>171383.25619834711</v>
      </c>
      <c r="AG829" s="31">
        <f t="shared" si="587"/>
        <v>4.8438751000800639E-2</v>
      </c>
      <c r="AH829" s="176"/>
      <c r="AI829" s="197"/>
      <c r="AJ829" s="197"/>
      <c r="AK829" s="67" t="s">
        <v>83</v>
      </c>
      <c r="AL829" s="49">
        <v>120735460</v>
      </c>
      <c r="AM829" s="30">
        <f>IFERROR(AL829/AI815,"-")</f>
        <v>2.437388190403296E-2</v>
      </c>
      <c r="AN829" s="49">
        <v>736</v>
      </c>
      <c r="AO829" s="30">
        <f>IFERROR(AN829/AJ815,"-")</f>
        <v>0.12678725236864771</v>
      </c>
      <c r="AP829" s="52">
        <f t="shared" si="596"/>
        <v>164042.74456521738</v>
      </c>
      <c r="AQ829" s="31">
        <f t="shared" si="588"/>
        <v>0.11736565141125817</v>
      </c>
      <c r="AR829" s="176"/>
      <c r="AS829" s="197"/>
      <c r="AT829" s="197"/>
      <c r="AU829" s="67" t="s">
        <v>83</v>
      </c>
      <c r="AV829" s="49">
        <v>141605340</v>
      </c>
      <c r="AW829" s="30">
        <f>IFERROR(AV829/AS815,"-")</f>
        <v>3.5823856701517151E-2</v>
      </c>
      <c r="AX829" s="49">
        <v>797</v>
      </c>
      <c r="AY829" s="30">
        <f>IFERROR(AX829/AT815,"-")</f>
        <v>0.21350120546477364</v>
      </c>
      <c r="AZ829" s="52">
        <f t="shared" si="597"/>
        <v>177672.94855708908</v>
      </c>
      <c r="BA829" s="31">
        <f t="shared" si="589"/>
        <v>0.19237267680424813</v>
      </c>
      <c r="BB829" s="176"/>
      <c r="BC829" s="197"/>
      <c r="BD829" s="197"/>
      <c r="BE829" s="67" t="s">
        <v>83</v>
      </c>
      <c r="BF829" s="49">
        <v>114586617</v>
      </c>
      <c r="BG829" s="30">
        <f>IFERROR(BF829/BC815,"-")</f>
        <v>5.1659608858897609E-2</v>
      </c>
      <c r="BH829" s="49">
        <v>498</v>
      </c>
      <c r="BI829" s="30">
        <f>IFERROR(BH829/BD815,"-")</f>
        <v>0.27153762268266085</v>
      </c>
      <c r="BJ829" s="52">
        <f t="shared" si="598"/>
        <v>230093.60843373495</v>
      </c>
      <c r="BK829" s="31">
        <f t="shared" si="590"/>
        <v>0.23216783216783216</v>
      </c>
      <c r="BL829" s="176"/>
      <c r="BM829" s="197"/>
      <c r="BN829" s="197"/>
      <c r="BO829" s="67" t="s">
        <v>83</v>
      </c>
      <c r="BP829" s="49">
        <v>44397375</v>
      </c>
      <c r="BQ829" s="30">
        <f>IFERROR(BP829/BM815,"-")</f>
        <v>5.0272654690121529E-2</v>
      </c>
      <c r="BR829" s="49">
        <v>186</v>
      </c>
      <c r="BS829" s="30">
        <f>IFERROR(BR829/BN815,"-")</f>
        <v>0.25833333333333336</v>
      </c>
      <c r="BT829" s="52">
        <f t="shared" si="599"/>
        <v>238695.56451612903</v>
      </c>
      <c r="BU829" s="31">
        <f t="shared" si="591"/>
        <v>0.19935691318327975</v>
      </c>
      <c r="BV829" s="176"/>
      <c r="BW829" s="197"/>
      <c r="BX829" s="197"/>
      <c r="BY829" s="67" t="s">
        <v>83</v>
      </c>
      <c r="BZ829" s="49">
        <f t="shared" si="566"/>
        <v>487842339</v>
      </c>
      <c r="CA829" s="30">
        <f>IFERROR(BZ829/BW815,"-")</f>
        <v>2.8745438695728123E-2</v>
      </c>
      <c r="CB829" s="49">
        <f t="shared" si="567"/>
        <v>2588</v>
      </c>
      <c r="CC829" s="30">
        <f>IFERROR(CB829/BX815,"-")</f>
        <v>0.13494629262696839</v>
      </c>
      <c r="CD829" s="52">
        <f t="shared" si="600"/>
        <v>188501.67658423493</v>
      </c>
      <c r="CE829" s="31">
        <f t="shared" si="592"/>
        <v>0.12236406619385343</v>
      </c>
      <c r="CR829" s="173"/>
      <c r="CS829" s="194"/>
      <c r="CT829" s="188"/>
      <c r="CU829" s="191"/>
      <c r="CV829" s="191"/>
      <c r="CW829" s="75" t="s">
        <v>73</v>
      </c>
      <c r="CX829" s="86">
        <v>3219299</v>
      </c>
      <c r="CY829" s="76">
        <v>1.8798917818496752E-4</v>
      </c>
      <c r="CZ829" s="86">
        <v>122</v>
      </c>
      <c r="DA829" s="76">
        <v>6.0270724236735499E-3</v>
      </c>
      <c r="DB829" s="86">
        <v>26387.696721311477</v>
      </c>
      <c r="DC829" s="77">
        <v>5.559859636330493E-3</v>
      </c>
    </row>
    <row r="830" spans="2:107" s="16" customFormat="1" ht="13.15" customHeight="1">
      <c r="B830" s="224"/>
      <c r="C830" s="194"/>
      <c r="D830" s="176"/>
      <c r="E830" s="197"/>
      <c r="F830" s="197"/>
      <c r="G830" s="67" t="s">
        <v>87</v>
      </c>
      <c r="H830" s="49">
        <v>103601</v>
      </c>
      <c r="I830" s="30">
        <f>IFERROR(H830/E815,"-")</f>
        <v>4.9806808178814331E-3</v>
      </c>
      <c r="J830" s="49">
        <v>3</v>
      </c>
      <c r="K830" s="30">
        <f>IFERROR(J830/F815,"-")</f>
        <v>0.1875</v>
      </c>
      <c r="L830" s="52">
        <f t="shared" si="593"/>
        <v>34533.666666666664</v>
      </c>
      <c r="M830" s="31">
        <f t="shared" si="585"/>
        <v>0.17647058823529413</v>
      </c>
      <c r="N830" s="176"/>
      <c r="O830" s="197"/>
      <c r="P830" s="197"/>
      <c r="Q830" s="67" t="s">
        <v>87</v>
      </c>
      <c r="R830" s="49">
        <v>2444476</v>
      </c>
      <c r="S830" s="30">
        <f>IFERROR(R830/O815,"-")</f>
        <v>1.1748868298194924E-2</v>
      </c>
      <c r="T830" s="49">
        <v>15</v>
      </c>
      <c r="U830" s="30">
        <f>IFERROR(T830/P815,"-")</f>
        <v>0.11811023622047244</v>
      </c>
      <c r="V830" s="52">
        <f t="shared" si="594"/>
        <v>162965.06666666668</v>
      </c>
      <c r="W830" s="31">
        <f t="shared" si="586"/>
        <v>0.10204081632653061</v>
      </c>
      <c r="X830" s="176"/>
      <c r="Y830" s="197"/>
      <c r="Z830" s="197"/>
      <c r="AA830" s="67" t="s">
        <v>87</v>
      </c>
      <c r="AB830" s="49">
        <v>36448472</v>
      </c>
      <c r="AC830" s="30">
        <f>IFERROR(AB830/Y815,"-")</f>
        <v>7.6981241666510443E-3</v>
      </c>
      <c r="AD830" s="49">
        <v>330</v>
      </c>
      <c r="AE830" s="30">
        <f>IFERROR(AD830/Z815,"-")</f>
        <v>4.7529886216333E-2</v>
      </c>
      <c r="AF830" s="52">
        <f t="shared" si="595"/>
        <v>110449.91515151515</v>
      </c>
      <c r="AG830" s="31">
        <f t="shared" si="587"/>
        <v>4.4035228182546036E-2</v>
      </c>
      <c r="AH830" s="176"/>
      <c r="AI830" s="197"/>
      <c r="AJ830" s="197"/>
      <c r="AK830" s="67" t="s">
        <v>87</v>
      </c>
      <c r="AL830" s="49">
        <v>23633268</v>
      </c>
      <c r="AM830" s="30">
        <f>IFERROR(AL830/AI815,"-")</f>
        <v>4.7710464120347181E-3</v>
      </c>
      <c r="AN830" s="49">
        <v>380</v>
      </c>
      <c r="AO830" s="30">
        <f>IFERROR(AN830/AJ815,"-")</f>
        <v>6.5460809646856161E-2</v>
      </c>
      <c r="AP830" s="52">
        <f t="shared" si="596"/>
        <v>62192.810526315792</v>
      </c>
      <c r="AQ830" s="31">
        <f t="shared" si="588"/>
        <v>6.0596396109073511E-2</v>
      </c>
      <c r="AR830" s="176"/>
      <c r="AS830" s="197"/>
      <c r="AT830" s="197"/>
      <c r="AU830" s="67" t="s">
        <v>87</v>
      </c>
      <c r="AV830" s="49">
        <v>44012704</v>
      </c>
      <c r="AW830" s="30">
        <f>IFERROR(AV830/AS815,"-")</f>
        <v>1.113450100922953E-2</v>
      </c>
      <c r="AX830" s="49">
        <v>303</v>
      </c>
      <c r="AY830" s="30">
        <f>IFERROR(AX830/AT815,"-")</f>
        <v>8.116796142512725E-2</v>
      </c>
      <c r="AZ830" s="52">
        <f t="shared" si="597"/>
        <v>145256.44884488449</v>
      </c>
      <c r="BA830" s="31">
        <f t="shared" si="589"/>
        <v>7.3135409123823311E-2</v>
      </c>
      <c r="BB830" s="176"/>
      <c r="BC830" s="197"/>
      <c r="BD830" s="197"/>
      <c r="BE830" s="67" t="s">
        <v>87</v>
      </c>
      <c r="BF830" s="49">
        <v>6715188</v>
      </c>
      <c r="BG830" s="30">
        <f>IFERROR(BF830/BC815,"-")</f>
        <v>3.0274389328900681E-3</v>
      </c>
      <c r="BH830" s="49">
        <v>142</v>
      </c>
      <c r="BI830" s="30">
        <f>IFERROR(BH830/BD815,"-")</f>
        <v>7.7426390403489642E-2</v>
      </c>
      <c r="BJ830" s="52">
        <f t="shared" si="598"/>
        <v>47290.056338028167</v>
      </c>
      <c r="BK830" s="31">
        <f t="shared" si="590"/>
        <v>6.6200466200466199E-2</v>
      </c>
      <c r="BL830" s="176"/>
      <c r="BM830" s="197"/>
      <c r="BN830" s="197"/>
      <c r="BO830" s="67" t="s">
        <v>87</v>
      </c>
      <c r="BP830" s="49">
        <v>3480583</v>
      </c>
      <c r="BQ830" s="30">
        <f>IFERROR(BP830/BM815,"-")</f>
        <v>3.941182272134496E-3</v>
      </c>
      <c r="BR830" s="49">
        <v>59</v>
      </c>
      <c r="BS830" s="30">
        <f>IFERROR(BR830/BN815,"-")</f>
        <v>8.1944444444444445E-2</v>
      </c>
      <c r="BT830" s="52">
        <f t="shared" si="599"/>
        <v>58992.932203389828</v>
      </c>
      <c r="BU830" s="31">
        <f t="shared" si="591"/>
        <v>6.3236870310825297E-2</v>
      </c>
      <c r="BV830" s="176"/>
      <c r="BW830" s="197"/>
      <c r="BX830" s="197"/>
      <c r="BY830" s="67" t="s">
        <v>87</v>
      </c>
      <c r="BZ830" s="49">
        <f t="shared" si="566"/>
        <v>116838292</v>
      </c>
      <c r="CA830" s="30">
        <f>IFERROR(BZ830/BW815,"-")</f>
        <v>6.8845356204303978E-3</v>
      </c>
      <c r="CB830" s="49">
        <f t="shared" si="567"/>
        <v>1232</v>
      </c>
      <c r="CC830" s="30">
        <f>IFERROR(CB830/BX815,"-")</f>
        <v>6.4240275315465639E-2</v>
      </c>
      <c r="CD830" s="52">
        <f t="shared" si="600"/>
        <v>94836.275974025979</v>
      </c>
      <c r="CE830" s="31">
        <f t="shared" si="592"/>
        <v>5.8250591016548461E-2</v>
      </c>
      <c r="CR830" s="173"/>
      <c r="CS830" s="194"/>
      <c r="CT830" s="188"/>
      <c r="CU830" s="191"/>
      <c r="CV830" s="191"/>
      <c r="CW830" s="75" t="s">
        <v>75</v>
      </c>
      <c r="CX830" s="86">
        <v>25475644</v>
      </c>
      <c r="CY830" s="76">
        <v>1.4876360907429844E-3</v>
      </c>
      <c r="CZ830" s="86">
        <v>1127</v>
      </c>
      <c r="DA830" s="76">
        <v>5.5676316569508943E-2</v>
      </c>
      <c r="DB830" s="86">
        <v>22604.830523513752</v>
      </c>
      <c r="DC830" s="77">
        <v>5.1360342706102173E-2</v>
      </c>
    </row>
    <row r="831" spans="2:107" s="16" customFormat="1" ht="13.15" customHeight="1">
      <c r="B831" s="224"/>
      <c r="C831" s="194"/>
      <c r="D831" s="176"/>
      <c r="E831" s="197"/>
      <c r="F831" s="197"/>
      <c r="G831" s="68" t="s">
        <v>85</v>
      </c>
      <c r="H831" s="50">
        <v>23455</v>
      </c>
      <c r="I831" s="32">
        <f>IFERROR(H831/E815,"-")</f>
        <v>1.1276133298270192E-3</v>
      </c>
      <c r="J831" s="50">
        <v>1</v>
      </c>
      <c r="K831" s="32">
        <f>IFERROR(J831/F815,"-")</f>
        <v>6.25E-2</v>
      </c>
      <c r="L831" s="53">
        <f t="shared" si="593"/>
        <v>23455</v>
      </c>
      <c r="M831" s="33">
        <f t="shared" si="585"/>
        <v>5.8823529411764705E-2</v>
      </c>
      <c r="N831" s="176"/>
      <c r="O831" s="197"/>
      <c r="P831" s="197"/>
      <c r="Q831" s="68" t="s">
        <v>85</v>
      </c>
      <c r="R831" s="50">
        <v>423845</v>
      </c>
      <c r="S831" s="32">
        <f>IFERROR(R831/O815,"-")</f>
        <v>2.0371233278004886E-3</v>
      </c>
      <c r="T831" s="50">
        <v>22</v>
      </c>
      <c r="U831" s="32">
        <f>IFERROR(T831/P815,"-")</f>
        <v>0.17322834645669291</v>
      </c>
      <c r="V831" s="53">
        <f t="shared" si="594"/>
        <v>19265.68181818182</v>
      </c>
      <c r="W831" s="33">
        <f t="shared" si="586"/>
        <v>0.14965986394557823</v>
      </c>
      <c r="X831" s="176"/>
      <c r="Y831" s="197"/>
      <c r="Z831" s="197"/>
      <c r="AA831" s="68" t="s">
        <v>85</v>
      </c>
      <c r="AB831" s="50">
        <v>9283634</v>
      </c>
      <c r="AC831" s="32">
        <f>IFERROR(AB831/Y815,"-")</f>
        <v>1.9607561943815726E-3</v>
      </c>
      <c r="AD831" s="50">
        <v>536</v>
      </c>
      <c r="AE831" s="32">
        <f>IFERROR(AD831/Z815,"-")</f>
        <v>7.7200057611983286E-2</v>
      </c>
      <c r="AF831" s="53">
        <f t="shared" si="595"/>
        <v>17320.212686567163</v>
      </c>
      <c r="AG831" s="33">
        <f t="shared" si="587"/>
        <v>7.15238857752869E-2</v>
      </c>
      <c r="AH831" s="176"/>
      <c r="AI831" s="197"/>
      <c r="AJ831" s="197"/>
      <c r="AK831" s="68" t="s">
        <v>85</v>
      </c>
      <c r="AL831" s="50">
        <v>14010919</v>
      </c>
      <c r="AM831" s="32">
        <f>IFERROR(AL831/AI815,"-")</f>
        <v>2.8285019585213124E-3</v>
      </c>
      <c r="AN831" s="50">
        <v>613</v>
      </c>
      <c r="AO831" s="32">
        <f>IFERROR(AN831/AJ815,"-")</f>
        <v>0.10559862187769165</v>
      </c>
      <c r="AP831" s="53">
        <f t="shared" si="596"/>
        <v>22856.311582381728</v>
      </c>
      <c r="AQ831" s="33">
        <f t="shared" si="588"/>
        <v>9.7751554775952793E-2</v>
      </c>
      <c r="AR831" s="176"/>
      <c r="AS831" s="197"/>
      <c r="AT831" s="197"/>
      <c r="AU831" s="68" t="s">
        <v>85</v>
      </c>
      <c r="AV831" s="50">
        <v>16406253</v>
      </c>
      <c r="AW831" s="32">
        <f>IFERROR(AV831/AS815,"-")</f>
        <v>4.1505161915563063E-3</v>
      </c>
      <c r="AX831" s="50">
        <v>550</v>
      </c>
      <c r="AY831" s="32">
        <f>IFERROR(AX831/AT815,"-")</f>
        <v>0.14733458344495043</v>
      </c>
      <c r="AZ831" s="53">
        <f t="shared" si="597"/>
        <v>29829.550909090911</v>
      </c>
      <c r="BA831" s="33">
        <f t="shared" si="589"/>
        <v>0.13275404296403573</v>
      </c>
      <c r="BB831" s="176"/>
      <c r="BC831" s="197"/>
      <c r="BD831" s="197"/>
      <c r="BE831" s="68" t="s">
        <v>85</v>
      </c>
      <c r="BF831" s="50">
        <v>11655258</v>
      </c>
      <c r="BG831" s="32">
        <f>IFERROR(BF831/BC815,"-")</f>
        <v>5.2545932953892618E-3</v>
      </c>
      <c r="BH831" s="50">
        <v>327</v>
      </c>
      <c r="BI831" s="32">
        <f>IFERROR(BH831/BD815,"-")</f>
        <v>0.17829880043620502</v>
      </c>
      <c r="BJ831" s="53">
        <f t="shared" si="598"/>
        <v>35642.990825688074</v>
      </c>
      <c r="BK831" s="33">
        <f t="shared" si="590"/>
        <v>0.15244755244755245</v>
      </c>
      <c r="BL831" s="176"/>
      <c r="BM831" s="197"/>
      <c r="BN831" s="197"/>
      <c r="BO831" s="68" t="s">
        <v>85</v>
      </c>
      <c r="BP831" s="50">
        <v>2221614</v>
      </c>
      <c r="BQ831" s="32">
        <f>IFERROR(BP831/BM815,"-")</f>
        <v>2.5156089403199997E-3</v>
      </c>
      <c r="BR831" s="50">
        <v>127</v>
      </c>
      <c r="BS831" s="32">
        <f>IFERROR(BR831/BN815,"-")</f>
        <v>0.1763888888888889</v>
      </c>
      <c r="BT831" s="53">
        <f t="shared" si="599"/>
        <v>17493.023622047243</v>
      </c>
      <c r="BU831" s="33">
        <f t="shared" si="591"/>
        <v>0.13612004287245444</v>
      </c>
      <c r="BV831" s="176"/>
      <c r="BW831" s="197"/>
      <c r="BX831" s="197"/>
      <c r="BY831" s="68" t="s">
        <v>85</v>
      </c>
      <c r="BZ831" s="50">
        <f t="shared" si="566"/>
        <v>54024978</v>
      </c>
      <c r="CA831" s="32">
        <f>IFERROR(BZ831/BW815,"-")</f>
        <v>3.1833475059184243E-3</v>
      </c>
      <c r="CB831" s="50">
        <f t="shared" si="567"/>
        <v>2176</v>
      </c>
      <c r="CC831" s="32">
        <f>IFERROR(CB831/BX815,"-")</f>
        <v>0.11346334341432891</v>
      </c>
      <c r="CD831" s="53">
        <f t="shared" si="600"/>
        <v>24827.655330882353</v>
      </c>
      <c r="CE831" s="33">
        <f t="shared" si="592"/>
        <v>0.10288416075650118</v>
      </c>
      <c r="CR831" s="173"/>
      <c r="CS831" s="194"/>
      <c r="CT831" s="188"/>
      <c r="CU831" s="191"/>
      <c r="CV831" s="191"/>
      <c r="CW831" s="75" t="s">
        <v>77</v>
      </c>
      <c r="CX831" s="86">
        <v>23123483</v>
      </c>
      <c r="CY831" s="76">
        <v>1.3502829547501079E-3</v>
      </c>
      <c r="CZ831" s="86">
        <v>264</v>
      </c>
      <c r="DA831" s="76">
        <v>1.3042189506965715E-2</v>
      </c>
      <c r="DB831" s="86">
        <v>87588.95075757576</v>
      </c>
      <c r="DC831" s="77">
        <v>1.2031171672059427E-2</v>
      </c>
    </row>
    <row r="832" spans="2:107" s="16" customFormat="1" ht="13.15" customHeight="1">
      <c r="B832" s="224"/>
      <c r="C832" s="195"/>
      <c r="D832" s="177"/>
      <c r="E832" s="198"/>
      <c r="F832" s="198"/>
      <c r="G832" s="18" t="s">
        <v>92</v>
      </c>
      <c r="H832" s="48">
        <f>SUM(H815:H831)</f>
        <v>1529414</v>
      </c>
      <c r="I832" s="32">
        <f>IFERROR(H832/E815,"-")</f>
        <v>7.3527504294353466E-2</v>
      </c>
      <c r="J832" s="50">
        <v>10</v>
      </c>
      <c r="K832" s="32">
        <f>IFERROR(J832/F815,"-")</f>
        <v>0.625</v>
      </c>
      <c r="L832" s="53">
        <f t="shared" si="593"/>
        <v>152941.4</v>
      </c>
      <c r="M832" s="34">
        <f t="shared" si="585"/>
        <v>0.58823529411764708</v>
      </c>
      <c r="N832" s="177"/>
      <c r="O832" s="198"/>
      <c r="P832" s="198"/>
      <c r="Q832" s="18" t="s">
        <v>92</v>
      </c>
      <c r="R832" s="48">
        <f>SUM(R815:R831)</f>
        <v>21483179</v>
      </c>
      <c r="S832" s="32">
        <f>IFERROR(R832/O815,"-")</f>
        <v>0.10325445645510406</v>
      </c>
      <c r="T832" s="50">
        <v>95</v>
      </c>
      <c r="U832" s="32">
        <f>IFERROR(T832/P815,"-")</f>
        <v>0.74803149606299213</v>
      </c>
      <c r="V832" s="53">
        <f t="shared" si="594"/>
        <v>226138.72631578948</v>
      </c>
      <c r="W832" s="34">
        <f t="shared" si="586"/>
        <v>0.6462585034013606</v>
      </c>
      <c r="X832" s="177"/>
      <c r="Y832" s="198"/>
      <c r="Z832" s="198"/>
      <c r="AA832" s="18" t="s">
        <v>92</v>
      </c>
      <c r="AB832" s="48">
        <f>SUM(AB815:AB831)</f>
        <v>805958191</v>
      </c>
      <c r="AC832" s="32">
        <f>IFERROR(AB832/Y815,"-")</f>
        <v>0.17022294452967626</v>
      </c>
      <c r="AD832" s="50">
        <v>4556</v>
      </c>
      <c r="AE832" s="32">
        <f>IFERROR(AD832/Z815,"-")</f>
        <v>0.65620048970185796</v>
      </c>
      <c r="AF832" s="53">
        <f t="shared" si="595"/>
        <v>176900.39310798945</v>
      </c>
      <c r="AG832" s="34">
        <f t="shared" si="587"/>
        <v>0.60795302908993865</v>
      </c>
      <c r="AH832" s="177"/>
      <c r="AI832" s="198"/>
      <c r="AJ832" s="198"/>
      <c r="AK832" s="18" t="s">
        <v>92</v>
      </c>
      <c r="AL832" s="48">
        <f>SUM(AL815:AL831)</f>
        <v>1022756268</v>
      </c>
      <c r="AM832" s="32">
        <f>IFERROR(AL832/AI815,"-")</f>
        <v>0.20647240249750556</v>
      </c>
      <c r="AN832" s="50">
        <v>4534</v>
      </c>
      <c r="AO832" s="32">
        <f>IFERROR(AN832/AJ815,"-")</f>
        <v>0.78105081826012057</v>
      </c>
      <c r="AP832" s="53">
        <f t="shared" si="596"/>
        <v>225574.82752536391</v>
      </c>
      <c r="AQ832" s="34">
        <f t="shared" si="588"/>
        <v>0.72301068410141922</v>
      </c>
      <c r="AR832" s="177"/>
      <c r="AS832" s="198"/>
      <c r="AT832" s="198"/>
      <c r="AU832" s="18" t="s">
        <v>92</v>
      </c>
      <c r="AV832" s="48">
        <f>SUM(AV815:AV831)</f>
        <v>958089854</v>
      </c>
      <c r="AW832" s="32">
        <f>IFERROR(AV832/AS815,"-")</f>
        <v>0.24238120989556952</v>
      </c>
      <c r="AX832" s="50">
        <v>3142</v>
      </c>
      <c r="AY832" s="32">
        <f>IFERROR(AX832/AT815,"-")</f>
        <v>0.84168229306188047</v>
      </c>
      <c r="AZ832" s="53">
        <f t="shared" si="597"/>
        <v>304929.93443666457</v>
      </c>
      <c r="BA832" s="34">
        <f t="shared" si="589"/>
        <v>0.75838764180545504</v>
      </c>
      <c r="BB832" s="177"/>
      <c r="BC832" s="198"/>
      <c r="BD832" s="198"/>
      <c r="BE832" s="18" t="s">
        <v>92</v>
      </c>
      <c r="BF832" s="48">
        <f>SUM(BF815:BF831)</f>
        <v>694801285</v>
      </c>
      <c r="BG832" s="32">
        <f>IFERROR(BF832/BC815,"-")</f>
        <v>0.3132404425357932</v>
      </c>
      <c r="BH832" s="50">
        <v>1589</v>
      </c>
      <c r="BI832" s="32">
        <f>IFERROR(BH832/BD815,"-")</f>
        <v>0.86641221374045807</v>
      </c>
      <c r="BJ832" s="53">
        <f t="shared" si="598"/>
        <v>437256.94461925741</v>
      </c>
      <c r="BK832" s="34">
        <f t="shared" si="590"/>
        <v>0.74079254079254075</v>
      </c>
      <c r="BL832" s="177"/>
      <c r="BM832" s="198"/>
      <c r="BN832" s="198"/>
      <c r="BO832" s="18" t="s">
        <v>92</v>
      </c>
      <c r="BP832" s="48">
        <f>SUM(BP815:BP831)</f>
        <v>255725768</v>
      </c>
      <c r="BQ832" s="32">
        <f>IFERROR(BP832/BM815,"-")</f>
        <v>0.28956696719186958</v>
      </c>
      <c r="BR832" s="50">
        <v>619</v>
      </c>
      <c r="BS832" s="32">
        <f>IFERROR(BR832/BN815,"-")</f>
        <v>0.85972222222222228</v>
      </c>
      <c r="BT832" s="53">
        <f t="shared" si="599"/>
        <v>413127.25040387723</v>
      </c>
      <c r="BU832" s="34">
        <f t="shared" si="591"/>
        <v>0.66345123258306538</v>
      </c>
      <c r="BV832" s="177"/>
      <c r="BW832" s="198"/>
      <c r="BX832" s="198"/>
      <c r="BY832" s="18" t="s">
        <v>92</v>
      </c>
      <c r="BZ832" s="48">
        <f t="shared" si="566"/>
        <v>3760343959</v>
      </c>
      <c r="CA832" s="32">
        <f>IFERROR(BZ832/BW815,"-")</f>
        <v>0.22157309463926231</v>
      </c>
      <c r="CB832" s="50">
        <f t="shared" si="567"/>
        <v>14545</v>
      </c>
      <c r="CC832" s="32">
        <f>IFERROR(CB832/BX815,"-")</f>
        <v>0.75842110751903224</v>
      </c>
      <c r="CD832" s="53">
        <f t="shared" si="600"/>
        <v>258531.72629769679</v>
      </c>
      <c r="CE832" s="34">
        <f t="shared" si="592"/>
        <v>0.68770685579196222</v>
      </c>
      <c r="CR832" s="173"/>
      <c r="CS832" s="194"/>
      <c r="CT832" s="188"/>
      <c r="CU832" s="191"/>
      <c r="CV832" s="191"/>
      <c r="CW832" s="75" t="s">
        <v>79</v>
      </c>
      <c r="CX832" s="86">
        <v>162196087</v>
      </c>
      <c r="CY832" s="76">
        <v>9.4713504710023811E-3</v>
      </c>
      <c r="CZ832" s="86">
        <v>505</v>
      </c>
      <c r="DA832" s="76">
        <v>2.4948127655370023E-2</v>
      </c>
      <c r="DB832" s="86">
        <v>321180.37029702973</v>
      </c>
      <c r="DC832" s="77">
        <v>2.3014173084810647E-2</v>
      </c>
    </row>
    <row r="833" spans="2:107" s="16" customFormat="1" ht="13.15" customHeight="1">
      <c r="B833" s="224">
        <v>47</v>
      </c>
      <c r="C833" s="193" t="s">
        <v>12</v>
      </c>
      <c r="D833" s="175">
        <f>CI51</f>
        <v>16</v>
      </c>
      <c r="E833" s="196">
        <v>23700880</v>
      </c>
      <c r="F833" s="196">
        <v>16</v>
      </c>
      <c r="G833" s="65" t="s">
        <v>58</v>
      </c>
      <c r="H833" s="54">
        <v>133009</v>
      </c>
      <c r="I833" s="28">
        <f>IFERROR(H833/E833,"-")</f>
        <v>5.6119857152983352E-3</v>
      </c>
      <c r="J833" s="54">
        <v>5</v>
      </c>
      <c r="K833" s="28">
        <f>IFERROR(J833/F833,"-")</f>
        <v>0.3125</v>
      </c>
      <c r="L833" s="51">
        <f t="shared" si="593"/>
        <v>26601.8</v>
      </c>
      <c r="M833" s="29">
        <f t="shared" ref="M833:M850" si="601">IFERROR(J833/$CI$51,"-")</f>
        <v>0.3125</v>
      </c>
      <c r="N833" s="175">
        <f>CJ51</f>
        <v>135</v>
      </c>
      <c r="O833" s="196">
        <v>205063690</v>
      </c>
      <c r="P833" s="196">
        <v>119</v>
      </c>
      <c r="Q833" s="65" t="s">
        <v>58</v>
      </c>
      <c r="R833" s="54">
        <v>3184317</v>
      </c>
      <c r="S833" s="28">
        <f>IFERROR(R833/O833,"-")</f>
        <v>1.5528429240691026E-2</v>
      </c>
      <c r="T833" s="54">
        <v>24</v>
      </c>
      <c r="U833" s="28">
        <f>IFERROR(T833/P833,"-")</f>
        <v>0.20168067226890757</v>
      </c>
      <c r="V833" s="51">
        <f t="shared" si="594"/>
        <v>132679.875</v>
      </c>
      <c r="W833" s="29">
        <f t="shared" ref="W833:W850" si="602">IFERROR(T833/$CJ$51,"-")</f>
        <v>0.17777777777777778</v>
      </c>
      <c r="X833" s="175">
        <f>CK51</f>
        <v>15833</v>
      </c>
      <c r="Y833" s="196">
        <v>9827785300</v>
      </c>
      <c r="Z833" s="196">
        <v>14492</v>
      </c>
      <c r="AA833" s="65" t="s">
        <v>58</v>
      </c>
      <c r="AB833" s="54">
        <v>183912920</v>
      </c>
      <c r="AC833" s="28">
        <f>IFERROR(AB833/Y833,"-")</f>
        <v>1.8713567135008536E-2</v>
      </c>
      <c r="AD833" s="54">
        <v>1901</v>
      </c>
      <c r="AE833" s="28">
        <f>IFERROR(AD833/Z833,"-")</f>
        <v>0.13117582114269943</v>
      </c>
      <c r="AF833" s="51">
        <f t="shared" si="595"/>
        <v>96745.355076275649</v>
      </c>
      <c r="AG833" s="29">
        <f t="shared" ref="AG833:AG850" si="603">IFERROR(AD833/$CK$51,"-")</f>
        <v>0.12006568559338092</v>
      </c>
      <c r="AH833" s="175">
        <f>CL51</f>
        <v>14005</v>
      </c>
      <c r="AI833" s="196">
        <v>11841427750</v>
      </c>
      <c r="AJ833" s="196">
        <v>13030</v>
      </c>
      <c r="AK833" s="65" t="s">
        <v>58</v>
      </c>
      <c r="AL833" s="54">
        <v>310957209</v>
      </c>
      <c r="AM833" s="28">
        <f>IFERROR(AL833/AI833,"-")</f>
        <v>2.6260111159315227E-2</v>
      </c>
      <c r="AN833" s="54">
        <v>2541</v>
      </c>
      <c r="AO833" s="28">
        <f>IFERROR(AN833/AJ833,"-")</f>
        <v>0.19501151189562549</v>
      </c>
      <c r="AP833" s="51">
        <f t="shared" si="596"/>
        <v>122375.91853600944</v>
      </c>
      <c r="AQ833" s="29">
        <f t="shared" ref="AQ833:AQ850" si="604">IFERROR(AN833/$CL$51,"-")</f>
        <v>0.18143520171367369</v>
      </c>
      <c r="AR833" s="175">
        <f>CM51</f>
        <v>8084</v>
      </c>
      <c r="AS833" s="196">
        <v>7264197710</v>
      </c>
      <c r="AT833" s="196">
        <v>7349</v>
      </c>
      <c r="AU833" s="65" t="s">
        <v>58</v>
      </c>
      <c r="AV833" s="54">
        <v>247958970</v>
      </c>
      <c r="AW833" s="28">
        <f>IFERROR(AV833/AS833,"-")</f>
        <v>3.4134391697331706E-2</v>
      </c>
      <c r="AX833" s="54">
        <v>1645</v>
      </c>
      <c r="AY833" s="28">
        <f>IFERROR(AX833/AT833,"-")</f>
        <v>0.22383997822833038</v>
      </c>
      <c r="AZ833" s="51">
        <f t="shared" si="597"/>
        <v>150734.93617021278</v>
      </c>
      <c r="BA833" s="29">
        <f t="shared" ref="BA833:BA850" si="605">IFERROR(AX833/$CM$51,"-")</f>
        <v>0.20348837209302326</v>
      </c>
      <c r="BB833" s="175">
        <f>CN51</f>
        <v>3658</v>
      </c>
      <c r="BC833" s="196">
        <v>3622983840</v>
      </c>
      <c r="BD833" s="196">
        <v>3161</v>
      </c>
      <c r="BE833" s="65" t="s">
        <v>58</v>
      </c>
      <c r="BF833" s="54">
        <v>122656317</v>
      </c>
      <c r="BG833" s="28">
        <f>IFERROR(BF833/BC833,"-")</f>
        <v>3.3855054953819498E-2</v>
      </c>
      <c r="BH833" s="54">
        <v>707</v>
      </c>
      <c r="BI833" s="28">
        <f>IFERROR(BH833/BD833,"-")</f>
        <v>0.22366339765896867</v>
      </c>
      <c r="BJ833" s="51">
        <f t="shared" si="598"/>
        <v>173488.42574257427</v>
      </c>
      <c r="BK833" s="29">
        <f t="shared" ref="BK833:BK850" si="606">IFERROR(BH833/$CN$51,"-")</f>
        <v>0.19327501366867139</v>
      </c>
      <c r="BL833" s="175">
        <f>CO51</f>
        <v>1308</v>
      </c>
      <c r="BM833" s="196">
        <v>1177525040</v>
      </c>
      <c r="BN833" s="196">
        <v>1010</v>
      </c>
      <c r="BO833" s="65" t="s">
        <v>58</v>
      </c>
      <c r="BP833" s="54">
        <v>61801162</v>
      </c>
      <c r="BQ833" s="28">
        <f>IFERROR(BP833/BM833,"-")</f>
        <v>5.2483947177887617E-2</v>
      </c>
      <c r="BR833" s="54">
        <v>226</v>
      </c>
      <c r="BS833" s="28">
        <f>IFERROR(BR833/BN833,"-")</f>
        <v>0.22376237623762377</v>
      </c>
      <c r="BT833" s="51">
        <f t="shared" si="599"/>
        <v>273456.46902654867</v>
      </c>
      <c r="BU833" s="29">
        <f t="shared" ref="BU833:BU850" si="607">IFERROR(BR833/$CO$51,"-")</f>
        <v>0.172782874617737</v>
      </c>
      <c r="BV833" s="175">
        <f>CP51</f>
        <v>43039</v>
      </c>
      <c r="BW833" s="196">
        <f>SUM(E833,O833,Y833,AI833,AS833,BC833,BM833)</f>
        <v>33962684210</v>
      </c>
      <c r="BX833" s="196">
        <f>SUM(F833,P833,Z833,AJ833,AT833,BD833,BN833)</f>
        <v>39177</v>
      </c>
      <c r="BY833" s="65" t="s">
        <v>58</v>
      </c>
      <c r="BZ833" s="54">
        <f t="shared" si="566"/>
        <v>930603904</v>
      </c>
      <c r="CA833" s="28">
        <f>IFERROR(BZ833/BW833,"-")</f>
        <v>2.7400776047200422E-2</v>
      </c>
      <c r="CB833" s="54">
        <f t="shared" si="567"/>
        <v>7049</v>
      </c>
      <c r="CC833" s="28">
        <f>IFERROR(CB833/BX833,"-")</f>
        <v>0.17992699798351072</v>
      </c>
      <c r="CD833" s="51">
        <f t="shared" si="600"/>
        <v>132019.27989785786</v>
      </c>
      <c r="CE833" s="29">
        <f t="shared" ref="CE833:CE850" si="608">IFERROR(CB833/$CP$51,"-")</f>
        <v>0.16378168637747159</v>
      </c>
      <c r="CR833" s="173"/>
      <c r="CS833" s="194"/>
      <c r="CT833" s="188"/>
      <c r="CU833" s="191"/>
      <c r="CV833" s="191"/>
      <c r="CW833" s="75" t="s">
        <v>81</v>
      </c>
      <c r="CX833" s="86">
        <v>159165781</v>
      </c>
      <c r="CY833" s="76">
        <v>9.2943974341490234E-3</v>
      </c>
      <c r="CZ833" s="86">
        <v>2353</v>
      </c>
      <c r="DA833" s="76">
        <v>0.11624345420413003</v>
      </c>
      <c r="DB833" s="86">
        <v>67643.76583085423</v>
      </c>
      <c r="DC833" s="77">
        <v>0.10723237478922663</v>
      </c>
    </row>
    <row r="834" spans="2:107" s="16" customFormat="1" ht="13.15" customHeight="1">
      <c r="B834" s="224"/>
      <c r="C834" s="194"/>
      <c r="D834" s="176"/>
      <c r="E834" s="197"/>
      <c r="F834" s="197"/>
      <c r="G834" s="66" t="s">
        <v>60</v>
      </c>
      <c r="H834" s="49">
        <v>22780</v>
      </c>
      <c r="I834" s="30">
        <f>IFERROR(H834/E833,"-")</f>
        <v>9.6114574648705029E-4</v>
      </c>
      <c r="J834" s="49">
        <v>3</v>
      </c>
      <c r="K834" s="30">
        <f>IFERROR(J834/F833,"-")</f>
        <v>0.1875</v>
      </c>
      <c r="L834" s="52">
        <f t="shared" si="593"/>
        <v>7593.333333333333</v>
      </c>
      <c r="M834" s="31">
        <f t="shared" si="601"/>
        <v>0.1875</v>
      </c>
      <c r="N834" s="176"/>
      <c r="O834" s="197"/>
      <c r="P834" s="197"/>
      <c r="Q834" s="66" t="s">
        <v>60</v>
      </c>
      <c r="R834" s="49">
        <v>643277</v>
      </c>
      <c r="S834" s="30">
        <f>IFERROR(R834/O833,"-")</f>
        <v>3.1369619848350531E-3</v>
      </c>
      <c r="T834" s="49">
        <v>29</v>
      </c>
      <c r="U834" s="30">
        <f>IFERROR(T834/P833,"-")</f>
        <v>0.24369747899159663</v>
      </c>
      <c r="V834" s="52">
        <f t="shared" si="594"/>
        <v>22181.96551724138</v>
      </c>
      <c r="W834" s="31">
        <f t="shared" si="602"/>
        <v>0.21481481481481482</v>
      </c>
      <c r="X834" s="176"/>
      <c r="Y834" s="197"/>
      <c r="Z834" s="197"/>
      <c r="AA834" s="66" t="s">
        <v>60</v>
      </c>
      <c r="AB834" s="49">
        <v>180473183</v>
      </c>
      <c r="AC834" s="30">
        <f>IFERROR(AB834/Y833,"-")</f>
        <v>1.8363565899226553E-2</v>
      </c>
      <c r="AD834" s="49">
        <v>2735</v>
      </c>
      <c r="AE834" s="30">
        <f>IFERROR(AD834/Z833,"-")</f>
        <v>0.18872481369031191</v>
      </c>
      <c r="AF834" s="52">
        <f t="shared" si="595"/>
        <v>65986.538574040213</v>
      </c>
      <c r="AG834" s="31">
        <f t="shared" si="603"/>
        <v>0.172740478746921</v>
      </c>
      <c r="AH834" s="176"/>
      <c r="AI834" s="197"/>
      <c r="AJ834" s="197"/>
      <c r="AK834" s="66" t="s">
        <v>60</v>
      </c>
      <c r="AL834" s="49">
        <v>207016596</v>
      </c>
      <c r="AM834" s="30">
        <f>IFERROR(AL834/AI833,"-")</f>
        <v>1.7482401647048011E-2</v>
      </c>
      <c r="AN834" s="49">
        <v>3218</v>
      </c>
      <c r="AO834" s="30">
        <f>IFERROR(AN834/AJ833,"-")</f>
        <v>0.24696853415195702</v>
      </c>
      <c r="AP834" s="52">
        <f t="shared" si="596"/>
        <v>64330.825357364825</v>
      </c>
      <c r="AQ834" s="31">
        <f t="shared" si="604"/>
        <v>0.22977508032845412</v>
      </c>
      <c r="AR834" s="176"/>
      <c r="AS834" s="197"/>
      <c r="AT834" s="197"/>
      <c r="AU834" s="66" t="s">
        <v>60</v>
      </c>
      <c r="AV834" s="49">
        <v>103979574</v>
      </c>
      <c r="AW834" s="30">
        <f>IFERROR(AV834/AS833,"-")</f>
        <v>1.4313979072576756E-2</v>
      </c>
      <c r="AX834" s="49">
        <v>2100</v>
      </c>
      <c r="AY834" s="30">
        <f>IFERROR(AX834/AT833,"-")</f>
        <v>0.28575316369574094</v>
      </c>
      <c r="AZ834" s="52">
        <f t="shared" si="597"/>
        <v>49514.082857142857</v>
      </c>
      <c r="BA834" s="31">
        <f t="shared" si="605"/>
        <v>0.25977238990598711</v>
      </c>
      <c r="BB834" s="176"/>
      <c r="BC834" s="197"/>
      <c r="BD834" s="197"/>
      <c r="BE834" s="66" t="s">
        <v>60</v>
      </c>
      <c r="BF834" s="49">
        <v>48454654</v>
      </c>
      <c r="BG834" s="30">
        <f>IFERROR(BF834/BC833,"-")</f>
        <v>1.3374239615708581E-2</v>
      </c>
      <c r="BH834" s="49">
        <v>945</v>
      </c>
      <c r="BI834" s="30">
        <f>IFERROR(BH834/BD833,"-")</f>
        <v>0.29895602657386905</v>
      </c>
      <c r="BJ834" s="52">
        <f t="shared" si="598"/>
        <v>51274.766137566141</v>
      </c>
      <c r="BK834" s="31">
        <f t="shared" si="606"/>
        <v>0.25833788955713505</v>
      </c>
      <c r="BL834" s="176"/>
      <c r="BM834" s="197"/>
      <c r="BN834" s="197"/>
      <c r="BO834" s="66" t="s">
        <v>60</v>
      </c>
      <c r="BP834" s="49">
        <v>19193190</v>
      </c>
      <c r="BQ834" s="30">
        <f>IFERROR(BP834/BM833,"-")</f>
        <v>1.6299602427138196E-2</v>
      </c>
      <c r="BR834" s="49">
        <v>284</v>
      </c>
      <c r="BS834" s="30">
        <f>IFERROR(BR834/BN833,"-")</f>
        <v>0.28118811881188122</v>
      </c>
      <c r="BT834" s="52">
        <f t="shared" si="599"/>
        <v>67581.65492957746</v>
      </c>
      <c r="BU834" s="31">
        <f t="shared" si="607"/>
        <v>0.21712538226299694</v>
      </c>
      <c r="BV834" s="176"/>
      <c r="BW834" s="197"/>
      <c r="BX834" s="197"/>
      <c r="BY834" s="66" t="s">
        <v>60</v>
      </c>
      <c r="BZ834" s="49">
        <f t="shared" si="566"/>
        <v>559783254</v>
      </c>
      <c r="CA834" s="30">
        <f>IFERROR(BZ834/BW833,"-")</f>
        <v>1.6482303063524554E-2</v>
      </c>
      <c r="CB834" s="49">
        <f t="shared" si="567"/>
        <v>9314</v>
      </c>
      <c r="CC834" s="30">
        <f>IFERROR(CB834/BX833,"-")</f>
        <v>0.23774153202133905</v>
      </c>
      <c r="CD834" s="52">
        <f t="shared" si="600"/>
        <v>60101.27270775177</v>
      </c>
      <c r="CE834" s="31">
        <f t="shared" si="608"/>
        <v>0.21640837380050651</v>
      </c>
      <c r="CR834" s="173"/>
      <c r="CS834" s="194"/>
      <c r="CT834" s="188"/>
      <c r="CU834" s="191"/>
      <c r="CV834" s="191"/>
      <c r="CW834" s="75" t="s">
        <v>83</v>
      </c>
      <c r="CX834" s="86">
        <v>364215008</v>
      </c>
      <c r="CY834" s="76">
        <v>2.1268133229175472E-2</v>
      </c>
      <c r="CZ834" s="86">
        <v>3015</v>
      </c>
      <c r="DA834" s="76">
        <v>0.14894773243750617</v>
      </c>
      <c r="DB834" s="86">
        <v>120800.99767827529</v>
      </c>
      <c r="DC834" s="77">
        <v>0.13740144920931505</v>
      </c>
    </row>
    <row r="835" spans="2:107" s="16" customFormat="1" ht="13.15" customHeight="1">
      <c r="B835" s="224"/>
      <c r="C835" s="194"/>
      <c r="D835" s="176"/>
      <c r="E835" s="197"/>
      <c r="F835" s="197"/>
      <c r="G835" s="67" t="s">
        <v>194</v>
      </c>
      <c r="H835" s="49">
        <v>2168836</v>
      </c>
      <c r="I835" s="30">
        <f>IFERROR(H835/E833,"-")</f>
        <v>9.1508669720280433E-2</v>
      </c>
      <c r="J835" s="49">
        <v>2</v>
      </c>
      <c r="K835" s="30">
        <f>IFERROR(J835/F833,"-")</f>
        <v>0.125</v>
      </c>
      <c r="L835" s="52">
        <f>IFERROR(H835/J835,"-")</f>
        <v>1084418</v>
      </c>
      <c r="M835" s="31">
        <f t="shared" si="601"/>
        <v>0.125</v>
      </c>
      <c r="N835" s="176"/>
      <c r="O835" s="197"/>
      <c r="P835" s="197"/>
      <c r="Q835" s="67" t="s">
        <v>194</v>
      </c>
      <c r="R835" s="49">
        <v>1339368</v>
      </c>
      <c r="S835" s="30">
        <f>IFERROR(R835/O833,"-")</f>
        <v>6.5314732218073324E-3</v>
      </c>
      <c r="T835" s="49">
        <v>7</v>
      </c>
      <c r="U835" s="30">
        <f>IFERROR(T835/P833,"-")</f>
        <v>5.8823529411764705E-2</v>
      </c>
      <c r="V835" s="52">
        <f>IFERROR(R835/T835,"-")</f>
        <v>191338.28571428571</v>
      </c>
      <c r="W835" s="31">
        <f t="shared" si="602"/>
        <v>5.185185185185185E-2</v>
      </c>
      <c r="X835" s="176"/>
      <c r="Y835" s="197"/>
      <c r="Z835" s="197"/>
      <c r="AA835" s="67" t="s">
        <v>194</v>
      </c>
      <c r="AB835" s="49">
        <v>118933467</v>
      </c>
      <c r="AC835" s="30">
        <f>IFERROR(AB835/Y833,"-")</f>
        <v>1.2101756740656514E-2</v>
      </c>
      <c r="AD835" s="49">
        <v>954</v>
      </c>
      <c r="AE835" s="30">
        <f>IFERROR(AD835/Z833,"-")</f>
        <v>6.5829423130002757E-2</v>
      </c>
      <c r="AF835" s="52">
        <f>IFERROR(AB835/AD835,"-")</f>
        <v>124668.20440251572</v>
      </c>
      <c r="AG835" s="31">
        <f t="shared" si="603"/>
        <v>6.0253900082106994E-2</v>
      </c>
      <c r="AH835" s="176"/>
      <c r="AI835" s="197"/>
      <c r="AJ835" s="197"/>
      <c r="AK835" s="67" t="s">
        <v>194</v>
      </c>
      <c r="AL835" s="49">
        <v>129100594</v>
      </c>
      <c r="AM835" s="30">
        <f>IFERROR(AL835/AI833,"-")</f>
        <v>1.0902451691266706E-2</v>
      </c>
      <c r="AN835" s="49">
        <v>1053</v>
      </c>
      <c r="AO835" s="30">
        <f>IFERROR(AN835/AJ833,"-")</f>
        <v>8.0813507290867226E-2</v>
      </c>
      <c r="AP835" s="52">
        <f>IFERROR(AL835/AN835,"-")</f>
        <v>122602.65337132003</v>
      </c>
      <c r="AQ835" s="31">
        <f t="shared" si="604"/>
        <v>7.518743305962157E-2</v>
      </c>
      <c r="AR835" s="176"/>
      <c r="AS835" s="197"/>
      <c r="AT835" s="197"/>
      <c r="AU835" s="67" t="s">
        <v>194</v>
      </c>
      <c r="AV835" s="49">
        <v>44878658</v>
      </c>
      <c r="AW835" s="30">
        <f>IFERROR(AV835/AS833,"-")</f>
        <v>6.178061197070585E-3</v>
      </c>
      <c r="AX835" s="49">
        <v>515</v>
      </c>
      <c r="AY835" s="30">
        <f>IFERROR(AX835/AT833,"-")</f>
        <v>7.0077561573003128E-2</v>
      </c>
      <c r="AZ835" s="52">
        <f>IFERROR(AV835/AX835,"-")</f>
        <v>87143.025242718446</v>
      </c>
      <c r="BA835" s="31">
        <f t="shared" si="605"/>
        <v>6.3706086095992084E-2</v>
      </c>
      <c r="BB835" s="176"/>
      <c r="BC835" s="197"/>
      <c r="BD835" s="197"/>
      <c r="BE835" s="67" t="s">
        <v>194</v>
      </c>
      <c r="BF835" s="49">
        <v>20069009</v>
      </c>
      <c r="BG835" s="30">
        <f>IFERROR(BF835/BC833,"-")</f>
        <v>5.5393592371088245E-3</v>
      </c>
      <c r="BH835" s="49">
        <v>196</v>
      </c>
      <c r="BI835" s="30">
        <f>IFERROR(BH835/BD833,"-")</f>
        <v>6.200569440050617E-2</v>
      </c>
      <c r="BJ835" s="52">
        <f>IFERROR(BF835/BH835,"-")</f>
        <v>102392.9030612245</v>
      </c>
      <c r="BK835" s="31">
        <f t="shared" si="606"/>
        <v>5.358119190814653E-2</v>
      </c>
      <c r="BL835" s="176"/>
      <c r="BM835" s="197"/>
      <c r="BN835" s="197"/>
      <c r="BO835" s="67" t="s">
        <v>194</v>
      </c>
      <c r="BP835" s="49">
        <v>2625129</v>
      </c>
      <c r="BQ835" s="30">
        <f>IFERROR(BP835/BM833,"-")</f>
        <v>2.2293615089493128E-3</v>
      </c>
      <c r="BR835" s="49">
        <v>49</v>
      </c>
      <c r="BS835" s="30">
        <f>IFERROR(BR835/BN833,"-")</f>
        <v>4.8514851485148516E-2</v>
      </c>
      <c r="BT835" s="52">
        <f>IFERROR(BP835/BR835,"-")</f>
        <v>53574.061224489793</v>
      </c>
      <c r="BU835" s="31">
        <f t="shared" si="607"/>
        <v>3.746177370030581E-2</v>
      </c>
      <c r="BV835" s="176"/>
      <c r="BW835" s="197"/>
      <c r="BX835" s="197"/>
      <c r="BY835" s="67" t="s">
        <v>194</v>
      </c>
      <c r="BZ835" s="49">
        <f t="shared" ref="BZ835" si="609">SUM(H835,R835,AB835,AL835,AV835,BF835,BP835)</f>
        <v>319115061</v>
      </c>
      <c r="CA835" s="30">
        <f>IFERROR(BZ835/BW833,"-")</f>
        <v>9.3960494708495244E-3</v>
      </c>
      <c r="CB835" s="49">
        <f>SUM(J835,T835,AD835,AN835,AX835,BH835,BR835)</f>
        <v>2776</v>
      </c>
      <c r="CC835" s="30">
        <f>IFERROR(CB835/BX833,"-")</f>
        <v>7.0857901319651834E-2</v>
      </c>
      <c r="CD835" s="52">
        <f>IFERROR(BZ835/CB835,"-")</f>
        <v>114954.9931556196</v>
      </c>
      <c r="CE835" s="31">
        <f t="shared" si="608"/>
        <v>6.4499639861520949E-2</v>
      </c>
      <c r="CR835" s="173"/>
      <c r="CS835" s="194"/>
      <c r="CT835" s="188"/>
      <c r="CU835" s="191"/>
      <c r="CV835" s="191"/>
      <c r="CW835" s="75" t="s">
        <v>87</v>
      </c>
      <c r="CX835" s="86">
        <v>105628198</v>
      </c>
      <c r="CY835" s="76">
        <v>6.1680999916997551E-3</v>
      </c>
      <c r="CZ835" s="86">
        <v>1575</v>
      </c>
      <c r="DA835" s="76">
        <v>7.7808516944965919E-2</v>
      </c>
      <c r="DB835" s="86">
        <v>67065.522539682541</v>
      </c>
      <c r="DC835" s="77">
        <v>7.1776876452627258E-2</v>
      </c>
    </row>
    <row r="836" spans="2:107" s="16" customFormat="1" ht="13.15" customHeight="1">
      <c r="B836" s="224"/>
      <c r="C836" s="194"/>
      <c r="D836" s="176"/>
      <c r="E836" s="197"/>
      <c r="F836" s="197"/>
      <c r="G836" s="67" t="s">
        <v>62</v>
      </c>
      <c r="H836" s="49">
        <v>83984</v>
      </c>
      <c r="I836" s="30">
        <f>IFERROR(H836/E833,"-")</f>
        <v>3.5434971190943122E-3</v>
      </c>
      <c r="J836" s="49">
        <v>5</v>
      </c>
      <c r="K836" s="30">
        <f>IFERROR(J836/F833,"-")</f>
        <v>0.3125</v>
      </c>
      <c r="L836" s="52">
        <f t="shared" si="593"/>
        <v>16796.8</v>
      </c>
      <c r="M836" s="31">
        <f t="shared" si="601"/>
        <v>0.3125</v>
      </c>
      <c r="N836" s="176"/>
      <c r="O836" s="197"/>
      <c r="P836" s="197"/>
      <c r="Q836" s="67" t="s">
        <v>62</v>
      </c>
      <c r="R836" s="49">
        <v>257753</v>
      </c>
      <c r="S836" s="30">
        <f>IFERROR(R836/O833,"-")</f>
        <v>1.2569411971470913E-3</v>
      </c>
      <c r="T836" s="49">
        <v>20</v>
      </c>
      <c r="U836" s="30">
        <f>IFERROR(T836/P833,"-")</f>
        <v>0.16806722689075632</v>
      </c>
      <c r="V836" s="52">
        <f t="shared" si="594"/>
        <v>12887.65</v>
      </c>
      <c r="W836" s="31">
        <f t="shared" si="602"/>
        <v>0.14814814814814814</v>
      </c>
      <c r="X836" s="176"/>
      <c r="Y836" s="197"/>
      <c r="Z836" s="197"/>
      <c r="AA836" s="67" t="s">
        <v>62</v>
      </c>
      <c r="AB836" s="49">
        <v>138080672</v>
      </c>
      <c r="AC836" s="30">
        <f>IFERROR(AB836/Y833,"-")</f>
        <v>1.4050029359106981E-2</v>
      </c>
      <c r="AD836" s="49">
        <v>2807</v>
      </c>
      <c r="AE836" s="30">
        <f>IFERROR(AD836/Z833,"-")</f>
        <v>0.19369307203974606</v>
      </c>
      <c r="AF836" s="52">
        <f t="shared" si="595"/>
        <v>49191.546847167796</v>
      </c>
      <c r="AG836" s="31">
        <f t="shared" si="603"/>
        <v>0.17728794290406114</v>
      </c>
      <c r="AH836" s="176"/>
      <c r="AI836" s="197"/>
      <c r="AJ836" s="197"/>
      <c r="AK836" s="67" t="s">
        <v>62</v>
      </c>
      <c r="AL836" s="49">
        <v>165551302</v>
      </c>
      <c r="AM836" s="30">
        <f>IFERROR(AL836/AI833,"-")</f>
        <v>1.39806875906497E-2</v>
      </c>
      <c r="AN836" s="49">
        <v>3259</v>
      </c>
      <c r="AO836" s="30">
        <f>IFERROR(AN836/AJ833,"-")</f>
        <v>0.25011511895625482</v>
      </c>
      <c r="AP836" s="52">
        <f t="shared" si="596"/>
        <v>50798.190242405646</v>
      </c>
      <c r="AQ836" s="31">
        <f t="shared" si="604"/>
        <v>0.23270260621206712</v>
      </c>
      <c r="AR836" s="176"/>
      <c r="AS836" s="197"/>
      <c r="AT836" s="197"/>
      <c r="AU836" s="67" t="s">
        <v>62</v>
      </c>
      <c r="AV836" s="49">
        <v>71731114</v>
      </c>
      <c r="AW836" s="30">
        <f>IFERROR(AV836/AS833,"-")</f>
        <v>9.8746092636291978E-3</v>
      </c>
      <c r="AX836" s="49">
        <v>1903</v>
      </c>
      <c r="AY836" s="30">
        <f>IFERROR(AX836/AT833,"-")</f>
        <v>0.25894679548237853</v>
      </c>
      <c r="AZ836" s="52">
        <f t="shared" si="597"/>
        <v>37693.701523909614</v>
      </c>
      <c r="BA836" s="31">
        <f t="shared" si="605"/>
        <v>0.23540326571004452</v>
      </c>
      <c r="BB836" s="176"/>
      <c r="BC836" s="197"/>
      <c r="BD836" s="197"/>
      <c r="BE836" s="67" t="s">
        <v>62</v>
      </c>
      <c r="BF836" s="49">
        <v>32394131</v>
      </c>
      <c r="BG836" s="30">
        <f>IFERROR(BF836/BC833,"-")</f>
        <v>8.9412849823807105E-3</v>
      </c>
      <c r="BH836" s="49">
        <v>795</v>
      </c>
      <c r="BI836" s="30">
        <f>IFERROR(BH836/BD833,"-")</f>
        <v>0.25150268902246126</v>
      </c>
      <c r="BJ836" s="52">
        <f t="shared" si="598"/>
        <v>40747.334591194965</v>
      </c>
      <c r="BK836" s="31">
        <f t="shared" si="606"/>
        <v>0.21733187534171677</v>
      </c>
      <c r="BL836" s="176"/>
      <c r="BM836" s="197"/>
      <c r="BN836" s="197"/>
      <c r="BO836" s="67" t="s">
        <v>62</v>
      </c>
      <c r="BP836" s="49">
        <v>5785347</v>
      </c>
      <c r="BQ836" s="30">
        <f>IFERROR(BP836/BM833,"-")</f>
        <v>4.9131413799913754E-3</v>
      </c>
      <c r="BR836" s="49">
        <v>201</v>
      </c>
      <c r="BS836" s="30">
        <f>IFERROR(BR836/BN833,"-")</f>
        <v>0.19900990099009902</v>
      </c>
      <c r="BT836" s="52">
        <f t="shared" si="599"/>
        <v>28782.820895522389</v>
      </c>
      <c r="BU836" s="31">
        <f t="shared" si="607"/>
        <v>0.1536697247706422</v>
      </c>
      <c r="BV836" s="176"/>
      <c r="BW836" s="197"/>
      <c r="BX836" s="197"/>
      <c r="BY836" s="67" t="s">
        <v>62</v>
      </c>
      <c r="BZ836" s="49">
        <f t="shared" si="566"/>
        <v>413884303</v>
      </c>
      <c r="CA836" s="30">
        <f>IFERROR(BZ836/BW833,"-")</f>
        <v>1.2186442639246269E-2</v>
      </c>
      <c r="CB836" s="49">
        <f t="shared" si="567"/>
        <v>8990</v>
      </c>
      <c r="CC836" s="30">
        <f>IFERROR(CB836/BX833,"-")</f>
        <v>0.22947137350996757</v>
      </c>
      <c r="CD836" s="52">
        <f t="shared" si="600"/>
        <v>46038.298442714127</v>
      </c>
      <c r="CE836" s="31">
        <f t="shared" si="608"/>
        <v>0.20888031785125119</v>
      </c>
      <c r="CR836" s="173"/>
      <c r="CS836" s="194"/>
      <c r="CT836" s="188"/>
      <c r="CU836" s="191"/>
      <c r="CV836" s="191"/>
      <c r="CW836" s="75" t="s">
        <v>85</v>
      </c>
      <c r="CX836" s="86">
        <v>50184235</v>
      </c>
      <c r="CY836" s="76">
        <v>2.9304805473152023E-3</v>
      </c>
      <c r="CZ836" s="86">
        <v>2310</v>
      </c>
      <c r="DA836" s="76">
        <v>0.11411915818595</v>
      </c>
      <c r="DB836" s="86">
        <v>21724.777056277057</v>
      </c>
      <c r="DC836" s="77">
        <v>0.10527275213051998</v>
      </c>
    </row>
    <row r="837" spans="2:107" s="16" customFormat="1" ht="13.15" customHeight="1">
      <c r="B837" s="224"/>
      <c r="C837" s="194"/>
      <c r="D837" s="176"/>
      <c r="E837" s="197"/>
      <c r="F837" s="197"/>
      <c r="G837" s="67" t="s">
        <v>64</v>
      </c>
      <c r="H837" s="49">
        <v>30967</v>
      </c>
      <c r="I837" s="30">
        <f>IFERROR(H837/E833,"-")</f>
        <v>1.3065759583610398E-3</v>
      </c>
      <c r="J837" s="49">
        <v>3</v>
      </c>
      <c r="K837" s="30">
        <f>IFERROR(J837/F833,"-")</f>
        <v>0.1875</v>
      </c>
      <c r="L837" s="52">
        <f t="shared" si="593"/>
        <v>10322.333333333334</v>
      </c>
      <c r="M837" s="31">
        <f t="shared" si="601"/>
        <v>0.1875</v>
      </c>
      <c r="N837" s="176"/>
      <c r="O837" s="197"/>
      <c r="P837" s="197"/>
      <c r="Q837" s="67" t="s">
        <v>64</v>
      </c>
      <c r="R837" s="49">
        <v>59251</v>
      </c>
      <c r="S837" s="30">
        <f>IFERROR(R837/O833,"-")</f>
        <v>2.8893949972323235E-4</v>
      </c>
      <c r="T837" s="49">
        <v>6</v>
      </c>
      <c r="U837" s="30">
        <f>IFERROR(T837/P833,"-")</f>
        <v>5.0420168067226892E-2</v>
      </c>
      <c r="V837" s="52">
        <f t="shared" si="594"/>
        <v>9875.1666666666661</v>
      </c>
      <c r="W837" s="31">
        <f t="shared" si="602"/>
        <v>4.4444444444444446E-2</v>
      </c>
      <c r="X837" s="176"/>
      <c r="Y837" s="197"/>
      <c r="Z837" s="197"/>
      <c r="AA837" s="67" t="s">
        <v>64</v>
      </c>
      <c r="AB837" s="49">
        <v>22650086</v>
      </c>
      <c r="AC837" s="30">
        <f>IFERROR(AB837/Y833,"-")</f>
        <v>2.3046989030173462E-3</v>
      </c>
      <c r="AD837" s="49">
        <v>465</v>
      </c>
      <c r="AE837" s="30">
        <f>IFERROR(AD837/Z833,"-")</f>
        <v>3.2086668506762353E-2</v>
      </c>
      <c r="AF837" s="52">
        <f t="shared" si="595"/>
        <v>48709.862365591398</v>
      </c>
      <c r="AG837" s="31">
        <f t="shared" si="603"/>
        <v>2.9369039348196804E-2</v>
      </c>
      <c r="AH837" s="176"/>
      <c r="AI837" s="197"/>
      <c r="AJ837" s="197"/>
      <c r="AK837" s="67" t="s">
        <v>64</v>
      </c>
      <c r="AL837" s="49">
        <v>30518613</v>
      </c>
      <c r="AM837" s="30">
        <f>IFERROR(AL837/AI833,"-")</f>
        <v>2.5772747716169614E-3</v>
      </c>
      <c r="AN837" s="49">
        <v>468</v>
      </c>
      <c r="AO837" s="30">
        <f>IFERROR(AN837/AJ833,"-")</f>
        <v>3.5917114351496547E-2</v>
      </c>
      <c r="AP837" s="52">
        <f t="shared" si="596"/>
        <v>65210.711538461539</v>
      </c>
      <c r="AQ837" s="31">
        <f t="shared" si="604"/>
        <v>3.3416636915387363E-2</v>
      </c>
      <c r="AR837" s="176"/>
      <c r="AS837" s="197"/>
      <c r="AT837" s="197"/>
      <c r="AU837" s="67" t="s">
        <v>64</v>
      </c>
      <c r="AV837" s="49">
        <v>12815892</v>
      </c>
      <c r="AW837" s="30">
        <f>IFERROR(AV837/AS833,"-")</f>
        <v>1.7642542936789091E-3</v>
      </c>
      <c r="AX837" s="49">
        <v>271</v>
      </c>
      <c r="AY837" s="30">
        <f>IFERROR(AX837/AT833,"-")</f>
        <v>3.68757654102599E-2</v>
      </c>
      <c r="AZ837" s="52">
        <f t="shared" si="597"/>
        <v>47291.114391143914</v>
      </c>
      <c r="BA837" s="31">
        <f t="shared" si="605"/>
        <v>3.3523008411677387E-2</v>
      </c>
      <c r="BB837" s="176"/>
      <c r="BC837" s="197"/>
      <c r="BD837" s="197"/>
      <c r="BE837" s="67" t="s">
        <v>64</v>
      </c>
      <c r="BF837" s="49">
        <v>3461338</v>
      </c>
      <c r="BG837" s="30">
        <f>IFERROR(BF837/BC833,"-")</f>
        <v>9.5538322908997569E-4</v>
      </c>
      <c r="BH837" s="49">
        <v>104</v>
      </c>
      <c r="BI837" s="30">
        <f>IFERROR(BH837/BD833,"-")</f>
        <v>3.2900980702309394E-2</v>
      </c>
      <c r="BJ837" s="52">
        <f t="shared" si="598"/>
        <v>33282.096153846156</v>
      </c>
      <c r="BK837" s="31">
        <f t="shared" si="606"/>
        <v>2.8430836522689993E-2</v>
      </c>
      <c r="BL837" s="176"/>
      <c r="BM837" s="197"/>
      <c r="BN837" s="197"/>
      <c r="BO837" s="67" t="s">
        <v>64</v>
      </c>
      <c r="BP837" s="49">
        <v>527168</v>
      </c>
      <c r="BQ837" s="30">
        <f>IFERROR(BP837/BM833,"-")</f>
        <v>4.4769154123465606E-4</v>
      </c>
      <c r="BR837" s="49">
        <v>21</v>
      </c>
      <c r="BS837" s="30">
        <f>IFERROR(BR837/BN833,"-")</f>
        <v>2.0792079207920793E-2</v>
      </c>
      <c r="BT837" s="52">
        <f t="shared" si="599"/>
        <v>25103.238095238095</v>
      </c>
      <c r="BU837" s="31">
        <f t="shared" si="607"/>
        <v>1.6055045871559634E-2</v>
      </c>
      <c r="BV837" s="176"/>
      <c r="BW837" s="197"/>
      <c r="BX837" s="197"/>
      <c r="BY837" s="67" t="s">
        <v>64</v>
      </c>
      <c r="BZ837" s="49">
        <f t="shared" ref="BZ837:BZ903" si="610">SUM(H837,R837,AB837,AL837,AV837,BF837,BP837)</f>
        <v>70063315</v>
      </c>
      <c r="CA837" s="30">
        <f>IFERROR(BZ837/BW833,"-")</f>
        <v>2.0629498707104696E-3</v>
      </c>
      <c r="CB837" s="49">
        <f t="shared" ref="CB837:CB903" si="611">SUM(J837,T837,AD837,AN837,AX837,BH837,BR837)</f>
        <v>1338</v>
      </c>
      <c r="CC837" s="30">
        <f>IFERROR(CB837/BX833,"-")</f>
        <v>3.4152691630293282E-2</v>
      </c>
      <c r="CD837" s="52">
        <f t="shared" si="600"/>
        <v>52364.211509715991</v>
      </c>
      <c r="CE837" s="31">
        <f t="shared" si="608"/>
        <v>3.1088082901554404E-2</v>
      </c>
      <c r="CR837" s="174"/>
      <c r="CS837" s="195"/>
      <c r="CT837" s="189"/>
      <c r="CU837" s="192"/>
      <c r="CV837" s="192"/>
      <c r="CW837" s="18" t="s">
        <v>92</v>
      </c>
      <c r="CX837" s="86">
        <v>3141555309</v>
      </c>
      <c r="CY837" s="76">
        <v>0.18344937850182033</v>
      </c>
      <c r="CZ837" s="86">
        <v>15938</v>
      </c>
      <c r="DA837" s="76">
        <v>0.78737278925007415</v>
      </c>
      <c r="DB837" s="86">
        <v>197111.01198393776</v>
      </c>
      <c r="DC837" s="77">
        <v>0.72633641708061791</v>
      </c>
    </row>
    <row r="838" spans="2:107" s="16" customFormat="1" ht="13.15" customHeight="1">
      <c r="B838" s="224"/>
      <c r="C838" s="194"/>
      <c r="D838" s="176"/>
      <c r="E838" s="197"/>
      <c r="F838" s="197"/>
      <c r="G838" s="67" t="s">
        <v>66</v>
      </c>
      <c r="H838" s="49">
        <v>3323456</v>
      </c>
      <c r="I838" s="30">
        <f>IFERROR(H838/E833,"-")</f>
        <v>0.14022500430363766</v>
      </c>
      <c r="J838" s="49">
        <v>11</v>
      </c>
      <c r="K838" s="30">
        <f>IFERROR(J838/F833,"-")</f>
        <v>0.6875</v>
      </c>
      <c r="L838" s="52">
        <f t="shared" si="593"/>
        <v>302132.36363636365</v>
      </c>
      <c r="M838" s="31">
        <f t="shared" si="601"/>
        <v>0.6875</v>
      </c>
      <c r="N838" s="176"/>
      <c r="O838" s="197"/>
      <c r="P838" s="197"/>
      <c r="Q838" s="67" t="s">
        <v>66</v>
      </c>
      <c r="R838" s="49">
        <v>771644</v>
      </c>
      <c r="S838" s="30">
        <f>IFERROR(R838/O833,"-")</f>
        <v>3.762947989475855E-3</v>
      </c>
      <c r="T838" s="49">
        <v>22</v>
      </c>
      <c r="U838" s="30">
        <f>IFERROR(T838/P833,"-")</f>
        <v>0.18487394957983194</v>
      </c>
      <c r="V838" s="52">
        <f t="shared" si="594"/>
        <v>35074.727272727272</v>
      </c>
      <c r="W838" s="31">
        <f t="shared" si="602"/>
        <v>0.16296296296296298</v>
      </c>
      <c r="X838" s="176"/>
      <c r="Y838" s="197"/>
      <c r="Z838" s="197"/>
      <c r="AA838" s="67" t="s">
        <v>66</v>
      </c>
      <c r="AB838" s="49">
        <v>239242632</v>
      </c>
      <c r="AC838" s="30">
        <f>IFERROR(AB838/Y833,"-")</f>
        <v>2.434349395076834E-2</v>
      </c>
      <c r="AD838" s="49">
        <v>3750</v>
      </c>
      <c r="AE838" s="30">
        <f>IFERROR(AD838/Z833,"-")</f>
        <v>0.25876345569969639</v>
      </c>
      <c r="AF838" s="52">
        <f t="shared" si="595"/>
        <v>63798.035199999998</v>
      </c>
      <c r="AG838" s="31">
        <f t="shared" si="603"/>
        <v>0.23684709151771616</v>
      </c>
      <c r="AH838" s="176"/>
      <c r="AI838" s="197"/>
      <c r="AJ838" s="197"/>
      <c r="AK838" s="67" t="s">
        <v>66</v>
      </c>
      <c r="AL838" s="49">
        <v>365464730</v>
      </c>
      <c r="AM838" s="30">
        <f>IFERROR(AL838/AI833,"-")</f>
        <v>3.0863231842967586E-2</v>
      </c>
      <c r="AN838" s="49">
        <v>4318</v>
      </c>
      <c r="AO838" s="30">
        <f>IFERROR(AN838/AJ833,"-")</f>
        <v>0.33138910207214123</v>
      </c>
      <c r="AP838" s="52">
        <f t="shared" si="596"/>
        <v>84637.501157943494</v>
      </c>
      <c r="AQ838" s="31">
        <f t="shared" si="604"/>
        <v>0.30831845769368083</v>
      </c>
      <c r="AR838" s="176"/>
      <c r="AS838" s="197"/>
      <c r="AT838" s="197"/>
      <c r="AU838" s="67" t="s">
        <v>66</v>
      </c>
      <c r="AV838" s="49">
        <v>169088854</v>
      </c>
      <c r="AW838" s="30">
        <f>IFERROR(AV838/AS833,"-")</f>
        <v>2.3277017056849904E-2</v>
      </c>
      <c r="AX838" s="49">
        <v>2591</v>
      </c>
      <c r="AY838" s="30">
        <f>IFERROR(AX838/AT833,"-")</f>
        <v>0.352564974826507</v>
      </c>
      <c r="AZ838" s="52">
        <f t="shared" si="597"/>
        <v>65260.074874565806</v>
      </c>
      <c r="BA838" s="31">
        <f t="shared" si="605"/>
        <v>0.32050964868876791</v>
      </c>
      <c r="BB838" s="176"/>
      <c r="BC838" s="197"/>
      <c r="BD838" s="197"/>
      <c r="BE838" s="67" t="s">
        <v>66</v>
      </c>
      <c r="BF838" s="49">
        <v>52767177</v>
      </c>
      <c r="BG838" s="30">
        <f>IFERROR(BF838/BC833,"-")</f>
        <v>1.4564563169566884E-2</v>
      </c>
      <c r="BH838" s="49">
        <v>1015</v>
      </c>
      <c r="BI838" s="30">
        <f>IFERROR(BH838/BD833,"-")</f>
        <v>0.32110091743119268</v>
      </c>
      <c r="BJ838" s="52">
        <f t="shared" si="598"/>
        <v>51987.366502463054</v>
      </c>
      <c r="BK838" s="31">
        <f t="shared" si="606"/>
        <v>0.27747402952433026</v>
      </c>
      <c r="BL838" s="176"/>
      <c r="BM838" s="197"/>
      <c r="BN838" s="197"/>
      <c r="BO838" s="67" t="s">
        <v>66</v>
      </c>
      <c r="BP838" s="49">
        <v>19555074</v>
      </c>
      <c r="BQ838" s="30">
        <f>IFERROR(BP838/BM833,"-")</f>
        <v>1.6606928375807618E-2</v>
      </c>
      <c r="BR838" s="49">
        <v>227</v>
      </c>
      <c r="BS838" s="30">
        <f>IFERROR(BR838/BN833,"-")</f>
        <v>0.22475247524752476</v>
      </c>
      <c r="BT838" s="52">
        <f t="shared" si="599"/>
        <v>86145.700440528628</v>
      </c>
      <c r="BU838" s="31">
        <f t="shared" si="607"/>
        <v>0.1735474006116208</v>
      </c>
      <c r="BV838" s="176"/>
      <c r="BW838" s="197"/>
      <c r="BX838" s="197"/>
      <c r="BY838" s="67" t="s">
        <v>66</v>
      </c>
      <c r="BZ838" s="49">
        <f t="shared" si="610"/>
        <v>850213567</v>
      </c>
      <c r="CA838" s="30">
        <f>IFERROR(BZ838/BW833,"-")</f>
        <v>2.5033756511791329E-2</v>
      </c>
      <c r="CB838" s="49">
        <f t="shared" si="611"/>
        <v>11934</v>
      </c>
      <c r="CC838" s="30">
        <f>IFERROR(CB838/BX833,"-")</f>
        <v>0.30461750516884906</v>
      </c>
      <c r="CD838" s="52">
        <f t="shared" si="600"/>
        <v>71242.966901290434</v>
      </c>
      <c r="CE838" s="31">
        <f t="shared" si="608"/>
        <v>0.27728339413090453</v>
      </c>
      <c r="CR838" s="172">
        <v>50</v>
      </c>
      <c r="CS838" s="193" t="s">
        <v>13</v>
      </c>
      <c r="CT838" s="187">
        <v>19908</v>
      </c>
      <c r="CU838" s="190">
        <v>15951294480</v>
      </c>
      <c r="CV838" s="190">
        <v>18149</v>
      </c>
      <c r="CW838" s="75" t="s">
        <v>58</v>
      </c>
      <c r="CX838" s="86">
        <v>407987711</v>
      </c>
      <c r="CY838" s="76">
        <v>2.5577091032426353E-2</v>
      </c>
      <c r="CZ838" s="86">
        <v>3484</v>
      </c>
      <c r="DA838" s="76">
        <v>0.19196649953165465</v>
      </c>
      <c r="DB838" s="86">
        <v>117103.24655568312</v>
      </c>
      <c r="DC838" s="77">
        <v>0.17500502310628893</v>
      </c>
    </row>
    <row r="839" spans="2:107" s="16" customFormat="1" ht="13.15" customHeight="1">
      <c r="B839" s="224"/>
      <c r="C839" s="194"/>
      <c r="D839" s="176"/>
      <c r="E839" s="197"/>
      <c r="F839" s="197"/>
      <c r="G839" s="67" t="s">
        <v>68</v>
      </c>
      <c r="H839" s="49">
        <v>125064</v>
      </c>
      <c r="I839" s="30">
        <f>IFERROR(H839/E833,"-")</f>
        <v>5.276766094761038E-3</v>
      </c>
      <c r="J839" s="49">
        <v>6</v>
      </c>
      <c r="K839" s="30">
        <f>IFERROR(J839/F833,"-")</f>
        <v>0.375</v>
      </c>
      <c r="L839" s="52">
        <f t="shared" si="593"/>
        <v>20844</v>
      </c>
      <c r="M839" s="31">
        <f t="shared" si="601"/>
        <v>0.375</v>
      </c>
      <c r="N839" s="176"/>
      <c r="O839" s="197"/>
      <c r="P839" s="197"/>
      <c r="Q839" s="67" t="s">
        <v>68</v>
      </c>
      <c r="R839" s="49">
        <v>2300798</v>
      </c>
      <c r="S839" s="30">
        <f>IFERROR(R839/O833,"-")</f>
        <v>1.1219919040762409E-2</v>
      </c>
      <c r="T839" s="49">
        <v>34</v>
      </c>
      <c r="U839" s="30">
        <f>IFERROR(T839/P833,"-")</f>
        <v>0.2857142857142857</v>
      </c>
      <c r="V839" s="52">
        <f t="shared" si="594"/>
        <v>67670.529411764699</v>
      </c>
      <c r="W839" s="31">
        <f t="shared" si="602"/>
        <v>0.25185185185185183</v>
      </c>
      <c r="X839" s="176"/>
      <c r="Y839" s="197"/>
      <c r="Z839" s="197"/>
      <c r="AA839" s="67" t="s">
        <v>68</v>
      </c>
      <c r="AB839" s="49">
        <v>226692939</v>
      </c>
      <c r="AC839" s="30">
        <f>IFERROR(AB839/Y833,"-")</f>
        <v>2.3066533514931386E-2</v>
      </c>
      <c r="AD839" s="49">
        <v>3817</v>
      </c>
      <c r="AE839" s="30">
        <f>IFERROR(AD839/Z833,"-")</f>
        <v>0.26338669610819765</v>
      </c>
      <c r="AF839" s="52">
        <f t="shared" si="595"/>
        <v>59390.34293948127</v>
      </c>
      <c r="AG839" s="31">
        <f t="shared" si="603"/>
        <v>0.2410787595528327</v>
      </c>
      <c r="AH839" s="176"/>
      <c r="AI839" s="197"/>
      <c r="AJ839" s="197"/>
      <c r="AK839" s="67" t="s">
        <v>68</v>
      </c>
      <c r="AL839" s="49">
        <v>317711629</v>
      </c>
      <c r="AM839" s="30">
        <f>IFERROR(AL839/AI833,"-")</f>
        <v>2.6830517037947556E-2</v>
      </c>
      <c r="AN839" s="49">
        <v>4485</v>
      </c>
      <c r="AO839" s="30">
        <f>IFERROR(AN839/AJ833,"-")</f>
        <v>0.34420567920184192</v>
      </c>
      <c r="AP839" s="52">
        <f t="shared" si="596"/>
        <v>70838.713266443694</v>
      </c>
      <c r="AQ839" s="31">
        <f t="shared" si="604"/>
        <v>0.32024277043912891</v>
      </c>
      <c r="AR839" s="176"/>
      <c r="AS839" s="197"/>
      <c r="AT839" s="197"/>
      <c r="AU839" s="67" t="s">
        <v>68</v>
      </c>
      <c r="AV839" s="49">
        <v>217029942</v>
      </c>
      <c r="AW839" s="30">
        <f>IFERROR(AV839/AS833,"-")</f>
        <v>2.9876656812525E-2</v>
      </c>
      <c r="AX839" s="49">
        <v>2728</v>
      </c>
      <c r="AY839" s="30">
        <f>IFERROR(AX839/AT833,"-")</f>
        <v>0.37120696693427679</v>
      </c>
      <c r="AZ839" s="52">
        <f t="shared" si="597"/>
        <v>79556.430351906165</v>
      </c>
      <c r="BA839" s="31">
        <f t="shared" si="605"/>
        <v>0.33745670460168231</v>
      </c>
      <c r="BB839" s="176"/>
      <c r="BC839" s="197"/>
      <c r="BD839" s="197"/>
      <c r="BE839" s="67" t="s">
        <v>68</v>
      </c>
      <c r="BF839" s="49">
        <v>96612576</v>
      </c>
      <c r="BG839" s="30">
        <f>IFERROR(BF839/BC833,"-")</f>
        <v>2.6666576575180088E-2</v>
      </c>
      <c r="BH839" s="49">
        <v>1264</v>
      </c>
      <c r="BI839" s="30">
        <f>IFERROR(BH839/BD833,"-")</f>
        <v>0.39987345776652961</v>
      </c>
      <c r="BJ839" s="52">
        <f t="shared" si="598"/>
        <v>76434</v>
      </c>
      <c r="BK839" s="31">
        <f t="shared" si="606"/>
        <v>0.34554401312192456</v>
      </c>
      <c r="BL839" s="176"/>
      <c r="BM839" s="197"/>
      <c r="BN839" s="197"/>
      <c r="BO839" s="67" t="s">
        <v>68</v>
      </c>
      <c r="BP839" s="49">
        <v>29974037</v>
      </c>
      <c r="BQ839" s="30">
        <f>IFERROR(BP839/BM833,"-")</f>
        <v>2.54551164364199E-2</v>
      </c>
      <c r="BR839" s="49">
        <v>364</v>
      </c>
      <c r="BS839" s="30">
        <f>IFERROR(BR839/BN833,"-")</f>
        <v>0.36039603960396038</v>
      </c>
      <c r="BT839" s="52">
        <f t="shared" si="599"/>
        <v>82346.255494505502</v>
      </c>
      <c r="BU839" s="31">
        <f t="shared" si="607"/>
        <v>0.27828746177370028</v>
      </c>
      <c r="BV839" s="176"/>
      <c r="BW839" s="197"/>
      <c r="BX839" s="197"/>
      <c r="BY839" s="67" t="s">
        <v>68</v>
      </c>
      <c r="BZ839" s="49">
        <f t="shared" si="610"/>
        <v>890446985</v>
      </c>
      <c r="CA839" s="30">
        <f>IFERROR(BZ839/BW833,"-")</f>
        <v>2.6218392500844092E-2</v>
      </c>
      <c r="CB839" s="49">
        <f t="shared" si="611"/>
        <v>12698</v>
      </c>
      <c r="CC839" s="30">
        <f>IFERROR(CB839/BX833,"-")</f>
        <v>0.32411874314010769</v>
      </c>
      <c r="CD839" s="52">
        <f t="shared" si="600"/>
        <v>70124.979130571737</v>
      </c>
      <c r="CE839" s="31">
        <f t="shared" si="608"/>
        <v>0.29503473593717328</v>
      </c>
      <c r="CR839" s="173"/>
      <c r="CS839" s="194"/>
      <c r="CT839" s="188"/>
      <c r="CU839" s="191"/>
      <c r="CV839" s="191"/>
      <c r="CW839" s="75" t="s">
        <v>60</v>
      </c>
      <c r="CX839" s="86">
        <v>473439008</v>
      </c>
      <c r="CY839" s="76">
        <v>2.9680287615127771E-2</v>
      </c>
      <c r="CZ839" s="86">
        <v>5069</v>
      </c>
      <c r="DA839" s="76">
        <v>0.27929913493856412</v>
      </c>
      <c r="DB839" s="86">
        <v>93398.896823831135</v>
      </c>
      <c r="DC839" s="77">
        <v>0.25462125778581474</v>
      </c>
    </row>
    <row r="840" spans="2:107" s="16" customFormat="1" ht="13.15" customHeight="1">
      <c r="B840" s="224"/>
      <c r="C840" s="194"/>
      <c r="D840" s="176"/>
      <c r="E840" s="197"/>
      <c r="F840" s="197"/>
      <c r="G840" s="67" t="s">
        <v>69</v>
      </c>
      <c r="H840" s="49">
        <v>13987</v>
      </c>
      <c r="I840" s="30">
        <f>IFERROR(H840/E833,"-")</f>
        <v>5.901468637451436E-4</v>
      </c>
      <c r="J840" s="49">
        <v>1</v>
      </c>
      <c r="K840" s="30">
        <f>IFERROR(J840/F833,"-")</f>
        <v>6.25E-2</v>
      </c>
      <c r="L840" s="52">
        <f t="shared" si="593"/>
        <v>13987</v>
      </c>
      <c r="M840" s="31">
        <f t="shared" si="601"/>
        <v>6.25E-2</v>
      </c>
      <c r="N840" s="176"/>
      <c r="O840" s="197"/>
      <c r="P840" s="197"/>
      <c r="Q840" s="67" t="s">
        <v>69</v>
      </c>
      <c r="R840" s="49">
        <v>6260418</v>
      </c>
      <c r="S840" s="30">
        <f>IFERROR(R840/O833,"-")</f>
        <v>3.052913950782803E-2</v>
      </c>
      <c r="T840" s="49">
        <v>15</v>
      </c>
      <c r="U840" s="30">
        <f>IFERROR(T840/P833,"-")</f>
        <v>0.12605042016806722</v>
      </c>
      <c r="V840" s="52">
        <f t="shared" si="594"/>
        <v>417361.2</v>
      </c>
      <c r="W840" s="31">
        <f t="shared" si="602"/>
        <v>0.1111111111111111</v>
      </c>
      <c r="X840" s="176"/>
      <c r="Y840" s="197"/>
      <c r="Z840" s="197"/>
      <c r="AA840" s="67" t="s">
        <v>69</v>
      </c>
      <c r="AB840" s="49">
        <v>208953303</v>
      </c>
      <c r="AC840" s="30">
        <f>IFERROR(AB840/Y833,"-")</f>
        <v>2.1261484314273736E-2</v>
      </c>
      <c r="AD840" s="49">
        <v>1117</v>
      </c>
      <c r="AE840" s="30">
        <f>IFERROR(AD840/Z833,"-")</f>
        <v>7.7077008004416234E-2</v>
      </c>
      <c r="AF840" s="52">
        <f t="shared" si="595"/>
        <v>187066.52014324084</v>
      </c>
      <c r="AG840" s="31">
        <f t="shared" si="603"/>
        <v>7.0548853660077057E-2</v>
      </c>
      <c r="AH840" s="176"/>
      <c r="AI840" s="197"/>
      <c r="AJ840" s="197"/>
      <c r="AK840" s="67" t="s">
        <v>69</v>
      </c>
      <c r="AL840" s="49">
        <v>384744366</v>
      </c>
      <c r="AM840" s="30">
        <f>IFERROR(AL840/AI833,"-")</f>
        <v>3.2491383144232756E-2</v>
      </c>
      <c r="AN840" s="49">
        <v>1672</v>
      </c>
      <c r="AO840" s="30">
        <f>IFERROR(AN840/AJ833,"-")</f>
        <v>0.12831926323867998</v>
      </c>
      <c r="AP840" s="52">
        <f t="shared" si="596"/>
        <v>230110.26674641148</v>
      </c>
      <c r="AQ840" s="31">
        <f t="shared" si="604"/>
        <v>0.11938593359514459</v>
      </c>
      <c r="AR840" s="176"/>
      <c r="AS840" s="197"/>
      <c r="AT840" s="197"/>
      <c r="AU840" s="67" t="s">
        <v>69</v>
      </c>
      <c r="AV840" s="49">
        <v>331484122</v>
      </c>
      <c r="AW840" s="30">
        <f>IFERROR(AV840/AS833,"-")</f>
        <v>4.5632585349883049E-2</v>
      </c>
      <c r="AX840" s="49">
        <v>1306</v>
      </c>
      <c r="AY840" s="30">
        <f>IFERROR(AX840/AT833,"-")</f>
        <v>0.1777112532317322</v>
      </c>
      <c r="AZ840" s="52">
        <f t="shared" si="597"/>
        <v>253816.32618683</v>
      </c>
      <c r="BA840" s="31">
        <f t="shared" si="605"/>
        <v>0.1615536862939139</v>
      </c>
      <c r="BB840" s="176"/>
      <c r="BC840" s="197"/>
      <c r="BD840" s="197"/>
      <c r="BE840" s="67" t="s">
        <v>69</v>
      </c>
      <c r="BF840" s="49">
        <v>217081441</v>
      </c>
      <c r="BG840" s="30">
        <f>IFERROR(BF840/BC833,"-")</f>
        <v>5.9917860688001305E-2</v>
      </c>
      <c r="BH840" s="49">
        <v>666</v>
      </c>
      <c r="BI840" s="30">
        <f>IFERROR(BH840/BD833,"-")</f>
        <v>0.21069281872825055</v>
      </c>
      <c r="BJ840" s="52">
        <f t="shared" si="598"/>
        <v>325948.10960960959</v>
      </c>
      <c r="BK840" s="31">
        <f t="shared" si="606"/>
        <v>0.18206670311645709</v>
      </c>
      <c r="BL840" s="176"/>
      <c r="BM840" s="197"/>
      <c r="BN840" s="197"/>
      <c r="BO840" s="67" t="s">
        <v>69</v>
      </c>
      <c r="BP840" s="49">
        <v>68181885</v>
      </c>
      <c r="BQ840" s="30">
        <f>IFERROR(BP840/BM833,"-")</f>
        <v>5.7902704981967944E-2</v>
      </c>
      <c r="BR840" s="49">
        <v>226</v>
      </c>
      <c r="BS840" s="30">
        <f>IFERROR(BR840/BN833,"-")</f>
        <v>0.22376237623762377</v>
      </c>
      <c r="BT840" s="52">
        <f t="shared" si="599"/>
        <v>301689.75663716812</v>
      </c>
      <c r="BU840" s="31">
        <f t="shared" si="607"/>
        <v>0.172782874617737</v>
      </c>
      <c r="BV840" s="176"/>
      <c r="BW840" s="197"/>
      <c r="BX840" s="197"/>
      <c r="BY840" s="67" t="s">
        <v>69</v>
      </c>
      <c r="BZ840" s="49">
        <f t="shared" si="610"/>
        <v>1216719522</v>
      </c>
      <c r="CA840" s="30">
        <f>IFERROR(BZ840/BW833,"-")</f>
        <v>3.5825187269554748E-2</v>
      </c>
      <c r="CB840" s="49">
        <f t="shared" si="611"/>
        <v>5003</v>
      </c>
      <c r="CC840" s="30">
        <f>IFERROR(CB840/BX833,"-")</f>
        <v>0.12770247849503535</v>
      </c>
      <c r="CD840" s="52">
        <f t="shared" si="600"/>
        <v>243197.98560863483</v>
      </c>
      <c r="CE840" s="31">
        <f t="shared" si="608"/>
        <v>0.11624340714235926</v>
      </c>
      <c r="CR840" s="173"/>
      <c r="CS840" s="194"/>
      <c r="CT840" s="188"/>
      <c r="CU840" s="191"/>
      <c r="CV840" s="191"/>
      <c r="CW840" s="75" t="s">
        <v>62</v>
      </c>
      <c r="CX840" s="86">
        <v>174580873</v>
      </c>
      <c r="CY840" s="76">
        <v>1.0944621028650209E-2</v>
      </c>
      <c r="CZ840" s="86">
        <v>3956</v>
      </c>
      <c r="DA840" s="76">
        <v>0.21797344206292357</v>
      </c>
      <c r="DB840" s="86">
        <v>44130.655460060669</v>
      </c>
      <c r="DC840" s="77">
        <v>0.19871408479003416</v>
      </c>
    </row>
    <row r="841" spans="2:107" s="16" customFormat="1" ht="13.15" customHeight="1">
      <c r="B841" s="224"/>
      <c r="C841" s="194"/>
      <c r="D841" s="176"/>
      <c r="E841" s="197"/>
      <c r="F841" s="197"/>
      <c r="G841" s="67" t="s">
        <v>71</v>
      </c>
      <c r="H841" s="49">
        <v>0</v>
      </c>
      <c r="I841" s="30">
        <f>IFERROR(H841/E833,"-")</f>
        <v>0</v>
      </c>
      <c r="J841" s="49">
        <v>0</v>
      </c>
      <c r="K841" s="30">
        <f>IFERROR(J841/F833,"-")</f>
        <v>0</v>
      </c>
      <c r="L841" s="52" t="str">
        <f t="shared" si="593"/>
        <v>-</v>
      </c>
      <c r="M841" s="31">
        <f t="shared" si="601"/>
        <v>0</v>
      </c>
      <c r="N841" s="176"/>
      <c r="O841" s="197"/>
      <c r="P841" s="197"/>
      <c r="Q841" s="67" t="s">
        <v>71</v>
      </c>
      <c r="R841" s="49">
        <v>425</v>
      </c>
      <c r="S841" s="30">
        <f>IFERROR(R841/O833,"-")</f>
        <v>2.0725268330049067E-6</v>
      </c>
      <c r="T841" s="49">
        <v>1</v>
      </c>
      <c r="U841" s="30">
        <f>IFERROR(T841/P833,"-")</f>
        <v>8.4033613445378148E-3</v>
      </c>
      <c r="V841" s="52">
        <f t="shared" si="594"/>
        <v>425</v>
      </c>
      <c r="W841" s="31">
        <f t="shared" si="602"/>
        <v>7.4074074074074077E-3</v>
      </c>
      <c r="X841" s="176"/>
      <c r="Y841" s="197"/>
      <c r="Z841" s="197"/>
      <c r="AA841" s="67" t="s">
        <v>71</v>
      </c>
      <c r="AB841" s="49">
        <v>1607504</v>
      </c>
      <c r="AC841" s="30">
        <f>IFERROR(AB841/Y833,"-")</f>
        <v>1.6356726881284231E-4</v>
      </c>
      <c r="AD841" s="49">
        <v>9</v>
      </c>
      <c r="AE841" s="30">
        <f>IFERROR(AD841/Z833,"-")</f>
        <v>6.2103229367927132E-4</v>
      </c>
      <c r="AF841" s="52">
        <f t="shared" si="595"/>
        <v>178611.55555555556</v>
      </c>
      <c r="AG841" s="31">
        <f t="shared" si="603"/>
        <v>5.6843301964251876E-4</v>
      </c>
      <c r="AH841" s="176"/>
      <c r="AI841" s="197"/>
      <c r="AJ841" s="197"/>
      <c r="AK841" s="67" t="s">
        <v>71</v>
      </c>
      <c r="AL841" s="49">
        <v>1518708</v>
      </c>
      <c r="AM841" s="30">
        <f>IFERROR(AL841/AI833,"-")</f>
        <v>1.2825379101772587E-4</v>
      </c>
      <c r="AN841" s="49">
        <v>10</v>
      </c>
      <c r="AO841" s="30">
        <f>IFERROR(AN841/AJ833,"-")</f>
        <v>7.6745970836531081E-4</v>
      </c>
      <c r="AP841" s="52">
        <f t="shared" si="596"/>
        <v>151870.79999999999</v>
      </c>
      <c r="AQ841" s="31">
        <f t="shared" si="604"/>
        <v>7.140307033202428E-4</v>
      </c>
      <c r="AR841" s="176"/>
      <c r="AS841" s="197"/>
      <c r="AT841" s="197"/>
      <c r="AU841" s="67" t="s">
        <v>71</v>
      </c>
      <c r="AV841" s="49">
        <v>1039176</v>
      </c>
      <c r="AW841" s="30">
        <f>IFERROR(AV841/AS833,"-")</f>
        <v>1.4305447641787823E-4</v>
      </c>
      <c r="AX841" s="49">
        <v>8</v>
      </c>
      <c r="AY841" s="30">
        <f>IFERROR(AX841/AT833,"-")</f>
        <v>1.0885834807456798E-3</v>
      </c>
      <c r="AZ841" s="52">
        <f t="shared" si="597"/>
        <v>129897</v>
      </c>
      <c r="BA841" s="31">
        <f t="shared" si="605"/>
        <v>9.8960910440376061E-4</v>
      </c>
      <c r="BB841" s="176"/>
      <c r="BC841" s="197"/>
      <c r="BD841" s="197"/>
      <c r="BE841" s="67" t="s">
        <v>71</v>
      </c>
      <c r="BF841" s="49">
        <v>35284</v>
      </c>
      <c r="BG841" s="30">
        <f>IFERROR(BF841/BC833,"-")</f>
        <v>9.7389338617640643E-6</v>
      </c>
      <c r="BH841" s="49">
        <v>3</v>
      </c>
      <c r="BI841" s="30">
        <f>IFERROR(BH841/BD833,"-")</f>
        <v>9.4906675102815561E-4</v>
      </c>
      <c r="BJ841" s="52">
        <f t="shared" si="598"/>
        <v>11761.333333333334</v>
      </c>
      <c r="BK841" s="31">
        <f t="shared" si="606"/>
        <v>8.2012028430836518E-4</v>
      </c>
      <c r="BL841" s="176"/>
      <c r="BM841" s="197"/>
      <c r="BN841" s="197"/>
      <c r="BO841" s="67" t="s">
        <v>71</v>
      </c>
      <c r="BP841" s="49">
        <v>46598</v>
      </c>
      <c r="BQ841" s="30">
        <f>IFERROR(BP841/BM833,"-")</f>
        <v>3.9572831504288011E-5</v>
      </c>
      <c r="BR841" s="49">
        <v>2</v>
      </c>
      <c r="BS841" s="30">
        <f>IFERROR(BR841/BN833,"-")</f>
        <v>1.9801980198019802E-3</v>
      </c>
      <c r="BT841" s="52">
        <f t="shared" si="599"/>
        <v>23299</v>
      </c>
      <c r="BU841" s="31">
        <f t="shared" si="607"/>
        <v>1.5290519877675841E-3</v>
      </c>
      <c r="BV841" s="176"/>
      <c r="BW841" s="197"/>
      <c r="BX841" s="197"/>
      <c r="BY841" s="67" t="s">
        <v>71</v>
      </c>
      <c r="BZ841" s="49">
        <f t="shared" si="610"/>
        <v>4247695</v>
      </c>
      <c r="CA841" s="30">
        <f>IFERROR(BZ841/BW833,"-")</f>
        <v>1.2506947253448553E-4</v>
      </c>
      <c r="CB841" s="49">
        <f t="shared" si="611"/>
        <v>33</v>
      </c>
      <c r="CC841" s="30">
        <f>IFERROR(CB841/BX833,"-")</f>
        <v>8.4233095949153838E-4</v>
      </c>
      <c r="CD841" s="52">
        <f t="shared" si="600"/>
        <v>128718.0303030303</v>
      </c>
      <c r="CE841" s="31">
        <f t="shared" si="608"/>
        <v>7.6674643927600544E-4</v>
      </c>
      <c r="CR841" s="173"/>
      <c r="CS841" s="194"/>
      <c r="CT841" s="188"/>
      <c r="CU841" s="191"/>
      <c r="CV841" s="191"/>
      <c r="CW841" s="75" t="s">
        <v>64</v>
      </c>
      <c r="CX841" s="86">
        <v>22758549</v>
      </c>
      <c r="CY841" s="76">
        <v>1.4267524825985157E-3</v>
      </c>
      <c r="CZ841" s="86">
        <v>662</v>
      </c>
      <c r="DA841" s="76">
        <v>3.6475838889194999E-2</v>
      </c>
      <c r="DB841" s="86">
        <v>34378.472809667677</v>
      </c>
      <c r="DC841" s="77">
        <v>3.3252963632710471E-2</v>
      </c>
    </row>
    <row r="842" spans="2:107" s="16" customFormat="1" ht="13.15" customHeight="1">
      <c r="B842" s="224"/>
      <c r="C842" s="194"/>
      <c r="D842" s="176"/>
      <c r="E842" s="197"/>
      <c r="F842" s="197"/>
      <c r="G842" s="67" t="s">
        <v>73</v>
      </c>
      <c r="H842" s="49">
        <v>0</v>
      </c>
      <c r="I842" s="30">
        <f>IFERROR(H842/E833,"-")</f>
        <v>0</v>
      </c>
      <c r="J842" s="49">
        <v>0</v>
      </c>
      <c r="K842" s="30">
        <f>IFERROR(J842/F833,"-")</f>
        <v>0</v>
      </c>
      <c r="L842" s="52" t="str">
        <f t="shared" si="593"/>
        <v>-</v>
      </c>
      <c r="M842" s="31">
        <f t="shared" si="601"/>
        <v>0</v>
      </c>
      <c r="N842" s="176"/>
      <c r="O842" s="197"/>
      <c r="P842" s="197"/>
      <c r="Q842" s="67" t="s">
        <v>73</v>
      </c>
      <c r="R842" s="49">
        <v>0</v>
      </c>
      <c r="S842" s="30">
        <f>IFERROR(R842/O833,"-")</f>
        <v>0</v>
      </c>
      <c r="T842" s="49">
        <v>0</v>
      </c>
      <c r="U842" s="30">
        <f>IFERROR(T842/P833,"-")</f>
        <v>0</v>
      </c>
      <c r="V842" s="52" t="str">
        <f t="shared" si="594"/>
        <v>-</v>
      </c>
      <c r="W842" s="31">
        <f t="shared" si="602"/>
        <v>0</v>
      </c>
      <c r="X842" s="176"/>
      <c r="Y842" s="197"/>
      <c r="Z842" s="197"/>
      <c r="AA842" s="67" t="s">
        <v>73</v>
      </c>
      <c r="AB842" s="49">
        <v>5965571</v>
      </c>
      <c r="AC842" s="30">
        <f>IFERROR(AB842/Y833,"-")</f>
        <v>6.0701071684990924E-4</v>
      </c>
      <c r="AD842" s="49">
        <v>249</v>
      </c>
      <c r="AE842" s="30">
        <f>IFERROR(AD842/Z833,"-")</f>
        <v>1.718189345845984E-2</v>
      </c>
      <c r="AF842" s="52">
        <f t="shared" si="595"/>
        <v>23958.116465863455</v>
      </c>
      <c r="AG842" s="31">
        <f t="shared" si="603"/>
        <v>1.5726646876776353E-2</v>
      </c>
      <c r="AH842" s="176"/>
      <c r="AI842" s="197"/>
      <c r="AJ842" s="197"/>
      <c r="AK842" s="67" t="s">
        <v>73</v>
      </c>
      <c r="AL842" s="49">
        <v>8069633</v>
      </c>
      <c r="AM842" s="30">
        <f>IFERROR(AL842/AI833,"-")</f>
        <v>6.814746642354846E-4</v>
      </c>
      <c r="AN842" s="49">
        <v>301</v>
      </c>
      <c r="AO842" s="30">
        <f>IFERROR(AN842/AJ833,"-")</f>
        <v>2.3100537221795857E-2</v>
      </c>
      <c r="AP842" s="52">
        <f t="shared" si="596"/>
        <v>26809.411960132889</v>
      </c>
      <c r="AQ842" s="31">
        <f t="shared" si="604"/>
        <v>2.1492324169939306E-2</v>
      </c>
      <c r="AR842" s="176"/>
      <c r="AS842" s="197"/>
      <c r="AT842" s="197"/>
      <c r="AU842" s="67" t="s">
        <v>73</v>
      </c>
      <c r="AV842" s="49">
        <v>5062924</v>
      </c>
      <c r="AW842" s="30">
        <f>IFERROR(AV842/AS833,"-")</f>
        <v>6.9696946615733016E-4</v>
      </c>
      <c r="AX842" s="49">
        <v>187</v>
      </c>
      <c r="AY842" s="30">
        <f>IFERROR(AX842/AT833,"-")</f>
        <v>2.5445638862430262E-2</v>
      </c>
      <c r="AZ842" s="52">
        <f t="shared" si="597"/>
        <v>27074.45989304813</v>
      </c>
      <c r="BA842" s="31">
        <f t="shared" si="605"/>
        <v>2.3132112815437901E-2</v>
      </c>
      <c r="BB842" s="176"/>
      <c r="BC842" s="197"/>
      <c r="BD842" s="197"/>
      <c r="BE842" s="67" t="s">
        <v>73</v>
      </c>
      <c r="BF842" s="49">
        <v>1229037</v>
      </c>
      <c r="BG842" s="30">
        <f>IFERROR(BF842/BC833,"-")</f>
        <v>3.3923336517007483E-4</v>
      </c>
      <c r="BH842" s="49">
        <v>49</v>
      </c>
      <c r="BI842" s="30">
        <f>IFERROR(BH842/BD833,"-")</f>
        <v>1.5501423600126542E-2</v>
      </c>
      <c r="BJ842" s="52">
        <f t="shared" si="598"/>
        <v>25082.387755102041</v>
      </c>
      <c r="BK842" s="31">
        <f t="shared" si="606"/>
        <v>1.3395297977036633E-2</v>
      </c>
      <c r="BL842" s="176"/>
      <c r="BM842" s="197"/>
      <c r="BN842" s="197"/>
      <c r="BO842" s="67" t="s">
        <v>73</v>
      </c>
      <c r="BP842" s="49">
        <v>851407</v>
      </c>
      <c r="BQ842" s="30">
        <f>IFERROR(BP842/BM833,"-")</f>
        <v>7.2304789374160567E-4</v>
      </c>
      <c r="BR842" s="49">
        <v>19</v>
      </c>
      <c r="BS842" s="30">
        <f>IFERROR(BR842/BN833,"-")</f>
        <v>1.8811881188118811E-2</v>
      </c>
      <c r="BT842" s="52">
        <f t="shared" si="599"/>
        <v>44810.894736842107</v>
      </c>
      <c r="BU842" s="31">
        <f t="shared" si="607"/>
        <v>1.4525993883792049E-2</v>
      </c>
      <c r="BV842" s="176"/>
      <c r="BW842" s="197"/>
      <c r="BX842" s="197"/>
      <c r="BY842" s="67" t="s">
        <v>73</v>
      </c>
      <c r="BZ842" s="49">
        <f t="shared" si="610"/>
        <v>21178572</v>
      </c>
      <c r="CA842" s="30">
        <f>IFERROR(BZ842/BW833,"-")</f>
        <v>6.2358357393212647E-4</v>
      </c>
      <c r="CB842" s="49">
        <f t="shared" si="611"/>
        <v>805</v>
      </c>
      <c r="CC842" s="30">
        <f>IFERROR(CB842/BX833,"-")</f>
        <v>2.0547770375475408E-2</v>
      </c>
      <c r="CD842" s="52">
        <f t="shared" si="600"/>
        <v>26308.785093167702</v>
      </c>
      <c r="CE842" s="31">
        <f t="shared" si="608"/>
        <v>1.870396617021771E-2</v>
      </c>
      <c r="CR842" s="173"/>
      <c r="CS842" s="194"/>
      <c r="CT842" s="188"/>
      <c r="CU842" s="191"/>
      <c r="CV842" s="191"/>
      <c r="CW842" s="75" t="s">
        <v>66</v>
      </c>
      <c r="CX842" s="86">
        <v>264568852</v>
      </c>
      <c r="CY842" s="76">
        <v>1.6586042739773932E-2</v>
      </c>
      <c r="CZ842" s="86">
        <v>4986</v>
      </c>
      <c r="DA842" s="76">
        <v>0.27472588021378586</v>
      </c>
      <c r="DB842" s="86">
        <v>53062.344965904529</v>
      </c>
      <c r="DC842" s="77">
        <v>0.25045207956600363</v>
      </c>
    </row>
    <row r="843" spans="2:107" s="16" customFormat="1" ht="13.15" customHeight="1">
      <c r="B843" s="224"/>
      <c r="C843" s="194"/>
      <c r="D843" s="176"/>
      <c r="E843" s="197"/>
      <c r="F843" s="197"/>
      <c r="G843" s="67" t="s">
        <v>75</v>
      </c>
      <c r="H843" s="49">
        <v>6474</v>
      </c>
      <c r="I843" s="30">
        <f>IFERROR(H843/E833,"-")</f>
        <v>2.7315441451962967E-4</v>
      </c>
      <c r="J843" s="49">
        <v>1</v>
      </c>
      <c r="K843" s="30">
        <f>IFERROR(J843/F833,"-")</f>
        <v>6.25E-2</v>
      </c>
      <c r="L843" s="52">
        <f t="shared" si="593"/>
        <v>6474</v>
      </c>
      <c r="M843" s="31">
        <f t="shared" si="601"/>
        <v>6.25E-2</v>
      </c>
      <c r="N843" s="176"/>
      <c r="O843" s="197"/>
      <c r="P843" s="197"/>
      <c r="Q843" s="67" t="s">
        <v>75</v>
      </c>
      <c r="R843" s="49">
        <v>96639</v>
      </c>
      <c r="S843" s="30">
        <f>IFERROR(R843/O833,"-")</f>
        <v>4.7126334262296752E-4</v>
      </c>
      <c r="T843" s="49">
        <v>4</v>
      </c>
      <c r="U843" s="30">
        <f>IFERROR(T843/P833,"-")</f>
        <v>3.3613445378151259E-2</v>
      </c>
      <c r="V843" s="52">
        <f t="shared" si="594"/>
        <v>24159.75</v>
      </c>
      <c r="W843" s="31">
        <f t="shared" si="602"/>
        <v>2.9629629629629631E-2</v>
      </c>
      <c r="X843" s="176"/>
      <c r="Y843" s="197"/>
      <c r="Z843" s="197"/>
      <c r="AA843" s="67" t="s">
        <v>75</v>
      </c>
      <c r="AB843" s="49">
        <v>6747038</v>
      </c>
      <c r="AC843" s="30">
        <f>IFERROR(AB843/Y833,"-")</f>
        <v>6.8652680070249402E-4</v>
      </c>
      <c r="AD843" s="49">
        <v>373</v>
      </c>
      <c r="AE843" s="30">
        <f>IFERROR(AD843/Z833,"-")</f>
        <v>2.5738338393596467E-2</v>
      </c>
      <c r="AF843" s="52">
        <f t="shared" si="595"/>
        <v>18088.573726541556</v>
      </c>
      <c r="AG843" s="31">
        <f t="shared" si="603"/>
        <v>2.3558390702962166E-2</v>
      </c>
      <c r="AH843" s="176"/>
      <c r="AI843" s="197"/>
      <c r="AJ843" s="197"/>
      <c r="AK843" s="67" t="s">
        <v>75</v>
      </c>
      <c r="AL843" s="49">
        <v>12587380</v>
      </c>
      <c r="AM843" s="30">
        <f>IFERROR(AL843/AI833,"-")</f>
        <v>1.0629951274245624E-3</v>
      </c>
      <c r="AN843" s="49">
        <v>523</v>
      </c>
      <c r="AO843" s="30">
        <f>IFERROR(AN843/AJ833,"-")</f>
        <v>4.0138142747505753E-2</v>
      </c>
      <c r="AP843" s="52">
        <f t="shared" si="596"/>
        <v>24067.648183556405</v>
      </c>
      <c r="AQ843" s="31">
        <f t="shared" si="604"/>
        <v>3.7343805783648695E-2</v>
      </c>
      <c r="AR843" s="176"/>
      <c r="AS843" s="197"/>
      <c r="AT843" s="197"/>
      <c r="AU843" s="67" t="s">
        <v>75</v>
      </c>
      <c r="AV843" s="49">
        <v>18662858</v>
      </c>
      <c r="AW843" s="30">
        <f>IFERROR(AV843/AS833,"-")</f>
        <v>2.5691561195131623E-3</v>
      </c>
      <c r="AX843" s="49">
        <v>413</v>
      </c>
      <c r="AY843" s="30">
        <f>IFERROR(AX843/AT833,"-")</f>
        <v>5.6198122193495716E-2</v>
      </c>
      <c r="AZ843" s="52">
        <f t="shared" si="597"/>
        <v>45188.518159806292</v>
      </c>
      <c r="BA843" s="31">
        <f t="shared" si="605"/>
        <v>5.108857001484414E-2</v>
      </c>
      <c r="BB843" s="176"/>
      <c r="BC843" s="197"/>
      <c r="BD843" s="197"/>
      <c r="BE843" s="67" t="s">
        <v>75</v>
      </c>
      <c r="BF843" s="49">
        <v>8742443</v>
      </c>
      <c r="BG843" s="30">
        <f>IFERROR(BF843/BC833,"-")</f>
        <v>2.4130505092178384E-3</v>
      </c>
      <c r="BH843" s="49">
        <v>236</v>
      </c>
      <c r="BI843" s="30">
        <f>IFERROR(BH843/BD833,"-")</f>
        <v>7.4659917747548238E-2</v>
      </c>
      <c r="BJ843" s="52">
        <f t="shared" si="598"/>
        <v>37044.25</v>
      </c>
      <c r="BK843" s="31">
        <f t="shared" si="606"/>
        <v>6.4516129032258063E-2</v>
      </c>
      <c r="BL843" s="176"/>
      <c r="BM843" s="197"/>
      <c r="BN843" s="197"/>
      <c r="BO843" s="67" t="s">
        <v>75</v>
      </c>
      <c r="BP843" s="49">
        <v>5775767</v>
      </c>
      <c r="BQ843" s="30">
        <f>IFERROR(BP843/BM833,"-")</f>
        <v>4.9050056718963697E-3</v>
      </c>
      <c r="BR843" s="49">
        <v>82</v>
      </c>
      <c r="BS843" s="30">
        <f>IFERROR(BR843/BN833,"-")</f>
        <v>8.1188118811881191E-2</v>
      </c>
      <c r="BT843" s="52">
        <f t="shared" si="599"/>
        <v>70436.182926829264</v>
      </c>
      <c r="BU843" s="31">
        <f t="shared" si="607"/>
        <v>6.2691131498470942E-2</v>
      </c>
      <c r="BV843" s="176"/>
      <c r="BW843" s="197"/>
      <c r="BX843" s="197"/>
      <c r="BY843" s="67" t="s">
        <v>75</v>
      </c>
      <c r="BZ843" s="49">
        <f t="shared" si="610"/>
        <v>52618599</v>
      </c>
      <c r="CA843" s="30">
        <f>IFERROR(BZ843/BW833,"-")</f>
        <v>1.5493062525519386E-3</v>
      </c>
      <c r="CB843" s="49">
        <f t="shared" si="611"/>
        <v>1632</v>
      </c>
      <c r="CC843" s="30">
        <f>IFERROR(CB843/BX833,"-")</f>
        <v>4.1657094723945173E-2</v>
      </c>
      <c r="CD843" s="52">
        <f t="shared" si="600"/>
        <v>32241.788602941175</v>
      </c>
      <c r="CE843" s="31">
        <f t="shared" si="608"/>
        <v>3.791909663328609E-2</v>
      </c>
      <c r="CR843" s="173"/>
      <c r="CS843" s="194"/>
      <c r="CT843" s="188"/>
      <c r="CU843" s="191"/>
      <c r="CV843" s="191"/>
      <c r="CW843" s="75" t="s">
        <v>68</v>
      </c>
      <c r="CX843" s="86">
        <v>331081528</v>
      </c>
      <c r="CY843" s="76">
        <v>2.0755778060214208E-2</v>
      </c>
      <c r="CZ843" s="86">
        <v>5262</v>
      </c>
      <c r="DA843" s="76">
        <v>0.28993332966003638</v>
      </c>
      <c r="DB843" s="86">
        <v>62919.332573166095</v>
      </c>
      <c r="DC843" s="77">
        <v>0.26431585292344784</v>
      </c>
    </row>
    <row r="844" spans="2:107" s="16" customFormat="1" ht="13.15" customHeight="1">
      <c r="B844" s="224"/>
      <c r="C844" s="194"/>
      <c r="D844" s="176"/>
      <c r="E844" s="197"/>
      <c r="F844" s="197"/>
      <c r="G844" s="67" t="s">
        <v>77</v>
      </c>
      <c r="H844" s="49">
        <v>0</v>
      </c>
      <c r="I844" s="30">
        <f>IFERROR(H844/E833,"-")</f>
        <v>0</v>
      </c>
      <c r="J844" s="49">
        <v>0</v>
      </c>
      <c r="K844" s="30">
        <f>IFERROR(J844/F833,"-")</f>
        <v>0</v>
      </c>
      <c r="L844" s="52" t="str">
        <f t="shared" si="593"/>
        <v>-</v>
      </c>
      <c r="M844" s="31">
        <f t="shared" si="601"/>
        <v>0</v>
      </c>
      <c r="N844" s="176"/>
      <c r="O844" s="197"/>
      <c r="P844" s="197"/>
      <c r="Q844" s="67" t="s">
        <v>77</v>
      </c>
      <c r="R844" s="49">
        <v>0</v>
      </c>
      <c r="S844" s="30">
        <f>IFERROR(R844/O833,"-")</f>
        <v>0</v>
      </c>
      <c r="T844" s="49">
        <v>0</v>
      </c>
      <c r="U844" s="30">
        <f>IFERROR(T844/P833,"-")</f>
        <v>0</v>
      </c>
      <c r="V844" s="52" t="str">
        <f t="shared" si="594"/>
        <v>-</v>
      </c>
      <c r="W844" s="31">
        <f t="shared" si="602"/>
        <v>0</v>
      </c>
      <c r="X844" s="176"/>
      <c r="Y844" s="197"/>
      <c r="Z844" s="197"/>
      <c r="AA844" s="67" t="s">
        <v>77</v>
      </c>
      <c r="AB844" s="49">
        <v>9148076</v>
      </c>
      <c r="AC844" s="30">
        <f>IFERROR(AB844/Y833,"-")</f>
        <v>9.3083799866893716E-4</v>
      </c>
      <c r="AD844" s="49">
        <v>124</v>
      </c>
      <c r="AE844" s="30">
        <f>IFERROR(AD844/Z833,"-")</f>
        <v>8.5564449351366277E-3</v>
      </c>
      <c r="AF844" s="52">
        <f t="shared" si="595"/>
        <v>73774.806451612909</v>
      </c>
      <c r="AG844" s="31">
        <f t="shared" si="603"/>
        <v>7.8317438261858146E-3</v>
      </c>
      <c r="AH844" s="176"/>
      <c r="AI844" s="197"/>
      <c r="AJ844" s="197"/>
      <c r="AK844" s="67" t="s">
        <v>77</v>
      </c>
      <c r="AL844" s="49">
        <v>11780362</v>
      </c>
      <c r="AM844" s="30">
        <f>IFERROR(AL844/AI833,"-")</f>
        <v>9.9484304162561813E-4</v>
      </c>
      <c r="AN844" s="49">
        <v>202</v>
      </c>
      <c r="AO844" s="30">
        <f>IFERROR(AN844/AJ833,"-")</f>
        <v>1.5502686108979279E-2</v>
      </c>
      <c r="AP844" s="52">
        <f t="shared" si="596"/>
        <v>58318.623762376235</v>
      </c>
      <c r="AQ844" s="31">
        <f t="shared" si="604"/>
        <v>1.4423420207068905E-2</v>
      </c>
      <c r="AR844" s="176"/>
      <c r="AS844" s="197"/>
      <c r="AT844" s="197"/>
      <c r="AU844" s="67" t="s">
        <v>77</v>
      </c>
      <c r="AV844" s="49">
        <v>13635424</v>
      </c>
      <c r="AW844" s="30">
        <f>IFERROR(AV844/AS833,"-")</f>
        <v>1.877072258265944E-3</v>
      </c>
      <c r="AX844" s="49">
        <v>191</v>
      </c>
      <c r="AY844" s="30">
        <f>IFERROR(AX844/AT833,"-")</f>
        <v>2.5989930602803104E-2</v>
      </c>
      <c r="AZ844" s="52">
        <f t="shared" si="597"/>
        <v>71389.654450261776</v>
      </c>
      <c r="BA844" s="31">
        <f t="shared" si="605"/>
        <v>2.3626917367639784E-2</v>
      </c>
      <c r="BB844" s="176"/>
      <c r="BC844" s="197"/>
      <c r="BD844" s="197"/>
      <c r="BE844" s="67" t="s">
        <v>77</v>
      </c>
      <c r="BF844" s="49">
        <v>5873634</v>
      </c>
      <c r="BG844" s="30">
        <f>IFERROR(BF844/BC833,"-")</f>
        <v>1.6212145180310824E-3</v>
      </c>
      <c r="BH844" s="49">
        <v>118</v>
      </c>
      <c r="BI844" s="30">
        <f>IFERROR(BH844/BD833,"-")</f>
        <v>3.7329958873774119E-2</v>
      </c>
      <c r="BJ844" s="52">
        <f t="shared" si="598"/>
        <v>49776.5593220339</v>
      </c>
      <c r="BK844" s="31">
        <f t="shared" si="606"/>
        <v>3.2258064516129031E-2</v>
      </c>
      <c r="BL844" s="176"/>
      <c r="BM844" s="197"/>
      <c r="BN844" s="197"/>
      <c r="BO844" s="67" t="s">
        <v>77</v>
      </c>
      <c r="BP844" s="49">
        <v>2080192</v>
      </c>
      <c r="BQ844" s="30">
        <f>IFERROR(BP844/BM833,"-")</f>
        <v>1.7665798427522186E-3</v>
      </c>
      <c r="BR844" s="49">
        <v>44</v>
      </c>
      <c r="BS844" s="30">
        <f>IFERROR(BR844/BN833,"-")</f>
        <v>4.3564356435643561E-2</v>
      </c>
      <c r="BT844" s="52">
        <f t="shared" si="599"/>
        <v>47277.090909090912</v>
      </c>
      <c r="BU844" s="31">
        <f t="shared" si="607"/>
        <v>3.3639143730886847E-2</v>
      </c>
      <c r="BV844" s="176"/>
      <c r="BW844" s="197"/>
      <c r="BX844" s="197"/>
      <c r="BY844" s="67" t="s">
        <v>77</v>
      </c>
      <c r="BZ844" s="49">
        <f t="shared" si="610"/>
        <v>42517688</v>
      </c>
      <c r="CA844" s="30">
        <f>IFERROR(BZ844/BW833,"-")</f>
        <v>1.2518942182868178E-3</v>
      </c>
      <c r="CB844" s="49">
        <f t="shared" si="611"/>
        <v>679</v>
      </c>
      <c r="CC844" s="30">
        <f>IFERROR(CB844/BX833,"-")</f>
        <v>1.7331597621053168E-2</v>
      </c>
      <c r="CD844" s="52">
        <f t="shared" si="600"/>
        <v>62618.097201767305</v>
      </c>
      <c r="CE844" s="31">
        <f t="shared" si="608"/>
        <v>1.5776388856618417E-2</v>
      </c>
      <c r="CR844" s="173"/>
      <c r="CS844" s="194"/>
      <c r="CT844" s="188"/>
      <c r="CU844" s="191"/>
      <c r="CV844" s="191"/>
      <c r="CW844" s="75" t="s">
        <v>69</v>
      </c>
      <c r="CX844" s="86">
        <v>508336667</v>
      </c>
      <c r="CY844" s="76">
        <v>3.1868051062398796E-2</v>
      </c>
      <c r="CZ844" s="86">
        <v>2083</v>
      </c>
      <c r="DA844" s="76">
        <v>0.11477216375557882</v>
      </c>
      <c r="DB844" s="86">
        <v>244040.64666346615</v>
      </c>
      <c r="DC844" s="77">
        <v>0.1046313039983926</v>
      </c>
    </row>
    <row r="845" spans="2:107" s="16" customFormat="1" ht="13.15" customHeight="1">
      <c r="B845" s="224"/>
      <c r="C845" s="194"/>
      <c r="D845" s="176"/>
      <c r="E845" s="197"/>
      <c r="F845" s="197"/>
      <c r="G845" s="67" t="s">
        <v>79</v>
      </c>
      <c r="H845" s="49">
        <v>0</v>
      </c>
      <c r="I845" s="30">
        <f>IFERROR(H845/E833,"-")</f>
        <v>0</v>
      </c>
      <c r="J845" s="49">
        <v>0</v>
      </c>
      <c r="K845" s="30">
        <f>IFERROR(J845/F833,"-")</f>
        <v>0</v>
      </c>
      <c r="L845" s="52" t="str">
        <f t="shared" si="593"/>
        <v>-</v>
      </c>
      <c r="M845" s="31">
        <f t="shared" si="601"/>
        <v>0</v>
      </c>
      <c r="N845" s="176"/>
      <c r="O845" s="197"/>
      <c r="P845" s="197"/>
      <c r="Q845" s="67" t="s">
        <v>79</v>
      </c>
      <c r="R845" s="49">
        <v>2930237</v>
      </c>
      <c r="S845" s="30">
        <f>IFERROR(R845/O833,"-")</f>
        <v>1.4289399551914822E-2</v>
      </c>
      <c r="T845" s="49">
        <v>6</v>
      </c>
      <c r="U845" s="30">
        <f>IFERROR(T845/P833,"-")</f>
        <v>5.0420168067226892E-2</v>
      </c>
      <c r="V845" s="52">
        <f t="shared" si="594"/>
        <v>488372.83333333331</v>
      </c>
      <c r="W845" s="31">
        <f t="shared" si="602"/>
        <v>4.4444444444444446E-2</v>
      </c>
      <c r="X845" s="176"/>
      <c r="Y845" s="197"/>
      <c r="Z845" s="197"/>
      <c r="AA845" s="67" t="s">
        <v>79</v>
      </c>
      <c r="AB845" s="49">
        <v>73629190</v>
      </c>
      <c r="AC845" s="30">
        <f>IFERROR(AB845/Y833,"-")</f>
        <v>7.4919412413293153E-3</v>
      </c>
      <c r="AD845" s="49">
        <v>191</v>
      </c>
      <c r="AE845" s="30">
        <f>IFERROR(AD845/Z833,"-")</f>
        <v>1.317968534363787E-2</v>
      </c>
      <c r="AF845" s="52">
        <f t="shared" si="595"/>
        <v>385493.14136125654</v>
      </c>
      <c r="AG845" s="31">
        <f t="shared" si="603"/>
        <v>1.2063411861302343E-2</v>
      </c>
      <c r="AH845" s="176"/>
      <c r="AI845" s="197"/>
      <c r="AJ845" s="197"/>
      <c r="AK845" s="67" t="s">
        <v>79</v>
      </c>
      <c r="AL845" s="49">
        <v>145149226</v>
      </c>
      <c r="AM845" s="30">
        <f>IFERROR(AL845/AI833,"-")</f>
        <v>1.225774704405894E-2</v>
      </c>
      <c r="AN845" s="49">
        <v>352</v>
      </c>
      <c r="AO845" s="30">
        <f>IFERROR(AN845/AJ833,"-")</f>
        <v>2.7014581734458941E-2</v>
      </c>
      <c r="AP845" s="52">
        <f t="shared" si="596"/>
        <v>412355.75568181818</v>
      </c>
      <c r="AQ845" s="31">
        <f t="shared" si="604"/>
        <v>2.5133880756872545E-2</v>
      </c>
      <c r="AR845" s="176"/>
      <c r="AS845" s="197"/>
      <c r="AT845" s="197"/>
      <c r="AU845" s="67" t="s">
        <v>79</v>
      </c>
      <c r="AV845" s="49">
        <v>183640131</v>
      </c>
      <c r="AW845" s="30">
        <f>IFERROR(AV845/AS833,"-")</f>
        <v>2.528016696836298E-2</v>
      </c>
      <c r="AX845" s="49">
        <v>372</v>
      </c>
      <c r="AY845" s="30">
        <f>IFERROR(AX845/AT833,"-")</f>
        <v>5.0619131854674107E-2</v>
      </c>
      <c r="AZ845" s="52">
        <f t="shared" si="597"/>
        <v>493656.26612903224</v>
      </c>
      <c r="BA845" s="31">
        <f t="shared" si="605"/>
        <v>4.6016823354774861E-2</v>
      </c>
      <c r="BB845" s="176"/>
      <c r="BC845" s="197"/>
      <c r="BD845" s="197"/>
      <c r="BE845" s="67" t="s">
        <v>79</v>
      </c>
      <c r="BF845" s="49">
        <v>133588415</v>
      </c>
      <c r="BG845" s="30">
        <f>IFERROR(BF845/BC833,"-")</f>
        <v>3.687248436636692E-2</v>
      </c>
      <c r="BH845" s="49">
        <v>287</v>
      </c>
      <c r="BI845" s="30">
        <f>IFERROR(BH845/BD833,"-")</f>
        <v>9.0794052515026896E-2</v>
      </c>
      <c r="BJ845" s="52">
        <f t="shared" si="598"/>
        <v>465464.8606271777</v>
      </c>
      <c r="BK845" s="31">
        <f t="shared" si="606"/>
        <v>7.8458173865500275E-2</v>
      </c>
      <c r="BL845" s="176"/>
      <c r="BM845" s="197"/>
      <c r="BN845" s="197"/>
      <c r="BO845" s="67" t="s">
        <v>79</v>
      </c>
      <c r="BP845" s="49">
        <v>68604274</v>
      </c>
      <c r="BQ845" s="30">
        <f>IFERROR(BP845/BM833,"-")</f>
        <v>5.8261414126700863E-2</v>
      </c>
      <c r="BR845" s="49">
        <v>144</v>
      </c>
      <c r="BS845" s="30">
        <f>IFERROR(BR845/BN833,"-")</f>
        <v>0.14257425742574256</v>
      </c>
      <c r="BT845" s="52">
        <f t="shared" si="599"/>
        <v>476418.56944444444</v>
      </c>
      <c r="BU845" s="31">
        <f t="shared" si="607"/>
        <v>0.11009174311926606</v>
      </c>
      <c r="BV845" s="176"/>
      <c r="BW845" s="197"/>
      <c r="BX845" s="197"/>
      <c r="BY845" s="67" t="s">
        <v>79</v>
      </c>
      <c r="BZ845" s="49">
        <f t="shared" si="610"/>
        <v>607541473</v>
      </c>
      <c r="CA845" s="30">
        <f>IFERROR(BZ845/BW833,"-")</f>
        <v>1.7888499897222934E-2</v>
      </c>
      <c r="CB845" s="49">
        <f t="shared" si="611"/>
        <v>1352</v>
      </c>
      <c r="CC845" s="30">
        <f>IFERROR(CB845/BX833,"-")</f>
        <v>3.4510044158562424E-2</v>
      </c>
      <c r="CD845" s="52">
        <f t="shared" si="600"/>
        <v>449364.9948224852</v>
      </c>
      <c r="CE845" s="31">
        <f t="shared" si="608"/>
        <v>3.1413369269732101E-2</v>
      </c>
      <c r="CR845" s="173"/>
      <c r="CS845" s="194"/>
      <c r="CT845" s="188"/>
      <c r="CU845" s="191"/>
      <c r="CV845" s="191"/>
      <c r="CW845" s="75" t="s">
        <v>70</v>
      </c>
      <c r="CX845" s="86">
        <v>18305</v>
      </c>
      <c r="CY845" s="76">
        <v>1.1475557687779581E-6</v>
      </c>
      <c r="CZ845" s="86">
        <v>8</v>
      </c>
      <c r="DA845" s="76">
        <v>4.4079563612320236E-4</v>
      </c>
      <c r="DB845" s="86">
        <v>2288.125</v>
      </c>
      <c r="DC845" s="77">
        <v>4.0184850311432592E-4</v>
      </c>
    </row>
    <row r="846" spans="2:107" s="16" customFormat="1" ht="13.15" customHeight="1">
      <c r="B846" s="224"/>
      <c r="C846" s="194"/>
      <c r="D846" s="176"/>
      <c r="E846" s="197"/>
      <c r="F846" s="197"/>
      <c r="G846" s="67" t="s">
        <v>81</v>
      </c>
      <c r="H846" s="49">
        <v>22576</v>
      </c>
      <c r="I846" s="30">
        <f>IFERROR(H846/E833,"-")</f>
        <v>9.5253847114537516E-4</v>
      </c>
      <c r="J846" s="49">
        <v>3</v>
      </c>
      <c r="K846" s="30">
        <f>IFERROR(J846/F833,"-")</f>
        <v>0.1875</v>
      </c>
      <c r="L846" s="52">
        <f t="shared" si="593"/>
        <v>7525.333333333333</v>
      </c>
      <c r="M846" s="31">
        <f t="shared" si="601"/>
        <v>0.1875</v>
      </c>
      <c r="N846" s="176"/>
      <c r="O846" s="197"/>
      <c r="P846" s="197"/>
      <c r="Q846" s="67" t="s">
        <v>81</v>
      </c>
      <c r="R846" s="49">
        <v>2843246</v>
      </c>
      <c r="S846" s="30">
        <f>IFERROR(R846/O833,"-")</f>
        <v>1.3865185006667929E-2</v>
      </c>
      <c r="T846" s="49">
        <v>23</v>
      </c>
      <c r="U846" s="30">
        <f>IFERROR(T846/P833,"-")</f>
        <v>0.19327731092436976</v>
      </c>
      <c r="V846" s="52">
        <f t="shared" si="594"/>
        <v>123619.39130434782</v>
      </c>
      <c r="W846" s="31">
        <f t="shared" si="602"/>
        <v>0.17037037037037037</v>
      </c>
      <c r="X846" s="176"/>
      <c r="Y846" s="197"/>
      <c r="Z846" s="197"/>
      <c r="AA846" s="67" t="s">
        <v>81</v>
      </c>
      <c r="AB846" s="49">
        <v>87504220</v>
      </c>
      <c r="AC846" s="30">
        <f>IFERROR(AB846/Y833,"-")</f>
        <v>8.903757797802116E-3</v>
      </c>
      <c r="AD846" s="49">
        <v>1566</v>
      </c>
      <c r="AE846" s="30">
        <f>IFERROR(AD846/Z833,"-")</f>
        <v>0.10805961910019321</v>
      </c>
      <c r="AF846" s="52">
        <f t="shared" si="595"/>
        <v>55877.535121328227</v>
      </c>
      <c r="AG846" s="31">
        <f t="shared" si="603"/>
        <v>9.8907345417798276E-2</v>
      </c>
      <c r="AH846" s="176"/>
      <c r="AI846" s="197"/>
      <c r="AJ846" s="197"/>
      <c r="AK846" s="67" t="s">
        <v>81</v>
      </c>
      <c r="AL846" s="49">
        <v>120778394</v>
      </c>
      <c r="AM846" s="30">
        <f>IFERROR(AL846/AI833,"-")</f>
        <v>1.0199647926745995E-2</v>
      </c>
      <c r="AN846" s="49">
        <v>1870</v>
      </c>
      <c r="AO846" s="30">
        <f>IFERROR(AN846/AJ833,"-")</f>
        <v>0.14351496546431311</v>
      </c>
      <c r="AP846" s="52">
        <f t="shared" si="596"/>
        <v>64587.376470588235</v>
      </c>
      <c r="AQ846" s="31">
        <f t="shared" si="604"/>
        <v>0.13352374152088539</v>
      </c>
      <c r="AR846" s="176"/>
      <c r="AS846" s="197"/>
      <c r="AT846" s="197"/>
      <c r="AU846" s="67" t="s">
        <v>81</v>
      </c>
      <c r="AV846" s="49">
        <v>92681389</v>
      </c>
      <c r="AW846" s="30">
        <f>IFERROR(AV846/AS833,"-")</f>
        <v>1.275865452731462E-2</v>
      </c>
      <c r="AX846" s="49">
        <v>1151</v>
      </c>
      <c r="AY846" s="30">
        <f>IFERROR(AX846/AT833,"-")</f>
        <v>0.15661994829228468</v>
      </c>
      <c r="AZ846" s="52">
        <f t="shared" si="597"/>
        <v>80522.492615117284</v>
      </c>
      <c r="BA846" s="31">
        <f t="shared" si="605"/>
        <v>0.14238000989609104</v>
      </c>
      <c r="BB846" s="176"/>
      <c r="BC846" s="197"/>
      <c r="BD846" s="197"/>
      <c r="BE846" s="67" t="s">
        <v>81</v>
      </c>
      <c r="BF846" s="49">
        <v>44002646</v>
      </c>
      <c r="BG846" s="30">
        <f>IFERROR(BF846/BC833,"-")</f>
        <v>1.2145416028132214E-2</v>
      </c>
      <c r="BH846" s="49">
        <v>522</v>
      </c>
      <c r="BI846" s="30">
        <f>IFERROR(BH846/BD833,"-")</f>
        <v>0.16513761467889909</v>
      </c>
      <c r="BJ846" s="52">
        <f t="shared" si="598"/>
        <v>84296.256704980842</v>
      </c>
      <c r="BK846" s="31">
        <f t="shared" si="606"/>
        <v>0.14270092946965554</v>
      </c>
      <c r="BL846" s="176"/>
      <c r="BM846" s="197"/>
      <c r="BN846" s="197"/>
      <c r="BO846" s="67" t="s">
        <v>81</v>
      </c>
      <c r="BP846" s="49">
        <v>12875188</v>
      </c>
      <c r="BQ846" s="30">
        <f>IFERROR(BP846/BM833,"-")</f>
        <v>1.0934109732392613E-2</v>
      </c>
      <c r="BR846" s="49">
        <v>153</v>
      </c>
      <c r="BS846" s="30">
        <f>IFERROR(BR846/BN833,"-")</f>
        <v>0.15148514851485148</v>
      </c>
      <c r="BT846" s="52">
        <f t="shared" si="599"/>
        <v>84151.555555555562</v>
      </c>
      <c r="BU846" s="31">
        <f t="shared" si="607"/>
        <v>0.11697247706422019</v>
      </c>
      <c r="BV846" s="176"/>
      <c r="BW846" s="197"/>
      <c r="BX846" s="197"/>
      <c r="BY846" s="67" t="s">
        <v>81</v>
      </c>
      <c r="BZ846" s="49">
        <f t="shared" si="610"/>
        <v>360707659</v>
      </c>
      <c r="CA846" s="30">
        <f>IFERROR(BZ846/BW833,"-")</f>
        <v>1.0620705264921109E-2</v>
      </c>
      <c r="CB846" s="49">
        <f t="shared" si="611"/>
        <v>5288</v>
      </c>
      <c r="CC846" s="30">
        <f>IFERROR(CB846/BX833,"-")</f>
        <v>0.13497715496337137</v>
      </c>
      <c r="CD846" s="52">
        <f t="shared" si="600"/>
        <v>68212.49224659607</v>
      </c>
      <c r="CE846" s="31">
        <f t="shared" si="608"/>
        <v>0.12286530820883385</v>
      </c>
      <c r="CR846" s="173"/>
      <c r="CS846" s="194"/>
      <c r="CT846" s="188"/>
      <c r="CU846" s="191"/>
      <c r="CV846" s="191"/>
      <c r="CW846" s="75" t="s">
        <v>73</v>
      </c>
      <c r="CX846" s="86">
        <v>1482198</v>
      </c>
      <c r="CY846" s="76">
        <v>9.2920233016725054E-5</v>
      </c>
      <c r="CZ846" s="86">
        <v>73</v>
      </c>
      <c r="DA846" s="76">
        <v>4.0222601796242215E-3</v>
      </c>
      <c r="DB846" s="86">
        <v>20304.082191780821</v>
      </c>
      <c r="DC846" s="77">
        <v>3.6668675909182239E-3</v>
      </c>
    </row>
    <row r="847" spans="2:107" s="16" customFormat="1" ht="13.15" customHeight="1">
      <c r="B847" s="224"/>
      <c r="C847" s="194"/>
      <c r="D847" s="176"/>
      <c r="E847" s="197"/>
      <c r="F847" s="197"/>
      <c r="G847" s="67" t="s">
        <v>83</v>
      </c>
      <c r="H847" s="49">
        <v>21497</v>
      </c>
      <c r="I847" s="30">
        <f>IFERROR(H847/E833,"-")</f>
        <v>9.0701273539210356E-4</v>
      </c>
      <c r="J847" s="49">
        <v>2</v>
      </c>
      <c r="K847" s="30">
        <f>IFERROR(J847/F833,"-")</f>
        <v>0.125</v>
      </c>
      <c r="L847" s="52">
        <f t="shared" si="593"/>
        <v>10748.5</v>
      </c>
      <c r="M847" s="31">
        <f t="shared" si="601"/>
        <v>0.125</v>
      </c>
      <c r="N847" s="176"/>
      <c r="O847" s="197"/>
      <c r="P847" s="197"/>
      <c r="Q847" s="67" t="s">
        <v>83</v>
      </c>
      <c r="R847" s="49">
        <v>38492</v>
      </c>
      <c r="S847" s="30">
        <f>IFERROR(R847/O833,"-")</f>
        <v>1.8770753613182325E-4</v>
      </c>
      <c r="T847" s="49">
        <v>7</v>
      </c>
      <c r="U847" s="30">
        <f>IFERROR(T847/P833,"-")</f>
        <v>5.8823529411764705E-2</v>
      </c>
      <c r="V847" s="52">
        <f t="shared" si="594"/>
        <v>5498.8571428571431</v>
      </c>
      <c r="W847" s="31">
        <f t="shared" si="602"/>
        <v>5.185185185185185E-2</v>
      </c>
      <c r="X847" s="176"/>
      <c r="Y847" s="197"/>
      <c r="Z847" s="197"/>
      <c r="AA847" s="67" t="s">
        <v>83</v>
      </c>
      <c r="AB847" s="49">
        <v>89986052</v>
      </c>
      <c r="AC847" s="30">
        <f>IFERROR(AB847/Y833,"-")</f>
        <v>9.1562899730827461E-3</v>
      </c>
      <c r="AD847" s="49">
        <v>784</v>
      </c>
      <c r="AE847" s="30">
        <f>IFERROR(AD847/Z833,"-")</f>
        <v>5.4098813138283193E-2</v>
      </c>
      <c r="AF847" s="52">
        <f t="shared" si="595"/>
        <v>114778.12755102041</v>
      </c>
      <c r="AG847" s="31">
        <f t="shared" si="603"/>
        <v>4.9516831933303862E-2</v>
      </c>
      <c r="AH847" s="176"/>
      <c r="AI847" s="197"/>
      <c r="AJ847" s="197"/>
      <c r="AK847" s="67" t="s">
        <v>83</v>
      </c>
      <c r="AL847" s="49">
        <v>175010172</v>
      </c>
      <c r="AM847" s="30">
        <f>IFERROR(AL847/AI833,"-")</f>
        <v>1.4779482313693127E-2</v>
      </c>
      <c r="AN847" s="49">
        <v>1688</v>
      </c>
      <c r="AO847" s="30">
        <f>IFERROR(AN847/AJ833,"-")</f>
        <v>0.12954719877206447</v>
      </c>
      <c r="AP847" s="52">
        <f t="shared" si="596"/>
        <v>103679.01184834124</v>
      </c>
      <c r="AQ847" s="31">
        <f t="shared" si="604"/>
        <v>0.12052838272045698</v>
      </c>
      <c r="AR847" s="176"/>
      <c r="AS847" s="197"/>
      <c r="AT847" s="197"/>
      <c r="AU847" s="67" t="s">
        <v>83</v>
      </c>
      <c r="AV847" s="49">
        <v>173576854</v>
      </c>
      <c r="AW847" s="30">
        <f>IFERROR(AV847/AS833,"-")</f>
        <v>2.3894841650723739E-2</v>
      </c>
      <c r="AX847" s="49">
        <v>1633</v>
      </c>
      <c r="AY847" s="30">
        <f>IFERROR(AX847/AT833,"-")</f>
        <v>0.22220710300721186</v>
      </c>
      <c r="AZ847" s="52">
        <f t="shared" si="597"/>
        <v>106293.23576240049</v>
      </c>
      <c r="BA847" s="31">
        <f t="shared" si="605"/>
        <v>0.20200395843641761</v>
      </c>
      <c r="BB847" s="176"/>
      <c r="BC847" s="197"/>
      <c r="BD847" s="197"/>
      <c r="BE847" s="67" t="s">
        <v>83</v>
      </c>
      <c r="BF847" s="49">
        <v>101208265</v>
      </c>
      <c r="BG847" s="30">
        <f>IFERROR(BF847/BC833,"-")</f>
        <v>2.7935058357864494E-2</v>
      </c>
      <c r="BH847" s="49">
        <v>921</v>
      </c>
      <c r="BI847" s="30">
        <f>IFERROR(BH847/BD833,"-")</f>
        <v>0.29136349256564381</v>
      </c>
      <c r="BJ847" s="52">
        <f t="shared" si="598"/>
        <v>109889.53854505972</v>
      </c>
      <c r="BK847" s="31">
        <f t="shared" si="606"/>
        <v>0.25177692728266815</v>
      </c>
      <c r="BL847" s="176"/>
      <c r="BM847" s="197"/>
      <c r="BN847" s="197"/>
      <c r="BO847" s="67" t="s">
        <v>83</v>
      </c>
      <c r="BP847" s="49">
        <v>40530171</v>
      </c>
      <c r="BQ847" s="30">
        <f>IFERROR(BP847/BM833,"-")</f>
        <v>3.4419795438065587E-2</v>
      </c>
      <c r="BR847" s="49">
        <v>340</v>
      </c>
      <c r="BS847" s="30">
        <f>IFERROR(BR847/BN833,"-")</f>
        <v>0.33663366336633666</v>
      </c>
      <c r="BT847" s="52">
        <f t="shared" si="599"/>
        <v>119206.38529411764</v>
      </c>
      <c r="BU847" s="31">
        <f t="shared" si="607"/>
        <v>0.25993883792048927</v>
      </c>
      <c r="BV847" s="176"/>
      <c r="BW847" s="197"/>
      <c r="BX847" s="197"/>
      <c r="BY847" s="67" t="s">
        <v>83</v>
      </c>
      <c r="BZ847" s="49">
        <f t="shared" si="610"/>
        <v>580371503</v>
      </c>
      <c r="CA847" s="30">
        <f>IFERROR(BZ847/BW833,"-")</f>
        <v>1.7088505119660563E-2</v>
      </c>
      <c r="CB847" s="49">
        <f t="shared" si="611"/>
        <v>5375</v>
      </c>
      <c r="CC847" s="30">
        <f>IFERROR(CB847/BX833,"-")</f>
        <v>0.13719784567475815</v>
      </c>
      <c r="CD847" s="52">
        <f t="shared" si="600"/>
        <v>107976.09358139535</v>
      </c>
      <c r="CE847" s="31">
        <f t="shared" si="608"/>
        <v>0.1248867306396524</v>
      </c>
      <c r="CR847" s="173"/>
      <c r="CS847" s="194"/>
      <c r="CT847" s="188"/>
      <c r="CU847" s="191"/>
      <c r="CV847" s="191"/>
      <c r="CW847" s="75" t="s">
        <v>75</v>
      </c>
      <c r="CX847" s="86">
        <v>17917921</v>
      </c>
      <c r="CY847" s="76">
        <v>1.1232894623358493E-3</v>
      </c>
      <c r="CZ847" s="86">
        <v>727</v>
      </c>
      <c r="DA847" s="76">
        <v>4.0057303432696013E-2</v>
      </c>
      <c r="DB847" s="86">
        <v>24646.383768913343</v>
      </c>
      <c r="DC847" s="77">
        <v>3.6517982720514368E-2</v>
      </c>
    </row>
    <row r="848" spans="2:107" s="16" customFormat="1" ht="13.15" customHeight="1">
      <c r="B848" s="224"/>
      <c r="C848" s="194"/>
      <c r="D848" s="176"/>
      <c r="E848" s="197"/>
      <c r="F848" s="197"/>
      <c r="G848" s="67" t="s">
        <v>87</v>
      </c>
      <c r="H848" s="49">
        <v>58182</v>
      </c>
      <c r="I848" s="30">
        <f>IFERROR(H848/E833,"-")</f>
        <v>2.4548455584771536E-3</v>
      </c>
      <c r="J848" s="49">
        <v>5</v>
      </c>
      <c r="K848" s="30">
        <f>IFERROR(J848/F833,"-")</f>
        <v>0.3125</v>
      </c>
      <c r="L848" s="52">
        <f t="shared" si="593"/>
        <v>11636.4</v>
      </c>
      <c r="M848" s="31">
        <f t="shared" si="601"/>
        <v>0.3125</v>
      </c>
      <c r="N848" s="176"/>
      <c r="O848" s="197"/>
      <c r="P848" s="197"/>
      <c r="Q848" s="67" t="s">
        <v>87</v>
      </c>
      <c r="R848" s="49">
        <v>315223</v>
      </c>
      <c r="S848" s="30">
        <f>IFERROR(R848/O833,"-")</f>
        <v>1.5371955903066019E-3</v>
      </c>
      <c r="T848" s="49">
        <v>7</v>
      </c>
      <c r="U848" s="30">
        <f>IFERROR(T848/P833,"-")</f>
        <v>5.8823529411764705E-2</v>
      </c>
      <c r="V848" s="52">
        <f t="shared" si="594"/>
        <v>45031.857142857145</v>
      </c>
      <c r="W848" s="31">
        <f t="shared" si="602"/>
        <v>5.185185185185185E-2</v>
      </c>
      <c r="X848" s="176"/>
      <c r="Y848" s="197"/>
      <c r="Z848" s="197"/>
      <c r="AA848" s="67" t="s">
        <v>87</v>
      </c>
      <c r="AB848" s="49">
        <v>50378094</v>
      </c>
      <c r="AC848" s="30">
        <f>IFERROR(AB848/Y833,"-")</f>
        <v>5.1260881737007422E-3</v>
      </c>
      <c r="AD848" s="49">
        <v>783</v>
      </c>
      <c r="AE848" s="30">
        <f>IFERROR(AD848/Z833,"-")</f>
        <v>5.4029809550096605E-2</v>
      </c>
      <c r="AF848" s="52">
        <f t="shared" si="595"/>
        <v>64339.839080459773</v>
      </c>
      <c r="AG848" s="31">
        <f t="shared" si="603"/>
        <v>4.9453672708899138E-2</v>
      </c>
      <c r="AH848" s="176"/>
      <c r="AI848" s="197"/>
      <c r="AJ848" s="197"/>
      <c r="AK848" s="67" t="s">
        <v>87</v>
      </c>
      <c r="AL848" s="49">
        <v>44604030</v>
      </c>
      <c r="AM848" s="30">
        <f>IFERROR(AL848/AI833,"-")</f>
        <v>3.7667780390755667E-3</v>
      </c>
      <c r="AN848" s="49">
        <v>802</v>
      </c>
      <c r="AO848" s="30">
        <f>IFERROR(AN848/AJ833,"-")</f>
        <v>6.1550268610897928E-2</v>
      </c>
      <c r="AP848" s="52">
        <f t="shared" si="596"/>
        <v>55615.997506234417</v>
      </c>
      <c r="AQ848" s="31">
        <f t="shared" si="604"/>
        <v>5.7265262406283469E-2</v>
      </c>
      <c r="AR848" s="176"/>
      <c r="AS848" s="197"/>
      <c r="AT848" s="197"/>
      <c r="AU848" s="67" t="s">
        <v>87</v>
      </c>
      <c r="AV848" s="49">
        <v>21026463</v>
      </c>
      <c r="AW848" s="30">
        <f>IFERROR(AV848/AS833,"-")</f>
        <v>2.8945334143445278E-3</v>
      </c>
      <c r="AX848" s="49">
        <v>501</v>
      </c>
      <c r="AY848" s="30">
        <f>IFERROR(AX848/AT833,"-")</f>
        <v>6.8172540481698185E-2</v>
      </c>
      <c r="AZ848" s="52">
        <f t="shared" si="597"/>
        <v>41968.988023952093</v>
      </c>
      <c r="BA848" s="31">
        <f t="shared" si="605"/>
        <v>6.1974270163285501E-2</v>
      </c>
      <c r="BB848" s="176"/>
      <c r="BC848" s="197"/>
      <c r="BD848" s="197"/>
      <c r="BE848" s="67" t="s">
        <v>87</v>
      </c>
      <c r="BF848" s="49">
        <v>12373504</v>
      </c>
      <c r="BG848" s="30">
        <f>IFERROR(BF848/BC833,"-")</f>
        <v>3.4152799312513631E-3</v>
      </c>
      <c r="BH848" s="49">
        <v>231</v>
      </c>
      <c r="BI848" s="30">
        <f>IFERROR(BH848/BD833,"-")</f>
        <v>7.3078139829167985E-2</v>
      </c>
      <c r="BJ848" s="52">
        <f t="shared" si="598"/>
        <v>53564.952380952382</v>
      </c>
      <c r="BK848" s="31">
        <f t="shared" si="606"/>
        <v>6.3149261891744121E-2</v>
      </c>
      <c r="BL848" s="176"/>
      <c r="BM848" s="197"/>
      <c r="BN848" s="197"/>
      <c r="BO848" s="67" t="s">
        <v>87</v>
      </c>
      <c r="BP848" s="49">
        <v>2326486</v>
      </c>
      <c r="BQ848" s="30">
        <f>IFERROR(BP848/BM833,"-")</f>
        <v>1.975742273811859E-3</v>
      </c>
      <c r="BR848" s="49">
        <v>73</v>
      </c>
      <c r="BS848" s="30">
        <f>IFERROR(BR848/BN833,"-")</f>
        <v>7.2277227722772272E-2</v>
      </c>
      <c r="BT848" s="52">
        <f t="shared" si="599"/>
        <v>31869.671232876713</v>
      </c>
      <c r="BU848" s="31">
        <f t="shared" si="607"/>
        <v>5.581039755351682E-2</v>
      </c>
      <c r="BV848" s="176"/>
      <c r="BW848" s="197"/>
      <c r="BX848" s="197"/>
      <c r="BY848" s="67" t="s">
        <v>87</v>
      </c>
      <c r="BZ848" s="49">
        <f t="shared" si="610"/>
        <v>131081982</v>
      </c>
      <c r="CA848" s="30">
        <f>IFERROR(BZ848/BW833,"-")</f>
        <v>3.8595883997120614E-3</v>
      </c>
      <c r="CB848" s="49">
        <f t="shared" si="611"/>
        <v>2402</v>
      </c>
      <c r="CC848" s="30">
        <f>IFERROR(CB848/BX833,"-")</f>
        <v>6.1311483778747733E-2</v>
      </c>
      <c r="CD848" s="52">
        <f t="shared" si="600"/>
        <v>54572.015820149878</v>
      </c>
      <c r="CE848" s="31">
        <f t="shared" si="608"/>
        <v>5.5809846883059552E-2</v>
      </c>
      <c r="CR848" s="173"/>
      <c r="CS848" s="194"/>
      <c r="CT848" s="188"/>
      <c r="CU848" s="191"/>
      <c r="CV848" s="191"/>
      <c r="CW848" s="75" t="s">
        <v>77</v>
      </c>
      <c r="CX848" s="86">
        <v>12655392</v>
      </c>
      <c r="CY848" s="76">
        <v>7.9337711530982913E-4</v>
      </c>
      <c r="CZ848" s="86">
        <v>239</v>
      </c>
      <c r="DA848" s="76">
        <v>1.3168769629180671E-2</v>
      </c>
      <c r="DB848" s="86">
        <v>52951.430962343096</v>
      </c>
      <c r="DC848" s="77">
        <v>1.2005224030540487E-2</v>
      </c>
    </row>
    <row r="849" spans="2:107" s="16" customFormat="1" ht="13.15" customHeight="1">
      <c r="B849" s="224"/>
      <c r="C849" s="194"/>
      <c r="D849" s="176"/>
      <c r="E849" s="197"/>
      <c r="F849" s="197"/>
      <c r="G849" s="68" t="s">
        <v>85</v>
      </c>
      <c r="H849" s="50">
        <v>113624</v>
      </c>
      <c r="I849" s="32">
        <f>IFERROR(H849/E833,"-")</f>
        <v>4.7940835952082796E-3</v>
      </c>
      <c r="J849" s="50">
        <v>3</v>
      </c>
      <c r="K849" s="32">
        <f>IFERROR(J849/F833,"-")</f>
        <v>0.1875</v>
      </c>
      <c r="L849" s="53">
        <f t="shared" si="593"/>
        <v>37874.666666666664</v>
      </c>
      <c r="M849" s="33">
        <f t="shared" si="601"/>
        <v>0.1875</v>
      </c>
      <c r="N849" s="176"/>
      <c r="O849" s="197"/>
      <c r="P849" s="197"/>
      <c r="Q849" s="68" t="s">
        <v>85</v>
      </c>
      <c r="R849" s="50">
        <v>415927</v>
      </c>
      <c r="S849" s="32">
        <f>IFERROR(R849/O833,"-")</f>
        <v>2.0282820425205459E-3</v>
      </c>
      <c r="T849" s="50">
        <v>27</v>
      </c>
      <c r="U849" s="32">
        <f>IFERROR(T849/P833,"-")</f>
        <v>0.22689075630252101</v>
      </c>
      <c r="V849" s="53">
        <f t="shared" si="594"/>
        <v>15404.703703703704</v>
      </c>
      <c r="W849" s="33">
        <f t="shared" si="602"/>
        <v>0.2</v>
      </c>
      <c r="X849" s="176"/>
      <c r="Y849" s="197"/>
      <c r="Z849" s="197"/>
      <c r="AA849" s="68" t="s">
        <v>85</v>
      </c>
      <c r="AB849" s="50">
        <v>23023858</v>
      </c>
      <c r="AC849" s="32">
        <f>IFERROR(AB849/Y833,"-")</f>
        <v>2.3427310728898402E-3</v>
      </c>
      <c r="AD849" s="50">
        <v>1205</v>
      </c>
      <c r="AE849" s="32">
        <f>IFERROR(AD849/Z833,"-")</f>
        <v>8.3149323764835775E-2</v>
      </c>
      <c r="AF849" s="53">
        <f t="shared" si="595"/>
        <v>19106.936099585062</v>
      </c>
      <c r="AG849" s="33">
        <f t="shared" si="603"/>
        <v>7.6106865407692792E-2</v>
      </c>
      <c r="AH849" s="176"/>
      <c r="AI849" s="197"/>
      <c r="AJ849" s="197"/>
      <c r="AK849" s="68" t="s">
        <v>85</v>
      </c>
      <c r="AL849" s="50">
        <v>36598697</v>
      </c>
      <c r="AM849" s="32">
        <f>IFERROR(AL849/AI833,"-")</f>
        <v>3.0907334632852869E-3</v>
      </c>
      <c r="AN849" s="50">
        <v>1598</v>
      </c>
      <c r="AO849" s="32">
        <f>IFERROR(AN849/AJ833,"-")</f>
        <v>0.12264006139677668</v>
      </c>
      <c r="AP849" s="53">
        <f t="shared" si="596"/>
        <v>22902.814142678348</v>
      </c>
      <c r="AQ849" s="33">
        <f t="shared" si="604"/>
        <v>0.11410210639057479</v>
      </c>
      <c r="AR849" s="176"/>
      <c r="AS849" s="197"/>
      <c r="AT849" s="197"/>
      <c r="AU849" s="68" t="s">
        <v>85</v>
      </c>
      <c r="AV849" s="50">
        <v>22967965</v>
      </c>
      <c r="AW849" s="32">
        <f>IFERROR(AV849/AS833,"-")</f>
        <v>3.1618033975564798E-3</v>
      </c>
      <c r="AX849" s="50">
        <v>1210</v>
      </c>
      <c r="AY849" s="32">
        <f>IFERROR(AX849/AT833,"-")</f>
        <v>0.16464825146278406</v>
      </c>
      <c r="AZ849" s="53">
        <f t="shared" si="597"/>
        <v>18981.789256198346</v>
      </c>
      <c r="BA849" s="33">
        <f t="shared" si="605"/>
        <v>0.14967837704106879</v>
      </c>
      <c r="BB849" s="176"/>
      <c r="BC849" s="197"/>
      <c r="BD849" s="197"/>
      <c r="BE849" s="68" t="s">
        <v>85</v>
      </c>
      <c r="BF849" s="50">
        <v>16784147</v>
      </c>
      <c r="BG849" s="32">
        <f>IFERROR(BF849/BC833,"-")</f>
        <v>4.6326861342003665E-3</v>
      </c>
      <c r="BH849" s="50">
        <v>650</v>
      </c>
      <c r="BI849" s="32">
        <f>IFERROR(BH849/BD833,"-")</f>
        <v>0.20563112938943373</v>
      </c>
      <c r="BJ849" s="53">
        <f t="shared" si="598"/>
        <v>25821.764615384614</v>
      </c>
      <c r="BK849" s="33">
        <f t="shared" si="606"/>
        <v>0.17769272826681246</v>
      </c>
      <c r="BL849" s="176"/>
      <c r="BM849" s="197"/>
      <c r="BN849" s="197"/>
      <c r="BO849" s="68" t="s">
        <v>85</v>
      </c>
      <c r="BP849" s="50">
        <v>4698289</v>
      </c>
      <c r="BQ849" s="32">
        <f>IFERROR(BP849/BM833,"-")</f>
        <v>3.9899695041729216E-3</v>
      </c>
      <c r="BR849" s="50">
        <v>216</v>
      </c>
      <c r="BS849" s="32">
        <f>IFERROR(BR849/BN833,"-")</f>
        <v>0.21386138613861386</v>
      </c>
      <c r="BT849" s="53">
        <f t="shared" si="599"/>
        <v>21751.337962962964</v>
      </c>
      <c r="BU849" s="33">
        <f t="shared" si="607"/>
        <v>0.16513761467889909</v>
      </c>
      <c r="BV849" s="176"/>
      <c r="BW849" s="197"/>
      <c r="BX849" s="197"/>
      <c r="BY849" s="68" t="s">
        <v>85</v>
      </c>
      <c r="BZ849" s="50">
        <f t="shared" si="610"/>
        <v>104602507</v>
      </c>
      <c r="CA849" s="32">
        <f>IFERROR(BZ849/BW833,"-")</f>
        <v>3.0799246123544249E-3</v>
      </c>
      <c r="CB849" s="50">
        <f t="shared" si="611"/>
        <v>4909</v>
      </c>
      <c r="CC849" s="32">
        <f>IFERROR(CB849/BX833,"-")</f>
        <v>0.12530311151951401</v>
      </c>
      <c r="CD849" s="53">
        <f t="shared" si="600"/>
        <v>21308.312690975759</v>
      </c>
      <c r="CE849" s="33">
        <f t="shared" si="608"/>
        <v>0.11405934152745184</v>
      </c>
      <c r="CR849" s="173"/>
      <c r="CS849" s="194"/>
      <c r="CT849" s="188"/>
      <c r="CU849" s="191"/>
      <c r="CV849" s="191"/>
      <c r="CW849" s="75" t="s">
        <v>79</v>
      </c>
      <c r="CX849" s="86">
        <v>151870328</v>
      </c>
      <c r="CY849" s="76">
        <v>9.5208779569844661E-3</v>
      </c>
      <c r="CZ849" s="86">
        <v>462</v>
      </c>
      <c r="DA849" s="76">
        <v>2.5455947986114936E-2</v>
      </c>
      <c r="DB849" s="86">
        <v>328723.65367965365</v>
      </c>
      <c r="DC849" s="77">
        <v>2.3206751054852322E-2</v>
      </c>
    </row>
    <row r="850" spans="2:107" s="16" customFormat="1" ht="13.15" customHeight="1">
      <c r="B850" s="224"/>
      <c r="C850" s="195"/>
      <c r="D850" s="177"/>
      <c r="E850" s="198"/>
      <c r="F850" s="198"/>
      <c r="G850" s="18" t="s">
        <v>92</v>
      </c>
      <c r="H850" s="48">
        <f>SUM(H833:H849)</f>
        <v>6124436</v>
      </c>
      <c r="I850" s="32">
        <f>IFERROR(H850/E833,"-")</f>
        <v>0.25840542629640756</v>
      </c>
      <c r="J850" s="50">
        <v>16</v>
      </c>
      <c r="K850" s="32">
        <f>IFERROR(J850/F833,"-")</f>
        <v>1</v>
      </c>
      <c r="L850" s="53">
        <f t="shared" si="593"/>
        <v>382777.25</v>
      </c>
      <c r="M850" s="34">
        <f t="shared" si="601"/>
        <v>1</v>
      </c>
      <c r="N850" s="177"/>
      <c r="O850" s="198"/>
      <c r="P850" s="198"/>
      <c r="Q850" s="18" t="s">
        <v>92</v>
      </c>
      <c r="R850" s="48">
        <f>SUM(R833:R849)</f>
        <v>21457015</v>
      </c>
      <c r="S850" s="32">
        <f>IFERROR(R850/O833,"-")</f>
        <v>0.10463585727926772</v>
      </c>
      <c r="T850" s="50">
        <v>90</v>
      </c>
      <c r="U850" s="32">
        <f>IFERROR(T850/P833,"-")</f>
        <v>0.75630252100840334</v>
      </c>
      <c r="V850" s="53">
        <f t="shared" si="594"/>
        <v>238411.27777777778</v>
      </c>
      <c r="W850" s="34">
        <f t="shared" si="602"/>
        <v>0.66666666666666663</v>
      </c>
      <c r="X850" s="177"/>
      <c r="Y850" s="198"/>
      <c r="Z850" s="198"/>
      <c r="AA850" s="18" t="s">
        <v>92</v>
      </c>
      <c r="AB850" s="48">
        <f>SUM(AB833:AB849)</f>
        <v>1666928805</v>
      </c>
      <c r="AC850" s="32">
        <f>IFERROR(AB850/Y833,"-")</f>
        <v>0.16961388086082832</v>
      </c>
      <c r="AD850" s="50">
        <v>10048</v>
      </c>
      <c r="AE850" s="32">
        <f>IFERROR(AD850/Z833,"-")</f>
        <v>0.69334805409881317</v>
      </c>
      <c r="AF850" s="53">
        <f t="shared" si="595"/>
        <v>165896.5769307325</v>
      </c>
      <c r="AG850" s="34">
        <f t="shared" si="603"/>
        <v>0.63462388681866988</v>
      </c>
      <c r="AH850" s="177"/>
      <c r="AI850" s="198"/>
      <c r="AJ850" s="198"/>
      <c r="AK850" s="18" t="s">
        <v>92</v>
      </c>
      <c r="AL850" s="48">
        <f>SUM(AL833:AL849)</f>
        <v>2467161641</v>
      </c>
      <c r="AM850" s="32">
        <f>IFERROR(AL850/AI833,"-")</f>
        <v>0.20835001429620681</v>
      </c>
      <c r="AN850" s="50">
        <v>10457</v>
      </c>
      <c r="AO850" s="32">
        <f>IFERROR(AN850/AJ833,"-")</f>
        <v>0.80253261703760548</v>
      </c>
      <c r="AP850" s="53">
        <f t="shared" si="596"/>
        <v>235933.98116094482</v>
      </c>
      <c r="AQ850" s="34">
        <f t="shared" si="604"/>
        <v>0.74666190646197783</v>
      </c>
      <c r="AR850" s="177"/>
      <c r="AS850" s="198"/>
      <c r="AT850" s="198"/>
      <c r="AU850" s="18" t="s">
        <v>92</v>
      </c>
      <c r="AV850" s="48">
        <f>SUM(AV833:AV849)</f>
        <v>1731260310</v>
      </c>
      <c r="AW850" s="32">
        <f>IFERROR(AV850/AS833,"-")</f>
        <v>0.23832780702220177</v>
      </c>
      <c r="AX850" s="50">
        <v>6339</v>
      </c>
      <c r="AY850" s="32">
        <f>IFERROR(AX850/AT833,"-")</f>
        <v>0.86256633555585793</v>
      </c>
      <c r="AZ850" s="53">
        <f t="shared" si="597"/>
        <v>273112.52721249411</v>
      </c>
      <c r="BA850" s="34">
        <f t="shared" si="605"/>
        <v>0.78414151410192978</v>
      </c>
      <c r="BB850" s="177"/>
      <c r="BC850" s="198"/>
      <c r="BD850" s="198"/>
      <c r="BE850" s="18" t="s">
        <v>92</v>
      </c>
      <c r="BF850" s="48">
        <f>SUM(BF833:BF849)</f>
        <v>917334018</v>
      </c>
      <c r="BG850" s="32">
        <f>IFERROR(BF850/BC833,"-")</f>
        <v>0.25319848459495198</v>
      </c>
      <c r="BH850" s="50">
        <v>2819</v>
      </c>
      <c r="BI850" s="32">
        <f>IFERROR(BH850/BD833,"-")</f>
        <v>0.8918063903827903</v>
      </c>
      <c r="BJ850" s="53">
        <f t="shared" si="598"/>
        <v>325411.14508691023</v>
      </c>
      <c r="BK850" s="34">
        <f t="shared" si="606"/>
        <v>0.77063969382176056</v>
      </c>
      <c r="BL850" s="177"/>
      <c r="BM850" s="198"/>
      <c r="BN850" s="198"/>
      <c r="BO850" s="18" t="s">
        <v>92</v>
      </c>
      <c r="BP850" s="48">
        <f>SUM(BP833:BP849)</f>
        <v>345431364</v>
      </c>
      <c r="BQ850" s="32">
        <f>IFERROR(BP850/BM833,"-")</f>
        <v>0.29335373114443491</v>
      </c>
      <c r="BR850" s="50">
        <v>879</v>
      </c>
      <c r="BS850" s="32">
        <f>IFERROR(BR850/BN833,"-")</f>
        <v>0.87029702970297029</v>
      </c>
      <c r="BT850" s="53">
        <f t="shared" si="599"/>
        <v>392982.21160409559</v>
      </c>
      <c r="BU850" s="34">
        <f t="shared" si="607"/>
        <v>0.67201834862385323</v>
      </c>
      <c r="BV850" s="177"/>
      <c r="BW850" s="198"/>
      <c r="BX850" s="198"/>
      <c r="BY850" s="18" t="s">
        <v>92</v>
      </c>
      <c r="BZ850" s="48">
        <f t="shared" si="610"/>
        <v>7155697589</v>
      </c>
      <c r="CA850" s="32">
        <f>IFERROR(BZ850/BW833,"-")</f>
        <v>0.21069293418489787</v>
      </c>
      <c r="CB850" s="50">
        <f t="shared" si="611"/>
        <v>30648</v>
      </c>
      <c r="CC850" s="32">
        <f>IFERROR(CB850/BX833,"-")</f>
        <v>0.78229573474232328</v>
      </c>
      <c r="CD850" s="53">
        <f t="shared" si="600"/>
        <v>233480.08317019054</v>
      </c>
      <c r="CE850" s="34">
        <f t="shared" si="608"/>
        <v>0.71209832942215201</v>
      </c>
      <c r="CR850" s="173"/>
      <c r="CS850" s="194"/>
      <c r="CT850" s="188"/>
      <c r="CU850" s="191"/>
      <c r="CV850" s="191"/>
      <c r="CW850" s="75" t="s">
        <v>81</v>
      </c>
      <c r="CX850" s="86">
        <v>165299563</v>
      </c>
      <c r="CY850" s="76">
        <v>1.0362767937564901E-2</v>
      </c>
      <c r="CZ850" s="86">
        <v>2253</v>
      </c>
      <c r="DA850" s="76">
        <v>0.12413907102319686</v>
      </c>
      <c r="DB850" s="86">
        <v>73368.647581003112</v>
      </c>
      <c r="DC850" s="77">
        <v>0.11317058468957203</v>
      </c>
    </row>
    <row r="851" spans="2:107" s="16" customFormat="1" ht="13.15" customHeight="1">
      <c r="B851" s="224">
        <v>48</v>
      </c>
      <c r="C851" s="193" t="s">
        <v>21</v>
      </c>
      <c r="D851" s="175">
        <f>CI52</f>
        <v>17</v>
      </c>
      <c r="E851" s="196">
        <v>7953310</v>
      </c>
      <c r="F851" s="196">
        <v>16</v>
      </c>
      <c r="G851" s="65" t="s">
        <v>58</v>
      </c>
      <c r="H851" s="54">
        <v>38776</v>
      </c>
      <c r="I851" s="28">
        <f>IFERROR(H851/E851,"-")</f>
        <v>4.8754543705702407E-3</v>
      </c>
      <c r="J851" s="54">
        <v>4</v>
      </c>
      <c r="K851" s="28">
        <f>IFERROR(J851/F851,"-")</f>
        <v>0.25</v>
      </c>
      <c r="L851" s="51">
        <f t="shared" si="593"/>
        <v>9694</v>
      </c>
      <c r="M851" s="29">
        <f t="shared" ref="M851:M868" si="612">IFERROR(J851/$CI$52,"-")</f>
        <v>0.23529411764705882</v>
      </c>
      <c r="N851" s="175">
        <f>CJ52</f>
        <v>60</v>
      </c>
      <c r="O851" s="196">
        <v>61984850</v>
      </c>
      <c r="P851" s="196">
        <v>51</v>
      </c>
      <c r="Q851" s="65" t="s">
        <v>58</v>
      </c>
      <c r="R851" s="54">
        <v>218715</v>
      </c>
      <c r="S851" s="28">
        <f>IFERROR(R851/O851,"-")</f>
        <v>3.5285235021138232E-3</v>
      </c>
      <c r="T851" s="54">
        <v>8</v>
      </c>
      <c r="U851" s="28">
        <f>IFERROR(T851/P851,"-")</f>
        <v>0.15686274509803921</v>
      </c>
      <c r="V851" s="51">
        <f t="shared" si="594"/>
        <v>27339.375</v>
      </c>
      <c r="W851" s="29">
        <f t="shared" ref="W851:W868" si="613">IFERROR(T851/$CJ$52,"-")</f>
        <v>0.13333333333333333</v>
      </c>
      <c r="X851" s="175">
        <f>CK52</f>
        <v>8485</v>
      </c>
      <c r="Y851" s="196">
        <v>5009257610</v>
      </c>
      <c r="Z851" s="196">
        <v>7909</v>
      </c>
      <c r="AA851" s="65" t="s">
        <v>58</v>
      </c>
      <c r="AB851" s="54">
        <v>113801518</v>
      </c>
      <c r="AC851" s="28">
        <f>IFERROR(AB851/Y851,"-")</f>
        <v>2.27182402783234E-2</v>
      </c>
      <c r="AD851" s="54">
        <v>1037</v>
      </c>
      <c r="AE851" s="28">
        <f>IFERROR(AD851/Z851,"-")</f>
        <v>0.13111644961436339</v>
      </c>
      <c r="AF851" s="51">
        <f t="shared" si="595"/>
        <v>109741.09739633558</v>
      </c>
      <c r="AG851" s="29">
        <f t="shared" ref="AG851:AG868" si="614">IFERROR(AD851/$CK$52,"-")</f>
        <v>0.12221567472009429</v>
      </c>
      <c r="AH851" s="175">
        <f>CL52</f>
        <v>6961</v>
      </c>
      <c r="AI851" s="196">
        <v>5958258090</v>
      </c>
      <c r="AJ851" s="196">
        <v>6564</v>
      </c>
      <c r="AK851" s="65" t="s">
        <v>58</v>
      </c>
      <c r="AL851" s="54">
        <v>135732264</v>
      </c>
      <c r="AM851" s="28">
        <f>IFERROR(AL851/AI851,"-")</f>
        <v>2.2780527790128003E-2</v>
      </c>
      <c r="AN851" s="54">
        <v>1260</v>
      </c>
      <c r="AO851" s="28">
        <f>IFERROR(AN851/AJ851,"-")</f>
        <v>0.19195612431444242</v>
      </c>
      <c r="AP851" s="51">
        <f t="shared" si="596"/>
        <v>107724.01904761905</v>
      </c>
      <c r="AQ851" s="29">
        <f t="shared" ref="AQ851:AQ868" si="615">IFERROR(AN851/$CL$52,"-")</f>
        <v>0.1810084757937078</v>
      </c>
      <c r="AR851" s="175">
        <f>CM52</f>
        <v>4377</v>
      </c>
      <c r="AS851" s="196">
        <v>4252862780</v>
      </c>
      <c r="AT851" s="196">
        <v>4058</v>
      </c>
      <c r="AU851" s="65" t="s">
        <v>58</v>
      </c>
      <c r="AV851" s="54">
        <v>152790272</v>
      </c>
      <c r="AW851" s="28">
        <f>IFERROR(AV851/AS851,"-")</f>
        <v>3.592645234605947E-2</v>
      </c>
      <c r="AX851" s="54">
        <v>939</v>
      </c>
      <c r="AY851" s="28">
        <f>IFERROR(AX851/AT851,"-")</f>
        <v>0.23139477575160178</v>
      </c>
      <c r="AZ851" s="51">
        <f t="shared" si="597"/>
        <v>162715.94462193822</v>
      </c>
      <c r="BA851" s="29">
        <f t="shared" ref="BA851:BA868" si="616">IFERROR(AX851/$CM$52,"-")</f>
        <v>0.21453050034270049</v>
      </c>
      <c r="BB851" s="175">
        <f>CN52</f>
        <v>2262</v>
      </c>
      <c r="BC851" s="196">
        <v>2425179900</v>
      </c>
      <c r="BD851" s="196">
        <v>2019</v>
      </c>
      <c r="BE851" s="65" t="s">
        <v>58</v>
      </c>
      <c r="BF851" s="54">
        <v>106263938</v>
      </c>
      <c r="BG851" s="28">
        <f>IFERROR(BF851/BC851,"-")</f>
        <v>4.3816930034757423E-2</v>
      </c>
      <c r="BH851" s="54">
        <v>517</v>
      </c>
      <c r="BI851" s="28">
        <f>IFERROR(BH851/BD851,"-")</f>
        <v>0.25606736007924713</v>
      </c>
      <c r="BJ851" s="51">
        <f t="shared" si="598"/>
        <v>205539.53191489363</v>
      </c>
      <c r="BK851" s="29">
        <f t="shared" ref="BK851:BK868" si="617">IFERROR(BH851/$CN$52,"-")</f>
        <v>0.22855879752431477</v>
      </c>
      <c r="BL851" s="175">
        <f>CO52</f>
        <v>941</v>
      </c>
      <c r="BM851" s="196">
        <v>1026995990</v>
      </c>
      <c r="BN851" s="196">
        <v>765</v>
      </c>
      <c r="BO851" s="65" t="s">
        <v>58</v>
      </c>
      <c r="BP851" s="54">
        <v>45606530</v>
      </c>
      <c r="BQ851" s="28">
        <f>IFERROR(BP851/BM851,"-")</f>
        <v>4.4407700170280118E-2</v>
      </c>
      <c r="BR851" s="54">
        <v>192</v>
      </c>
      <c r="BS851" s="28">
        <f>IFERROR(BR851/BN851,"-")</f>
        <v>0.25098039215686274</v>
      </c>
      <c r="BT851" s="51">
        <f t="shared" si="599"/>
        <v>237534.01041666666</v>
      </c>
      <c r="BU851" s="29">
        <f t="shared" ref="BU851:BU868" si="618">IFERROR(BR851/$CO$52,"-")</f>
        <v>0.20403825717321997</v>
      </c>
      <c r="BV851" s="175">
        <f>CP52</f>
        <v>23103</v>
      </c>
      <c r="BW851" s="196">
        <f>SUM(E851,O851,Y851,AI851,AS851,BC851,BM851)</f>
        <v>18742492530</v>
      </c>
      <c r="BX851" s="196">
        <f>SUM(F851,P851,Z851,AJ851,AT851,BD851,BN851)</f>
        <v>21382</v>
      </c>
      <c r="BY851" s="65" t="s">
        <v>58</v>
      </c>
      <c r="BZ851" s="54">
        <f t="shared" si="610"/>
        <v>554452013</v>
      </c>
      <c r="CA851" s="28">
        <f>IFERROR(BZ851/BW851,"-")</f>
        <v>2.958261885992599E-2</v>
      </c>
      <c r="CB851" s="54">
        <f t="shared" si="611"/>
        <v>3957</v>
      </c>
      <c r="CC851" s="28">
        <f>IFERROR(CB851/BX851,"-")</f>
        <v>0.18506220185202507</v>
      </c>
      <c r="CD851" s="51">
        <f t="shared" si="600"/>
        <v>140119.28556987617</v>
      </c>
      <c r="CE851" s="29">
        <f t="shared" ref="CE851:CE868" si="619">IFERROR(CB851/$CP$52,"-")</f>
        <v>0.17127645760290872</v>
      </c>
      <c r="CR851" s="173"/>
      <c r="CS851" s="194"/>
      <c r="CT851" s="188"/>
      <c r="CU851" s="191"/>
      <c r="CV851" s="191"/>
      <c r="CW851" s="75" t="s">
        <v>83</v>
      </c>
      <c r="CX851" s="86">
        <v>272095777</v>
      </c>
      <c r="CY851" s="76">
        <v>1.7057911967029275E-2</v>
      </c>
      <c r="CZ851" s="86">
        <v>2420</v>
      </c>
      <c r="DA851" s="76">
        <v>0.13334067992726872</v>
      </c>
      <c r="DB851" s="86">
        <v>112436.2714876033</v>
      </c>
      <c r="DC851" s="77">
        <v>0.12155917219208358</v>
      </c>
    </row>
    <row r="852" spans="2:107" s="16" customFormat="1" ht="13.15" customHeight="1">
      <c r="B852" s="224"/>
      <c r="C852" s="194"/>
      <c r="D852" s="176"/>
      <c r="E852" s="197"/>
      <c r="F852" s="197"/>
      <c r="G852" s="66" t="s">
        <v>60</v>
      </c>
      <c r="H852" s="49">
        <v>0</v>
      </c>
      <c r="I852" s="30">
        <f>IFERROR(H852/E851,"-")</f>
        <v>0</v>
      </c>
      <c r="J852" s="49">
        <v>0</v>
      </c>
      <c r="K852" s="30">
        <f>IFERROR(J852/F851,"-")</f>
        <v>0</v>
      </c>
      <c r="L852" s="52" t="str">
        <f t="shared" si="593"/>
        <v>-</v>
      </c>
      <c r="M852" s="31">
        <f t="shared" si="612"/>
        <v>0</v>
      </c>
      <c r="N852" s="176"/>
      <c r="O852" s="197"/>
      <c r="P852" s="197"/>
      <c r="Q852" s="66" t="s">
        <v>60</v>
      </c>
      <c r="R852" s="49">
        <v>132508</v>
      </c>
      <c r="S852" s="30">
        <f>IFERROR(R852/O851,"-")</f>
        <v>2.1377481755622545E-3</v>
      </c>
      <c r="T852" s="49">
        <v>8</v>
      </c>
      <c r="U852" s="30">
        <f>IFERROR(T852/P851,"-")</f>
        <v>0.15686274509803921</v>
      </c>
      <c r="V852" s="52">
        <f t="shared" si="594"/>
        <v>16563.5</v>
      </c>
      <c r="W852" s="31">
        <f t="shared" si="613"/>
        <v>0.13333333333333333</v>
      </c>
      <c r="X852" s="176"/>
      <c r="Y852" s="197"/>
      <c r="Z852" s="197"/>
      <c r="AA852" s="66" t="s">
        <v>60</v>
      </c>
      <c r="AB852" s="49">
        <v>76467025</v>
      </c>
      <c r="AC852" s="30">
        <f>IFERROR(AB852/Y851,"-")</f>
        <v>1.5265141255133013E-2</v>
      </c>
      <c r="AD852" s="49">
        <v>1317</v>
      </c>
      <c r="AE852" s="30">
        <f>IFERROR(AD852/Z851,"-")</f>
        <v>0.16651915539259071</v>
      </c>
      <c r="AF852" s="52">
        <f t="shared" si="595"/>
        <v>58061.522399392561</v>
      </c>
      <c r="AG852" s="31">
        <f t="shared" si="614"/>
        <v>0.15521508544490276</v>
      </c>
      <c r="AH852" s="176"/>
      <c r="AI852" s="197"/>
      <c r="AJ852" s="197"/>
      <c r="AK852" s="66" t="s">
        <v>60</v>
      </c>
      <c r="AL852" s="49">
        <v>119195890</v>
      </c>
      <c r="AM852" s="30">
        <f>IFERROR(AL852/AI851,"-")</f>
        <v>2.0005157245546575E-2</v>
      </c>
      <c r="AN852" s="49">
        <v>1505</v>
      </c>
      <c r="AO852" s="30">
        <f>IFERROR(AN852/AJ851,"-")</f>
        <v>0.22928092626447288</v>
      </c>
      <c r="AP852" s="52">
        <f t="shared" si="596"/>
        <v>79199.926910299007</v>
      </c>
      <c r="AQ852" s="31">
        <f t="shared" si="615"/>
        <v>0.216204568309151</v>
      </c>
      <c r="AR852" s="176"/>
      <c r="AS852" s="197"/>
      <c r="AT852" s="197"/>
      <c r="AU852" s="66" t="s">
        <v>60</v>
      </c>
      <c r="AV852" s="49">
        <v>55711764</v>
      </c>
      <c r="AW852" s="30">
        <f>IFERROR(AV852/AS851,"-")</f>
        <v>1.3099826371543546E-2</v>
      </c>
      <c r="AX852" s="49">
        <v>1061</v>
      </c>
      <c r="AY852" s="30">
        <f>IFERROR(AX852/AT851,"-")</f>
        <v>0.2614588467225234</v>
      </c>
      <c r="AZ852" s="52">
        <f t="shared" si="597"/>
        <v>52508.731385485393</v>
      </c>
      <c r="BA852" s="31">
        <f t="shared" si="616"/>
        <v>0.24240347269819512</v>
      </c>
      <c r="BB852" s="176"/>
      <c r="BC852" s="197"/>
      <c r="BD852" s="197"/>
      <c r="BE852" s="66" t="s">
        <v>60</v>
      </c>
      <c r="BF852" s="49">
        <v>20692814</v>
      </c>
      <c r="BG852" s="30">
        <f>IFERROR(BF852/BC851,"-")</f>
        <v>8.532486187931872E-3</v>
      </c>
      <c r="BH852" s="49">
        <v>543</v>
      </c>
      <c r="BI852" s="30">
        <f>IFERROR(BH852/BD851,"-")</f>
        <v>0.2689450222882615</v>
      </c>
      <c r="BJ852" s="52">
        <f t="shared" si="598"/>
        <v>38108.313075506449</v>
      </c>
      <c r="BK852" s="31">
        <f t="shared" si="617"/>
        <v>0.24005305039787797</v>
      </c>
      <c r="BL852" s="176"/>
      <c r="BM852" s="197"/>
      <c r="BN852" s="197"/>
      <c r="BO852" s="66" t="s">
        <v>60</v>
      </c>
      <c r="BP852" s="49">
        <v>7384355</v>
      </c>
      <c r="BQ852" s="30">
        <f>IFERROR(BP852/BM851,"-")</f>
        <v>7.1902471595823858E-3</v>
      </c>
      <c r="BR852" s="49">
        <v>188</v>
      </c>
      <c r="BS852" s="30">
        <f>IFERROR(BR852/BN851,"-")</f>
        <v>0.24575163398692809</v>
      </c>
      <c r="BT852" s="52">
        <f t="shared" si="599"/>
        <v>39278.484042553195</v>
      </c>
      <c r="BU852" s="31">
        <f t="shared" si="618"/>
        <v>0.19978746014877791</v>
      </c>
      <c r="BV852" s="176"/>
      <c r="BW852" s="197"/>
      <c r="BX852" s="197"/>
      <c r="BY852" s="66" t="s">
        <v>60</v>
      </c>
      <c r="BZ852" s="49">
        <f t="shared" si="610"/>
        <v>279584356</v>
      </c>
      <c r="CA852" s="30">
        <f>IFERROR(BZ852/BW851,"-")</f>
        <v>1.4917138451701973E-2</v>
      </c>
      <c r="CB852" s="49">
        <f t="shared" si="611"/>
        <v>4622</v>
      </c>
      <c r="CC852" s="30">
        <f>IFERROR(CB852/BX851,"-")</f>
        <v>0.21616312786455896</v>
      </c>
      <c r="CD852" s="52">
        <f t="shared" si="600"/>
        <v>60489.908264820428</v>
      </c>
      <c r="CE852" s="31">
        <f t="shared" si="619"/>
        <v>0.20006059819071118</v>
      </c>
      <c r="CR852" s="173"/>
      <c r="CS852" s="194"/>
      <c r="CT852" s="188"/>
      <c r="CU852" s="191"/>
      <c r="CV852" s="191"/>
      <c r="CW852" s="75" t="s">
        <v>87</v>
      </c>
      <c r="CX852" s="86">
        <v>65215620</v>
      </c>
      <c r="CY852" s="76">
        <v>4.0884217943420479E-3</v>
      </c>
      <c r="CZ852" s="86">
        <v>1138</v>
      </c>
      <c r="DA852" s="76">
        <v>6.2703179238525544E-2</v>
      </c>
      <c r="DB852" s="86">
        <v>57307.223198594023</v>
      </c>
      <c r="DC852" s="77">
        <v>5.7162949568012857E-2</v>
      </c>
    </row>
    <row r="853" spans="2:107" s="16" customFormat="1" ht="13.15" customHeight="1">
      <c r="B853" s="224"/>
      <c r="C853" s="194"/>
      <c r="D853" s="176"/>
      <c r="E853" s="197"/>
      <c r="F853" s="197"/>
      <c r="G853" s="67" t="s">
        <v>194</v>
      </c>
      <c r="H853" s="49">
        <v>0</v>
      </c>
      <c r="I853" s="30">
        <f>IFERROR(H853/E851,"-")</f>
        <v>0</v>
      </c>
      <c r="J853" s="49">
        <v>0</v>
      </c>
      <c r="K853" s="30">
        <f>IFERROR(J853/F851,"-")</f>
        <v>0</v>
      </c>
      <c r="L853" s="52" t="str">
        <f>IFERROR(H853/J853,"-")</f>
        <v>-</v>
      </c>
      <c r="M853" s="31">
        <f t="shared" si="612"/>
        <v>0</v>
      </c>
      <c r="N853" s="176"/>
      <c r="O853" s="197"/>
      <c r="P853" s="197"/>
      <c r="Q853" s="67" t="s">
        <v>194</v>
      </c>
      <c r="R853" s="49">
        <v>1803003</v>
      </c>
      <c r="S853" s="30">
        <f>IFERROR(R853/O851,"-")</f>
        <v>2.9087801293380559E-2</v>
      </c>
      <c r="T853" s="49">
        <v>6</v>
      </c>
      <c r="U853" s="30">
        <f>IFERROR(T853/P851,"-")</f>
        <v>0.11764705882352941</v>
      </c>
      <c r="V853" s="52">
        <f>IFERROR(R853/T853,"-")</f>
        <v>300500.5</v>
      </c>
      <c r="W853" s="31">
        <f t="shared" si="613"/>
        <v>0.1</v>
      </c>
      <c r="X853" s="176"/>
      <c r="Y853" s="197"/>
      <c r="Z853" s="197"/>
      <c r="AA853" s="67" t="s">
        <v>194</v>
      </c>
      <c r="AB853" s="49">
        <v>66202075</v>
      </c>
      <c r="AC853" s="30">
        <f>IFERROR(AB853/Y851,"-")</f>
        <v>1.3215945386366345E-2</v>
      </c>
      <c r="AD853" s="49">
        <v>598</v>
      </c>
      <c r="AE853" s="30">
        <f>IFERROR(AD853/Z851,"-")</f>
        <v>7.5610064483499814E-2</v>
      </c>
      <c r="AF853" s="52">
        <f>IFERROR(AB853/AD853,"-")</f>
        <v>110705.8110367893</v>
      </c>
      <c r="AG853" s="31">
        <f t="shared" si="614"/>
        <v>7.0477312905126696E-2</v>
      </c>
      <c r="AH853" s="176"/>
      <c r="AI853" s="197"/>
      <c r="AJ853" s="197"/>
      <c r="AK853" s="67" t="s">
        <v>194</v>
      </c>
      <c r="AL853" s="49">
        <v>97821311</v>
      </c>
      <c r="AM853" s="30">
        <f>IFERROR(AL853/AI851,"-")</f>
        <v>1.6417770013047554E-2</v>
      </c>
      <c r="AN853" s="49">
        <v>610</v>
      </c>
      <c r="AO853" s="30">
        <f>IFERROR(AN853/AJ851,"-")</f>
        <v>9.293113954905545E-2</v>
      </c>
      <c r="AP853" s="52">
        <f>IFERROR(AL853/AN853,"-")</f>
        <v>160362.80491803278</v>
      </c>
      <c r="AQ853" s="31">
        <f t="shared" si="615"/>
        <v>8.7631087487429968E-2</v>
      </c>
      <c r="AR853" s="176"/>
      <c r="AS853" s="197"/>
      <c r="AT853" s="197"/>
      <c r="AU853" s="67" t="s">
        <v>194</v>
      </c>
      <c r="AV853" s="49">
        <v>50966031</v>
      </c>
      <c r="AW853" s="30">
        <f>IFERROR(AV853/AS851,"-")</f>
        <v>1.1983934971915553E-2</v>
      </c>
      <c r="AX853" s="49">
        <v>374</v>
      </c>
      <c r="AY853" s="30">
        <f>IFERROR(AX853/AT851,"-")</f>
        <v>9.2163627402661416E-2</v>
      </c>
      <c r="AZ853" s="52">
        <f>IFERROR(AV853/AX853,"-")</f>
        <v>136272.81016042782</v>
      </c>
      <c r="BA853" s="31">
        <f t="shared" si="616"/>
        <v>8.5446652958647479E-2</v>
      </c>
      <c r="BB853" s="176"/>
      <c r="BC853" s="197"/>
      <c r="BD853" s="197"/>
      <c r="BE853" s="67" t="s">
        <v>194</v>
      </c>
      <c r="BF853" s="49">
        <v>15567665</v>
      </c>
      <c r="BG853" s="30">
        <f>IFERROR(BF853/BC851,"-")</f>
        <v>6.4191794596351387E-3</v>
      </c>
      <c r="BH853" s="49">
        <v>154</v>
      </c>
      <c r="BI853" s="30">
        <f>IFERROR(BH853/BD851,"-")</f>
        <v>7.6275383853392775E-2</v>
      </c>
      <c r="BJ853" s="52">
        <f>IFERROR(BF853/BH853,"-")</f>
        <v>101088.73376623377</v>
      </c>
      <c r="BK853" s="31">
        <f t="shared" si="617"/>
        <v>6.8081343943412906E-2</v>
      </c>
      <c r="BL853" s="176"/>
      <c r="BM853" s="197"/>
      <c r="BN853" s="197"/>
      <c r="BO853" s="67" t="s">
        <v>194</v>
      </c>
      <c r="BP853" s="49">
        <v>4936153</v>
      </c>
      <c r="BQ853" s="30">
        <f>IFERROR(BP853/BM851,"-")</f>
        <v>4.8063994874994595E-3</v>
      </c>
      <c r="BR853" s="49">
        <v>35</v>
      </c>
      <c r="BS853" s="30">
        <f>IFERROR(BR853/BN851,"-")</f>
        <v>4.5751633986928102E-2</v>
      </c>
      <c r="BT853" s="52">
        <f>IFERROR(BP853/BR853,"-")</f>
        <v>141032.94285714286</v>
      </c>
      <c r="BU853" s="31">
        <f t="shared" si="618"/>
        <v>3.7194473963868227E-2</v>
      </c>
      <c r="BV853" s="176"/>
      <c r="BW853" s="197"/>
      <c r="BX853" s="197"/>
      <c r="BY853" s="67" t="s">
        <v>194</v>
      </c>
      <c r="BZ853" s="49">
        <f t="shared" si="610"/>
        <v>237296238</v>
      </c>
      <c r="CA853" s="30">
        <f>IFERROR(BZ853/BW851,"-")</f>
        <v>1.2660868751590747E-2</v>
      </c>
      <c r="CB853" s="49">
        <f>SUM(J853,T853,AD853,AN853,AX853,BH853,BR853)</f>
        <v>1777</v>
      </c>
      <c r="CC853" s="30">
        <f>IFERROR(CB853/BX851,"-")</f>
        <v>8.31072865026658E-2</v>
      </c>
      <c r="CD853" s="52">
        <f>IFERROR(BZ853/CB853,"-")</f>
        <v>133537.55655599324</v>
      </c>
      <c r="CE853" s="31">
        <f t="shared" si="619"/>
        <v>7.6916417781240531E-2</v>
      </c>
      <c r="CR853" s="173"/>
      <c r="CS853" s="194"/>
      <c r="CT853" s="188"/>
      <c r="CU853" s="191"/>
      <c r="CV853" s="191"/>
      <c r="CW853" s="75" t="s">
        <v>85</v>
      </c>
      <c r="CX853" s="86">
        <v>48922982</v>
      </c>
      <c r="CY853" s="76">
        <v>3.0670226834154718E-3</v>
      </c>
      <c r="CZ853" s="86">
        <v>2464</v>
      </c>
      <c r="DA853" s="76">
        <v>0.13576505592594634</v>
      </c>
      <c r="DB853" s="86">
        <v>19855.10633116883</v>
      </c>
      <c r="DC853" s="77">
        <v>0.12376933895921238</v>
      </c>
    </row>
    <row r="854" spans="2:107" s="16" customFormat="1" ht="13.15" customHeight="1">
      <c r="B854" s="224"/>
      <c r="C854" s="194"/>
      <c r="D854" s="176"/>
      <c r="E854" s="197"/>
      <c r="F854" s="197"/>
      <c r="G854" s="67" t="s">
        <v>62</v>
      </c>
      <c r="H854" s="49">
        <v>0</v>
      </c>
      <c r="I854" s="30">
        <f>IFERROR(H854/E851,"-")</f>
        <v>0</v>
      </c>
      <c r="J854" s="49">
        <v>0</v>
      </c>
      <c r="K854" s="30">
        <f>IFERROR(J854/F851,"-")</f>
        <v>0</v>
      </c>
      <c r="L854" s="52" t="str">
        <f t="shared" si="593"/>
        <v>-</v>
      </c>
      <c r="M854" s="31">
        <f t="shared" si="612"/>
        <v>0</v>
      </c>
      <c r="N854" s="176"/>
      <c r="O854" s="197"/>
      <c r="P854" s="197"/>
      <c r="Q854" s="67" t="s">
        <v>62</v>
      </c>
      <c r="R854" s="49">
        <v>585659</v>
      </c>
      <c r="S854" s="30">
        <f>IFERROR(R854/O851,"-")</f>
        <v>9.448421670779231E-3</v>
      </c>
      <c r="T854" s="49">
        <v>9</v>
      </c>
      <c r="U854" s="30">
        <f>IFERROR(T854/P851,"-")</f>
        <v>0.17647058823529413</v>
      </c>
      <c r="V854" s="52">
        <f t="shared" si="594"/>
        <v>65073.222222222219</v>
      </c>
      <c r="W854" s="31">
        <f t="shared" si="613"/>
        <v>0.15</v>
      </c>
      <c r="X854" s="176"/>
      <c r="Y854" s="197"/>
      <c r="Z854" s="197"/>
      <c r="AA854" s="67" t="s">
        <v>62</v>
      </c>
      <c r="AB854" s="49">
        <v>79954623</v>
      </c>
      <c r="AC854" s="30">
        <f>IFERROR(AB854/Y851,"-")</f>
        <v>1.5961371769019482E-2</v>
      </c>
      <c r="AD854" s="49">
        <v>1436</v>
      </c>
      <c r="AE854" s="30">
        <f>IFERROR(AD854/Z851,"-")</f>
        <v>0.18156530534833734</v>
      </c>
      <c r="AF854" s="52">
        <f t="shared" si="595"/>
        <v>55678.706824512534</v>
      </c>
      <c r="AG854" s="31">
        <f t="shared" si="614"/>
        <v>0.16923983500294637</v>
      </c>
      <c r="AH854" s="176"/>
      <c r="AI854" s="197"/>
      <c r="AJ854" s="197"/>
      <c r="AK854" s="67" t="s">
        <v>62</v>
      </c>
      <c r="AL854" s="49">
        <v>82328365</v>
      </c>
      <c r="AM854" s="30">
        <f>IFERROR(AL854/AI851,"-")</f>
        <v>1.3817522463180174E-2</v>
      </c>
      <c r="AN854" s="49">
        <v>1628</v>
      </c>
      <c r="AO854" s="30">
        <f>IFERROR(AN854/AJ851,"-")</f>
        <v>0.24801950030469225</v>
      </c>
      <c r="AP854" s="52">
        <f t="shared" si="596"/>
        <v>50570.248771498773</v>
      </c>
      <c r="AQ854" s="31">
        <f t="shared" si="615"/>
        <v>0.23387444332710816</v>
      </c>
      <c r="AR854" s="176"/>
      <c r="AS854" s="197"/>
      <c r="AT854" s="197"/>
      <c r="AU854" s="67" t="s">
        <v>62</v>
      </c>
      <c r="AV854" s="49">
        <v>41341487</v>
      </c>
      <c r="AW854" s="30">
        <f>IFERROR(AV854/AS851,"-")</f>
        <v>9.7208607798063024E-3</v>
      </c>
      <c r="AX854" s="49">
        <v>1074</v>
      </c>
      <c r="AY854" s="30">
        <f>IFERROR(AX854/AT851,"-")</f>
        <v>0.26466239526860524</v>
      </c>
      <c r="AZ854" s="52">
        <f t="shared" si="597"/>
        <v>38493.004655493482</v>
      </c>
      <c r="BA854" s="31">
        <f t="shared" si="616"/>
        <v>0.24537354352296092</v>
      </c>
      <c r="BB854" s="176"/>
      <c r="BC854" s="197"/>
      <c r="BD854" s="197"/>
      <c r="BE854" s="67" t="s">
        <v>62</v>
      </c>
      <c r="BF854" s="49">
        <v>24962095</v>
      </c>
      <c r="BG854" s="30">
        <f>IFERROR(BF854/BC851,"-")</f>
        <v>1.0292883839256625E-2</v>
      </c>
      <c r="BH854" s="49">
        <v>535</v>
      </c>
      <c r="BI854" s="30">
        <f>IFERROR(BH854/BD851,"-")</f>
        <v>0.26498266468548787</v>
      </c>
      <c r="BJ854" s="52">
        <f t="shared" si="598"/>
        <v>46658.121495327105</v>
      </c>
      <c r="BK854" s="31">
        <f t="shared" si="617"/>
        <v>0.23651635720601238</v>
      </c>
      <c r="BL854" s="176"/>
      <c r="BM854" s="197"/>
      <c r="BN854" s="197"/>
      <c r="BO854" s="67" t="s">
        <v>62</v>
      </c>
      <c r="BP854" s="49">
        <v>25183180</v>
      </c>
      <c r="BQ854" s="30">
        <f>IFERROR(BP854/BM851,"-")</f>
        <v>2.452120577413355E-2</v>
      </c>
      <c r="BR854" s="49">
        <v>197</v>
      </c>
      <c r="BS854" s="30">
        <f>IFERROR(BR854/BN851,"-")</f>
        <v>0.25751633986928102</v>
      </c>
      <c r="BT854" s="52">
        <f t="shared" si="599"/>
        <v>127833.40101522843</v>
      </c>
      <c r="BU854" s="31">
        <f t="shared" si="618"/>
        <v>0.20935175345377258</v>
      </c>
      <c r="BV854" s="176"/>
      <c r="BW854" s="197"/>
      <c r="BX854" s="197"/>
      <c r="BY854" s="67" t="s">
        <v>62</v>
      </c>
      <c r="BZ854" s="49">
        <f t="shared" si="610"/>
        <v>254355409</v>
      </c>
      <c r="CA854" s="30">
        <f>IFERROR(BZ854/BW851,"-")</f>
        <v>1.357105564229882E-2</v>
      </c>
      <c r="CB854" s="49">
        <f t="shared" si="611"/>
        <v>4879</v>
      </c>
      <c r="CC854" s="30">
        <f>IFERROR(CB854/BX851,"-")</f>
        <v>0.22818258348143297</v>
      </c>
      <c r="CD854" s="52">
        <f t="shared" si="600"/>
        <v>52132.692969870877</v>
      </c>
      <c r="CE854" s="31">
        <f t="shared" si="619"/>
        <v>0.21118469462840322</v>
      </c>
      <c r="CR854" s="174"/>
      <c r="CS854" s="195"/>
      <c r="CT854" s="189"/>
      <c r="CU854" s="192"/>
      <c r="CV854" s="192"/>
      <c r="CW854" s="18" t="s">
        <v>92</v>
      </c>
      <c r="CX854" s="86">
        <v>2918231274</v>
      </c>
      <c r="CY854" s="76">
        <v>0.18294636072695714</v>
      </c>
      <c r="CZ854" s="86">
        <v>14095</v>
      </c>
      <c r="DA854" s="76">
        <v>0.77662681139456724</v>
      </c>
      <c r="DB854" s="86">
        <v>207040.1755232352</v>
      </c>
      <c r="DC854" s="77">
        <v>0.7080068314245529</v>
      </c>
    </row>
    <row r="855" spans="2:107" s="16" customFormat="1" ht="13.15" customHeight="1">
      <c r="B855" s="224"/>
      <c r="C855" s="194"/>
      <c r="D855" s="176"/>
      <c r="E855" s="197"/>
      <c r="F855" s="197"/>
      <c r="G855" s="67" t="s">
        <v>64</v>
      </c>
      <c r="H855" s="49">
        <v>20385</v>
      </c>
      <c r="I855" s="30">
        <f>IFERROR(H855/E851,"-")</f>
        <v>2.5630837978149979E-3</v>
      </c>
      <c r="J855" s="49">
        <v>1</v>
      </c>
      <c r="K855" s="30">
        <f>IFERROR(J855/F851,"-")</f>
        <v>6.25E-2</v>
      </c>
      <c r="L855" s="52">
        <f t="shared" si="593"/>
        <v>20385</v>
      </c>
      <c r="M855" s="31">
        <f t="shared" si="612"/>
        <v>5.8823529411764705E-2</v>
      </c>
      <c r="N855" s="176"/>
      <c r="O855" s="197"/>
      <c r="P855" s="197"/>
      <c r="Q855" s="67" t="s">
        <v>64</v>
      </c>
      <c r="R855" s="49">
        <v>1377773</v>
      </c>
      <c r="S855" s="30">
        <f>IFERROR(R855/O851,"-")</f>
        <v>2.2227576577179747E-2</v>
      </c>
      <c r="T855" s="49">
        <v>3</v>
      </c>
      <c r="U855" s="30">
        <f>IFERROR(T855/P851,"-")</f>
        <v>5.8823529411764705E-2</v>
      </c>
      <c r="V855" s="52">
        <f t="shared" si="594"/>
        <v>459257.66666666669</v>
      </c>
      <c r="W855" s="31">
        <f t="shared" si="613"/>
        <v>0.05</v>
      </c>
      <c r="X855" s="176"/>
      <c r="Y855" s="197"/>
      <c r="Z855" s="197"/>
      <c r="AA855" s="67" t="s">
        <v>64</v>
      </c>
      <c r="AB855" s="49">
        <v>14465018</v>
      </c>
      <c r="AC855" s="30">
        <f>IFERROR(AB855/Y851,"-")</f>
        <v>2.8876570394629794E-3</v>
      </c>
      <c r="AD855" s="49">
        <v>256</v>
      </c>
      <c r="AE855" s="30">
        <f>IFERROR(AD855/Z851,"-")</f>
        <v>3.2368188140093561E-2</v>
      </c>
      <c r="AF855" s="52">
        <f t="shared" si="595"/>
        <v>56503.9765625</v>
      </c>
      <c r="AG855" s="31">
        <f t="shared" si="614"/>
        <v>3.0170889805539187E-2</v>
      </c>
      <c r="AH855" s="176"/>
      <c r="AI855" s="197"/>
      <c r="AJ855" s="197"/>
      <c r="AK855" s="67" t="s">
        <v>64</v>
      </c>
      <c r="AL855" s="49">
        <v>7274803</v>
      </c>
      <c r="AM855" s="30">
        <f>IFERROR(AL855/AI851,"-")</f>
        <v>1.2209613766495974E-3</v>
      </c>
      <c r="AN855" s="49">
        <v>287</v>
      </c>
      <c r="AO855" s="30">
        <f>IFERROR(AN855/AJ851,"-")</f>
        <v>4.3723339427178549E-2</v>
      </c>
      <c r="AP855" s="52">
        <f t="shared" si="596"/>
        <v>25347.745644599305</v>
      </c>
      <c r="AQ855" s="31">
        <f t="shared" si="615"/>
        <v>4.1229708375233445E-2</v>
      </c>
      <c r="AR855" s="176"/>
      <c r="AS855" s="197"/>
      <c r="AT855" s="197"/>
      <c r="AU855" s="67" t="s">
        <v>64</v>
      </c>
      <c r="AV855" s="49">
        <v>6588063</v>
      </c>
      <c r="AW855" s="30">
        <f>IFERROR(AV855/AS851,"-")</f>
        <v>1.5490890115199061E-3</v>
      </c>
      <c r="AX855" s="49">
        <v>161</v>
      </c>
      <c r="AY855" s="30">
        <f>IFERROR(AX855/AT851,"-")</f>
        <v>3.9674716609167077E-2</v>
      </c>
      <c r="AZ855" s="52">
        <f t="shared" si="597"/>
        <v>40919.645962732917</v>
      </c>
      <c r="BA855" s="31">
        <f t="shared" si="616"/>
        <v>3.6783184829792093E-2</v>
      </c>
      <c r="BB855" s="176"/>
      <c r="BC855" s="197"/>
      <c r="BD855" s="197"/>
      <c r="BE855" s="67" t="s">
        <v>64</v>
      </c>
      <c r="BF855" s="49">
        <v>2235881</v>
      </c>
      <c r="BG855" s="30">
        <f>IFERROR(BF855/BC851,"-")</f>
        <v>9.2194438853793897E-4</v>
      </c>
      <c r="BH855" s="49">
        <v>84</v>
      </c>
      <c r="BI855" s="30">
        <f>IFERROR(BH855/BD851,"-")</f>
        <v>4.1604754829123326E-2</v>
      </c>
      <c r="BJ855" s="52">
        <f t="shared" si="598"/>
        <v>26617.630952380954</v>
      </c>
      <c r="BK855" s="31">
        <f t="shared" si="617"/>
        <v>3.7135278514588858E-2</v>
      </c>
      <c r="BL855" s="176"/>
      <c r="BM855" s="197"/>
      <c r="BN855" s="197"/>
      <c r="BO855" s="67" t="s">
        <v>64</v>
      </c>
      <c r="BP855" s="49">
        <v>1016730</v>
      </c>
      <c r="BQ855" s="30">
        <f>IFERROR(BP855/BM851,"-")</f>
        <v>9.900038655457652E-4</v>
      </c>
      <c r="BR855" s="49">
        <v>16</v>
      </c>
      <c r="BS855" s="30">
        <f>IFERROR(BR855/BN851,"-")</f>
        <v>2.0915032679738561E-2</v>
      </c>
      <c r="BT855" s="52">
        <f t="shared" si="599"/>
        <v>63545.625</v>
      </c>
      <c r="BU855" s="31">
        <f t="shared" si="618"/>
        <v>1.7003188097768331E-2</v>
      </c>
      <c r="BV855" s="176"/>
      <c r="BW855" s="197"/>
      <c r="BX855" s="197"/>
      <c r="BY855" s="67" t="s">
        <v>64</v>
      </c>
      <c r="BZ855" s="49">
        <f t="shared" si="610"/>
        <v>32978653</v>
      </c>
      <c r="CA855" s="30">
        <f>IFERROR(BZ855/BW851,"-")</f>
        <v>1.7595660207527372E-3</v>
      </c>
      <c r="CB855" s="49">
        <f t="shared" si="611"/>
        <v>808</v>
      </c>
      <c r="CC855" s="30">
        <f>IFERROR(CB855/BX851,"-")</f>
        <v>3.778879431297353E-2</v>
      </c>
      <c r="CD855" s="52">
        <f t="shared" si="600"/>
        <v>40815.164603960395</v>
      </c>
      <c r="CE855" s="31">
        <f t="shared" si="619"/>
        <v>3.4973812924728391E-2</v>
      </c>
      <c r="CR855" s="172">
        <v>51</v>
      </c>
      <c r="CS855" s="193" t="s">
        <v>41</v>
      </c>
      <c r="CT855" s="187">
        <v>26891</v>
      </c>
      <c r="CU855" s="190">
        <v>22924442730</v>
      </c>
      <c r="CV855" s="190">
        <v>24689</v>
      </c>
      <c r="CW855" s="75" t="s">
        <v>58</v>
      </c>
      <c r="CX855" s="86">
        <v>745181736</v>
      </c>
      <c r="CY855" s="76">
        <v>3.2505991302672767E-2</v>
      </c>
      <c r="CZ855" s="86">
        <v>4591</v>
      </c>
      <c r="DA855" s="76">
        <v>0.18595325853619021</v>
      </c>
      <c r="DB855" s="86">
        <v>162313.59965149206</v>
      </c>
      <c r="DC855" s="77">
        <v>0.17072626529322077</v>
      </c>
    </row>
    <row r="856" spans="2:107" s="16" customFormat="1" ht="13.15" customHeight="1">
      <c r="B856" s="224"/>
      <c r="C856" s="194"/>
      <c r="D856" s="176"/>
      <c r="E856" s="197"/>
      <c r="F856" s="197"/>
      <c r="G856" s="67" t="s">
        <v>66</v>
      </c>
      <c r="H856" s="49">
        <v>50900</v>
      </c>
      <c r="I856" s="30">
        <f>IFERROR(H856/E851,"-")</f>
        <v>6.3998511311642572E-3</v>
      </c>
      <c r="J856" s="49">
        <v>4</v>
      </c>
      <c r="K856" s="30">
        <f>IFERROR(J856/F851,"-")</f>
        <v>0.25</v>
      </c>
      <c r="L856" s="52">
        <f t="shared" si="593"/>
        <v>12725</v>
      </c>
      <c r="M856" s="31">
        <f t="shared" si="612"/>
        <v>0.23529411764705882</v>
      </c>
      <c r="N856" s="176"/>
      <c r="O856" s="197"/>
      <c r="P856" s="197"/>
      <c r="Q856" s="67" t="s">
        <v>66</v>
      </c>
      <c r="R856" s="49">
        <v>142985</v>
      </c>
      <c r="S856" s="30">
        <f>IFERROR(R856/O851,"-")</f>
        <v>2.3067733486489038E-3</v>
      </c>
      <c r="T856" s="49">
        <v>10</v>
      </c>
      <c r="U856" s="30">
        <f>IFERROR(T856/P851,"-")</f>
        <v>0.19607843137254902</v>
      </c>
      <c r="V856" s="52">
        <f t="shared" si="594"/>
        <v>14298.5</v>
      </c>
      <c r="W856" s="31">
        <f t="shared" si="613"/>
        <v>0.16666666666666666</v>
      </c>
      <c r="X856" s="176"/>
      <c r="Y856" s="197"/>
      <c r="Z856" s="197"/>
      <c r="AA856" s="67" t="s">
        <v>66</v>
      </c>
      <c r="AB856" s="49">
        <v>67340736</v>
      </c>
      <c r="AC856" s="30">
        <f>IFERROR(AB856/Y851,"-")</f>
        <v>1.3443256714441564E-2</v>
      </c>
      <c r="AD856" s="49">
        <v>1769</v>
      </c>
      <c r="AE856" s="30">
        <f>IFERROR(AD856/Z851,"-")</f>
        <v>0.22366923757744342</v>
      </c>
      <c r="AF856" s="52">
        <f t="shared" si="595"/>
        <v>38067.120407009606</v>
      </c>
      <c r="AG856" s="31">
        <f t="shared" si="614"/>
        <v>0.20848556275780789</v>
      </c>
      <c r="AH856" s="176"/>
      <c r="AI856" s="197"/>
      <c r="AJ856" s="197"/>
      <c r="AK856" s="67" t="s">
        <v>66</v>
      </c>
      <c r="AL856" s="49">
        <v>73229156</v>
      </c>
      <c r="AM856" s="30">
        <f>IFERROR(AL856/AI851,"-")</f>
        <v>1.2290363205800641E-2</v>
      </c>
      <c r="AN856" s="49">
        <v>1988</v>
      </c>
      <c r="AO856" s="30">
        <f>IFERROR(AN856/AJ851,"-")</f>
        <v>0.30286410725167578</v>
      </c>
      <c r="AP856" s="52">
        <f t="shared" si="596"/>
        <v>36835.591549295772</v>
      </c>
      <c r="AQ856" s="31">
        <f t="shared" si="615"/>
        <v>0.28559115069673896</v>
      </c>
      <c r="AR856" s="176"/>
      <c r="AS856" s="197"/>
      <c r="AT856" s="197"/>
      <c r="AU856" s="67" t="s">
        <v>66</v>
      </c>
      <c r="AV856" s="49">
        <v>60869264</v>
      </c>
      <c r="AW856" s="30">
        <f>IFERROR(AV856/AS851,"-")</f>
        <v>1.4312538905852025E-2</v>
      </c>
      <c r="AX856" s="49">
        <v>1252</v>
      </c>
      <c r="AY856" s="30">
        <f>IFERROR(AX856/AT851,"-")</f>
        <v>0.30852636766880237</v>
      </c>
      <c r="AZ856" s="52">
        <f t="shared" si="597"/>
        <v>48617.623003194887</v>
      </c>
      <c r="BA856" s="31">
        <f t="shared" si="616"/>
        <v>0.28604066712360066</v>
      </c>
      <c r="BB856" s="176"/>
      <c r="BC856" s="197"/>
      <c r="BD856" s="197"/>
      <c r="BE856" s="67" t="s">
        <v>66</v>
      </c>
      <c r="BF856" s="49">
        <v>27864344</v>
      </c>
      <c r="BG856" s="30">
        <f>IFERROR(BF856/BC851,"-")</f>
        <v>1.1489598771621024E-2</v>
      </c>
      <c r="BH856" s="49">
        <v>581</v>
      </c>
      <c r="BI856" s="30">
        <f>IFERROR(BH856/BD851,"-")</f>
        <v>0.28776622090143633</v>
      </c>
      <c r="BJ856" s="52">
        <f t="shared" si="598"/>
        <v>47959.283993115321</v>
      </c>
      <c r="BK856" s="31">
        <f t="shared" si="617"/>
        <v>0.2568523430592396</v>
      </c>
      <c r="BL856" s="176"/>
      <c r="BM856" s="197"/>
      <c r="BN856" s="197"/>
      <c r="BO856" s="67" t="s">
        <v>66</v>
      </c>
      <c r="BP856" s="49">
        <v>9135413</v>
      </c>
      <c r="BQ856" s="30">
        <f>IFERROR(BP856/BM851,"-")</f>
        <v>8.8952762123248406E-3</v>
      </c>
      <c r="BR856" s="49">
        <v>172</v>
      </c>
      <c r="BS856" s="30">
        <f>IFERROR(BR856/BN851,"-")</f>
        <v>0.22483660130718955</v>
      </c>
      <c r="BT856" s="52">
        <f t="shared" si="599"/>
        <v>53112.866279069771</v>
      </c>
      <c r="BU856" s="31">
        <f t="shared" si="618"/>
        <v>0.18278427205100956</v>
      </c>
      <c r="BV856" s="176"/>
      <c r="BW856" s="197"/>
      <c r="BX856" s="197"/>
      <c r="BY856" s="67" t="s">
        <v>66</v>
      </c>
      <c r="BZ856" s="49">
        <f t="shared" si="610"/>
        <v>238632798</v>
      </c>
      <c r="CA856" s="30">
        <f>IFERROR(BZ856/BW851,"-")</f>
        <v>1.2732180504702595E-2</v>
      </c>
      <c r="CB856" s="49">
        <f t="shared" si="611"/>
        <v>5776</v>
      </c>
      <c r="CC856" s="30">
        <f>IFERROR(CB856/BX851,"-")</f>
        <v>0.27013375736600881</v>
      </c>
      <c r="CD856" s="52">
        <f t="shared" si="600"/>
        <v>41314.542590027704</v>
      </c>
      <c r="CE856" s="31">
        <f t="shared" si="619"/>
        <v>0.25001082110548412</v>
      </c>
      <c r="CR856" s="173"/>
      <c r="CS856" s="194"/>
      <c r="CT856" s="188"/>
      <c r="CU856" s="191"/>
      <c r="CV856" s="191"/>
      <c r="CW856" s="75" t="s">
        <v>60</v>
      </c>
      <c r="CX856" s="86">
        <v>449934928</v>
      </c>
      <c r="CY856" s="76">
        <v>1.9626864360423213E-2</v>
      </c>
      <c r="CZ856" s="86">
        <v>5602</v>
      </c>
      <c r="DA856" s="76">
        <v>0.22690266920490906</v>
      </c>
      <c r="DB856" s="86">
        <v>80316.838272045701</v>
      </c>
      <c r="DC856" s="77">
        <v>0.20832248707746087</v>
      </c>
    </row>
    <row r="857" spans="2:107" s="16" customFormat="1" ht="13.15" customHeight="1">
      <c r="B857" s="224"/>
      <c r="C857" s="194"/>
      <c r="D857" s="176"/>
      <c r="E857" s="197"/>
      <c r="F857" s="197"/>
      <c r="G857" s="67" t="s">
        <v>68</v>
      </c>
      <c r="H857" s="49">
        <v>30403</v>
      </c>
      <c r="I857" s="30">
        <f>IFERROR(H857/E851,"-")</f>
        <v>3.8226851461844189E-3</v>
      </c>
      <c r="J857" s="49">
        <v>4</v>
      </c>
      <c r="K857" s="30">
        <f>IFERROR(J857/F851,"-")</f>
        <v>0.25</v>
      </c>
      <c r="L857" s="52">
        <f t="shared" si="593"/>
        <v>7600.75</v>
      </c>
      <c r="M857" s="31">
        <f t="shared" si="612"/>
        <v>0.23529411764705882</v>
      </c>
      <c r="N857" s="176"/>
      <c r="O857" s="197"/>
      <c r="P857" s="197"/>
      <c r="Q857" s="67" t="s">
        <v>68</v>
      </c>
      <c r="R857" s="49">
        <v>291924</v>
      </c>
      <c r="S857" s="30">
        <f>IFERROR(R857/O851,"-")</f>
        <v>4.7096024270446733E-3</v>
      </c>
      <c r="T857" s="49">
        <v>10</v>
      </c>
      <c r="U857" s="30">
        <f>IFERROR(T857/P851,"-")</f>
        <v>0.19607843137254902</v>
      </c>
      <c r="V857" s="52">
        <f t="shared" si="594"/>
        <v>29192.400000000001</v>
      </c>
      <c r="W857" s="31">
        <f t="shared" si="613"/>
        <v>0.16666666666666666</v>
      </c>
      <c r="X857" s="176"/>
      <c r="Y857" s="197"/>
      <c r="Z857" s="197"/>
      <c r="AA857" s="67" t="s">
        <v>68</v>
      </c>
      <c r="AB857" s="49">
        <v>99294885</v>
      </c>
      <c r="AC857" s="30">
        <f>IFERROR(AB857/Y851,"-")</f>
        <v>1.9822275620598399E-2</v>
      </c>
      <c r="AD857" s="49">
        <v>2106</v>
      </c>
      <c r="AE857" s="30">
        <f>IFERROR(AD857/Z851,"-")</f>
        <v>0.26627892274623849</v>
      </c>
      <c r="AF857" s="52">
        <f t="shared" si="595"/>
        <v>47148.568376068375</v>
      </c>
      <c r="AG857" s="31">
        <f t="shared" si="614"/>
        <v>0.24820271066588095</v>
      </c>
      <c r="AH857" s="176"/>
      <c r="AI857" s="197"/>
      <c r="AJ857" s="197"/>
      <c r="AK857" s="67" t="s">
        <v>68</v>
      </c>
      <c r="AL857" s="49">
        <v>121571127</v>
      </c>
      <c r="AM857" s="30">
        <f>IFERROR(AL857/AI851,"-")</f>
        <v>2.0403803454576437E-2</v>
      </c>
      <c r="AN857" s="49">
        <v>2288</v>
      </c>
      <c r="AO857" s="30">
        <f>IFERROR(AN857/AJ851,"-")</f>
        <v>0.34856794637416211</v>
      </c>
      <c r="AP857" s="52">
        <f t="shared" si="596"/>
        <v>53134.233828671328</v>
      </c>
      <c r="AQ857" s="31">
        <f t="shared" si="615"/>
        <v>0.32868840683809797</v>
      </c>
      <c r="AR857" s="176"/>
      <c r="AS857" s="197"/>
      <c r="AT857" s="197"/>
      <c r="AU857" s="67" t="s">
        <v>68</v>
      </c>
      <c r="AV857" s="49">
        <v>96687759</v>
      </c>
      <c r="AW857" s="30">
        <f>IFERROR(AV857/AS851,"-")</f>
        <v>2.2734746922636426E-2</v>
      </c>
      <c r="AX857" s="49">
        <v>1529</v>
      </c>
      <c r="AY857" s="30">
        <f>IFERROR(AX857/AT851,"-")</f>
        <v>0.37678659438146872</v>
      </c>
      <c r="AZ857" s="52">
        <f t="shared" si="597"/>
        <v>63235.944408109877</v>
      </c>
      <c r="BA857" s="31">
        <f t="shared" si="616"/>
        <v>0.34932602238976468</v>
      </c>
      <c r="BB857" s="176"/>
      <c r="BC857" s="197"/>
      <c r="BD857" s="197"/>
      <c r="BE857" s="67" t="s">
        <v>68</v>
      </c>
      <c r="BF857" s="49">
        <v>58902439</v>
      </c>
      <c r="BG857" s="30">
        <f>IFERROR(BF857/BC851,"-")</f>
        <v>2.4287863758065947E-2</v>
      </c>
      <c r="BH857" s="49">
        <v>809</v>
      </c>
      <c r="BI857" s="30">
        <f>IFERROR(BH857/BD851,"-")</f>
        <v>0.40069341258048541</v>
      </c>
      <c r="BJ857" s="52">
        <f t="shared" si="598"/>
        <v>72808.948084054384</v>
      </c>
      <c r="BK857" s="31">
        <f t="shared" si="617"/>
        <v>0.35764809902740935</v>
      </c>
      <c r="BL857" s="176"/>
      <c r="BM857" s="197"/>
      <c r="BN857" s="197"/>
      <c r="BO857" s="67" t="s">
        <v>68</v>
      </c>
      <c r="BP857" s="49">
        <v>18907771</v>
      </c>
      <c r="BQ857" s="30">
        <f>IFERROR(BP857/BM851,"-")</f>
        <v>1.8410754456791988E-2</v>
      </c>
      <c r="BR857" s="49">
        <v>284</v>
      </c>
      <c r="BS857" s="30">
        <f>IFERROR(BR857/BN851,"-")</f>
        <v>0.37124183006535949</v>
      </c>
      <c r="BT857" s="52">
        <f t="shared" si="599"/>
        <v>66576.658450704228</v>
      </c>
      <c r="BU857" s="31">
        <f t="shared" si="618"/>
        <v>0.3018065887353879</v>
      </c>
      <c r="BV857" s="176"/>
      <c r="BW857" s="197"/>
      <c r="BX857" s="197"/>
      <c r="BY857" s="67" t="s">
        <v>68</v>
      </c>
      <c r="BZ857" s="49">
        <f t="shared" si="610"/>
        <v>395686308</v>
      </c>
      <c r="CA857" s="30">
        <f>IFERROR(BZ857/BW851,"-")</f>
        <v>2.1111722860054409E-2</v>
      </c>
      <c r="CB857" s="49">
        <f t="shared" si="611"/>
        <v>7030</v>
      </c>
      <c r="CC857" s="30">
        <f>IFERROR(CB857/BX851,"-")</f>
        <v>0.32878121784678704</v>
      </c>
      <c r="CD857" s="52">
        <f t="shared" si="600"/>
        <v>56285.392318634425</v>
      </c>
      <c r="CE857" s="31">
        <f t="shared" si="619"/>
        <v>0.30428948621391161</v>
      </c>
      <c r="CR857" s="173"/>
      <c r="CS857" s="194"/>
      <c r="CT857" s="188"/>
      <c r="CU857" s="191"/>
      <c r="CV857" s="191"/>
      <c r="CW857" s="75" t="s">
        <v>62</v>
      </c>
      <c r="CX857" s="86">
        <v>240057712</v>
      </c>
      <c r="CY857" s="76">
        <v>1.0471692369029726E-2</v>
      </c>
      <c r="CZ857" s="86">
        <v>4813</v>
      </c>
      <c r="DA857" s="76">
        <v>0.1949451172586982</v>
      </c>
      <c r="DB857" s="86">
        <v>49876.939954290465</v>
      </c>
      <c r="DC857" s="77">
        <v>0.17898181547729725</v>
      </c>
    </row>
    <row r="858" spans="2:107" s="16" customFormat="1" ht="13.15" customHeight="1">
      <c r="B858" s="224"/>
      <c r="C858" s="194"/>
      <c r="D858" s="176"/>
      <c r="E858" s="197"/>
      <c r="F858" s="197"/>
      <c r="G858" s="67" t="s">
        <v>69</v>
      </c>
      <c r="H858" s="49">
        <v>0</v>
      </c>
      <c r="I858" s="30">
        <f>IFERROR(H858/E851,"-")</f>
        <v>0</v>
      </c>
      <c r="J858" s="49">
        <v>0</v>
      </c>
      <c r="K858" s="30">
        <f>IFERROR(J858/F851,"-")</f>
        <v>0</v>
      </c>
      <c r="L858" s="52" t="str">
        <f t="shared" si="593"/>
        <v>-</v>
      </c>
      <c r="M858" s="31">
        <f t="shared" si="612"/>
        <v>0</v>
      </c>
      <c r="N858" s="176"/>
      <c r="O858" s="197"/>
      <c r="P858" s="197"/>
      <c r="Q858" s="67" t="s">
        <v>69</v>
      </c>
      <c r="R858" s="49">
        <v>17156</v>
      </c>
      <c r="S858" s="30">
        <f>IFERROR(R858/O851,"-")</f>
        <v>2.7677730929412592E-4</v>
      </c>
      <c r="T858" s="49">
        <v>2</v>
      </c>
      <c r="U858" s="30">
        <f>IFERROR(T858/P851,"-")</f>
        <v>3.9215686274509803E-2</v>
      </c>
      <c r="V858" s="52">
        <f t="shared" si="594"/>
        <v>8578</v>
      </c>
      <c r="W858" s="31">
        <f t="shared" si="613"/>
        <v>3.3333333333333333E-2</v>
      </c>
      <c r="X858" s="176"/>
      <c r="Y858" s="197"/>
      <c r="Z858" s="197"/>
      <c r="AA858" s="67" t="s">
        <v>69</v>
      </c>
      <c r="AB858" s="49">
        <v>83142830</v>
      </c>
      <c r="AC858" s="30">
        <f>IFERROR(AB858/Y851,"-")</f>
        <v>1.6597834743819453E-2</v>
      </c>
      <c r="AD858" s="49">
        <v>561</v>
      </c>
      <c r="AE858" s="30">
        <f>IFERROR(AD858/Z851,"-")</f>
        <v>7.0931849791376914E-2</v>
      </c>
      <c r="AF858" s="52">
        <f t="shared" si="595"/>
        <v>148204.688057041</v>
      </c>
      <c r="AG858" s="31">
        <f t="shared" si="614"/>
        <v>6.6116676487919857E-2</v>
      </c>
      <c r="AH858" s="176"/>
      <c r="AI858" s="197"/>
      <c r="AJ858" s="197"/>
      <c r="AK858" s="67" t="s">
        <v>69</v>
      </c>
      <c r="AL858" s="49">
        <v>165243367</v>
      </c>
      <c r="AM858" s="30">
        <f>IFERROR(AL858/AI851,"-")</f>
        <v>2.7733502729150827E-2</v>
      </c>
      <c r="AN858" s="49">
        <v>795</v>
      </c>
      <c r="AO858" s="30">
        <f>IFERROR(AN858/AJ851,"-")</f>
        <v>0.12111517367458867</v>
      </c>
      <c r="AP858" s="52">
        <f t="shared" si="596"/>
        <v>207853.29182389937</v>
      </c>
      <c r="AQ858" s="31">
        <f t="shared" si="615"/>
        <v>0.11420772877460135</v>
      </c>
      <c r="AR858" s="176"/>
      <c r="AS858" s="197"/>
      <c r="AT858" s="197"/>
      <c r="AU858" s="67" t="s">
        <v>69</v>
      </c>
      <c r="AV858" s="49">
        <v>173404291</v>
      </c>
      <c r="AW858" s="30">
        <f>IFERROR(AV858/AS851,"-")</f>
        <v>4.0773544779171077E-2</v>
      </c>
      <c r="AX858" s="49">
        <v>652</v>
      </c>
      <c r="AY858" s="30">
        <f>IFERROR(AX858/AT851,"-")</f>
        <v>0.16067028092656482</v>
      </c>
      <c r="AZ858" s="52">
        <f t="shared" si="597"/>
        <v>265957.50153374235</v>
      </c>
      <c r="BA858" s="31">
        <f t="shared" si="616"/>
        <v>0.14896047521133196</v>
      </c>
      <c r="BB858" s="176"/>
      <c r="BC858" s="197"/>
      <c r="BD858" s="197"/>
      <c r="BE858" s="67" t="s">
        <v>69</v>
      </c>
      <c r="BF858" s="49">
        <v>169780460</v>
      </c>
      <c r="BG858" s="30">
        <f>IFERROR(BF858/BC851,"-")</f>
        <v>7.0007367288505068E-2</v>
      </c>
      <c r="BH858" s="49">
        <v>431</v>
      </c>
      <c r="BI858" s="30">
        <f>IFERROR(BH858/BD851,"-")</f>
        <v>0.2134720158494304</v>
      </c>
      <c r="BJ858" s="52">
        <f t="shared" si="598"/>
        <v>393922.18097447796</v>
      </c>
      <c r="BK858" s="31">
        <f t="shared" si="617"/>
        <v>0.19053934571175951</v>
      </c>
      <c r="BL858" s="176"/>
      <c r="BM858" s="197"/>
      <c r="BN858" s="197"/>
      <c r="BO858" s="67" t="s">
        <v>69</v>
      </c>
      <c r="BP858" s="49">
        <v>77500063</v>
      </c>
      <c r="BQ858" s="30">
        <f>IFERROR(BP858/BM851,"-")</f>
        <v>7.5462868165629346E-2</v>
      </c>
      <c r="BR858" s="49">
        <v>158</v>
      </c>
      <c r="BS858" s="30">
        <f>IFERROR(BR858/BN851,"-")</f>
        <v>0.20653594771241829</v>
      </c>
      <c r="BT858" s="52">
        <f t="shared" si="599"/>
        <v>490506.72784810129</v>
      </c>
      <c r="BU858" s="31">
        <f t="shared" si="618"/>
        <v>0.16790648246546228</v>
      </c>
      <c r="BV858" s="176"/>
      <c r="BW858" s="197"/>
      <c r="BX858" s="197"/>
      <c r="BY858" s="67" t="s">
        <v>69</v>
      </c>
      <c r="BZ858" s="49">
        <f t="shared" si="610"/>
        <v>669088167</v>
      </c>
      <c r="CA858" s="30">
        <f>IFERROR(BZ858/BW851,"-")</f>
        <v>3.5698996060904389E-2</v>
      </c>
      <c r="CB858" s="49">
        <f t="shared" si="611"/>
        <v>2599</v>
      </c>
      <c r="CC858" s="30">
        <f>IFERROR(CB858/BX851,"-")</f>
        <v>0.1215508371527453</v>
      </c>
      <c r="CD858" s="52">
        <f t="shared" si="600"/>
        <v>257440.61831473644</v>
      </c>
      <c r="CE858" s="31">
        <f t="shared" si="619"/>
        <v>0.11249621261308056</v>
      </c>
      <c r="CR858" s="173"/>
      <c r="CS858" s="194"/>
      <c r="CT858" s="188"/>
      <c r="CU858" s="191"/>
      <c r="CV858" s="191"/>
      <c r="CW858" s="75" t="s">
        <v>64</v>
      </c>
      <c r="CX858" s="86">
        <v>60923693</v>
      </c>
      <c r="CY858" s="76">
        <v>2.6575866518348296E-3</v>
      </c>
      <c r="CZ858" s="86">
        <v>839</v>
      </c>
      <c r="DA858" s="76">
        <v>3.3982745352181133E-2</v>
      </c>
      <c r="DB858" s="86">
        <v>72614.651966626931</v>
      </c>
      <c r="DC858" s="77">
        <v>3.1200029749730393E-2</v>
      </c>
    </row>
    <row r="859" spans="2:107" s="16" customFormat="1" ht="13.15" customHeight="1">
      <c r="B859" s="224"/>
      <c r="C859" s="194"/>
      <c r="D859" s="176"/>
      <c r="E859" s="197"/>
      <c r="F859" s="197"/>
      <c r="G859" s="67" t="s">
        <v>71</v>
      </c>
      <c r="H859" s="49">
        <v>0</v>
      </c>
      <c r="I859" s="30">
        <f>IFERROR(H859/E851,"-")</f>
        <v>0</v>
      </c>
      <c r="J859" s="49">
        <v>0</v>
      </c>
      <c r="K859" s="30">
        <f>IFERROR(J859/F851,"-")</f>
        <v>0</v>
      </c>
      <c r="L859" s="52" t="str">
        <f t="shared" si="593"/>
        <v>-</v>
      </c>
      <c r="M859" s="31">
        <f t="shared" si="612"/>
        <v>0</v>
      </c>
      <c r="N859" s="176"/>
      <c r="O859" s="197"/>
      <c r="P859" s="197"/>
      <c r="Q859" s="67" t="s">
        <v>71</v>
      </c>
      <c r="R859" s="49">
        <v>0</v>
      </c>
      <c r="S859" s="30">
        <f>IFERROR(R859/O851,"-")</f>
        <v>0</v>
      </c>
      <c r="T859" s="49">
        <v>0</v>
      </c>
      <c r="U859" s="30">
        <f>IFERROR(T859/P851,"-")</f>
        <v>0</v>
      </c>
      <c r="V859" s="52" t="str">
        <f t="shared" si="594"/>
        <v>-</v>
      </c>
      <c r="W859" s="31">
        <f t="shared" si="613"/>
        <v>0</v>
      </c>
      <c r="X859" s="176"/>
      <c r="Y859" s="197"/>
      <c r="Z859" s="197"/>
      <c r="AA859" s="67" t="s">
        <v>71</v>
      </c>
      <c r="AB859" s="49">
        <v>6417</v>
      </c>
      <c r="AC859" s="30">
        <f>IFERROR(AB859/Y851,"-")</f>
        <v>1.2810281482009867E-6</v>
      </c>
      <c r="AD859" s="49">
        <v>1</v>
      </c>
      <c r="AE859" s="30">
        <f>IFERROR(AD859/Z851,"-")</f>
        <v>1.2643823492224047E-4</v>
      </c>
      <c r="AF859" s="52">
        <f t="shared" si="595"/>
        <v>6417</v>
      </c>
      <c r="AG859" s="31">
        <f t="shared" si="614"/>
        <v>1.1785503830288745E-4</v>
      </c>
      <c r="AH859" s="176"/>
      <c r="AI859" s="197"/>
      <c r="AJ859" s="197"/>
      <c r="AK859" s="67" t="s">
        <v>71</v>
      </c>
      <c r="AL859" s="49">
        <v>52335</v>
      </c>
      <c r="AM859" s="30">
        <f>IFERROR(AL859/AI851,"-")</f>
        <v>8.7836074251023252E-6</v>
      </c>
      <c r="AN859" s="49">
        <v>6</v>
      </c>
      <c r="AO859" s="30">
        <f>IFERROR(AN859/AJ851,"-")</f>
        <v>9.1407678244972577E-4</v>
      </c>
      <c r="AP859" s="52">
        <f t="shared" si="596"/>
        <v>8722.5</v>
      </c>
      <c r="AQ859" s="31">
        <f t="shared" si="615"/>
        <v>8.6194512282717999E-4</v>
      </c>
      <c r="AR859" s="176"/>
      <c r="AS859" s="197"/>
      <c r="AT859" s="197"/>
      <c r="AU859" s="67" t="s">
        <v>71</v>
      </c>
      <c r="AV859" s="49">
        <v>104932</v>
      </c>
      <c r="AW859" s="30">
        <f>IFERROR(AV859/AS851,"-")</f>
        <v>2.4673262559390641E-5</v>
      </c>
      <c r="AX859" s="49">
        <v>3</v>
      </c>
      <c r="AY859" s="30">
        <f>IFERROR(AX859/AT851,"-")</f>
        <v>7.3928043371118777E-4</v>
      </c>
      <c r="AZ859" s="52">
        <f t="shared" si="597"/>
        <v>34977.333333333336</v>
      </c>
      <c r="BA859" s="31">
        <f t="shared" si="616"/>
        <v>6.8540095956134343E-4</v>
      </c>
      <c r="BB859" s="176"/>
      <c r="BC859" s="197"/>
      <c r="BD859" s="197"/>
      <c r="BE859" s="67" t="s">
        <v>71</v>
      </c>
      <c r="BF859" s="49">
        <v>44936</v>
      </c>
      <c r="BG859" s="30">
        <f>IFERROR(BF859/BC851,"-")</f>
        <v>1.8528934698823785E-5</v>
      </c>
      <c r="BH859" s="49">
        <v>2</v>
      </c>
      <c r="BI859" s="30">
        <f>IFERROR(BH859/BD851,"-")</f>
        <v>9.9058940069341253E-4</v>
      </c>
      <c r="BJ859" s="52">
        <f t="shared" si="598"/>
        <v>22468</v>
      </c>
      <c r="BK859" s="31">
        <f t="shared" si="617"/>
        <v>8.8417329796640137E-4</v>
      </c>
      <c r="BL859" s="176"/>
      <c r="BM859" s="197"/>
      <c r="BN859" s="197"/>
      <c r="BO859" s="67" t="s">
        <v>71</v>
      </c>
      <c r="BP859" s="49">
        <v>0</v>
      </c>
      <c r="BQ859" s="30">
        <f>IFERROR(BP859/BM851,"-")</f>
        <v>0</v>
      </c>
      <c r="BR859" s="49">
        <v>0</v>
      </c>
      <c r="BS859" s="30">
        <f>IFERROR(BR859/BN851,"-")</f>
        <v>0</v>
      </c>
      <c r="BT859" s="52" t="str">
        <f t="shared" si="599"/>
        <v>-</v>
      </c>
      <c r="BU859" s="31">
        <f t="shared" si="618"/>
        <v>0</v>
      </c>
      <c r="BV859" s="176"/>
      <c r="BW859" s="197"/>
      <c r="BX859" s="197"/>
      <c r="BY859" s="67" t="s">
        <v>71</v>
      </c>
      <c r="BZ859" s="49">
        <f t="shared" si="610"/>
        <v>208620</v>
      </c>
      <c r="CA859" s="30">
        <f>IFERROR(BZ859/BW851,"-")</f>
        <v>1.1130856777244238E-5</v>
      </c>
      <c r="CB859" s="49">
        <f t="shared" si="611"/>
        <v>12</v>
      </c>
      <c r="CC859" s="30">
        <f>IFERROR(CB859/BX851,"-")</f>
        <v>5.6121971751940886E-4</v>
      </c>
      <c r="CD859" s="52">
        <f t="shared" si="600"/>
        <v>17385</v>
      </c>
      <c r="CE859" s="31">
        <f t="shared" si="619"/>
        <v>5.1941306323854042E-4</v>
      </c>
      <c r="CR859" s="173"/>
      <c r="CS859" s="194"/>
      <c r="CT859" s="188"/>
      <c r="CU859" s="191"/>
      <c r="CV859" s="191"/>
      <c r="CW859" s="75" t="s">
        <v>66</v>
      </c>
      <c r="CX859" s="86">
        <v>372018182</v>
      </c>
      <c r="CY859" s="76">
        <v>1.622801419347741E-2</v>
      </c>
      <c r="CZ859" s="86">
        <v>6206</v>
      </c>
      <c r="DA859" s="76">
        <v>0.25136700554902991</v>
      </c>
      <c r="DB859" s="86">
        <v>59944.921366419592</v>
      </c>
      <c r="DC859" s="77">
        <v>0.23078353352422742</v>
      </c>
    </row>
    <row r="860" spans="2:107" s="16" customFormat="1" ht="13.15" customHeight="1">
      <c r="B860" s="224"/>
      <c r="C860" s="194"/>
      <c r="D860" s="176"/>
      <c r="E860" s="197"/>
      <c r="F860" s="197"/>
      <c r="G860" s="67" t="s">
        <v>73</v>
      </c>
      <c r="H860" s="49">
        <v>0</v>
      </c>
      <c r="I860" s="30">
        <f>IFERROR(H860/E851,"-")</f>
        <v>0</v>
      </c>
      <c r="J860" s="49">
        <v>0</v>
      </c>
      <c r="K860" s="30">
        <f>IFERROR(J860/F851,"-")</f>
        <v>0</v>
      </c>
      <c r="L860" s="52" t="str">
        <f t="shared" si="593"/>
        <v>-</v>
      </c>
      <c r="M860" s="31">
        <f t="shared" si="612"/>
        <v>0</v>
      </c>
      <c r="N860" s="176"/>
      <c r="O860" s="197"/>
      <c r="P860" s="197"/>
      <c r="Q860" s="67" t="s">
        <v>73</v>
      </c>
      <c r="R860" s="49">
        <v>14893</v>
      </c>
      <c r="S860" s="30">
        <f>IFERROR(R860/O851,"-")</f>
        <v>2.4026838816259134E-4</v>
      </c>
      <c r="T860" s="49">
        <v>1</v>
      </c>
      <c r="U860" s="30">
        <f>IFERROR(T860/P851,"-")</f>
        <v>1.9607843137254902E-2</v>
      </c>
      <c r="V860" s="52">
        <f t="shared" si="594"/>
        <v>14893</v>
      </c>
      <c r="W860" s="31">
        <f t="shared" si="613"/>
        <v>1.6666666666666666E-2</v>
      </c>
      <c r="X860" s="176"/>
      <c r="Y860" s="197"/>
      <c r="Z860" s="197"/>
      <c r="AA860" s="67" t="s">
        <v>73</v>
      </c>
      <c r="AB860" s="49">
        <v>1703098</v>
      </c>
      <c r="AC860" s="30">
        <f>IFERROR(AB860/Y851,"-")</f>
        <v>3.3999010084849679E-4</v>
      </c>
      <c r="AD860" s="49">
        <v>36</v>
      </c>
      <c r="AE860" s="30">
        <f>IFERROR(AD860/Z851,"-")</f>
        <v>4.5517764572006571E-3</v>
      </c>
      <c r="AF860" s="52">
        <f t="shared" si="595"/>
        <v>47308.277777777781</v>
      </c>
      <c r="AG860" s="31">
        <f t="shared" si="614"/>
        <v>4.2427813789039483E-3</v>
      </c>
      <c r="AH860" s="176"/>
      <c r="AI860" s="197"/>
      <c r="AJ860" s="197"/>
      <c r="AK860" s="67" t="s">
        <v>73</v>
      </c>
      <c r="AL860" s="49">
        <v>529091</v>
      </c>
      <c r="AM860" s="30">
        <f>IFERROR(AL860/AI851,"-")</f>
        <v>8.8799610894331027E-5</v>
      </c>
      <c r="AN860" s="49">
        <v>34</v>
      </c>
      <c r="AO860" s="30">
        <f>IFERROR(AN860/AJ851,"-")</f>
        <v>5.179768433881779E-3</v>
      </c>
      <c r="AP860" s="52">
        <f t="shared" si="596"/>
        <v>15561.5</v>
      </c>
      <c r="AQ860" s="31">
        <f t="shared" si="615"/>
        <v>4.8843556960206863E-3</v>
      </c>
      <c r="AR860" s="176"/>
      <c r="AS860" s="197"/>
      <c r="AT860" s="197"/>
      <c r="AU860" s="67" t="s">
        <v>73</v>
      </c>
      <c r="AV860" s="49">
        <v>615747</v>
      </c>
      <c r="AW860" s="30">
        <f>IFERROR(AV860/AS851,"-")</f>
        <v>1.447841211561498E-4</v>
      </c>
      <c r="AX860" s="49">
        <v>28</v>
      </c>
      <c r="AY860" s="30">
        <f>IFERROR(AX860/AT851,"-")</f>
        <v>6.8999507146377528E-3</v>
      </c>
      <c r="AZ860" s="52">
        <f t="shared" si="597"/>
        <v>21990.964285714286</v>
      </c>
      <c r="BA860" s="31">
        <f t="shared" si="616"/>
        <v>6.3970756225725381E-3</v>
      </c>
      <c r="BB860" s="176"/>
      <c r="BC860" s="197"/>
      <c r="BD860" s="197"/>
      <c r="BE860" s="67" t="s">
        <v>73</v>
      </c>
      <c r="BF860" s="49">
        <v>269981</v>
      </c>
      <c r="BG860" s="30">
        <f>IFERROR(BF860/BC851,"-")</f>
        <v>1.1132411249161351E-4</v>
      </c>
      <c r="BH860" s="49">
        <v>9</v>
      </c>
      <c r="BI860" s="30">
        <f>IFERROR(BH860/BD851,"-")</f>
        <v>4.4576523031203564E-3</v>
      </c>
      <c r="BJ860" s="52">
        <f t="shared" si="598"/>
        <v>29997.888888888891</v>
      </c>
      <c r="BK860" s="31">
        <f t="shared" si="617"/>
        <v>3.9787798408488064E-3</v>
      </c>
      <c r="BL860" s="176"/>
      <c r="BM860" s="197"/>
      <c r="BN860" s="197"/>
      <c r="BO860" s="67" t="s">
        <v>73</v>
      </c>
      <c r="BP860" s="49">
        <v>38368</v>
      </c>
      <c r="BQ860" s="30">
        <f>IFERROR(BP860/BM851,"-")</f>
        <v>3.7359444801727026E-5</v>
      </c>
      <c r="BR860" s="49">
        <v>1</v>
      </c>
      <c r="BS860" s="30">
        <f>IFERROR(BR860/BN851,"-")</f>
        <v>1.30718954248366E-3</v>
      </c>
      <c r="BT860" s="52">
        <f t="shared" si="599"/>
        <v>38368</v>
      </c>
      <c r="BU860" s="31">
        <f t="shared" si="618"/>
        <v>1.0626992561105207E-3</v>
      </c>
      <c r="BV860" s="176"/>
      <c r="BW860" s="197"/>
      <c r="BX860" s="197"/>
      <c r="BY860" s="67" t="s">
        <v>73</v>
      </c>
      <c r="BZ860" s="49">
        <f t="shared" si="610"/>
        <v>3171178</v>
      </c>
      <c r="CA860" s="30">
        <f>IFERROR(BZ860/BW851,"-")</f>
        <v>1.6919723963736854E-4</v>
      </c>
      <c r="CB860" s="49">
        <f t="shared" si="611"/>
        <v>109</v>
      </c>
      <c r="CC860" s="30">
        <f>IFERROR(CB860/BX851,"-")</f>
        <v>5.0977457674679641E-3</v>
      </c>
      <c r="CD860" s="52">
        <f t="shared" si="600"/>
        <v>29093.376146788993</v>
      </c>
      <c r="CE860" s="31">
        <f t="shared" si="619"/>
        <v>4.7180019910834092E-3</v>
      </c>
      <c r="CR860" s="173"/>
      <c r="CS860" s="194"/>
      <c r="CT860" s="188"/>
      <c r="CU860" s="191"/>
      <c r="CV860" s="191"/>
      <c r="CW860" s="75" t="s">
        <v>68</v>
      </c>
      <c r="CX860" s="86">
        <v>386924506</v>
      </c>
      <c r="CY860" s="76">
        <v>1.6878251330125136E-2</v>
      </c>
      <c r="CZ860" s="86">
        <v>6872</v>
      </c>
      <c r="DA860" s="76">
        <v>0.27834258171655391</v>
      </c>
      <c r="DB860" s="86">
        <v>56304.497380675202</v>
      </c>
      <c r="DC860" s="77">
        <v>0.2555501840764568</v>
      </c>
    </row>
    <row r="861" spans="2:107" s="16" customFormat="1" ht="13.15" customHeight="1">
      <c r="B861" s="224"/>
      <c r="C861" s="194"/>
      <c r="D861" s="176"/>
      <c r="E861" s="197"/>
      <c r="F861" s="197"/>
      <c r="G861" s="67" t="s">
        <v>75</v>
      </c>
      <c r="H861" s="49">
        <v>2599</v>
      </c>
      <c r="I861" s="30">
        <f>IFERROR(H861/E851,"-")</f>
        <v>3.2678218251268971E-4</v>
      </c>
      <c r="J861" s="49">
        <v>1</v>
      </c>
      <c r="K861" s="30">
        <f>IFERROR(J861/F851,"-")</f>
        <v>6.25E-2</v>
      </c>
      <c r="L861" s="52">
        <f t="shared" si="593"/>
        <v>2599</v>
      </c>
      <c r="M861" s="31">
        <f t="shared" si="612"/>
        <v>5.8823529411764705E-2</v>
      </c>
      <c r="N861" s="176"/>
      <c r="O861" s="197"/>
      <c r="P861" s="197"/>
      <c r="Q861" s="67" t="s">
        <v>75</v>
      </c>
      <c r="R861" s="49">
        <v>53839</v>
      </c>
      <c r="S861" s="30">
        <f>IFERROR(R861/O851,"-")</f>
        <v>8.6858321025218255E-4</v>
      </c>
      <c r="T861" s="49">
        <v>7</v>
      </c>
      <c r="U861" s="30">
        <f>IFERROR(T861/P851,"-")</f>
        <v>0.13725490196078433</v>
      </c>
      <c r="V861" s="52">
        <f t="shared" si="594"/>
        <v>7691.2857142857147</v>
      </c>
      <c r="W861" s="31">
        <f t="shared" si="613"/>
        <v>0.11666666666666667</v>
      </c>
      <c r="X861" s="176"/>
      <c r="Y861" s="197"/>
      <c r="Z861" s="197"/>
      <c r="AA861" s="67" t="s">
        <v>75</v>
      </c>
      <c r="AB861" s="49">
        <v>5399576</v>
      </c>
      <c r="AC861" s="30">
        <f>IFERROR(AB861/Y851,"-")</f>
        <v>1.0779194085009335E-3</v>
      </c>
      <c r="AD861" s="49">
        <v>323</v>
      </c>
      <c r="AE861" s="30">
        <f>IFERROR(AD861/Z851,"-")</f>
        <v>4.0839549879883676E-2</v>
      </c>
      <c r="AF861" s="52">
        <f t="shared" si="595"/>
        <v>16716.953560371516</v>
      </c>
      <c r="AG861" s="31">
        <f t="shared" si="614"/>
        <v>3.8067177371832649E-2</v>
      </c>
      <c r="AH861" s="176"/>
      <c r="AI861" s="197"/>
      <c r="AJ861" s="197"/>
      <c r="AK861" s="67" t="s">
        <v>75</v>
      </c>
      <c r="AL861" s="49">
        <v>5199058</v>
      </c>
      <c r="AM861" s="30">
        <f>IFERROR(AL861/AI851,"-")</f>
        <v>8.7258019398753499E-4</v>
      </c>
      <c r="AN861" s="49">
        <v>372</v>
      </c>
      <c r="AO861" s="30">
        <f>IFERROR(AN861/AJ851,"-")</f>
        <v>5.6672760511882997E-2</v>
      </c>
      <c r="AP861" s="52">
        <f t="shared" si="596"/>
        <v>13975.962365591398</v>
      </c>
      <c r="AQ861" s="31">
        <f t="shared" si="615"/>
        <v>5.3440597615285163E-2</v>
      </c>
      <c r="AR861" s="176"/>
      <c r="AS861" s="197"/>
      <c r="AT861" s="197"/>
      <c r="AU861" s="67" t="s">
        <v>75</v>
      </c>
      <c r="AV861" s="49">
        <v>5108244</v>
      </c>
      <c r="AW861" s="30">
        <f>IFERROR(AV861/AS851,"-")</f>
        <v>1.2011306887263361E-3</v>
      </c>
      <c r="AX861" s="49">
        <v>252</v>
      </c>
      <c r="AY861" s="30">
        <f>IFERROR(AX861/AT851,"-")</f>
        <v>6.2099556431739776E-2</v>
      </c>
      <c r="AZ861" s="52">
        <f t="shared" si="597"/>
        <v>20270.809523809523</v>
      </c>
      <c r="BA861" s="31">
        <f t="shared" si="616"/>
        <v>5.7573680603152842E-2</v>
      </c>
      <c r="BB861" s="176"/>
      <c r="BC861" s="197"/>
      <c r="BD861" s="197"/>
      <c r="BE861" s="67" t="s">
        <v>75</v>
      </c>
      <c r="BF861" s="49">
        <v>3185881</v>
      </c>
      <c r="BG861" s="30">
        <f>IFERROR(BF861/BC851,"-")</f>
        <v>1.3136679056263002E-3</v>
      </c>
      <c r="BH861" s="49">
        <v>137</v>
      </c>
      <c r="BI861" s="30">
        <f>IFERROR(BH861/BD851,"-")</f>
        <v>6.7855373947498757E-2</v>
      </c>
      <c r="BJ861" s="52">
        <f t="shared" si="598"/>
        <v>23254.605839416057</v>
      </c>
      <c r="BK861" s="31">
        <f t="shared" si="617"/>
        <v>6.0565870910698497E-2</v>
      </c>
      <c r="BL861" s="176"/>
      <c r="BM861" s="197"/>
      <c r="BN861" s="197"/>
      <c r="BO861" s="67" t="s">
        <v>75</v>
      </c>
      <c r="BP861" s="49">
        <v>2077641</v>
      </c>
      <c r="BQ861" s="30">
        <f>IFERROR(BP861/BM851,"-")</f>
        <v>2.0230273732617008E-3</v>
      </c>
      <c r="BR861" s="49">
        <v>47</v>
      </c>
      <c r="BS861" s="30">
        <f>IFERROR(BR861/BN851,"-")</f>
        <v>6.1437908496732023E-2</v>
      </c>
      <c r="BT861" s="52">
        <f t="shared" si="599"/>
        <v>44205.127659574471</v>
      </c>
      <c r="BU861" s="31">
        <f t="shared" si="618"/>
        <v>4.9946865037194477E-2</v>
      </c>
      <c r="BV861" s="176"/>
      <c r="BW861" s="197"/>
      <c r="BX861" s="197"/>
      <c r="BY861" s="67" t="s">
        <v>75</v>
      </c>
      <c r="BZ861" s="49">
        <f t="shared" si="610"/>
        <v>21026838</v>
      </c>
      <c r="CA861" s="30">
        <f>IFERROR(BZ861/BW851,"-")</f>
        <v>1.1218805591808872E-3</v>
      </c>
      <c r="CB861" s="49">
        <f t="shared" si="611"/>
        <v>1139</v>
      </c>
      <c r="CC861" s="30">
        <f>IFERROR(CB861/BX851,"-")</f>
        <v>5.326910485455056E-2</v>
      </c>
      <c r="CD861" s="52">
        <f t="shared" si="600"/>
        <v>18460.788410886744</v>
      </c>
      <c r="CE861" s="31">
        <f t="shared" si="619"/>
        <v>4.9300956585724795E-2</v>
      </c>
      <c r="CR861" s="173"/>
      <c r="CS861" s="194"/>
      <c r="CT861" s="188"/>
      <c r="CU861" s="191"/>
      <c r="CV861" s="191"/>
      <c r="CW861" s="75" t="s">
        <v>69</v>
      </c>
      <c r="CX861" s="86">
        <v>790576609</v>
      </c>
      <c r="CY861" s="76">
        <v>3.4486186569997378E-2</v>
      </c>
      <c r="CZ861" s="86">
        <v>2693</v>
      </c>
      <c r="DA861" s="76">
        <v>0.10907691684555874</v>
      </c>
      <c r="DB861" s="86">
        <v>293567.25176383217</v>
      </c>
      <c r="DC861" s="77">
        <v>0.10014502993566621</v>
      </c>
    </row>
    <row r="862" spans="2:107" s="16" customFormat="1" ht="13.15" customHeight="1">
      <c r="B862" s="224"/>
      <c r="C862" s="194"/>
      <c r="D862" s="176"/>
      <c r="E862" s="197"/>
      <c r="F862" s="197"/>
      <c r="G862" s="67" t="s">
        <v>77</v>
      </c>
      <c r="H862" s="49">
        <v>80459</v>
      </c>
      <c r="I862" s="30">
        <f>IFERROR(H862/E851,"-")</f>
        <v>1.0116416938356482E-2</v>
      </c>
      <c r="J862" s="49">
        <v>1</v>
      </c>
      <c r="K862" s="30">
        <f>IFERROR(J862/F851,"-")</f>
        <v>6.25E-2</v>
      </c>
      <c r="L862" s="52">
        <f t="shared" si="593"/>
        <v>80459</v>
      </c>
      <c r="M862" s="31">
        <f t="shared" si="612"/>
        <v>5.8823529411764705E-2</v>
      </c>
      <c r="N862" s="176"/>
      <c r="O862" s="197"/>
      <c r="P862" s="197"/>
      <c r="Q862" s="67" t="s">
        <v>77</v>
      </c>
      <c r="R862" s="49">
        <v>578982</v>
      </c>
      <c r="S862" s="30">
        <f>IFERROR(R862/O851,"-")</f>
        <v>9.3407018005206115E-3</v>
      </c>
      <c r="T862" s="49">
        <v>4</v>
      </c>
      <c r="U862" s="30">
        <f>IFERROR(T862/P851,"-")</f>
        <v>7.8431372549019607E-2</v>
      </c>
      <c r="V862" s="52">
        <f t="shared" si="594"/>
        <v>144745.5</v>
      </c>
      <c r="W862" s="31">
        <f t="shared" si="613"/>
        <v>6.6666666666666666E-2</v>
      </c>
      <c r="X862" s="176"/>
      <c r="Y862" s="197"/>
      <c r="Z862" s="197"/>
      <c r="AA862" s="67" t="s">
        <v>77</v>
      </c>
      <c r="AB862" s="49">
        <v>5812699</v>
      </c>
      <c r="AC862" s="30">
        <f>IFERROR(AB862/Y851,"-")</f>
        <v>1.1603913099609985E-3</v>
      </c>
      <c r="AD862" s="49">
        <v>46</v>
      </c>
      <c r="AE862" s="30">
        <f>IFERROR(AD862/Z851,"-")</f>
        <v>5.8161588064230621E-3</v>
      </c>
      <c r="AF862" s="52">
        <f t="shared" si="595"/>
        <v>126363.02173913043</v>
      </c>
      <c r="AG862" s="31">
        <f t="shared" si="614"/>
        <v>5.421331761932823E-3</v>
      </c>
      <c r="AH862" s="176"/>
      <c r="AI862" s="197"/>
      <c r="AJ862" s="197"/>
      <c r="AK862" s="67" t="s">
        <v>77</v>
      </c>
      <c r="AL862" s="49">
        <v>8891057</v>
      </c>
      <c r="AM862" s="30">
        <f>IFERROR(AL862/AI851,"-")</f>
        <v>1.4922242148124201E-3</v>
      </c>
      <c r="AN862" s="49">
        <v>55</v>
      </c>
      <c r="AO862" s="30">
        <f>IFERROR(AN862/AJ851,"-")</f>
        <v>8.3790371724558194E-3</v>
      </c>
      <c r="AP862" s="52">
        <f t="shared" si="596"/>
        <v>161655.58181818182</v>
      </c>
      <c r="AQ862" s="31">
        <f t="shared" si="615"/>
        <v>7.9011636259158167E-3</v>
      </c>
      <c r="AR862" s="176"/>
      <c r="AS862" s="197"/>
      <c r="AT862" s="197"/>
      <c r="AU862" s="67" t="s">
        <v>77</v>
      </c>
      <c r="AV862" s="49">
        <v>14706442</v>
      </c>
      <c r="AW862" s="30">
        <f>IFERROR(AV862/AS851,"-")</f>
        <v>3.4580099948580988E-3</v>
      </c>
      <c r="AX862" s="49">
        <v>63</v>
      </c>
      <c r="AY862" s="30">
        <f>IFERROR(AX862/AT851,"-")</f>
        <v>1.5524889107934944E-2</v>
      </c>
      <c r="AZ862" s="52">
        <f t="shared" si="597"/>
        <v>233435.58730158731</v>
      </c>
      <c r="BA862" s="31">
        <f t="shared" si="616"/>
        <v>1.4393420150788211E-2</v>
      </c>
      <c r="BB862" s="176"/>
      <c r="BC862" s="197"/>
      <c r="BD862" s="197"/>
      <c r="BE862" s="67" t="s">
        <v>77</v>
      </c>
      <c r="BF862" s="49">
        <v>11133479</v>
      </c>
      <c r="BG862" s="30">
        <f>IFERROR(BF862/BC851,"-")</f>
        <v>4.5907847908520103E-3</v>
      </c>
      <c r="BH862" s="49">
        <v>33</v>
      </c>
      <c r="BI862" s="30">
        <f>IFERROR(BH862/BD851,"-")</f>
        <v>1.6344725111441308E-2</v>
      </c>
      <c r="BJ862" s="52">
        <f t="shared" si="598"/>
        <v>337378.15151515149</v>
      </c>
      <c r="BK862" s="31">
        <f t="shared" si="617"/>
        <v>1.4588859416445624E-2</v>
      </c>
      <c r="BL862" s="176"/>
      <c r="BM862" s="197"/>
      <c r="BN862" s="197"/>
      <c r="BO862" s="67" t="s">
        <v>77</v>
      </c>
      <c r="BP862" s="49">
        <v>1079102</v>
      </c>
      <c r="BQ862" s="30">
        <f>IFERROR(BP862/BM851,"-")</f>
        <v>1.0507363324758455E-3</v>
      </c>
      <c r="BR862" s="49">
        <v>10</v>
      </c>
      <c r="BS862" s="30">
        <f>IFERROR(BR862/BN851,"-")</f>
        <v>1.3071895424836602E-2</v>
      </c>
      <c r="BT862" s="52">
        <f t="shared" si="599"/>
        <v>107910.2</v>
      </c>
      <c r="BU862" s="31">
        <f t="shared" si="618"/>
        <v>1.0626992561105207E-2</v>
      </c>
      <c r="BV862" s="176"/>
      <c r="BW862" s="197"/>
      <c r="BX862" s="197"/>
      <c r="BY862" s="67" t="s">
        <v>77</v>
      </c>
      <c r="BZ862" s="49">
        <f t="shared" si="610"/>
        <v>42282220</v>
      </c>
      <c r="CA862" s="30">
        <f>IFERROR(BZ862/BW851,"-")</f>
        <v>2.2559550141114555E-3</v>
      </c>
      <c r="CB862" s="49">
        <f t="shared" si="611"/>
        <v>212</v>
      </c>
      <c r="CC862" s="30">
        <f>IFERROR(CB862/BX851,"-")</f>
        <v>9.914881676176223E-3</v>
      </c>
      <c r="CD862" s="52">
        <f t="shared" si="600"/>
        <v>199444.43396226416</v>
      </c>
      <c r="CE862" s="31">
        <f t="shared" si="619"/>
        <v>9.1762974505475471E-3</v>
      </c>
      <c r="CR862" s="173"/>
      <c r="CS862" s="194"/>
      <c r="CT862" s="188"/>
      <c r="CU862" s="191"/>
      <c r="CV862" s="191"/>
      <c r="CW862" s="75" t="s">
        <v>70</v>
      </c>
      <c r="CX862" s="86">
        <v>18287</v>
      </c>
      <c r="CY862" s="76">
        <v>7.9770750440396855E-7</v>
      </c>
      <c r="CZ862" s="86">
        <v>7</v>
      </c>
      <c r="DA862" s="76">
        <v>2.8352707683583782E-4</v>
      </c>
      <c r="DB862" s="86">
        <v>2612.4285714285716</v>
      </c>
      <c r="DC862" s="77">
        <v>2.6031014093934774E-4</v>
      </c>
    </row>
    <row r="863" spans="2:107" s="16" customFormat="1" ht="13.15" customHeight="1">
      <c r="B863" s="224"/>
      <c r="C863" s="194"/>
      <c r="D863" s="176"/>
      <c r="E863" s="197"/>
      <c r="F863" s="197"/>
      <c r="G863" s="67" t="s">
        <v>79</v>
      </c>
      <c r="H863" s="49">
        <v>0</v>
      </c>
      <c r="I863" s="30">
        <f>IFERROR(H863/E851,"-")</f>
        <v>0</v>
      </c>
      <c r="J863" s="49">
        <v>0</v>
      </c>
      <c r="K863" s="30">
        <f>IFERROR(J863/F851,"-")</f>
        <v>0</v>
      </c>
      <c r="L863" s="52" t="str">
        <f t="shared" si="593"/>
        <v>-</v>
      </c>
      <c r="M863" s="31">
        <f t="shared" si="612"/>
        <v>0</v>
      </c>
      <c r="N863" s="176"/>
      <c r="O863" s="197"/>
      <c r="P863" s="197"/>
      <c r="Q863" s="67" t="s">
        <v>79</v>
      </c>
      <c r="R863" s="49">
        <v>1386466</v>
      </c>
      <c r="S863" s="30">
        <f>IFERROR(R863/O851,"-")</f>
        <v>2.2367820523886077E-2</v>
      </c>
      <c r="T863" s="49">
        <v>1</v>
      </c>
      <c r="U863" s="30">
        <f>IFERROR(T863/P851,"-")</f>
        <v>1.9607843137254902E-2</v>
      </c>
      <c r="V863" s="52">
        <f t="shared" si="594"/>
        <v>1386466</v>
      </c>
      <c r="W863" s="31">
        <f t="shared" si="613"/>
        <v>1.6666666666666666E-2</v>
      </c>
      <c r="X863" s="176"/>
      <c r="Y863" s="197"/>
      <c r="Z863" s="197"/>
      <c r="AA863" s="67" t="s">
        <v>79</v>
      </c>
      <c r="AB863" s="49">
        <v>32689556</v>
      </c>
      <c r="AC863" s="30">
        <f>IFERROR(AB863/Y851,"-")</f>
        <v>6.5258284849918106E-3</v>
      </c>
      <c r="AD863" s="49">
        <v>65</v>
      </c>
      <c r="AE863" s="30">
        <f>IFERROR(AD863/Z851,"-")</f>
        <v>8.2184852699456312E-3</v>
      </c>
      <c r="AF863" s="52">
        <f t="shared" si="595"/>
        <v>502916.24615384615</v>
      </c>
      <c r="AG863" s="31">
        <f t="shared" si="614"/>
        <v>7.6605774896876845E-3</v>
      </c>
      <c r="AH863" s="176"/>
      <c r="AI863" s="197"/>
      <c r="AJ863" s="197"/>
      <c r="AK863" s="67" t="s">
        <v>79</v>
      </c>
      <c r="AL863" s="49">
        <v>37811922</v>
      </c>
      <c r="AM863" s="30">
        <f>IFERROR(AL863/AI851,"-")</f>
        <v>6.3461369797762485E-3</v>
      </c>
      <c r="AN863" s="49">
        <v>96</v>
      </c>
      <c r="AO863" s="30">
        <f>IFERROR(AN863/AJ851,"-")</f>
        <v>1.4625228519195612E-2</v>
      </c>
      <c r="AP863" s="52">
        <f t="shared" si="596"/>
        <v>393874.1875</v>
      </c>
      <c r="AQ863" s="31">
        <f t="shared" si="615"/>
        <v>1.379112196523488E-2</v>
      </c>
      <c r="AR863" s="176"/>
      <c r="AS863" s="197"/>
      <c r="AT863" s="197"/>
      <c r="AU863" s="67" t="s">
        <v>79</v>
      </c>
      <c r="AV863" s="49">
        <v>56728637</v>
      </c>
      <c r="AW863" s="30">
        <f>IFERROR(AV863/AS851,"-")</f>
        <v>1.3338929548063152E-2</v>
      </c>
      <c r="AX863" s="49">
        <v>137</v>
      </c>
      <c r="AY863" s="30">
        <f>IFERROR(AX863/AT851,"-")</f>
        <v>3.3760473139477575E-2</v>
      </c>
      <c r="AZ863" s="52">
        <f t="shared" si="597"/>
        <v>414077.6423357664</v>
      </c>
      <c r="BA863" s="31">
        <f t="shared" si="616"/>
        <v>3.129997715330135E-2</v>
      </c>
      <c r="BB863" s="176"/>
      <c r="BC863" s="197"/>
      <c r="BD863" s="197"/>
      <c r="BE863" s="67" t="s">
        <v>79</v>
      </c>
      <c r="BF863" s="49">
        <v>55874798</v>
      </c>
      <c r="BG863" s="30">
        <f>IFERROR(BF863/BC851,"-")</f>
        <v>2.3039444620170241E-2</v>
      </c>
      <c r="BH863" s="49">
        <v>123</v>
      </c>
      <c r="BI863" s="30">
        <f>IFERROR(BH863/BD851,"-")</f>
        <v>6.0921248142644872E-2</v>
      </c>
      <c r="BJ863" s="52">
        <f t="shared" si="598"/>
        <v>454266.65040650405</v>
      </c>
      <c r="BK863" s="31">
        <f t="shared" si="617"/>
        <v>5.4376657824933686E-2</v>
      </c>
      <c r="BL863" s="176"/>
      <c r="BM863" s="197"/>
      <c r="BN863" s="197"/>
      <c r="BO863" s="67" t="s">
        <v>79</v>
      </c>
      <c r="BP863" s="49">
        <v>30088491</v>
      </c>
      <c r="BQ863" s="30">
        <f>IFERROR(BP863/BM851,"-")</f>
        <v>2.9297573985658892E-2</v>
      </c>
      <c r="BR863" s="49">
        <v>66</v>
      </c>
      <c r="BS863" s="30">
        <f>IFERROR(BR863/BN851,"-")</f>
        <v>8.6274509803921567E-2</v>
      </c>
      <c r="BT863" s="52">
        <f t="shared" si="599"/>
        <v>455886.22727272729</v>
      </c>
      <c r="BU863" s="31">
        <f t="shared" si="618"/>
        <v>7.0138150903294366E-2</v>
      </c>
      <c r="BV863" s="176"/>
      <c r="BW863" s="197"/>
      <c r="BX863" s="197"/>
      <c r="BY863" s="67" t="s">
        <v>79</v>
      </c>
      <c r="BZ863" s="49">
        <f t="shared" si="610"/>
        <v>214579870</v>
      </c>
      <c r="CA863" s="30">
        <f>IFERROR(BZ863/BW851,"-")</f>
        <v>1.144884383208555E-2</v>
      </c>
      <c r="CB863" s="49">
        <f t="shared" si="611"/>
        <v>488</v>
      </c>
      <c r="CC863" s="30">
        <f>IFERROR(CB863/BX851,"-")</f>
        <v>2.2822935179122626E-2</v>
      </c>
      <c r="CD863" s="52">
        <f t="shared" si="600"/>
        <v>439712.84836065571</v>
      </c>
      <c r="CE863" s="31">
        <f t="shared" si="619"/>
        <v>2.1122797905033977E-2</v>
      </c>
      <c r="CR863" s="173"/>
      <c r="CS863" s="194"/>
      <c r="CT863" s="188"/>
      <c r="CU863" s="191"/>
      <c r="CV863" s="191"/>
      <c r="CW863" s="75" t="s">
        <v>73</v>
      </c>
      <c r="CX863" s="86">
        <v>3834267</v>
      </c>
      <c r="CY863" s="76">
        <v>1.672567156881113E-4</v>
      </c>
      <c r="CZ863" s="86">
        <v>230</v>
      </c>
      <c r="DA863" s="76">
        <v>9.3158896674632435E-3</v>
      </c>
      <c r="DB863" s="86">
        <v>16670.726086956522</v>
      </c>
      <c r="DC863" s="77">
        <v>8.5530474880071393E-3</v>
      </c>
    </row>
    <row r="864" spans="2:107" s="16" customFormat="1" ht="13.15" customHeight="1">
      <c r="B864" s="224"/>
      <c r="C864" s="194"/>
      <c r="D864" s="176"/>
      <c r="E864" s="197"/>
      <c r="F864" s="197"/>
      <c r="G864" s="67" t="s">
        <v>81</v>
      </c>
      <c r="H864" s="49">
        <v>226968</v>
      </c>
      <c r="I864" s="30">
        <f>IFERROR(H864/E851,"-")</f>
        <v>2.8537552289549885E-2</v>
      </c>
      <c r="J864" s="49">
        <v>2</v>
      </c>
      <c r="K864" s="30">
        <f>IFERROR(J864/F851,"-")</f>
        <v>0.125</v>
      </c>
      <c r="L864" s="52">
        <f t="shared" si="593"/>
        <v>113484</v>
      </c>
      <c r="M864" s="31">
        <f t="shared" si="612"/>
        <v>0.11764705882352941</v>
      </c>
      <c r="N864" s="176"/>
      <c r="O864" s="197"/>
      <c r="P864" s="197"/>
      <c r="Q864" s="67" t="s">
        <v>81</v>
      </c>
      <c r="R864" s="49">
        <v>709283</v>
      </c>
      <c r="S864" s="30">
        <f>IFERROR(R864/O851,"-")</f>
        <v>1.1442844501519323E-2</v>
      </c>
      <c r="T864" s="49">
        <v>7</v>
      </c>
      <c r="U864" s="30">
        <f>IFERROR(T864/P851,"-")</f>
        <v>0.13725490196078433</v>
      </c>
      <c r="V864" s="52">
        <f t="shared" si="594"/>
        <v>101326.14285714286</v>
      </c>
      <c r="W864" s="31">
        <f t="shared" si="613"/>
        <v>0.11666666666666667</v>
      </c>
      <c r="X864" s="176"/>
      <c r="Y864" s="197"/>
      <c r="Z864" s="197"/>
      <c r="AA864" s="67" t="s">
        <v>81</v>
      </c>
      <c r="AB864" s="49">
        <v>25025679</v>
      </c>
      <c r="AC864" s="30">
        <f>IFERROR(AB864/Y851,"-")</f>
        <v>4.9958858075178931E-3</v>
      </c>
      <c r="AD864" s="49">
        <v>562</v>
      </c>
      <c r="AE864" s="30">
        <f>IFERROR(AD864/Z851,"-")</f>
        <v>7.1058288026299155E-2</v>
      </c>
      <c r="AF864" s="52">
        <f t="shared" si="595"/>
        <v>44529.677935943058</v>
      </c>
      <c r="AG864" s="31">
        <f t="shared" si="614"/>
        <v>6.6234531526222745E-2</v>
      </c>
      <c r="AH864" s="176"/>
      <c r="AI864" s="197"/>
      <c r="AJ864" s="197"/>
      <c r="AK864" s="67" t="s">
        <v>81</v>
      </c>
      <c r="AL864" s="49">
        <v>52800759</v>
      </c>
      <c r="AM864" s="30">
        <f>IFERROR(AL864/AI851,"-")</f>
        <v>8.861777754914273E-3</v>
      </c>
      <c r="AN864" s="49">
        <v>712</v>
      </c>
      <c r="AO864" s="30">
        <f>IFERROR(AN864/AJ851,"-")</f>
        <v>0.10847044485070079</v>
      </c>
      <c r="AP864" s="52">
        <f t="shared" si="596"/>
        <v>74158.369382022473</v>
      </c>
      <c r="AQ864" s="31">
        <f t="shared" si="615"/>
        <v>0.10228415457549203</v>
      </c>
      <c r="AR864" s="176"/>
      <c r="AS864" s="197"/>
      <c r="AT864" s="197"/>
      <c r="AU864" s="67" t="s">
        <v>81</v>
      </c>
      <c r="AV864" s="49">
        <v>35328636</v>
      </c>
      <c r="AW864" s="30">
        <f>IFERROR(AV864/AS851,"-")</f>
        <v>8.3070246625732893E-3</v>
      </c>
      <c r="AX864" s="49">
        <v>481</v>
      </c>
      <c r="AY864" s="30">
        <f>IFERROR(AX864/AT851,"-")</f>
        <v>0.1185312962050271</v>
      </c>
      <c r="AZ864" s="52">
        <f t="shared" si="597"/>
        <v>73448.307692307688</v>
      </c>
      <c r="BA864" s="31">
        <f t="shared" si="616"/>
        <v>0.10989262051633539</v>
      </c>
      <c r="BB864" s="176"/>
      <c r="BC864" s="197"/>
      <c r="BD864" s="197"/>
      <c r="BE864" s="67" t="s">
        <v>81</v>
      </c>
      <c r="BF864" s="49">
        <v>27817597</v>
      </c>
      <c r="BG864" s="30">
        <f>IFERROR(BF864/BC851,"-")</f>
        <v>1.1470323088196467E-2</v>
      </c>
      <c r="BH864" s="49">
        <v>262</v>
      </c>
      <c r="BI864" s="30">
        <f>IFERROR(BH864/BD851,"-")</f>
        <v>0.12976721149083706</v>
      </c>
      <c r="BJ864" s="52">
        <f t="shared" si="598"/>
        <v>106174.03435114503</v>
      </c>
      <c r="BK864" s="31">
        <f t="shared" si="617"/>
        <v>0.11582670203359859</v>
      </c>
      <c r="BL864" s="176"/>
      <c r="BM864" s="197"/>
      <c r="BN864" s="197"/>
      <c r="BO864" s="67" t="s">
        <v>81</v>
      </c>
      <c r="BP864" s="49">
        <v>16991030</v>
      </c>
      <c r="BQ864" s="30">
        <f>IFERROR(BP864/BM851,"-")</f>
        <v>1.654439760762844E-2</v>
      </c>
      <c r="BR864" s="49">
        <v>108</v>
      </c>
      <c r="BS864" s="30">
        <f>IFERROR(BR864/BN851,"-")</f>
        <v>0.14117647058823529</v>
      </c>
      <c r="BT864" s="52">
        <f t="shared" si="599"/>
        <v>157324.35185185185</v>
      </c>
      <c r="BU864" s="31">
        <f t="shared" si="618"/>
        <v>0.11477151965993623</v>
      </c>
      <c r="BV864" s="176"/>
      <c r="BW864" s="197"/>
      <c r="BX864" s="197"/>
      <c r="BY864" s="67" t="s">
        <v>81</v>
      </c>
      <c r="BZ864" s="49">
        <f t="shared" si="610"/>
        <v>158899952</v>
      </c>
      <c r="CA864" s="30">
        <f>IFERROR(BZ864/BW851,"-")</f>
        <v>8.4780587078083797E-3</v>
      </c>
      <c r="CB864" s="49">
        <f t="shared" si="611"/>
        <v>2134</v>
      </c>
      <c r="CC864" s="30">
        <f>IFERROR(CB864/BX851,"-")</f>
        <v>9.9803573098868212E-2</v>
      </c>
      <c r="CD864" s="52">
        <f t="shared" si="600"/>
        <v>74461.083411433923</v>
      </c>
      <c r="CE864" s="31">
        <f t="shared" si="619"/>
        <v>9.2368956412587105E-2</v>
      </c>
      <c r="CR864" s="173"/>
      <c r="CS864" s="194"/>
      <c r="CT864" s="188"/>
      <c r="CU864" s="191"/>
      <c r="CV864" s="191"/>
      <c r="CW864" s="75" t="s">
        <v>75</v>
      </c>
      <c r="CX864" s="86">
        <v>28951446</v>
      </c>
      <c r="CY864" s="76">
        <v>1.2629072968527511E-3</v>
      </c>
      <c r="CZ864" s="86">
        <v>1099</v>
      </c>
      <c r="DA864" s="76">
        <v>4.4513751063226539E-2</v>
      </c>
      <c r="DB864" s="86">
        <v>26343.444949954504</v>
      </c>
      <c r="DC864" s="77">
        <v>4.0868692127477596E-2</v>
      </c>
    </row>
    <row r="865" spans="2:107" s="16" customFormat="1" ht="13.15" customHeight="1">
      <c r="B865" s="224"/>
      <c r="C865" s="194"/>
      <c r="D865" s="176"/>
      <c r="E865" s="197"/>
      <c r="F865" s="197"/>
      <c r="G865" s="67" t="s">
        <v>83</v>
      </c>
      <c r="H865" s="49">
        <v>87983</v>
      </c>
      <c r="I865" s="30">
        <f>IFERROR(H865/E851,"-")</f>
        <v>1.1062438154680252E-2</v>
      </c>
      <c r="J865" s="49">
        <v>2</v>
      </c>
      <c r="K865" s="30">
        <f>IFERROR(J865/F851,"-")</f>
        <v>0.125</v>
      </c>
      <c r="L865" s="52">
        <f t="shared" si="593"/>
        <v>43991.5</v>
      </c>
      <c r="M865" s="31">
        <f t="shared" si="612"/>
        <v>0.11764705882352941</v>
      </c>
      <c r="N865" s="176"/>
      <c r="O865" s="197"/>
      <c r="P865" s="197"/>
      <c r="Q865" s="67" t="s">
        <v>83</v>
      </c>
      <c r="R865" s="49">
        <v>77342</v>
      </c>
      <c r="S865" s="30">
        <f>IFERROR(R865/O851,"-")</f>
        <v>1.2477565082435467E-3</v>
      </c>
      <c r="T865" s="49">
        <v>5</v>
      </c>
      <c r="U865" s="30">
        <f>IFERROR(T865/P851,"-")</f>
        <v>9.8039215686274508E-2</v>
      </c>
      <c r="V865" s="52">
        <f t="shared" si="594"/>
        <v>15468.4</v>
      </c>
      <c r="W865" s="31">
        <f t="shared" si="613"/>
        <v>8.3333333333333329E-2</v>
      </c>
      <c r="X865" s="176"/>
      <c r="Y865" s="197"/>
      <c r="Z865" s="197"/>
      <c r="AA865" s="67" t="s">
        <v>83</v>
      </c>
      <c r="AB865" s="49">
        <v>56362436</v>
      </c>
      <c r="AC865" s="30">
        <f>IFERROR(AB865/Y851,"-")</f>
        <v>1.1251654514130687E-2</v>
      </c>
      <c r="AD865" s="49">
        <v>428</v>
      </c>
      <c r="AE865" s="30">
        <f>IFERROR(AD865/Z851,"-")</f>
        <v>5.4115564546718925E-2</v>
      </c>
      <c r="AF865" s="52">
        <f t="shared" si="595"/>
        <v>131687.93457943926</v>
      </c>
      <c r="AG865" s="31">
        <f t="shared" si="614"/>
        <v>5.0441956393635828E-2</v>
      </c>
      <c r="AH865" s="176"/>
      <c r="AI865" s="197"/>
      <c r="AJ865" s="197"/>
      <c r="AK865" s="67" t="s">
        <v>83</v>
      </c>
      <c r="AL865" s="49">
        <v>112684864</v>
      </c>
      <c r="AM865" s="30">
        <f>IFERROR(AL865/AI851,"-")</f>
        <v>1.8912383837337263E-2</v>
      </c>
      <c r="AN865" s="49">
        <v>826</v>
      </c>
      <c r="AO865" s="30">
        <f>IFERROR(AN865/AJ851,"-")</f>
        <v>0.12583790371724557</v>
      </c>
      <c r="AP865" s="52">
        <f t="shared" si="596"/>
        <v>136422.35351089589</v>
      </c>
      <c r="AQ865" s="31">
        <f t="shared" si="615"/>
        <v>0.11866111190920844</v>
      </c>
      <c r="AR865" s="176"/>
      <c r="AS865" s="197"/>
      <c r="AT865" s="197"/>
      <c r="AU865" s="67" t="s">
        <v>83</v>
      </c>
      <c r="AV865" s="49">
        <v>139478256</v>
      </c>
      <c r="AW865" s="30">
        <f>IFERROR(AV865/AS851,"-")</f>
        <v>3.2796321728489911E-2</v>
      </c>
      <c r="AX865" s="49">
        <v>834</v>
      </c>
      <c r="AY865" s="30">
        <f>IFERROR(AX865/AT851,"-")</f>
        <v>0.20551996057171021</v>
      </c>
      <c r="AZ865" s="52">
        <f t="shared" si="597"/>
        <v>167240.11510791368</v>
      </c>
      <c r="BA865" s="31">
        <f t="shared" si="616"/>
        <v>0.19054146675805347</v>
      </c>
      <c r="BB865" s="176"/>
      <c r="BC865" s="197"/>
      <c r="BD865" s="197"/>
      <c r="BE865" s="67" t="s">
        <v>83</v>
      </c>
      <c r="BF865" s="49">
        <v>101962210</v>
      </c>
      <c r="BG865" s="30">
        <f>IFERROR(BF865/BC851,"-")</f>
        <v>4.2043153169791653E-2</v>
      </c>
      <c r="BH865" s="49">
        <v>552</v>
      </c>
      <c r="BI865" s="30">
        <f>IFERROR(BH865/BD851,"-")</f>
        <v>0.27340267459138184</v>
      </c>
      <c r="BJ865" s="52">
        <f t="shared" si="598"/>
        <v>184714.14855072464</v>
      </c>
      <c r="BK865" s="31">
        <f t="shared" si="617"/>
        <v>0.24403183023872679</v>
      </c>
      <c r="BL865" s="176"/>
      <c r="BM865" s="197"/>
      <c r="BN865" s="197"/>
      <c r="BO865" s="67" t="s">
        <v>83</v>
      </c>
      <c r="BP865" s="49">
        <v>37679015</v>
      </c>
      <c r="BQ865" s="30">
        <f>IFERROR(BP865/BM851,"-")</f>
        <v>3.6688570711946013E-2</v>
      </c>
      <c r="BR865" s="49">
        <v>203</v>
      </c>
      <c r="BS865" s="30">
        <f>IFERROR(BR865/BN851,"-")</f>
        <v>0.26535947712418301</v>
      </c>
      <c r="BT865" s="52">
        <f t="shared" si="599"/>
        <v>185610.91133004928</v>
      </c>
      <c r="BU865" s="31">
        <f t="shared" si="618"/>
        <v>0.21572794899043571</v>
      </c>
      <c r="BV865" s="176"/>
      <c r="BW865" s="197"/>
      <c r="BX865" s="197"/>
      <c r="BY865" s="67" t="s">
        <v>83</v>
      </c>
      <c r="BZ865" s="49">
        <f t="shared" si="610"/>
        <v>448332106</v>
      </c>
      <c r="CA865" s="30">
        <f>IFERROR(BZ865/BW851,"-")</f>
        <v>2.392062343268278E-2</v>
      </c>
      <c r="CB865" s="49">
        <f t="shared" si="611"/>
        <v>2850</v>
      </c>
      <c r="CC865" s="30">
        <f>IFERROR(CB865/BX851,"-")</f>
        <v>0.1332896829108596</v>
      </c>
      <c r="CD865" s="52">
        <f t="shared" si="600"/>
        <v>157309.51087719298</v>
      </c>
      <c r="CE865" s="31">
        <f t="shared" si="619"/>
        <v>0.12336060251915336</v>
      </c>
      <c r="CR865" s="173"/>
      <c r="CS865" s="194"/>
      <c r="CT865" s="188"/>
      <c r="CU865" s="191"/>
      <c r="CV865" s="191"/>
      <c r="CW865" s="75" t="s">
        <v>77</v>
      </c>
      <c r="CX865" s="86">
        <v>37635900</v>
      </c>
      <c r="CY865" s="76">
        <v>1.6417367455021229E-3</v>
      </c>
      <c r="CZ865" s="86">
        <v>269</v>
      </c>
      <c r="DA865" s="76">
        <v>1.0895540524120053E-2</v>
      </c>
      <c r="DB865" s="86">
        <v>139910.40892193309</v>
      </c>
      <c r="DC865" s="77">
        <v>1.000334684466922E-2</v>
      </c>
    </row>
    <row r="866" spans="2:107" s="16" customFormat="1" ht="13.15" customHeight="1">
      <c r="B866" s="224"/>
      <c r="C866" s="194"/>
      <c r="D866" s="176"/>
      <c r="E866" s="197"/>
      <c r="F866" s="197"/>
      <c r="G866" s="67" t="s">
        <v>87</v>
      </c>
      <c r="H866" s="49">
        <v>286508</v>
      </c>
      <c r="I866" s="30">
        <f>IFERROR(H866/E851,"-")</f>
        <v>3.6023743573430432E-2</v>
      </c>
      <c r="J866" s="49">
        <v>5</v>
      </c>
      <c r="K866" s="30">
        <f>IFERROR(J866/F851,"-")</f>
        <v>0.3125</v>
      </c>
      <c r="L866" s="52">
        <f t="shared" si="593"/>
        <v>57301.599999999999</v>
      </c>
      <c r="M866" s="31">
        <f t="shared" si="612"/>
        <v>0.29411764705882354</v>
      </c>
      <c r="N866" s="176"/>
      <c r="O866" s="197"/>
      <c r="P866" s="197"/>
      <c r="Q866" s="67" t="s">
        <v>87</v>
      </c>
      <c r="R866" s="49">
        <v>1554830</v>
      </c>
      <c r="S866" s="30">
        <f>IFERROR(R866/O851,"-")</f>
        <v>2.508403263055408E-2</v>
      </c>
      <c r="T866" s="49">
        <v>7</v>
      </c>
      <c r="U866" s="30">
        <f>IFERROR(T866/P851,"-")</f>
        <v>0.13725490196078433</v>
      </c>
      <c r="V866" s="52">
        <f t="shared" si="594"/>
        <v>222118.57142857142</v>
      </c>
      <c r="W866" s="31">
        <f t="shared" si="613"/>
        <v>0.11666666666666667</v>
      </c>
      <c r="X866" s="176"/>
      <c r="Y866" s="197"/>
      <c r="Z866" s="197"/>
      <c r="AA866" s="67" t="s">
        <v>87</v>
      </c>
      <c r="AB866" s="49">
        <v>31953976</v>
      </c>
      <c r="AC866" s="30">
        <f>IFERROR(AB866/Y851,"-")</f>
        <v>6.3789843701011015E-3</v>
      </c>
      <c r="AD866" s="49">
        <v>388</v>
      </c>
      <c r="AE866" s="30">
        <f>IFERROR(AD866/Z851,"-")</f>
        <v>4.9058035149829309E-2</v>
      </c>
      <c r="AF866" s="52">
        <f t="shared" si="595"/>
        <v>82355.608247422686</v>
      </c>
      <c r="AG866" s="31">
        <f t="shared" si="614"/>
        <v>4.572775486152033E-2</v>
      </c>
      <c r="AH866" s="176"/>
      <c r="AI866" s="197"/>
      <c r="AJ866" s="197"/>
      <c r="AK866" s="67" t="s">
        <v>87</v>
      </c>
      <c r="AL866" s="49">
        <v>38318944</v>
      </c>
      <c r="AM866" s="30">
        <f>IFERROR(AL866/AI851,"-")</f>
        <v>6.4312326557844695E-3</v>
      </c>
      <c r="AN866" s="49">
        <v>399</v>
      </c>
      <c r="AO866" s="30">
        <f>IFERROR(AN866/AJ851,"-")</f>
        <v>6.0786106032906767E-2</v>
      </c>
      <c r="AP866" s="52">
        <f t="shared" si="596"/>
        <v>96037.453634085206</v>
      </c>
      <c r="AQ866" s="31">
        <f t="shared" si="615"/>
        <v>5.7319350668007467E-2</v>
      </c>
      <c r="AR866" s="176"/>
      <c r="AS866" s="197"/>
      <c r="AT866" s="197"/>
      <c r="AU866" s="67" t="s">
        <v>87</v>
      </c>
      <c r="AV866" s="49">
        <v>21638962</v>
      </c>
      <c r="AW866" s="30">
        <f>IFERROR(AV866/AS851,"-")</f>
        <v>5.0880931549830066E-3</v>
      </c>
      <c r="AX866" s="49">
        <v>305</v>
      </c>
      <c r="AY866" s="30">
        <f>IFERROR(AX866/AT851,"-")</f>
        <v>7.516017742730409E-2</v>
      </c>
      <c r="AZ866" s="52">
        <f t="shared" si="597"/>
        <v>70947.416393442618</v>
      </c>
      <c r="BA866" s="31">
        <f t="shared" si="616"/>
        <v>6.9682430888736574E-2</v>
      </c>
      <c r="BB866" s="176"/>
      <c r="BC866" s="197"/>
      <c r="BD866" s="197"/>
      <c r="BE866" s="67" t="s">
        <v>87</v>
      </c>
      <c r="BF866" s="49">
        <v>13041545</v>
      </c>
      <c r="BG866" s="30">
        <f>IFERROR(BF866/BC851,"-")</f>
        <v>5.3775577638590852E-3</v>
      </c>
      <c r="BH866" s="49">
        <v>171</v>
      </c>
      <c r="BI866" s="30">
        <f>IFERROR(BH866/BD851,"-")</f>
        <v>8.469539375928678E-2</v>
      </c>
      <c r="BJ866" s="52">
        <f t="shared" si="598"/>
        <v>76266.345029239761</v>
      </c>
      <c r="BK866" s="31">
        <f t="shared" si="617"/>
        <v>7.5596816976127315E-2</v>
      </c>
      <c r="BL866" s="176"/>
      <c r="BM866" s="197"/>
      <c r="BN866" s="197"/>
      <c r="BO866" s="67" t="s">
        <v>87</v>
      </c>
      <c r="BP866" s="49">
        <v>4720249</v>
      </c>
      <c r="BQ866" s="30">
        <f>IFERROR(BP866/BM851,"-")</f>
        <v>4.5961708185442863E-3</v>
      </c>
      <c r="BR866" s="49">
        <v>44</v>
      </c>
      <c r="BS866" s="30">
        <f>IFERROR(BR866/BN851,"-")</f>
        <v>5.7516339869281043E-2</v>
      </c>
      <c r="BT866" s="52">
        <f t="shared" si="599"/>
        <v>107278.38636363637</v>
      </c>
      <c r="BU866" s="31">
        <f t="shared" si="618"/>
        <v>4.6758767268862911E-2</v>
      </c>
      <c r="BV866" s="176"/>
      <c r="BW866" s="197"/>
      <c r="BX866" s="197"/>
      <c r="BY866" s="67" t="s">
        <v>87</v>
      </c>
      <c r="BZ866" s="49">
        <f t="shared" si="610"/>
        <v>111515014</v>
      </c>
      <c r="CA866" s="30">
        <f>IFERROR(BZ866/BW851,"-")</f>
        <v>5.94984972364292E-3</v>
      </c>
      <c r="CB866" s="49">
        <f t="shared" si="611"/>
        <v>1319</v>
      </c>
      <c r="CC866" s="30">
        <f>IFERROR(CB866/BX851,"-")</f>
        <v>6.1687400617341688E-2</v>
      </c>
      <c r="CD866" s="52">
        <f t="shared" si="600"/>
        <v>84545.120545868078</v>
      </c>
      <c r="CE866" s="31">
        <f t="shared" si="619"/>
        <v>5.7092152534302908E-2</v>
      </c>
      <c r="CR866" s="173"/>
      <c r="CS866" s="194"/>
      <c r="CT866" s="188"/>
      <c r="CU866" s="191"/>
      <c r="CV866" s="191"/>
      <c r="CW866" s="75" t="s">
        <v>79</v>
      </c>
      <c r="CX866" s="86">
        <v>265764798</v>
      </c>
      <c r="CY866" s="76">
        <v>1.1593075614972649E-2</v>
      </c>
      <c r="CZ866" s="86">
        <v>603</v>
      </c>
      <c r="DA866" s="76">
        <v>2.4423832476001456E-2</v>
      </c>
      <c r="DB866" s="86">
        <v>440737.64179104479</v>
      </c>
      <c r="DC866" s="77">
        <v>2.242385928377524E-2</v>
      </c>
    </row>
    <row r="867" spans="2:107" s="16" customFormat="1" ht="13.15" customHeight="1">
      <c r="B867" s="224"/>
      <c r="C867" s="194"/>
      <c r="D867" s="176"/>
      <c r="E867" s="197"/>
      <c r="F867" s="197"/>
      <c r="G867" s="68" t="s">
        <v>85</v>
      </c>
      <c r="H867" s="50">
        <v>12416</v>
      </c>
      <c r="I867" s="32">
        <f>IFERROR(H867/E851,"-")</f>
        <v>1.5611110342737804E-3</v>
      </c>
      <c r="J867" s="50">
        <v>2</v>
      </c>
      <c r="K867" s="32">
        <f>IFERROR(J867/F851,"-")</f>
        <v>0.125</v>
      </c>
      <c r="L867" s="53">
        <f t="shared" si="593"/>
        <v>6208</v>
      </c>
      <c r="M867" s="33">
        <f t="shared" si="612"/>
        <v>0.11764705882352941</v>
      </c>
      <c r="N867" s="176"/>
      <c r="O867" s="197"/>
      <c r="P867" s="197"/>
      <c r="Q867" s="68" t="s">
        <v>85</v>
      </c>
      <c r="R867" s="50">
        <v>169473</v>
      </c>
      <c r="S867" s="32">
        <f>IFERROR(R867/O851,"-")</f>
        <v>2.7341035753091279E-3</v>
      </c>
      <c r="T867" s="50">
        <v>9</v>
      </c>
      <c r="U867" s="32">
        <f>IFERROR(T867/P851,"-")</f>
        <v>0.17647058823529413</v>
      </c>
      <c r="V867" s="53">
        <f t="shared" si="594"/>
        <v>18830.333333333332</v>
      </c>
      <c r="W867" s="33">
        <f t="shared" si="613"/>
        <v>0.15</v>
      </c>
      <c r="X867" s="176"/>
      <c r="Y867" s="197"/>
      <c r="Z867" s="197"/>
      <c r="AA867" s="68" t="s">
        <v>85</v>
      </c>
      <c r="AB867" s="50">
        <v>7862574</v>
      </c>
      <c r="AC867" s="32">
        <f>IFERROR(AB867/Y851,"-")</f>
        <v>1.5696086350807581E-3</v>
      </c>
      <c r="AD867" s="50">
        <v>700</v>
      </c>
      <c r="AE867" s="32">
        <f>IFERROR(AD867/Z851,"-")</f>
        <v>8.8506764445568334E-2</v>
      </c>
      <c r="AF867" s="53">
        <f t="shared" si="595"/>
        <v>11232.248571428572</v>
      </c>
      <c r="AG867" s="33">
        <f t="shared" si="614"/>
        <v>8.2498526812021217E-2</v>
      </c>
      <c r="AH867" s="176"/>
      <c r="AI867" s="197"/>
      <c r="AJ867" s="197"/>
      <c r="AK867" s="68" t="s">
        <v>85</v>
      </c>
      <c r="AL867" s="50">
        <v>10996836</v>
      </c>
      <c r="AM867" s="32">
        <f>IFERROR(AL867/AI851,"-")</f>
        <v>1.8456461324588241E-3</v>
      </c>
      <c r="AN867" s="50">
        <v>838</v>
      </c>
      <c r="AO867" s="32">
        <f>IFERROR(AN867/AJ851,"-")</f>
        <v>0.12766605728214503</v>
      </c>
      <c r="AP867" s="53">
        <f t="shared" si="596"/>
        <v>13122.71599045346</v>
      </c>
      <c r="AQ867" s="33">
        <f t="shared" si="615"/>
        <v>0.12038500215486281</v>
      </c>
      <c r="AR867" s="176"/>
      <c r="AS867" s="197"/>
      <c r="AT867" s="197"/>
      <c r="AU867" s="68" t="s">
        <v>85</v>
      </c>
      <c r="AV867" s="50">
        <v>12708204</v>
      </c>
      <c r="AW867" s="32">
        <f>IFERROR(AV867/AS851,"-")</f>
        <v>2.9881528413667744E-3</v>
      </c>
      <c r="AX867" s="50">
        <v>689</v>
      </c>
      <c r="AY867" s="32">
        <f>IFERROR(AX867/AT851,"-")</f>
        <v>0.16978807294233614</v>
      </c>
      <c r="AZ867" s="53">
        <f t="shared" si="597"/>
        <v>18444.417997097244</v>
      </c>
      <c r="BA867" s="33">
        <f t="shared" si="616"/>
        <v>0.15741375371258853</v>
      </c>
      <c r="BB867" s="176"/>
      <c r="BC867" s="197"/>
      <c r="BD867" s="197"/>
      <c r="BE867" s="68" t="s">
        <v>85</v>
      </c>
      <c r="BF867" s="50">
        <v>11705940</v>
      </c>
      <c r="BG867" s="32">
        <f>IFERROR(BF867/BC851,"-")</f>
        <v>4.8268336711845584E-3</v>
      </c>
      <c r="BH867" s="50">
        <v>414</v>
      </c>
      <c r="BI867" s="32">
        <f>IFERROR(BH867/BD851,"-")</f>
        <v>0.2050520059435364</v>
      </c>
      <c r="BJ867" s="53">
        <f t="shared" si="598"/>
        <v>28275.217391304348</v>
      </c>
      <c r="BK867" s="33">
        <f t="shared" si="617"/>
        <v>0.1830238726790451</v>
      </c>
      <c r="BL867" s="176"/>
      <c r="BM867" s="197"/>
      <c r="BN867" s="197"/>
      <c r="BO867" s="68" t="s">
        <v>85</v>
      </c>
      <c r="BP867" s="50">
        <v>4314602</v>
      </c>
      <c r="BQ867" s="32">
        <f>IFERROR(BP867/BM851,"-")</f>
        <v>4.2011868030760275E-3</v>
      </c>
      <c r="BR867" s="50">
        <v>167</v>
      </c>
      <c r="BS867" s="32">
        <f>IFERROR(BR867/BN851,"-")</f>
        <v>0.21830065359477124</v>
      </c>
      <c r="BT867" s="53">
        <f t="shared" si="599"/>
        <v>25835.940119760478</v>
      </c>
      <c r="BU867" s="33">
        <f t="shared" si="618"/>
        <v>0.17747077577045697</v>
      </c>
      <c r="BV867" s="176"/>
      <c r="BW867" s="197"/>
      <c r="BX867" s="197"/>
      <c r="BY867" s="68" t="s">
        <v>85</v>
      </c>
      <c r="BZ867" s="50">
        <f t="shared" si="610"/>
        <v>47770045</v>
      </c>
      <c r="CA867" s="32">
        <f>IFERROR(BZ867/BW851,"-")</f>
        <v>2.5487562512583272E-3</v>
      </c>
      <c r="CB867" s="50">
        <f t="shared" si="611"/>
        <v>2819</v>
      </c>
      <c r="CC867" s="32">
        <f>IFERROR(CB867/BX851,"-")</f>
        <v>0.1318398653072678</v>
      </c>
      <c r="CD867" s="53">
        <f t="shared" si="600"/>
        <v>16945.741397658745</v>
      </c>
      <c r="CE867" s="33">
        <f t="shared" si="619"/>
        <v>0.12201878543912047</v>
      </c>
      <c r="CR867" s="173"/>
      <c r="CS867" s="194"/>
      <c r="CT867" s="188"/>
      <c r="CU867" s="191"/>
      <c r="CV867" s="191"/>
      <c r="CW867" s="75" t="s">
        <v>81</v>
      </c>
      <c r="CX867" s="86">
        <v>187947098</v>
      </c>
      <c r="CY867" s="76">
        <v>8.1985459892572922E-3</v>
      </c>
      <c r="CZ867" s="86">
        <v>2536</v>
      </c>
      <c r="DA867" s="76">
        <v>0.1027178095508121</v>
      </c>
      <c r="DB867" s="86">
        <v>74111.631703470033</v>
      </c>
      <c r="DC867" s="77">
        <v>9.4306645346026549E-2</v>
      </c>
    </row>
    <row r="868" spans="2:107" s="16" customFormat="1" ht="13.15" customHeight="1">
      <c r="B868" s="224"/>
      <c r="C868" s="195"/>
      <c r="D868" s="177"/>
      <c r="E868" s="198"/>
      <c r="F868" s="198"/>
      <c r="G868" s="18" t="s">
        <v>92</v>
      </c>
      <c r="H868" s="48">
        <f>SUM(H851:H867)</f>
        <v>837397</v>
      </c>
      <c r="I868" s="32">
        <f>IFERROR(H868/E851,"-")</f>
        <v>0.10528911861853744</v>
      </c>
      <c r="J868" s="50">
        <v>12</v>
      </c>
      <c r="K868" s="32">
        <f>IFERROR(J868/F851,"-")</f>
        <v>0.75</v>
      </c>
      <c r="L868" s="53">
        <f t="shared" si="593"/>
        <v>69783.083333333328</v>
      </c>
      <c r="M868" s="34">
        <f t="shared" si="612"/>
        <v>0.70588235294117652</v>
      </c>
      <c r="N868" s="177"/>
      <c r="O868" s="198"/>
      <c r="P868" s="198"/>
      <c r="Q868" s="18" t="s">
        <v>92</v>
      </c>
      <c r="R868" s="48">
        <f>SUM(R851:R867)</f>
        <v>9114831</v>
      </c>
      <c r="S868" s="32">
        <f>IFERROR(R868/O851,"-")</f>
        <v>0.14704933544245086</v>
      </c>
      <c r="T868" s="50">
        <v>41</v>
      </c>
      <c r="U868" s="32">
        <f>IFERROR(T868/P851,"-")</f>
        <v>0.80392156862745101</v>
      </c>
      <c r="V868" s="53">
        <f t="shared" si="594"/>
        <v>222312.95121951221</v>
      </c>
      <c r="W868" s="34">
        <f t="shared" si="613"/>
        <v>0.68333333333333335</v>
      </c>
      <c r="X868" s="177"/>
      <c r="Y868" s="198"/>
      <c r="Z868" s="198"/>
      <c r="AA868" s="18" t="s">
        <v>92</v>
      </c>
      <c r="AB868" s="48">
        <f>SUM(AB851:AB867)</f>
        <v>767484721</v>
      </c>
      <c r="AC868" s="32">
        <f>IFERROR(AB868/Y851,"-")</f>
        <v>0.15321326646644551</v>
      </c>
      <c r="AD868" s="50">
        <v>5359</v>
      </c>
      <c r="AE868" s="32">
        <f>IFERROR(AD868/Z851,"-")</f>
        <v>0.67758250094828676</v>
      </c>
      <c r="AF868" s="53">
        <f t="shared" si="595"/>
        <v>143214.16700877028</v>
      </c>
      <c r="AG868" s="34">
        <f t="shared" si="614"/>
        <v>0.63158515026517381</v>
      </c>
      <c r="AH868" s="177"/>
      <c r="AI868" s="198"/>
      <c r="AJ868" s="198"/>
      <c r="AK868" s="18" t="s">
        <v>92</v>
      </c>
      <c r="AL868" s="48">
        <f>SUM(AL851:AL867)</f>
        <v>1069681149</v>
      </c>
      <c r="AM868" s="32">
        <f>IFERROR(AL868/AI851,"-")</f>
        <v>0.17952917326547027</v>
      </c>
      <c r="AN868" s="50">
        <v>5235</v>
      </c>
      <c r="AO868" s="32">
        <f>IFERROR(AN868/AJ851,"-")</f>
        <v>0.79753199268738573</v>
      </c>
      <c r="AP868" s="53">
        <f t="shared" si="596"/>
        <v>204332.59770773639</v>
      </c>
      <c r="AQ868" s="34">
        <f t="shared" si="615"/>
        <v>0.75204711966671456</v>
      </c>
      <c r="AR868" s="177"/>
      <c r="AS868" s="198"/>
      <c r="AT868" s="198"/>
      <c r="AU868" s="18" t="s">
        <v>92</v>
      </c>
      <c r="AV868" s="48">
        <f>SUM(AV851:AV867)</f>
        <v>924776991</v>
      </c>
      <c r="AW868" s="32">
        <f>IFERROR(AV868/AS851,"-")</f>
        <v>0.21744811409128043</v>
      </c>
      <c r="AX868" s="50">
        <v>3489</v>
      </c>
      <c r="AY868" s="32">
        <f>IFERROR(AX868/AT851,"-")</f>
        <v>0.85978314440611137</v>
      </c>
      <c r="AZ868" s="53">
        <f t="shared" si="597"/>
        <v>265055.02751504729</v>
      </c>
      <c r="BA868" s="34">
        <f t="shared" si="616"/>
        <v>0.79712131596984237</v>
      </c>
      <c r="BB868" s="177"/>
      <c r="BC868" s="198"/>
      <c r="BD868" s="198"/>
      <c r="BE868" s="18" t="s">
        <v>92</v>
      </c>
      <c r="BF868" s="48">
        <f>SUM(BF851:BF867)</f>
        <v>651306003</v>
      </c>
      <c r="BG868" s="32">
        <f>IFERROR(BF868/BC851,"-")</f>
        <v>0.26855987178518181</v>
      </c>
      <c r="BH868" s="50">
        <v>1785</v>
      </c>
      <c r="BI868" s="32">
        <f>IFERROR(BH868/BD851,"-")</f>
        <v>0.8841010401188707</v>
      </c>
      <c r="BJ868" s="53">
        <f t="shared" si="598"/>
        <v>364877.31260504201</v>
      </c>
      <c r="BK868" s="34">
        <f t="shared" si="617"/>
        <v>0.78912466843501328</v>
      </c>
      <c r="BL868" s="177"/>
      <c r="BM868" s="198"/>
      <c r="BN868" s="198"/>
      <c r="BO868" s="18" t="s">
        <v>92</v>
      </c>
      <c r="BP868" s="48">
        <f>SUM(BP851:BP867)</f>
        <v>286658693</v>
      </c>
      <c r="BQ868" s="32">
        <f>IFERROR(BP868/BM851,"-")</f>
        <v>0.27912347836918039</v>
      </c>
      <c r="BR868" s="50">
        <v>654</v>
      </c>
      <c r="BS868" s="32">
        <f>IFERROR(BR868/BN851,"-")</f>
        <v>0.85490196078431369</v>
      </c>
      <c r="BT868" s="53">
        <f t="shared" si="599"/>
        <v>438316.04434250767</v>
      </c>
      <c r="BU868" s="34">
        <f t="shared" si="618"/>
        <v>0.69500531349628059</v>
      </c>
      <c r="BV868" s="177"/>
      <c r="BW868" s="198"/>
      <c r="BX868" s="198"/>
      <c r="BY868" s="18" t="s">
        <v>92</v>
      </c>
      <c r="BZ868" s="48">
        <f t="shared" si="610"/>
        <v>3709859785</v>
      </c>
      <c r="CA868" s="32">
        <f>IFERROR(BZ868/BW851,"-")</f>
        <v>0.19793844276911657</v>
      </c>
      <c r="CB868" s="50">
        <f t="shared" si="611"/>
        <v>16575</v>
      </c>
      <c r="CC868" s="32">
        <f>IFERROR(CB868/BX851,"-")</f>
        <v>0.77518473482368344</v>
      </c>
      <c r="CD868" s="53">
        <f t="shared" si="600"/>
        <v>223822.61146304675</v>
      </c>
      <c r="CE868" s="34">
        <f t="shared" si="619"/>
        <v>0.717439293598234</v>
      </c>
      <c r="CR868" s="173"/>
      <c r="CS868" s="194"/>
      <c r="CT868" s="188"/>
      <c r="CU868" s="191"/>
      <c r="CV868" s="191"/>
      <c r="CW868" s="75" t="s">
        <v>83</v>
      </c>
      <c r="CX868" s="86">
        <v>865147490</v>
      </c>
      <c r="CY868" s="76">
        <v>3.7739084879381928E-2</v>
      </c>
      <c r="CZ868" s="86">
        <v>3468</v>
      </c>
      <c r="DA868" s="76">
        <v>0.14046741463809795</v>
      </c>
      <c r="DB868" s="86">
        <v>249465.82756632066</v>
      </c>
      <c r="DC868" s="77">
        <v>0.12896508125395115</v>
      </c>
    </row>
    <row r="869" spans="2:107" s="16" customFormat="1" ht="13.15" customHeight="1">
      <c r="B869" s="224">
        <v>49</v>
      </c>
      <c r="C869" s="193" t="s">
        <v>22</v>
      </c>
      <c r="D869" s="175">
        <f>CI53</f>
        <v>12</v>
      </c>
      <c r="E869" s="196">
        <v>14283350</v>
      </c>
      <c r="F869" s="196">
        <v>10</v>
      </c>
      <c r="G869" s="65" t="s">
        <v>58</v>
      </c>
      <c r="H869" s="54">
        <v>109920</v>
      </c>
      <c r="I869" s="28">
        <f>IFERROR(H869/E869,"-")</f>
        <v>7.6956736339864251E-3</v>
      </c>
      <c r="J869" s="54">
        <v>1</v>
      </c>
      <c r="K869" s="28">
        <f>IFERROR(J869/F869,"-")</f>
        <v>0.1</v>
      </c>
      <c r="L869" s="51">
        <f t="shared" si="593"/>
        <v>109920</v>
      </c>
      <c r="M869" s="29">
        <f t="shared" ref="M869:M886" si="620">IFERROR(J869/$CI$53,"-")</f>
        <v>8.3333333333333329E-2</v>
      </c>
      <c r="N869" s="175">
        <f>CJ53</f>
        <v>33</v>
      </c>
      <c r="O869" s="196">
        <v>53957660</v>
      </c>
      <c r="P869" s="196">
        <v>31</v>
      </c>
      <c r="Q869" s="65" t="s">
        <v>58</v>
      </c>
      <c r="R869" s="54">
        <v>90681</v>
      </c>
      <c r="S869" s="28">
        <f>IFERROR(R869/O869,"-")</f>
        <v>1.6805954891298102E-3</v>
      </c>
      <c r="T869" s="54">
        <v>7</v>
      </c>
      <c r="U869" s="28">
        <f>IFERROR(T869/P869,"-")</f>
        <v>0.22580645161290322</v>
      </c>
      <c r="V869" s="51">
        <f t="shared" si="594"/>
        <v>12954.428571428571</v>
      </c>
      <c r="W869" s="29">
        <f t="shared" ref="W869:W886" si="621">IFERROR(T869/$CJ$53,"-")</f>
        <v>0.21212121212121213</v>
      </c>
      <c r="X869" s="175">
        <f>CK53</f>
        <v>7925</v>
      </c>
      <c r="Y869" s="196">
        <v>5276085830</v>
      </c>
      <c r="Z869" s="196">
        <v>7380</v>
      </c>
      <c r="AA869" s="65" t="s">
        <v>58</v>
      </c>
      <c r="AB869" s="54">
        <v>114845411</v>
      </c>
      <c r="AC869" s="28">
        <f>IFERROR(AB869/Y869,"-")</f>
        <v>2.1767161244228658E-2</v>
      </c>
      <c r="AD869" s="54">
        <v>1173</v>
      </c>
      <c r="AE869" s="28">
        <f>IFERROR(AD869/Z869,"-")</f>
        <v>0.1589430894308943</v>
      </c>
      <c r="AF869" s="51">
        <f t="shared" si="595"/>
        <v>97907.426257459505</v>
      </c>
      <c r="AG869" s="29">
        <f t="shared" ref="AG869:AG886" si="622">IFERROR(AD869/$CK$53,"-")</f>
        <v>0.14801261829652998</v>
      </c>
      <c r="AH869" s="175">
        <f>CL53</f>
        <v>7547</v>
      </c>
      <c r="AI869" s="196">
        <v>6519903640</v>
      </c>
      <c r="AJ869" s="196">
        <v>7089</v>
      </c>
      <c r="AK869" s="65" t="s">
        <v>58</v>
      </c>
      <c r="AL869" s="54">
        <v>160885289</v>
      </c>
      <c r="AM869" s="28">
        <f>IFERROR(AL869/AI869,"-")</f>
        <v>2.4676022512504496E-2</v>
      </c>
      <c r="AN869" s="54">
        <v>1705</v>
      </c>
      <c r="AO869" s="28">
        <f>IFERROR(AN869/AJ869,"-")</f>
        <v>0.24051347157568062</v>
      </c>
      <c r="AP869" s="51">
        <f t="shared" si="596"/>
        <v>94360.873313782984</v>
      </c>
      <c r="AQ869" s="29">
        <f t="shared" ref="AQ869:AQ886" si="623">IFERROR(AN869/$CL$53,"-")</f>
        <v>0.22591758314562077</v>
      </c>
      <c r="AR869" s="175">
        <f>CM53</f>
        <v>4580</v>
      </c>
      <c r="AS869" s="196">
        <v>4228889210</v>
      </c>
      <c r="AT869" s="196">
        <v>4173</v>
      </c>
      <c r="AU869" s="65" t="s">
        <v>58</v>
      </c>
      <c r="AV869" s="54">
        <v>124190763</v>
      </c>
      <c r="AW869" s="28">
        <f>IFERROR(AV869/AS869,"-")</f>
        <v>2.9367230218830916E-2</v>
      </c>
      <c r="AX869" s="54">
        <v>1091</v>
      </c>
      <c r="AY869" s="28">
        <f>IFERROR(AX869/AT869,"-")</f>
        <v>0.26144260723699975</v>
      </c>
      <c r="AZ869" s="51">
        <f t="shared" si="597"/>
        <v>113832.04674610449</v>
      </c>
      <c r="BA869" s="29">
        <f t="shared" ref="BA869:BA886" si="624">IFERROR(AX869/$CM$53,"-")</f>
        <v>0.23820960698689955</v>
      </c>
      <c r="BB869" s="175">
        <f>CN53</f>
        <v>2020</v>
      </c>
      <c r="BC869" s="196">
        <v>1864806870</v>
      </c>
      <c r="BD869" s="196">
        <v>1714</v>
      </c>
      <c r="BE869" s="65" t="s">
        <v>58</v>
      </c>
      <c r="BF869" s="54">
        <v>73527546</v>
      </c>
      <c r="BG869" s="28">
        <f>IFERROR(BF869/BC869,"-")</f>
        <v>3.9429040713476138E-2</v>
      </c>
      <c r="BH869" s="54">
        <v>448</v>
      </c>
      <c r="BI869" s="28">
        <f>IFERROR(BH869/BD869,"-")</f>
        <v>0.26137689614935822</v>
      </c>
      <c r="BJ869" s="51">
        <f t="shared" si="598"/>
        <v>164123.98660714287</v>
      </c>
      <c r="BK869" s="29">
        <f t="shared" ref="BK869:BK886" si="625">IFERROR(BH869/$CN$53,"-")</f>
        <v>0.22178217821782178</v>
      </c>
      <c r="BL869" s="175">
        <f>CO53</f>
        <v>785</v>
      </c>
      <c r="BM869" s="196">
        <v>628160460</v>
      </c>
      <c r="BN869" s="196">
        <v>567</v>
      </c>
      <c r="BO869" s="65" t="s">
        <v>58</v>
      </c>
      <c r="BP869" s="54">
        <v>17873003</v>
      </c>
      <c r="BQ869" s="28">
        <f>IFERROR(BP869/BM869,"-")</f>
        <v>2.8452925865470744E-2</v>
      </c>
      <c r="BR869" s="54">
        <v>133</v>
      </c>
      <c r="BS869" s="28">
        <f>IFERROR(BR869/BN869,"-")</f>
        <v>0.23456790123456789</v>
      </c>
      <c r="BT869" s="51">
        <f t="shared" si="599"/>
        <v>134383.48120300751</v>
      </c>
      <c r="BU869" s="29">
        <f t="shared" ref="BU869:BU886" si="626">IFERROR(BR869/$CO$53,"-")</f>
        <v>0.16942675159235668</v>
      </c>
      <c r="BV869" s="175">
        <f>CP53</f>
        <v>22902</v>
      </c>
      <c r="BW869" s="196">
        <f>SUM(E869,O869,Y869,AI869,AS869,BC869,BM869)</f>
        <v>18586087020</v>
      </c>
      <c r="BX869" s="196">
        <f>SUM(F869,P869,Z869,AJ869,AT869,BD869,BN869)</f>
        <v>20964</v>
      </c>
      <c r="BY869" s="65" t="s">
        <v>58</v>
      </c>
      <c r="BZ869" s="54">
        <f t="shared" si="610"/>
        <v>491522613</v>
      </c>
      <c r="CA869" s="28">
        <f>IFERROR(BZ869/BW869,"-")</f>
        <v>2.6445728596400386E-2</v>
      </c>
      <c r="CB869" s="54">
        <f t="shared" si="611"/>
        <v>4558</v>
      </c>
      <c r="CC869" s="28">
        <f>IFERROR(CB869/BX869,"-")</f>
        <v>0.21742033962984164</v>
      </c>
      <c r="CD869" s="51">
        <f t="shared" si="600"/>
        <v>107837.34379113646</v>
      </c>
      <c r="CE869" s="29">
        <f t="shared" ref="CE869:CE886" si="627">IFERROR(CB869/$CP$53,"-")</f>
        <v>0.19902191948301459</v>
      </c>
      <c r="CR869" s="173"/>
      <c r="CS869" s="194"/>
      <c r="CT869" s="188"/>
      <c r="CU869" s="191"/>
      <c r="CV869" s="191"/>
      <c r="CW869" s="75" t="s">
        <v>87</v>
      </c>
      <c r="CX869" s="86">
        <v>142242462</v>
      </c>
      <c r="CY869" s="76">
        <v>6.2048383760210163E-3</v>
      </c>
      <c r="CZ869" s="86">
        <v>1478</v>
      </c>
      <c r="DA869" s="76">
        <v>5.9864717080481189E-2</v>
      </c>
      <c r="DB869" s="86">
        <v>96239.825439783497</v>
      </c>
      <c r="DC869" s="77">
        <v>5.496262690119371E-2</v>
      </c>
    </row>
    <row r="870" spans="2:107" s="16" customFormat="1" ht="13.15" customHeight="1">
      <c r="B870" s="224"/>
      <c r="C870" s="194"/>
      <c r="D870" s="176"/>
      <c r="E870" s="197"/>
      <c r="F870" s="197"/>
      <c r="G870" s="66" t="s">
        <v>60</v>
      </c>
      <c r="H870" s="49">
        <v>19046</v>
      </c>
      <c r="I870" s="30">
        <f>IFERROR(H870/E869,"-")</f>
        <v>1.3334406844332737E-3</v>
      </c>
      <c r="J870" s="49">
        <v>2</v>
      </c>
      <c r="K870" s="30">
        <f>IFERROR(J870/F869,"-")</f>
        <v>0.2</v>
      </c>
      <c r="L870" s="52">
        <f t="shared" si="593"/>
        <v>9523</v>
      </c>
      <c r="M870" s="31">
        <f t="shared" si="620"/>
        <v>0.16666666666666666</v>
      </c>
      <c r="N870" s="176"/>
      <c r="O870" s="197"/>
      <c r="P870" s="197"/>
      <c r="Q870" s="66" t="s">
        <v>60</v>
      </c>
      <c r="R870" s="49">
        <v>115536</v>
      </c>
      <c r="S870" s="30">
        <f>IFERROR(R870/O869,"-")</f>
        <v>2.141234441968017E-3</v>
      </c>
      <c r="T870" s="49">
        <v>8</v>
      </c>
      <c r="U870" s="30">
        <f>IFERROR(T870/P869,"-")</f>
        <v>0.25806451612903225</v>
      </c>
      <c r="V870" s="52">
        <f t="shared" si="594"/>
        <v>14442</v>
      </c>
      <c r="W870" s="31">
        <f t="shared" si="621"/>
        <v>0.24242424242424243</v>
      </c>
      <c r="X870" s="176"/>
      <c r="Y870" s="197"/>
      <c r="Z870" s="197"/>
      <c r="AA870" s="66" t="s">
        <v>60</v>
      </c>
      <c r="AB870" s="49">
        <v>85632074</v>
      </c>
      <c r="AC870" s="30">
        <f>IFERROR(AB870/Y869,"-")</f>
        <v>1.6230227626907276E-2</v>
      </c>
      <c r="AD870" s="49">
        <v>1534</v>
      </c>
      <c r="AE870" s="30">
        <f>IFERROR(AD870/Z869,"-")</f>
        <v>0.2078590785907859</v>
      </c>
      <c r="AF870" s="52">
        <f t="shared" si="595"/>
        <v>55822.734028683182</v>
      </c>
      <c r="AG870" s="31">
        <f t="shared" si="622"/>
        <v>0.19356466876971609</v>
      </c>
      <c r="AH870" s="176"/>
      <c r="AI870" s="197"/>
      <c r="AJ870" s="197"/>
      <c r="AK870" s="66" t="s">
        <v>60</v>
      </c>
      <c r="AL870" s="49">
        <v>116994292</v>
      </c>
      <c r="AM870" s="30">
        <f>IFERROR(AL870/AI869,"-")</f>
        <v>1.7944175015445474E-2</v>
      </c>
      <c r="AN870" s="49">
        <v>1956</v>
      </c>
      <c r="AO870" s="30">
        <f>IFERROR(AN870/AJ869,"-")</f>
        <v>0.27592044011849343</v>
      </c>
      <c r="AP870" s="52">
        <f t="shared" si="596"/>
        <v>59813.032719836403</v>
      </c>
      <c r="AQ870" s="31">
        <f t="shared" si="623"/>
        <v>0.25917583145620776</v>
      </c>
      <c r="AR870" s="176"/>
      <c r="AS870" s="197"/>
      <c r="AT870" s="197"/>
      <c r="AU870" s="66" t="s">
        <v>60</v>
      </c>
      <c r="AV870" s="49">
        <v>48247682</v>
      </c>
      <c r="AW870" s="30">
        <f>IFERROR(AV870/AS869,"-")</f>
        <v>1.1409067394319371E-2</v>
      </c>
      <c r="AX870" s="49">
        <v>1303</v>
      </c>
      <c r="AY870" s="30">
        <f>IFERROR(AX870/AT869,"-")</f>
        <v>0.31224538701174215</v>
      </c>
      <c r="AZ870" s="52">
        <f t="shared" si="597"/>
        <v>37028.151957022259</v>
      </c>
      <c r="BA870" s="31">
        <f t="shared" si="624"/>
        <v>0.28449781659388645</v>
      </c>
      <c r="BB870" s="176"/>
      <c r="BC870" s="197"/>
      <c r="BD870" s="197"/>
      <c r="BE870" s="66" t="s">
        <v>60</v>
      </c>
      <c r="BF870" s="49">
        <v>22757056</v>
      </c>
      <c r="BG870" s="30">
        <f>IFERROR(BF870/BC869,"-")</f>
        <v>1.2203438525513369E-2</v>
      </c>
      <c r="BH870" s="49">
        <v>544</v>
      </c>
      <c r="BI870" s="30">
        <f>IFERROR(BH870/BD869,"-")</f>
        <v>0.31738623103850644</v>
      </c>
      <c r="BJ870" s="52">
        <f t="shared" si="598"/>
        <v>41832.823529411762</v>
      </c>
      <c r="BK870" s="31">
        <f t="shared" si="625"/>
        <v>0.26930693069306932</v>
      </c>
      <c r="BL870" s="176"/>
      <c r="BM870" s="197"/>
      <c r="BN870" s="197"/>
      <c r="BO870" s="66" t="s">
        <v>60</v>
      </c>
      <c r="BP870" s="49">
        <v>8074849</v>
      </c>
      <c r="BQ870" s="30">
        <f>IFERROR(BP870/BM869,"-")</f>
        <v>1.2854755296122905E-2</v>
      </c>
      <c r="BR870" s="49">
        <v>182</v>
      </c>
      <c r="BS870" s="30">
        <f>IFERROR(BR870/BN869,"-")</f>
        <v>0.32098765432098764</v>
      </c>
      <c r="BT870" s="52">
        <f t="shared" si="599"/>
        <v>44367.302197802201</v>
      </c>
      <c r="BU870" s="31">
        <f t="shared" si="626"/>
        <v>0.23184713375796179</v>
      </c>
      <c r="BV870" s="176"/>
      <c r="BW870" s="197"/>
      <c r="BX870" s="197"/>
      <c r="BY870" s="66" t="s">
        <v>60</v>
      </c>
      <c r="BZ870" s="49">
        <f t="shared" si="610"/>
        <v>281840535</v>
      </c>
      <c r="CA870" s="30">
        <f>IFERROR(BZ870/BW869,"-")</f>
        <v>1.5164059798962461E-2</v>
      </c>
      <c r="CB870" s="49">
        <f t="shared" si="611"/>
        <v>5529</v>
      </c>
      <c r="CC870" s="30">
        <f>IFERROR(CB870/BX869,"-")</f>
        <v>0.26373783629078418</v>
      </c>
      <c r="CD870" s="52">
        <f t="shared" si="600"/>
        <v>50974.956592512208</v>
      </c>
      <c r="CE870" s="31">
        <f t="shared" si="627"/>
        <v>0.24141996332198062</v>
      </c>
      <c r="CR870" s="173"/>
      <c r="CS870" s="194"/>
      <c r="CT870" s="188"/>
      <c r="CU870" s="191"/>
      <c r="CV870" s="191"/>
      <c r="CW870" s="75" t="s">
        <v>85</v>
      </c>
      <c r="CX870" s="86">
        <v>46294430</v>
      </c>
      <c r="CY870" s="76">
        <v>2.0194353487780507E-3</v>
      </c>
      <c r="CZ870" s="86">
        <v>2694</v>
      </c>
      <c r="DA870" s="76">
        <v>0.10911742071367815</v>
      </c>
      <c r="DB870" s="86">
        <v>17184.272457312545</v>
      </c>
      <c r="DC870" s="77">
        <v>0.10018221709865754</v>
      </c>
    </row>
    <row r="871" spans="2:107" s="16" customFormat="1" ht="13.15" customHeight="1">
      <c r="B871" s="224"/>
      <c r="C871" s="194"/>
      <c r="D871" s="176"/>
      <c r="E871" s="197"/>
      <c r="F871" s="197"/>
      <c r="G871" s="67" t="s">
        <v>194</v>
      </c>
      <c r="H871" s="49">
        <v>68753</v>
      </c>
      <c r="I871" s="30">
        <f>IFERROR(H871/E869,"-")</f>
        <v>4.8135066353481503E-3</v>
      </c>
      <c r="J871" s="49">
        <v>1</v>
      </c>
      <c r="K871" s="30">
        <f>IFERROR(J871/F869,"-")</f>
        <v>0.1</v>
      </c>
      <c r="L871" s="52">
        <f>IFERROR(H871/J871,"-")</f>
        <v>68753</v>
      </c>
      <c r="M871" s="31">
        <f t="shared" si="620"/>
        <v>8.3333333333333329E-2</v>
      </c>
      <c r="N871" s="176"/>
      <c r="O871" s="197"/>
      <c r="P871" s="197"/>
      <c r="Q871" s="67" t="s">
        <v>194</v>
      </c>
      <c r="R871" s="49">
        <v>36911</v>
      </c>
      <c r="S871" s="30">
        <f>IFERROR(R871/O869,"-")</f>
        <v>6.8407340125572536E-4</v>
      </c>
      <c r="T871" s="49">
        <v>2</v>
      </c>
      <c r="U871" s="30">
        <f>IFERROR(T871/P869,"-")</f>
        <v>6.4516129032258063E-2</v>
      </c>
      <c r="V871" s="52">
        <f>IFERROR(R871/T871,"-")</f>
        <v>18455.5</v>
      </c>
      <c r="W871" s="31">
        <f t="shared" si="621"/>
        <v>6.0606060606060608E-2</v>
      </c>
      <c r="X871" s="176"/>
      <c r="Y871" s="197"/>
      <c r="Z871" s="197"/>
      <c r="AA871" s="67" t="s">
        <v>194</v>
      </c>
      <c r="AB871" s="49">
        <v>63711550</v>
      </c>
      <c r="AC871" s="30">
        <f>IFERROR(AB871/Y869,"-")</f>
        <v>1.2075533274635905E-2</v>
      </c>
      <c r="AD871" s="49">
        <v>470</v>
      </c>
      <c r="AE871" s="30">
        <f>IFERROR(AD871/Z869,"-")</f>
        <v>6.3685636856368563E-2</v>
      </c>
      <c r="AF871" s="52">
        <f>IFERROR(AB871/AD871,"-")</f>
        <v>135556.48936170212</v>
      </c>
      <c r="AG871" s="31">
        <f t="shared" si="622"/>
        <v>5.9305993690851738E-2</v>
      </c>
      <c r="AH871" s="176"/>
      <c r="AI871" s="197"/>
      <c r="AJ871" s="197"/>
      <c r="AK871" s="67" t="s">
        <v>194</v>
      </c>
      <c r="AL871" s="49">
        <v>56943529</v>
      </c>
      <c r="AM871" s="30">
        <f>IFERROR(AL871/AI869,"-")</f>
        <v>8.7337991700748505E-3</v>
      </c>
      <c r="AN871" s="49">
        <v>510</v>
      </c>
      <c r="AO871" s="30">
        <f>IFERROR(AN871/AJ869,"-")</f>
        <v>7.1942446043165464E-2</v>
      </c>
      <c r="AP871" s="52">
        <f>IFERROR(AL871/AN871,"-")</f>
        <v>111653.97843137255</v>
      </c>
      <c r="AQ871" s="31">
        <f t="shared" si="623"/>
        <v>6.7576520471710616E-2</v>
      </c>
      <c r="AR871" s="176"/>
      <c r="AS871" s="197"/>
      <c r="AT871" s="197"/>
      <c r="AU871" s="67" t="s">
        <v>194</v>
      </c>
      <c r="AV871" s="49">
        <v>22179743</v>
      </c>
      <c r="AW871" s="30">
        <f>IFERROR(AV871/AS869,"-")</f>
        <v>5.2448153400547473E-3</v>
      </c>
      <c r="AX871" s="49">
        <v>307</v>
      </c>
      <c r="AY871" s="30">
        <f>IFERROR(AX871/AT869,"-")</f>
        <v>7.3568176371914693E-2</v>
      </c>
      <c r="AZ871" s="52">
        <f>IFERROR(AV871/AX871,"-")</f>
        <v>72246.719869706838</v>
      </c>
      <c r="BA871" s="31">
        <f t="shared" si="624"/>
        <v>6.7030567685589515E-2</v>
      </c>
      <c r="BB871" s="176"/>
      <c r="BC871" s="197"/>
      <c r="BD871" s="197"/>
      <c r="BE871" s="67" t="s">
        <v>194</v>
      </c>
      <c r="BF871" s="49">
        <v>9551092</v>
      </c>
      <c r="BG871" s="30">
        <f>IFERROR(BF871/BC869,"-")</f>
        <v>5.1217593380058707E-3</v>
      </c>
      <c r="BH871" s="49">
        <v>130</v>
      </c>
      <c r="BI871" s="30">
        <f>IFERROR(BH871/BD869,"-")</f>
        <v>7.5845974329054849E-2</v>
      </c>
      <c r="BJ871" s="52">
        <f>IFERROR(BF871/BH871,"-")</f>
        <v>73469.938461538462</v>
      </c>
      <c r="BK871" s="31">
        <f t="shared" si="625"/>
        <v>6.4356435643564358E-2</v>
      </c>
      <c r="BL871" s="176"/>
      <c r="BM871" s="197"/>
      <c r="BN871" s="197"/>
      <c r="BO871" s="67" t="s">
        <v>194</v>
      </c>
      <c r="BP871" s="49">
        <v>1446853</v>
      </c>
      <c r="BQ871" s="30">
        <f>IFERROR(BP871/BM869,"-")</f>
        <v>2.3033175313199434E-3</v>
      </c>
      <c r="BR871" s="49">
        <v>36</v>
      </c>
      <c r="BS871" s="30">
        <f>IFERROR(BR871/BN869,"-")</f>
        <v>6.3492063492063489E-2</v>
      </c>
      <c r="BT871" s="52">
        <f>IFERROR(BP871/BR871,"-")</f>
        <v>40190.361111111109</v>
      </c>
      <c r="BU871" s="31">
        <f t="shared" si="626"/>
        <v>4.5859872611464965E-2</v>
      </c>
      <c r="BV871" s="176"/>
      <c r="BW871" s="197"/>
      <c r="BX871" s="197"/>
      <c r="BY871" s="67" t="s">
        <v>194</v>
      </c>
      <c r="BZ871" s="49">
        <f t="shared" ref="BZ871" si="628">SUM(H871,R871,AB871,AL871,AV871,BF871,BP871)</f>
        <v>153938431</v>
      </c>
      <c r="CA871" s="30">
        <f>IFERROR(BZ871/BW869,"-")</f>
        <v>8.2824550877412181E-3</v>
      </c>
      <c r="CB871" s="49">
        <f>SUM(J871,T871,AD871,AN871,AX871,BH871,BR871)</f>
        <v>1456</v>
      </c>
      <c r="CC871" s="30">
        <f>IFERROR(CB871/BX869,"-")</f>
        <v>6.9452394581186794E-2</v>
      </c>
      <c r="CD871" s="52">
        <f>IFERROR(BZ871/CB871,"-")</f>
        <v>105726.94436813187</v>
      </c>
      <c r="CE871" s="31">
        <f t="shared" si="627"/>
        <v>6.3575233604052053E-2</v>
      </c>
      <c r="CR871" s="174"/>
      <c r="CS871" s="195"/>
      <c r="CT871" s="189"/>
      <c r="CU871" s="192"/>
      <c r="CV871" s="192"/>
      <c r="CW871" s="18" t="s">
        <v>92</v>
      </c>
      <c r="CX871" s="86">
        <v>4623453544</v>
      </c>
      <c r="CY871" s="76">
        <v>0.20168226545151879</v>
      </c>
      <c r="CZ871" s="86">
        <v>18428</v>
      </c>
      <c r="DA871" s="76">
        <v>0.74640528170440279</v>
      </c>
      <c r="DB871" s="86">
        <v>250892.8556544389</v>
      </c>
      <c r="DC871" s="77">
        <v>0.68528503960432863</v>
      </c>
    </row>
    <row r="872" spans="2:107" s="16" customFormat="1" ht="13.15" customHeight="1">
      <c r="B872" s="224"/>
      <c r="C872" s="194"/>
      <c r="D872" s="176"/>
      <c r="E872" s="197"/>
      <c r="F872" s="197"/>
      <c r="G872" s="67" t="s">
        <v>62</v>
      </c>
      <c r="H872" s="49">
        <v>8763</v>
      </c>
      <c r="I872" s="30">
        <f>IFERROR(H872/E869,"-")</f>
        <v>6.1351153615923438E-4</v>
      </c>
      <c r="J872" s="49">
        <v>1</v>
      </c>
      <c r="K872" s="30">
        <f>IFERROR(J872/F869,"-")</f>
        <v>0.1</v>
      </c>
      <c r="L872" s="52">
        <f t="shared" si="593"/>
        <v>8763</v>
      </c>
      <c r="M872" s="31">
        <f t="shared" si="620"/>
        <v>8.3333333333333329E-2</v>
      </c>
      <c r="N872" s="176"/>
      <c r="O872" s="197"/>
      <c r="P872" s="197"/>
      <c r="Q872" s="67" t="s">
        <v>62</v>
      </c>
      <c r="R872" s="49">
        <v>113941</v>
      </c>
      <c r="S872" s="30">
        <f>IFERROR(R872/O869,"-")</f>
        <v>2.1116742275332175E-3</v>
      </c>
      <c r="T872" s="49">
        <v>5</v>
      </c>
      <c r="U872" s="30">
        <f>IFERROR(T872/P869,"-")</f>
        <v>0.16129032258064516</v>
      </c>
      <c r="V872" s="52">
        <f t="shared" si="594"/>
        <v>22788.2</v>
      </c>
      <c r="W872" s="31">
        <f t="shared" si="621"/>
        <v>0.15151515151515152</v>
      </c>
      <c r="X872" s="176"/>
      <c r="Y872" s="197"/>
      <c r="Z872" s="197"/>
      <c r="AA872" s="67" t="s">
        <v>62</v>
      </c>
      <c r="AB872" s="49">
        <v>93481546</v>
      </c>
      <c r="AC872" s="30">
        <f>IFERROR(AB872/Y869,"-")</f>
        <v>1.771797294662282E-2</v>
      </c>
      <c r="AD872" s="49">
        <v>1520</v>
      </c>
      <c r="AE872" s="30">
        <f>IFERROR(AD872/Z869,"-")</f>
        <v>0.20596205962059622</v>
      </c>
      <c r="AF872" s="52">
        <f t="shared" si="595"/>
        <v>61501.017105263156</v>
      </c>
      <c r="AG872" s="31">
        <f t="shared" si="622"/>
        <v>0.19179810725552052</v>
      </c>
      <c r="AH872" s="176"/>
      <c r="AI872" s="197"/>
      <c r="AJ872" s="197"/>
      <c r="AK872" s="67" t="s">
        <v>62</v>
      </c>
      <c r="AL872" s="49">
        <v>103957847</v>
      </c>
      <c r="AM872" s="30">
        <f>IFERROR(AL872/AI869,"-")</f>
        <v>1.5944690710183562E-2</v>
      </c>
      <c r="AN872" s="49">
        <v>1809</v>
      </c>
      <c r="AO872" s="30">
        <f>IFERROR(AN872/AJ869,"-")</f>
        <v>0.25518408802369869</v>
      </c>
      <c r="AP872" s="52">
        <f t="shared" si="596"/>
        <v>57467.024322830293</v>
      </c>
      <c r="AQ872" s="31">
        <f t="shared" si="623"/>
        <v>0.23969789320259705</v>
      </c>
      <c r="AR872" s="176"/>
      <c r="AS872" s="197"/>
      <c r="AT872" s="197"/>
      <c r="AU872" s="67" t="s">
        <v>62</v>
      </c>
      <c r="AV872" s="49">
        <v>61988623</v>
      </c>
      <c r="AW872" s="30">
        <f>IFERROR(AV872/AS869,"-")</f>
        <v>1.4658370064038636E-2</v>
      </c>
      <c r="AX872" s="49">
        <v>1104</v>
      </c>
      <c r="AY872" s="30">
        <f>IFERROR(AX872/AT869,"-")</f>
        <v>0.26455787203450754</v>
      </c>
      <c r="AZ872" s="52">
        <f t="shared" si="597"/>
        <v>56149.115036231888</v>
      </c>
      <c r="BA872" s="31">
        <f t="shared" si="624"/>
        <v>0.24104803493449781</v>
      </c>
      <c r="BB872" s="176"/>
      <c r="BC872" s="197"/>
      <c r="BD872" s="197"/>
      <c r="BE872" s="67" t="s">
        <v>62</v>
      </c>
      <c r="BF872" s="49">
        <v>14214536</v>
      </c>
      <c r="BG872" s="30">
        <f>IFERROR(BF872/BC869,"-")</f>
        <v>7.6225244708584758E-3</v>
      </c>
      <c r="BH872" s="49">
        <v>468</v>
      </c>
      <c r="BI872" s="30">
        <f>IFERROR(BH872/BD869,"-")</f>
        <v>0.27304550758459745</v>
      </c>
      <c r="BJ872" s="52">
        <f t="shared" si="598"/>
        <v>30372.940170940172</v>
      </c>
      <c r="BK872" s="31">
        <f t="shared" si="625"/>
        <v>0.23168316831683169</v>
      </c>
      <c r="BL872" s="176"/>
      <c r="BM872" s="197"/>
      <c r="BN872" s="197"/>
      <c r="BO872" s="67" t="s">
        <v>62</v>
      </c>
      <c r="BP872" s="49">
        <v>2632618</v>
      </c>
      <c r="BQ872" s="30">
        <f>IFERROR(BP872/BM869,"-")</f>
        <v>4.1909960394514488E-3</v>
      </c>
      <c r="BR872" s="49">
        <v>124</v>
      </c>
      <c r="BS872" s="30">
        <f>IFERROR(BR872/BN869,"-")</f>
        <v>0.21869488536155202</v>
      </c>
      <c r="BT872" s="52">
        <f t="shared" si="599"/>
        <v>21230.790322580644</v>
      </c>
      <c r="BU872" s="31">
        <f t="shared" si="626"/>
        <v>0.15796178343949044</v>
      </c>
      <c r="BV872" s="176"/>
      <c r="BW872" s="197"/>
      <c r="BX872" s="197"/>
      <c r="BY872" s="67" t="s">
        <v>62</v>
      </c>
      <c r="BZ872" s="49">
        <f t="shared" si="610"/>
        <v>276397874</v>
      </c>
      <c r="CA872" s="30">
        <f>IFERROR(BZ872/BW869,"-")</f>
        <v>1.487122457258354E-2</v>
      </c>
      <c r="CB872" s="49">
        <f t="shared" si="611"/>
        <v>5031</v>
      </c>
      <c r="CC872" s="30">
        <f>IFERROR(CB872/BX869,"-")</f>
        <v>0.23998282770463653</v>
      </c>
      <c r="CD872" s="52">
        <f t="shared" si="600"/>
        <v>54938.953289604455</v>
      </c>
      <c r="CE872" s="31">
        <f t="shared" si="627"/>
        <v>0.2196751375425727</v>
      </c>
      <c r="CR872" s="172">
        <v>52</v>
      </c>
      <c r="CS872" s="193" t="s">
        <v>3</v>
      </c>
      <c r="CT872" s="187">
        <v>21754</v>
      </c>
      <c r="CU872" s="190">
        <v>17722652100</v>
      </c>
      <c r="CV872" s="190">
        <v>20016</v>
      </c>
      <c r="CW872" s="75" t="s">
        <v>58</v>
      </c>
      <c r="CX872" s="86">
        <v>537413850</v>
      </c>
      <c r="CY872" s="76">
        <v>3.0323556935364093E-2</v>
      </c>
      <c r="CZ872" s="86">
        <v>3433</v>
      </c>
      <c r="DA872" s="76">
        <v>0.17151278976818546</v>
      </c>
      <c r="DB872" s="86">
        <v>156543.50422371103</v>
      </c>
      <c r="DC872" s="77">
        <v>0.15781005792038247</v>
      </c>
    </row>
    <row r="873" spans="2:107" s="16" customFormat="1" ht="13.15" customHeight="1">
      <c r="B873" s="224"/>
      <c r="C873" s="194"/>
      <c r="D873" s="176"/>
      <c r="E873" s="197"/>
      <c r="F873" s="197"/>
      <c r="G873" s="67" t="s">
        <v>64</v>
      </c>
      <c r="H873" s="49">
        <v>0</v>
      </c>
      <c r="I873" s="30">
        <f>IFERROR(H873/E869,"-")</f>
        <v>0</v>
      </c>
      <c r="J873" s="49">
        <v>0</v>
      </c>
      <c r="K873" s="30">
        <f>IFERROR(J873/F869,"-")</f>
        <v>0</v>
      </c>
      <c r="L873" s="52" t="str">
        <f t="shared" si="593"/>
        <v>-</v>
      </c>
      <c r="M873" s="31">
        <f t="shared" si="620"/>
        <v>0</v>
      </c>
      <c r="N873" s="176"/>
      <c r="O873" s="197"/>
      <c r="P873" s="197"/>
      <c r="Q873" s="67" t="s">
        <v>64</v>
      </c>
      <c r="R873" s="49">
        <v>10955</v>
      </c>
      <c r="S873" s="30">
        <f>IFERROR(R873/O869,"-")</f>
        <v>2.0302956058509578E-4</v>
      </c>
      <c r="T873" s="49">
        <v>2</v>
      </c>
      <c r="U873" s="30">
        <f>IFERROR(T873/P869,"-")</f>
        <v>6.4516129032258063E-2</v>
      </c>
      <c r="V873" s="52">
        <f t="shared" si="594"/>
        <v>5477.5</v>
      </c>
      <c r="W873" s="31">
        <f t="shared" si="621"/>
        <v>6.0606060606060608E-2</v>
      </c>
      <c r="X873" s="176"/>
      <c r="Y873" s="197"/>
      <c r="Z873" s="197"/>
      <c r="AA873" s="67" t="s">
        <v>64</v>
      </c>
      <c r="AB873" s="49">
        <v>17351331</v>
      </c>
      <c r="AC873" s="30">
        <f>IFERROR(AB873/Y869,"-")</f>
        <v>3.2886748925386607E-3</v>
      </c>
      <c r="AD873" s="49">
        <v>292</v>
      </c>
      <c r="AE873" s="30">
        <f>IFERROR(AD873/Z869,"-")</f>
        <v>3.9566395663956637E-2</v>
      </c>
      <c r="AF873" s="52">
        <f t="shared" si="595"/>
        <v>59422.366438356163</v>
      </c>
      <c r="AG873" s="31">
        <f t="shared" si="622"/>
        <v>3.6845425867507886E-2</v>
      </c>
      <c r="AH873" s="176"/>
      <c r="AI873" s="197"/>
      <c r="AJ873" s="197"/>
      <c r="AK873" s="67" t="s">
        <v>64</v>
      </c>
      <c r="AL873" s="49">
        <v>14654632</v>
      </c>
      <c r="AM873" s="30">
        <f>IFERROR(AL873/AI869,"-")</f>
        <v>2.2476761635084534E-3</v>
      </c>
      <c r="AN873" s="49">
        <v>332</v>
      </c>
      <c r="AO873" s="30">
        <f>IFERROR(AN873/AJ869,"-")</f>
        <v>4.6833121737903792E-2</v>
      </c>
      <c r="AP873" s="52">
        <f t="shared" si="596"/>
        <v>44140.457831325301</v>
      </c>
      <c r="AQ873" s="31">
        <f t="shared" si="623"/>
        <v>4.3990989797270438E-2</v>
      </c>
      <c r="AR873" s="176"/>
      <c r="AS873" s="197"/>
      <c r="AT873" s="197"/>
      <c r="AU873" s="67" t="s">
        <v>64</v>
      </c>
      <c r="AV873" s="49">
        <v>15578807</v>
      </c>
      <c r="AW873" s="30">
        <f>IFERROR(AV873/AS869,"-")</f>
        <v>3.6839004822261587E-3</v>
      </c>
      <c r="AX873" s="49">
        <v>205</v>
      </c>
      <c r="AY873" s="30">
        <f>IFERROR(AX873/AT869,"-")</f>
        <v>4.9125329499161277E-2</v>
      </c>
      <c r="AZ873" s="52">
        <f t="shared" si="597"/>
        <v>75994.180487804872</v>
      </c>
      <c r="BA873" s="31">
        <f t="shared" si="624"/>
        <v>4.4759825327510917E-2</v>
      </c>
      <c r="BB873" s="176"/>
      <c r="BC873" s="197"/>
      <c r="BD873" s="197"/>
      <c r="BE873" s="67" t="s">
        <v>64</v>
      </c>
      <c r="BF873" s="49">
        <v>1034628</v>
      </c>
      <c r="BG873" s="30">
        <f>IFERROR(BF873/BC869,"-")</f>
        <v>5.5481777584828393E-4</v>
      </c>
      <c r="BH873" s="49">
        <v>90</v>
      </c>
      <c r="BI873" s="30">
        <f>IFERROR(BH873/BD869,"-")</f>
        <v>5.2508751458576426E-2</v>
      </c>
      <c r="BJ873" s="52">
        <f t="shared" si="598"/>
        <v>11495.866666666667</v>
      </c>
      <c r="BK873" s="31">
        <f t="shared" si="625"/>
        <v>4.4554455445544552E-2</v>
      </c>
      <c r="BL873" s="176"/>
      <c r="BM873" s="197"/>
      <c r="BN873" s="197"/>
      <c r="BO873" s="67" t="s">
        <v>64</v>
      </c>
      <c r="BP873" s="49">
        <v>740302</v>
      </c>
      <c r="BQ873" s="30">
        <f>IFERROR(BP873/BM869,"-")</f>
        <v>1.1785237166949348E-3</v>
      </c>
      <c r="BR873" s="49">
        <v>24</v>
      </c>
      <c r="BS873" s="30">
        <f>IFERROR(BR873/BN869,"-")</f>
        <v>4.2328042328042326E-2</v>
      </c>
      <c r="BT873" s="52">
        <f t="shared" si="599"/>
        <v>30845.916666666668</v>
      </c>
      <c r="BU873" s="31">
        <f t="shared" si="626"/>
        <v>3.0573248407643312E-2</v>
      </c>
      <c r="BV873" s="176"/>
      <c r="BW873" s="197"/>
      <c r="BX873" s="197"/>
      <c r="BY873" s="67" t="s">
        <v>64</v>
      </c>
      <c r="BZ873" s="49">
        <f t="shared" si="610"/>
        <v>49370655</v>
      </c>
      <c r="CA873" s="30">
        <f>IFERROR(BZ873/BW869,"-")</f>
        <v>2.6563232458168056E-3</v>
      </c>
      <c r="CB873" s="49">
        <f t="shared" si="611"/>
        <v>945</v>
      </c>
      <c r="CC873" s="30">
        <f>IFERROR(CB873/BX869,"-")</f>
        <v>4.5077275329135663E-2</v>
      </c>
      <c r="CD873" s="52">
        <f t="shared" si="600"/>
        <v>52244.079365079364</v>
      </c>
      <c r="CE873" s="31">
        <f t="shared" si="627"/>
        <v>4.1262771810322244E-2</v>
      </c>
      <c r="CR873" s="173"/>
      <c r="CS873" s="194"/>
      <c r="CT873" s="188"/>
      <c r="CU873" s="191"/>
      <c r="CV873" s="191"/>
      <c r="CW873" s="75" t="s">
        <v>60</v>
      </c>
      <c r="CX873" s="86">
        <v>330422582</v>
      </c>
      <c r="CY873" s="76">
        <v>1.8644082168717852E-2</v>
      </c>
      <c r="CZ873" s="86">
        <v>5039</v>
      </c>
      <c r="DA873" s="76">
        <v>0.25174860111910474</v>
      </c>
      <c r="DB873" s="86">
        <v>65573.046636237355</v>
      </c>
      <c r="DC873" s="77">
        <v>0.23163556127608714</v>
      </c>
    </row>
    <row r="874" spans="2:107" s="16" customFormat="1" ht="13.15" customHeight="1">
      <c r="B874" s="224"/>
      <c r="C874" s="194"/>
      <c r="D874" s="176"/>
      <c r="E874" s="197"/>
      <c r="F874" s="197"/>
      <c r="G874" s="67" t="s">
        <v>66</v>
      </c>
      <c r="H874" s="49">
        <v>162282</v>
      </c>
      <c r="I874" s="30">
        <f>IFERROR(H874/E869,"-")</f>
        <v>1.1361620348167623E-2</v>
      </c>
      <c r="J874" s="49">
        <v>2</v>
      </c>
      <c r="K874" s="30">
        <f>IFERROR(J874/F869,"-")</f>
        <v>0.2</v>
      </c>
      <c r="L874" s="52">
        <f t="shared" si="593"/>
        <v>81141</v>
      </c>
      <c r="M874" s="31">
        <f t="shared" si="620"/>
        <v>0.16666666666666666</v>
      </c>
      <c r="N874" s="176"/>
      <c r="O874" s="197"/>
      <c r="P874" s="197"/>
      <c r="Q874" s="67" t="s">
        <v>66</v>
      </c>
      <c r="R874" s="49">
        <v>334113</v>
      </c>
      <c r="S874" s="30">
        <f>IFERROR(R874/O869,"-")</f>
        <v>6.1921328686232874E-3</v>
      </c>
      <c r="T874" s="49">
        <v>7</v>
      </c>
      <c r="U874" s="30">
        <f>IFERROR(T874/P869,"-")</f>
        <v>0.22580645161290322</v>
      </c>
      <c r="V874" s="52">
        <f t="shared" si="594"/>
        <v>47730.428571428572</v>
      </c>
      <c r="W874" s="31">
        <f t="shared" si="621"/>
        <v>0.21212121212121213</v>
      </c>
      <c r="X874" s="176"/>
      <c r="Y874" s="197"/>
      <c r="Z874" s="197"/>
      <c r="AA874" s="67" t="s">
        <v>66</v>
      </c>
      <c r="AB874" s="49">
        <v>90293181</v>
      </c>
      <c r="AC874" s="30">
        <f>IFERROR(AB874/Y869,"-")</f>
        <v>1.7113667955625356E-2</v>
      </c>
      <c r="AD874" s="49">
        <v>1746</v>
      </c>
      <c r="AE874" s="30">
        <f>IFERROR(AD874/Z869,"-")</f>
        <v>0.23658536585365852</v>
      </c>
      <c r="AF874" s="52">
        <f t="shared" si="595"/>
        <v>51714.307560137458</v>
      </c>
      <c r="AG874" s="31">
        <f t="shared" si="622"/>
        <v>0.2203154574132492</v>
      </c>
      <c r="AH874" s="176"/>
      <c r="AI874" s="197"/>
      <c r="AJ874" s="197"/>
      <c r="AK874" s="67" t="s">
        <v>66</v>
      </c>
      <c r="AL874" s="49">
        <v>134593573</v>
      </c>
      <c r="AM874" s="30">
        <f>IFERROR(AL874/AI869,"-")</f>
        <v>2.0643491136013169E-2</v>
      </c>
      <c r="AN874" s="49">
        <v>2205</v>
      </c>
      <c r="AO874" s="30">
        <f>IFERROR(AN874/AJ869,"-")</f>
        <v>0.31104528142192128</v>
      </c>
      <c r="AP874" s="52">
        <f t="shared" si="596"/>
        <v>61040.169160997735</v>
      </c>
      <c r="AQ874" s="31">
        <f t="shared" si="623"/>
        <v>0.29216907380416057</v>
      </c>
      <c r="AR874" s="176"/>
      <c r="AS874" s="197"/>
      <c r="AT874" s="197"/>
      <c r="AU874" s="67" t="s">
        <v>66</v>
      </c>
      <c r="AV874" s="49">
        <v>66703887</v>
      </c>
      <c r="AW874" s="30">
        <f>IFERROR(AV874/AS869,"-")</f>
        <v>1.5773382485941265E-2</v>
      </c>
      <c r="AX874" s="49">
        <v>1327</v>
      </c>
      <c r="AY874" s="30">
        <f>IFERROR(AX874/AT869,"-")</f>
        <v>0.31799664509944886</v>
      </c>
      <c r="AZ874" s="52">
        <f t="shared" si="597"/>
        <v>50266.681989449884</v>
      </c>
      <c r="BA874" s="31">
        <f t="shared" si="624"/>
        <v>0.28973799126637556</v>
      </c>
      <c r="BB874" s="176"/>
      <c r="BC874" s="197"/>
      <c r="BD874" s="197"/>
      <c r="BE874" s="67" t="s">
        <v>66</v>
      </c>
      <c r="BF874" s="49">
        <v>23664509</v>
      </c>
      <c r="BG874" s="30">
        <f>IFERROR(BF874/BC869,"-")</f>
        <v>1.269005889065606E-2</v>
      </c>
      <c r="BH874" s="49">
        <v>485</v>
      </c>
      <c r="BI874" s="30">
        <f>IFERROR(BH874/BD869,"-")</f>
        <v>0.28296382730455077</v>
      </c>
      <c r="BJ874" s="52">
        <f t="shared" si="598"/>
        <v>48792.802061855669</v>
      </c>
      <c r="BK874" s="31">
        <f t="shared" si="625"/>
        <v>0.24009900990099009</v>
      </c>
      <c r="BL874" s="176"/>
      <c r="BM874" s="197"/>
      <c r="BN874" s="197"/>
      <c r="BO874" s="67" t="s">
        <v>66</v>
      </c>
      <c r="BP874" s="49">
        <v>6413468</v>
      </c>
      <c r="BQ874" s="30">
        <f>IFERROR(BP874/BM869,"-")</f>
        <v>1.0209919930331176E-2</v>
      </c>
      <c r="BR874" s="49">
        <v>145</v>
      </c>
      <c r="BS874" s="30">
        <f>IFERROR(BR874/BN869,"-")</f>
        <v>0.25573192239858905</v>
      </c>
      <c r="BT874" s="52">
        <f t="shared" si="599"/>
        <v>44230.813793103451</v>
      </c>
      <c r="BU874" s="31">
        <f t="shared" si="626"/>
        <v>0.18471337579617833</v>
      </c>
      <c r="BV874" s="176"/>
      <c r="BW874" s="197"/>
      <c r="BX874" s="197"/>
      <c r="BY874" s="67" t="s">
        <v>66</v>
      </c>
      <c r="BZ874" s="49">
        <f t="shared" si="610"/>
        <v>322165013</v>
      </c>
      <c r="CA874" s="30">
        <f>IFERROR(BZ874/BW869,"-")</f>
        <v>1.7333665373100143E-2</v>
      </c>
      <c r="CB874" s="49">
        <f t="shared" si="611"/>
        <v>5917</v>
      </c>
      <c r="CC874" s="30">
        <f>IFERROR(CB874/BX869,"-")</f>
        <v>0.28224575462697959</v>
      </c>
      <c r="CD874" s="52">
        <f t="shared" si="600"/>
        <v>54447.357275646442</v>
      </c>
      <c r="CE874" s="31">
        <f t="shared" si="627"/>
        <v>0.25836171513404943</v>
      </c>
      <c r="CR874" s="173"/>
      <c r="CS874" s="194"/>
      <c r="CT874" s="188"/>
      <c r="CU874" s="191"/>
      <c r="CV874" s="191"/>
      <c r="CW874" s="75" t="s">
        <v>62</v>
      </c>
      <c r="CX874" s="86">
        <v>242449527</v>
      </c>
      <c r="CY874" s="76">
        <v>1.368020574076495E-2</v>
      </c>
      <c r="CZ874" s="86">
        <v>4331</v>
      </c>
      <c r="DA874" s="76">
        <v>0.21637689848121502</v>
      </c>
      <c r="DB874" s="86">
        <v>55980.033941353038</v>
      </c>
      <c r="DC874" s="77">
        <v>0.19908982256136804</v>
      </c>
    </row>
    <row r="875" spans="2:107" s="16" customFormat="1" ht="13.15" customHeight="1">
      <c r="B875" s="224"/>
      <c r="C875" s="194"/>
      <c r="D875" s="176"/>
      <c r="E875" s="197"/>
      <c r="F875" s="197"/>
      <c r="G875" s="67" t="s">
        <v>68</v>
      </c>
      <c r="H875" s="49">
        <v>16433</v>
      </c>
      <c r="I875" s="30">
        <f>IFERROR(H875/E869,"-")</f>
        <v>1.1505004078174938E-3</v>
      </c>
      <c r="J875" s="49">
        <v>1</v>
      </c>
      <c r="K875" s="30">
        <f>IFERROR(J875/F869,"-")</f>
        <v>0.1</v>
      </c>
      <c r="L875" s="52">
        <f t="shared" si="593"/>
        <v>16433</v>
      </c>
      <c r="M875" s="31">
        <f t="shared" si="620"/>
        <v>8.3333333333333329E-2</v>
      </c>
      <c r="N875" s="176"/>
      <c r="O875" s="197"/>
      <c r="P875" s="197"/>
      <c r="Q875" s="67" t="s">
        <v>68</v>
      </c>
      <c r="R875" s="49">
        <v>435663</v>
      </c>
      <c r="S875" s="30">
        <f>IFERROR(R875/O869,"-")</f>
        <v>8.0741640760551882E-3</v>
      </c>
      <c r="T875" s="49">
        <v>8</v>
      </c>
      <c r="U875" s="30">
        <f>IFERROR(T875/P869,"-")</f>
        <v>0.25806451612903225</v>
      </c>
      <c r="V875" s="52">
        <f t="shared" si="594"/>
        <v>54457.875</v>
      </c>
      <c r="W875" s="31">
        <f t="shared" si="621"/>
        <v>0.24242424242424243</v>
      </c>
      <c r="X875" s="176"/>
      <c r="Y875" s="197"/>
      <c r="Z875" s="197"/>
      <c r="AA875" s="67" t="s">
        <v>68</v>
      </c>
      <c r="AB875" s="49">
        <v>118427004</v>
      </c>
      <c r="AC875" s="30">
        <f>IFERROR(AB875/Y869,"-")</f>
        <v>2.2445996485997273E-2</v>
      </c>
      <c r="AD875" s="49">
        <v>2065</v>
      </c>
      <c r="AE875" s="30">
        <f>IFERROR(AD875/Z869,"-")</f>
        <v>0.27981029810298103</v>
      </c>
      <c r="AF875" s="52">
        <f t="shared" si="595"/>
        <v>57349.638740920098</v>
      </c>
      <c r="AG875" s="31">
        <f t="shared" si="622"/>
        <v>0.26056782334384859</v>
      </c>
      <c r="AH875" s="176"/>
      <c r="AI875" s="197"/>
      <c r="AJ875" s="197"/>
      <c r="AK875" s="67" t="s">
        <v>68</v>
      </c>
      <c r="AL875" s="49">
        <v>171510692</v>
      </c>
      <c r="AM875" s="30">
        <f>IFERROR(AL875/AI869,"-")</f>
        <v>2.6305709634690245E-2</v>
      </c>
      <c r="AN875" s="49">
        <v>2553</v>
      </c>
      <c r="AO875" s="30">
        <f>IFERROR(AN875/AJ869,"-")</f>
        <v>0.36013542107490476</v>
      </c>
      <c r="AP875" s="52">
        <f t="shared" si="596"/>
        <v>67180.059537798661</v>
      </c>
      <c r="AQ875" s="31">
        <f t="shared" si="623"/>
        <v>0.33828011130250429</v>
      </c>
      <c r="AR875" s="176"/>
      <c r="AS875" s="197"/>
      <c r="AT875" s="197"/>
      <c r="AU875" s="67" t="s">
        <v>68</v>
      </c>
      <c r="AV875" s="49">
        <v>131324391</v>
      </c>
      <c r="AW875" s="30">
        <f>IFERROR(AV875/AS869,"-")</f>
        <v>3.1054110069722068E-2</v>
      </c>
      <c r="AX875" s="49">
        <v>1564</v>
      </c>
      <c r="AY875" s="30">
        <f>IFERROR(AX875/AT869,"-")</f>
        <v>0.37479031871555235</v>
      </c>
      <c r="AZ875" s="52">
        <f t="shared" si="597"/>
        <v>83967.001918158567</v>
      </c>
      <c r="BA875" s="31">
        <f t="shared" si="624"/>
        <v>0.34148471615720521</v>
      </c>
      <c r="BB875" s="176"/>
      <c r="BC875" s="197"/>
      <c r="BD875" s="197"/>
      <c r="BE875" s="67" t="s">
        <v>68</v>
      </c>
      <c r="BF875" s="49">
        <v>57499977</v>
      </c>
      <c r="BG875" s="30">
        <f>IFERROR(BF875/BC869,"-")</f>
        <v>3.0834279905886448E-2</v>
      </c>
      <c r="BH875" s="49">
        <v>700</v>
      </c>
      <c r="BI875" s="30">
        <f>IFERROR(BH875/BD869,"-")</f>
        <v>0.40840140023337224</v>
      </c>
      <c r="BJ875" s="52">
        <f t="shared" si="598"/>
        <v>82142.82428571429</v>
      </c>
      <c r="BK875" s="31">
        <f t="shared" si="625"/>
        <v>0.34653465346534651</v>
      </c>
      <c r="BL875" s="176"/>
      <c r="BM875" s="197"/>
      <c r="BN875" s="197"/>
      <c r="BO875" s="67" t="s">
        <v>68</v>
      </c>
      <c r="BP875" s="49">
        <v>19478734</v>
      </c>
      <c r="BQ875" s="30">
        <f>IFERROR(BP875/BM869,"-")</f>
        <v>3.100916921768683E-2</v>
      </c>
      <c r="BR875" s="49">
        <v>210</v>
      </c>
      <c r="BS875" s="30">
        <f>IFERROR(BR875/BN869,"-")</f>
        <v>0.37037037037037035</v>
      </c>
      <c r="BT875" s="52">
        <f t="shared" si="599"/>
        <v>92755.876190476192</v>
      </c>
      <c r="BU875" s="31">
        <f t="shared" si="626"/>
        <v>0.26751592356687898</v>
      </c>
      <c r="BV875" s="176"/>
      <c r="BW875" s="197"/>
      <c r="BX875" s="197"/>
      <c r="BY875" s="67" t="s">
        <v>68</v>
      </c>
      <c r="BZ875" s="49">
        <f t="shared" si="610"/>
        <v>498692894</v>
      </c>
      <c r="CA875" s="30">
        <f>IFERROR(BZ875/BW869,"-")</f>
        <v>2.6831516147716821E-2</v>
      </c>
      <c r="CB875" s="49">
        <f t="shared" si="611"/>
        <v>7101</v>
      </c>
      <c r="CC875" s="30">
        <f>IFERROR(CB875/BX869,"-")</f>
        <v>0.33872352604464795</v>
      </c>
      <c r="CD875" s="52">
        <f t="shared" si="600"/>
        <v>70228.544430361915</v>
      </c>
      <c r="CE875" s="31">
        <f t="shared" si="627"/>
        <v>0.31006025674613569</v>
      </c>
      <c r="CR875" s="173"/>
      <c r="CS875" s="194"/>
      <c r="CT875" s="188"/>
      <c r="CU875" s="191"/>
      <c r="CV875" s="191"/>
      <c r="CW875" s="75" t="s">
        <v>64</v>
      </c>
      <c r="CX875" s="86">
        <v>40676770</v>
      </c>
      <c r="CY875" s="76">
        <v>2.2951852674465128E-3</v>
      </c>
      <c r="CZ875" s="86">
        <v>729</v>
      </c>
      <c r="DA875" s="76">
        <v>3.6420863309352521E-2</v>
      </c>
      <c r="DB875" s="86">
        <v>55798.038408779146</v>
      </c>
      <c r="DC875" s="77">
        <v>3.3511078422359106E-2</v>
      </c>
    </row>
    <row r="876" spans="2:107" s="16" customFormat="1" ht="13.15" customHeight="1">
      <c r="B876" s="224"/>
      <c r="C876" s="194"/>
      <c r="D876" s="176"/>
      <c r="E876" s="197"/>
      <c r="F876" s="197"/>
      <c r="G876" s="67" t="s">
        <v>69</v>
      </c>
      <c r="H876" s="49">
        <v>0</v>
      </c>
      <c r="I876" s="30">
        <f>IFERROR(H876/E869,"-")</f>
        <v>0</v>
      </c>
      <c r="J876" s="49">
        <v>0</v>
      </c>
      <c r="K876" s="30">
        <f>IFERROR(J876/F869,"-")</f>
        <v>0</v>
      </c>
      <c r="L876" s="52" t="str">
        <f t="shared" si="593"/>
        <v>-</v>
      </c>
      <c r="M876" s="31">
        <f t="shared" si="620"/>
        <v>0</v>
      </c>
      <c r="N876" s="176"/>
      <c r="O876" s="197"/>
      <c r="P876" s="197"/>
      <c r="Q876" s="67" t="s">
        <v>69</v>
      </c>
      <c r="R876" s="49">
        <v>22348</v>
      </c>
      <c r="S876" s="30">
        <f>IFERROR(R876/O869,"-")</f>
        <v>4.1417659698363493E-4</v>
      </c>
      <c r="T876" s="49">
        <v>3</v>
      </c>
      <c r="U876" s="30">
        <f>IFERROR(T876/P869,"-")</f>
        <v>9.6774193548387094E-2</v>
      </c>
      <c r="V876" s="52">
        <f t="shared" si="594"/>
        <v>7449.333333333333</v>
      </c>
      <c r="W876" s="31">
        <f t="shared" si="621"/>
        <v>9.0909090909090912E-2</v>
      </c>
      <c r="X876" s="176"/>
      <c r="Y876" s="197"/>
      <c r="Z876" s="197"/>
      <c r="AA876" s="67" t="s">
        <v>69</v>
      </c>
      <c r="AB876" s="49">
        <v>93843734</v>
      </c>
      <c r="AC876" s="30">
        <f>IFERROR(AB876/Y869,"-")</f>
        <v>1.7786620048218585E-2</v>
      </c>
      <c r="AD876" s="49">
        <v>641</v>
      </c>
      <c r="AE876" s="30">
        <f>IFERROR(AD876/Z869,"-")</f>
        <v>8.6856368563685643E-2</v>
      </c>
      <c r="AF876" s="52">
        <f t="shared" si="595"/>
        <v>146402.08112324492</v>
      </c>
      <c r="AG876" s="31">
        <f t="shared" si="622"/>
        <v>8.0883280757097789E-2</v>
      </c>
      <c r="AH876" s="176"/>
      <c r="AI876" s="197"/>
      <c r="AJ876" s="197"/>
      <c r="AK876" s="67" t="s">
        <v>69</v>
      </c>
      <c r="AL876" s="49">
        <v>177874345</v>
      </c>
      <c r="AM876" s="30">
        <f>IFERROR(AL876/AI869,"-")</f>
        <v>2.7281744458419632E-2</v>
      </c>
      <c r="AN876" s="49">
        <v>967</v>
      </c>
      <c r="AO876" s="30">
        <f>IFERROR(AN876/AJ869,"-")</f>
        <v>0.13640852024262942</v>
      </c>
      <c r="AP876" s="52">
        <f t="shared" si="596"/>
        <v>183944.51396070322</v>
      </c>
      <c r="AQ876" s="31">
        <f t="shared" si="623"/>
        <v>0.128130382933616</v>
      </c>
      <c r="AR876" s="176"/>
      <c r="AS876" s="197"/>
      <c r="AT876" s="197"/>
      <c r="AU876" s="67" t="s">
        <v>69</v>
      </c>
      <c r="AV876" s="49">
        <v>167245503</v>
      </c>
      <c r="AW876" s="30">
        <f>IFERROR(AV876/AS869,"-")</f>
        <v>3.9548329288106365E-2</v>
      </c>
      <c r="AX876" s="49">
        <v>757</v>
      </c>
      <c r="AY876" s="30">
        <f>IFERROR(AX876/AT869,"-")</f>
        <v>0.18140426551641506</v>
      </c>
      <c r="AZ876" s="52">
        <f t="shared" si="597"/>
        <v>220931.97225891676</v>
      </c>
      <c r="BA876" s="31">
        <f t="shared" si="624"/>
        <v>0.16528384279475983</v>
      </c>
      <c r="BB876" s="176"/>
      <c r="BC876" s="197"/>
      <c r="BD876" s="197"/>
      <c r="BE876" s="67" t="s">
        <v>69</v>
      </c>
      <c r="BF876" s="49">
        <v>120592374</v>
      </c>
      <c r="BG876" s="30">
        <f>IFERROR(BF876/BC869,"-")</f>
        <v>6.4667486987539893E-2</v>
      </c>
      <c r="BH876" s="49">
        <v>387</v>
      </c>
      <c r="BI876" s="30">
        <f>IFERROR(BH876/BD869,"-")</f>
        <v>0.22578763127187865</v>
      </c>
      <c r="BJ876" s="52">
        <f t="shared" si="598"/>
        <v>311608.2015503876</v>
      </c>
      <c r="BK876" s="31">
        <f t="shared" si="625"/>
        <v>0.19158415841584159</v>
      </c>
      <c r="BL876" s="176"/>
      <c r="BM876" s="197"/>
      <c r="BN876" s="197"/>
      <c r="BO876" s="67" t="s">
        <v>69</v>
      </c>
      <c r="BP876" s="49">
        <v>47971626</v>
      </c>
      <c r="BQ876" s="30">
        <f>IFERROR(BP876/BM869,"-")</f>
        <v>7.6368426627807809E-2</v>
      </c>
      <c r="BR876" s="49">
        <v>133</v>
      </c>
      <c r="BS876" s="30">
        <f>IFERROR(BR876/BN869,"-")</f>
        <v>0.23456790123456789</v>
      </c>
      <c r="BT876" s="52">
        <f t="shared" si="599"/>
        <v>360688.9172932331</v>
      </c>
      <c r="BU876" s="31">
        <f t="shared" si="626"/>
        <v>0.16942675159235668</v>
      </c>
      <c r="BV876" s="176"/>
      <c r="BW876" s="197"/>
      <c r="BX876" s="197"/>
      <c r="BY876" s="67" t="s">
        <v>69</v>
      </c>
      <c r="BZ876" s="49">
        <f t="shared" si="610"/>
        <v>607549930</v>
      </c>
      <c r="CA876" s="30">
        <f>IFERROR(BZ876/BW869,"-")</f>
        <v>3.2688425990163042E-2</v>
      </c>
      <c r="CB876" s="49">
        <f t="shared" si="611"/>
        <v>2888</v>
      </c>
      <c r="CC876" s="30">
        <f>IFERROR(CB876/BX869,"-")</f>
        <v>0.1377599694714749</v>
      </c>
      <c r="CD876" s="52">
        <f t="shared" si="600"/>
        <v>210370.47437673129</v>
      </c>
      <c r="CE876" s="31">
        <f t="shared" si="627"/>
        <v>0.12610252379704828</v>
      </c>
      <c r="CR876" s="173"/>
      <c r="CS876" s="194"/>
      <c r="CT876" s="188"/>
      <c r="CU876" s="191"/>
      <c r="CV876" s="191"/>
      <c r="CW876" s="75" t="s">
        <v>66</v>
      </c>
      <c r="CX876" s="86">
        <v>208073443</v>
      </c>
      <c r="CY876" s="76">
        <v>1.1740536451652177E-2</v>
      </c>
      <c r="CZ876" s="86">
        <v>4803</v>
      </c>
      <c r="DA876" s="76">
        <v>0.23995803357314149</v>
      </c>
      <c r="DB876" s="86">
        <v>43321.557984592961</v>
      </c>
      <c r="DC876" s="77">
        <v>0.22078698170451411</v>
      </c>
    </row>
    <row r="877" spans="2:107" s="16" customFormat="1" ht="13.15" customHeight="1">
      <c r="B877" s="224"/>
      <c r="C877" s="194"/>
      <c r="D877" s="176"/>
      <c r="E877" s="197"/>
      <c r="F877" s="197"/>
      <c r="G877" s="67" t="s">
        <v>71</v>
      </c>
      <c r="H877" s="49">
        <v>0</v>
      </c>
      <c r="I877" s="30">
        <f>IFERROR(H877/E869,"-")</f>
        <v>0</v>
      </c>
      <c r="J877" s="49">
        <v>0</v>
      </c>
      <c r="K877" s="30">
        <f>IFERROR(J877/F869,"-")</f>
        <v>0</v>
      </c>
      <c r="L877" s="52" t="str">
        <f t="shared" si="593"/>
        <v>-</v>
      </c>
      <c r="M877" s="31">
        <f t="shared" si="620"/>
        <v>0</v>
      </c>
      <c r="N877" s="176"/>
      <c r="O877" s="197"/>
      <c r="P877" s="197"/>
      <c r="Q877" s="67" t="s">
        <v>71</v>
      </c>
      <c r="R877" s="49">
        <v>0</v>
      </c>
      <c r="S877" s="30">
        <f>IFERROR(R877/O869,"-")</f>
        <v>0</v>
      </c>
      <c r="T877" s="49">
        <v>0</v>
      </c>
      <c r="U877" s="30">
        <f>IFERROR(T877/P869,"-")</f>
        <v>0</v>
      </c>
      <c r="V877" s="52" t="str">
        <f t="shared" si="594"/>
        <v>-</v>
      </c>
      <c r="W877" s="31">
        <f t="shared" si="621"/>
        <v>0</v>
      </c>
      <c r="X877" s="176"/>
      <c r="Y877" s="197"/>
      <c r="Z877" s="197"/>
      <c r="AA877" s="67" t="s">
        <v>71</v>
      </c>
      <c r="AB877" s="49">
        <v>32891</v>
      </c>
      <c r="AC877" s="30">
        <f>IFERROR(AB877/Y869,"-")</f>
        <v>6.2339774332291331E-6</v>
      </c>
      <c r="AD877" s="49">
        <v>3</v>
      </c>
      <c r="AE877" s="30">
        <f>IFERROR(AD877/Z869,"-")</f>
        <v>4.0650406504065041E-4</v>
      </c>
      <c r="AF877" s="52">
        <f t="shared" si="595"/>
        <v>10963.666666666666</v>
      </c>
      <c r="AG877" s="31">
        <f t="shared" si="622"/>
        <v>3.785488958990536E-4</v>
      </c>
      <c r="AH877" s="176"/>
      <c r="AI877" s="197"/>
      <c r="AJ877" s="197"/>
      <c r="AK877" s="67" t="s">
        <v>71</v>
      </c>
      <c r="AL877" s="49">
        <v>20966</v>
      </c>
      <c r="AM877" s="30">
        <f>IFERROR(AL877/AI869,"-")</f>
        <v>3.215691696940478E-6</v>
      </c>
      <c r="AN877" s="49">
        <v>5</v>
      </c>
      <c r="AO877" s="30">
        <f>IFERROR(AN877/AJ869,"-")</f>
        <v>7.0531809846240655E-4</v>
      </c>
      <c r="AP877" s="52">
        <f t="shared" si="596"/>
        <v>4193.2</v>
      </c>
      <c r="AQ877" s="31">
        <f t="shared" si="623"/>
        <v>6.6251490658539812E-4</v>
      </c>
      <c r="AR877" s="176"/>
      <c r="AS877" s="197"/>
      <c r="AT877" s="197"/>
      <c r="AU877" s="67" t="s">
        <v>71</v>
      </c>
      <c r="AV877" s="49">
        <v>90875</v>
      </c>
      <c r="AW877" s="30">
        <f>IFERROR(AV877/AS869,"-")</f>
        <v>2.1489094532225876E-5</v>
      </c>
      <c r="AX877" s="49">
        <v>6</v>
      </c>
      <c r="AY877" s="30">
        <f>IFERROR(AX877/AT869,"-")</f>
        <v>1.4378145219266715E-3</v>
      </c>
      <c r="AZ877" s="52">
        <f t="shared" si="597"/>
        <v>15145.833333333334</v>
      </c>
      <c r="BA877" s="31">
        <f t="shared" si="624"/>
        <v>1.3100436681222707E-3</v>
      </c>
      <c r="BB877" s="176"/>
      <c r="BC877" s="197"/>
      <c r="BD877" s="197"/>
      <c r="BE877" s="67" t="s">
        <v>71</v>
      </c>
      <c r="BF877" s="49">
        <v>1487</v>
      </c>
      <c r="BG877" s="30">
        <f>IFERROR(BF877/BC869,"-")</f>
        <v>7.9740160974417688E-7</v>
      </c>
      <c r="BH877" s="49">
        <v>2</v>
      </c>
      <c r="BI877" s="30">
        <f>IFERROR(BH877/BD869,"-")</f>
        <v>1.1668611435239206E-3</v>
      </c>
      <c r="BJ877" s="52">
        <f t="shared" si="598"/>
        <v>743.5</v>
      </c>
      <c r="BK877" s="31">
        <f t="shared" si="625"/>
        <v>9.9009900990099011E-4</v>
      </c>
      <c r="BL877" s="176"/>
      <c r="BM877" s="197"/>
      <c r="BN877" s="197"/>
      <c r="BO877" s="67" t="s">
        <v>71</v>
      </c>
      <c r="BP877" s="49">
        <v>25040</v>
      </c>
      <c r="BQ877" s="30">
        <f>IFERROR(BP877/BM869,"-")</f>
        <v>3.9862426234214108E-5</v>
      </c>
      <c r="BR877" s="49">
        <v>1</v>
      </c>
      <c r="BS877" s="30">
        <f>IFERROR(BR877/BN869,"-")</f>
        <v>1.7636684303350969E-3</v>
      </c>
      <c r="BT877" s="52">
        <f t="shared" si="599"/>
        <v>25040</v>
      </c>
      <c r="BU877" s="31">
        <f t="shared" si="626"/>
        <v>1.2738853503184713E-3</v>
      </c>
      <c r="BV877" s="176"/>
      <c r="BW877" s="197"/>
      <c r="BX877" s="197"/>
      <c r="BY877" s="67" t="s">
        <v>71</v>
      </c>
      <c r="BZ877" s="49">
        <f t="shared" si="610"/>
        <v>171259</v>
      </c>
      <c r="CA877" s="30">
        <f>IFERROR(BZ877/BW869,"-")</f>
        <v>9.2143655528844072E-6</v>
      </c>
      <c r="CB877" s="49">
        <f t="shared" si="611"/>
        <v>17</v>
      </c>
      <c r="CC877" s="30">
        <f>IFERROR(CB877/BX869,"-")</f>
        <v>8.1091394771990073E-4</v>
      </c>
      <c r="CD877" s="52">
        <f t="shared" si="600"/>
        <v>10074.058823529413</v>
      </c>
      <c r="CE877" s="31">
        <f t="shared" si="627"/>
        <v>7.422932494978604E-4</v>
      </c>
      <c r="CR877" s="173"/>
      <c r="CS877" s="194"/>
      <c r="CT877" s="188"/>
      <c r="CU877" s="191"/>
      <c r="CV877" s="191"/>
      <c r="CW877" s="75" t="s">
        <v>68</v>
      </c>
      <c r="CX877" s="86">
        <v>406942756</v>
      </c>
      <c r="CY877" s="76">
        <v>2.2961730202896664E-2</v>
      </c>
      <c r="CZ877" s="86">
        <v>6025</v>
      </c>
      <c r="DA877" s="76">
        <v>0.30100919264588327</v>
      </c>
      <c r="DB877" s="86">
        <v>67542.366141078834</v>
      </c>
      <c r="DC877" s="77">
        <v>0.27696055897765925</v>
      </c>
    </row>
    <row r="878" spans="2:107" s="16" customFormat="1" ht="13.15" customHeight="1">
      <c r="B878" s="224"/>
      <c r="C878" s="194"/>
      <c r="D878" s="176"/>
      <c r="E878" s="197"/>
      <c r="F878" s="197"/>
      <c r="G878" s="67" t="s">
        <v>73</v>
      </c>
      <c r="H878" s="49">
        <v>0</v>
      </c>
      <c r="I878" s="30">
        <f>IFERROR(H878/E869,"-")</f>
        <v>0</v>
      </c>
      <c r="J878" s="49">
        <v>0</v>
      </c>
      <c r="K878" s="30">
        <f>IFERROR(J878/F869,"-")</f>
        <v>0</v>
      </c>
      <c r="L878" s="52" t="str">
        <f t="shared" si="593"/>
        <v>-</v>
      </c>
      <c r="M878" s="31">
        <f t="shared" si="620"/>
        <v>0</v>
      </c>
      <c r="N878" s="176"/>
      <c r="O878" s="197"/>
      <c r="P878" s="197"/>
      <c r="Q878" s="67" t="s">
        <v>73</v>
      </c>
      <c r="R878" s="49">
        <v>0</v>
      </c>
      <c r="S878" s="30">
        <f>IFERROR(R878/O869,"-")</f>
        <v>0</v>
      </c>
      <c r="T878" s="49">
        <v>0</v>
      </c>
      <c r="U878" s="30">
        <f>IFERROR(T878/P869,"-")</f>
        <v>0</v>
      </c>
      <c r="V878" s="52" t="str">
        <f t="shared" si="594"/>
        <v>-</v>
      </c>
      <c r="W878" s="31">
        <f t="shared" si="621"/>
        <v>0</v>
      </c>
      <c r="X878" s="176"/>
      <c r="Y878" s="197"/>
      <c r="Z878" s="197"/>
      <c r="AA878" s="67" t="s">
        <v>73</v>
      </c>
      <c r="AB878" s="49">
        <v>707393</v>
      </c>
      <c r="AC878" s="30">
        <f>IFERROR(AB878/Y869,"-")</f>
        <v>1.3407533971068853E-4</v>
      </c>
      <c r="AD878" s="49">
        <v>36</v>
      </c>
      <c r="AE878" s="30">
        <f>IFERROR(AD878/Z869,"-")</f>
        <v>4.8780487804878049E-3</v>
      </c>
      <c r="AF878" s="52">
        <f t="shared" si="595"/>
        <v>19649.805555555555</v>
      </c>
      <c r="AG878" s="31">
        <f t="shared" si="622"/>
        <v>4.5425867507886434E-3</v>
      </c>
      <c r="AH878" s="176"/>
      <c r="AI878" s="197"/>
      <c r="AJ878" s="197"/>
      <c r="AK878" s="67" t="s">
        <v>73</v>
      </c>
      <c r="AL878" s="49">
        <v>1636473</v>
      </c>
      <c r="AM878" s="30">
        <f>IFERROR(AL878/AI869,"-")</f>
        <v>2.5099650092374678E-4</v>
      </c>
      <c r="AN878" s="49">
        <v>44</v>
      </c>
      <c r="AO878" s="30">
        <f>IFERROR(AN878/AJ869,"-")</f>
        <v>6.2067992664691773E-3</v>
      </c>
      <c r="AP878" s="52">
        <f t="shared" si="596"/>
        <v>37192.568181818184</v>
      </c>
      <c r="AQ878" s="31">
        <f t="shared" si="623"/>
        <v>5.8301311779515039E-3</v>
      </c>
      <c r="AR878" s="176"/>
      <c r="AS878" s="197"/>
      <c r="AT878" s="197"/>
      <c r="AU878" s="67" t="s">
        <v>73</v>
      </c>
      <c r="AV878" s="49">
        <v>621496</v>
      </c>
      <c r="AW878" s="30">
        <f>IFERROR(AV878/AS869,"-")</f>
        <v>1.4696436088473456E-4</v>
      </c>
      <c r="AX878" s="49">
        <v>24</v>
      </c>
      <c r="AY878" s="30">
        <f>IFERROR(AX878/AT869,"-")</f>
        <v>5.7512580877066861E-3</v>
      </c>
      <c r="AZ878" s="52">
        <f t="shared" si="597"/>
        <v>25895.666666666668</v>
      </c>
      <c r="BA878" s="31">
        <f t="shared" si="624"/>
        <v>5.2401746724890829E-3</v>
      </c>
      <c r="BB878" s="176"/>
      <c r="BC878" s="197"/>
      <c r="BD878" s="197"/>
      <c r="BE878" s="67" t="s">
        <v>73</v>
      </c>
      <c r="BF878" s="49">
        <v>306365</v>
      </c>
      <c r="BG878" s="30">
        <f>IFERROR(BF878/BC869,"-")</f>
        <v>1.6428779029541005E-4</v>
      </c>
      <c r="BH878" s="49">
        <v>11</v>
      </c>
      <c r="BI878" s="30">
        <f>IFERROR(BH878/BD869,"-")</f>
        <v>6.4177362893815633E-3</v>
      </c>
      <c r="BJ878" s="52">
        <f t="shared" si="598"/>
        <v>27851.363636363636</v>
      </c>
      <c r="BK878" s="31">
        <f t="shared" si="625"/>
        <v>5.4455445544554452E-3</v>
      </c>
      <c r="BL878" s="176"/>
      <c r="BM878" s="197"/>
      <c r="BN878" s="197"/>
      <c r="BO878" s="67" t="s">
        <v>73</v>
      </c>
      <c r="BP878" s="49">
        <v>0</v>
      </c>
      <c r="BQ878" s="30">
        <f>IFERROR(BP878/BM869,"-")</f>
        <v>0</v>
      </c>
      <c r="BR878" s="49">
        <v>0</v>
      </c>
      <c r="BS878" s="30">
        <f>IFERROR(BR878/BN869,"-")</f>
        <v>0</v>
      </c>
      <c r="BT878" s="52" t="str">
        <f t="shared" si="599"/>
        <v>-</v>
      </c>
      <c r="BU878" s="31">
        <f t="shared" si="626"/>
        <v>0</v>
      </c>
      <c r="BV878" s="176"/>
      <c r="BW878" s="197"/>
      <c r="BX878" s="197"/>
      <c r="BY878" s="67" t="s">
        <v>73</v>
      </c>
      <c r="BZ878" s="49">
        <f t="shared" si="610"/>
        <v>3271727</v>
      </c>
      <c r="CA878" s="30">
        <f>IFERROR(BZ878/BW869,"-")</f>
        <v>1.7603097394730695E-4</v>
      </c>
      <c r="CB878" s="49">
        <f t="shared" si="611"/>
        <v>115</v>
      </c>
      <c r="CC878" s="30">
        <f>IFERROR(CB878/BX869,"-")</f>
        <v>5.4855943522228584E-3</v>
      </c>
      <c r="CD878" s="52">
        <f t="shared" si="600"/>
        <v>28449.8</v>
      </c>
      <c r="CE878" s="31">
        <f t="shared" si="627"/>
        <v>5.0213955113090564E-3</v>
      </c>
      <c r="CR878" s="173"/>
      <c r="CS878" s="194"/>
      <c r="CT878" s="188"/>
      <c r="CU878" s="191"/>
      <c r="CV878" s="191"/>
      <c r="CW878" s="75" t="s">
        <v>69</v>
      </c>
      <c r="CX878" s="86">
        <v>625583571</v>
      </c>
      <c r="CY878" s="76">
        <v>3.5298530235212372E-2</v>
      </c>
      <c r="CZ878" s="86">
        <v>2341</v>
      </c>
      <c r="DA878" s="76">
        <v>0.1169564348521183</v>
      </c>
      <c r="DB878" s="86">
        <v>267229.20589491673</v>
      </c>
      <c r="DC878" s="77">
        <v>0.10761239312310379</v>
      </c>
    </row>
    <row r="879" spans="2:107" s="16" customFormat="1" ht="13.15" customHeight="1">
      <c r="B879" s="224"/>
      <c r="C879" s="194"/>
      <c r="D879" s="176"/>
      <c r="E879" s="197"/>
      <c r="F879" s="197"/>
      <c r="G879" s="67" t="s">
        <v>75</v>
      </c>
      <c r="H879" s="49">
        <v>9659</v>
      </c>
      <c r="I879" s="30">
        <f>IFERROR(H879/E869,"-")</f>
        <v>6.7624191803743519E-4</v>
      </c>
      <c r="J879" s="49">
        <v>1</v>
      </c>
      <c r="K879" s="30">
        <f>IFERROR(J879/F869,"-")</f>
        <v>0.1</v>
      </c>
      <c r="L879" s="52">
        <f t="shared" si="593"/>
        <v>9659</v>
      </c>
      <c r="M879" s="31">
        <f t="shared" si="620"/>
        <v>8.3333333333333329E-2</v>
      </c>
      <c r="N879" s="176"/>
      <c r="O879" s="197"/>
      <c r="P879" s="197"/>
      <c r="Q879" s="67" t="s">
        <v>75</v>
      </c>
      <c r="R879" s="49">
        <v>4597</v>
      </c>
      <c r="S879" s="30">
        <f>IFERROR(R879/O869,"-")</f>
        <v>8.5196429941550463E-5</v>
      </c>
      <c r="T879" s="49">
        <v>1</v>
      </c>
      <c r="U879" s="30">
        <f>IFERROR(T879/P869,"-")</f>
        <v>3.2258064516129031E-2</v>
      </c>
      <c r="V879" s="52">
        <f t="shared" si="594"/>
        <v>4597</v>
      </c>
      <c r="W879" s="31">
        <f t="shared" si="621"/>
        <v>3.0303030303030304E-2</v>
      </c>
      <c r="X879" s="176"/>
      <c r="Y879" s="197"/>
      <c r="Z879" s="197"/>
      <c r="AA879" s="67" t="s">
        <v>75</v>
      </c>
      <c r="AB879" s="49">
        <v>4651093</v>
      </c>
      <c r="AC879" s="30">
        <f>IFERROR(AB879/Y869,"-")</f>
        <v>8.8154233078501681E-4</v>
      </c>
      <c r="AD879" s="49">
        <v>329</v>
      </c>
      <c r="AE879" s="30">
        <f>IFERROR(AD879/Z869,"-")</f>
        <v>4.4579945799457996E-2</v>
      </c>
      <c r="AF879" s="52">
        <f t="shared" si="595"/>
        <v>14137.060790273556</v>
      </c>
      <c r="AG879" s="31">
        <f t="shared" si="622"/>
        <v>4.1514195583596217E-2</v>
      </c>
      <c r="AH879" s="176"/>
      <c r="AI879" s="197"/>
      <c r="AJ879" s="197"/>
      <c r="AK879" s="67" t="s">
        <v>75</v>
      </c>
      <c r="AL879" s="49">
        <v>8684931</v>
      </c>
      <c r="AM879" s="30">
        <f>IFERROR(AL879/AI869,"-")</f>
        <v>1.332064318668366E-3</v>
      </c>
      <c r="AN879" s="49">
        <v>433</v>
      </c>
      <c r="AO879" s="30">
        <f>IFERROR(AN879/AJ869,"-")</f>
        <v>6.1080547326844405E-2</v>
      </c>
      <c r="AP879" s="52">
        <f t="shared" si="596"/>
        <v>20057.577367205544</v>
      </c>
      <c r="AQ879" s="31">
        <f t="shared" si="623"/>
        <v>5.7373790910295479E-2</v>
      </c>
      <c r="AR879" s="176"/>
      <c r="AS879" s="197"/>
      <c r="AT879" s="197"/>
      <c r="AU879" s="67" t="s">
        <v>75</v>
      </c>
      <c r="AV879" s="49">
        <v>5535531</v>
      </c>
      <c r="AW879" s="30">
        <f>IFERROR(AV879/AS869,"-")</f>
        <v>1.3089799058604327E-3</v>
      </c>
      <c r="AX879" s="49">
        <v>296</v>
      </c>
      <c r="AY879" s="30">
        <f>IFERROR(AX879/AT869,"-")</f>
        <v>7.0932183081715797E-2</v>
      </c>
      <c r="AZ879" s="52">
        <f t="shared" si="597"/>
        <v>18701.118243243243</v>
      </c>
      <c r="BA879" s="31">
        <f t="shared" si="624"/>
        <v>6.4628820960698691E-2</v>
      </c>
      <c r="BB879" s="176"/>
      <c r="BC879" s="197"/>
      <c r="BD879" s="197"/>
      <c r="BE879" s="67" t="s">
        <v>75</v>
      </c>
      <c r="BF879" s="49">
        <v>4473144</v>
      </c>
      <c r="BG879" s="30">
        <f>IFERROR(BF879/BC869,"-")</f>
        <v>2.398717031753535E-3</v>
      </c>
      <c r="BH879" s="49">
        <v>177</v>
      </c>
      <c r="BI879" s="30">
        <f>IFERROR(BH879/BD869,"-")</f>
        <v>0.10326721120186698</v>
      </c>
      <c r="BJ879" s="52">
        <f t="shared" si="598"/>
        <v>25272</v>
      </c>
      <c r="BK879" s="31">
        <f t="shared" si="625"/>
        <v>8.7623762376237618E-2</v>
      </c>
      <c r="BL879" s="176"/>
      <c r="BM879" s="197"/>
      <c r="BN879" s="197"/>
      <c r="BO879" s="67" t="s">
        <v>75</v>
      </c>
      <c r="BP879" s="49">
        <v>3298312</v>
      </c>
      <c r="BQ879" s="30">
        <f>IFERROR(BP879/BM869,"-")</f>
        <v>5.2507475558076352E-3</v>
      </c>
      <c r="BR879" s="49">
        <v>60</v>
      </c>
      <c r="BS879" s="30">
        <f>IFERROR(BR879/BN869,"-")</f>
        <v>0.10582010582010581</v>
      </c>
      <c r="BT879" s="52">
        <f t="shared" si="599"/>
        <v>54971.866666666669</v>
      </c>
      <c r="BU879" s="31">
        <f t="shared" si="626"/>
        <v>7.6433121019108277E-2</v>
      </c>
      <c r="BV879" s="176"/>
      <c r="BW879" s="197"/>
      <c r="BX879" s="197"/>
      <c r="BY879" s="67" t="s">
        <v>75</v>
      </c>
      <c r="BZ879" s="49">
        <f t="shared" si="610"/>
        <v>26657267</v>
      </c>
      <c r="CA879" s="30">
        <f>IFERROR(BZ879/BW869,"-")</f>
        <v>1.4342592376391445E-3</v>
      </c>
      <c r="CB879" s="49">
        <f t="shared" si="611"/>
        <v>1297</v>
      </c>
      <c r="CC879" s="30">
        <f>IFERROR(CB879/BX869,"-")</f>
        <v>6.1867964128983016E-2</v>
      </c>
      <c r="CD879" s="52">
        <f t="shared" si="600"/>
        <v>20553.020046260601</v>
      </c>
      <c r="CE879" s="31">
        <f t="shared" si="627"/>
        <v>5.6632608505807355E-2</v>
      </c>
      <c r="CR879" s="173"/>
      <c r="CS879" s="194"/>
      <c r="CT879" s="188"/>
      <c r="CU879" s="191"/>
      <c r="CV879" s="191"/>
      <c r="CW879" s="75" t="s">
        <v>70</v>
      </c>
      <c r="CX879" s="86">
        <v>26720</v>
      </c>
      <c r="CY879" s="76">
        <v>1.5076750279378333E-6</v>
      </c>
      <c r="CZ879" s="86">
        <v>15</v>
      </c>
      <c r="DA879" s="76">
        <v>7.4940047961630696E-4</v>
      </c>
      <c r="DB879" s="86">
        <v>1781.3333333333333</v>
      </c>
      <c r="DC879" s="77">
        <v>6.8952836259998163E-4</v>
      </c>
    </row>
    <row r="880" spans="2:107" s="16" customFormat="1" ht="13.15" customHeight="1">
      <c r="B880" s="224"/>
      <c r="C880" s="194"/>
      <c r="D880" s="176"/>
      <c r="E880" s="197"/>
      <c r="F880" s="197"/>
      <c r="G880" s="67" t="s">
        <v>77</v>
      </c>
      <c r="H880" s="49">
        <v>0</v>
      </c>
      <c r="I880" s="30">
        <f>IFERROR(H880/E869,"-")</f>
        <v>0</v>
      </c>
      <c r="J880" s="49">
        <v>0</v>
      </c>
      <c r="K880" s="30">
        <f>IFERROR(J880/F869,"-")</f>
        <v>0</v>
      </c>
      <c r="L880" s="52" t="str">
        <f t="shared" si="593"/>
        <v>-</v>
      </c>
      <c r="M880" s="31">
        <f t="shared" si="620"/>
        <v>0</v>
      </c>
      <c r="N880" s="176"/>
      <c r="O880" s="197"/>
      <c r="P880" s="197"/>
      <c r="Q880" s="67" t="s">
        <v>77</v>
      </c>
      <c r="R880" s="49">
        <v>0</v>
      </c>
      <c r="S880" s="30">
        <f>IFERROR(R880/O869,"-")</f>
        <v>0</v>
      </c>
      <c r="T880" s="49">
        <v>0</v>
      </c>
      <c r="U880" s="30">
        <f>IFERROR(T880/P869,"-")</f>
        <v>0</v>
      </c>
      <c r="V880" s="52" t="str">
        <f t="shared" si="594"/>
        <v>-</v>
      </c>
      <c r="W880" s="31">
        <f t="shared" si="621"/>
        <v>0</v>
      </c>
      <c r="X880" s="176"/>
      <c r="Y880" s="197"/>
      <c r="Z880" s="197"/>
      <c r="AA880" s="67" t="s">
        <v>77</v>
      </c>
      <c r="AB880" s="49">
        <v>4806841</v>
      </c>
      <c r="AC880" s="30">
        <f>IFERROR(AB880/Y869,"-")</f>
        <v>9.1106194153782374E-4</v>
      </c>
      <c r="AD880" s="49">
        <v>52</v>
      </c>
      <c r="AE880" s="30">
        <f>IFERROR(AD880/Z869,"-")</f>
        <v>7.046070460704607E-3</v>
      </c>
      <c r="AF880" s="52">
        <f t="shared" si="595"/>
        <v>92439.25</v>
      </c>
      <c r="AG880" s="31">
        <f t="shared" si="622"/>
        <v>6.5615141955835963E-3</v>
      </c>
      <c r="AH880" s="176"/>
      <c r="AI880" s="197"/>
      <c r="AJ880" s="197"/>
      <c r="AK880" s="67" t="s">
        <v>77</v>
      </c>
      <c r="AL880" s="49">
        <v>7660221</v>
      </c>
      <c r="AM880" s="30">
        <f>IFERROR(AL880/AI869,"-")</f>
        <v>1.1748978854540248E-3</v>
      </c>
      <c r="AN880" s="49">
        <v>102</v>
      </c>
      <c r="AO880" s="30">
        <f>IFERROR(AN880/AJ869,"-")</f>
        <v>1.4388489208633094E-2</v>
      </c>
      <c r="AP880" s="52">
        <f t="shared" si="596"/>
        <v>75100.205882352937</v>
      </c>
      <c r="AQ880" s="31">
        <f t="shared" si="623"/>
        <v>1.3515304094342123E-2</v>
      </c>
      <c r="AR880" s="176"/>
      <c r="AS880" s="197"/>
      <c r="AT880" s="197"/>
      <c r="AU880" s="67" t="s">
        <v>77</v>
      </c>
      <c r="AV880" s="49">
        <v>11622019</v>
      </c>
      <c r="AW880" s="30">
        <f>IFERROR(AV880/AS869,"-")</f>
        <v>2.7482439058742806E-3</v>
      </c>
      <c r="AX880" s="49">
        <v>105</v>
      </c>
      <c r="AY880" s="30">
        <f>IFERROR(AX880/AT869,"-")</f>
        <v>2.5161754133716751E-2</v>
      </c>
      <c r="AZ880" s="52">
        <f t="shared" si="597"/>
        <v>110685.89523809524</v>
      </c>
      <c r="BA880" s="31">
        <f t="shared" si="624"/>
        <v>2.2925764192139739E-2</v>
      </c>
      <c r="BB880" s="176"/>
      <c r="BC880" s="197"/>
      <c r="BD880" s="197"/>
      <c r="BE880" s="67" t="s">
        <v>77</v>
      </c>
      <c r="BF880" s="49">
        <v>6327597</v>
      </c>
      <c r="BG880" s="30">
        <f>IFERROR(BF880/BC869,"-")</f>
        <v>3.3931647838684764E-3</v>
      </c>
      <c r="BH880" s="49">
        <v>64</v>
      </c>
      <c r="BI880" s="30">
        <f>IFERROR(BH880/BD869,"-")</f>
        <v>3.7339556592765458E-2</v>
      </c>
      <c r="BJ880" s="52">
        <f t="shared" si="598"/>
        <v>98868.703125</v>
      </c>
      <c r="BK880" s="31">
        <f t="shared" si="625"/>
        <v>3.1683168316831684E-2</v>
      </c>
      <c r="BL880" s="176"/>
      <c r="BM880" s="197"/>
      <c r="BN880" s="197"/>
      <c r="BO880" s="67" t="s">
        <v>77</v>
      </c>
      <c r="BP880" s="49">
        <v>227002</v>
      </c>
      <c r="BQ880" s="30">
        <f>IFERROR(BP880/BM869,"-")</f>
        <v>3.6137581789213541E-4</v>
      </c>
      <c r="BR880" s="49">
        <v>17</v>
      </c>
      <c r="BS880" s="30">
        <f>IFERROR(BR880/BN869,"-")</f>
        <v>2.9982363315696647E-2</v>
      </c>
      <c r="BT880" s="52">
        <f t="shared" si="599"/>
        <v>13353.058823529413</v>
      </c>
      <c r="BU880" s="31">
        <f t="shared" si="626"/>
        <v>2.1656050955414011E-2</v>
      </c>
      <c r="BV880" s="176"/>
      <c r="BW880" s="197"/>
      <c r="BX880" s="197"/>
      <c r="BY880" s="67" t="s">
        <v>77</v>
      </c>
      <c r="BZ880" s="49">
        <f t="shared" si="610"/>
        <v>30643680</v>
      </c>
      <c r="CA880" s="30">
        <f>IFERROR(BZ880/BW869,"-")</f>
        <v>1.6487429531038536E-3</v>
      </c>
      <c r="CB880" s="49">
        <f t="shared" si="611"/>
        <v>340</v>
      </c>
      <c r="CC880" s="30">
        <f>IFERROR(CB880/BX869,"-")</f>
        <v>1.6218278954398015E-2</v>
      </c>
      <c r="CD880" s="52">
        <f t="shared" si="600"/>
        <v>90128.470588235301</v>
      </c>
      <c r="CE880" s="31">
        <f t="shared" si="627"/>
        <v>1.4845864989957209E-2</v>
      </c>
      <c r="CR880" s="173"/>
      <c r="CS880" s="194"/>
      <c r="CT880" s="188"/>
      <c r="CU880" s="191"/>
      <c r="CV880" s="191"/>
      <c r="CW880" s="75" t="s">
        <v>73</v>
      </c>
      <c r="CX880" s="86">
        <v>4909721</v>
      </c>
      <c r="CY880" s="76">
        <v>2.7703082881145084E-4</v>
      </c>
      <c r="CZ880" s="86">
        <v>162</v>
      </c>
      <c r="DA880" s="76">
        <v>8.0935251798561151E-3</v>
      </c>
      <c r="DB880" s="86">
        <v>30306.919753086418</v>
      </c>
      <c r="DC880" s="77">
        <v>7.4469063160798018E-3</v>
      </c>
    </row>
    <row r="881" spans="2:107" s="16" customFormat="1" ht="13.15" customHeight="1">
      <c r="B881" s="224"/>
      <c r="C881" s="194"/>
      <c r="D881" s="176"/>
      <c r="E881" s="197"/>
      <c r="F881" s="197"/>
      <c r="G881" s="67" t="s">
        <v>79</v>
      </c>
      <c r="H881" s="49">
        <v>0</v>
      </c>
      <c r="I881" s="30">
        <f>IFERROR(H881/E869,"-")</f>
        <v>0</v>
      </c>
      <c r="J881" s="49">
        <v>0</v>
      </c>
      <c r="K881" s="30">
        <f>IFERROR(J881/F869,"-")</f>
        <v>0</v>
      </c>
      <c r="L881" s="52" t="str">
        <f t="shared" si="593"/>
        <v>-</v>
      </c>
      <c r="M881" s="31">
        <f t="shared" si="620"/>
        <v>0</v>
      </c>
      <c r="N881" s="176"/>
      <c r="O881" s="197"/>
      <c r="P881" s="197"/>
      <c r="Q881" s="67" t="s">
        <v>79</v>
      </c>
      <c r="R881" s="49">
        <v>16378</v>
      </c>
      <c r="S881" s="30">
        <f>IFERROR(R881/O869,"-")</f>
        <v>3.0353428966341386E-4</v>
      </c>
      <c r="T881" s="49">
        <v>1</v>
      </c>
      <c r="U881" s="30">
        <f>IFERROR(T881/P869,"-")</f>
        <v>3.2258064516129031E-2</v>
      </c>
      <c r="V881" s="52">
        <f t="shared" si="594"/>
        <v>16378</v>
      </c>
      <c r="W881" s="31">
        <f t="shared" si="621"/>
        <v>3.0303030303030304E-2</v>
      </c>
      <c r="X881" s="176"/>
      <c r="Y881" s="197"/>
      <c r="Z881" s="197"/>
      <c r="AA881" s="67" t="s">
        <v>79</v>
      </c>
      <c r="AB881" s="49">
        <v>31764183</v>
      </c>
      <c r="AC881" s="30">
        <f>IFERROR(AB881/Y869,"-")</f>
        <v>6.0204067984238989E-3</v>
      </c>
      <c r="AD881" s="49">
        <v>79</v>
      </c>
      <c r="AE881" s="30">
        <f>IFERROR(AD881/Z869,"-")</f>
        <v>1.0704607046070461E-2</v>
      </c>
      <c r="AF881" s="52">
        <f t="shared" si="595"/>
        <v>402078.2658227848</v>
      </c>
      <c r="AG881" s="31">
        <f t="shared" si="622"/>
        <v>9.9684542586750795E-3</v>
      </c>
      <c r="AH881" s="176"/>
      <c r="AI881" s="197"/>
      <c r="AJ881" s="197"/>
      <c r="AK881" s="67" t="s">
        <v>79</v>
      </c>
      <c r="AL881" s="49">
        <v>63027372</v>
      </c>
      <c r="AM881" s="30">
        <f>IFERROR(AL881/AI869,"-")</f>
        <v>9.6669177153667265E-3</v>
      </c>
      <c r="AN881" s="49">
        <v>172</v>
      </c>
      <c r="AO881" s="30">
        <f>IFERROR(AN881/AJ869,"-")</f>
        <v>2.4262942587106786E-2</v>
      </c>
      <c r="AP881" s="52">
        <f t="shared" si="596"/>
        <v>366438.20930232556</v>
      </c>
      <c r="AQ881" s="31">
        <f t="shared" si="623"/>
        <v>2.2790512786537698E-2</v>
      </c>
      <c r="AR881" s="176"/>
      <c r="AS881" s="197"/>
      <c r="AT881" s="197"/>
      <c r="AU881" s="67" t="s">
        <v>79</v>
      </c>
      <c r="AV881" s="49">
        <v>82206613</v>
      </c>
      <c r="AW881" s="30">
        <f>IFERROR(AV881/AS869,"-")</f>
        <v>1.9439292191814124E-2</v>
      </c>
      <c r="AX881" s="49">
        <v>159</v>
      </c>
      <c r="AY881" s="30">
        <f>IFERROR(AX881/AT869,"-")</f>
        <v>3.8102084831056794E-2</v>
      </c>
      <c r="AZ881" s="52">
        <f t="shared" si="597"/>
        <v>517022.72327044024</v>
      </c>
      <c r="BA881" s="31">
        <f t="shared" si="624"/>
        <v>3.4716157205240177E-2</v>
      </c>
      <c r="BB881" s="176"/>
      <c r="BC881" s="197"/>
      <c r="BD881" s="197"/>
      <c r="BE881" s="67" t="s">
        <v>79</v>
      </c>
      <c r="BF881" s="49">
        <v>45717965</v>
      </c>
      <c r="BG881" s="30">
        <f>IFERROR(BF881/BC869,"-")</f>
        <v>2.4516192928868821E-2</v>
      </c>
      <c r="BH881" s="49">
        <v>125</v>
      </c>
      <c r="BI881" s="30">
        <f>IFERROR(BH881/BD869,"-")</f>
        <v>7.2928821470245042E-2</v>
      </c>
      <c r="BJ881" s="52">
        <f t="shared" si="598"/>
        <v>365743.72</v>
      </c>
      <c r="BK881" s="31">
        <f t="shared" si="625"/>
        <v>6.1881188118811881E-2</v>
      </c>
      <c r="BL881" s="176"/>
      <c r="BM881" s="197"/>
      <c r="BN881" s="197"/>
      <c r="BO881" s="67" t="s">
        <v>79</v>
      </c>
      <c r="BP881" s="49">
        <v>14379026</v>
      </c>
      <c r="BQ881" s="30">
        <f>IFERROR(BP881/BM869,"-")</f>
        <v>2.289068942671113E-2</v>
      </c>
      <c r="BR881" s="49">
        <v>49</v>
      </c>
      <c r="BS881" s="30">
        <f>IFERROR(BR881/BN869,"-")</f>
        <v>8.6419753086419748E-2</v>
      </c>
      <c r="BT881" s="52">
        <f t="shared" si="599"/>
        <v>293449.51020408166</v>
      </c>
      <c r="BU881" s="31">
        <f t="shared" si="626"/>
        <v>6.2420382165605096E-2</v>
      </c>
      <c r="BV881" s="176"/>
      <c r="BW881" s="197"/>
      <c r="BX881" s="197"/>
      <c r="BY881" s="67" t="s">
        <v>79</v>
      </c>
      <c r="BZ881" s="49">
        <f t="shared" si="610"/>
        <v>237111537</v>
      </c>
      <c r="CA881" s="30">
        <f>IFERROR(BZ881/BW869,"-")</f>
        <v>1.2757474811392548E-2</v>
      </c>
      <c r="CB881" s="49">
        <f t="shared" si="611"/>
        <v>585</v>
      </c>
      <c r="CC881" s="30">
        <f>IFERROR(CB881/BX869,"-")</f>
        <v>2.790497996565541E-2</v>
      </c>
      <c r="CD881" s="52">
        <f t="shared" si="600"/>
        <v>405318.86666666664</v>
      </c>
      <c r="CE881" s="31">
        <f t="shared" si="627"/>
        <v>2.5543620644485197E-2</v>
      </c>
      <c r="CR881" s="173"/>
      <c r="CS881" s="194"/>
      <c r="CT881" s="188"/>
      <c r="CU881" s="191"/>
      <c r="CV881" s="191"/>
      <c r="CW881" s="75" t="s">
        <v>75</v>
      </c>
      <c r="CX881" s="86">
        <v>32899910</v>
      </c>
      <c r="CY881" s="76">
        <v>1.8563762248653519E-3</v>
      </c>
      <c r="CZ881" s="86">
        <v>908</v>
      </c>
      <c r="DA881" s="76">
        <v>4.5363709032773779E-2</v>
      </c>
      <c r="DB881" s="86">
        <v>36233.381057268722</v>
      </c>
      <c r="DC881" s="77">
        <v>4.1739450216052222E-2</v>
      </c>
    </row>
    <row r="882" spans="2:107" s="16" customFormat="1" ht="13.15" customHeight="1">
      <c r="B882" s="224"/>
      <c r="C882" s="194"/>
      <c r="D882" s="176"/>
      <c r="E882" s="197"/>
      <c r="F882" s="197"/>
      <c r="G882" s="67" t="s">
        <v>81</v>
      </c>
      <c r="H882" s="49">
        <v>43742</v>
      </c>
      <c r="I882" s="30">
        <f>IFERROR(H882/E869,"-")</f>
        <v>3.0624468349511845E-3</v>
      </c>
      <c r="J882" s="49">
        <v>1</v>
      </c>
      <c r="K882" s="30">
        <f>IFERROR(J882/F869,"-")</f>
        <v>0.1</v>
      </c>
      <c r="L882" s="52">
        <f t="shared" si="593"/>
        <v>43742</v>
      </c>
      <c r="M882" s="31">
        <f t="shared" si="620"/>
        <v>8.3333333333333329E-2</v>
      </c>
      <c r="N882" s="176"/>
      <c r="O882" s="197"/>
      <c r="P882" s="197"/>
      <c r="Q882" s="67" t="s">
        <v>81</v>
      </c>
      <c r="R882" s="49">
        <v>140822</v>
      </c>
      <c r="S882" s="30">
        <f>IFERROR(R882/O869,"-")</f>
        <v>2.6098611392710506E-3</v>
      </c>
      <c r="T882" s="49">
        <v>3</v>
      </c>
      <c r="U882" s="30">
        <f>IFERROR(T882/P869,"-")</f>
        <v>9.6774193548387094E-2</v>
      </c>
      <c r="V882" s="52">
        <f t="shared" si="594"/>
        <v>46940.666666666664</v>
      </c>
      <c r="W882" s="31">
        <f t="shared" si="621"/>
        <v>9.0909090909090912E-2</v>
      </c>
      <c r="X882" s="176"/>
      <c r="Y882" s="197"/>
      <c r="Z882" s="197"/>
      <c r="AA882" s="67" t="s">
        <v>81</v>
      </c>
      <c r="AB882" s="49">
        <v>44590567</v>
      </c>
      <c r="AC882" s="30">
        <f>IFERROR(AB882/Y869,"-")</f>
        <v>8.4514483722869984E-3</v>
      </c>
      <c r="AD882" s="49">
        <v>717</v>
      </c>
      <c r="AE882" s="30">
        <f>IFERROR(AD882/Z869,"-")</f>
        <v>9.7154471544715446E-2</v>
      </c>
      <c r="AF882" s="52">
        <f t="shared" si="595"/>
        <v>62190.470013947001</v>
      </c>
      <c r="AG882" s="31">
        <f t="shared" si="622"/>
        <v>9.0473186119873816E-2</v>
      </c>
      <c r="AH882" s="176"/>
      <c r="AI882" s="197"/>
      <c r="AJ882" s="197"/>
      <c r="AK882" s="67" t="s">
        <v>81</v>
      </c>
      <c r="AL882" s="49">
        <v>62157985</v>
      </c>
      <c r="AM882" s="30">
        <f>IFERROR(AL882/AI869,"-")</f>
        <v>9.5335741802466279E-3</v>
      </c>
      <c r="AN882" s="49">
        <v>901</v>
      </c>
      <c r="AO882" s="30">
        <f>IFERROR(AN882/AJ869,"-")</f>
        <v>0.12709832134292565</v>
      </c>
      <c r="AP882" s="52">
        <f t="shared" si="596"/>
        <v>68987.774694783569</v>
      </c>
      <c r="AQ882" s="31">
        <f t="shared" si="623"/>
        <v>0.11938518616668875</v>
      </c>
      <c r="AR882" s="176"/>
      <c r="AS882" s="197"/>
      <c r="AT882" s="197"/>
      <c r="AU882" s="67" t="s">
        <v>81</v>
      </c>
      <c r="AV882" s="49">
        <v>37467966</v>
      </c>
      <c r="AW882" s="30">
        <f>IFERROR(AV882/AS869,"-")</f>
        <v>8.860001797020357E-3</v>
      </c>
      <c r="AX882" s="49">
        <v>547</v>
      </c>
      <c r="AY882" s="30">
        <f>IFERROR(AX882/AT869,"-")</f>
        <v>0.13108075724898155</v>
      </c>
      <c r="AZ882" s="52">
        <f t="shared" si="597"/>
        <v>68497.195612431446</v>
      </c>
      <c r="BA882" s="31">
        <f t="shared" si="624"/>
        <v>0.11943231441048036</v>
      </c>
      <c r="BB882" s="176"/>
      <c r="BC882" s="197"/>
      <c r="BD882" s="197"/>
      <c r="BE882" s="67" t="s">
        <v>81</v>
      </c>
      <c r="BF882" s="49">
        <v>28117595</v>
      </c>
      <c r="BG882" s="30">
        <f>IFERROR(BF882/BC869,"-")</f>
        <v>1.50780198487793E-2</v>
      </c>
      <c r="BH882" s="49">
        <v>249</v>
      </c>
      <c r="BI882" s="30">
        <f>IFERROR(BH882/BD869,"-")</f>
        <v>0.14527421236872812</v>
      </c>
      <c r="BJ882" s="52">
        <f t="shared" si="598"/>
        <v>112922.06827309237</v>
      </c>
      <c r="BK882" s="31">
        <f t="shared" si="625"/>
        <v>0.12326732673267327</v>
      </c>
      <c r="BL882" s="176"/>
      <c r="BM882" s="197"/>
      <c r="BN882" s="197"/>
      <c r="BO882" s="67" t="s">
        <v>81</v>
      </c>
      <c r="BP882" s="49">
        <v>5254732</v>
      </c>
      <c r="BQ882" s="30">
        <f>IFERROR(BP882/BM869,"-")</f>
        <v>8.3652702368436239E-3</v>
      </c>
      <c r="BR882" s="49">
        <v>83</v>
      </c>
      <c r="BS882" s="30">
        <f>IFERROR(BR882/BN869,"-")</f>
        <v>0.14638447971781304</v>
      </c>
      <c r="BT882" s="52">
        <f t="shared" si="599"/>
        <v>63310.024096385539</v>
      </c>
      <c r="BU882" s="31">
        <f t="shared" si="626"/>
        <v>0.10573248407643313</v>
      </c>
      <c r="BV882" s="176"/>
      <c r="BW882" s="197"/>
      <c r="BX882" s="197"/>
      <c r="BY882" s="67" t="s">
        <v>81</v>
      </c>
      <c r="BZ882" s="49">
        <f t="shared" si="610"/>
        <v>177773409</v>
      </c>
      <c r="CA882" s="30">
        <f>IFERROR(BZ882/BW869,"-")</f>
        <v>9.5648647727035116E-3</v>
      </c>
      <c r="CB882" s="49">
        <f t="shared" si="611"/>
        <v>2501</v>
      </c>
      <c r="CC882" s="30">
        <f>IFERROR(CB882/BX869,"-")</f>
        <v>0.11929975195573364</v>
      </c>
      <c r="CD882" s="52">
        <f t="shared" si="600"/>
        <v>71080.931227508991</v>
      </c>
      <c r="CE882" s="31">
        <f t="shared" si="627"/>
        <v>0.10920443629377347</v>
      </c>
      <c r="CR882" s="173"/>
      <c r="CS882" s="194"/>
      <c r="CT882" s="188"/>
      <c r="CU882" s="191"/>
      <c r="CV882" s="191"/>
      <c r="CW882" s="75" t="s">
        <v>77</v>
      </c>
      <c r="CX882" s="86">
        <v>43111580</v>
      </c>
      <c r="CY882" s="76">
        <v>2.4325693331191667E-3</v>
      </c>
      <c r="CZ882" s="86">
        <v>497</v>
      </c>
      <c r="DA882" s="76">
        <v>2.4830135891286971E-2</v>
      </c>
      <c r="DB882" s="86">
        <v>86743.621730382292</v>
      </c>
      <c r="DC882" s="77">
        <v>2.2846373080812724E-2</v>
      </c>
    </row>
    <row r="883" spans="2:107" s="16" customFormat="1" ht="13.15" customHeight="1">
      <c r="B883" s="224"/>
      <c r="C883" s="194"/>
      <c r="D883" s="176"/>
      <c r="E883" s="197"/>
      <c r="F883" s="197"/>
      <c r="G883" s="67" t="s">
        <v>83</v>
      </c>
      <c r="H883" s="49">
        <v>0</v>
      </c>
      <c r="I883" s="30">
        <f>IFERROR(H883/E869,"-")</f>
        <v>0</v>
      </c>
      <c r="J883" s="49">
        <v>0</v>
      </c>
      <c r="K883" s="30">
        <f>IFERROR(J883/F869,"-")</f>
        <v>0</v>
      </c>
      <c r="L883" s="52" t="str">
        <f t="shared" si="593"/>
        <v>-</v>
      </c>
      <c r="M883" s="31">
        <f t="shared" si="620"/>
        <v>0</v>
      </c>
      <c r="N883" s="176"/>
      <c r="O883" s="197"/>
      <c r="P883" s="197"/>
      <c r="Q883" s="67" t="s">
        <v>83</v>
      </c>
      <c r="R883" s="49">
        <v>1837109</v>
      </c>
      <c r="S883" s="30">
        <f>IFERROR(R883/O869,"-")</f>
        <v>3.4047232589404362E-2</v>
      </c>
      <c r="T883" s="49">
        <v>4</v>
      </c>
      <c r="U883" s="30">
        <f>IFERROR(T883/P869,"-")</f>
        <v>0.12903225806451613</v>
      </c>
      <c r="V883" s="52">
        <f t="shared" si="594"/>
        <v>459277.25</v>
      </c>
      <c r="W883" s="31">
        <f t="shared" si="621"/>
        <v>0.12121212121212122</v>
      </c>
      <c r="X883" s="176"/>
      <c r="Y883" s="197"/>
      <c r="Z883" s="197"/>
      <c r="AA883" s="67" t="s">
        <v>83</v>
      </c>
      <c r="AB883" s="49">
        <v>56818947</v>
      </c>
      <c r="AC883" s="30">
        <f>IFERROR(AB883/Y869,"-")</f>
        <v>1.0769147589852609E-2</v>
      </c>
      <c r="AD883" s="49">
        <v>468</v>
      </c>
      <c r="AE883" s="30">
        <f>IFERROR(AD883/Z869,"-")</f>
        <v>6.3414634146341464E-2</v>
      </c>
      <c r="AF883" s="52">
        <f t="shared" si="595"/>
        <v>121408.00641025641</v>
      </c>
      <c r="AG883" s="31">
        <f t="shared" si="622"/>
        <v>5.9053627760252365E-2</v>
      </c>
      <c r="AH883" s="176"/>
      <c r="AI883" s="197"/>
      <c r="AJ883" s="197"/>
      <c r="AK883" s="67" t="s">
        <v>83</v>
      </c>
      <c r="AL883" s="49">
        <v>155789182</v>
      </c>
      <c r="AM883" s="30">
        <f>IFERROR(AL883/AI869,"-")</f>
        <v>2.3894399457719592E-2</v>
      </c>
      <c r="AN883" s="49">
        <v>1076</v>
      </c>
      <c r="AO883" s="30">
        <f>IFERROR(AN883/AJ869,"-")</f>
        <v>0.1517844547891099</v>
      </c>
      <c r="AP883" s="52">
        <f t="shared" si="596"/>
        <v>144785.48513011151</v>
      </c>
      <c r="AQ883" s="31">
        <f t="shared" si="623"/>
        <v>0.14257320789717767</v>
      </c>
      <c r="AR883" s="176"/>
      <c r="AS883" s="197"/>
      <c r="AT883" s="197"/>
      <c r="AU883" s="67" t="s">
        <v>83</v>
      </c>
      <c r="AV883" s="49">
        <v>124021366</v>
      </c>
      <c r="AW883" s="30">
        <f>IFERROR(AV883/AS869,"-")</f>
        <v>2.9327173127810552E-2</v>
      </c>
      <c r="AX883" s="49">
        <v>984</v>
      </c>
      <c r="AY883" s="30">
        <f>IFERROR(AX883/AT869,"-")</f>
        <v>0.23580158159597411</v>
      </c>
      <c r="AZ883" s="52">
        <f t="shared" si="597"/>
        <v>126037.97357723577</v>
      </c>
      <c r="BA883" s="31">
        <f t="shared" si="624"/>
        <v>0.21484716157205241</v>
      </c>
      <c r="BB883" s="176"/>
      <c r="BC883" s="197"/>
      <c r="BD883" s="197"/>
      <c r="BE883" s="67" t="s">
        <v>83</v>
      </c>
      <c r="BF883" s="49">
        <v>72685294</v>
      </c>
      <c r="BG883" s="30">
        <f>IFERROR(BF883/BC869,"-")</f>
        <v>3.8977384290738909E-2</v>
      </c>
      <c r="BH883" s="49">
        <v>525</v>
      </c>
      <c r="BI883" s="30">
        <f>IFERROR(BH883/BD869,"-")</f>
        <v>0.30630105017502918</v>
      </c>
      <c r="BJ883" s="52">
        <f t="shared" si="598"/>
        <v>138448.17904761905</v>
      </c>
      <c r="BK883" s="31">
        <f t="shared" si="625"/>
        <v>0.25990099009900991</v>
      </c>
      <c r="BL883" s="176"/>
      <c r="BM883" s="197"/>
      <c r="BN883" s="197"/>
      <c r="BO883" s="67" t="s">
        <v>83</v>
      </c>
      <c r="BP883" s="49">
        <v>17830835</v>
      </c>
      <c r="BQ883" s="30">
        <f>IFERROR(BP883/BM869,"-")</f>
        <v>2.8385796520844372E-2</v>
      </c>
      <c r="BR883" s="49">
        <v>176</v>
      </c>
      <c r="BS883" s="30">
        <f>IFERROR(BR883/BN869,"-")</f>
        <v>0.31040564373897706</v>
      </c>
      <c r="BT883" s="52">
        <f t="shared" si="599"/>
        <v>101311.5625</v>
      </c>
      <c r="BU883" s="31">
        <f t="shared" si="626"/>
        <v>0.22420382165605096</v>
      </c>
      <c r="BV883" s="176"/>
      <c r="BW883" s="197"/>
      <c r="BX883" s="197"/>
      <c r="BY883" s="67" t="s">
        <v>83</v>
      </c>
      <c r="BZ883" s="49">
        <f t="shared" si="610"/>
        <v>428982733</v>
      </c>
      <c r="CA883" s="30">
        <f>IFERROR(BZ883/BW869,"-")</f>
        <v>2.3080852496729566E-2</v>
      </c>
      <c r="CB883" s="49">
        <f t="shared" si="611"/>
        <v>3233</v>
      </c>
      <c r="CC883" s="30">
        <f>IFERROR(CB883/BX869,"-")</f>
        <v>0.15421675252814349</v>
      </c>
      <c r="CD883" s="52">
        <f t="shared" si="600"/>
        <v>132688.75131456851</v>
      </c>
      <c r="CE883" s="31">
        <f t="shared" si="627"/>
        <v>0.14116671033097547</v>
      </c>
      <c r="CR883" s="173"/>
      <c r="CS883" s="194"/>
      <c r="CT883" s="188"/>
      <c r="CU883" s="191"/>
      <c r="CV883" s="191"/>
      <c r="CW883" s="75" t="s">
        <v>79</v>
      </c>
      <c r="CX883" s="86">
        <v>316334052</v>
      </c>
      <c r="CY883" s="76">
        <v>1.7849137376002546E-2</v>
      </c>
      <c r="CZ883" s="86">
        <v>660</v>
      </c>
      <c r="DA883" s="76">
        <v>3.2973621103117509E-2</v>
      </c>
      <c r="DB883" s="86">
        <v>479294.01818181819</v>
      </c>
      <c r="DC883" s="77">
        <v>3.0339247954399191E-2</v>
      </c>
    </row>
    <row r="884" spans="2:107" s="16" customFormat="1" ht="13.15" customHeight="1">
      <c r="B884" s="224"/>
      <c r="C884" s="194"/>
      <c r="D884" s="176"/>
      <c r="E884" s="197"/>
      <c r="F884" s="197"/>
      <c r="G884" s="67" t="s">
        <v>87</v>
      </c>
      <c r="H884" s="49">
        <v>1274859</v>
      </c>
      <c r="I884" s="30">
        <f>IFERROR(H884/E869,"-")</f>
        <v>8.9254901686229071E-2</v>
      </c>
      <c r="J884" s="49">
        <v>3</v>
      </c>
      <c r="K884" s="30">
        <f>IFERROR(J884/F869,"-")</f>
        <v>0.3</v>
      </c>
      <c r="L884" s="52">
        <f t="shared" si="593"/>
        <v>424953</v>
      </c>
      <c r="M884" s="31">
        <f t="shared" si="620"/>
        <v>0.25</v>
      </c>
      <c r="N884" s="176"/>
      <c r="O884" s="197"/>
      <c r="P884" s="197"/>
      <c r="Q884" s="67" t="s">
        <v>87</v>
      </c>
      <c r="R884" s="49">
        <v>3375942</v>
      </c>
      <c r="S884" s="30">
        <f>IFERROR(R884/O869,"-")</f>
        <v>6.2566501215953391E-2</v>
      </c>
      <c r="T884" s="49">
        <v>8</v>
      </c>
      <c r="U884" s="30">
        <f>IFERROR(T884/P869,"-")</f>
        <v>0.25806451612903225</v>
      </c>
      <c r="V884" s="52">
        <f t="shared" si="594"/>
        <v>421992.75</v>
      </c>
      <c r="W884" s="31">
        <f t="shared" si="621"/>
        <v>0.24242424242424243</v>
      </c>
      <c r="X884" s="176"/>
      <c r="Y884" s="197"/>
      <c r="Z884" s="197"/>
      <c r="AA884" s="67" t="s">
        <v>87</v>
      </c>
      <c r="AB884" s="49">
        <v>33710396</v>
      </c>
      <c r="AC884" s="30">
        <f>IFERROR(AB884/Y869,"-")</f>
        <v>6.3892811993924671E-3</v>
      </c>
      <c r="AD884" s="49">
        <v>429</v>
      </c>
      <c r="AE884" s="30">
        <f>IFERROR(AD884/Z869,"-")</f>
        <v>5.8130081300813007E-2</v>
      </c>
      <c r="AF884" s="52">
        <f t="shared" si="595"/>
        <v>78579.011655011651</v>
      </c>
      <c r="AG884" s="31">
        <f t="shared" si="622"/>
        <v>5.4132492113564669E-2</v>
      </c>
      <c r="AH884" s="176"/>
      <c r="AI884" s="197"/>
      <c r="AJ884" s="197"/>
      <c r="AK884" s="67" t="s">
        <v>87</v>
      </c>
      <c r="AL884" s="49">
        <v>43753825</v>
      </c>
      <c r="AM884" s="30">
        <f>IFERROR(AL884/AI869,"-")</f>
        <v>6.7108085358144956E-3</v>
      </c>
      <c r="AN884" s="49">
        <v>564</v>
      </c>
      <c r="AO884" s="30">
        <f>IFERROR(AN884/AJ869,"-")</f>
        <v>7.955988150655946E-2</v>
      </c>
      <c r="AP884" s="52">
        <f t="shared" si="596"/>
        <v>77577.703900709224</v>
      </c>
      <c r="AQ884" s="31">
        <f t="shared" si="623"/>
        <v>7.4731681462832919E-2</v>
      </c>
      <c r="AR884" s="176"/>
      <c r="AS884" s="197"/>
      <c r="AT884" s="197"/>
      <c r="AU884" s="67" t="s">
        <v>87</v>
      </c>
      <c r="AV884" s="49">
        <v>20926860</v>
      </c>
      <c r="AW884" s="30">
        <f>IFERROR(AV884/AS869,"-")</f>
        <v>4.9485477062190522E-3</v>
      </c>
      <c r="AX884" s="49">
        <v>409</v>
      </c>
      <c r="AY884" s="30">
        <f>IFERROR(AX884/AT869,"-")</f>
        <v>9.8011023244668108E-2</v>
      </c>
      <c r="AZ884" s="52">
        <f t="shared" si="597"/>
        <v>51165.916870415647</v>
      </c>
      <c r="BA884" s="31">
        <f t="shared" si="624"/>
        <v>8.930131004366812E-2</v>
      </c>
      <c r="BB884" s="176"/>
      <c r="BC884" s="197"/>
      <c r="BD884" s="197"/>
      <c r="BE884" s="67" t="s">
        <v>87</v>
      </c>
      <c r="BF884" s="49">
        <v>5945726</v>
      </c>
      <c r="BG884" s="30">
        <f>IFERROR(BF884/BC869,"-")</f>
        <v>3.1883870097497015E-3</v>
      </c>
      <c r="BH884" s="49">
        <v>157</v>
      </c>
      <c r="BI884" s="30">
        <f>IFERROR(BH884/BD869,"-")</f>
        <v>9.1598599766627778E-2</v>
      </c>
      <c r="BJ884" s="52">
        <f t="shared" si="598"/>
        <v>37870.866242038217</v>
      </c>
      <c r="BK884" s="31">
        <f t="shared" si="625"/>
        <v>7.7722772277227722E-2</v>
      </c>
      <c r="BL884" s="176"/>
      <c r="BM884" s="197"/>
      <c r="BN884" s="197"/>
      <c r="BO884" s="67" t="s">
        <v>87</v>
      </c>
      <c r="BP884" s="49">
        <v>3221423</v>
      </c>
      <c r="BQ884" s="30">
        <f>IFERROR(BP884/BM869,"-")</f>
        <v>5.1283441176797409E-3</v>
      </c>
      <c r="BR884" s="49">
        <v>44</v>
      </c>
      <c r="BS884" s="30">
        <f>IFERROR(BR884/BN869,"-")</f>
        <v>7.7601410934744264E-2</v>
      </c>
      <c r="BT884" s="52">
        <f t="shared" si="599"/>
        <v>73214.159090909088</v>
      </c>
      <c r="BU884" s="31">
        <f t="shared" si="626"/>
        <v>5.605095541401274E-2</v>
      </c>
      <c r="BV884" s="176"/>
      <c r="BW884" s="197"/>
      <c r="BX884" s="197"/>
      <c r="BY884" s="67" t="s">
        <v>87</v>
      </c>
      <c r="BZ884" s="49">
        <f t="shared" si="610"/>
        <v>112209031</v>
      </c>
      <c r="CA884" s="30">
        <f>IFERROR(BZ884/BW869,"-")</f>
        <v>6.0372595307045971E-3</v>
      </c>
      <c r="CB884" s="49">
        <f t="shared" si="611"/>
        <v>1614</v>
      </c>
      <c r="CC884" s="30">
        <f>IFERROR(CB884/BX869,"-")</f>
        <v>7.6989124212936466E-2</v>
      </c>
      <c r="CD884" s="52">
        <f t="shared" si="600"/>
        <v>69522.324039653031</v>
      </c>
      <c r="CE884" s="31">
        <f t="shared" si="627"/>
        <v>7.0474194393502748E-2</v>
      </c>
      <c r="CR884" s="173"/>
      <c r="CS884" s="194"/>
      <c r="CT884" s="188"/>
      <c r="CU884" s="191"/>
      <c r="CV884" s="191"/>
      <c r="CW884" s="75" t="s">
        <v>81</v>
      </c>
      <c r="CX884" s="86">
        <v>134873751</v>
      </c>
      <c r="CY884" s="76">
        <v>7.6102464935256502E-3</v>
      </c>
      <c r="CZ884" s="86">
        <v>1813</v>
      </c>
      <c r="DA884" s="76">
        <v>9.0577537969624297E-2</v>
      </c>
      <c r="DB884" s="86">
        <v>74392.581908439053</v>
      </c>
      <c r="DC884" s="77">
        <v>8.3340994759584439E-2</v>
      </c>
    </row>
    <row r="885" spans="2:107" s="16" customFormat="1" ht="13.15" customHeight="1">
      <c r="B885" s="224"/>
      <c r="C885" s="194"/>
      <c r="D885" s="176"/>
      <c r="E885" s="197"/>
      <c r="F885" s="197"/>
      <c r="G885" s="68" t="s">
        <v>85</v>
      </c>
      <c r="H885" s="50">
        <v>0</v>
      </c>
      <c r="I885" s="32">
        <f>IFERROR(H885/E869,"-")</f>
        <v>0</v>
      </c>
      <c r="J885" s="50">
        <v>0</v>
      </c>
      <c r="K885" s="32">
        <f>IFERROR(J885/F869,"-")</f>
        <v>0</v>
      </c>
      <c r="L885" s="53" t="str">
        <f t="shared" si="593"/>
        <v>-</v>
      </c>
      <c r="M885" s="33">
        <f t="shared" si="620"/>
        <v>0</v>
      </c>
      <c r="N885" s="176"/>
      <c r="O885" s="197"/>
      <c r="P885" s="197"/>
      <c r="Q885" s="68" t="s">
        <v>85</v>
      </c>
      <c r="R885" s="50">
        <v>77862</v>
      </c>
      <c r="S885" s="32">
        <f>IFERROR(R885/O869,"-")</f>
        <v>1.4430203237130743E-3</v>
      </c>
      <c r="T885" s="50">
        <v>6</v>
      </c>
      <c r="U885" s="32">
        <f>IFERROR(T885/P869,"-")</f>
        <v>0.19354838709677419</v>
      </c>
      <c r="V885" s="53">
        <f t="shared" si="594"/>
        <v>12977</v>
      </c>
      <c r="W885" s="33">
        <f t="shared" si="621"/>
        <v>0.18181818181818182</v>
      </c>
      <c r="X885" s="176"/>
      <c r="Y885" s="197"/>
      <c r="Z885" s="197"/>
      <c r="AA885" s="68" t="s">
        <v>85</v>
      </c>
      <c r="AB885" s="50">
        <v>16312651</v>
      </c>
      <c r="AC885" s="32">
        <f>IFERROR(AB885/Y869,"-")</f>
        <v>3.0918092551197184E-3</v>
      </c>
      <c r="AD885" s="50">
        <v>553</v>
      </c>
      <c r="AE885" s="32">
        <f>IFERROR(AD885/Z869,"-")</f>
        <v>7.4932249322493219E-2</v>
      </c>
      <c r="AF885" s="53">
        <f t="shared" si="595"/>
        <v>29498.464737793853</v>
      </c>
      <c r="AG885" s="33">
        <f t="shared" si="622"/>
        <v>6.9779179810725553E-2</v>
      </c>
      <c r="AH885" s="176"/>
      <c r="AI885" s="197"/>
      <c r="AJ885" s="197"/>
      <c r="AK885" s="68" t="s">
        <v>85</v>
      </c>
      <c r="AL885" s="50">
        <v>20915225</v>
      </c>
      <c r="AM885" s="32">
        <f>IFERROR(AL885/AI869,"-")</f>
        <v>3.2079040051579658E-3</v>
      </c>
      <c r="AN885" s="50">
        <v>819</v>
      </c>
      <c r="AO885" s="32">
        <f>IFERROR(AN885/AJ869,"-")</f>
        <v>0.11553110452814219</v>
      </c>
      <c r="AP885" s="53">
        <f t="shared" si="596"/>
        <v>25537.515262515262</v>
      </c>
      <c r="AQ885" s="33">
        <f t="shared" si="623"/>
        <v>0.10851994169868823</v>
      </c>
      <c r="AR885" s="176"/>
      <c r="AS885" s="197"/>
      <c r="AT885" s="197"/>
      <c r="AU885" s="68" t="s">
        <v>85</v>
      </c>
      <c r="AV885" s="50">
        <v>17530650</v>
      </c>
      <c r="AW885" s="32">
        <f>IFERROR(AV885/AS869,"-")</f>
        <v>4.1454502895335961E-3</v>
      </c>
      <c r="AX885" s="50">
        <v>644</v>
      </c>
      <c r="AY885" s="32">
        <f>IFERROR(AX885/AT869,"-")</f>
        <v>0.15432542535346275</v>
      </c>
      <c r="AZ885" s="53">
        <f t="shared" si="597"/>
        <v>27221.506211180124</v>
      </c>
      <c r="BA885" s="33">
        <f t="shared" si="624"/>
        <v>0.1406113537117904</v>
      </c>
      <c r="BB885" s="176"/>
      <c r="BC885" s="197"/>
      <c r="BD885" s="197"/>
      <c r="BE885" s="68" t="s">
        <v>85</v>
      </c>
      <c r="BF885" s="50">
        <v>9627056</v>
      </c>
      <c r="BG885" s="32">
        <f>IFERROR(BF885/BC869,"-")</f>
        <v>5.1624949236700312E-3</v>
      </c>
      <c r="BH885" s="50">
        <v>330</v>
      </c>
      <c r="BI885" s="32">
        <f>IFERROR(BH885/BD869,"-")</f>
        <v>0.19253208868144692</v>
      </c>
      <c r="BJ885" s="53">
        <f t="shared" si="598"/>
        <v>29172.896969696969</v>
      </c>
      <c r="BK885" s="33">
        <f t="shared" si="625"/>
        <v>0.16336633663366337</v>
      </c>
      <c r="BL885" s="176"/>
      <c r="BM885" s="197"/>
      <c r="BN885" s="197"/>
      <c r="BO885" s="68" t="s">
        <v>85</v>
      </c>
      <c r="BP885" s="50">
        <v>4088358</v>
      </c>
      <c r="BQ885" s="32">
        <f>IFERROR(BP885/BM869,"-")</f>
        <v>6.5084612297946929E-3</v>
      </c>
      <c r="BR885" s="50">
        <v>127</v>
      </c>
      <c r="BS885" s="32">
        <f>IFERROR(BR885/BN869,"-")</f>
        <v>0.22398589065255731</v>
      </c>
      <c r="BT885" s="53">
        <f t="shared" si="599"/>
        <v>32191.79527559055</v>
      </c>
      <c r="BU885" s="33">
        <f t="shared" si="626"/>
        <v>0.16178343949044585</v>
      </c>
      <c r="BV885" s="176"/>
      <c r="BW885" s="197"/>
      <c r="BX885" s="197"/>
      <c r="BY885" s="68" t="s">
        <v>85</v>
      </c>
      <c r="BZ885" s="50">
        <f t="shared" si="610"/>
        <v>68551802</v>
      </c>
      <c r="CA885" s="32">
        <f>IFERROR(BZ885/BW869,"-")</f>
        <v>3.688339666452288E-3</v>
      </c>
      <c r="CB885" s="50">
        <f t="shared" si="611"/>
        <v>2479</v>
      </c>
      <c r="CC885" s="32">
        <f>IFERROR(CB885/BX869,"-")</f>
        <v>0.11825033390574317</v>
      </c>
      <c r="CD885" s="53">
        <f t="shared" si="600"/>
        <v>27653.006050826945</v>
      </c>
      <c r="CE885" s="33">
        <f t="shared" si="627"/>
        <v>0.10824382150030565</v>
      </c>
      <c r="CR885" s="173"/>
      <c r="CS885" s="194"/>
      <c r="CT885" s="188"/>
      <c r="CU885" s="191"/>
      <c r="CV885" s="191"/>
      <c r="CW885" s="75" t="s">
        <v>83</v>
      </c>
      <c r="CX885" s="86">
        <v>330518975</v>
      </c>
      <c r="CY885" s="76">
        <v>1.8649521140236117E-2</v>
      </c>
      <c r="CZ885" s="86">
        <v>2887</v>
      </c>
      <c r="DA885" s="76">
        <v>0.14423461231015189</v>
      </c>
      <c r="DB885" s="86">
        <v>114485.27017665397</v>
      </c>
      <c r="DC885" s="77">
        <v>0.13271122552174314</v>
      </c>
    </row>
    <row r="886" spans="2:107" s="16" customFormat="1" ht="13.15" customHeight="1">
      <c r="B886" s="224"/>
      <c r="C886" s="195"/>
      <c r="D886" s="177"/>
      <c r="E886" s="198"/>
      <c r="F886" s="198"/>
      <c r="G886" s="18" t="s">
        <v>92</v>
      </c>
      <c r="H886" s="48">
        <f>SUM(H869:H885)</f>
        <v>1713457</v>
      </c>
      <c r="I886" s="32">
        <f>IFERROR(H886/E869,"-")</f>
        <v>0.1199618436851299</v>
      </c>
      <c r="J886" s="50">
        <v>8</v>
      </c>
      <c r="K886" s="32">
        <f>IFERROR(J886/F869,"-")</f>
        <v>0.8</v>
      </c>
      <c r="L886" s="53">
        <f t="shared" si="593"/>
        <v>214182.125</v>
      </c>
      <c r="M886" s="34">
        <f t="shared" si="620"/>
        <v>0.66666666666666663</v>
      </c>
      <c r="N886" s="177"/>
      <c r="O886" s="198"/>
      <c r="P886" s="198"/>
      <c r="Q886" s="18" t="s">
        <v>92</v>
      </c>
      <c r="R886" s="48">
        <f>SUM(R869:R885)</f>
        <v>6612858</v>
      </c>
      <c r="S886" s="32">
        <f>IFERROR(R886/O869,"-")</f>
        <v>0.12255642665008082</v>
      </c>
      <c r="T886" s="50">
        <v>28</v>
      </c>
      <c r="U886" s="32">
        <f>IFERROR(T886/P869,"-")</f>
        <v>0.90322580645161288</v>
      </c>
      <c r="V886" s="53">
        <f t="shared" si="594"/>
        <v>236173.5</v>
      </c>
      <c r="W886" s="34">
        <f t="shared" si="621"/>
        <v>0.84848484848484851</v>
      </c>
      <c r="X886" s="177"/>
      <c r="Y886" s="198"/>
      <c r="Z886" s="198"/>
      <c r="AA886" s="18" t="s">
        <v>92</v>
      </c>
      <c r="AB886" s="48">
        <f>SUM(AB869:AB885)</f>
        <v>870980793</v>
      </c>
      <c r="AC886" s="32">
        <f>IFERROR(AB886/Y869,"-")</f>
        <v>0.16508086127931698</v>
      </c>
      <c r="AD886" s="50">
        <v>5188</v>
      </c>
      <c r="AE886" s="32">
        <f>IFERROR(AD886/Z869,"-")</f>
        <v>0.70298102981029809</v>
      </c>
      <c r="AF886" s="53">
        <f t="shared" si="595"/>
        <v>167883.73033924442</v>
      </c>
      <c r="AG886" s="34">
        <f t="shared" si="622"/>
        <v>0.65463722397476343</v>
      </c>
      <c r="AH886" s="177"/>
      <c r="AI886" s="198"/>
      <c r="AJ886" s="198"/>
      <c r="AK886" s="18" t="s">
        <v>92</v>
      </c>
      <c r="AL886" s="48">
        <f>SUM(AL869:AL885)</f>
        <v>1301060379</v>
      </c>
      <c r="AM886" s="32">
        <f>IFERROR(AL886/AI869,"-")</f>
        <v>0.19955208709188837</v>
      </c>
      <c r="AN886" s="50">
        <v>5857</v>
      </c>
      <c r="AO886" s="32">
        <f>IFERROR(AN886/AJ869,"-")</f>
        <v>0.82620962053886304</v>
      </c>
      <c r="AP886" s="53">
        <f t="shared" si="596"/>
        <v>222137.67782141027</v>
      </c>
      <c r="AQ886" s="34">
        <f t="shared" si="623"/>
        <v>0.77606996157413544</v>
      </c>
      <c r="AR886" s="177"/>
      <c r="AS886" s="198"/>
      <c r="AT886" s="198"/>
      <c r="AU886" s="18" t="s">
        <v>92</v>
      </c>
      <c r="AV886" s="48">
        <f>SUM(AV869:AV885)</f>
        <v>937482775</v>
      </c>
      <c r="AW886" s="32">
        <f>IFERROR(AV886/AS869,"-")</f>
        <v>0.22168534772278889</v>
      </c>
      <c r="AX886" s="50">
        <v>3640</v>
      </c>
      <c r="AY886" s="32">
        <f>IFERROR(AX886/AT869,"-")</f>
        <v>0.87227414330218067</v>
      </c>
      <c r="AZ886" s="53">
        <f t="shared" si="597"/>
        <v>257550.21291208791</v>
      </c>
      <c r="BA886" s="34">
        <f t="shared" si="624"/>
        <v>0.79475982532751088</v>
      </c>
      <c r="BB886" s="177"/>
      <c r="BC886" s="198"/>
      <c r="BD886" s="198"/>
      <c r="BE886" s="18" t="s">
        <v>92</v>
      </c>
      <c r="BF886" s="48">
        <f>SUM(BF869:BF885)</f>
        <v>496043947</v>
      </c>
      <c r="BG886" s="32">
        <f>IFERROR(BF886/BC869,"-")</f>
        <v>0.26600285261711848</v>
      </c>
      <c r="BH886" s="50">
        <v>1543</v>
      </c>
      <c r="BI886" s="32">
        <f>IFERROR(BH886/BD869,"-")</f>
        <v>0.90023337222870481</v>
      </c>
      <c r="BJ886" s="53">
        <f t="shared" si="598"/>
        <v>321480.198963059</v>
      </c>
      <c r="BK886" s="34">
        <f t="shared" si="625"/>
        <v>0.76386138613861387</v>
      </c>
      <c r="BL886" s="177"/>
      <c r="BM886" s="198"/>
      <c r="BN886" s="198"/>
      <c r="BO886" s="18" t="s">
        <v>92</v>
      </c>
      <c r="BP886" s="48">
        <f>SUM(BP869:BP885)</f>
        <v>152956181</v>
      </c>
      <c r="BQ886" s="32">
        <f>IFERROR(BP886/BM869,"-")</f>
        <v>0.24349858155669332</v>
      </c>
      <c r="BR886" s="50">
        <v>497</v>
      </c>
      <c r="BS886" s="32">
        <f>IFERROR(BR886/BN869,"-")</f>
        <v>0.87654320987654322</v>
      </c>
      <c r="BT886" s="53">
        <f t="shared" si="599"/>
        <v>307758.91549295775</v>
      </c>
      <c r="BU886" s="34">
        <f t="shared" si="626"/>
        <v>0.63312101910828023</v>
      </c>
      <c r="BV886" s="177"/>
      <c r="BW886" s="198"/>
      <c r="BX886" s="198"/>
      <c r="BY886" s="18" t="s">
        <v>92</v>
      </c>
      <c r="BZ886" s="48">
        <f t="shared" si="610"/>
        <v>3766850390</v>
      </c>
      <c r="CA886" s="32">
        <f>IFERROR(BZ886/BW869,"-")</f>
        <v>0.20267043762071013</v>
      </c>
      <c r="CB886" s="50">
        <f t="shared" si="611"/>
        <v>16761</v>
      </c>
      <c r="CC886" s="32">
        <f>IFERROR(CB886/BX869,"-")</f>
        <v>0.79951345163136811</v>
      </c>
      <c r="CD886" s="53">
        <f t="shared" si="600"/>
        <v>224739.00065628541</v>
      </c>
      <c r="CE886" s="34">
        <f t="shared" si="627"/>
        <v>0.73185747969609638</v>
      </c>
      <c r="CR886" s="173"/>
      <c r="CS886" s="194"/>
      <c r="CT886" s="188"/>
      <c r="CU886" s="191"/>
      <c r="CV886" s="191"/>
      <c r="CW886" s="75" t="s">
        <v>87</v>
      </c>
      <c r="CX886" s="86">
        <v>85489495</v>
      </c>
      <c r="CY886" s="76">
        <v>4.8237416453037526E-3</v>
      </c>
      <c r="CZ886" s="86">
        <v>1369</v>
      </c>
      <c r="DA886" s="76">
        <v>6.839528377298161E-2</v>
      </c>
      <c r="DB886" s="86">
        <v>62446.672753834915</v>
      </c>
      <c r="DC886" s="77">
        <v>6.2930955226624993E-2</v>
      </c>
    </row>
    <row r="887" spans="2:107" s="16" customFormat="1" ht="13.15" customHeight="1">
      <c r="B887" s="224">
        <v>50</v>
      </c>
      <c r="C887" s="193" t="s">
        <v>13</v>
      </c>
      <c r="D887" s="175">
        <f>CI54</f>
        <v>14</v>
      </c>
      <c r="E887" s="196">
        <v>18091130</v>
      </c>
      <c r="F887" s="196">
        <v>14</v>
      </c>
      <c r="G887" s="65" t="s">
        <v>58</v>
      </c>
      <c r="H887" s="54">
        <v>54161</v>
      </c>
      <c r="I887" s="28">
        <f>IFERROR(H887/E887,"-")</f>
        <v>2.9937875632975938E-3</v>
      </c>
      <c r="J887" s="54">
        <v>4</v>
      </c>
      <c r="K887" s="28">
        <f>IFERROR(J887/F887,"-")</f>
        <v>0.2857142857142857</v>
      </c>
      <c r="L887" s="51">
        <f t="shared" ref="L887:L954" si="629">IFERROR(H887/J887,"-")</f>
        <v>13540.25</v>
      </c>
      <c r="M887" s="29">
        <f t="shared" ref="M887:M904" si="630">IFERROR(J887/$CI$54,"-")</f>
        <v>0.2857142857142857</v>
      </c>
      <c r="N887" s="175">
        <f>CJ54</f>
        <v>84</v>
      </c>
      <c r="O887" s="196">
        <v>142117890</v>
      </c>
      <c r="P887" s="196">
        <v>76</v>
      </c>
      <c r="Q887" s="65" t="s">
        <v>58</v>
      </c>
      <c r="R887" s="54">
        <v>650757</v>
      </c>
      <c r="S887" s="28">
        <f>IFERROR(R887/O887,"-")</f>
        <v>4.5789942420338499E-3</v>
      </c>
      <c r="T887" s="54">
        <v>11</v>
      </c>
      <c r="U887" s="28">
        <f>IFERROR(T887/P887,"-")</f>
        <v>0.14473684210526316</v>
      </c>
      <c r="V887" s="51">
        <f t="shared" ref="V887:V954" si="631">IFERROR(R887/T887,"-")</f>
        <v>59159.727272727272</v>
      </c>
      <c r="W887" s="29">
        <f t="shared" ref="W887:W904" si="632">IFERROR(T887/$CJ$54,"-")</f>
        <v>0.13095238095238096</v>
      </c>
      <c r="X887" s="175">
        <f>CK54</f>
        <v>7650</v>
      </c>
      <c r="Y887" s="196">
        <v>5071784640</v>
      </c>
      <c r="Z887" s="196">
        <v>7029</v>
      </c>
      <c r="AA887" s="65" t="s">
        <v>58</v>
      </c>
      <c r="AB887" s="54">
        <v>96520412</v>
      </c>
      <c r="AC887" s="28">
        <f>IFERROR(AB887/Y887,"-")</f>
        <v>1.9030857745568629E-2</v>
      </c>
      <c r="AD887" s="54">
        <v>950</v>
      </c>
      <c r="AE887" s="28">
        <f>IFERROR(AD887/Z887,"-")</f>
        <v>0.13515436050647317</v>
      </c>
      <c r="AF887" s="51">
        <f t="shared" ref="AF887:AF954" si="633">IFERROR(AB887/AD887,"-")</f>
        <v>101600.43368421053</v>
      </c>
      <c r="AG887" s="29">
        <f t="shared" ref="AG887:AG904" si="634">IFERROR(AD887/$CK$54,"-")</f>
        <v>0.12418300653594772</v>
      </c>
      <c r="AH887" s="175">
        <f>CL54</f>
        <v>6832</v>
      </c>
      <c r="AI887" s="196">
        <v>5892452470</v>
      </c>
      <c r="AJ887" s="196">
        <v>6266</v>
      </c>
      <c r="AK887" s="65" t="s">
        <v>58</v>
      </c>
      <c r="AL887" s="54">
        <v>130280950</v>
      </c>
      <c r="AM887" s="28">
        <f>IFERROR(AL887/AI887,"-")</f>
        <v>2.2109800743119103E-2</v>
      </c>
      <c r="AN887" s="54">
        <v>1234</v>
      </c>
      <c r="AO887" s="28">
        <f>IFERROR(AN887/AJ887,"-")</f>
        <v>0.1969358442387488</v>
      </c>
      <c r="AP887" s="51">
        <f t="shared" ref="AP887:AP954" si="635">IFERROR(AL887/AN887,"-")</f>
        <v>105576.13452188007</v>
      </c>
      <c r="AQ887" s="29">
        <f t="shared" ref="AQ887:AQ904" si="636">IFERROR(AN887/$CL$54,"-")</f>
        <v>0.18062060889929743</v>
      </c>
      <c r="AR887" s="175">
        <f>CM54</f>
        <v>3964</v>
      </c>
      <c r="AS887" s="196">
        <v>3786598320</v>
      </c>
      <c r="AT887" s="196">
        <v>3535</v>
      </c>
      <c r="AU887" s="65" t="s">
        <v>58</v>
      </c>
      <c r="AV887" s="54">
        <v>98925921</v>
      </c>
      <c r="AW887" s="28">
        <f>IFERROR(AV887/AS887,"-")</f>
        <v>2.6125274623794794E-2</v>
      </c>
      <c r="AX887" s="54">
        <v>807</v>
      </c>
      <c r="AY887" s="28">
        <f>IFERROR(AX887/AT887,"-")</f>
        <v>0.22828854314002828</v>
      </c>
      <c r="AZ887" s="51">
        <f t="shared" ref="AZ887:AZ954" si="637">IFERROR(AV887/AX887,"-")</f>
        <v>122584.7843866171</v>
      </c>
      <c r="BA887" s="29">
        <f t="shared" ref="BA887:BA904" si="638">IFERROR(AX887/$CM$54,"-")</f>
        <v>0.20358224016145307</v>
      </c>
      <c r="BB887" s="175">
        <f>CN54</f>
        <v>1733</v>
      </c>
      <c r="BC887" s="196">
        <v>1699886590</v>
      </c>
      <c r="BD887" s="196">
        <v>1442</v>
      </c>
      <c r="BE887" s="65" t="s">
        <v>58</v>
      </c>
      <c r="BF887" s="54">
        <v>76858742</v>
      </c>
      <c r="BG887" s="28">
        <f>IFERROR(BF887/BC887,"-")</f>
        <v>4.5214041014347901E-2</v>
      </c>
      <c r="BH887" s="54">
        <v>366</v>
      </c>
      <c r="BI887" s="28">
        <f>IFERROR(BH887/BD887,"-")</f>
        <v>0.25381414701803051</v>
      </c>
      <c r="BJ887" s="51">
        <f t="shared" ref="BJ887:BJ954" si="639">IFERROR(BF887/BH887,"-")</f>
        <v>209996.56284153005</v>
      </c>
      <c r="BK887" s="29">
        <f t="shared" ref="BK887:BK904" si="640">IFERROR(BH887/$CN$54,"-")</f>
        <v>0.21119446047316792</v>
      </c>
      <c r="BL887" s="175">
        <f>CO54</f>
        <v>626</v>
      </c>
      <c r="BM887" s="196">
        <v>532883950</v>
      </c>
      <c r="BN887" s="196">
        <v>456</v>
      </c>
      <c r="BO887" s="65" t="s">
        <v>58</v>
      </c>
      <c r="BP887" s="54">
        <v>14837673</v>
      </c>
      <c r="BQ887" s="28">
        <f>IFERROR(BP887/BM887,"-")</f>
        <v>2.7844098138065522E-2</v>
      </c>
      <c r="BR887" s="54">
        <v>103</v>
      </c>
      <c r="BS887" s="28">
        <f>IFERROR(BR887/BN887,"-")</f>
        <v>0.22587719298245615</v>
      </c>
      <c r="BT887" s="51">
        <f t="shared" ref="BT887:BT954" si="641">IFERROR(BP887/BR887,"-")</f>
        <v>144055.07766990291</v>
      </c>
      <c r="BU887" s="29">
        <f t="shared" ref="BU887:BU904" si="642">IFERROR(BR887/$CO$54,"-")</f>
        <v>0.16453674121405751</v>
      </c>
      <c r="BV887" s="175">
        <f>CP54</f>
        <v>20903</v>
      </c>
      <c r="BW887" s="196">
        <f>SUM(E887,O887,Y887,AI887,AS887,BC887,BM887)</f>
        <v>17143814990</v>
      </c>
      <c r="BX887" s="196">
        <f>SUM(F887,P887,Z887,AJ887,AT887,BD887,BN887)</f>
        <v>18818</v>
      </c>
      <c r="BY887" s="65" t="s">
        <v>58</v>
      </c>
      <c r="BZ887" s="54">
        <f t="shared" si="610"/>
        <v>418128616</v>
      </c>
      <c r="CA887" s="28">
        <f>IFERROR(BZ887/BW887,"-")</f>
        <v>2.4389473185746271E-2</v>
      </c>
      <c r="CB887" s="54">
        <f t="shared" si="611"/>
        <v>3475</v>
      </c>
      <c r="CC887" s="28">
        <f>IFERROR(CB887/BX887,"-")</f>
        <v>0.18466361993835689</v>
      </c>
      <c r="CD887" s="51">
        <f t="shared" ref="CD887:CD954" si="643">IFERROR(BZ887/CB887,"-")</f>
        <v>120324.78158273382</v>
      </c>
      <c r="CE887" s="29">
        <f t="shared" ref="CE887:CE904" si="644">IFERROR(CB887/$CP$54,"-")</f>
        <v>0.1662440797971583</v>
      </c>
      <c r="CR887" s="173"/>
      <c r="CS887" s="194"/>
      <c r="CT887" s="188"/>
      <c r="CU887" s="191"/>
      <c r="CV887" s="191"/>
      <c r="CW887" s="75" t="s">
        <v>85</v>
      </c>
      <c r="CX887" s="86">
        <v>51266312</v>
      </c>
      <c r="CY887" s="76">
        <v>2.8926997895535058E-3</v>
      </c>
      <c r="CZ887" s="86">
        <v>2504</v>
      </c>
      <c r="DA887" s="76">
        <v>0.12509992006394885</v>
      </c>
      <c r="DB887" s="86">
        <v>20473.766773162941</v>
      </c>
      <c r="DC887" s="77">
        <v>0.11510526799669027</v>
      </c>
    </row>
    <row r="888" spans="2:107" s="16" customFormat="1" ht="13.15" customHeight="1">
      <c r="B888" s="224"/>
      <c r="C888" s="194"/>
      <c r="D888" s="176"/>
      <c r="E888" s="197"/>
      <c r="F888" s="197"/>
      <c r="G888" s="66" t="s">
        <v>60</v>
      </c>
      <c r="H888" s="49">
        <v>350799</v>
      </c>
      <c r="I888" s="30">
        <f>IFERROR(H888/E887,"-")</f>
        <v>1.9390662717033155E-2</v>
      </c>
      <c r="J888" s="49">
        <v>7</v>
      </c>
      <c r="K888" s="30">
        <f>IFERROR(J888/F887,"-")</f>
        <v>0.5</v>
      </c>
      <c r="L888" s="52">
        <f t="shared" si="629"/>
        <v>50114.142857142855</v>
      </c>
      <c r="M888" s="31">
        <f t="shared" si="630"/>
        <v>0.5</v>
      </c>
      <c r="N888" s="176"/>
      <c r="O888" s="197"/>
      <c r="P888" s="197"/>
      <c r="Q888" s="66" t="s">
        <v>60</v>
      </c>
      <c r="R888" s="49">
        <v>848964</v>
      </c>
      <c r="S888" s="30">
        <f>IFERROR(R888/O887,"-")</f>
        <v>5.973660318204837E-3</v>
      </c>
      <c r="T888" s="49">
        <v>18</v>
      </c>
      <c r="U888" s="30">
        <f>IFERROR(T888/P887,"-")</f>
        <v>0.23684210526315788</v>
      </c>
      <c r="V888" s="52">
        <f t="shared" si="631"/>
        <v>47164.666666666664</v>
      </c>
      <c r="W888" s="31">
        <f t="shared" si="632"/>
        <v>0.21428571428571427</v>
      </c>
      <c r="X888" s="176"/>
      <c r="Y888" s="197"/>
      <c r="Z888" s="197"/>
      <c r="AA888" s="66" t="s">
        <v>60</v>
      </c>
      <c r="AB888" s="49">
        <v>127453520</v>
      </c>
      <c r="AC888" s="30">
        <f>IFERROR(AB888/Y887,"-")</f>
        <v>2.5129915610927832E-2</v>
      </c>
      <c r="AD888" s="49">
        <v>1569</v>
      </c>
      <c r="AE888" s="30">
        <f>IFERROR(AD888/Z887,"-")</f>
        <v>0.22321809645753307</v>
      </c>
      <c r="AF888" s="52">
        <f t="shared" si="633"/>
        <v>81232.326322498411</v>
      </c>
      <c r="AG888" s="31">
        <f t="shared" si="634"/>
        <v>0.20509803921568628</v>
      </c>
      <c r="AH888" s="176"/>
      <c r="AI888" s="197"/>
      <c r="AJ888" s="197"/>
      <c r="AK888" s="66" t="s">
        <v>60</v>
      </c>
      <c r="AL888" s="49">
        <v>146153699</v>
      </c>
      <c r="AM888" s="30">
        <f>IFERROR(AL888/AI887,"-")</f>
        <v>2.4803543133204094E-2</v>
      </c>
      <c r="AN888" s="49">
        <v>1778</v>
      </c>
      <c r="AO888" s="30">
        <f>IFERROR(AN888/AJ887,"-")</f>
        <v>0.28375359080753271</v>
      </c>
      <c r="AP888" s="52">
        <f t="shared" si="635"/>
        <v>82201.180539932509</v>
      </c>
      <c r="AQ888" s="31">
        <f t="shared" si="636"/>
        <v>0.26024590163934425</v>
      </c>
      <c r="AR888" s="176"/>
      <c r="AS888" s="197"/>
      <c r="AT888" s="197"/>
      <c r="AU888" s="66" t="s">
        <v>60</v>
      </c>
      <c r="AV888" s="49">
        <v>101381689</v>
      </c>
      <c r="AW888" s="30">
        <f>IFERROR(AV888/AS887,"-")</f>
        <v>2.6773816611211088E-2</v>
      </c>
      <c r="AX888" s="49">
        <v>1157</v>
      </c>
      <c r="AY888" s="30">
        <f>IFERROR(AX888/AT887,"-")</f>
        <v>0.32729844413012732</v>
      </c>
      <c r="AZ888" s="52">
        <f t="shared" si="637"/>
        <v>87624.623163353506</v>
      </c>
      <c r="BA888" s="31">
        <f t="shared" si="638"/>
        <v>0.29187689202825429</v>
      </c>
      <c r="BB888" s="176"/>
      <c r="BC888" s="197"/>
      <c r="BD888" s="197"/>
      <c r="BE888" s="66" t="s">
        <v>60</v>
      </c>
      <c r="BF888" s="49">
        <v>17420124</v>
      </c>
      <c r="BG888" s="30">
        <f>IFERROR(BF888/BC887,"-")</f>
        <v>1.0247815414556568E-2</v>
      </c>
      <c r="BH888" s="49">
        <v>474</v>
      </c>
      <c r="BI888" s="30">
        <f>IFERROR(BH888/BD887,"-")</f>
        <v>0.3287101248266297</v>
      </c>
      <c r="BJ888" s="52">
        <f t="shared" si="639"/>
        <v>36751.3164556962</v>
      </c>
      <c r="BK888" s="31">
        <f t="shared" si="640"/>
        <v>0.27351413733410274</v>
      </c>
      <c r="BL888" s="176"/>
      <c r="BM888" s="197"/>
      <c r="BN888" s="197"/>
      <c r="BO888" s="66" t="s">
        <v>60</v>
      </c>
      <c r="BP888" s="49">
        <v>4243933</v>
      </c>
      <c r="BQ888" s="30">
        <f>IFERROR(BP888/BM887,"-")</f>
        <v>7.9640848631301435E-3</v>
      </c>
      <c r="BR888" s="49">
        <v>152</v>
      </c>
      <c r="BS888" s="30">
        <f>IFERROR(BR888/BN887,"-")</f>
        <v>0.33333333333333331</v>
      </c>
      <c r="BT888" s="52">
        <f t="shared" si="641"/>
        <v>27920.611842105263</v>
      </c>
      <c r="BU888" s="31">
        <f t="shared" si="642"/>
        <v>0.24281150159744408</v>
      </c>
      <c r="BV888" s="176"/>
      <c r="BW888" s="197"/>
      <c r="BX888" s="197"/>
      <c r="BY888" s="66" t="s">
        <v>60</v>
      </c>
      <c r="BZ888" s="49">
        <f t="shared" si="610"/>
        <v>397852728</v>
      </c>
      <c r="CA888" s="30">
        <f>IFERROR(BZ888/BW887,"-")</f>
        <v>2.3206779134753133E-2</v>
      </c>
      <c r="CB888" s="49">
        <f t="shared" si="611"/>
        <v>5155</v>
      </c>
      <c r="CC888" s="30">
        <f>IFERROR(CB888/BX887,"-")</f>
        <v>0.27393984482941863</v>
      </c>
      <c r="CD888" s="52">
        <f t="shared" si="643"/>
        <v>77178.026770126089</v>
      </c>
      <c r="CE888" s="31">
        <f t="shared" si="644"/>
        <v>0.24661531837535283</v>
      </c>
      <c r="CR888" s="174"/>
      <c r="CS888" s="195"/>
      <c r="CT888" s="189"/>
      <c r="CU888" s="192"/>
      <c r="CV888" s="192"/>
      <c r="CW888" s="18" t="s">
        <v>92</v>
      </c>
      <c r="CX888" s="86">
        <v>3390993015</v>
      </c>
      <c r="CY888" s="76">
        <v>0.1913366575085001</v>
      </c>
      <c r="CZ888" s="86">
        <v>15148</v>
      </c>
      <c r="DA888" s="76">
        <v>0.75679456434852121</v>
      </c>
      <c r="DB888" s="86">
        <v>223857.47392395037</v>
      </c>
      <c r="DC888" s="77">
        <v>0.69633170911096809</v>
      </c>
    </row>
    <row r="889" spans="2:107" s="16" customFormat="1" ht="13.15" customHeight="1">
      <c r="B889" s="224"/>
      <c r="C889" s="194"/>
      <c r="D889" s="176"/>
      <c r="E889" s="197"/>
      <c r="F889" s="197"/>
      <c r="G889" s="67" t="s">
        <v>194</v>
      </c>
      <c r="H889" s="49">
        <v>428452</v>
      </c>
      <c r="I889" s="30">
        <f>IFERROR(H889/E887,"-")</f>
        <v>2.3682987187643889E-2</v>
      </c>
      <c r="J889" s="49">
        <v>2</v>
      </c>
      <c r="K889" s="30">
        <f>IFERROR(J889/F887,"-")</f>
        <v>0.14285714285714285</v>
      </c>
      <c r="L889" s="52">
        <f>IFERROR(H889/J889,"-")</f>
        <v>214226</v>
      </c>
      <c r="M889" s="31">
        <f t="shared" si="630"/>
        <v>0.14285714285714285</v>
      </c>
      <c r="N889" s="176"/>
      <c r="O889" s="197"/>
      <c r="P889" s="197"/>
      <c r="Q889" s="67" t="s">
        <v>194</v>
      </c>
      <c r="R889" s="49">
        <v>3729731</v>
      </c>
      <c r="S889" s="30">
        <f>IFERROR(R889/O887,"-")</f>
        <v>2.6243923266803356E-2</v>
      </c>
      <c r="T889" s="49">
        <v>8</v>
      </c>
      <c r="U889" s="30">
        <f>IFERROR(T889/P887,"-")</f>
        <v>0.10526315789473684</v>
      </c>
      <c r="V889" s="52">
        <f>IFERROR(R889/T889,"-")</f>
        <v>466216.375</v>
      </c>
      <c r="W889" s="31">
        <f t="shared" si="632"/>
        <v>9.5238095238095233E-2</v>
      </c>
      <c r="X889" s="176"/>
      <c r="Y889" s="197"/>
      <c r="Z889" s="197"/>
      <c r="AA889" s="67" t="s">
        <v>194</v>
      </c>
      <c r="AB889" s="49">
        <v>64491359</v>
      </c>
      <c r="AC889" s="30">
        <f>IFERROR(AB889/Y887,"-")</f>
        <v>1.2715713220820039E-2</v>
      </c>
      <c r="AD889" s="49">
        <v>439</v>
      </c>
      <c r="AE889" s="30">
        <f>IFERROR(AD889/Z887,"-")</f>
        <v>6.2455541328780763E-2</v>
      </c>
      <c r="AF889" s="52">
        <f>IFERROR(AB889/AD889,"-")</f>
        <v>146905.14578587699</v>
      </c>
      <c r="AG889" s="31">
        <f t="shared" si="634"/>
        <v>5.738562091503268E-2</v>
      </c>
      <c r="AH889" s="176"/>
      <c r="AI889" s="197"/>
      <c r="AJ889" s="197"/>
      <c r="AK889" s="67" t="s">
        <v>194</v>
      </c>
      <c r="AL889" s="49">
        <v>66913042</v>
      </c>
      <c r="AM889" s="30">
        <f>IFERROR(AL889/AI887,"-")</f>
        <v>1.1355720277876081E-2</v>
      </c>
      <c r="AN889" s="49">
        <v>476</v>
      </c>
      <c r="AO889" s="30">
        <f>IFERROR(AN889/AJ887,"-")</f>
        <v>7.5965528247685918E-2</v>
      </c>
      <c r="AP889" s="52">
        <f>IFERROR(AL889/AN889,"-")</f>
        <v>140573.61764705883</v>
      </c>
      <c r="AQ889" s="31">
        <f t="shared" si="636"/>
        <v>6.9672131147540978E-2</v>
      </c>
      <c r="AR889" s="176"/>
      <c r="AS889" s="197"/>
      <c r="AT889" s="197"/>
      <c r="AU889" s="67" t="s">
        <v>194</v>
      </c>
      <c r="AV889" s="49">
        <v>31029676</v>
      </c>
      <c r="AW889" s="30">
        <f>IFERROR(AV889/AS887,"-")</f>
        <v>8.1946045969829729E-3</v>
      </c>
      <c r="AX889" s="49">
        <v>261</v>
      </c>
      <c r="AY889" s="30">
        <f>IFERROR(AX889/AT887,"-")</f>
        <v>7.3833097595473837E-2</v>
      </c>
      <c r="AZ889" s="52">
        <f>IFERROR(AV889/AX889,"-")</f>
        <v>118887.64750957854</v>
      </c>
      <c r="BA889" s="31">
        <f t="shared" si="638"/>
        <v>6.5842583249243192E-2</v>
      </c>
      <c r="BB889" s="176"/>
      <c r="BC889" s="197"/>
      <c r="BD889" s="197"/>
      <c r="BE889" s="67" t="s">
        <v>194</v>
      </c>
      <c r="BF889" s="49">
        <v>10712225</v>
      </c>
      <c r="BG889" s="30">
        <f>IFERROR(BF889/BC887,"-")</f>
        <v>6.3017292230065775E-3</v>
      </c>
      <c r="BH889" s="49">
        <v>77</v>
      </c>
      <c r="BI889" s="30">
        <f>IFERROR(BH889/BD887,"-")</f>
        <v>5.3398058252427182E-2</v>
      </c>
      <c r="BJ889" s="52">
        <f>IFERROR(BF889/BH889,"-")</f>
        <v>139119.8051948052</v>
      </c>
      <c r="BK889" s="31">
        <f t="shared" si="640"/>
        <v>4.4431621465666475E-2</v>
      </c>
      <c r="BL889" s="176"/>
      <c r="BM889" s="197"/>
      <c r="BN889" s="197"/>
      <c r="BO889" s="67" t="s">
        <v>194</v>
      </c>
      <c r="BP889" s="49">
        <v>898442</v>
      </c>
      <c r="BQ889" s="30">
        <f>IFERROR(BP889/BM887,"-")</f>
        <v>1.6859993625253679E-3</v>
      </c>
      <c r="BR889" s="49">
        <v>27</v>
      </c>
      <c r="BS889" s="30">
        <f>IFERROR(BR889/BN887,"-")</f>
        <v>5.921052631578947E-2</v>
      </c>
      <c r="BT889" s="52">
        <f>IFERROR(BP889/BR889,"-")</f>
        <v>33275.629629629628</v>
      </c>
      <c r="BU889" s="31">
        <f t="shared" si="642"/>
        <v>4.3130990415335461E-2</v>
      </c>
      <c r="BV889" s="176"/>
      <c r="BW889" s="197"/>
      <c r="BX889" s="197"/>
      <c r="BY889" s="67" t="s">
        <v>194</v>
      </c>
      <c r="BZ889" s="49">
        <f t="shared" si="610"/>
        <v>178202927</v>
      </c>
      <c r="CA889" s="30">
        <f>IFERROR(BZ889/BW887,"-")</f>
        <v>1.0394589950016721E-2</v>
      </c>
      <c r="CB889" s="49">
        <f>SUM(J889,T889,AD889,AN889,AX889,BH889,BR889)</f>
        <v>1290</v>
      </c>
      <c r="CC889" s="30">
        <f>IFERROR(CB889/BX887,"-")</f>
        <v>6.8551386969922412E-2</v>
      </c>
      <c r="CD889" s="52">
        <f>IFERROR(BZ889/CB889,"-")</f>
        <v>138141.803875969</v>
      </c>
      <c r="CE889" s="31">
        <f t="shared" si="644"/>
        <v>6.1713629622542218E-2</v>
      </c>
      <c r="CR889" s="172">
        <v>53</v>
      </c>
      <c r="CS889" s="193" t="s">
        <v>18</v>
      </c>
      <c r="CT889" s="187">
        <v>12051</v>
      </c>
      <c r="CU889" s="190">
        <v>9335778890</v>
      </c>
      <c r="CV889" s="190">
        <v>11113</v>
      </c>
      <c r="CW889" s="75" t="s">
        <v>58</v>
      </c>
      <c r="CX889" s="86">
        <v>231808633</v>
      </c>
      <c r="CY889" s="76">
        <v>2.4830133160962213E-2</v>
      </c>
      <c r="CZ889" s="86">
        <v>2199</v>
      </c>
      <c r="DA889" s="76">
        <v>0.19787636101862682</v>
      </c>
      <c r="DB889" s="86">
        <v>105415.47658026376</v>
      </c>
      <c r="DC889" s="77">
        <v>0.18247448344535724</v>
      </c>
    </row>
    <row r="890" spans="2:107" s="16" customFormat="1" ht="13.15" customHeight="1">
      <c r="B890" s="224"/>
      <c r="C890" s="194"/>
      <c r="D890" s="176"/>
      <c r="E890" s="197"/>
      <c r="F890" s="197"/>
      <c r="G890" s="67" t="s">
        <v>62</v>
      </c>
      <c r="H890" s="49">
        <v>29540</v>
      </c>
      <c r="I890" s="30">
        <f>IFERROR(H890/E887,"-")</f>
        <v>1.6328443828550233E-3</v>
      </c>
      <c r="J890" s="49">
        <v>1</v>
      </c>
      <c r="K890" s="30">
        <f>IFERROR(J890/F887,"-")</f>
        <v>7.1428571428571425E-2</v>
      </c>
      <c r="L890" s="52">
        <f t="shared" si="629"/>
        <v>29540</v>
      </c>
      <c r="M890" s="31">
        <f t="shared" si="630"/>
        <v>7.1428571428571425E-2</v>
      </c>
      <c r="N890" s="176"/>
      <c r="O890" s="197"/>
      <c r="P890" s="197"/>
      <c r="Q890" s="67" t="s">
        <v>62</v>
      </c>
      <c r="R890" s="49">
        <v>2930126</v>
      </c>
      <c r="S890" s="30">
        <f>IFERROR(R890/O887,"-")</f>
        <v>2.0617573199264359E-2</v>
      </c>
      <c r="T890" s="49">
        <v>13</v>
      </c>
      <c r="U890" s="30">
        <f>IFERROR(T890/P887,"-")</f>
        <v>0.17105263157894737</v>
      </c>
      <c r="V890" s="52">
        <f t="shared" si="631"/>
        <v>225394.30769230769</v>
      </c>
      <c r="W890" s="31">
        <f t="shared" si="632"/>
        <v>0.15476190476190477</v>
      </c>
      <c r="X890" s="176"/>
      <c r="Y890" s="197"/>
      <c r="Z890" s="197"/>
      <c r="AA890" s="67" t="s">
        <v>62</v>
      </c>
      <c r="AB890" s="49">
        <v>71524268</v>
      </c>
      <c r="AC890" s="30">
        <f>IFERROR(AB890/Y887,"-")</f>
        <v>1.4102386650234423E-2</v>
      </c>
      <c r="AD890" s="49">
        <v>1416</v>
      </c>
      <c r="AE890" s="30">
        <f>IFERROR(AD890/Z887,"-")</f>
        <v>0.20145113102859583</v>
      </c>
      <c r="AF890" s="52">
        <f t="shared" si="633"/>
        <v>50511.488700564973</v>
      </c>
      <c r="AG890" s="31">
        <f t="shared" si="634"/>
        <v>0.18509803921568627</v>
      </c>
      <c r="AH890" s="176"/>
      <c r="AI890" s="197"/>
      <c r="AJ890" s="197"/>
      <c r="AK890" s="67" t="s">
        <v>62</v>
      </c>
      <c r="AL890" s="49">
        <v>82274733</v>
      </c>
      <c r="AM890" s="30">
        <f>IFERROR(AL890/AI887,"-")</f>
        <v>1.396273171805491E-2</v>
      </c>
      <c r="AN890" s="49">
        <v>1473</v>
      </c>
      <c r="AO890" s="30">
        <f>IFERROR(AN890/AJ887,"-")</f>
        <v>0.23507819980849026</v>
      </c>
      <c r="AP890" s="52">
        <f t="shared" si="635"/>
        <v>55855.215885947044</v>
      </c>
      <c r="AQ890" s="31">
        <f t="shared" si="636"/>
        <v>0.21560304449648712</v>
      </c>
      <c r="AR890" s="176"/>
      <c r="AS890" s="197"/>
      <c r="AT890" s="197"/>
      <c r="AU890" s="67" t="s">
        <v>62</v>
      </c>
      <c r="AV890" s="49">
        <v>37372915</v>
      </c>
      <c r="AW890" s="30">
        <f>IFERROR(AV890/AS887,"-")</f>
        <v>9.8697859771933773E-3</v>
      </c>
      <c r="AX890" s="49">
        <v>846</v>
      </c>
      <c r="AY890" s="30">
        <f>IFERROR(AX890/AT887,"-")</f>
        <v>0.23932107496463931</v>
      </c>
      <c r="AZ890" s="52">
        <f t="shared" si="637"/>
        <v>44176.022458628839</v>
      </c>
      <c r="BA890" s="31">
        <f t="shared" si="638"/>
        <v>0.21342078708375378</v>
      </c>
      <c r="BB890" s="176"/>
      <c r="BC890" s="197"/>
      <c r="BD890" s="197"/>
      <c r="BE890" s="67" t="s">
        <v>62</v>
      </c>
      <c r="BF890" s="49">
        <v>13096607</v>
      </c>
      <c r="BG890" s="30">
        <f>IFERROR(BF890/BC887,"-")</f>
        <v>7.7044004447379046E-3</v>
      </c>
      <c r="BH890" s="49">
        <v>311</v>
      </c>
      <c r="BI890" s="30">
        <f>IFERROR(BH890/BD887,"-")</f>
        <v>0.21567267683772537</v>
      </c>
      <c r="BJ890" s="52">
        <f t="shared" si="639"/>
        <v>42111.276527331189</v>
      </c>
      <c r="BK890" s="31">
        <f t="shared" si="640"/>
        <v>0.17945758799769188</v>
      </c>
      <c r="BL890" s="176"/>
      <c r="BM890" s="197"/>
      <c r="BN890" s="197"/>
      <c r="BO890" s="67" t="s">
        <v>62</v>
      </c>
      <c r="BP890" s="49">
        <v>2226333</v>
      </c>
      <c r="BQ890" s="30">
        <f>IFERROR(BP890/BM887,"-")</f>
        <v>4.1778946429142779E-3</v>
      </c>
      <c r="BR890" s="49">
        <v>82</v>
      </c>
      <c r="BS890" s="30">
        <f>IFERROR(BR890/BN887,"-")</f>
        <v>0.17982456140350878</v>
      </c>
      <c r="BT890" s="52">
        <f t="shared" si="641"/>
        <v>27150.40243902439</v>
      </c>
      <c r="BU890" s="31">
        <f t="shared" si="642"/>
        <v>0.13099041533546327</v>
      </c>
      <c r="BV890" s="176"/>
      <c r="BW890" s="197"/>
      <c r="BX890" s="197"/>
      <c r="BY890" s="67" t="s">
        <v>62</v>
      </c>
      <c r="BZ890" s="49">
        <f t="shared" si="610"/>
        <v>209454522</v>
      </c>
      <c r="CA890" s="30">
        <f>IFERROR(BZ890/BW887,"-")</f>
        <v>1.2217497804437051E-2</v>
      </c>
      <c r="CB890" s="49">
        <f t="shared" si="611"/>
        <v>4142</v>
      </c>
      <c r="CC890" s="30">
        <f>IFERROR(CB890/BX887,"-")</f>
        <v>0.22010840684451058</v>
      </c>
      <c r="CD890" s="52">
        <f t="shared" si="643"/>
        <v>50568.450507001449</v>
      </c>
      <c r="CE890" s="31">
        <f t="shared" si="644"/>
        <v>0.19815337511362005</v>
      </c>
      <c r="CR890" s="173"/>
      <c r="CS890" s="194"/>
      <c r="CT890" s="188"/>
      <c r="CU890" s="191"/>
      <c r="CV890" s="191"/>
      <c r="CW890" s="75" t="s">
        <v>60</v>
      </c>
      <c r="CX890" s="86">
        <v>167398312</v>
      </c>
      <c r="CY890" s="76">
        <v>1.7930835120710534E-2</v>
      </c>
      <c r="CZ890" s="86">
        <v>2764</v>
      </c>
      <c r="DA890" s="76">
        <v>0.24871771798794204</v>
      </c>
      <c r="DB890" s="86">
        <v>60563.788712011577</v>
      </c>
      <c r="DC890" s="77">
        <v>0.22935855945564684</v>
      </c>
    </row>
    <row r="891" spans="2:107" s="16" customFormat="1" ht="13.15" customHeight="1">
      <c r="B891" s="224"/>
      <c r="C891" s="194"/>
      <c r="D891" s="176"/>
      <c r="E891" s="197"/>
      <c r="F891" s="197"/>
      <c r="G891" s="67" t="s">
        <v>64</v>
      </c>
      <c r="H891" s="49">
        <v>9969</v>
      </c>
      <c r="I891" s="30">
        <f>IFERROR(H891/E887,"-")</f>
        <v>5.5104352243336933E-4</v>
      </c>
      <c r="J891" s="49">
        <v>1</v>
      </c>
      <c r="K891" s="30">
        <f>IFERROR(J891/F887,"-")</f>
        <v>7.1428571428571425E-2</v>
      </c>
      <c r="L891" s="52">
        <f t="shared" si="629"/>
        <v>9969</v>
      </c>
      <c r="M891" s="31">
        <f t="shared" si="630"/>
        <v>7.1428571428571425E-2</v>
      </c>
      <c r="N891" s="176"/>
      <c r="O891" s="197"/>
      <c r="P891" s="197"/>
      <c r="Q891" s="67" t="s">
        <v>64</v>
      </c>
      <c r="R891" s="49">
        <v>13307</v>
      </c>
      <c r="S891" s="30">
        <f>IFERROR(R891/O887,"-")</f>
        <v>9.3633531992348045E-5</v>
      </c>
      <c r="T891" s="49">
        <v>3</v>
      </c>
      <c r="U891" s="30">
        <f>IFERROR(T891/P887,"-")</f>
        <v>3.9473684210526314E-2</v>
      </c>
      <c r="V891" s="52">
        <f t="shared" si="631"/>
        <v>4435.666666666667</v>
      </c>
      <c r="W891" s="31">
        <f t="shared" si="632"/>
        <v>3.5714285714285712E-2</v>
      </c>
      <c r="X891" s="176"/>
      <c r="Y891" s="197"/>
      <c r="Z891" s="197"/>
      <c r="AA891" s="67" t="s">
        <v>64</v>
      </c>
      <c r="AB891" s="49">
        <v>10544888</v>
      </c>
      <c r="AC891" s="30">
        <f>IFERROR(AB891/Y887,"-")</f>
        <v>2.0791277131199325E-3</v>
      </c>
      <c r="AD891" s="49">
        <v>243</v>
      </c>
      <c r="AE891" s="30">
        <f>IFERROR(AD891/Z887,"-")</f>
        <v>3.4571062740076826E-2</v>
      </c>
      <c r="AF891" s="52">
        <f t="shared" si="633"/>
        <v>43394.600823045264</v>
      </c>
      <c r="AG891" s="31">
        <f t="shared" si="634"/>
        <v>3.1764705882352938E-2</v>
      </c>
      <c r="AH891" s="176"/>
      <c r="AI891" s="197"/>
      <c r="AJ891" s="197"/>
      <c r="AK891" s="67" t="s">
        <v>64</v>
      </c>
      <c r="AL891" s="49">
        <v>17535962</v>
      </c>
      <c r="AM891" s="30">
        <f>IFERROR(AL891/AI887,"-")</f>
        <v>2.9760039795450398E-3</v>
      </c>
      <c r="AN891" s="49">
        <v>244</v>
      </c>
      <c r="AO891" s="30">
        <f>IFERROR(AN891/AJ887,"-")</f>
        <v>3.8940312799233961E-2</v>
      </c>
      <c r="AP891" s="52">
        <f t="shared" si="635"/>
        <v>71868.696721311469</v>
      </c>
      <c r="AQ891" s="31">
        <f t="shared" si="636"/>
        <v>3.5714285714285712E-2</v>
      </c>
      <c r="AR891" s="176"/>
      <c r="AS891" s="197"/>
      <c r="AT891" s="197"/>
      <c r="AU891" s="67" t="s">
        <v>64</v>
      </c>
      <c r="AV891" s="49">
        <v>8926826</v>
      </c>
      <c r="AW891" s="30">
        <f>IFERROR(AV891/AS887,"-")</f>
        <v>2.3574789944976258E-3</v>
      </c>
      <c r="AX891" s="49">
        <v>153</v>
      </c>
      <c r="AY891" s="30">
        <f>IFERROR(AX891/AT887,"-")</f>
        <v>4.3281471004243281E-2</v>
      </c>
      <c r="AZ891" s="52">
        <f t="shared" si="637"/>
        <v>58345.267973856207</v>
      </c>
      <c r="BA891" s="31">
        <f t="shared" si="638"/>
        <v>3.8597376387487385E-2</v>
      </c>
      <c r="BB891" s="176"/>
      <c r="BC891" s="197"/>
      <c r="BD891" s="197"/>
      <c r="BE891" s="67" t="s">
        <v>64</v>
      </c>
      <c r="BF891" s="49">
        <v>2456998</v>
      </c>
      <c r="BG891" s="30">
        <f>IFERROR(BF891/BC887,"-")</f>
        <v>1.4453893656517403E-3</v>
      </c>
      <c r="BH891" s="49">
        <v>28</v>
      </c>
      <c r="BI891" s="30">
        <f>IFERROR(BH891/BD887,"-")</f>
        <v>1.9417475728155338E-2</v>
      </c>
      <c r="BJ891" s="52">
        <f t="shared" si="639"/>
        <v>87749.928571428565</v>
      </c>
      <c r="BK891" s="31">
        <f t="shared" si="640"/>
        <v>1.6156953260242354E-2</v>
      </c>
      <c r="BL891" s="176"/>
      <c r="BM891" s="197"/>
      <c r="BN891" s="197"/>
      <c r="BO891" s="67" t="s">
        <v>64</v>
      </c>
      <c r="BP891" s="49">
        <v>235729</v>
      </c>
      <c r="BQ891" s="30">
        <f>IFERROR(BP891/BM887,"-")</f>
        <v>4.4236460865447344E-4</v>
      </c>
      <c r="BR891" s="49">
        <v>9</v>
      </c>
      <c r="BS891" s="30">
        <f>IFERROR(BR891/BN887,"-")</f>
        <v>1.9736842105263157E-2</v>
      </c>
      <c r="BT891" s="52">
        <f t="shared" si="641"/>
        <v>26192.111111111109</v>
      </c>
      <c r="BU891" s="31">
        <f t="shared" si="642"/>
        <v>1.437699680511182E-2</v>
      </c>
      <c r="BV891" s="176"/>
      <c r="BW891" s="197"/>
      <c r="BX891" s="197"/>
      <c r="BY891" s="67" t="s">
        <v>64</v>
      </c>
      <c r="BZ891" s="49">
        <f t="shared" si="610"/>
        <v>39723679</v>
      </c>
      <c r="CA891" s="30">
        <f>IFERROR(BZ891/BW887,"-")</f>
        <v>2.3170851425526264E-3</v>
      </c>
      <c r="CB891" s="49">
        <f t="shared" si="611"/>
        <v>681</v>
      </c>
      <c r="CC891" s="30">
        <f>IFERROR(CB891/BX887,"-")</f>
        <v>3.6188755446912531E-2</v>
      </c>
      <c r="CD891" s="52">
        <f t="shared" si="643"/>
        <v>58331.393538913362</v>
      </c>
      <c r="CE891" s="31">
        <f t="shared" si="644"/>
        <v>3.2579055637946705E-2</v>
      </c>
      <c r="CR891" s="173"/>
      <c r="CS891" s="194"/>
      <c r="CT891" s="188"/>
      <c r="CU891" s="191"/>
      <c r="CV891" s="191"/>
      <c r="CW891" s="75" t="s">
        <v>62</v>
      </c>
      <c r="CX891" s="86">
        <v>117871262</v>
      </c>
      <c r="CY891" s="76">
        <v>1.2625755535647654E-2</v>
      </c>
      <c r="CZ891" s="86">
        <v>2584</v>
      </c>
      <c r="DA891" s="76">
        <v>0.23252047151984162</v>
      </c>
      <c r="DB891" s="86">
        <v>45615.813467492262</v>
      </c>
      <c r="DC891" s="77">
        <v>0.21442203966475812</v>
      </c>
    </row>
    <row r="892" spans="2:107" s="16" customFormat="1" ht="13.15" customHeight="1">
      <c r="B892" s="224"/>
      <c r="C892" s="194"/>
      <c r="D892" s="176"/>
      <c r="E892" s="197"/>
      <c r="F892" s="197"/>
      <c r="G892" s="67" t="s">
        <v>66</v>
      </c>
      <c r="H892" s="49">
        <v>20017</v>
      </c>
      <c r="I892" s="30">
        <f>IFERROR(H892/E887,"-")</f>
        <v>1.1064538257145905E-3</v>
      </c>
      <c r="J892" s="49">
        <v>2</v>
      </c>
      <c r="K892" s="30">
        <f>IFERROR(J892/F887,"-")</f>
        <v>0.14285714285714285</v>
      </c>
      <c r="L892" s="52">
        <f t="shared" si="629"/>
        <v>10008.5</v>
      </c>
      <c r="M892" s="31">
        <f t="shared" si="630"/>
        <v>0.14285714285714285</v>
      </c>
      <c r="N892" s="176"/>
      <c r="O892" s="197"/>
      <c r="P892" s="197"/>
      <c r="Q892" s="67" t="s">
        <v>66</v>
      </c>
      <c r="R892" s="49">
        <v>1167709</v>
      </c>
      <c r="S892" s="30">
        <f>IFERROR(R892/O887,"-")</f>
        <v>8.2164814014618424E-3</v>
      </c>
      <c r="T892" s="49">
        <v>24</v>
      </c>
      <c r="U892" s="30">
        <f>IFERROR(T892/P887,"-")</f>
        <v>0.31578947368421051</v>
      </c>
      <c r="V892" s="52">
        <f t="shared" si="631"/>
        <v>48654.541666666664</v>
      </c>
      <c r="W892" s="31">
        <f t="shared" si="632"/>
        <v>0.2857142857142857</v>
      </c>
      <c r="X892" s="176"/>
      <c r="Y892" s="197"/>
      <c r="Z892" s="197"/>
      <c r="AA892" s="67" t="s">
        <v>66</v>
      </c>
      <c r="AB892" s="49">
        <v>120644403</v>
      </c>
      <c r="AC892" s="30">
        <f>IFERROR(AB892/Y887,"-")</f>
        <v>2.3787367083473007E-2</v>
      </c>
      <c r="AD892" s="49">
        <v>1763</v>
      </c>
      <c r="AE892" s="30">
        <f>IFERROR(AD892/Z887,"-")</f>
        <v>0.25081803955043391</v>
      </c>
      <c r="AF892" s="52">
        <f t="shared" si="633"/>
        <v>68431.311968235968</v>
      </c>
      <c r="AG892" s="31">
        <f t="shared" si="634"/>
        <v>0.23045751633986927</v>
      </c>
      <c r="AH892" s="176"/>
      <c r="AI892" s="197"/>
      <c r="AJ892" s="197"/>
      <c r="AK892" s="67" t="s">
        <v>66</v>
      </c>
      <c r="AL892" s="49">
        <v>133126900</v>
      </c>
      <c r="AM892" s="30">
        <f>IFERROR(AL892/AI887,"-")</f>
        <v>2.259278300126874E-2</v>
      </c>
      <c r="AN892" s="49">
        <v>1943</v>
      </c>
      <c r="AO892" s="30">
        <f>IFERROR(AN892/AJ887,"-")</f>
        <v>0.3100861793807852</v>
      </c>
      <c r="AP892" s="52">
        <f t="shared" si="635"/>
        <v>68516.160576428199</v>
      </c>
      <c r="AQ892" s="31">
        <f t="shared" si="636"/>
        <v>0.2843969555035129</v>
      </c>
      <c r="AR892" s="176"/>
      <c r="AS892" s="197"/>
      <c r="AT892" s="197"/>
      <c r="AU892" s="67" t="s">
        <v>66</v>
      </c>
      <c r="AV892" s="49">
        <v>50725480</v>
      </c>
      <c r="AW892" s="30">
        <f>IFERROR(AV892/AS887,"-")</f>
        <v>1.3396055169643661E-2</v>
      </c>
      <c r="AX892" s="49">
        <v>1154</v>
      </c>
      <c r="AY892" s="30">
        <f>IFERROR(AX892/AT887,"-")</f>
        <v>0.32644978783592643</v>
      </c>
      <c r="AZ892" s="52">
        <f t="shared" si="637"/>
        <v>43956.221837088386</v>
      </c>
      <c r="BA892" s="31">
        <f t="shared" si="638"/>
        <v>0.29112008072653883</v>
      </c>
      <c r="BB892" s="176"/>
      <c r="BC892" s="197"/>
      <c r="BD892" s="197"/>
      <c r="BE892" s="67" t="s">
        <v>66</v>
      </c>
      <c r="BF892" s="49">
        <v>13138979</v>
      </c>
      <c r="BG892" s="30">
        <f>IFERROR(BF892/BC887,"-")</f>
        <v>7.7293268135023054E-3</v>
      </c>
      <c r="BH892" s="49">
        <v>392</v>
      </c>
      <c r="BI892" s="30">
        <f>IFERROR(BH892/BD887,"-")</f>
        <v>0.27184466019417475</v>
      </c>
      <c r="BJ892" s="52">
        <f t="shared" si="639"/>
        <v>33517.803571428572</v>
      </c>
      <c r="BK892" s="31">
        <f t="shared" si="640"/>
        <v>0.22619734564339297</v>
      </c>
      <c r="BL892" s="176"/>
      <c r="BM892" s="197"/>
      <c r="BN892" s="197"/>
      <c r="BO892" s="67" t="s">
        <v>66</v>
      </c>
      <c r="BP892" s="49">
        <v>2643621</v>
      </c>
      <c r="BQ892" s="30">
        <f>IFERROR(BP892/BM887,"-")</f>
        <v>4.9609694568582899E-3</v>
      </c>
      <c r="BR892" s="49">
        <v>97</v>
      </c>
      <c r="BS892" s="30">
        <f>IFERROR(BR892/BN887,"-")</f>
        <v>0.21271929824561403</v>
      </c>
      <c r="BT892" s="52">
        <f t="shared" si="641"/>
        <v>27253.82474226804</v>
      </c>
      <c r="BU892" s="31">
        <f t="shared" si="642"/>
        <v>0.15495207667731628</v>
      </c>
      <c r="BV892" s="176"/>
      <c r="BW892" s="197"/>
      <c r="BX892" s="197"/>
      <c r="BY892" s="67" t="s">
        <v>66</v>
      </c>
      <c r="BZ892" s="49">
        <f t="shared" si="610"/>
        <v>321467109</v>
      </c>
      <c r="CA892" s="30">
        <f>IFERROR(BZ892/BW887,"-")</f>
        <v>1.8751200312620734E-2</v>
      </c>
      <c r="CB892" s="49">
        <f t="shared" si="611"/>
        <v>5375</v>
      </c>
      <c r="CC892" s="30">
        <f>IFERROR(CB892/BX887,"-")</f>
        <v>0.28563077904134337</v>
      </c>
      <c r="CD892" s="52">
        <f t="shared" si="643"/>
        <v>59807.83423255814</v>
      </c>
      <c r="CE892" s="31">
        <f t="shared" si="644"/>
        <v>0.25714012342725923</v>
      </c>
      <c r="CR892" s="173"/>
      <c r="CS892" s="194"/>
      <c r="CT892" s="188"/>
      <c r="CU892" s="191"/>
      <c r="CV892" s="191"/>
      <c r="CW892" s="75" t="s">
        <v>64</v>
      </c>
      <c r="CX892" s="86">
        <v>17337448</v>
      </c>
      <c r="CY892" s="76">
        <v>1.8570971104051072E-3</v>
      </c>
      <c r="CZ892" s="86">
        <v>364</v>
      </c>
      <c r="DA892" s="76">
        <v>3.2754431746603078E-2</v>
      </c>
      <c r="DB892" s="86">
        <v>47630.351648351651</v>
      </c>
      <c r="DC892" s="77">
        <v>3.0204962243797196E-2</v>
      </c>
    </row>
    <row r="893" spans="2:107" s="16" customFormat="1" ht="13.15" customHeight="1">
      <c r="B893" s="224"/>
      <c r="C893" s="194"/>
      <c r="D893" s="176"/>
      <c r="E893" s="197"/>
      <c r="F893" s="197"/>
      <c r="G893" s="67" t="s">
        <v>68</v>
      </c>
      <c r="H893" s="49">
        <v>22961</v>
      </c>
      <c r="I893" s="30">
        <f>IFERROR(H893/E887,"-")</f>
        <v>1.2691855069307445E-3</v>
      </c>
      <c r="J893" s="49">
        <v>3</v>
      </c>
      <c r="K893" s="30">
        <f>IFERROR(J893/F887,"-")</f>
        <v>0.21428571428571427</v>
      </c>
      <c r="L893" s="52">
        <f t="shared" si="629"/>
        <v>7653.666666666667</v>
      </c>
      <c r="M893" s="31">
        <f t="shared" si="630"/>
        <v>0.21428571428571427</v>
      </c>
      <c r="N893" s="176"/>
      <c r="O893" s="197"/>
      <c r="P893" s="197"/>
      <c r="Q893" s="67" t="s">
        <v>68</v>
      </c>
      <c r="R893" s="49">
        <v>1849567</v>
      </c>
      <c r="S893" s="30">
        <f>IFERROR(R893/O887,"-")</f>
        <v>1.3014315087284225E-2</v>
      </c>
      <c r="T893" s="49">
        <v>21</v>
      </c>
      <c r="U893" s="30">
        <f>IFERROR(T893/P887,"-")</f>
        <v>0.27631578947368424</v>
      </c>
      <c r="V893" s="52">
        <f t="shared" si="631"/>
        <v>88074.619047619053</v>
      </c>
      <c r="W893" s="31">
        <f t="shared" si="632"/>
        <v>0.25</v>
      </c>
      <c r="X893" s="176"/>
      <c r="Y893" s="197"/>
      <c r="Z893" s="197"/>
      <c r="AA893" s="67" t="s">
        <v>68</v>
      </c>
      <c r="AB893" s="49">
        <v>97156208</v>
      </c>
      <c r="AC893" s="30">
        <f>IFERROR(AB893/Y887,"-")</f>
        <v>1.9156217169347317E-2</v>
      </c>
      <c r="AD893" s="49">
        <v>1730</v>
      </c>
      <c r="AE893" s="30">
        <f>IFERROR(AD893/Z887,"-")</f>
        <v>0.24612320386968276</v>
      </c>
      <c r="AF893" s="52">
        <f t="shared" si="633"/>
        <v>56159.65780346821</v>
      </c>
      <c r="AG893" s="31">
        <f t="shared" si="634"/>
        <v>0.2261437908496732</v>
      </c>
      <c r="AH893" s="176"/>
      <c r="AI893" s="197"/>
      <c r="AJ893" s="197"/>
      <c r="AK893" s="67" t="s">
        <v>68</v>
      </c>
      <c r="AL893" s="49">
        <v>150485613</v>
      </c>
      <c r="AM893" s="30">
        <f>IFERROR(AL893/AI887,"-")</f>
        <v>2.5538706296938531E-2</v>
      </c>
      <c r="AN893" s="49">
        <v>2016</v>
      </c>
      <c r="AO893" s="30">
        <f>IFERROR(AN893/AJ887,"-")</f>
        <v>0.3217363549313757</v>
      </c>
      <c r="AP893" s="52">
        <f t="shared" si="635"/>
        <v>74645.641369047618</v>
      </c>
      <c r="AQ893" s="31">
        <f t="shared" si="636"/>
        <v>0.29508196721311475</v>
      </c>
      <c r="AR893" s="176"/>
      <c r="AS893" s="197"/>
      <c r="AT893" s="197"/>
      <c r="AU893" s="67" t="s">
        <v>68</v>
      </c>
      <c r="AV893" s="49">
        <v>106803099</v>
      </c>
      <c r="AW893" s="30">
        <f>IFERROR(AV893/AS887,"-")</f>
        <v>2.8205552840365702E-2</v>
      </c>
      <c r="AX893" s="49">
        <v>1266</v>
      </c>
      <c r="AY893" s="30">
        <f>IFERROR(AX893/AT887,"-")</f>
        <v>0.35813295615275814</v>
      </c>
      <c r="AZ893" s="52">
        <f t="shared" si="637"/>
        <v>84362.637440758292</v>
      </c>
      <c r="BA893" s="31">
        <f t="shared" si="638"/>
        <v>0.31937436932391522</v>
      </c>
      <c r="BB893" s="176"/>
      <c r="BC893" s="197"/>
      <c r="BD893" s="197"/>
      <c r="BE893" s="67" t="s">
        <v>68</v>
      </c>
      <c r="BF893" s="49">
        <v>43544533</v>
      </c>
      <c r="BG893" s="30">
        <f>IFERROR(BF893/BC887,"-")</f>
        <v>2.5616140074379904E-2</v>
      </c>
      <c r="BH893" s="49">
        <v>522</v>
      </c>
      <c r="BI893" s="30">
        <f>IFERROR(BH893/BD887,"-")</f>
        <v>0.36199722607489598</v>
      </c>
      <c r="BJ893" s="52">
        <f t="shared" si="639"/>
        <v>83418.645593869733</v>
      </c>
      <c r="BK893" s="31">
        <f t="shared" si="640"/>
        <v>0.30121177149451817</v>
      </c>
      <c r="BL893" s="176"/>
      <c r="BM893" s="197"/>
      <c r="BN893" s="197"/>
      <c r="BO893" s="67" t="s">
        <v>68</v>
      </c>
      <c r="BP893" s="49">
        <v>13912800</v>
      </c>
      <c r="BQ893" s="30">
        <f>IFERROR(BP893/BM887,"-")</f>
        <v>2.61084988579596E-2</v>
      </c>
      <c r="BR893" s="49">
        <v>143</v>
      </c>
      <c r="BS893" s="30">
        <f>IFERROR(BR893/BN887,"-")</f>
        <v>0.31359649122807015</v>
      </c>
      <c r="BT893" s="52">
        <f t="shared" si="641"/>
        <v>97292.307692307688</v>
      </c>
      <c r="BU893" s="31">
        <f t="shared" si="642"/>
        <v>0.22843450479233227</v>
      </c>
      <c r="BV893" s="176"/>
      <c r="BW893" s="197"/>
      <c r="BX893" s="197"/>
      <c r="BY893" s="67" t="s">
        <v>68</v>
      </c>
      <c r="BZ893" s="49">
        <f t="shared" si="610"/>
        <v>413774781</v>
      </c>
      <c r="CA893" s="30">
        <f>IFERROR(BZ893/BW887,"-")</f>
        <v>2.4135513667252893E-2</v>
      </c>
      <c r="CB893" s="49">
        <f t="shared" si="611"/>
        <v>5701</v>
      </c>
      <c r="CC893" s="30">
        <f>IFERROR(CB893/BX887,"-")</f>
        <v>0.30295461791901374</v>
      </c>
      <c r="CD893" s="52">
        <f t="shared" si="643"/>
        <v>72579.333625679705</v>
      </c>
      <c r="CE893" s="31">
        <f t="shared" si="644"/>
        <v>0.27273597091326601</v>
      </c>
      <c r="CR893" s="173"/>
      <c r="CS893" s="194"/>
      <c r="CT893" s="188"/>
      <c r="CU893" s="191"/>
      <c r="CV893" s="191"/>
      <c r="CW893" s="75" t="s">
        <v>66</v>
      </c>
      <c r="CX893" s="86">
        <v>188629474</v>
      </c>
      <c r="CY893" s="76">
        <v>2.0205006590510628E-2</v>
      </c>
      <c r="CZ893" s="86">
        <v>3112</v>
      </c>
      <c r="DA893" s="76">
        <v>0.28003239449293621</v>
      </c>
      <c r="DB893" s="86">
        <v>60613.584190231362</v>
      </c>
      <c r="DC893" s="77">
        <v>0.25823583105136505</v>
      </c>
    </row>
    <row r="894" spans="2:107" s="16" customFormat="1" ht="13.15" customHeight="1">
      <c r="B894" s="224"/>
      <c r="C894" s="194"/>
      <c r="D894" s="176"/>
      <c r="E894" s="197"/>
      <c r="F894" s="197"/>
      <c r="G894" s="67" t="s">
        <v>69</v>
      </c>
      <c r="H894" s="49">
        <v>5895</v>
      </c>
      <c r="I894" s="30">
        <f>IFERROR(H894/E887,"-")</f>
        <v>3.2585029238085182E-4</v>
      </c>
      <c r="J894" s="49">
        <v>1</v>
      </c>
      <c r="K894" s="30">
        <f>IFERROR(J894/F887,"-")</f>
        <v>7.1428571428571425E-2</v>
      </c>
      <c r="L894" s="52">
        <f t="shared" si="629"/>
        <v>5895</v>
      </c>
      <c r="M894" s="31">
        <f t="shared" si="630"/>
        <v>7.1428571428571425E-2</v>
      </c>
      <c r="N894" s="176"/>
      <c r="O894" s="197"/>
      <c r="P894" s="197"/>
      <c r="Q894" s="67" t="s">
        <v>69</v>
      </c>
      <c r="R894" s="49">
        <v>1137415</v>
      </c>
      <c r="S894" s="30">
        <f>IFERROR(R894/O887,"-")</f>
        <v>8.0033203420062041E-3</v>
      </c>
      <c r="T894" s="49">
        <v>5</v>
      </c>
      <c r="U894" s="30">
        <f>IFERROR(T894/P887,"-")</f>
        <v>6.5789473684210523E-2</v>
      </c>
      <c r="V894" s="52">
        <f t="shared" si="631"/>
        <v>227483</v>
      </c>
      <c r="W894" s="31">
        <f t="shared" si="632"/>
        <v>5.9523809523809521E-2</v>
      </c>
      <c r="X894" s="176"/>
      <c r="Y894" s="197"/>
      <c r="Z894" s="197"/>
      <c r="AA894" s="67" t="s">
        <v>69</v>
      </c>
      <c r="AB894" s="49">
        <v>98757235</v>
      </c>
      <c r="AC894" s="30">
        <f>IFERROR(AB894/Y887,"-")</f>
        <v>1.947189047049127E-2</v>
      </c>
      <c r="AD894" s="49">
        <v>575</v>
      </c>
      <c r="AE894" s="30">
        <f>IFERROR(AD894/Z887,"-")</f>
        <v>8.1803955043391663E-2</v>
      </c>
      <c r="AF894" s="52">
        <f t="shared" si="633"/>
        <v>171751.71304347826</v>
      </c>
      <c r="AG894" s="31">
        <f t="shared" si="634"/>
        <v>7.5163398692810454E-2</v>
      </c>
      <c r="AH894" s="176"/>
      <c r="AI894" s="197"/>
      <c r="AJ894" s="197"/>
      <c r="AK894" s="67" t="s">
        <v>69</v>
      </c>
      <c r="AL894" s="49">
        <v>192579463</v>
      </c>
      <c r="AM894" s="30">
        <f>IFERROR(AL894/AI887,"-")</f>
        <v>3.2682395654521079E-2</v>
      </c>
      <c r="AN894" s="49">
        <v>761</v>
      </c>
      <c r="AO894" s="30">
        <f>IFERROR(AN894/AJ887,"-")</f>
        <v>0.12144909032875838</v>
      </c>
      <c r="AP894" s="52">
        <f t="shared" si="635"/>
        <v>253061.05519053875</v>
      </c>
      <c r="AQ894" s="31">
        <f t="shared" si="636"/>
        <v>0.11138758782201405</v>
      </c>
      <c r="AR894" s="176"/>
      <c r="AS894" s="197"/>
      <c r="AT894" s="197"/>
      <c r="AU894" s="67" t="s">
        <v>69</v>
      </c>
      <c r="AV894" s="49">
        <v>199300118</v>
      </c>
      <c r="AW894" s="30">
        <f>IFERROR(AV894/AS887,"-")</f>
        <v>5.26330234044999E-2</v>
      </c>
      <c r="AX894" s="49">
        <v>570</v>
      </c>
      <c r="AY894" s="30">
        <f>IFERROR(AX894/AT887,"-")</f>
        <v>0.16124469589816123</v>
      </c>
      <c r="AZ894" s="52">
        <f t="shared" si="637"/>
        <v>349649.32982456143</v>
      </c>
      <c r="BA894" s="31">
        <f t="shared" si="638"/>
        <v>0.1437941473259334</v>
      </c>
      <c r="BB894" s="176"/>
      <c r="BC894" s="197"/>
      <c r="BD894" s="197"/>
      <c r="BE894" s="67" t="s">
        <v>69</v>
      </c>
      <c r="BF894" s="49">
        <v>110784923</v>
      </c>
      <c r="BG894" s="30">
        <f>IFERROR(BF894/BC887,"-")</f>
        <v>6.5171949500466383E-2</v>
      </c>
      <c r="BH894" s="49">
        <v>300</v>
      </c>
      <c r="BI894" s="30">
        <f>IFERROR(BH894/BD887,"-")</f>
        <v>0.20804438280166435</v>
      </c>
      <c r="BJ894" s="52">
        <f t="shared" si="639"/>
        <v>369283.07666666666</v>
      </c>
      <c r="BK894" s="31">
        <f t="shared" si="640"/>
        <v>0.17311021350259664</v>
      </c>
      <c r="BL894" s="176"/>
      <c r="BM894" s="197"/>
      <c r="BN894" s="197"/>
      <c r="BO894" s="67" t="s">
        <v>69</v>
      </c>
      <c r="BP894" s="49">
        <v>35423598</v>
      </c>
      <c r="BQ894" s="30">
        <f>IFERROR(BP894/BM887,"-")</f>
        <v>6.6475257886825082E-2</v>
      </c>
      <c r="BR894" s="49">
        <v>98</v>
      </c>
      <c r="BS894" s="30">
        <f>IFERROR(BR894/BN887,"-")</f>
        <v>0.21491228070175439</v>
      </c>
      <c r="BT894" s="52">
        <f t="shared" si="641"/>
        <v>361465.28571428574</v>
      </c>
      <c r="BU894" s="31">
        <f t="shared" si="642"/>
        <v>0.15654952076677317</v>
      </c>
      <c r="BV894" s="176"/>
      <c r="BW894" s="197"/>
      <c r="BX894" s="197"/>
      <c r="BY894" s="67" t="s">
        <v>69</v>
      </c>
      <c r="BZ894" s="49">
        <f t="shared" si="610"/>
        <v>637988647</v>
      </c>
      <c r="CA894" s="30">
        <f>IFERROR(BZ894/BW887,"-")</f>
        <v>3.7213925101976381E-2</v>
      </c>
      <c r="CB894" s="49">
        <f t="shared" si="611"/>
        <v>2310</v>
      </c>
      <c r="CC894" s="30">
        <f>IFERROR(CB894/BX887,"-")</f>
        <v>0.1227548092252099</v>
      </c>
      <c r="CD894" s="52">
        <f t="shared" si="643"/>
        <v>276185.5614718615</v>
      </c>
      <c r="CE894" s="31">
        <f t="shared" si="644"/>
        <v>0.11051045304501746</v>
      </c>
      <c r="CR894" s="173"/>
      <c r="CS894" s="194"/>
      <c r="CT894" s="188"/>
      <c r="CU894" s="191"/>
      <c r="CV894" s="191"/>
      <c r="CW894" s="75" t="s">
        <v>68</v>
      </c>
      <c r="CX894" s="86">
        <v>217423264</v>
      </c>
      <c r="CY894" s="76">
        <v>2.3289247374195257E-2</v>
      </c>
      <c r="CZ894" s="86">
        <v>3671</v>
      </c>
      <c r="DA894" s="76">
        <v>0.33033384324664805</v>
      </c>
      <c r="DB894" s="86">
        <v>59227.257967856167</v>
      </c>
      <c r="DC894" s="77">
        <v>0.30462202306862501</v>
      </c>
    </row>
    <row r="895" spans="2:107" s="16" customFormat="1" ht="13.15" customHeight="1">
      <c r="B895" s="224"/>
      <c r="C895" s="194"/>
      <c r="D895" s="176"/>
      <c r="E895" s="197"/>
      <c r="F895" s="197"/>
      <c r="G895" s="67" t="s">
        <v>71</v>
      </c>
      <c r="H895" s="49">
        <v>0</v>
      </c>
      <c r="I895" s="30">
        <f>IFERROR(H895/E887,"-")</f>
        <v>0</v>
      </c>
      <c r="J895" s="49">
        <v>0</v>
      </c>
      <c r="K895" s="30">
        <f>IFERROR(J895/F887,"-")</f>
        <v>0</v>
      </c>
      <c r="L895" s="52" t="str">
        <f t="shared" si="629"/>
        <v>-</v>
      </c>
      <c r="M895" s="31">
        <f t="shared" si="630"/>
        <v>0</v>
      </c>
      <c r="N895" s="176"/>
      <c r="O895" s="197"/>
      <c r="P895" s="197"/>
      <c r="Q895" s="67" t="s">
        <v>71</v>
      </c>
      <c r="R895" s="49">
        <v>0</v>
      </c>
      <c r="S895" s="30">
        <f>IFERROR(R895/O887,"-")</f>
        <v>0</v>
      </c>
      <c r="T895" s="49">
        <v>0</v>
      </c>
      <c r="U895" s="30">
        <f>IFERROR(T895/P887,"-")</f>
        <v>0</v>
      </c>
      <c r="V895" s="52" t="str">
        <f t="shared" si="631"/>
        <v>-</v>
      </c>
      <c r="W895" s="31">
        <f t="shared" si="632"/>
        <v>0</v>
      </c>
      <c r="X895" s="176"/>
      <c r="Y895" s="197"/>
      <c r="Z895" s="197"/>
      <c r="AA895" s="67" t="s">
        <v>71</v>
      </c>
      <c r="AB895" s="49">
        <v>131462</v>
      </c>
      <c r="AC895" s="30">
        <f>IFERROR(AB895/Y887,"-")</f>
        <v>2.5920264627009083E-5</v>
      </c>
      <c r="AD895" s="49">
        <v>4</v>
      </c>
      <c r="AE895" s="30">
        <f>IFERROR(AD895/Z887,"-")</f>
        <v>5.6907099160620283E-4</v>
      </c>
      <c r="AF895" s="52">
        <f t="shared" si="633"/>
        <v>32865.5</v>
      </c>
      <c r="AG895" s="31">
        <f t="shared" si="634"/>
        <v>5.228758169934641E-4</v>
      </c>
      <c r="AH895" s="176"/>
      <c r="AI895" s="197"/>
      <c r="AJ895" s="197"/>
      <c r="AK895" s="67" t="s">
        <v>71</v>
      </c>
      <c r="AL895" s="49">
        <v>549051</v>
      </c>
      <c r="AM895" s="30">
        <f>IFERROR(AL895/AI887,"-")</f>
        <v>9.3178689653478024E-5</v>
      </c>
      <c r="AN895" s="49">
        <v>6</v>
      </c>
      <c r="AO895" s="30">
        <f>IFERROR(AN895/AJ887,"-")</f>
        <v>9.57548675390999E-4</v>
      </c>
      <c r="AP895" s="52">
        <f t="shared" si="635"/>
        <v>91508.5</v>
      </c>
      <c r="AQ895" s="31">
        <f t="shared" si="636"/>
        <v>8.7822014051522248E-4</v>
      </c>
      <c r="AR895" s="176"/>
      <c r="AS895" s="197"/>
      <c r="AT895" s="197"/>
      <c r="AU895" s="67" t="s">
        <v>71</v>
      </c>
      <c r="AV895" s="49">
        <v>83437</v>
      </c>
      <c r="AW895" s="30">
        <f>IFERROR(AV895/AS887,"-")</f>
        <v>2.2034816727008953E-5</v>
      </c>
      <c r="AX895" s="49">
        <v>4</v>
      </c>
      <c r="AY895" s="30">
        <f>IFERROR(AX895/AT887,"-")</f>
        <v>1.1315417256011315E-3</v>
      </c>
      <c r="AZ895" s="52">
        <f t="shared" si="637"/>
        <v>20859.25</v>
      </c>
      <c r="BA895" s="31">
        <f t="shared" si="638"/>
        <v>1.0090817356205853E-3</v>
      </c>
      <c r="BB895" s="176"/>
      <c r="BC895" s="197"/>
      <c r="BD895" s="197"/>
      <c r="BE895" s="67" t="s">
        <v>71</v>
      </c>
      <c r="BF895" s="49">
        <v>468654</v>
      </c>
      <c r="BG895" s="30">
        <f>IFERROR(BF895/BC887,"-")</f>
        <v>2.7569721577720078E-4</v>
      </c>
      <c r="BH895" s="49">
        <v>3</v>
      </c>
      <c r="BI895" s="30">
        <f>IFERROR(BH895/BD887,"-")</f>
        <v>2.0804438280166435E-3</v>
      </c>
      <c r="BJ895" s="52">
        <f t="shared" si="639"/>
        <v>156218</v>
      </c>
      <c r="BK895" s="31">
        <f t="shared" si="640"/>
        <v>1.7311021350259665E-3</v>
      </c>
      <c r="BL895" s="176"/>
      <c r="BM895" s="197"/>
      <c r="BN895" s="197"/>
      <c r="BO895" s="67" t="s">
        <v>71</v>
      </c>
      <c r="BP895" s="49">
        <v>40499</v>
      </c>
      <c r="BQ895" s="30">
        <f>IFERROR(BP895/BM887,"-")</f>
        <v>7.5999661840068551E-5</v>
      </c>
      <c r="BR895" s="49">
        <v>1</v>
      </c>
      <c r="BS895" s="30">
        <f>IFERROR(BR895/BN887,"-")</f>
        <v>2.1929824561403508E-3</v>
      </c>
      <c r="BT895" s="52">
        <f t="shared" si="641"/>
        <v>40499</v>
      </c>
      <c r="BU895" s="31">
        <f t="shared" si="642"/>
        <v>1.5974440894568689E-3</v>
      </c>
      <c r="BV895" s="176"/>
      <c r="BW895" s="197"/>
      <c r="BX895" s="197"/>
      <c r="BY895" s="67" t="s">
        <v>71</v>
      </c>
      <c r="BZ895" s="49">
        <f t="shared" si="610"/>
        <v>1273103</v>
      </c>
      <c r="CA895" s="30">
        <f>IFERROR(BZ895/BW887,"-")</f>
        <v>7.4260192421733546E-5</v>
      </c>
      <c r="CB895" s="49">
        <f t="shared" si="611"/>
        <v>18</v>
      </c>
      <c r="CC895" s="30">
        <f>IFERROR(CB895/BX887,"-")</f>
        <v>9.5653098097566163E-4</v>
      </c>
      <c r="CD895" s="52">
        <f t="shared" si="643"/>
        <v>70727.944444444438</v>
      </c>
      <c r="CE895" s="31">
        <f t="shared" si="644"/>
        <v>8.6112041333779839E-4</v>
      </c>
      <c r="CR895" s="173"/>
      <c r="CS895" s="194"/>
      <c r="CT895" s="188"/>
      <c r="CU895" s="191"/>
      <c r="CV895" s="191"/>
      <c r="CW895" s="75" t="s">
        <v>69</v>
      </c>
      <c r="CX895" s="86">
        <v>283973635</v>
      </c>
      <c r="CY895" s="76">
        <v>3.0417776421866393E-2</v>
      </c>
      <c r="CZ895" s="86">
        <v>1301</v>
      </c>
      <c r="DA895" s="76">
        <v>0.11707009808332583</v>
      </c>
      <c r="DB895" s="86">
        <v>218273.35511145272</v>
      </c>
      <c r="DC895" s="77">
        <v>0.1079578458219235</v>
      </c>
    </row>
    <row r="896" spans="2:107" s="16" customFormat="1" ht="13.15" customHeight="1">
      <c r="B896" s="224"/>
      <c r="C896" s="194"/>
      <c r="D896" s="176"/>
      <c r="E896" s="197"/>
      <c r="F896" s="197"/>
      <c r="G896" s="67" t="s">
        <v>73</v>
      </c>
      <c r="H896" s="49">
        <v>0</v>
      </c>
      <c r="I896" s="30">
        <f>IFERROR(H896/E887,"-")</f>
        <v>0</v>
      </c>
      <c r="J896" s="49">
        <v>0</v>
      </c>
      <c r="K896" s="30">
        <f>IFERROR(J896/F887,"-")</f>
        <v>0</v>
      </c>
      <c r="L896" s="52" t="str">
        <f t="shared" si="629"/>
        <v>-</v>
      </c>
      <c r="M896" s="31">
        <f t="shared" si="630"/>
        <v>0</v>
      </c>
      <c r="N896" s="176"/>
      <c r="O896" s="197"/>
      <c r="P896" s="197"/>
      <c r="Q896" s="67" t="s">
        <v>73</v>
      </c>
      <c r="R896" s="49">
        <v>0</v>
      </c>
      <c r="S896" s="30">
        <f>IFERROR(R896/O887,"-")</f>
        <v>0</v>
      </c>
      <c r="T896" s="49">
        <v>0</v>
      </c>
      <c r="U896" s="30">
        <f>IFERROR(T896/P887,"-")</f>
        <v>0</v>
      </c>
      <c r="V896" s="52" t="str">
        <f t="shared" si="631"/>
        <v>-</v>
      </c>
      <c r="W896" s="31">
        <f t="shared" si="632"/>
        <v>0</v>
      </c>
      <c r="X896" s="176"/>
      <c r="Y896" s="197"/>
      <c r="Z896" s="197"/>
      <c r="AA896" s="67" t="s">
        <v>73</v>
      </c>
      <c r="AB896" s="49">
        <v>946095</v>
      </c>
      <c r="AC896" s="30">
        <f>IFERROR(AB896/Y887,"-")</f>
        <v>1.8654084649777242E-4</v>
      </c>
      <c r="AD896" s="49">
        <v>27</v>
      </c>
      <c r="AE896" s="30">
        <f>IFERROR(AD896/Z887,"-")</f>
        <v>3.8412291933418692E-3</v>
      </c>
      <c r="AF896" s="52">
        <f t="shared" si="633"/>
        <v>35040.555555555555</v>
      </c>
      <c r="AG896" s="31">
        <f t="shared" si="634"/>
        <v>3.5294117647058825E-3</v>
      </c>
      <c r="AH896" s="176"/>
      <c r="AI896" s="197"/>
      <c r="AJ896" s="197"/>
      <c r="AK896" s="67" t="s">
        <v>73</v>
      </c>
      <c r="AL896" s="49">
        <v>854305</v>
      </c>
      <c r="AM896" s="30">
        <f>IFERROR(AL896/AI887,"-")</f>
        <v>1.4498292592931173E-4</v>
      </c>
      <c r="AN896" s="49">
        <v>25</v>
      </c>
      <c r="AO896" s="30">
        <f>IFERROR(AN896/AJ887,"-")</f>
        <v>3.9897861474624957E-3</v>
      </c>
      <c r="AP896" s="52">
        <f t="shared" si="635"/>
        <v>34172.199999999997</v>
      </c>
      <c r="AQ896" s="31">
        <f t="shared" si="636"/>
        <v>3.6592505854800938E-3</v>
      </c>
      <c r="AR896" s="176"/>
      <c r="AS896" s="197"/>
      <c r="AT896" s="197"/>
      <c r="AU896" s="67" t="s">
        <v>73</v>
      </c>
      <c r="AV896" s="49">
        <v>276046</v>
      </c>
      <c r="AW896" s="30">
        <f>IFERROR(AV896/AS887,"-")</f>
        <v>7.2900787638864215E-5</v>
      </c>
      <c r="AX896" s="49">
        <v>13</v>
      </c>
      <c r="AY896" s="30">
        <f>IFERROR(AX896/AT887,"-")</f>
        <v>3.6775106082036777E-3</v>
      </c>
      <c r="AZ896" s="52">
        <f t="shared" si="637"/>
        <v>21234.307692307691</v>
      </c>
      <c r="BA896" s="31">
        <f t="shared" si="638"/>
        <v>3.279515640766902E-3</v>
      </c>
      <c r="BB896" s="176"/>
      <c r="BC896" s="197"/>
      <c r="BD896" s="197"/>
      <c r="BE896" s="67" t="s">
        <v>73</v>
      </c>
      <c r="BF896" s="49">
        <v>94422</v>
      </c>
      <c r="BG896" s="30">
        <f>IFERROR(BF896/BC887,"-")</f>
        <v>5.5546058516762582E-5</v>
      </c>
      <c r="BH896" s="49">
        <v>5</v>
      </c>
      <c r="BI896" s="30">
        <f>IFERROR(BH896/BD887,"-")</f>
        <v>3.4674063800277394E-3</v>
      </c>
      <c r="BJ896" s="52">
        <f t="shared" si="639"/>
        <v>18884.400000000001</v>
      </c>
      <c r="BK896" s="31">
        <f t="shared" si="640"/>
        <v>2.8851702250432777E-3</v>
      </c>
      <c r="BL896" s="176"/>
      <c r="BM896" s="197"/>
      <c r="BN896" s="197"/>
      <c r="BO896" s="67" t="s">
        <v>73</v>
      </c>
      <c r="BP896" s="49">
        <v>0</v>
      </c>
      <c r="BQ896" s="30">
        <f>IFERROR(BP896/BM887,"-")</f>
        <v>0</v>
      </c>
      <c r="BR896" s="49">
        <v>0</v>
      </c>
      <c r="BS896" s="30">
        <f>IFERROR(BR896/BN887,"-")</f>
        <v>0</v>
      </c>
      <c r="BT896" s="52" t="str">
        <f t="shared" si="641"/>
        <v>-</v>
      </c>
      <c r="BU896" s="31">
        <f t="shared" si="642"/>
        <v>0</v>
      </c>
      <c r="BV896" s="176"/>
      <c r="BW896" s="197"/>
      <c r="BX896" s="197"/>
      <c r="BY896" s="67" t="s">
        <v>73</v>
      </c>
      <c r="BZ896" s="49">
        <f t="shared" si="610"/>
        <v>2170868</v>
      </c>
      <c r="CA896" s="30">
        <f>IFERROR(BZ896/BW887,"-")</f>
        <v>1.2662689146297187E-4</v>
      </c>
      <c r="CB896" s="49">
        <f t="shared" si="611"/>
        <v>70</v>
      </c>
      <c r="CC896" s="30">
        <f>IFERROR(CB896/BX887,"-")</f>
        <v>3.7198427037942396E-3</v>
      </c>
      <c r="CD896" s="52">
        <f t="shared" si="643"/>
        <v>31012.400000000001</v>
      </c>
      <c r="CE896" s="31">
        <f t="shared" si="644"/>
        <v>3.3488016074247717E-3</v>
      </c>
      <c r="CR896" s="173"/>
      <c r="CS896" s="194"/>
      <c r="CT896" s="188"/>
      <c r="CU896" s="191"/>
      <c r="CV896" s="191"/>
      <c r="CW896" s="75" t="s">
        <v>70</v>
      </c>
      <c r="CX896" s="86">
        <v>57653</v>
      </c>
      <c r="CY896" s="76">
        <v>6.1754890169640679E-6</v>
      </c>
      <c r="CZ896" s="86">
        <v>9</v>
      </c>
      <c r="DA896" s="76">
        <v>8.0986232340502114E-4</v>
      </c>
      <c r="DB896" s="86">
        <v>6405.8888888888887</v>
      </c>
      <c r="DC896" s="77">
        <v>7.468259895444362E-4</v>
      </c>
    </row>
    <row r="897" spans="2:107" s="16" customFormat="1" ht="13.15" customHeight="1">
      <c r="B897" s="224"/>
      <c r="C897" s="194"/>
      <c r="D897" s="176"/>
      <c r="E897" s="197"/>
      <c r="F897" s="197"/>
      <c r="G897" s="67" t="s">
        <v>75</v>
      </c>
      <c r="H897" s="49">
        <v>0</v>
      </c>
      <c r="I897" s="30">
        <f>IFERROR(H897/E887,"-")</f>
        <v>0</v>
      </c>
      <c r="J897" s="49">
        <v>0</v>
      </c>
      <c r="K897" s="30">
        <f>IFERROR(J897/F887,"-")</f>
        <v>0</v>
      </c>
      <c r="L897" s="52" t="str">
        <f t="shared" si="629"/>
        <v>-</v>
      </c>
      <c r="M897" s="31">
        <f t="shared" si="630"/>
        <v>0</v>
      </c>
      <c r="N897" s="176"/>
      <c r="O897" s="197"/>
      <c r="P897" s="197"/>
      <c r="Q897" s="67" t="s">
        <v>75</v>
      </c>
      <c r="R897" s="49">
        <v>46979</v>
      </c>
      <c r="S897" s="30">
        <f>IFERROR(R897/O887,"-")</f>
        <v>3.3056359055147808E-4</v>
      </c>
      <c r="T897" s="49">
        <v>4</v>
      </c>
      <c r="U897" s="30">
        <f>IFERROR(T897/P887,"-")</f>
        <v>5.2631578947368418E-2</v>
      </c>
      <c r="V897" s="52">
        <f t="shared" si="631"/>
        <v>11744.75</v>
      </c>
      <c r="W897" s="31">
        <f t="shared" si="632"/>
        <v>4.7619047619047616E-2</v>
      </c>
      <c r="X897" s="176"/>
      <c r="Y897" s="197"/>
      <c r="Z897" s="197"/>
      <c r="AA897" s="67" t="s">
        <v>75</v>
      </c>
      <c r="AB897" s="49">
        <v>4175521</v>
      </c>
      <c r="AC897" s="30">
        <f>IFERROR(AB897/Y887,"-")</f>
        <v>8.2328436563899529E-4</v>
      </c>
      <c r="AD897" s="49">
        <v>226</v>
      </c>
      <c r="AE897" s="30">
        <f>IFERROR(AD897/Z887,"-")</f>
        <v>3.2152511025750459E-2</v>
      </c>
      <c r="AF897" s="52">
        <f t="shared" si="633"/>
        <v>18475.756637168142</v>
      </c>
      <c r="AG897" s="31">
        <f t="shared" si="634"/>
        <v>2.9542483660130719E-2</v>
      </c>
      <c r="AH897" s="176"/>
      <c r="AI897" s="197"/>
      <c r="AJ897" s="197"/>
      <c r="AK897" s="67" t="s">
        <v>75</v>
      </c>
      <c r="AL897" s="49">
        <v>8725792</v>
      </c>
      <c r="AM897" s="30">
        <f>IFERROR(AL897/AI887,"-")</f>
        <v>1.4808421526393747E-3</v>
      </c>
      <c r="AN897" s="49">
        <v>248</v>
      </c>
      <c r="AO897" s="30">
        <f>IFERROR(AN897/AJ887,"-")</f>
        <v>3.9578678582827959E-2</v>
      </c>
      <c r="AP897" s="52">
        <f t="shared" si="635"/>
        <v>35184.645161290326</v>
      </c>
      <c r="AQ897" s="31">
        <f t="shared" si="636"/>
        <v>3.6299765807962528E-2</v>
      </c>
      <c r="AR897" s="176"/>
      <c r="AS897" s="197"/>
      <c r="AT897" s="197"/>
      <c r="AU897" s="67" t="s">
        <v>75</v>
      </c>
      <c r="AV897" s="49">
        <v>7382613</v>
      </c>
      <c r="AW897" s="30">
        <f>IFERROR(AV897/AS887,"-")</f>
        <v>1.9496689049394603E-3</v>
      </c>
      <c r="AX897" s="49">
        <v>224</v>
      </c>
      <c r="AY897" s="30">
        <f>IFERROR(AX897/AT887,"-")</f>
        <v>6.3366336633663367E-2</v>
      </c>
      <c r="AZ897" s="52">
        <f t="shared" si="637"/>
        <v>32958.09375</v>
      </c>
      <c r="BA897" s="31">
        <f t="shared" si="638"/>
        <v>5.6508577194752774E-2</v>
      </c>
      <c r="BB897" s="176"/>
      <c r="BC897" s="197"/>
      <c r="BD897" s="197"/>
      <c r="BE897" s="67" t="s">
        <v>75</v>
      </c>
      <c r="BF897" s="49">
        <v>3190128</v>
      </c>
      <c r="BG897" s="30">
        <f>IFERROR(BF897/BC887,"-")</f>
        <v>1.8766710783923533E-3</v>
      </c>
      <c r="BH897" s="49">
        <v>93</v>
      </c>
      <c r="BI897" s="30">
        <f>IFERROR(BH897/BD887,"-")</f>
        <v>6.4493758668515949E-2</v>
      </c>
      <c r="BJ897" s="52">
        <f t="shared" si="639"/>
        <v>34302.451612903227</v>
      </c>
      <c r="BK897" s="31">
        <f t="shared" si="640"/>
        <v>5.3664166185804961E-2</v>
      </c>
      <c r="BL897" s="176"/>
      <c r="BM897" s="197"/>
      <c r="BN897" s="197"/>
      <c r="BO897" s="67" t="s">
        <v>75</v>
      </c>
      <c r="BP897" s="49">
        <v>1266814</v>
      </c>
      <c r="BQ897" s="30">
        <f>IFERROR(BP897/BM887,"-")</f>
        <v>2.3772793307060571E-3</v>
      </c>
      <c r="BR897" s="49">
        <v>34</v>
      </c>
      <c r="BS897" s="30">
        <f>IFERROR(BR897/BN887,"-")</f>
        <v>7.4561403508771926E-2</v>
      </c>
      <c r="BT897" s="52">
        <f t="shared" si="641"/>
        <v>37259.23529411765</v>
      </c>
      <c r="BU897" s="31">
        <f t="shared" si="642"/>
        <v>5.4313099041533544E-2</v>
      </c>
      <c r="BV897" s="176"/>
      <c r="BW897" s="197"/>
      <c r="BX897" s="197"/>
      <c r="BY897" s="67" t="s">
        <v>75</v>
      </c>
      <c r="BZ897" s="49">
        <f t="shared" si="610"/>
        <v>24787847</v>
      </c>
      <c r="CA897" s="30">
        <f>IFERROR(BZ897/BW887,"-")</f>
        <v>1.4458769541352825E-3</v>
      </c>
      <c r="CB897" s="49">
        <f t="shared" si="611"/>
        <v>829</v>
      </c>
      <c r="CC897" s="30">
        <f>IFERROR(CB897/BX887,"-")</f>
        <v>4.4053565734934637E-2</v>
      </c>
      <c r="CD897" s="52">
        <f t="shared" si="643"/>
        <v>29900.901085645357</v>
      </c>
      <c r="CE897" s="31">
        <f t="shared" si="644"/>
        <v>3.9659379036501935E-2</v>
      </c>
      <c r="CR897" s="173"/>
      <c r="CS897" s="194"/>
      <c r="CT897" s="188"/>
      <c r="CU897" s="191"/>
      <c r="CV897" s="191"/>
      <c r="CW897" s="75" t="s">
        <v>73</v>
      </c>
      <c r="CX897" s="86">
        <v>1018399</v>
      </c>
      <c r="CY897" s="76">
        <v>1.090855955351359E-4</v>
      </c>
      <c r="CZ897" s="86">
        <v>71</v>
      </c>
      <c r="DA897" s="76">
        <v>6.3889138846396111E-3</v>
      </c>
      <c r="DB897" s="86">
        <v>14343.647887323943</v>
      </c>
      <c r="DC897" s="77">
        <v>5.8916272508505521E-3</v>
      </c>
    </row>
    <row r="898" spans="2:107" s="16" customFormat="1" ht="13.15" customHeight="1">
      <c r="B898" s="224"/>
      <c r="C898" s="194"/>
      <c r="D898" s="176"/>
      <c r="E898" s="197"/>
      <c r="F898" s="197"/>
      <c r="G898" s="67" t="s">
        <v>77</v>
      </c>
      <c r="H898" s="49">
        <v>0</v>
      </c>
      <c r="I898" s="30">
        <f>IFERROR(H898/E887,"-")</f>
        <v>0</v>
      </c>
      <c r="J898" s="49">
        <v>0</v>
      </c>
      <c r="K898" s="30">
        <f>IFERROR(J898/F887,"-")</f>
        <v>0</v>
      </c>
      <c r="L898" s="52" t="str">
        <f t="shared" si="629"/>
        <v>-</v>
      </c>
      <c r="M898" s="31">
        <f t="shared" si="630"/>
        <v>0</v>
      </c>
      <c r="N898" s="176"/>
      <c r="O898" s="197"/>
      <c r="P898" s="197"/>
      <c r="Q898" s="67" t="s">
        <v>77</v>
      </c>
      <c r="R898" s="49">
        <v>6032</v>
      </c>
      <c r="S898" s="30">
        <f>IFERROR(R898/O887,"-")</f>
        <v>4.2443636054545981E-5</v>
      </c>
      <c r="T898" s="49">
        <v>1</v>
      </c>
      <c r="U898" s="30">
        <f>IFERROR(T898/P887,"-")</f>
        <v>1.3157894736842105E-2</v>
      </c>
      <c r="V898" s="52">
        <f t="shared" si="631"/>
        <v>6032</v>
      </c>
      <c r="W898" s="31">
        <f t="shared" si="632"/>
        <v>1.1904761904761904E-2</v>
      </c>
      <c r="X898" s="176"/>
      <c r="Y898" s="197"/>
      <c r="Z898" s="197"/>
      <c r="AA898" s="67" t="s">
        <v>77</v>
      </c>
      <c r="AB898" s="49">
        <v>1753089</v>
      </c>
      <c r="AC898" s="30">
        <f>IFERROR(AB898/Y887,"-")</f>
        <v>3.4565525242806841E-4</v>
      </c>
      <c r="AD898" s="49">
        <v>53</v>
      </c>
      <c r="AE898" s="30">
        <f>IFERROR(AD898/Z887,"-")</f>
        <v>7.5401906387821882E-3</v>
      </c>
      <c r="AF898" s="52">
        <f t="shared" si="633"/>
        <v>33077.150943396227</v>
      </c>
      <c r="AG898" s="31">
        <f t="shared" si="634"/>
        <v>6.9281045751633987E-3</v>
      </c>
      <c r="AH898" s="176"/>
      <c r="AI898" s="197"/>
      <c r="AJ898" s="197"/>
      <c r="AK898" s="67" t="s">
        <v>77</v>
      </c>
      <c r="AL898" s="49">
        <v>4950068</v>
      </c>
      <c r="AM898" s="30">
        <f>IFERROR(AL898/AI887,"-")</f>
        <v>8.4006922842434057E-4</v>
      </c>
      <c r="AN898" s="49">
        <v>86</v>
      </c>
      <c r="AO898" s="30">
        <f>IFERROR(AN898/AJ887,"-")</f>
        <v>1.3724864347270986E-2</v>
      </c>
      <c r="AP898" s="52">
        <f t="shared" si="635"/>
        <v>57558.930232558138</v>
      </c>
      <c r="AQ898" s="31">
        <f t="shared" si="636"/>
        <v>1.2587822014051522E-2</v>
      </c>
      <c r="AR898" s="176"/>
      <c r="AS898" s="197"/>
      <c r="AT898" s="197"/>
      <c r="AU898" s="67" t="s">
        <v>77</v>
      </c>
      <c r="AV898" s="49">
        <v>4337387</v>
      </c>
      <c r="AW898" s="30">
        <f>IFERROR(AV898/AS887,"-")</f>
        <v>1.1454573824455719E-3</v>
      </c>
      <c r="AX898" s="49">
        <v>80</v>
      </c>
      <c r="AY898" s="30">
        <f>IFERROR(AX898/AT887,"-")</f>
        <v>2.2630834512022632E-2</v>
      </c>
      <c r="AZ898" s="52">
        <f t="shared" si="637"/>
        <v>54217.337500000001</v>
      </c>
      <c r="BA898" s="31">
        <f t="shared" si="638"/>
        <v>2.0181634712411706E-2</v>
      </c>
      <c r="BB898" s="176"/>
      <c r="BC898" s="197"/>
      <c r="BD898" s="197"/>
      <c r="BE898" s="67" t="s">
        <v>77</v>
      </c>
      <c r="BF898" s="49">
        <v>2383744</v>
      </c>
      <c r="BG898" s="30">
        <f>IFERROR(BF898/BC887,"-")</f>
        <v>1.402295902575477E-3</v>
      </c>
      <c r="BH898" s="49">
        <v>42</v>
      </c>
      <c r="BI898" s="30">
        <f>IFERROR(BH898/BD887,"-")</f>
        <v>2.9126213592233011E-2</v>
      </c>
      <c r="BJ898" s="52">
        <f t="shared" si="639"/>
        <v>56755.809523809527</v>
      </c>
      <c r="BK898" s="31">
        <f t="shared" si="640"/>
        <v>2.4235429890363532E-2</v>
      </c>
      <c r="BL898" s="176"/>
      <c r="BM898" s="197"/>
      <c r="BN898" s="197"/>
      <c r="BO898" s="67" t="s">
        <v>77</v>
      </c>
      <c r="BP898" s="49">
        <v>251449</v>
      </c>
      <c r="BQ898" s="30">
        <f>IFERROR(BP898/BM887,"-")</f>
        <v>4.7186446504909744E-4</v>
      </c>
      <c r="BR898" s="49">
        <v>16</v>
      </c>
      <c r="BS898" s="30">
        <f>IFERROR(BR898/BN887,"-")</f>
        <v>3.5087719298245612E-2</v>
      </c>
      <c r="BT898" s="52">
        <f t="shared" si="641"/>
        <v>15715.5625</v>
      </c>
      <c r="BU898" s="31">
        <f t="shared" si="642"/>
        <v>2.5559105431309903E-2</v>
      </c>
      <c r="BV898" s="176"/>
      <c r="BW898" s="197"/>
      <c r="BX898" s="197"/>
      <c r="BY898" s="67" t="s">
        <v>77</v>
      </c>
      <c r="BZ898" s="49">
        <f t="shared" si="610"/>
        <v>13681769</v>
      </c>
      <c r="CA898" s="30">
        <f>IFERROR(BZ898/BW887,"-")</f>
        <v>7.9805860060789191E-4</v>
      </c>
      <c r="CB898" s="49">
        <f t="shared" si="611"/>
        <v>278</v>
      </c>
      <c r="CC898" s="30">
        <f>IFERROR(CB898/BX887,"-")</f>
        <v>1.4773089595068551E-2</v>
      </c>
      <c r="CD898" s="52">
        <f t="shared" si="643"/>
        <v>49214.996402877696</v>
      </c>
      <c r="CE898" s="31">
        <f t="shared" si="644"/>
        <v>1.3299526383772664E-2</v>
      </c>
      <c r="CR898" s="173"/>
      <c r="CS898" s="194"/>
      <c r="CT898" s="188"/>
      <c r="CU898" s="191"/>
      <c r="CV898" s="191"/>
      <c r="CW898" s="75" t="s">
        <v>75</v>
      </c>
      <c r="CX898" s="86">
        <v>12853382</v>
      </c>
      <c r="CY898" s="76">
        <v>1.3767873202061237E-3</v>
      </c>
      <c r="CZ898" s="86">
        <v>520</v>
      </c>
      <c r="DA898" s="76">
        <v>4.6792045352290111E-2</v>
      </c>
      <c r="DB898" s="86">
        <v>24718.042307692307</v>
      </c>
      <c r="DC898" s="77">
        <v>4.3149946062567425E-2</v>
      </c>
    </row>
    <row r="899" spans="2:107" s="16" customFormat="1" ht="13.15" customHeight="1">
      <c r="B899" s="224"/>
      <c r="C899" s="194"/>
      <c r="D899" s="176"/>
      <c r="E899" s="197"/>
      <c r="F899" s="197"/>
      <c r="G899" s="67" t="s">
        <v>79</v>
      </c>
      <c r="H899" s="49">
        <v>0</v>
      </c>
      <c r="I899" s="30">
        <f>IFERROR(H899/E887,"-")</f>
        <v>0</v>
      </c>
      <c r="J899" s="49">
        <v>0</v>
      </c>
      <c r="K899" s="30">
        <f>IFERROR(J899/F887,"-")</f>
        <v>0</v>
      </c>
      <c r="L899" s="52" t="str">
        <f t="shared" si="629"/>
        <v>-</v>
      </c>
      <c r="M899" s="31">
        <f t="shared" si="630"/>
        <v>0</v>
      </c>
      <c r="N899" s="176"/>
      <c r="O899" s="197"/>
      <c r="P899" s="197"/>
      <c r="Q899" s="67" t="s">
        <v>79</v>
      </c>
      <c r="R899" s="49">
        <v>2228255</v>
      </c>
      <c r="S899" s="30">
        <f>IFERROR(R899/O887,"-")</f>
        <v>1.5678919803833281E-2</v>
      </c>
      <c r="T899" s="49">
        <v>5</v>
      </c>
      <c r="U899" s="30">
        <f>IFERROR(T899/P887,"-")</f>
        <v>6.5789473684210523E-2</v>
      </c>
      <c r="V899" s="52">
        <f t="shared" si="631"/>
        <v>445651</v>
      </c>
      <c r="W899" s="31">
        <f t="shared" si="632"/>
        <v>5.9523809523809521E-2</v>
      </c>
      <c r="X899" s="176"/>
      <c r="Y899" s="197"/>
      <c r="Z899" s="197"/>
      <c r="AA899" s="67" t="s">
        <v>79</v>
      </c>
      <c r="AB899" s="49">
        <v>31781458</v>
      </c>
      <c r="AC899" s="30">
        <f>IFERROR(AB899/Y887,"-")</f>
        <v>6.2663264030075223E-3</v>
      </c>
      <c r="AD899" s="49">
        <v>82</v>
      </c>
      <c r="AE899" s="30">
        <f>IFERROR(AD899/Z887,"-")</f>
        <v>1.1665955327927158E-2</v>
      </c>
      <c r="AF899" s="52">
        <f t="shared" si="633"/>
        <v>387578.75609756098</v>
      </c>
      <c r="AG899" s="31">
        <f t="shared" si="634"/>
        <v>1.0718954248366013E-2</v>
      </c>
      <c r="AH899" s="176"/>
      <c r="AI899" s="197"/>
      <c r="AJ899" s="197"/>
      <c r="AK899" s="67" t="s">
        <v>79</v>
      </c>
      <c r="AL899" s="49">
        <v>59834865</v>
      </c>
      <c r="AM899" s="30">
        <f>IFERROR(AL899/AI887,"-")</f>
        <v>1.0154492599581375E-2</v>
      </c>
      <c r="AN899" s="49">
        <v>151</v>
      </c>
      <c r="AO899" s="30">
        <f>IFERROR(AN899/AJ887,"-")</f>
        <v>2.4098308330673477E-2</v>
      </c>
      <c r="AP899" s="52">
        <f t="shared" si="635"/>
        <v>396257.38410596026</v>
      </c>
      <c r="AQ899" s="31">
        <f t="shared" si="636"/>
        <v>2.2101873536299766E-2</v>
      </c>
      <c r="AR899" s="176"/>
      <c r="AS899" s="197"/>
      <c r="AT899" s="197"/>
      <c r="AU899" s="67" t="s">
        <v>79</v>
      </c>
      <c r="AV899" s="49">
        <v>49808692</v>
      </c>
      <c r="AW899" s="30">
        <f>IFERROR(AV899/AS887,"-")</f>
        <v>1.315394129261643E-2</v>
      </c>
      <c r="AX899" s="49">
        <v>153</v>
      </c>
      <c r="AY899" s="30">
        <f>IFERROR(AX899/AT887,"-")</f>
        <v>4.3281471004243281E-2</v>
      </c>
      <c r="AZ899" s="52">
        <f t="shared" si="637"/>
        <v>325547.00653594773</v>
      </c>
      <c r="BA899" s="31">
        <f t="shared" si="638"/>
        <v>3.8597376387487385E-2</v>
      </c>
      <c r="BB899" s="176"/>
      <c r="BC899" s="197"/>
      <c r="BD899" s="197"/>
      <c r="BE899" s="67" t="s">
        <v>79</v>
      </c>
      <c r="BF899" s="49">
        <v>34731696</v>
      </c>
      <c r="BG899" s="30">
        <f>IFERROR(BF899/BC887,"-")</f>
        <v>2.0431772451361005E-2</v>
      </c>
      <c r="BH899" s="49">
        <v>108</v>
      </c>
      <c r="BI899" s="30">
        <f>IFERROR(BH899/BD887,"-")</f>
        <v>7.4895977808599162E-2</v>
      </c>
      <c r="BJ899" s="52">
        <f t="shared" si="639"/>
        <v>321589.77777777775</v>
      </c>
      <c r="BK899" s="31">
        <f t="shared" si="640"/>
        <v>6.2319676860934793E-2</v>
      </c>
      <c r="BL899" s="176"/>
      <c r="BM899" s="197"/>
      <c r="BN899" s="197"/>
      <c r="BO899" s="67" t="s">
        <v>79</v>
      </c>
      <c r="BP899" s="49">
        <v>11902572</v>
      </c>
      <c r="BQ899" s="30">
        <f>IFERROR(BP899/BM887,"-")</f>
        <v>2.2336142794317601E-2</v>
      </c>
      <c r="BR899" s="49">
        <v>48</v>
      </c>
      <c r="BS899" s="30">
        <f>IFERROR(BR899/BN887,"-")</f>
        <v>0.10526315789473684</v>
      </c>
      <c r="BT899" s="52">
        <f t="shared" si="641"/>
        <v>247970.25</v>
      </c>
      <c r="BU899" s="31">
        <f t="shared" si="642"/>
        <v>7.6677316293929709E-2</v>
      </c>
      <c r="BV899" s="176"/>
      <c r="BW899" s="197"/>
      <c r="BX899" s="197"/>
      <c r="BY899" s="67" t="s">
        <v>79</v>
      </c>
      <c r="BZ899" s="49">
        <f t="shared" si="610"/>
        <v>190287538</v>
      </c>
      <c r="CA899" s="30">
        <f>IFERROR(BZ899/BW887,"-")</f>
        <v>1.1099486206016272E-2</v>
      </c>
      <c r="CB899" s="49">
        <f t="shared" si="611"/>
        <v>547</v>
      </c>
      <c r="CC899" s="30">
        <f>IFERROR(CB899/BX887,"-")</f>
        <v>2.9067913699649273E-2</v>
      </c>
      <c r="CD899" s="52">
        <f t="shared" si="643"/>
        <v>347874.84095063986</v>
      </c>
      <c r="CE899" s="31">
        <f t="shared" si="644"/>
        <v>2.616849256087643E-2</v>
      </c>
      <c r="CR899" s="173"/>
      <c r="CS899" s="194"/>
      <c r="CT899" s="188"/>
      <c r="CU899" s="191"/>
      <c r="CV899" s="191"/>
      <c r="CW899" s="75" t="s">
        <v>77</v>
      </c>
      <c r="CX899" s="86">
        <v>15838744</v>
      </c>
      <c r="CY899" s="76">
        <v>1.6965637454166398E-3</v>
      </c>
      <c r="CZ899" s="86">
        <v>150</v>
      </c>
      <c r="DA899" s="76">
        <v>1.3497705390083686E-2</v>
      </c>
      <c r="DB899" s="86">
        <v>105591.62666666666</v>
      </c>
      <c r="DC899" s="77">
        <v>1.2447099825740602E-2</v>
      </c>
    </row>
    <row r="900" spans="2:107" s="16" customFormat="1" ht="13.15" customHeight="1">
      <c r="B900" s="224"/>
      <c r="C900" s="194"/>
      <c r="D900" s="176"/>
      <c r="E900" s="197"/>
      <c r="F900" s="197"/>
      <c r="G900" s="67" t="s">
        <v>81</v>
      </c>
      <c r="H900" s="49">
        <v>1584</v>
      </c>
      <c r="I900" s="30">
        <f>IFERROR(H900/E887,"-")</f>
        <v>8.7556719784778506E-5</v>
      </c>
      <c r="J900" s="49">
        <v>1</v>
      </c>
      <c r="K900" s="30">
        <f>IFERROR(J900/F887,"-")</f>
        <v>7.1428571428571425E-2</v>
      </c>
      <c r="L900" s="52">
        <f t="shared" si="629"/>
        <v>1584</v>
      </c>
      <c r="M900" s="31">
        <f t="shared" si="630"/>
        <v>7.1428571428571425E-2</v>
      </c>
      <c r="N900" s="176"/>
      <c r="O900" s="197"/>
      <c r="P900" s="197"/>
      <c r="Q900" s="67" t="s">
        <v>81</v>
      </c>
      <c r="R900" s="49">
        <v>1187654</v>
      </c>
      <c r="S900" s="30">
        <f>IFERROR(R900/O887,"-")</f>
        <v>8.3568226350672677E-3</v>
      </c>
      <c r="T900" s="49">
        <v>10</v>
      </c>
      <c r="U900" s="30">
        <f>IFERROR(T900/P887,"-")</f>
        <v>0.13157894736842105</v>
      </c>
      <c r="V900" s="52">
        <f t="shared" si="631"/>
        <v>118765.4</v>
      </c>
      <c r="W900" s="31">
        <f t="shared" si="632"/>
        <v>0.11904761904761904</v>
      </c>
      <c r="X900" s="176"/>
      <c r="Y900" s="197"/>
      <c r="Z900" s="197"/>
      <c r="AA900" s="67" t="s">
        <v>81</v>
      </c>
      <c r="AB900" s="49">
        <v>33216767</v>
      </c>
      <c r="AC900" s="30">
        <f>IFERROR(AB900/Y887,"-")</f>
        <v>6.5493252095183601E-3</v>
      </c>
      <c r="AD900" s="49">
        <v>715</v>
      </c>
      <c r="AE900" s="30">
        <f>IFERROR(AD900/Z887,"-")</f>
        <v>0.10172143974960876</v>
      </c>
      <c r="AF900" s="52">
        <f t="shared" si="633"/>
        <v>46457.016783216786</v>
      </c>
      <c r="AG900" s="31">
        <f t="shared" si="634"/>
        <v>9.34640522875817E-2</v>
      </c>
      <c r="AH900" s="176"/>
      <c r="AI900" s="197"/>
      <c r="AJ900" s="197"/>
      <c r="AK900" s="67" t="s">
        <v>81</v>
      </c>
      <c r="AL900" s="49">
        <v>49051249</v>
      </c>
      <c r="AM900" s="30">
        <f>IFERROR(AL900/AI887,"-")</f>
        <v>8.3244199677014966E-3</v>
      </c>
      <c r="AN900" s="49">
        <v>839</v>
      </c>
      <c r="AO900" s="30">
        <f>IFERROR(AN900/AJ887,"-")</f>
        <v>0.13389722310884136</v>
      </c>
      <c r="AP900" s="52">
        <f t="shared" si="635"/>
        <v>58463.943980929675</v>
      </c>
      <c r="AQ900" s="31">
        <f t="shared" si="636"/>
        <v>0.12280444964871194</v>
      </c>
      <c r="AR900" s="176"/>
      <c r="AS900" s="197"/>
      <c r="AT900" s="197"/>
      <c r="AU900" s="67" t="s">
        <v>81</v>
      </c>
      <c r="AV900" s="49">
        <v>43812895</v>
      </c>
      <c r="AW900" s="30">
        <f>IFERROR(AV900/AS887,"-")</f>
        <v>1.1570515617827666E-2</v>
      </c>
      <c r="AX900" s="49">
        <v>557</v>
      </c>
      <c r="AY900" s="30">
        <f>IFERROR(AX900/AT887,"-")</f>
        <v>0.15756718528995756</v>
      </c>
      <c r="AZ900" s="52">
        <f t="shared" si="637"/>
        <v>78658.698384201081</v>
      </c>
      <c r="BA900" s="31">
        <f t="shared" si="638"/>
        <v>0.14051463168516651</v>
      </c>
      <c r="BB900" s="176"/>
      <c r="BC900" s="197"/>
      <c r="BD900" s="197"/>
      <c r="BE900" s="67" t="s">
        <v>81</v>
      </c>
      <c r="BF900" s="49">
        <v>17822711</v>
      </c>
      <c r="BG900" s="30">
        <f>IFERROR(BF900/BC887,"-")</f>
        <v>1.048464709636894E-2</v>
      </c>
      <c r="BH900" s="49">
        <v>202</v>
      </c>
      <c r="BI900" s="30">
        <f>IFERROR(BH900/BD887,"-")</f>
        <v>0.14008321775312066</v>
      </c>
      <c r="BJ900" s="52">
        <f t="shared" si="639"/>
        <v>88231.242574257427</v>
      </c>
      <c r="BK900" s="31">
        <f t="shared" si="640"/>
        <v>0.11656087709174841</v>
      </c>
      <c r="BL900" s="176"/>
      <c r="BM900" s="197"/>
      <c r="BN900" s="197"/>
      <c r="BO900" s="67" t="s">
        <v>81</v>
      </c>
      <c r="BP900" s="49">
        <v>16665825</v>
      </c>
      <c r="BQ900" s="30">
        <f>IFERROR(BP900/BM887,"-")</f>
        <v>3.1274773803939865E-2</v>
      </c>
      <c r="BR900" s="49">
        <v>77</v>
      </c>
      <c r="BS900" s="30">
        <f>IFERROR(BR900/BN887,"-")</f>
        <v>0.16885964912280702</v>
      </c>
      <c r="BT900" s="52">
        <f t="shared" si="641"/>
        <v>216439.28571428571</v>
      </c>
      <c r="BU900" s="31">
        <f t="shared" si="642"/>
        <v>0.12300319488817892</v>
      </c>
      <c r="BV900" s="176"/>
      <c r="BW900" s="197"/>
      <c r="BX900" s="197"/>
      <c r="BY900" s="67" t="s">
        <v>81</v>
      </c>
      <c r="BZ900" s="49">
        <f t="shared" si="610"/>
        <v>161758685</v>
      </c>
      <c r="CA900" s="30">
        <f>IFERROR(BZ900/BW887,"-")</f>
        <v>9.435396094413873E-3</v>
      </c>
      <c r="CB900" s="49">
        <f t="shared" si="611"/>
        <v>2401</v>
      </c>
      <c r="CC900" s="30">
        <f>IFERROR(CB900/BX887,"-")</f>
        <v>0.12759060474014242</v>
      </c>
      <c r="CD900" s="52">
        <f t="shared" si="643"/>
        <v>67371.380674718865</v>
      </c>
      <c r="CE900" s="31">
        <f t="shared" si="644"/>
        <v>0.11486389513466966</v>
      </c>
      <c r="CR900" s="173"/>
      <c r="CS900" s="194"/>
      <c r="CT900" s="188"/>
      <c r="CU900" s="191"/>
      <c r="CV900" s="191"/>
      <c r="CW900" s="75" t="s">
        <v>79</v>
      </c>
      <c r="CX900" s="86">
        <v>120487943</v>
      </c>
      <c r="CY900" s="76">
        <v>1.2906040772780127E-2</v>
      </c>
      <c r="CZ900" s="86">
        <v>273</v>
      </c>
      <c r="DA900" s="76">
        <v>2.4565823809952307E-2</v>
      </c>
      <c r="DB900" s="86">
        <v>441347.77655677655</v>
      </c>
      <c r="DC900" s="77">
        <v>2.2653721682847898E-2</v>
      </c>
    </row>
    <row r="901" spans="2:107" s="16" customFormat="1" ht="13.15" customHeight="1">
      <c r="B901" s="224"/>
      <c r="C901" s="194"/>
      <c r="D901" s="176"/>
      <c r="E901" s="197"/>
      <c r="F901" s="197"/>
      <c r="G901" s="67" t="s">
        <v>83</v>
      </c>
      <c r="H901" s="49">
        <v>6135</v>
      </c>
      <c r="I901" s="30">
        <f>IFERROR(H901/E887,"-")</f>
        <v>3.3911646204521219E-4</v>
      </c>
      <c r="J901" s="49">
        <v>1</v>
      </c>
      <c r="K901" s="30">
        <f>IFERROR(J901/F887,"-")</f>
        <v>7.1428571428571425E-2</v>
      </c>
      <c r="L901" s="52">
        <f t="shared" si="629"/>
        <v>6135</v>
      </c>
      <c r="M901" s="31">
        <f t="shared" si="630"/>
        <v>7.1428571428571425E-2</v>
      </c>
      <c r="N901" s="176"/>
      <c r="O901" s="197"/>
      <c r="P901" s="197"/>
      <c r="Q901" s="67" t="s">
        <v>83</v>
      </c>
      <c r="R901" s="49">
        <v>62119</v>
      </c>
      <c r="S901" s="30">
        <f>IFERROR(R901/O887,"-")</f>
        <v>4.3709486539660839E-4</v>
      </c>
      <c r="T901" s="49">
        <v>4</v>
      </c>
      <c r="U901" s="30">
        <f>IFERROR(T901/P887,"-")</f>
        <v>5.2631578947368418E-2</v>
      </c>
      <c r="V901" s="52">
        <f t="shared" si="631"/>
        <v>15529.75</v>
      </c>
      <c r="W901" s="31">
        <f t="shared" si="632"/>
        <v>4.7619047619047616E-2</v>
      </c>
      <c r="X901" s="176"/>
      <c r="Y901" s="197"/>
      <c r="Z901" s="197"/>
      <c r="AA901" s="67" t="s">
        <v>83</v>
      </c>
      <c r="AB901" s="49">
        <v>41292211</v>
      </c>
      <c r="AC901" s="30">
        <f>IFERROR(AB901/Y887,"-")</f>
        <v>8.1415544884019357E-3</v>
      </c>
      <c r="AD901" s="49">
        <v>396</v>
      </c>
      <c r="AE901" s="30">
        <f>IFERROR(AD901/Z887,"-")</f>
        <v>5.6338028169014086E-2</v>
      </c>
      <c r="AF901" s="52">
        <f t="shared" si="633"/>
        <v>104273.26010101011</v>
      </c>
      <c r="AG901" s="31">
        <f t="shared" si="634"/>
        <v>5.1764705882352942E-2</v>
      </c>
      <c r="AH901" s="176"/>
      <c r="AI901" s="197"/>
      <c r="AJ901" s="197"/>
      <c r="AK901" s="67" t="s">
        <v>83</v>
      </c>
      <c r="AL901" s="49">
        <v>82752504</v>
      </c>
      <c r="AM901" s="30">
        <f>IFERROR(AL901/AI887,"-")</f>
        <v>1.4043813576997763E-2</v>
      </c>
      <c r="AN901" s="49">
        <v>829</v>
      </c>
      <c r="AO901" s="30">
        <f>IFERROR(AN901/AJ887,"-")</f>
        <v>0.13230130864985637</v>
      </c>
      <c r="AP901" s="52">
        <f t="shared" si="635"/>
        <v>99822.079613992755</v>
      </c>
      <c r="AQ901" s="31">
        <f t="shared" si="636"/>
        <v>0.1213407494145199</v>
      </c>
      <c r="AR901" s="176"/>
      <c r="AS901" s="197"/>
      <c r="AT901" s="197"/>
      <c r="AU901" s="67" t="s">
        <v>83</v>
      </c>
      <c r="AV901" s="49">
        <v>75263086</v>
      </c>
      <c r="AW901" s="30">
        <f>IFERROR(AV901/AS887,"-")</f>
        <v>1.9876173715726995E-2</v>
      </c>
      <c r="AX901" s="49">
        <v>685</v>
      </c>
      <c r="AY901" s="30">
        <f>IFERROR(AX901/AT887,"-")</f>
        <v>0.19377652050919378</v>
      </c>
      <c r="AZ901" s="52">
        <f t="shared" si="637"/>
        <v>109873.11824817519</v>
      </c>
      <c r="BA901" s="31">
        <f t="shared" si="638"/>
        <v>0.17280524722502522</v>
      </c>
      <c r="BB901" s="176"/>
      <c r="BC901" s="197"/>
      <c r="BD901" s="197"/>
      <c r="BE901" s="67" t="s">
        <v>83</v>
      </c>
      <c r="BF901" s="49">
        <v>45248861</v>
      </c>
      <c r="BG901" s="30">
        <f>IFERROR(BF901/BC887,"-")</f>
        <v>2.6618752842799943E-2</v>
      </c>
      <c r="BH901" s="49">
        <v>426</v>
      </c>
      <c r="BI901" s="30">
        <f>IFERROR(BH901/BD887,"-")</f>
        <v>0.29542302357836336</v>
      </c>
      <c r="BJ901" s="52">
        <f t="shared" si="639"/>
        <v>106217.98356807511</v>
      </c>
      <c r="BK901" s="31">
        <f t="shared" si="640"/>
        <v>0.24581650317368725</v>
      </c>
      <c r="BL901" s="176"/>
      <c r="BM901" s="197"/>
      <c r="BN901" s="197"/>
      <c r="BO901" s="67" t="s">
        <v>83</v>
      </c>
      <c r="BP901" s="49">
        <v>13955648</v>
      </c>
      <c r="BQ901" s="30">
        <f>IFERROR(BP901/BM887,"-")</f>
        <v>2.61889066090281E-2</v>
      </c>
      <c r="BR901" s="49">
        <v>142</v>
      </c>
      <c r="BS901" s="30">
        <f>IFERROR(BR901/BN887,"-")</f>
        <v>0.31140350877192985</v>
      </c>
      <c r="BT901" s="52">
        <f t="shared" si="641"/>
        <v>98279.211267605628</v>
      </c>
      <c r="BU901" s="31">
        <f t="shared" si="642"/>
        <v>0.2268370607028754</v>
      </c>
      <c r="BV901" s="176"/>
      <c r="BW901" s="197"/>
      <c r="BX901" s="197"/>
      <c r="BY901" s="67" t="s">
        <v>83</v>
      </c>
      <c r="BZ901" s="49">
        <f t="shared" si="610"/>
        <v>258580564</v>
      </c>
      <c r="CA901" s="30">
        <f>IFERROR(BZ901/BW887,"-")</f>
        <v>1.508302347819492E-2</v>
      </c>
      <c r="CB901" s="49">
        <f t="shared" si="611"/>
        <v>2483</v>
      </c>
      <c r="CC901" s="30">
        <f>IFERROR(CB901/BX887,"-")</f>
        <v>0.13194813476458711</v>
      </c>
      <c r="CD901" s="52">
        <f t="shared" si="643"/>
        <v>104140.38018525977</v>
      </c>
      <c r="CE901" s="31">
        <f t="shared" si="644"/>
        <v>0.11878677701765297</v>
      </c>
      <c r="CR901" s="173"/>
      <c r="CS901" s="194"/>
      <c r="CT901" s="188"/>
      <c r="CU901" s="191"/>
      <c r="CV901" s="191"/>
      <c r="CW901" s="75" t="s">
        <v>81</v>
      </c>
      <c r="CX901" s="86">
        <v>83128478</v>
      </c>
      <c r="CY901" s="76">
        <v>8.9042895059396592E-3</v>
      </c>
      <c r="CZ901" s="86">
        <v>1291</v>
      </c>
      <c r="DA901" s="76">
        <v>0.11617025105732026</v>
      </c>
      <c r="DB901" s="86">
        <v>64390.765298218437</v>
      </c>
      <c r="DC901" s="77">
        <v>0.10712803916687412</v>
      </c>
    </row>
    <row r="902" spans="2:107" s="16" customFormat="1" ht="13.15" customHeight="1">
      <c r="B902" s="224"/>
      <c r="C902" s="194"/>
      <c r="D902" s="176"/>
      <c r="E902" s="197"/>
      <c r="F902" s="197"/>
      <c r="G902" s="67" t="s">
        <v>87</v>
      </c>
      <c r="H902" s="49">
        <v>11240</v>
      </c>
      <c r="I902" s="30">
        <f>IFERROR(H902/E887,"-")</f>
        <v>6.2129894594754442E-4</v>
      </c>
      <c r="J902" s="49">
        <v>1</v>
      </c>
      <c r="K902" s="30">
        <f>IFERROR(J902/F887,"-")</f>
        <v>7.1428571428571425E-2</v>
      </c>
      <c r="L902" s="52">
        <f t="shared" si="629"/>
        <v>11240</v>
      </c>
      <c r="M902" s="31">
        <f t="shared" si="630"/>
        <v>7.1428571428571425E-2</v>
      </c>
      <c r="N902" s="176"/>
      <c r="O902" s="197"/>
      <c r="P902" s="197"/>
      <c r="Q902" s="67" t="s">
        <v>87</v>
      </c>
      <c r="R902" s="49">
        <v>1536171</v>
      </c>
      <c r="S902" s="30">
        <f>IFERROR(R902/O887,"-")</f>
        <v>1.0809131770813654E-2</v>
      </c>
      <c r="T902" s="49">
        <v>9</v>
      </c>
      <c r="U902" s="30">
        <f>IFERROR(T902/P887,"-")</f>
        <v>0.11842105263157894</v>
      </c>
      <c r="V902" s="52">
        <f t="shared" si="631"/>
        <v>170685.66666666666</v>
      </c>
      <c r="W902" s="31">
        <f t="shared" si="632"/>
        <v>0.10714285714285714</v>
      </c>
      <c r="X902" s="176"/>
      <c r="Y902" s="197"/>
      <c r="Z902" s="197"/>
      <c r="AA902" s="67" t="s">
        <v>87</v>
      </c>
      <c r="AB902" s="49">
        <v>21751770</v>
      </c>
      <c r="AC902" s="30">
        <f>IFERROR(AB902/Y887,"-")</f>
        <v>4.2887802901662641E-3</v>
      </c>
      <c r="AD902" s="49">
        <v>350</v>
      </c>
      <c r="AE902" s="30">
        <f>IFERROR(AD902/Z887,"-")</f>
        <v>4.9793711765542752E-2</v>
      </c>
      <c r="AF902" s="52">
        <f t="shared" si="633"/>
        <v>62147.914285714287</v>
      </c>
      <c r="AG902" s="31">
        <f t="shared" si="634"/>
        <v>4.5751633986928102E-2</v>
      </c>
      <c r="AH902" s="176"/>
      <c r="AI902" s="197"/>
      <c r="AJ902" s="197"/>
      <c r="AK902" s="67" t="s">
        <v>87</v>
      </c>
      <c r="AL902" s="49">
        <v>18387063</v>
      </c>
      <c r="AM902" s="30">
        <f>IFERROR(AL902/AI887,"-")</f>
        <v>3.1204431590434196E-3</v>
      </c>
      <c r="AN902" s="49">
        <v>380</v>
      </c>
      <c r="AO902" s="30">
        <f>IFERROR(AN902/AJ887,"-")</f>
        <v>6.0644749441429939E-2</v>
      </c>
      <c r="AP902" s="52">
        <f t="shared" si="635"/>
        <v>48387.007894736846</v>
      </c>
      <c r="AQ902" s="31">
        <f t="shared" si="636"/>
        <v>5.5620608899297423E-2</v>
      </c>
      <c r="AR902" s="176"/>
      <c r="AS902" s="197"/>
      <c r="AT902" s="197"/>
      <c r="AU902" s="67" t="s">
        <v>87</v>
      </c>
      <c r="AV902" s="49">
        <v>11024400</v>
      </c>
      <c r="AW902" s="30">
        <f>IFERROR(AV902/AS887,"-")</f>
        <v>2.9114257886218046E-3</v>
      </c>
      <c r="AX902" s="49">
        <v>271</v>
      </c>
      <c r="AY902" s="30">
        <f>IFERROR(AX902/AT887,"-")</f>
        <v>7.6661951909476667E-2</v>
      </c>
      <c r="AZ902" s="52">
        <f t="shared" si="637"/>
        <v>40680.442804428043</v>
      </c>
      <c r="BA902" s="31">
        <f t="shared" si="638"/>
        <v>6.8365287588294646E-2</v>
      </c>
      <c r="BB902" s="176"/>
      <c r="BC902" s="197"/>
      <c r="BD902" s="197"/>
      <c r="BE902" s="67" t="s">
        <v>87</v>
      </c>
      <c r="BF902" s="49">
        <v>6601277</v>
      </c>
      <c r="BG902" s="30">
        <f>IFERROR(BF902/BC887,"-")</f>
        <v>3.8833631836580344E-3</v>
      </c>
      <c r="BH902" s="49">
        <v>133</v>
      </c>
      <c r="BI902" s="30">
        <f>IFERROR(BH902/BD887,"-")</f>
        <v>9.2233009708737865E-2</v>
      </c>
      <c r="BJ902" s="52">
        <f t="shared" si="639"/>
        <v>49633.661654135336</v>
      </c>
      <c r="BK902" s="31">
        <f t="shared" si="640"/>
        <v>7.6745527986151182E-2</v>
      </c>
      <c r="BL902" s="176"/>
      <c r="BM902" s="197"/>
      <c r="BN902" s="197"/>
      <c r="BO902" s="67" t="s">
        <v>87</v>
      </c>
      <c r="BP902" s="49">
        <v>767151</v>
      </c>
      <c r="BQ902" s="30">
        <f>IFERROR(BP902/BM887,"-")</f>
        <v>1.4396211407755853E-3</v>
      </c>
      <c r="BR902" s="49">
        <v>29</v>
      </c>
      <c r="BS902" s="30">
        <f>IFERROR(BR902/BN887,"-")</f>
        <v>6.3596491228070179E-2</v>
      </c>
      <c r="BT902" s="52">
        <f t="shared" si="641"/>
        <v>26453.482758620688</v>
      </c>
      <c r="BU902" s="31">
        <f t="shared" si="642"/>
        <v>4.6325878594249199E-2</v>
      </c>
      <c r="BV902" s="176"/>
      <c r="BW902" s="197"/>
      <c r="BX902" s="197"/>
      <c r="BY902" s="67" t="s">
        <v>87</v>
      </c>
      <c r="BZ902" s="49">
        <f t="shared" si="610"/>
        <v>60079072</v>
      </c>
      <c r="CA902" s="30">
        <f>IFERROR(BZ902/BW887,"-")</f>
        <v>3.5044167260930058E-3</v>
      </c>
      <c r="CB902" s="49">
        <f t="shared" si="611"/>
        <v>1173</v>
      </c>
      <c r="CC902" s="30">
        <f>IFERROR(CB902/BX887,"-")</f>
        <v>6.2333935593580615E-2</v>
      </c>
      <c r="CD902" s="52">
        <f t="shared" si="643"/>
        <v>51218.305200341005</v>
      </c>
      <c r="CE902" s="31">
        <f t="shared" si="644"/>
        <v>5.611634693584653E-2</v>
      </c>
      <c r="CR902" s="173"/>
      <c r="CS902" s="194"/>
      <c r="CT902" s="188"/>
      <c r="CU902" s="191"/>
      <c r="CV902" s="191"/>
      <c r="CW902" s="75" t="s">
        <v>83</v>
      </c>
      <c r="CX902" s="86">
        <v>191613827</v>
      </c>
      <c r="CY902" s="76">
        <v>2.0524674936897525E-2</v>
      </c>
      <c r="CZ902" s="86">
        <v>1441</v>
      </c>
      <c r="DA902" s="76">
        <v>0.12966795644740395</v>
      </c>
      <c r="DB902" s="86">
        <v>132972.81540596808</v>
      </c>
      <c r="DC902" s="77">
        <v>0.11957513899261472</v>
      </c>
    </row>
    <row r="903" spans="2:107" s="16" customFormat="1" ht="13.15" customHeight="1">
      <c r="B903" s="224"/>
      <c r="C903" s="194"/>
      <c r="D903" s="176"/>
      <c r="E903" s="197"/>
      <c r="F903" s="197"/>
      <c r="G903" s="68" t="s">
        <v>85</v>
      </c>
      <c r="H903" s="50">
        <v>31148</v>
      </c>
      <c r="I903" s="32">
        <f>IFERROR(H903/E887,"-")</f>
        <v>1.721727719606238E-3</v>
      </c>
      <c r="J903" s="50">
        <v>4</v>
      </c>
      <c r="K903" s="32">
        <f>IFERROR(J903/F887,"-")</f>
        <v>0.2857142857142857</v>
      </c>
      <c r="L903" s="53">
        <f t="shared" si="629"/>
        <v>7787</v>
      </c>
      <c r="M903" s="33">
        <f t="shared" si="630"/>
        <v>0.2857142857142857</v>
      </c>
      <c r="N903" s="176"/>
      <c r="O903" s="197"/>
      <c r="P903" s="197"/>
      <c r="Q903" s="68" t="s">
        <v>85</v>
      </c>
      <c r="R903" s="50">
        <v>207127</v>
      </c>
      <c r="S903" s="32">
        <f>IFERROR(R903/O887,"-")</f>
        <v>1.4574308695407736E-3</v>
      </c>
      <c r="T903" s="50">
        <v>11</v>
      </c>
      <c r="U903" s="32">
        <f>IFERROR(T903/P887,"-")</f>
        <v>0.14473684210526316</v>
      </c>
      <c r="V903" s="53">
        <f t="shared" si="631"/>
        <v>18829.727272727272</v>
      </c>
      <c r="W903" s="33">
        <f t="shared" si="632"/>
        <v>0.13095238095238096</v>
      </c>
      <c r="X903" s="176"/>
      <c r="Y903" s="197"/>
      <c r="Z903" s="197"/>
      <c r="AA903" s="68" t="s">
        <v>85</v>
      </c>
      <c r="AB903" s="50">
        <v>11498791</v>
      </c>
      <c r="AC903" s="32">
        <f>IFERROR(AB903/Y887,"-")</f>
        <v>2.2672080571623011E-3</v>
      </c>
      <c r="AD903" s="50">
        <v>699</v>
      </c>
      <c r="AE903" s="32">
        <f>IFERROR(AD903/Z887,"-")</f>
        <v>9.9445155783183956E-2</v>
      </c>
      <c r="AF903" s="53">
        <f t="shared" si="633"/>
        <v>16450.34477825465</v>
      </c>
      <c r="AG903" s="33">
        <f t="shared" si="634"/>
        <v>9.137254901960784E-2</v>
      </c>
      <c r="AH903" s="176"/>
      <c r="AI903" s="197"/>
      <c r="AJ903" s="197"/>
      <c r="AK903" s="68" t="s">
        <v>85</v>
      </c>
      <c r="AL903" s="50">
        <v>17236358</v>
      </c>
      <c r="AM903" s="32">
        <f>IFERROR(AL903/AI887,"-")</f>
        <v>2.9251585969941648E-3</v>
      </c>
      <c r="AN903" s="50">
        <v>842</v>
      </c>
      <c r="AO903" s="32">
        <f>IFERROR(AN903/AJ887,"-")</f>
        <v>0.13437599744653686</v>
      </c>
      <c r="AP903" s="53">
        <f t="shared" si="635"/>
        <v>20470.733966745844</v>
      </c>
      <c r="AQ903" s="33">
        <f t="shared" si="636"/>
        <v>0.12324355971896955</v>
      </c>
      <c r="AR903" s="176"/>
      <c r="AS903" s="197"/>
      <c r="AT903" s="197"/>
      <c r="AU903" s="68" t="s">
        <v>85</v>
      </c>
      <c r="AV903" s="50">
        <v>13838118</v>
      </c>
      <c r="AW903" s="32">
        <f>IFERROR(AV903/AS887,"-")</f>
        <v>3.6544985315474393E-3</v>
      </c>
      <c r="AX903" s="50">
        <v>594</v>
      </c>
      <c r="AY903" s="32">
        <f>IFERROR(AX903/AT887,"-")</f>
        <v>0.16803394625176804</v>
      </c>
      <c r="AZ903" s="53">
        <f t="shared" si="637"/>
        <v>23296.494949494951</v>
      </c>
      <c r="BA903" s="33">
        <f t="shared" si="638"/>
        <v>0.14984863773965693</v>
      </c>
      <c r="BB903" s="176"/>
      <c r="BC903" s="197"/>
      <c r="BD903" s="197"/>
      <c r="BE903" s="68" t="s">
        <v>85</v>
      </c>
      <c r="BF903" s="50">
        <v>5789972</v>
      </c>
      <c r="BG903" s="32">
        <f>IFERROR(BF903/BC887,"-")</f>
        <v>3.4060931088349842E-3</v>
      </c>
      <c r="BH903" s="50">
        <v>290</v>
      </c>
      <c r="BI903" s="32">
        <f>IFERROR(BH903/BD887,"-")</f>
        <v>0.20110957004160887</v>
      </c>
      <c r="BJ903" s="53">
        <f t="shared" si="639"/>
        <v>19965.420689655173</v>
      </c>
      <c r="BK903" s="33">
        <f t="shared" si="640"/>
        <v>0.16733987305251011</v>
      </c>
      <c r="BL903" s="176"/>
      <c r="BM903" s="197"/>
      <c r="BN903" s="197"/>
      <c r="BO903" s="68" t="s">
        <v>85</v>
      </c>
      <c r="BP903" s="50">
        <v>3450033</v>
      </c>
      <c r="BQ903" s="32">
        <f>IFERROR(BP903/BM887,"-")</f>
        <v>6.4742670519538073E-3</v>
      </c>
      <c r="BR903" s="50">
        <v>97</v>
      </c>
      <c r="BS903" s="32">
        <f>IFERROR(BR903/BN887,"-")</f>
        <v>0.21271929824561403</v>
      </c>
      <c r="BT903" s="53">
        <f t="shared" si="641"/>
        <v>35567.350515463921</v>
      </c>
      <c r="BU903" s="33">
        <f t="shared" si="642"/>
        <v>0.15495207667731628</v>
      </c>
      <c r="BV903" s="176"/>
      <c r="BW903" s="197"/>
      <c r="BX903" s="197"/>
      <c r="BY903" s="68" t="s">
        <v>85</v>
      </c>
      <c r="BZ903" s="50">
        <f t="shared" si="610"/>
        <v>52051547</v>
      </c>
      <c r="CA903" s="32">
        <f>IFERROR(BZ903/BW887,"-")</f>
        <v>3.0361705974056362E-3</v>
      </c>
      <c r="CB903" s="50">
        <f t="shared" si="611"/>
        <v>2537</v>
      </c>
      <c r="CC903" s="32">
        <f>IFERROR(CB903/BX887,"-")</f>
        <v>0.13481772770751407</v>
      </c>
      <c r="CD903" s="53">
        <f t="shared" si="643"/>
        <v>20516.967678360266</v>
      </c>
      <c r="CE903" s="33">
        <f t="shared" si="644"/>
        <v>0.12137013825766636</v>
      </c>
      <c r="CR903" s="173"/>
      <c r="CS903" s="194"/>
      <c r="CT903" s="188"/>
      <c r="CU903" s="191"/>
      <c r="CV903" s="191"/>
      <c r="CW903" s="75" t="s">
        <v>87</v>
      </c>
      <c r="CX903" s="86">
        <v>48075967</v>
      </c>
      <c r="CY903" s="76">
        <v>5.1496471335130342E-3</v>
      </c>
      <c r="CZ903" s="86">
        <v>684</v>
      </c>
      <c r="DA903" s="76">
        <v>6.1549536578781608E-2</v>
      </c>
      <c r="DB903" s="86">
        <v>70286.5014619883</v>
      </c>
      <c r="DC903" s="77">
        <v>5.675877520537715E-2</v>
      </c>
    </row>
    <row r="904" spans="2:107" s="16" customFormat="1" ht="13.15" customHeight="1">
      <c r="B904" s="224"/>
      <c r="C904" s="195"/>
      <c r="D904" s="177"/>
      <c r="E904" s="198"/>
      <c r="F904" s="198"/>
      <c r="G904" s="18" t="s">
        <v>92</v>
      </c>
      <c r="H904" s="48">
        <f>SUM(H887:H903)</f>
        <v>971901</v>
      </c>
      <c r="I904" s="32">
        <f>IFERROR(H904/E887,"-")</f>
        <v>5.3722514845672989E-2</v>
      </c>
      <c r="J904" s="50">
        <v>11</v>
      </c>
      <c r="K904" s="32">
        <f>IFERROR(J904/F887,"-")</f>
        <v>0.7857142857142857</v>
      </c>
      <c r="L904" s="53">
        <f t="shared" si="629"/>
        <v>88354.636363636368</v>
      </c>
      <c r="M904" s="34">
        <f t="shared" si="630"/>
        <v>0.7857142857142857</v>
      </c>
      <c r="N904" s="177"/>
      <c r="O904" s="198"/>
      <c r="P904" s="198"/>
      <c r="Q904" s="18" t="s">
        <v>92</v>
      </c>
      <c r="R904" s="48">
        <f>SUM(R887:R903)</f>
        <v>17601913</v>
      </c>
      <c r="S904" s="32">
        <f>IFERROR(R904/O887,"-")</f>
        <v>0.12385430856030863</v>
      </c>
      <c r="T904" s="50">
        <v>59</v>
      </c>
      <c r="U904" s="32">
        <f>IFERROR(T904/P887,"-")</f>
        <v>0.77631578947368418</v>
      </c>
      <c r="V904" s="53">
        <f t="shared" si="631"/>
        <v>298337.50847457629</v>
      </c>
      <c r="W904" s="34">
        <f t="shared" si="632"/>
        <v>0.70238095238095233</v>
      </c>
      <c r="X904" s="177"/>
      <c r="Y904" s="198"/>
      <c r="Z904" s="198"/>
      <c r="AA904" s="18" t="s">
        <v>92</v>
      </c>
      <c r="AB904" s="48">
        <f>SUM(AB887:AB903)</f>
        <v>833639457</v>
      </c>
      <c r="AC904" s="32">
        <f>IFERROR(AB904/Y887,"-")</f>
        <v>0.16436807084143068</v>
      </c>
      <c r="AD904" s="50">
        <v>4879</v>
      </c>
      <c r="AE904" s="32">
        <f>IFERROR(AD904/Z887,"-")</f>
        <v>0.69412434201166595</v>
      </c>
      <c r="AF904" s="53">
        <f t="shared" si="633"/>
        <v>170862.77044476327</v>
      </c>
      <c r="AG904" s="34">
        <f t="shared" si="634"/>
        <v>0.63777777777777778</v>
      </c>
      <c r="AH904" s="177"/>
      <c r="AI904" s="198"/>
      <c r="AJ904" s="198"/>
      <c r="AK904" s="18" t="s">
        <v>92</v>
      </c>
      <c r="AL904" s="48">
        <f>SUM(AL887:AL903)</f>
        <v>1161691617</v>
      </c>
      <c r="AM904" s="32">
        <f>IFERROR(AL904/AI887,"-")</f>
        <v>0.19714908570149231</v>
      </c>
      <c r="AN904" s="50">
        <v>5032</v>
      </c>
      <c r="AO904" s="32">
        <f>IFERROR(AN904/AJ887,"-")</f>
        <v>0.80306415576125123</v>
      </c>
      <c r="AP904" s="53">
        <f t="shared" si="635"/>
        <v>230860.8141891892</v>
      </c>
      <c r="AQ904" s="34">
        <f t="shared" si="636"/>
        <v>0.7365339578454333</v>
      </c>
      <c r="AR904" s="177"/>
      <c r="AS904" s="198"/>
      <c r="AT904" s="198"/>
      <c r="AU904" s="18" t="s">
        <v>92</v>
      </c>
      <c r="AV904" s="48">
        <f>SUM(AV887:AV903)</f>
        <v>840292398</v>
      </c>
      <c r="AW904" s="32">
        <f>IFERROR(AV904/AS887,"-")</f>
        <v>0.22191220905628037</v>
      </c>
      <c r="AX904" s="50">
        <v>3040</v>
      </c>
      <c r="AY904" s="32">
        <f>IFERROR(AX904/AT887,"-")</f>
        <v>0.85997171145686002</v>
      </c>
      <c r="AZ904" s="53">
        <f t="shared" si="637"/>
        <v>276411.9730263158</v>
      </c>
      <c r="BA904" s="34">
        <f t="shared" si="638"/>
        <v>0.76690211907164485</v>
      </c>
      <c r="BB904" s="177"/>
      <c r="BC904" s="198"/>
      <c r="BD904" s="198"/>
      <c r="BE904" s="18" t="s">
        <v>92</v>
      </c>
      <c r="BF904" s="48">
        <f>SUM(BF887:BF903)</f>
        <v>404344596</v>
      </c>
      <c r="BG904" s="32">
        <f>IFERROR(BF904/BC887,"-")</f>
        <v>0.237865630788934</v>
      </c>
      <c r="BH904" s="50">
        <v>1288</v>
      </c>
      <c r="BI904" s="32">
        <f>IFERROR(BH904/BD887,"-")</f>
        <v>0.89320388349514568</v>
      </c>
      <c r="BJ904" s="53">
        <f t="shared" si="639"/>
        <v>313932.13975155278</v>
      </c>
      <c r="BK904" s="34">
        <f t="shared" si="640"/>
        <v>0.74321984997114832</v>
      </c>
      <c r="BL904" s="177"/>
      <c r="BM904" s="198"/>
      <c r="BN904" s="198"/>
      <c r="BO904" s="18" t="s">
        <v>92</v>
      </c>
      <c r="BP904" s="48">
        <f>SUM(BP887:BP903)</f>
        <v>122722120</v>
      </c>
      <c r="BQ904" s="32">
        <f>IFERROR(BP904/BM887,"-")</f>
        <v>0.23029802267454294</v>
      </c>
      <c r="BR904" s="50">
        <v>395</v>
      </c>
      <c r="BS904" s="32">
        <f>IFERROR(BR904/BN887,"-")</f>
        <v>0.86622807017543857</v>
      </c>
      <c r="BT904" s="53">
        <f t="shared" si="641"/>
        <v>310688.91139240505</v>
      </c>
      <c r="BU904" s="34">
        <f t="shared" si="642"/>
        <v>0.63099041533546329</v>
      </c>
      <c r="BV904" s="177"/>
      <c r="BW904" s="198"/>
      <c r="BX904" s="198"/>
      <c r="BY904" s="18" t="s">
        <v>92</v>
      </c>
      <c r="BZ904" s="48">
        <f t="shared" ref="BZ904:BZ971" si="645">SUM(H904,R904,AB904,AL904,AV904,BF904,BP904)</f>
        <v>3381264002</v>
      </c>
      <c r="CA904" s="32">
        <f>IFERROR(BZ904/BW887,"-")</f>
        <v>0.1972293800401074</v>
      </c>
      <c r="CB904" s="50">
        <f t="shared" ref="CB904:CB971" si="646">SUM(J904,T904,AD904,AN904,AX904,BH904,BR904)</f>
        <v>14704</v>
      </c>
      <c r="CC904" s="32">
        <f>IFERROR(CB904/BX887,"-")</f>
        <v>0.78137953023700712</v>
      </c>
      <c r="CD904" s="53">
        <f t="shared" si="643"/>
        <v>229955.38642546246</v>
      </c>
      <c r="CE904" s="34">
        <f t="shared" si="644"/>
        <v>0.70343969765105485</v>
      </c>
      <c r="CR904" s="173"/>
      <c r="CS904" s="194"/>
      <c r="CT904" s="188"/>
      <c r="CU904" s="191"/>
      <c r="CV904" s="191"/>
      <c r="CW904" s="75" t="s">
        <v>85</v>
      </c>
      <c r="CX904" s="86">
        <v>31112670</v>
      </c>
      <c r="CY904" s="76">
        <v>3.3326271290900294E-3</v>
      </c>
      <c r="CZ904" s="86">
        <v>1286</v>
      </c>
      <c r="DA904" s="76">
        <v>0.11572032754431746</v>
      </c>
      <c r="DB904" s="86">
        <v>24193.36702954899</v>
      </c>
      <c r="DC904" s="77">
        <v>0.10671313583934944</v>
      </c>
    </row>
    <row r="905" spans="2:107" s="16" customFormat="1" ht="13.15" customHeight="1">
      <c r="B905" s="224">
        <v>51</v>
      </c>
      <c r="C905" s="193" t="s">
        <v>41</v>
      </c>
      <c r="D905" s="175">
        <f>CI55</f>
        <v>46</v>
      </c>
      <c r="E905" s="196">
        <v>79683380</v>
      </c>
      <c r="F905" s="196">
        <v>41</v>
      </c>
      <c r="G905" s="65" t="s">
        <v>58</v>
      </c>
      <c r="H905" s="54">
        <v>1190974</v>
      </c>
      <c r="I905" s="28">
        <f>IFERROR(H905/E905,"-")</f>
        <v>1.4946328832938562E-2</v>
      </c>
      <c r="J905" s="54">
        <v>9</v>
      </c>
      <c r="K905" s="28">
        <f>IFERROR(J905/F905,"-")</f>
        <v>0.21951219512195122</v>
      </c>
      <c r="L905" s="51">
        <f t="shared" si="629"/>
        <v>132330.44444444444</v>
      </c>
      <c r="M905" s="29">
        <f t="shared" ref="M905:M922" si="647">IFERROR(J905/$CI$55,"-")</f>
        <v>0.19565217391304349</v>
      </c>
      <c r="N905" s="175">
        <f>CJ55</f>
        <v>132</v>
      </c>
      <c r="O905" s="196">
        <v>224532090</v>
      </c>
      <c r="P905" s="196">
        <v>119</v>
      </c>
      <c r="Q905" s="65" t="s">
        <v>58</v>
      </c>
      <c r="R905" s="54">
        <v>6782384</v>
      </c>
      <c r="S905" s="28">
        <f>IFERROR(R905/O905,"-")</f>
        <v>3.0206746839616556E-2</v>
      </c>
      <c r="T905" s="54">
        <v>33</v>
      </c>
      <c r="U905" s="28">
        <f>IFERROR(T905/P905,"-")</f>
        <v>0.27731092436974791</v>
      </c>
      <c r="V905" s="51">
        <f t="shared" si="631"/>
        <v>205526.78787878787</v>
      </c>
      <c r="W905" s="29">
        <f t="shared" ref="W905:W922" si="648">IFERROR(T905/$CJ$55,"-")</f>
        <v>0.25</v>
      </c>
      <c r="X905" s="175">
        <f>CK55</f>
        <v>10901</v>
      </c>
      <c r="Y905" s="196">
        <v>7208929110</v>
      </c>
      <c r="Z905" s="196">
        <v>10114</v>
      </c>
      <c r="AA905" s="65" t="s">
        <v>58</v>
      </c>
      <c r="AB905" s="54">
        <v>224371508</v>
      </c>
      <c r="AC905" s="28">
        <f>IFERROR(AB905/Y905,"-")</f>
        <v>3.1124110748815506E-2</v>
      </c>
      <c r="AD905" s="54">
        <v>1359</v>
      </c>
      <c r="AE905" s="28">
        <f>IFERROR(AD905/Z905,"-")</f>
        <v>0.13436820249159581</v>
      </c>
      <c r="AF905" s="51">
        <f t="shared" si="633"/>
        <v>165100.44738778513</v>
      </c>
      <c r="AG905" s="29">
        <f t="shared" ref="AG905:AG922" si="649">IFERROR(AD905/$CK$55,"-")</f>
        <v>0.1246674617007614</v>
      </c>
      <c r="AH905" s="175">
        <f>CL55</f>
        <v>8533</v>
      </c>
      <c r="AI905" s="196">
        <v>7612310800</v>
      </c>
      <c r="AJ905" s="196">
        <v>7935</v>
      </c>
      <c r="AK905" s="65" t="s">
        <v>58</v>
      </c>
      <c r="AL905" s="54">
        <v>241503346</v>
      </c>
      <c r="AM905" s="28">
        <f>IFERROR(AL905/AI905,"-")</f>
        <v>3.1725365969030063E-2</v>
      </c>
      <c r="AN905" s="54">
        <v>1478</v>
      </c>
      <c r="AO905" s="28">
        <f>IFERROR(AN905/AJ905,"-")</f>
        <v>0.18626339004410838</v>
      </c>
      <c r="AP905" s="51">
        <f t="shared" si="635"/>
        <v>163398.74560216509</v>
      </c>
      <c r="AQ905" s="29">
        <f t="shared" ref="AQ905:AQ922" si="650">IFERROR(AN905/$CL$55,"-")</f>
        <v>0.17320989101136763</v>
      </c>
      <c r="AR905" s="175">
        <f>CM55</f>
        <v>5266</v>
      </c>
      <c r="AS905" s="196">
        <v>5457419170</v>
      </c>
      <c r="AT905" s="196">
        <v>4809</v>
      </c>
      <c r="AU905" s="65" t="s">
        <v>58</v>
      </c>
      <c r="AV905" s="54">
        <v>235464207</v>
      </c>
      <c r="AW905" s="28">
        <f>IFERROR(AV905/AS905,"-")</f>
        <v>4.3145706727892773E-2</v>
      </c>
      <c r="AX905" s="54">
        <v>1039</v>
      </c>
      <c r="AY905" s="28">
        <f>IFERROR(AX905/AT905,"-")</f>
        <v>0.21605323352048242</v>
      </c>
      <c r="AZ905" s="51">
        <f t="shared" si="637"/>
        <v>226625.80076997113</v>
      </c>
      <c r="BA905" s="29">
        <f t="shared" ref="BA905:BA922" si="651">IFERROR(AX905/$CM$55,"-")</f>
        <v>0.1973034561336878</v>
      </c>
      <c r="BB905" s="175">
        <f>CN55</f>
        <v>2653</v>
      </c>
      <c r="BC905" s="196">
        <v>2761092170</v>
      </c>
      <c r="BD905" s="196">
        <v>2278</v>
      </c>
      <c r="BE905" s="65" t="s">
        <v>58</v>
      </c>
      <c r="BF905" s="54">
        <v>131650551</v>
      </c>
      <c r="BG905" s="28">
        <f>IFERROR(BF905/BC905,"-")</f>
        <v>4.7680607127287604E-2</v>
      </c>
      <c r="BH905" s="54">
        <v>515</v>
      </c>
      <c r="BI905" s="28">
        <f>IFERROR(BH905/BD905,"-")</f>
        <v>0.22607550482879718</v>
      </c>
      <c r="BJ905" s="51">
        <f t="shared" si="639"/>
        <v>255632.13786407767</v>
      </c>
      <c r="BK905" s="29">
        <f t="shared" ref="BK905:BK922" si="652">IFERROR(BH905/$CN$55,"-")</f>
        <v>0.19411986430456088</v>
      </c>
      <c r="BL905" s="175">
        <f>CO55</f>
        <v>1074</v>
      </c>
      <c r="BM905" s="196">
        <v>1080478510</v>
      </c>
      <c r="BN905" s="196">
        <v>852</v>
      </c>
      <c r="BO905" s="65" t="s">
        <v>58</v>
      </c>
      <c r="BP905" s="54">
        <v>51376847</v>
      </c>
      <c r="BQ905" s="28">
        <f>IFERROR(BP905/BM905,"-")</f>
        <v>4.7550086859200931E-2</v>
      </c>
      <c r="BR905" s="54">
        <v>170</v>
      </c>
      <c r="BS905" s="28">
        <f>IFERROR(BR905/BN905,"-")</f>
        <v>0.19953051643192488</v>
      </c>
      <c r="BT905" s="51">
        <f t="shared" si="641"/>
        <v>302216.74705882353</v>
      </c>
      <c r="BU905" s="29">
        <f t="shared" ref="BU905:BU922" si="653">IFERROR(BR905/$CO$55,"-")</f>
        <v>0.15828677839851024</v>
      </c>
      <c r="BV905" s="175">
        <f>CP55</f>
        <v>28605</v>
      </c>
      <c r="BW905" s="196">
        <f>SUM(E905,O905,Y905,AI905,AS905,BC905,BM905)</f>
        <v>24424445230</v>
      </c>
      <c r="BX905" s="196">
        <f>SUM(F905,P905,Z905,AJ905,AT905,BD905,BN905)</f>
        <v>26148</v>
      </c>
      <c r="BY905" s="65" t="s">
        <v>58</v>
      </c>
      <c r="BZ905" s="54">
        <f t="shared" si="645"/>
        <v>892339817</v>
      </c>
      <c r="CA905" s="28">
        <f>IFERROR(BZ905/BW905,"-")</f>
        <v>3.6534701549902918E-2</v>
      </c>
      <c r="CB905" s="54">
        <f t="shared" si="646"/>
        <v>4603</v>
      </c>
      <c r="CC905" s="28">
        <f>IFERROR(CB905/BX905,"-")</f>
        <v>0.17603640813828975</v>
      </c>
      <c r="CD905" s="51">
        <f t="shared" si="643"/>
        <v>193860.48598739953</v>
      </c>
      <c r="CE905" s="29">
        <f t="shared" ref="CE905:CE922" si="654">IFERROR(CB905/$CP$55,"-")</f>
        <v>0.16091592378954728</v>
      </c>
      <c r="CR905" s="174"/>
      <c r="CS905" s="195"/>
      <c r="CT905" s="189"/>
      <c r="CU905" s="192"/>
      <c r="CV905" s="192"/>
      <c r="CW905" s="18" t="s">
        <v>92</v>
      </c>
      <c r="CX905" s="86">
        <v>1728629091</v>
      </c>
      <c r="CY905" s="76">
        <v>0.18516174294269303</v>
      </c>
      <c r="CZ905" s="86">
        <v>8575</v>
      </c>
      <c r="DA905" s="76">
        <v>0.77161882479978405</v>
      </c>
      <c r="DB905" s="86">
        <v>201589.39836734693</v>
      </c>
      <c r="DC905" s="77">
        <v>0.71155920670483774</v>
      </c>
    </row>
    <row r="906" spans="2:107" s="16" customFormat="1" ht="13.15" customHeight="1">
      <c r="B906" s="224"/>
      <c r="C906" s="194"/>
      <c r="D906" s="176"/>
      <c r="E906" s="197"/>
      <c r="F906" s="197"/>
      <c r="G906" s="66" t="s">
        <v>60</v>
      </c>
      <c r="H906" s="49">
        <v>3679209</v>
      </c>
      <c r="I906" s="30">
        <f>IFERROR(H906/E905,"-")</f>
        <v>4.6172853109393702E-2</v>
      </c>
      <c r="J906" s="49">
        <v>11</v>
      </c>
      <c r="K906" s="30">
        <f>IFERROR(J906/F905,"-")</f>
        <v>0.26829268292682928</v>
      </c>
      <c r="L906" s="52">
        <f t="shared" si="629"/>
        <v>334473.54545454547</v>
      </c>
      <c r="M906" s="31">
        <f t="shared" si="647"/>
        <v>0.2391304347826087</v>
      </c>
      <c r="N906" s="176"/>
      <c r="O906" s="197"/>
      <c r="P906" s="197"/>
      <c r="Q906" s="66" t="s">
        <v>60</v>
      </c>
      <c r="R906" s="49">
        <v>1274298</v>
      </c>
      <c r="S906" s="30">
        <f>IFERROR(R906/O905,"-")</f>
        <v>5.6753491227022387E-3</v>
      </c>
      <c r="T906" s="49">
        <v>23</v>
      </c>
      <c r="U906" s="30">
        <f>IFERROR(T906/P905,"-")</f>
        <v>0.19327731092436976</v>
      </c>
      <c r="V906" s="52">
        <f t="shared" si="631"/>
        <v>55404.260869565216</v>
      </c>
      <c r="W906" s="31">
        <f t="shared" si="648"/>
        <v>0.17424242424242425</v>
      </c>
      <c r="X906" s="176"/>
      <c r="Y906" s="197"/>
      <c r="Z906" s="197"/>
      <c r="AA906" s="66" t="s">
        <v>60</v>
      </c>
      <c r="AB906" s="49">
        <v>126758984</v>
      </c>
      <c r="AC906" s="30">
        <f>IFERROR(AB906/Y905,"-")</f>
        <v>1.7583608059644242E-2</v>
      </c>
      <c r="AD906" s="49">
        <v>1792</v>
      </c>
      <c r="AE906" s="30">
        <f>IFERROR(AD906/Z905,"-")</f>
        <v>0.17718014633181728</v>
      </c>
      <c r="AF906" s="52">
        <f t="shared" si="633"/>
        <v>70736.040178571435</v>
      </c>
      <c r="AG906" s="31">
        <f t="shared" si="649"/>
        <v>0.16438858820291716</v>
      </c>
      <c r="AH906" s="176"/>
      <c r="AI906" s="197"/>
      <c r="AJ906" s="197"/>
      <c r="AK906" s="66" t="s">
        <v>60</v>
      </c>
      <c r="AL906" s="49">
        <v>173125761</v>
      </c>
      <c r="AM906" s="30">
        <f>IFERROR(AL906/AI905,"-")</f>
        <v>2.2742865543535086E-2</v>
      </c>
      <c r="AN906" s="49">
        <v>1803</v>
      </c>
      <c r="AO906" s="30">
        <f>IFERROR(AN906/AJ905,"-")</f>
        <v>0.2272211720226843</v>
      </c>
      <c r="AP906" s="52">
        <f t="shared" si="635"/>
        <v>96020.94342762063</v>
      </c>
      <c r="AQ906" s="31">
        <f t="shared" si="650"/>
        <v>0.21129731630141801</v>
      </c>
      <c r="AR906" s="176"/>
      <c r="AS906" s="197"/>
      <c r="AT906" s="197"/>
      <c r="AU906" s="66" t="s">
        <v>60</v>
      </c>
      <c r="AV906" s="49">
        <v>88820740</v>
      </c>
      <c r="AW906" s="30">
        <f>IFERROR(AV906/AS905,"-")</f>
        <v>1.6275227764848417E-2</v>
      </c>
      <c r="AX906" s="49">
        <v>1263</v>
      </c>
      <c r="AY906" s="30">
        <f>IFERROR(AX906/AT905,"-")</f>
        <v>0.26263256394260759</v>
      </c>
      <c r="AZ906" s="52">
        <f t="shared" si="637"/>
        <v>70325.209817893905</v>
      </c>
      <c r="BA906" s="31">
        <f t="shared" si="651"/>
        <v>0.23984048613748576</v>
      </c>
      <c r="BB906" s="176"/>
      <c r="BC906" s="197"/>
      <c r="BD906" s="197"/>
      <c r="BE906" s="66" t="s">
        <v>60</v>
      </c>
      <c r="BF906" s="49">
        <v>37234421</v>
      </c>
      <c r="BG906" s="30">
        <f>IFERROR(BF906/BC905,"-")</f>
        <v>1.3485395889554821E-2</v>
      </c>
      <c r="BH906" s="49">
        <v>615</v>
      </c>
      <c r="BI906" s="30">
        <f>IFERROR(BH906/BD905,"-")</f>
        <v>0.26997366110623355</v>
      </c>
      <c r="BJ906" s="52">
        <f t="shared" si="639"/>
        <v>60543.77398373984</v>
      </c>
      <c r="BK906" s="31">
        <f t="shared" si="652"/>
        <v>0.23181304183942705</v>
      </c>
      <c r="BL906" s="176"/>
      <c r="BM906" s="197"/>
      <c r="BN906" s="197"/>
      <c r="BO906" s="66" t="s">
        <v>60</v>
      </c>
      <c r="BP906" s="49">
        <v>8396646</v>
      </c>
      <c r="BQ906" s="30">
        <f>IFERROR(BP906/BM905,"-")</f>
        <v>7.7712290640560731E-3</v>
      </c>
      <c r="BR906" s="49">
        <v>201</v>
      </c>
      <c r="BS906" s="30">
        <f>IFERROR(BR906/BN905,"-")</f>
        <v>0.23591549295774647</v>
      </c>
      <c r="BT906" s="52">
        <f t="shared" si="641"/>
        <v>41774.358208955222</v>
      </c>
      <c r="BU906" s="31">
        <f t="shared" si="653"/>
        <v>0.18715083798882681</v>
      </c>
      <c r="BV906" s="176"/>
      <c r="BW906" s="197"/>
      <c r="BX906" s="197"/>
      <c r="BY906" s="66" t="s">
        <v>60</v>
      </c>
      <c r="BZ906" s="49">
        <f t="shared" si="645"/>
        <v>439290059</v>
      </c>
      <c r="CA906" s="30">
        <f>IFERROR(BZ906/BW905,"-")</f>
        <v>1.7985671930858427E-2</v>
      </c>
      <c r="CB906" s="49">
        <f t="shared" si="646"/>
        <v>5708</v>
      </c>
      <c r="CC906" s="30">
        <f>IFERROR(CB906/BX905,"-")</f>
        <v>0.21829585436744683</v>
      </c>
      <c r="CD906" s="52">
        <f t="shared" si="643"/>
        <v>76960.416783461813</v>
      </c>
      <c r="CE906" s="31">
        <f t="shared" si="654"/>
        <v>0.19954553399755287</v>
      </c>
      <c r="CR906" s="172">
        <v>54</v>
      </c>
      <c r="CS906" s="193" t="s">
        <v>23</v>
      </c>
      <c r="CT906" s="187">
        <v>20276</v>
      </c>
      <c r="CU906" s="190">
        <v>16022754330</v>
      </c>
      <c r="CV906" s="190">
        <v>18523</v>
      </c>
      <c r="CW906" s="75" t="s">
        <v>58</v>
      </c>
      <c r="CX906" s="86">
        <v>377424334</v>
      </c>
      <c r="CY906" s="76">
        <v>2.3555521493163905E-2</v>
      </c>
      <c r="CZ906" s="86">
        <v>3803</v>
      </c>
      <c r="DA906" s="76">
        <v>0.20531231441991038</v>
      </c>
      <c r="DB906" s="86">
        <v>99243.842755719175</v>
      </c>
      <c r="DC906" s="77">
        <v>0.18756164924048135</v>
      </c>
    </row>
    <row r="907" spans="2:107" s="16" customFormat="1" ht="13.15" customHeight="1">
      <c r="B907" s="224"/>
      <c r="C907" s="194"/>
      <c r="D907" s="176"/>
      <c r="E907" s="197"/>
      <c r="F907" s="197"/>
      <c r="G907" s="67" t="s">
        <v>194</v>
      </c>
      <c r="H907" s="49">
        <v>1273575</v>
      </c>
      <c r="I907" s="30">
        <f>IFERROR(H907/E905,"-")</f>
        <v>1.5982943996602553E-2</v>
      </c>
      <c r="J907" s="49">
        <v>2</v>
      </c>
      <c r="K907" s="30">
        <f>IFERROR(J907/F905,"-")</f>
        <v>4.878048780487805E-2</v>
      </c>
      <c r="L907" s="52">
        <f>IFERROR(H907/J907,"-")</f>
        <v>636787.5</v>
      </c>
      <c r="M907" s="31">
        <f t="shared" si="647"/>
        <v>4.3478260869565216E-2</v>
      </c>
      <c r="N907" s="176"/>
      <c r="O907" s="197"/>
      <c r="P907" s="197"/>
      <c r="Q907" s="67" t="s">
        <v>194</v>
      </c>
      <c r="R907" s="49">
        <v>2294917</v>
      </c>
      <c r="S907" s="30">
        <f>IFERROR(R907/O905,"-")</f>
        <v>1.0220886466607067E-2</v>
      </c>
      <c r="T907" s="49">
        <v>15</v>
      </c>
      <c r="U907" s="30">
        <f>IFERROR(T907/P905,"-")</f>
        <v>0.12605042016806722</v>
      </c>
      <c r="V907" s="52">
        <f>IFERROR(R907/T907,"-")</f>
        <v>152994.46666666667</v>
      </c>
      <c r="W907" s="31">
        <f t="shared" si="648"/>
        <v>0.11363636363636363</v>
      </c>
      <c r="X907" s="176"/>
      <c r="Y907" s="197"/>
      <c r="Z907" s="197"/>
      <c r="AA907" s="67" t="s">
        <v>194</v>
      </c>
      <c r="AB907" s="49">
        <v>99976199</v>
      </c>
      <c r="AC907" s="30">
        <f>IFERROR(AB907/Y905,"-")</f>
        <v>1.3868384259919571E-2</v>
      </c>
      <c r="AD907" s="49">
        <v>583</v>
      </c>
      <c r="AE907" s="30">
        <f>IFERROR(AD907/Z905,"-")</f>
        <v>5.7642871267549932E-2</v>
      </c>
      <c r="AF907" s="52">
        <f>IFERROR(AB907/AD907,"-")</f>
        <v>171485.76157804459</v>
      </c>
      <c r="AG907" s="31">
        <f t="shared" si="649"/>
        <v>5.3481331987891019E-2</v>
      </c>
      <c r="AH907" s="176"/>
      <c r="AI907" s="197"/>
      <c r="AJ907" s="197"/>
      <c r="AK907" s="67" t="s">
        <v>194</v>
      </c>
      <c r="AL907" s="49">
        <v>107695067</v>
      </c>
      <c r="AM907" s="30">
        <f>IFERROR(AL907/AI905,"-")</f>
        <v>1.4147486857735762E-2</v>
      </c>
      <c r="AN907" s="49">
        <v>533</v>
      </c>
      <c r="AO907" s="30">
        <f>IFERROR(AN907/AJ905,"-")</f>
        <v>6.7170762444864529E-2</v>
      </c>
      <c r="AP907" s="52">
        <f>IFERROR(AL907/AN907,"-")</f>
        <v>202054.53470919325</v>
      </c>
      <c r="AQ907" s="31">
        <f t="shared" si="650"/>
        <v>6.2463377475682647E-2</v>
      </c>
      <c r="AR907" s="176"/>
      <c r="AS907" s="197"/>
      <c r="AT907" s="197"/>
      <c r="AU907" s="67" t="s">
        <v>194</v>
      </c>
      <c r="AV907" s="49">
        <v>53798831</v>
      </c>
      <c r="AW907" s="30">
        <f>IFERROR(AV907/AS905,"-")</f>
        <v>9.8579253900337657E-3</v>
      </c>
      <c r="AX907" s="49">
        <v>329</v>
      </c>
      <c r="AY907" s="30">
        <f>IFERROR(AX907/AT905,"-")</f>
        <v>6.8413391557496359E-2</v>
      </c>
      <c r="AZ907" s="52">
        <f>IFERROR(AV907/AX907,"-")</f>
        <v>163522.28267477202</v>
      </c>
      <c r="BA907" s="31">
        <f t="shared" si="651"/>
        <v>6.2476262818078235E-2</v>
      </c>
      <c r="BB907" s="176"/>
      <c r="BC907" s="197"/>
      <c r="BD907" s="197"/>
      <c r="BE907" s="67" t="s">
        <v>194</v>
      </c>
      <c r="BF907" s="49">
        <v>10270488</v>
      </c>
      <c r="BG907" s="30">
        <f>IFERROR(BF907/BC905,"-")</f>
        <v>3.719719360183474E-3</v>
      </c>
      <c r="BH907" s="49">
        <v>101</v>
      </c>
      <c r="BI907" s="30">
        <f>IFERROR(BH907/BD905,"-")</f>
        <v>4.4337137840210712E-2</v>
      </c>
      <c r="BJ907" s="52">
        <f>IFERROR(BF907/BH907,"-")</f>
        <v>101688</v>
      </c>
      <c r="BK907" s="31">
        <f t="shared" si="652"/>
        <v>3.8070109310214852E-2</v>
      </c>
      <c r="BL907" s="176"/>
      <c r="BM907" s="197"/>
      <c r="BN907" s="197"/>
      <c r="BO907" s="67" t="s">
        <v>194</v>
      </c>
      <c r="BP907" s="49">
        <v>1648895</v>
      </c>
      <c r="BQ907" s="30">
        <f>IFERROR(BP907/BM905,"-")</f>
        <v>1.5260784779514032E-3</v>
      </c>
      <c r="BR907" s="49">
        <v>19</v>
      </c>
      <c r="BS907" s="30">
        <f>IFERROR(BR907/BN905,"-")</f>
        <v>2.2300469483568074E-2</v>
      </c>
      <c r="BT907" s="52">
        <f>IFERROR(BP907/BR907,"-")</f>
        <v>86783.947368421053</v>
      </c>
      <c r="BU907" s="31">
        <f t="shared" si="653"/>
        <v>1.7690875232774673E-2</v>
      </c>
      <c r="BV907" s="176"/>
      <c r="BW907" s="197"/>
      <c r="BX907" s="197"/>
      <c r="BY907" s="67" t="s">
        <v>194</v>
      </c>
      <c r="BZ907" s="49">
        <f t="shared" si="645"/>
        <v>276957972</v>
      </c>
      <c r="CA907" s="30">
        <f>IFERROR(BZ907/BW905,"-")</f>
        <v>1.1339376161544039E-2</v>
      </c>
      <c r="CB907" s="49">
        <f>SUM(J907,T907,AD907,AN907,AX907,BH907,BR907)</f>
        <v>1582</v>
      </c>
      <c r="CC907" s="30">
        <f>IFERROR(CB907/BX905,"-")</f>
        <v>6.05017592167661E-2</v>
      </c>
      <c r="CD907" s="52">
        <f>IFERROR(BZ907/CB907,"-")</f>
        <v>175068.25031605564</v>
      </c>
      <c r="CE907" s="31">
        <f t="shared" si="654"/>
        <v>5.5305016605488554E-2</v>
      </c>
      <c r="CR907" s="173"/>
      <c r="CS907" s="194"/>
      <c r="CT907" s="188"/>
      <c r="CU907" s="191"/>
      <c r="CV907" s="191"/>
      <c r="CW907" s="75" t="s">
        <v>60</v>
      </c>
      <c r="CX907" s="86">
        <v>284043053</v>
      </c>
      <c r="CY907" s="76">
        <v>1.7727479754724544E-2</v>
      </c>
      <c r="CZ907" s="86">
        <v>4551</v>
      </c>
      <c r="DA907" s="76">
        <v>0.24569454192085516</v>
      </c>
      <c r="DB907" s="86">
        <v>62413.327400571303</v>
      </c>
      <c r="DC907" s="77">
        <v>0.22445255474452555</v>
      </c>
    </row>
    <row r="908" spans="2:107" s="16" customFormat="1" ht="13.15" customHeight="1">
      <c r="B908" s="224"/>
      <c r="C908" s="194"/>
      <c r="D908" s="176"/>
      <c r="E908" s="197"/>
      <c r="F908" s="197"/>
      <c r="G908" s="67" t="s">
        <v>62</v>
      </c>
      <c r="H908" s="49">
        <v>23978</v>
      </c>
      <c r="I908" s="30">
        <f>IFERROR(H908/E905,"-")</f>
        <v>3.0091595010151424E-4</v>
      </c>
      <c r="J908" s="49">
        <v>4</v>
      </c>
      <c r="K908" s="30">
        <f>IFERROR(J908/F905,"-")</f>
        <v>9.7560975609756101E-2</v>
      </c>
      <c r="L908" s="52">
        <f t="shared" si="629"/>
        <v>5994.5</v>
      </c>
      <c r="M908" s="31">
        <f t="shared" si="647"/>
        <v>8.6956521739130432E-2</v>
      </c>
      <c r="N908" s="176"/>
      <c r="O908" s="197"/>
      <c r="P908" s="197"/>
      <c r="Q908" s="67" t="s">
        <v>62</v>
      </c>
      <c r="R908" s="49">
        <v>750747</v>
      </c>
      <c r="S908" s="30">
        <f>IFERROR(R908/O905,"-")</f>
        <v>3.3436066978221241E-3</v>
      </c>
      <c r="T908" s="49">
        <v>23</v>
      </c>
      <c r="U908" s="30">
        <f>IFERROR(T908/P905,"-")</f>
        <v>0.19327731092436976</v>
      </c>
      <c r="V908" s="52">
        <f t="shared" si="631"/>
        <v>32641.17391304348</v>
      </c>
      <c r="W908" s="31">
        <f t="shared" si="648"/>
        <v>0.17424242424242425</v>
      </c>
      <c r="X908" s="176"/>
      <c r="Y908" s="197"/>
      <c r="Z908" s="197"/>
      <c r="AA908" s="67" t="s">
        <v>62</v>
      </c>
      <c r="AB908" s="49">
        <v>104511100</v>
      </c>
      <c r="AC908" s="30">
        <f>IFERROR(AB908/Y905,"-")</f>
        <v>1.4497451480695723E-2</v>
      </c>
      <c r="AD908" s="49">
        <v>1581</v>
      </c>
      <c r="AE908" s="30">
        <f>IFERROR(AD908/Z905,"-")</f>
        <v>0.15631797508404191</v>
      </c>
      <c r="AF908" s="52">
        <f t="shared" si="633"/>
        <v>66104.427577482609</v>
      </c>
      <c r="AG908" s="31">
        <f t="shared" si="649"/>
        <v>0.14503256581964957</v>
      </c>
      <c r="AH908" s="176"/>
      <c r="AI908" s="197"/>
      <c r="AJ908" s="197"/>
      <c r="AK908" s="67" t="s">
        <v>62</v>
      </c>
      <c r="AL908" s="49">
        <v>104912388</v>
      </c>
      <c r="AM908" s="30">
        <f>IFERROR(AL908/AI905,"-")</f>
        <v>1.3781937017075025E-2</v>
      </c>
      <c r="AN908" s="49">
        <v>1718</v>
      </c>
      <c r="AO908" s="30">
        <f>IFERROR(AN908/AJ905,"-")</f>
        <v>0.21650913673597982</v>
      </c>
      <c r="AP908" s="52">
        <f t="shared" si="635"/>
        <v>61066.582072176949</v>
      </c>
      <c r="AQ908" s="31">
        <f t="shared" si="650"/>
        <v>0.20133598968709715</v>
      </c>
      <c r="AR908" s="176"/>
      <c r="AS908" s="197"/>
      <c r="AT908" s="197"/>
      <c r="AU908" s="67" t="s">
        <v>62</v>
      </c>
      <c r="AV908" s="49">
        <v>65405872</v>
      </c>
      <c r="AW908" s="30">
        <f>IFERROR(AV908/AS905,"-")</f>
        <v>1.1984762387236603E-2</v>
      </c>
      <c r="AX908" s="49">
        <v>1172</v>
      </c>
      <c r="AY908" s="30">
        <f>IFERROR(AX908/AT905,"-")</f>
        <v>0.24370971095861926</v>
      </c>
      <c r="AZ908" s="52">
        <f t="shared" si="637"/>
        <v>55807.058020477816</v>
      </c>
      <c r="BA908" s="31">
        <f t="shared" si="651"/>
        <v>0.22255981769844285</v>
      </c>
      <c r="BB908" s="176"/>
      <c r="BC908" s="197"/>
      <c r="BD908" s="197"/>
      <c r="BE908" s="67" t="s">
        <v>62</v>
      </c>
      <c r="BF908" s="49">
        <v>30609322</v>
      </c>
      <c r="BG908" s="30">
        <f>IFERROR(BF908/BC905,"-")</f>
        <v>1.1085947196032939E-2</v>
      </c>
      <c r="BH908" s="49">
        <v>517</v>
      </c>
      <c r="BI908" s="30">
        <f>IFERROR(BH908/BD905,"-")</f>
        <v>0.22695346795434593</v>
      </c>
      <c r="BJ908" s="52">
        <f t="shared" si="639"/>
        <v>59205.651837524179</v>
      </c>
      <c r="BK908" s="31">
        <f t="shared" si="652"/>
        <v>0.19487372785525819</v>
      </c>
      <c r="BL908" s="176"/>
      <c r="BM908" s="197"/>
      <c r="BN908" s="197"/>
      <c r="BO908" s="67" t="s">
        <v>62</v>
      </c>
      <c r="BP908" s="49">
        <v>9110340</v>
      </c>
      <c r="BQ908" s="30">
        <f>IFERROR(BP908/BM905,"-")</f>
        <v>8.4317641819641551E-3</v>
      </c>
      <c r="BR908" s="49">
        <v>147</v>
      </c>
      <c r="BS908" s="30">
        <f>IFERROR(BR908/BN905,"-")</f>
        <v>0.17253521126760563</v>
      </c>
      <c r="BT908" s="52">
        <f t="shared" si="641"/>
        <v>61975.102040816324</v>
      </c>
      <c r="BU908" s="31">
        <f t="shared" si="653"/>
        <v>0.13687150837988826</v>
      </c>
      <c r="BV908" s="176"/>
      <c r="BW908" s="197"/>
      <c r="BX908" s="197"/>
      <c r="BY908" s="67" t="s">
        <v>62</v>
      </c>
      <c r="BZ908" s="49">
        <f t="shared" si="645"/>
        <v>315323747</v>
      </c>
      <c r="CA908" s="30">
        <f>IFERROR(BZ908/BW905,"-")</f>
        <v>1.2910170283527868E-2</v>
      </c>
      <c r="CB908" s="49">
        <f t="shared" si="646"/>
        <v>5162</v>
      </c>
      <c r="CC908" s="30">
        <f>IFERROR(CB908/BX905,"-")</f>
        <v>0.19741471623068685</v>
      </c>
      <c r="CD908" s="52">
        <f t="shared" si="643"/>
        <v>61085.576714451759</v>
      </c>
      <c r="CE908" s="31">
        <f t="shared" si="654"/>
        <v>0.18045796189477364</v>
      </c>
      <c r="CR908" s="173"/>
      <c r="CS908" s="194"/>
      <c r="CT908" s="188"/>
      <c r="CU908" s="191"/>
      <c r="CV908" s="191"/>
      <c r="CW908" s="75" t="s">
        <v>62</v>
      </c>
      <c r="CX908" s="86">
        <v>213153732</v>
      </c>
      <c r="CY908" s="76">
        <v>1.3303189177712369E-2</v>
      </c>
      <c r="CZ908" s="86">
        <v>3878</v>
      </c>
      <c r="DA908" s="76">
        <v>0.2093613345570372</v>
      </c>
      <c r="DB908" s="86">
        <v>54964.861268695204</v>
      </c>
      <c r="DC908" s="77">
        <v>0.19126060366936279</v>
      </c>
    </row>
    <row r="909" spans="2:107" s="16" customFormat="1" ht="13.15" customHeight="1">
      <c r="B909" s="224"/>
      <c r="C909" s="194"/>
      <c r="D909" s="176"/>
      <c r="E909" s="197"/>
      <c r="F909" s="197"/>
      <c r="G909" s="67" t="s">
        <v>64</v>
      </c>
      <c r="H909" s="49">
        <v>0</v>
      </c>
      <c r="I909" s="30">
        <f>IFERROR(H909/E905,"-")</f>
        <v>0</v>
      </c>
      <c r="J909" s="49">
        <v>0</v>
      </c>
      <c r="K909" s="30">
        <f>IFERROR(J909/F905,"-")</f>
        <v>0</v>
      </c>
      <c r="L909" s="52" t="str">
        <f t="shared" si="629"/>
        <v>-</v>
      </c>
      <c r="M909" s="31">
        <f t="shared" si="647"/>
        <v>0</v>
      </c>
      <c r="N909" s="176"/>
      <c r="O909" s="197"/>
      <c r="P909" s="197"/>
      <c r="Q909" s="67" t="s">
        <v>64</v>
      </c>
      <c r="R909" s="49">
        <v>60669</v>
      </c>
      <c r="S909" s="30">
        <f>IFERROR(R909/O905,"-")</f>
        <v>2.7020191189597889E-4</v>
      </c>
      <c r="T909" s="49">
        <v>8</v>
      </c>
      <c r="U909" s="30">
        <f>IFERROR(T909/P905,"-")</f>
        <v>6.7226890756302518E-2</v>
      </c>
      <c r="V909" s="52">
        <f t="shared" si="631"/>
        <v>7583.625</v>
      </c>
      <c r="W909" s="31">
        <f t="shared" si="648"/>
        <v>6.0606060606060608E-2</v>
      </c>
      <c r="X909" s="176"/>
      <c r="Y909" s="197"/>
      <c r="Z909" s="197"/>
      <c r="AA909" s="67" t="s">
        <v>64</v>
      </c>
      <c r="AB909" s="49">
        <v>36435107</v>
      </c>
      <c r="AC909" s="30">
        <f>IFERROR(AB909/Y905,"-")</f>
        <v>5.0541635857478976E-3</v>
      </c>
      <c r="AD909" s="49">
        <v>334</v>
      </c>
      <c r="AE909" s="30">
        <f>IFERROR(AD909/Z905,"-")</f>
        <v>3.3023531738184696E-2</v>
      </c>
      <c r="AF909" s="52">
        <f t="shared" si="633"/>
        <v>109087.14670658682</v>
      </c>
      <c r="AG909" s="31">
        <f t="shared" si="649"/>
        <v>3.06393908815705E-2</v>
      </c>
      <c r="AH909" s="176"/>
      <c r="AI909" s="197"/>
      <c r="AJ909" s="197"/>
      <c r="AK909" s="67" t="s">
        <v>64</v>
      </c>
      <c r="AL909" s="49">
        <v>19113258</v>
      </c>
      <c r="AM909" s="30">
        <f>IFERROR(AL909/AI905,"-")</f>
        <v>2.5108352118255605E-3</v>
      </c>
      <c r="AN909" s="49">
        <v>307</v>
      </c>
      <c r="AO909" s="30">
        <f>IFERROR(AN909/AJ905,"-")</f>
        <v>3.868935097668557E-2</v>
      </c>
      <c r="AP909" s="52">
        <f t="shared" si="635"/>
        <v>62258.169381107495</v>
      </c>
      <c r="AQ909" s="31">
        <f t="shared" si="650"/>
        <v>3.5977967889370681E-2</v>
      </c>
      <c r="AR909" s="176"/>
      <c r="AS909" s="197"/>
      <c r="AT909" s="197"/>
      <c r="AU909" s="67" t="s">
        <v>64</v>
      </c>
      <c r="AV909" s="49">
        <v>11225578</v>
      </c>
      <c r="AW909" s="30">
        <f>IFERROR(AV909/AS905,"-")</f>
        <v>2.0569389395097538E-3</v>
      </c>
      <c r="AX909" s="49">
        <v>196</v>
      </c>
      <c r="AY909" s="30">
        <f>IFERROR(AX909/AT905,"-")</f>
        <v>4.0756914119359534E-2</v>
      </c>
      <c r="AZ909" s="52">
        <f t="shared" si="637"/>
        <v>57273.357142857145</v>
      </c>
      <c r="BA909" s="31">
        <f t="shared" si="651"/>
        <v>3.7219901253323202E-2</v>
      </c>
      <c r="BB909" s="176"/>
      <c r="BC909" s="197"/>
      <c r="BD909" s="197"/>
      <c r="BE909" s="67" t="s">
        <v>64</v>
      </c>
      <c r="BF909" s="49">
        <v>6053082</v>
      </c>
      <c r="BG909" s="30">
        <f>IFERROR(BF909/BC905,"-")</f>
        <v>2.1922781375313524E-3</v>
      </c>
      <c r="BH909" s="49">
        <v>85</v>
      </c>
      <c r="BI909" s="30">
        <f>IFERROR(BH909/BD905,"-")</f>
        <v>3.7313432835820892E-2</v>
      </c>
      <c r="BJ909" s="52">
        <f t="shared" si="639"/>
        <v>71212.729411764711</v>
      </c>
      <c r="BK909" s="31">
        <f t="shared" si="652"/>
        <v>3.2039200904636259E-2</v>
      </c>
      <c r="BL909" s="176"/>
      <c r="BM909" s="197"/>
      <c r="BN909" s="197"/>
      <c r="BO909" s="67" t="s">
        <v>64</v>
      </c>
      <c r="BP909" s="49">
        <v>626959</v>
      </c>
      <c r="BQ909" s="30">
        <f>IFERROR(BP909/BM905,"-")</f>
        <v>5.8026049958180104E-4</v>
      </c>
      <c r="BR909" s="49">
        <v>17</v>
      </c>
      <c r="BS909" s="30">
        <f>IFERROR(BR909/BN905,"-")</f>
        <v>1.9953051643192488E-2</v>
      </c>
      <c r="BT909" s="52">
        <f t="shared" si="641"/>
        <v>36879.941176470587</v>
      </c>
      <c r="BU909" s="31">
        <f t="shared" si="653"/>
        <v>1.5828677839851025E-2</v>
      </c>
      <c r="BV909" s="176"/>
      <c r="BW909" s="197"/>
      <c r="BX909" s="197"/>
      <c r="BY909" s="67" t="s">
        <v>64</v>
      </c>
      <c r="BZ909" s="49">
        <f t="shared" si="645"/>
        <v>73514653</v>
      </c>
      <c r="CA909" s="30">
        <f>IFERROR(BZ909/BW905,"-")</f>
        <v>3.0098801552185758E-3</v>
      </c>
      <c r="CB909" s="49">
        <f t="shared" si="646"/>
        <v>947</v>
      </c>
      <c r="CC909" s="30">
        <f>IFERROR(CB909/BX905,"-")</f>
        <v>3.621691907602876E-2</v>
      </c>
      <c r="CD909" s="52">
        <f t="shared" si="643"/>
        <v>77628.989440337915</v>
      </c>
      <c r="CE909" s="31">
        <f t="shared" si="654"/>
        <v>3.310610033210977E-2</v>
      </c>
      <c r="CR909" s="173"/>
      <c r="CS909" s="194"/>
      <c r="CT909" s="188"/>
      <c r="CU909" s="191"/>
      <c r="CV909" s="191"/>
      <c r="CW909" s="75" t="s">
        <v>64</v>
      </c>
      <c r="CX909" s="86">
        <v>26112155</v>
      </c>
      <c r="CY909" s="76">
        <v>1.6296920281121229E-3</v>
      </c>
      <c r="CZ909" s="86">
        <v>654</v>
      </c>
      <c r="DA909" s="76">
        <v>3.5307455595745829E-2</v>
      </c>
      <c r="DB909" s="86">
        <v>39926.842507645262</v>
      </c>
      <c r="DC909" s="77">
        <v>3.2254882619846124E-2</v>
      </c>
    </row>
    <row r="910" spans="2:107" s="16" customFormat="1" ht="13.15" customHeight="1">
      <c r="B910" s="224"/>
      <c r="C910" s="194"/>
      <c r="D910" s="176"/>
      <c r="E910" s="197"/>
      <c r="F910" s="197"/>
      <c r="G910" s="67" t="s">
        <v>66</v>
      </c>
      <c r="H910" s="49">
        <v>236045</v>
      </c>
      <c r="I910" s="30">
        <f>IFERROR(H910/E905,"-")</f>
        <v>2.9622864893532378E-3</v>
      </c>
      <c r="J910" s="49">
        <v>6</v>
      </c>
      <c r="K910" s="30">
        <f>IFERROR(J910/F905,"-")</f>
        <v>0.14634146341463414</v>
      </c>
      <c r="L910" s="52">
        <f t="shared" si="629"/>
        <v>39340.833333333336</v>
      </c>
      <c r="M910" s="31">
        <f t="shared" si="647"/>
        <v>0.13043478260869565</v>
      </c>
      <c r="N910" s="176"/>
      <c r="O910" s="197"/>
      <c r="P910" s="197"/>
      <c r="Q910" s="67" t="s">
        <v>66</v>
      </c>
      <c r="R910" s="49">
        <v>3898093</v>
      </c>
      <c r="S910" s="30">
        <f>IFERROR(R910/O905,"-")</f>
        <v>1.7360961633590993E-2</v>
      </c>
      <c r="T910" s="49">
        <v>37</v>
      </c>
      <c r="U910" s="30">
        <f>IFERROR(T910/P905,"-")</f>
        <v>0.31092436974789917</v>
      </c>
      <c r="V910" s="52">
        <f t="shared" si="631"/>
        <v>105353.86486486487</v>
      </c>
      <c r="W910" s="31">
        <f t="shared" si="648"/>
        <v>0.28030303030303028</v>
      </c>
      <c r="X910" s="176"/>
      <c r="Y910" s="197"/>
      <c r="Z910" s="197"/>
      <c r="AA910" s="67" t="s">
        <v>66</v>
      </c>
      <c r="AB910" s="49">
        <v>120296879</v>
      </c>
      <c r="AC910" s="30">
        <f>IFERROR(AB910/Y905,"-")</f>
        <v>1.6687205154109222E-2</v>
      </c>
      <c r="AD910" s="49">
        <v>2080</v>
      </c>
      <c r="AE910" s="30">
        <f>IFERROR(AD910/Z905,"-")</f>
        <v>0.20565552699228792</v>
      </c>
      <c r="AF910" s="52">
        <f t="shared" si="633"/>
        <v>57835.03798076923</v>
      </c>
      <c r="AG910" s="31">
        <f t="shared" si="649"/>
        <v>0.19080818273552885</v>
      </c>
      <c r="AH910" s="176"/>
      <c r="AI910" s="197"/>
      <c r="AJ910" s="197"/>
      <c r="AK910" s="67" t="s">
        <v>66</v>
      </c>
      <c r="AL910" s="49">
        <v>135892131</v>
      </c>
      <c r="AM910" s="30">
        <f>IFERROR(AL910/AI905,"-")</f>
        <v>1.7851626735997168E-2</v>
      </c>
      <c r="AN910" s="49">
        <v>2205</v>
      </c>
      <c r="AO910" s="30">
        <f>IFERROR(AN910/AJ905,"-")</f>
        <v>0.27788279773156899</v>
      </c>
      <c r="AP910" s="52">
        <f t="shared" si="635"/>
        <v>61629.084353741498</v>
      </c>
      <c r="AQ910" s="31">
        <f t="shared" si="650"/>
        <v>0.25840853158326499</v>
      </c>
      <c r="AR910" s="176"/>
      <c r="AS910" s="197"/>
      <c r="AT910" s="197"/>
      <c r="AU910" s="67" t="s">
        <v>66</v>
      </c>
      <c r="AV910" s="49">
        <v>105194555</v>
      </c>
      <c r="AW910" s="30">
        <f>IFERROR(AV910/AS905,"-")</f>
        <v>1.9275513154324922E-2</v>
      </c>
      <c r="AX910" s="49">
        <v>1407</v>
      </c>
      <c r="AY910" s="30">
        <f>IFERROR(AX910/AT905,"-")</f>
        <v>0.29257641921397382</v>
      </c>
      <c r="AZ910" s="52">
        <f t="shared" si="637"/>
        <v>74765.142146410799</v>
      </c>
      <c r="BA910" s="31">
        <f t="shared" si="651"/>
        <v>0.26718571971135585</v>
      </c>
      <c r="BB910" s="176"/>
      <c r="BC910" s="197"/>
      <c r="BD910" s="197"/>
      <c r="BE910" s="67" t="s">
        <v>66</v>
      </c>
      <c r="BF910" s="49">
        <v>33617263</v>
      </c>
      <c r="BG910" s="30">
        <f>IFERROR(BF910/BC905,"-")</f>
        <v>1.2175349800075671E-2</v>
      </c>
      <c r="BH910" s="49">
        <v>578</v>
      </c>
      <c r="BI910" s="30">
        <f>IFERROR(BH910/BD905,"-")</f>
        <v>0.2537313432835821</v>
      </c>
      <c r="BJ910" s="52">
        <f t="shared" si="639"/>
        <v>58161.354671280278</v>
      </c>
      <c r="BK910" s="31">
        <f t="shared" si="652"/>
        <v>0.21786656615152658</v>
      </c>
      <c r="BL910" s="176"/>
      <c r="BM910" s="197"/>
      <c r="BN910" s="197"/>
      <c r="BO910" s="67" t="s">
        <v>66</v>
      </c>
      <c r="BP910" s="49">
        <v>13144908</v>
      </c>
      <c r="BQ910" s="30">
        <f>IFERROR(BP910/BM905,"-")</f>
        <v>1.2165820863942958E-2</v>
      </c>
      <c r="BR910" s="49">
        <v>168</v>
      </c>
      <c r="BS910" s="30">
        <f>IFERROR(BR910/BN905,"-")</f>
        <v>0.19718309859154928</v>
      </c>
      <c r="BT910" s="52">
        <f t="shared" si="641"/>
        <v>78243.5</v>
      </c>
      <c r="BU910" s="31">
        <f t="shared" si="653"/>
        <v>0.15642458100558659</v>
      </c>
      <c r="BV910" s="176"/>
      <c r="BW910" s="197"/>
      <c r="BX910" s="197"/>
      <c r="BY910" s="67" t="s">
        <v>66</v>
      </c>
      <c r="BZ910" s="49">
        <f t="shared" si="645"/>
        <v>412279874</v>
      </c>
      <c r="CA910" s="30">
        <f>IFERROR(BZ910/BW905,"-")</f>
        <v>1.6879805052587474E-2</v>
      </c>
      <c r="CB910" s="49">
        <f t="shared" si="646"/>
        <v>6481</v>
      </c>
      <c r="CC910" s="30">
        <f>IFERROR(CB910/BX905,"-")</f>
        <v>0.24785834480648616</v>
      </c>
      <c r="CD910" s="52">
        <f t="shared" si="643"/>
        <v>63613.620428946153</v>
      </c>
      <c r="CE910" s="31">
        <f t="shared" si="654"/>
        <v>0.22656878168152422</v>
      </c>
      <c r="CR910" s="173"/>
      <c r="CS910" s="194"/>
      <c r="CT910" s="188"/>
      <c r="CU910" s="191"/>
      <c r="CV910" s="191"/>
      <c r="CW910" s="75" t="s">
        <v>66</v>
      </c>
      <c r="CX910" s="86">
        <v>229897428</v>
      </c>
      <c r="CY910" s="76">
        <v>1.4348184042836784E-2</v>
      </c>
      <c r="CZ910" s="86">
        <v>4633</v>
      </c>
      <c r="DA910" s="76">
        <v>0.25012147060411383</v>
      </c>
      <c r="DB910" s="86">
        <v>49621.719835959419</v>
      </c>
      <c r="DC910" s="77">
        <v>0.22849674492010258</v>
      </c>
    </row>
    <row r="911" spans="2:107" s="16" customFormat="1" ht="13.15" customHeight="1">
      <c r="B911" s="224"/>
      <c r="C911" s="194"/>
      <c r="D911" s="176"/>
      <c r="E911" s="197"/>
      <c r="F911" s="197"/>
      <c r="G911" s="67" t="s">
        <v>68</v>
      </c>
      <c r="H911" s="49">
        <v>351033</v>
      </c>
      <c r="I911" s="30">
        <f>IFERROR(H911/E905,"-")</f>
        <v>4.4053477651173935E-3</v>
      </c>
      <c r="J911" s="49">
        <v>12</v>
      </c>
      <c r="K911" s="30">
        <f>IFERROR(J911/F905,"-")</f>
        <v>0.29268292682926828</v>
      </c>
      <c r="L911" s="52">
        <f t="shared" si="629"/>
        <v>29252.75</v>
      </c>
      <c r="M911" s="31">
        <f t="shared" si="647"/>
        <v>0.2608695652173913</v>
      </c>
      <c r="N911" s="176"/>
      <c r="O911" s="197"/>
      <c r="P911" s="197"/>
      <c r="Q911" s="67" t="s">
        <v>68</v>
      </c>
      <c r="R911" s="49">
        <v>1515962</v>
      </c>
      <c r="S911" s="30">
        <f>IFERROR(R911/O905,"-")</f>
        <v>6.7516496194374711E-3</v>
      </c>
      <c r="T911" s="49">
        <v>34</v>
      </c>
      <c r="U911" s="30">
        <f>IFERROR(T911/P905,"-")</f>
        <v>0.2857142857142857</v>
      </c>
      <c r="V911" s="52">
        <f t="shared" si="631"/>
        <v>44587.117647058825</v>
      </c>
      <c r="W911" s="31">
        <f t="shared" si="648"/>
        <v>0.25757575757575757</v>
      </c>
      <c r="X911" s="176"/>
      <c r="Y911" s="197"/>
      <c r="Z911" s="197"/>
      <c r="AA911" s="67" t="s">
        <v>68</v>
      </c>
      <c r="AB911" s="49">
        <v>115328775</v>
      </c>
      <c r="AC911" s="30">
        <f>IFERROR(AB911/Y905,"-")</f>
        <v>1.5998045374037533E-2</v>
      </c>
      <c r="AD911" s="49">
        <v>2250</v>
      </c>
      <c r="AE911" s="30">
        <f>IFERROR(AD911/Z905,"-")</f>
        <v>0.22246391140992683</v>
      </c>
      <c r="AF911" s="52">
        <f t="shared" si="633"/>
        <v>51257.23333333333</v>
      </c>
      <c r="AG911" s="31">
        <f t="shared" si="649"/>
        <v>0.2064030822860288</v>
      </c>
      <c r="AH911" s="176"/>
      <c r="AI911" s="197"/>
      <c r="AJ911" s="197"/>
      <c r="AK911" s="67" t="s">
        <v>68</v>
      </c>
      <c r="AL911" s="49">
        <v>148652713</v>
      </c>
      <c r="AM911" s="30">
        <f>IFERROR(AL911/AI905,"-")</f>
        <v>1.9527935328126644E-2</v>
      </c>
      <c r="AN911" s="49">
        <v>2365</v>
      </c>
      <c r="AO911" s="30">
        <f>IFERROR(AN911/AJ905,"-")</f>
        <v>0.2980466288594833</v>
      </c>
      <c r="AP911" s="52">
        <f t="shared" si="635"/>
        <v>62855.26976744186</v>
      </c>
      <c r="AQ911" s="31">
        <f t="shared" si="650"/>
        <v>0.2771592640337513</v>
      </c>
      <c r="AR911" s="176"/>
      <c r="AS911" s="197"/>
      <c r="AT911" s="197"/>
      <c r="AU911" s="67" t="s">
        <v>68</v>
      </c>
      <c r="AV911" s="49">
        <v>125585601</v>
      </c>
      <c r="AW911" s="30">
        <f>IFERROR(AV911/AS905,"-")</f>
        <v>2.3011903078722099E-2</v>
      </c>
      <c r="AX911" s="49">
        <v>1669</v>
      </c>
      <c r="AY911" s="30">
        <f>IFERROR(AX911/AT905,"-")</f>
        <v>0.34705760033270949</v>
      </c>
      <c r="AZ911" s="52">
        <f t="shared" si="637"/>
        <v>75246.016177351703</v>
      </c>
      <c r="BA911" s="31">
        <f t="shared" si="651"/>
        <v>0.31693885301936953</v>
      </c>
      <c r="BB911" s="176"/>
      <c r="BC911" s="197"/>
      <c r="BD911" s="197"/>
      <c r="BE911" s="67" t="s">
        <v>68</v>
      </c>
      <c r="BF911" s="49">
        <v>55797300</v>
      </c>
      <c r="BG911" s="30">
        <f>IFERROR(BF911/BC905,"-")</f>
        <v>2.0208416294918544E-2</v>
      </c>
      <c r="BH911" s="49">
        <v>757</v>
      </c>
      <c r="BI911" s="30">
        <f>IFERROR(BH911/BD905,"-")</f>
        <v>0.33230904302019315</v>
      </c>
      <c r="BJ911" s="52">
        <f t="shared" si="639"/>
        <v>73708.454425363278</v>
      </c>
      <c r="BK911" s="31">
        <f t="shared" si="652"/>
        <v>0.28533735393893706</v>
      </c>
      <c r="BL911" s="176"/>
      <c r="BM911" s="197"/>
      <c r="BN911" s="197"/>
      <c r="BO911" s="67" t="s">
        <v>68</v>
      </c>
      <c r="BP911" s="49">
        <v>19717066</v>
      </c>
      <c r="BQ911" s="30">
        <f>IFERROR(BP911/BM905,"-")</f>
        <v>1.8248457343219164E-2</v>
      </c>
      <c r="BR911" s="49">
        <v>241</v>
      </c>
      <c r="BS911" s="30">
        <f>IFERROR(BR911/BN905,"-")</f>
        <v>0.28286384976525819</v>
      </c>
      <c r="BT911" s="52">
        <f t="shared" si="641"/>
        <v>81813.55186721991</v>
      </c>
      <c r="BU911" s="31">
        <f t="shared" si="653"/>
        <v>0.22439478584729983</v>
      </c>
      <c r="BV911" s="176"/>
      <c r="BW911" s="197"/>
      <c r="BX911" s="197"/>
      <c r="BY911" s="67" t="s">
        <v>68</v>
      </c>
      <c r="BZ911" s="49">
        <f t="shared" si="645"/>
        <v>466948450</v>
      </c>
      <c r="CA911" s="30">
        <f>IFERROR(BZ911/BW905,"-")</f>
        <v>1.9118078040374797E-2</v>
      </c>
      <c r="CB911" s="49">
        <f t="shared" si="646"/>
        <v>7328</v>
      </c>
      <c r="CC911" s="30">
        <f>IFERROR(CB911/BX905,"-")</f>
        <v>0.28025087960838307</v>
      </c>
      <c r="CD911" s="52">
        <f t="shared" si="643"/>
        <v>63721.131277292574</v>
      </c>
      <c r="CE911" s="31">
        <f t="shared" si="654"/>
        <v>0.25617898968711766</v>
      </c>
      <c r="CR911" s="173"/>
      <c r="CS911" s="194"/>
      <c r="CT911" s="188"/>
      <c r="CU911" s="191"/>
      <c r="CV911" s="191"/>
      <c r="CW911" s="75" t="s">
        <v>68</v>
      </c>
      <c r="CX911" s="86">
        <v>274156390</v>
      </c>
      <c r="CY911" s="76">
        <v>1.7110440836422661E-2</v>
      </c>
      <c r="CZ911" s="86">
        <v>5542</v>
      </c>
      <c r="DA911" s="76">
        <v>0.2991955946660908</v>
      </c>
      <c r="DB911" s="86">
        <v>49468.854204258394</v>
      </c>
      <c r="DC911" s="77">
        <v>0.27332807259814557</v>
      </c>
    </row>
    <row r="912" spans="2:107" s="16" customFormat="1" ht="13.15" customHeight="1">
      <c r="B912" s="224"/>
      <c r="C912" s="194"/>
      <c r="D912" s="176"/>
      <c r="E912" s="197"/>
      <c r="F912" s="197"/>
      <c r="G912" s="67" t="s">
        <v>69</v>
      </c>
      <c r="H912" s="49">
        <v>16512</v>
      </c>
      <c r="I912" s="30">
        <f>IFERROR(H912/E905,"-")</f>
        <v>2.0722012545150569E-4</v>
      </c>
      <c r="J912" s="49">
        <v>2</v>
      </c>
      <c r="K912" s="30">
        <f>IFERROR(J912/F905,"-")</f>
        <v>4.878048780487805E-2</v>
      </c>
      <c r="L912" s="52">
        <f t="shared" si="629"/>
        <v>8256</v>
      </c>
      <c r="M912" s="31">
        <f t="shared" si="647"/>
        <v>4.3478260869565216E-2</v>
      </c>
      <c r="N912" s="176"/>
      <c r="O912" s="197"/>
      <c r="P912" s="197"/>
      <c r="Q912" s="67" t="s">
        <v>69</v>
      </c>
      <c r="R912" s="49">
        <v>802001</v>
      </c>
      <c r="S912" s="30">
        <f>IFERROR(R912/O905,"-")</f>
        <v>3.5718769642236886E-3</v>
      </c>
      <c r="T912" s="49">
        <v>14</v>
      </c>
      <c r="U912" s="30">
        <f>IFERROR(T912/P905,"-")</f>
        <v>0.11764705882352941</v>
      </c>
      <c r="V912" s="52">
        <f t="shared" si="631"/>
        <v>57285.785714285717</v>
      </c>
      <c r="W912" s="31">
        <f t="shared" si="648"/>
        <v>0.10606060606060606</v>
      </c>
      <c r="X912" s="176"/>
      <c r="Y912" s="197"/>
      <c r="Z912" s="197"/>
      <c r="AA912" s="67" t="s">
        <v>69</v>
      </c>
      <c r="AB912" s="49">
        <v>153069378</v>
      </c>
      <c r="AC912" s="30">
        <f>IFERROR(AB912/Y905,"-")</f>
        <v>2.1233303263818611E-2</v>
      </c>
      <c r="AD912" s="49">
        <v>713</v>
      </c>
      <c r="AE912" s="30">
        <f>IFERROR(AD912/Z905,"-")</f>
        <v>7.0496341704567922E-2</v>
      </c>
      <c r="AF912" s="52">
        <f t="shared" si="633"/>
        <v>214683.55960729314</v>
      </c>
      <c r="AG912" s="31">
        <f t="shared" si="649"/>
        <v>6.5406843408861576E-2</v>
      </c>
      <c r="AH912" s="176"/>
      <c r="AI912" s="197"/>
      <c r="AJ912" s="197"/>
      <c r="AK912" s="67" t="s">
        <v>69</v>
      </c>
      <c r="AL912" s="49">
        <v>261577686</v>
      </c>
      <c r="AM912" s="30">
        <f>IFERROR(AL912/AI905,"-")</f>
        <v>3.4362454827777132E-2</v>
      </c>
      <c r="AN912" s="49">
        <v>881</v>
      </c>
      <c r="AO912" s="30">
        <f>IFERROR(AN912/AJ905,"-")</f>
        <v>0.11102709514807814</v>
      </c>
      <c r="AP912" s="52">
        <f t="shared" si="635"/>
        <v>296909.9727582293</v>
      </c>
      <c r="AQ912" s="31">
        <f t="shared" si="650"/>
        <v>0.10324622055549044</v>
      </c>
      <c r="AR912" s="176"/>
      <c r="AS912" s="197"/>
      <c r="AT912" s="197"/>
      <c r="AU912" s="67" t="s">
        <v>69</v>
      </c>
      <c r="AV912" s="49">
        <v>271989515</v>
      </c>
      <c r="AW912" s="30">
        <f>IFERROR(AV912/AS905,"-")</f>
        <v>4.9838487117712091E-2</v>
      </c>
      <c r="AX912" s="49">
        <v>834</v>
      </c>
      <c r="AY912" s="30">
        <f>IFERROR(AX912/AT905,"-")</f>
        <v>0.17342482844666252</v>
      </c>
      <c r="AZ912" s="52">
        <f t="shared" si="637"/>
        <v>326126.51678657072</v>
      </c>
      <c r="BA912" s="31">
        <f t="shared" si="651"/>
        <v>0.15837447778199773</v>
      </c>
      <c r="BB912" s="176"/>
      <c r="BC912" s="197"/>
      <c r="BD912" s="197"/>
      <c r="BE912" s="67" t="s">
        <v>69</v>
      </c>
      <c r="BF912" s="49">
        <v>157092024</v>
      </c>
      <c r="BG912" s="30">
        <f>IFERROR(BF912/BC905,"-")</f>
        <v>5.6894885910309903E-2</v>
      </c>
      <c r="BH912" s="49">
        <v>412</v>
      </c>
      <c r="BI912" s="30">
        <f>IFERROR(BH912/BD905,"-")</f>
        <v>0.18086040386303776</v>
      </c>
      <c r="BJ912" s="52">
        <f t="shared" si="639"/>
        <v>381291.32038834953</v>
      </c>
      <c r="BK912" s="31">
        <f t="shared" si="652"/>
        <v>0.15529589144364869</v>
      </c>
      <c r="BL912" s="176"/>
      <c r="BM912" s="197"/>
      <c r="BN912" s="197"/>
      <c r="BO912" s="67" t="s">
        <v>69</v>
      </c>
      <c r="BP912" s="49">
        <v>93559589</v>
      </c>
      <c r="BQ912" s="30">
        <f>IFERROR(BP912/BM905,"-")</f>
        <v>8.659088370022279E-2</v>
      </c>
      <c r="BR912" s="49">
        <v>184</v>
      </c>
      <c r="BS912" s="30">
        <f>IFERROR(BR912/BN905,"-")</f>
        <v>0.215962441314554</v>
      </c>
      <c r="BT912" s="52">
        <f t="shared" si="641"/>
        <v>508476.02717391303</v>
      </c>
      <c r="BU912" s="31">
        <f t="shared" si="653"/>
        <v>0.17132216014897581</v>
      </c>
      <c r="BV912" s="176"/>
      <c r="BW912" s="197"/>
      <c r="BX912" s="197"/>
      <c r="BY912" s="67" t="s">
        <v>69</v>
      </c>
      <c r="BZ912" s="49">
        <f t="shared" si="645"/>
        <v>938106705</v>
      </c>
      <c r="CA912" s="30">
        <f>IFERROR(BZ912/BW905,"-")</f>
        <v>3.8408516392738554E-2</v>
      </c>
      <c r="CB912" s="49">
        <f t="shared" si="646"/>
        <v>3040</v>
      </c>
      <c r="CC912" s="30">
        <f>IFERROR(CB912/BX905,"-")</f>
        <v>0.11626128193360868</v>
      </c>
      <c r="CD912" s="52">
        <f t="shared" si="643"/>
        <v>308587.73190789472</v>
      </c>
      <c r="CE912" s="31">
        <f t="shared" si="654"/>
        <v>0.10627512672609683</v>
      </c>
      <c r="CR912" s="173"/>
      <c r="CS912" s="194"/>
      <c r="CT912" s="188"/>
      <c r="CU912" s="191"/>
      <c r="CV912" s="191"/>
      <c r="CW912" s="75" t="s">
        <v>69</v>
      </c>
      <c r="CX912" s="86">
        <v>533013580</v>
      </c>
      <c r="CY912" s="76">
        <v>3.3266039597325589E-2</v>
      </c>
      <c r="CZ912" s="86">
        <v>2293</v>
      </c>
      <c r="DA912" s="76">
        <v>0.12379204232575716</v>
      </c>
      <c r="DB912" s="86">
        <v>232452.49890972525</v>
      </c>
      <c r="DC912" s="77">
        <v>0.11308936673900177</v>
      </c>
    </row>
    <row r="913" spans="2:107" s="16" customFormat="1" ht="13.15" customHeight="1">
      <c r="B913" s="224"/>
      <c r="C913" s="194"/>
      <c r="D913" s="176"/>
      <c r="E913" s="197"/>
      <c r="F913" s="197"/>
      <c r="G913" s="67" t="s">
        <v>71</v>
      </c>
      <c r="H913" s="49">
        <v>0</v>
      </c>
      <c r="I913" s="30">
        <f>IFERROR(H913/E905,"-")</f>
        <v>0</v>
      </c>
      <c r="J913" s="49">
        <v>0</v>
      </c>
      <c r="K913" s="30">
        <f>IFERROR(J913/F905,"-")</f>
        <v>0</v>
      </c>
      <c r="L913" s="52" t="str">
        <f t="shared" si="629"/>
        <v>-</v>
      </c>
      <c r="M913" s="31">
        <f t="shared" si="647"/>
        <v>0</v>
      </c>
      <c r="N913" s="176"/>
      <c r="O913" s="197"/>
      <c r="P913" s="197"/>
      <c r="Q913" s="67" t="s">
        <v>71</v>
      </c>
      <c r="R913" s="49">
        <v>0</v>
      </c>
      <c r="S913" s="30">
        <f>IFERROR(R913/O905,"-")</f>
        <v>0</v>
      </c>
      <c r="T913" s="49">
        <v>0</v>
      </c>
      <c r="U913" s="30">
        <f>IFERROR(T913/P905,"-")</f>
        <v>0</v>
      </c>
      <c r="V913" s="52" t="str">
        <f t="shared" si="631"/>
        <v>-</v>
      </c>
      <c r="W913" s="31">
        <f t="shared" si="648"/>
        <v>0</v>
      </c>
      <c r="X913" s="176"/>
      <c r="Y913" s="197"/>
      <c r="Z913" s="197"/>
      <c r="AA913" s="67" t="s">
        <v>71</v>
      </c>
      <c r="AB913" s="49">
        <v>18749</v>
      </c>
      <c r="AC913" s="30">
        <f>IFERROR(AB913/Y905,"-")</f>
        <v>2.6008023818672285E-6</v>
      </c>
      <c r="AD913" s="49">
        <v>3</v>
      </c>
      <c r="AE913" s="30">
        <f>IFERROR(AD913/Z905,"-")</f>
        <v>2.9661854854656913E-4</v>
      </c>
      <c r="AF913" s="52">
        <f t="shared" si="633"/>
        <v>6249.666666666667</v>
      </c>
      <c r="AG913" s="31">
        <f t="shared" si="649"/>
        <v>2.7520410971470507E-4</v>
      </c>
      <c r="AH913" s="176"/>
      <c r="AI913" s="197"/>
      <c r="AJ913" s="197"/>
      <c r="AK913" s="67" t="s">
        <v>71</v>
      </c>
      <c r="AL913" s="49">
        <v>389541</v>
      </c>
      <c r="AM913" s="30">
        <f>IFERROR(AL913/AI905,"-")</f>
        <v>5.1172503361265806E-5</v>
      </c>
      <c r="AN913" s="49">
        <v>9</v>
      </c>
      <c r="AO913" s="30">
        <f>IFERROR(AN913/AJ905,"-")</f>
        <v>1.1342155009451795E-3</v>
      </c>
      <c r="AP913" s="52">
        <f t="shared" si="635"/>
        <v>43282.333333333336</v>
      </c>
      <c r="AQ913" s="31">
        <f t="shared" si="650"/>
        <v>1.0547287003398571E-3</v>
      </c>
      <c r="AR913" s="176"/>
      <c r="AS913" s="197"/>
      <c r="AT913" s="197"/>
      <c r="AU913" s="67" t="s">
        <v>71</v>
      </c>
      <c r="AV913" s="49">
        <v>25418</v>
      </c>
      <c r="AW913" s="30">
        <f>IFERROR(AV913/AS905,"-")</f>
        <v>4.6575128661044372E-6</v>
      </c>
      <c r="AX913" s="49">
        <v>4</v>
      </c>
      <c r="AY913" s="30">
        <f>IFERROR(AX913/AT905,"-")</f>
        <v>8.3177375753794964E-4</v>
      </c>
      <c r="AZ913" s="52">
        <f t="shared" si="637"/>
        <v>6354.5</v>
      </c>
      <c r="BA913" s="31">
        <f t="shared" si="651"/>
        <v>7.5958982149639193E-4</v>
      </c>
      <c r="BB913" s="176"/>
      <c r="BC913" s="197"/>
      <c r="BD913" s="197"/>
      <c r="BE913" s="67" t="s">
        <v>71</v>
      </c>
      <c r="BF913" s="49">
        <v>1205</v>
      </c>
      <c r="BG913" s="30">
        <f>IFERROR(BF913/BC905,"-")</f>
        <v>4.3642150490035975E-7</v>
      </c>
      <c r="BH913" s="49">
        <v>2</v>
      </c>
      <c r="BI913" s="30">
        <f>IFERROR(BH913/BD905,"-")</f>
        <v>8.7796312554872696E-4</v>
      </c>
      <c r="BJ913" s="52">
        <f t="shared" si="639"/>
        <v>602.5</v>
      </c>
      <c r="BK913" s="31">
        <f t="shared" si="652"/>
        <v>7.538635506973238E-4</v>
      </c>
      <c r="BL913" s="176"/>
      <c r="BM913" s="197"/>
      <c r="BN913" s="197"/>
      <c r="BO913" s="67" t="s">
        <v>71</v>
      </c>
      <c r="BP913" s="49">
        <v>1984</v>
      </c>
      <c r="BQ913" s="30">
        <f>IFERROR(BP913/BM905,"-")</f>
        <v>1.8362234710248888E-6</v>
      </c>
      <c r="BR913" s="49">
        <v>2</v>
      </c>
      <c r="BS913" s="30">
        <f>IFERROR(BR913/BN905,"-")</f>
        <v>2.3474178403755869E-3</v>
      </c>
      <c r="BT913" s="52">
        <f t="shared" si="641"/>
        <v>992</v>
      </c>
      <c r="BU913" s="31">
        <f t="shared" si="653"/>
        <v>1.8621973929236499E-3</v>
      </c>
      <c r="BV913" s="176"/>
      <c r="BW913" s="197"/>
      <c r="BX913" s="197"/>
      <c r="BY913" s="67" t="s">
        <v>71</v>
      </c>
      <c r="BZ913" s="49">
        <f t="shared" si="645"/>
        <v>436897</v>
      </c>
      <c r="CA913" s="30">
        <f>IFERROR(BZ913/BW905,"-")</f>
        <v>1.788769390198346E-5</v>
      </c>
      <c r="CB913" s="49">
        <f t="shared" si="646"/>
        <v>20</v>
      </c>
      <c r="CC913" s="30">
        <f>IFERROR(CB913/BX905,"-")</f>
        <v>7.6487685482637294E-4</v>
      </c>
      <c r="CD913" s="52">
        <f t="shared" si="643"/>
        <v>21844.85</v>
      </c>
      <c r="CE913" s="31">
        <f t="shared" si="654"/>
        <v>6.9917846530326863E-4</v>
      </c>
      <c r="CR913" s="173"/>
      <c r="CS913" s="194"/>
      <c r="CT913" s="188"/>
      <c r="CU913" s="191"/>
      <c r="CV913" s="191"/>
      <c r="CW913" s="75" t="s">
        <v>70</v>
      </c>
      <c r="CX913" s="86">
        <v>36558</v>
      </c>
      <c r="CY913" s="76">
        <v>2.2816301896079812E-6</v>
      </c>
      <c r="CZ913" s="86">
        <v>18</v>
      </c>
      <c r="DA913" s="76">
        <v>9.7176483291043568E-4</v>
      </c>
      <c r="DB913" s="86">
        <v>2031</v>
      </c>
      <c r="DC913" s="77">
        <v>8.877490629315447E-4</v>
      </c>
    </row>
    <row r="914" spans="2:107" s="16" customFormat="1" ht="13.15" customHeight="1">
      <c r="B914" s="224"/>
      <c r="C914" s="194"/>
      <c r="D914" s="176"/>
      <c r="E914" s="197"/>
      <c r="F914" s="197"/>
      <c r="G914" s="67" t="s">
        <v>73</v>
      </c>
      <c r="H914" s="49">
        <v>10625</v>
      </c>
      <c r="I914" s="30">
        <f>IFERROR(H914/E905,"-")</f>
        <v>1.3334022728453537E-4</v>
      </c>
      <c r="J914" s="49">
        <v>1</v>
      </c>
      <c r="K914" s="30">
        <f>IFERROR(J914/F905,"-")</f>
        <v>2.4390243902439025E-2</v>
      </c>
      <c r="L914" s="52">
        <f t="shared" si="629"/>
        <v>10625</v>
      </c>
      <c r="M914" s="31">
        <f t="shared" si="647"/>
        <v>2.1739130434782608E-2</v>
      </c>
      <c r="N914" s="176"/>
      <c r="O914" s="197"/>
      <c r="P914" s="197"/>
      <c r="Q914" s="67" t="s">
        <v>73</v>
      </c>
      <c r="R914" s="49">
        <v>9437</v>
      </c>
      <c r="S914" s="30">
        <f>IFERROR(R914/O905,"-")</f>
        <v>4.2029627034603385E-5</v>
      </c>
      <c r="T914" s="49">
        <v>1</v>
      </c>
      <c r="U914" s="30">
        <f>IFERROR(T914/P905,"-")</f>
        <v>8.4033613445378148E-3</v>
      </c>
      <c r="V914" s="52">
        <f t="shared" si="631"/>
        <v>9437</v>
      </c>
      <c r="W914" s="31">
        <f t="shared" si="648"/>
        <v>7.575757575757576E-3</v>
      </c>
      <c r="X914" s="176"/>
      <c r="Y914" s="197"/>
      <c r="Z914" s="197"/>
      <c r="AA914" s="67" t="s">
        <v>73</v>
      </c>
      <c r="AB914" s="49">
        <v>1378274</v>
      </c>
      <c r="AC914" s="30">
        <f>IFERROR(AB914/Y905,"-")</f>
        <v>1.9118983956827951E-4</v>
      </c>
      <c r="AD914" s="49">
        <v>88</v>
      </c>
      <c r="AE914" s="30">
        <f>IFERROR(AD914/Z905,"-")</f>
        <v>8.7008107573660273E-3</v>
      </c>
      <c r="AF914" s="52">
        <f t="shared" si="633"/>
        <v>15662.204545454546</v>
      </c>
      <c r="AG914" s="31">
        <f t="shared" si="649"/>
        <v>8.0726538849646822E-3</v>
      </c>
      <c r="AH914" s="176"/>
      <c r="AI914" s="197"/>
      <c r="AJ914" s="197"/>
      <c r="AK914" s="67" t="s">
        <v>73</v>
      </c>
      <c r="AL914" s="49">
        <v>2005020</v>
      </c>
      <c r="AM914" s="30">
        <f>IFERROR(AL914/AI905,"-")</f>
        <v>2.6339176797668325E-4</v>
      </c>
      <c r="AN914" s="49">
        <v>83</v>
      </c>
      <c r="AO914" s="30">
        <f>IFERROR(AN914/AJ905,"-")</f>
        <v>1.0459987397605544E-2</v>
      </c>
      <c r="AP914" s="52">
        <f t="shared" si="635"/>
        <v>24156.867469879518</v>
      </c>
      <c r="AQ914" s="31">
        <f t="shared" si="650"/>
        <v>9.7269424586897933E-3</v>
      </c>
      <c r="AR914" s="176"/>
      <c r="AS914" s="197"/>
      <c r="AT914" s="197"/>
      <c r="AU914" s="67" t="s">
        <v>73</v>
      </c>
      <c r="AV914" s="49">
        <v>741696</v>
      </c>
      <c r="AW914" s="30">
        <f>IFERROR(AV914/AS905,"-")</f>
        <v>1.3590599821930116E-4</v>
      </c>
      <c r="AX914" s="49">
        <v>40</v>
      </c>
      <c r="AY914" s="30">
        <f>IFERROR(AX914/AT905,"-")</f>
        <v>8.3177375753794962E-3</v>
      </c>
      <c r="AZ914" s="52">
        <f t="shared" si="637"/>
        <v>18542.400000000001</v>
      </c>
      <c r="BA914" s="31">
        <f t="shared" si="651"/>
        <v>7.5958982149639193E-3</v>
      </c>
      <c r="BB914" s="176"/>
      <c r="BC914" s="197"/>
      <c r="BD914" s="197"/>
      <c r="BE914" s="67" t="s">
        <v>73</v>
      </c>
      <c r="BF914" s="49">
        <v>85662</v>
      </c>
      <c r="BG914" s="30">
        <f>IFERROR(BF914/BC905,"-")</f>
        <v>3.1024679628858602E-5</v>
      </c>
      <c r="BH914" s="49">
        <v>7</v>
      </c>
      <c r="BI914" s="30">
        <f>IFERROR(BH914/BD905,"-")</f>
        <v>3.0728709394205445E-3</v>
      </c>
      <c r="BJ914" s="52">
        <f t="shared" si="639"/>
        <v>12237.428571428571</v>
      </c>
      <c r="BK914" s="31">
        <f t="shared" si="652"/>
        <v>2.6385224274406332E-3</v>
      </c>
      <c r="BL914" s="176"/>
      <c r="BM914" s="197"/>
      <c r="BN914" s="197"/>
      <c r="BO914" s="67" t="s">
        <v>73</v>
      </c>
      <c r="BP914" s="49">
        <v>15946</v>
      </c>
      <c r="BQ914" s="30">
        <f>IFERROR(BP914/BM905,"-")</f>
        <v>1.4758275942017579E-5</v>
      </c>
      <c r="BR914" s="49">
        <v>1</v>
      </c>
      <c r="BS914" s="30">
        <f>IFERROR(BR914/BN905,"-")</f>
        <v>1.1737089201877935E-3</v>
      </c>
      <c r="BT914" s="52">
        <f t="shared" si="641"/>
        <v>15946</v>
      </c>
      <c r="BU914" s="31">
        <f t="shared" si="653"/>
        <v>9.3109869646182495E-4</v>
      </c>
      <c r="BV914" s="176"/>
      <c r="BW914" s="197"/>
      <c r="BX914" s="197"/>
      <c r="BY914" s="67" t="s">
        <v>73</v>
      </c>
      <c r="BZ914" s="49">
        <f t="shared" si="645"/>
        <v>4246660</v>
      </c>
      <c r="CA914" s="30">
        <f>IFERROR(BZ914/BW905,"-")</f>
        <v>1.7386925107244289E-4</v>
      </c>
      <c r="CB914" s="49">
        <f t="shared" si="646"/>
        <v>221</v>
      </c>
      <c r="CC914" s="30">
        <f>IFERROR(CB914/BX905,"-")</f>
        <v>8.4518892458314218E-3</v>
      </c>
      <c r="CD914" s="52">
        <f t="shared" si="643"/>
        <v>19215.656108597286</v>
      </c>
      <c r="CE914" s="31">
        <f t="shared" si="654"/>
        <v>7.7259220416011189E-3</v>
      </c>
      <c r="CR914" s="173"/>
      <c r="CS914" s="194"/>
      <c r="CT914" s="188"/>
      <c r="CU914" s="191"/>
      <c r="CV914" s="191"/>
      <c r="CW914" s="75" t="s">
        <v>73</v>
      </c>
      <c r="CX914" s="86">
        <v>2132459</v>
      </c>
      <c r="CY914" s="76">
        <v>1.3308941497076551E-4</v>
      </c>
      <c r="CZ914" s="86">
        <v>122</v>
      </c>
      <c r="DA914" s="76">
        <v>6.5864060897262858E-3</v>
      </c>
      <c r="DB914" s="86">
        <v>17479.172131147541</v>
      </c>
      <c r="DC914" s="77">
        <v>6.0169658709804692E-3</v>
      </c>
    </row>
    <row r="915" spans="2:107" s="16" customFormat="1" ht="13.15" customHeight="1">
      <c r="B915" s="224"/>
      <c r="C915" s="194"/>
      <c r="D915" s="176"/>
      <c r="E915" s="197"/>
      <c r="F915" s="197"/>
      <c r="G915" s="67" t="s">
        <v>75</v>
      </c>
      <c r="H915" s="49">
        <v>0</v>
      </c>
      <c r="I915" s="30">
        <f>IFERROR(H915/E905,"-")</f>
        <v>0</v>
      </c>
      <c r="J915" s="49">
        <v>0</v>
      </c>
      <c r="K915" s="30">
        <f>IFERROR(J915/F905,"-")</f>
        <v>0</v>
      </c>
      <c r="L915" s="52" t="str">
        <f t="shared" si="629"/>
        <v>-</v>
      </c>
      <c r="M915" s="31">
        <f t="shared" si="647"/>
        <v>0</v>
      </c>
      <c r="N915" s="176"/>
      <c r="O915" s="197"/>
      <c r="P915" s="197"/>
      <c r="Q915" s="67" t="s">
        <v>75</v>
      </c>
      <c r="R915" s="49">
        <v>85453</v>
      </c>
      <c r="S915" s="30">
        <f>IFERROR(R915/O905,"-")</f>
        <v>3.8058257062498284E-4</v>
      </c>
      <c r="T915" s="49">
        <v>7</v>
      </c>
      <c r="U915" s="30">
        <f>IFERROR(T915/P905,"-")</f>
        <v>5.8823529411764705E-2</v>
      </c>
      <c r="V915" s="52">
        <f t="shared" si="631"/>
        <v>12207.571428571429</v>
      </c>
      <c r="W915" s="31">
        <f t="shared" si="648"/>
        <v>5.3030303030303032E-2</v>
      </c>
      <c r="X915" s="176"/>
      <c r="Y915" s="197"/>
      <c r="Z915" s="197"/>
      <c r="AA915" s="67" t="s">
        <v>75</v>
      </c>
      <c r="AB915" s="49">
        <v>7194611</v>
      </c>
      <c r="AC915" s="30">
        <f>IFERROR(AB915/Y905,"-")</f>
        <v>9.9801383675972928E-4</v>
      </c>
      <c r="AD915" s="49">
        <v>333</v>
      </c>
      <c r="AE915" s="30">
        <f>IFERROR(AD915/Z905,"-")</f>
        <v>3.2924658888669169E-2</v>
      </c>
      <c r="AF915" s="52">
        <f t="shared" si="633"/>
        <v>21605.438438438439</v>
      </c>
      <c r="AG915" s="31">
        <f t="shared" si="649"/>
        <v>3.0547656178332262E-2</v>
      </c>
      <c r="AH915" s="176"/>
      <c r="AI915" s="197"/>
      <c r="AJ915" s="197"/>
      <c r="AK915" s="67" t="s">
        <v>75</v>
      </c>
      <c r="AL915" s="49">
        <v>9625026</v>
      </c>
      <c r="AM915" s="30">
        <f>IFERROR(AL915/AI905,"-")</f>
        <v>1.2644026568121732E-3</v>
      </c>
      <c r="AN915" s="49">
        <v>349</v>
      </c>
      <c r="AO915" s="30">
        <f>IFERROR(AN915/AJ905,"-")</f>
        <v>4.3982356647763073E-2</v>
      </c>
      <c r="AP915" s="52">
        <f t="shared" si="635"/>
        <v>27578.871060171921</v>
      </c>
      <c r="AQ915" s="31">
        <f t="shared" si="650"/>
        <v>4.0900035157623346E-2</v>
      </c>
      <c r="AR915" s="176"/>
      <c r="AS915" s="197"/>
      <c r="AT915" s="197"/>
      <c r="AU915" s="67" t="s">
        <v>75</v>
      </c>
      <c r="AV915" s="49">
        <v>11175201</v>
      </c>
      <c r="AW915" s="30">
        <f>IFERROR(AV915/AS905,"-")</f>
        <v>2.0477080194666445E-3</v>
      </c>
      <c r="AX915" s="49">
        <v>308</v>
      </c>
      <c r="AY915" s="30">
        <f>IFERROR(AX915/AT905,"-")</f>
        <v>6.4046579330422126E-2</v>
      </c>
      <c r="AZ915" s="52">
        <f t="shared" si="637"/>
        <v>36283.120129870127</v>
      </c>
      <c r="BA915" s="31">
        <f t="shared" si="651"/>
        <v>5.8488416255222178E-2</v>
      </c>
      <c r="BB915" s="176"/>
      <c r="BC915" s="197"/>
      <c r="BD915" s="197"/>
      <c r="BE915" s="67" t="s">
        <v>75</v>
      </c>
      <c r="BF915" s="49">
        <v>10060653</v>
      </c>
      <c r="BG915" s="30">
        <f>IFERROR(BF915/BC905,"-")</f>
        <v>3.6437222593695595E-3</v>
      </c>
      <c r="BH915" s="49">
        <v>166</v>
      </c>
      <c r="BI915" s="30">
        <f>IFERROR(BH915/BD905,"-")</f>
        <v>7.2870939420544331E-2</v>
      </c>
      <c r="BJ915" s="52">
        <f t="shared" si="639"/>
        <v>60606.343373493975</v>
      </c>
      <c r="BK915" s="31">
        <f t="shared" si="652"/>
        <v>6.2570674707877874E-2</v>
      </c>
      <c r="BL915" s="176"/>
      <c r="BM915" s="197"/>
      <c r="BN915" s="197"/>
      <c r="BO915" s="67" t="s">
        <v>75</v>
      </c>
      <c r="BP915" s="49">
        <v>3583637</v>
      </c>
      <c r="BQ915" s="30">
        <f>IFERROR(BP915/BM905,"-")</f>
        <v>3.3167128886256148E-3</v>
      </c>
      <c r="BR915" s="49">
        <v>76</v>
      </c>
      <c r="BS915" s="30">
        <f>IFERROR(BR915/BN905,"-")</f>
        <v>8.9201877934272297E-2</v>
      </c>
      <c r="BT915" s="52">
        <f t="shared" si="641"/>
        <v>47153.118421052633</v>
      </c>
      <c r="BU915" s="31">
        <f t="shared" si="653"/>
        <v>7.0763500931098691E-2</v>
      </c>
      <c r="BV915" s="176"/>
      <c r="BW915" s="197"/>
      <c r="BX915" s="197"/>
      <c r="BY915" s="67" t="s">
        <v>75</v>
      </c>
      <c r="BZ915" s="49">
        <f t="shared" si="645"/>
        <v>41724581</v>
      </c>
      <c r="CA915" s="30">
        <f>IFERROR(BZ915/BW905,"-")</f>
        <v>1.7083123324639787E-3</v>
      </c>
      <c r="CB915" s="49">
        <f t="shared" si="646"/>
        <v>1239</v>
      </c>
      <c r="CC915" s="30">
        <f>IFERROR(CB915/BX905,"-")</f>
        <v>4.7384121156493805E-2</v>
      </c>
      <c r="CD915" s="52">
        <f t="shared" si="643"/>
        <v>33676.013720742536</v>
      </c>
      <c r="CE915" s="31">
        <f t="shared" si="654"/>
        <v>4.3314105925537492E-2</v>
      </c>
      <c r="CR915" s="173"/>
      <c r="CS915" s="194"/>
      <c r="CT915" s="188"/>
      <c r="CU915" s="191"/>
      <c r="CV915" s="191"/>
      <c r="CW915" s="75" t="s">
        <v>75</v>
      </c>
      <c r="CX915" s="86">
        <v>26381659</v>
      </c>
      <c r="CY915" s="76">
        <v>1.6465121075097955E-3</v>
      </c>
      <c r="CZ915" s="86">
        <v>961</v>
      </c>
      <c r="DA915" s="76">
        <v>5.1881444690384929E-2</v>
      </c>
      <c r="DB915" s="86">
        <v>27452.298647242456</v>
      </c>
      <c r="DC915" s="77">
        <v>4.739593608206747E-2</v>
      </c>
    </row>
    <row r="916" spans="2:107" s="16" customFormat="1" ht="13.15" customHeight="1">
      <c r="B916" s="224"/>
      <c r="C916" s="194"/>
      <c r="D916" s="176"/>
      <c r="E916" s="197"/>
      <c r="F916" s="197"/>
      <c r="G916" s="67" t="s">
        <v>77</v>
      </c>
      <c r="H916" s="49">
        <v>0</v>
      </c>
      <c r="I916" s="30">
        <f>IFERROR(H916/E905,"-")</f>
        <v>0</v>
      </c>
      <c r="J916" s="49">
        <v>0</v>
      </c>
      <c r="K916" s="30">
        <f>IFERROR(J916/F905,"-")</f>
        <v>0</v>
      </c>
      <c r="L916" s="52" t="str">
        <f t="shared" si="629"/>
        <v>-</v>
      </c>
      <c r="M916" s="31">
        <f t="shared" si="647"/>
        <v>0</v>
      </c>
      <c r="N916" s="176"/>
      <c r="O916" s="197"/>
      <c r="P916" s="197"/>
      <c r="Q916" s="67" t="s">
        <v>77</v>
      </c>
      <c r="R916" s="49">
        <v>21115</v>
      </c>
      <c r="S916" s="30">
        <f>IFERROR(R916/O905,"-")</f>
        <v>9.4040010049343059E-5</v>
      </c>
      <c r="T916" s="49">
        <v>3</v>
      </c>
      <c r="U916" s="30">
        <f>IFERROR(T916/P905,"-")</f>
        <v>2.5210084033613446E-2</v>
      </c>
      <c r="V916" s="52">
        <f t="shared" si="631"/>
        <v>7038.333333333333</v>
      </c>
      <c r="W916" s="31">
        <f t="shared" si="648"/>
        <v>2.2727272727272728E-2</v>
      </c>
      <c r="X916" s="176"/>
      <c r="Y916" s="197"/>
      <c r="Z916" s="197"/>
      <c r="AA916" s="67" t="s">
        <v>77</v>
      </c>
      <c r="AB916" s="49">
        <v>3415951</v>
      </c>
      <c r="AC916" s="30">
        <f>IFERROR(AB916/Y905,"-")</f>
        <v>4.738499918471247E-4</v>
      </c>
      <c r="AD916" s="49">
        <v>63</v>
      </c>
      <c r="AE916" s="30">
        <f>IFERROR(AD916/Z905,"-")</f>
        <v>6.228989519477951E-3</v>
      </c>
      <c r="AF916" s="52">
        <f t="shared" si="633"/>
        <v>54221.444444444445</v>
      </c>
      <c r="AG916" s="31">
        <f t="shared" si="649"/>
        <v>5.7792863040088066E-3</v>
      </c>
      <c r="AH916" s="176"/>
      <c r="AI916" s="197"/>
      <c r="AJ916" s="197"/>
      <c r="AK916" s="67" t="s">
        <v>77</v>
      </c>
      <c r="AL916" s="49">
        <v>13040070</v>
      </c>
      <c r="AM916" s="30">
        <f>IFERROR(AL916/AI905,"-")</f>
        <v>1.7130238560411906E-3</v>
      </c>
      <c r="AN916" s="49">
        <v>86</v>
      </c>
      <c r="AO916" s="30">
        <f>IFERROR(AN916/AJ905,"-")</f>
        <v>1.0838059231253938E-2</v>
      </c>
      <c r="AP916" s="52">
        <f t="shared" si="635"/>
        <v>151628.72093023255</v>
      </c>
      <c r="AQ916" s="31">
        <f t="shared" si="650"/>
        <v>1.0078518692136412E-2</v>
      </c>
      <c r="AR916" s="176"/>
      <c r="AS916" s="197"/>
      <c r="AT916" s="197"/>
      <c r="AU916" s="67" t="s">
        <v>77</v>
      </c>
      <c r="AV916" s="49">
        <v>7377821</v>
      </c>
      <c r="AW916" s="30">
        <f>IFERROR(AV916/AS905,"-")</f>
        <v>1.3518882772568851E-3</v>
      </c>
      <c r="AX916" s="49">
        <v>73</v>
      </c>
      <c r="AY916" s="30">
        <f>IFERROR(AX916/AT905,"-")</f>
        <v>1.5179871075067582E-2</v>
      </c>
      <c r="AZ916" s="52">
        <f t="shared" si="637"/>
        <v>101066.04109589041</v>
      </c>
      <c r="BA916" s="31">
        <f t="shared" si="651"/>
        <v>1.3862514242309153E-2</v>
      </c>
      <c r="BB916" s="176"/>
      <c r="BC916" s="197"/>
      <c r="BD916" s="197"/>
      <c r="BE916" s="67" t="s">
        <v>77</v>
      </c>
      <c r="BF916" s="49">
        <v>8844235</v>
      </c>
      <c r="BG916" s="30">
        <f>IFERROR(BF916/BC905,"-")</f>
        <v>3.2031654343505672E-3</v>
      </c>
      <c r="BH916" s="49">
        <v>47</v>
      </c>
      <c r="BI916" s="30">
        <f>IFERROR(BH916/BD905,"-")</f>
        <v>2.0632133450395083E-2</v>
      </c>
      <c r="BJ916" s="52">
        <f t="shared" si="639"/>
        <v>188175.21276595743</v>
      </c>
      <c r="BK916" s="31">
        <f t="shared" si="652"/>
        <v>1.7715793441387108E-2</v>
      </c>
      <c r="BL916" s="176"/>
      <c r="BM916" s="197"/>
      <c r="BN916" s="197"/>
      <c r="BO916" s="67" t="s">
        <v>77</v>
      </c>
      <c r="BP916" s="49">
        <v>1959911</v>
      </c>
      <c r="BQ916" s="30">
        <f>IFERROR(BP916/BM905,"-")</f>
        <v>1.8139287194152524E-3</v>
      </c>
      <c r="BR916" s="49">
        <v>11</v>
      </c>
      <c r="BS916" s="30">
        <f>IFERROR(BR916/BN905,"-")</f>
        <v>1.2910798122065728E-2</v>
      </c>
      <c r="BT916" s="52">
        <f t="shared" si="641"/>
        <v>178173.72727272726</v>
      </c>
      <c r="BU916" s="31">
        <f t="shared" si="653"/>
        <v>1.0242085661080074E-2</v>
      </c>
      <c r="BV916" s="176"/>
      <c r="BW916" s="197"/>
      <c r="BX916" s="197"/>
      <c r="BY916" s="67" t="s">
        <v>77</v>
      </c>
      <c r="BZ916" s="49">
        <f t="shared" si="645"/>
        <v>34659103</v>
      </c>
      <c r="CA916" s="30">
        <f>IFERROR(BZ916/BW905,"-")</f>
        <v>1.4190333771605587E-3</v>
      </c>
      <c r="CB916" s="49">
        <f t="shared" si="646"/>
        <v>283</v>
      </c>
      <c r="CC916" s="30">
        <f>IFERROR(CB916/BX905,"-")</f>
        <v>1.0823007495793178E-2</v>
      </c>
      <c r="CD916" s="52">
        <f t="shared" si="643"/>
        <v>122470.32862190812</v>
      </c>
      <c r="CE916" s="31">
        <f t="shared" si="654"/>
        <v>9.8933752840412517E-3</v>
      </c>
      <c r="CR916" s="173"/>
      <c r="CS916" s="194"/>
      <c r="CT916" s="188"/>
      <c r="CU916" s="191"/>
      <c r="CV916" s="191"/>
      <c r="CW916" s="75" t="s">
        <v>77</v>
      </c>
      <c r="CX916" s="86">
        <v>33945557</v>
      </c>
      <c r="CY916" s="76">
        <v>2.1185843769970605E-3</v>
      </c>
      <c r="CZ916" s="86">
        <v>243</v>
      </c>
      <c r="DA916" s="76">
        <v>1.3118825244290882E-2</v>
      </c>
      <c r="DB916" s="86">
        <v>139693.65020576131</v>
      </c>
      <c r="DC916" s="77">
        <v>1.1984612349575853E-2</v>
      </c>
    </row>
    <row r="917" spans="2:107" s="16" customFormat="1" ht="13.15" customHeight="1">
      <c r="B917" s="224"/>
      <c r="C917" s="194"/>
      <c r="D917" s="176"/>
      <c r="E917" s="197"/>
      <c r="F917" s="197"/>
      <c r="G917" s="67" t="s">
        <v>79</v>
      </c>
      <c r="H917" s="49">
        <v>14951</v>
      </c>
      <c r="I917" s="30">
        <f>IFERROR(H917/E905,"-")</f>
        <v>1.8763009300057303E-4</v>
      </c>
      <c r="J917" s="49">
        <v>2</v>
      </c>
      <c r="K917" s="30">
        <f>IFERROR(J917/F905,"-")</f>
        <v>4.878048780487805E-2</v>
      </c>
      <c r="L917" s="52">
        <f t="shared" si="629"/>
        <v>7475.5</v>
      </c>
      <c r="M917" s="31">
        <f t="shared" si="647"/>
        <v>4.3478260869565216E-2</v>
      </c>
      <c r="N917" s="176"/>
      <c r="O917" s="197"/>
      <c r="P917" s="197"/>
      <c r="Q917" s="67" t="s">
        <v>79</v>
      </c>
      <c r="R917" s="49">
        <v>1827540</v>
      </c>
      <c r="S917" s="30">
        <f>IFERROR(R917/O905,"-")</f>
        <v>8.1393265434798207E-3</v>
      </c>
      <c r="T917" s="49">
        <v>5</v>
      </c>
      <c r="U917" s="30">
        <f>IFERROR(T917/P905,"-")</f>
        <v>4.2016806722689079E-2</v>
      </c>
      <c r="V917" s="52">
        <f t="shared" si="631"/>
        <v>365508</v>
      </c>
      <c r="W917" s="31">
        <f t="shared" si="648"/>
        <v>3.787878787878788E-2</v>
      </c>
      <c r="X917" s="176"/>
      <c r="Y917" s="197"/>
      <c r="Z917" s="197"/>
      <c r="AA917" s="67" t="s">
        <v>79</v>
      </c>
      <c r="AB917" s="49">
        <v>30204619</v>
      </c>
      <c r="AC917" s="30">
        <f>IFERROR(AB917/Y905,"-")</f>
        <v>4.1898898628509335E-3</v>
      </c>
      <c r="AD917" s="49">
        <v>99</v>
      </c>
      <c r="AE917" s="30">
        <f>IFERROR(AD917/Z905,"-")</f>
        <v>9.7884121020367799E-3</v>
      </c>
      <c r="AF917" s="52">
        <f t="shared" si="633"/>
        <v>305097.16161616164</v>
      </c>
      <c r="AG917" s="31">
        <f t="shared" si="649"/>
        <v>9.0817356205852677E-3</v>
      </c>
      <c r="AH917" s="176"/>
      <c r="AI917" s="197"/>
      <c r="AJ917" s="197"/>
      <c r="AK917" s="67" t="s">
        <v>79</v>
      </c>
      <c r="AL917" s="49">
        <v>66660129</v>
      </c>
      <c r="AM917" s="30">
        <f>IFERROR(AL917/AI905,"-")</f>
        <v>8.7568848344972989E-3</v>
      </c>
      <c r="AN917" s="49">
        <v>170</v>
      </c>
      <c r="AO917" s="30">
        <f>IFERROR(AN917/AJ905,"-")</f>
        <v>2.1424070573408949E-2</v>
      </c>
      <c r="AP917" s="52">
        <f t="shared" si="635"/>
        <v>392118.40588235296</v>
      </c>
      <c r="AQ917" s="31">
        <f t="shared" si="650"/>
        <v>1.9922653228641743E-2</v>
      </c>
      <c r="AR917" s="176"/>
      <c r="AS917" s="197"/>
      <c r="AT917" s="197"/>
      <c r="AU917" s="67" t="s">
        <v>79</v>
      </c>
      <c r="AV917" s="49">
        <v>103887364</v>
      </c>
      <c r="AW917" s="30">
        <f>IFERROR(AV917/AS905,"-")</f>
        <v>1.9035987664476943E-2</v>
      </c>
      <c r="AX917" s="49">
        <v>206</v>
      </c>
      <c r="AY917" s="30">
        <f>IFERROR(AX917/AT905,"-")</f>
        <v>4.2836348513204406E-2</v>
      </c>
      <c r="AZ917" s="52">
        <f t="shared" si="637"/>
        <v>504307.59223300969</v>
      </c>
      <c r="BA917" s="31">
        <f t="shared" si="651"/>
        <v>3.9118875807064184E-2</v>
      </c>
      <c r="BB917" s="176"/>
      <c r="BC917" s="197"/>
      <c r="BD917" s="197"/>
      <c r="BE917" s="67" t="s">
        <v>79</v>
      </c>
      <c r="BF917" s="49">
        <v>67040572</v>
      </c>
      <c r="BG917" s="30">
        <f>IFERROR(BF917/BC905,"-")</f>
        <v>2.4280454208814042E-2</v>
      </c>
      <c r="BH917" s="49">
        <v>148</v>
      </c>
      <c r="BI917" s="30">
        <f>IFERROR(BH917/BD905,"-")</f>
        <v>6.4969271290605798E-2</v>
      </c>
      <c r="BJ917" s="52">
        <f t="shared" si="639"/>
        <v>452976.83783783781</v>
      </c>
      <c r="BK917" s="31">
        <f t="shared" si="652"/>
        <v>5.578590275160196E-2</v>
      </c>
      <c r="BL917" s="176"/>
      <c r="BM917" s="197"/>
      <c r="BN917" s="197"/>
      <c r="BO917" s="67" t="s">
        <v>79</v>
      </c>
      <c r="BP917" s="49">
        <v>33243954</v>
      </c>
      <c r="BQ917" s="30">
        <f>IFERROR(BP917/BM905,"-")</f>
        <v>3.0767806756286157E-2</v>
      </c>
      <c r="BR917" s="49">
        <v>85</v>
      </c>
      <c r="BS917" s="30">
        <f>IFERROR(BR917/BN905,"-")</f>
        <v>9.9765258215962438E-2</v>
      </c>
      <c r="BT917" s="52">
        <f t="shared" si="641"/>
        <v>391105.34117647057</v>
      </c>
      <c r="BU917" s="31">
        <f t="shared" si="653"/>
        <v>7.9143389199255121E-2</v>
      </c>
      <c r="BV917" s="176"/>
      <c r="BW917" s="197"/>
      <c r="BX917" s="197"/>
      <c r="BY917" s="67" t="s">
        <v>79</v>
      </c>
      <c r="BZ917" s="49">
        <f t="shared" si="645"/>
        <v>302879129</v>
      </c>
      <c r="CA917" s="30">
        <f>IFERROR(BZ917/BW905,"-")</f>
        <v>1.24006554150094E-2</v>
      </c>
      <c r="CB917" s="49">
        <f t="shared" si="646"/>
        <v>715</v>
      </c>
      <c r="CC917" s="30">
        <f>IFERROR(CB917/BX905,"-")</f>
        <v>2.7344347560042833E-2</v>
      </c>
      <c r="CD917" s="52">
        <f t="shared" si="643"/>
        <v>423607.1734265734</v>
      </c>
      <c r="CE917" s="31">
        <f t="shared" si="654"/>
        <v>2.4995630134591853E-2</v>
      </c>
      <c r="CR917" s="173"/>
      <c r="CS917" s="194"/>
      <c r="CT917" s="188"/>
      <c r="CU917" s="191"/>
      <c r="CV917" s="191"/>
      <c r="CW917" s="75" t="s">
        <v>79</v>
      </c>
      <c r="CX917" s="86">
        <v>209675861</v>
      </c>
      <c r="CY917" s="76">
        <v>1.3086130928651641E-2</v>
      </c>
      <c r="CZ917" s="86">
        <v>554</v>
      </c>
      <c r="DA917" s="76">
        <v>2.9908762079576743E-2</v>
      </c>
      <c r="DB917" s="86">
        <v>378476.28339350183</v>
      </c>
      <c r="DC917" s="77">
        <v>2.732294338133754E-2</v>
      </c>
    </row>
    <row r="918" spans="2:107" s="16" customFormat="1" ht="13.15" customHeight="1">
      <c r="B918" s="224"/>
      <c r="C918" s="194"/>
      <c r="D918" s="176"/>
      <c r="E918" s="197"/>
      <c r="F918" s="197"/>
      <c r="G918" s="67" t="s">
        <v>81</v>
      </c>
      <c r="H918" s="49">
        <v>31244</v>
      </c>
      <c r="I918" s="30">
        <f>IFERROR(H918/E905,"-")</f>
        <v>3.9210184106146099E-4</v>
      </c>
      <c r="J918" s="49">
        <v>6</v>
      </c>
      <c r="K918" s="30">
        <f>IFERROR(J918/F905,"-")</f>
        <v>0.14634146341463414</v>
      </c>
      <c r="L918" s="52">
        <f t="shared" si="629"/>
        <v>5207.333333333333</v>
      </c>
      <c r="M918" s="31">
        <f t="shared" si="647"/>
        <v>0.13043478260869565</v>
      </c>
      <c r="N918" s="176"/>
      <c r="O918" s="197"/>
      <c r="P918" s="197"/>
      <c r="Q918" s="67" t="s">
        <v>81</v>
      </c>
      <c r="R918" s="49">
        <v>2281274</v>
      </c>
      <c r="S918" s="30">
        <f>IFERROR(R918/O905,"-")</f>
        <v>1.0160124550570923E-2</v>
      </c>
      <c r="T918" s="49">
        <v>21</v>
      </c>
      <c r="U918" s="30">
        <f>IFERROR(T918/P905,"-")</f>
        <v>0.17647058823529413</v>
      </c>
      <c r="V918" s="52">
        <f t="shared" si="631"/>
        <v>108632.09523809524</v>
      </c>
      <c r="W918" s="31">
        <f t="shared" si="648"/>
        <v>0.15909090909090909</v>
      </c>
      <c r="X918" s="176"/>
      <c r="Y918" s="197"/>
      <c r="Z918" s="197"/>
      <c r="AA918" s="67" t="s">
        <v>81</v>
      </c>
      <c r="AB918" s="49">
        <v>59380940</v>
      </c>
      <c r="AC918" s="30">
        <f>IFERROR(AB918/Y905,"-")</f>
        <v>8.23713745743853E-3</v>
      </c>
      <c r="AD918" s="49">
        <v>865</v>
      </c>
      <c r="AE918" s="30">
        <f>IFERROR(AD918/Z905,"-")</f>
        <v>8.5525014830927421E-2</v>
      </c>
      <c r="AF918" s="52">
        <f t="shared" si="633"/>
        <v>68648.485549132951</v>
      </c>
      <c r="AG918" s="31">
        <f t="shared" si="649"/>
        <v>7.93505183010733E-2</v>
      </c>
      <c r="AH918" s="176"/>
      <c r="AI918" s="197"/>
      <c r="AJ918" s="197"/>
      <c r="AK918" s="67" t="s">
        <v>81</v>
      </c>
      <c r="AL918" s="49">
        <v>58328209</v>
      </c>
      <c r="AM918" s="30">
        <f>IFERROR(AL918/AI905,"-")</f>
        <v>7.6623525408342497E-3</v>
      </c>
      <c r="AN918" s="49">
        <v>829</v>
      </c>
      <c r="AO918" s="30">
        <f>IFERROR(AN918/AJ905,"-")</f>
        <v>0.10447385003150599</v>
      </c>
      <c r="AP918" s="52">
        <f t="shared" si="635"/>
        <v>70359.721351025335</v>
      </c>
      <c r="AQ918" s="31">
        <f t="shared" si="650"/>
        <v>9.7152232509082392E-2</v>
      </c>
      <c r="AR918" s="176"/>
      <c r="AS918" s="197"/>
      <c r="AT918" s="197"/>
      <c r="AU918" s="67" t="s">
        <v>81</v>
      </c>
      <c r="AV918" s="49">
        <v>38163722</v>
      </c>
      <c r="AW918" s="30">
        <f>IFERROR(AV918/AS905,"-")</f>
        <v>6.9929981207582413E-3</v>
      </c>
      <c r="AX918" s="49">
        <v>599</v>
      </c>
      <c r="AY918" s="30">
        <f>IFERROR(AX918/AT905,"-")</f>
        <v>0.12455812019130796</v>
      </c>
      <c r="AZ918" s="52">
        <f t="shared" si="637"/>
        <v>63712.390651085145</v>
      </c>
      <c r="BA918" s="31">
        <f t="shared" si="651"/>
        <v>0.11374857576908469</v>
      </c>
      <c r="BB918" s="176"/>
      <c r="BC918" s="197"/>
      <c r="BD918" s="197"/>
      <c r="BE918" s="67" t="s">
        <v>81</v>
      </c>
      <c r="BF918" s="49">
        <v>26717298</v>
      </c>
      <c r="BG918" s="30">
        <f>IFERROR(BF918/BC905,"-")</f>
        <v>9.6763513693206415E-3</v>
      </c>
      <c r="BH918" s="49">
        <v>278</v>
      </c>
      <c r="BI918" s="30">
        <f>IFERROR(BH918/BD905,"-")</f>
        <v>0.12203687445127305</v>
      </c>
      <c r="BJ918" s="52">
        <f t="shared" si="639"/>
        <v>96105.388489208635</v>
      </c>
      <c r="BK918" s="31">
        <f t="shared" si="652"/>
        <v>0.104787033546928</v>
      </c>
      <c r="BL918" s="176"/>
      <c r="BM918" s="197"/>
      <c r="BN918" s="197"/>
      <c r="BO918" s="67" t="s">
        <v>81</v>
      </c>
      <c r="BP918" s="49">
        <v>12001549</v>
      </c>
      <c r="BQ918" s="30">
        <f>IFERROR(BP918/BM905,"-")</f>
        <v>1.1107623973011736E-2</v>
      </c>
      <c r="BR918" s="49">
        <v>95</v>
      </c>
      <c r="BS918" s="30">
        <f>IFERROR(BR918/BN905,"-")</f>
        <v>0.11150234741784038</v>
      </c>
      <c r="BT918" s="52">
        <f t="shared" si="641"/>
        <v>126332.0947368421</v>
      </c>
      <c r="BU918" s="31">
        <f t="shared" si="653"/>
        <v>8.8454376163873374E-2</v>
      </c>
      <c r="BV918" s="176"/>
      <c r="BW918" s="197"/>
      <c r="BX918" s="197"/>
      <c r="BY918" s="67" t="s">
        <v>81</v>
      </c>
      <c r="BZ918" s="49">
        <f t="shared" si="645"/>
        <v>196904236</v>
      </c>
      <c r="CA918" s="30">
        <f>IFERROR(BZ918/BW905,"-")</f>
        <v>8.0617690246715182E-3</v>
      </c>
      <c r="CB918" s="49">
        <f t="shared" si="646"/>
        <v>2693</v>
      </c>
      <c r="CC918" s="30">
        <f>IFERROR(CB918/BX905,"-")</f>
        <v>0.10299066850237112</v>
      </c>
      <c r="CD918" s="52">
        <f t="shared" si="643"/>
        <v>73117.057556628293</v>
      </c>
      <c r="CE918" s="31">
        <f t="shared" si="654"/>
        <v>9.414438035308513E-2</v>
      </c>
      <c r="CR918" s="173"/>
      <c r="CS918" s="194"/>
      <c r="CT918" s="188"/>
      <c r="CU918" s="191"/>
      <c r="CV918" s="191"/>
      <c r="CW918" s="75" t="s">
        <v>81</v>
      </c>
      <c r="CX918" s="86">
        <v>183051123</v>
      </c>
      <c r="CY918" s="76">
        <v>1.1424447958817328E-2</v>
      </c>
      <c r="CZ918" s="86">
        <v>2084</v>
      </c>
      <c r="DA918" s="76">
        <v>0.11250877287696377</v>
      </c>
      <c r="DB918" s="86">
        <v>87836.43138195778</v>
      </c>
      <c r="DC918" s="77">
        <v>0.10278161373051883</v>
      </c>
    </row>
    <row r="919" spans="2:107" s="16" customFormat="1" ht="13.15" customHeight="1">
      <c r="B919" s="224"/>
      <c r="C919" s="194"/>
      <c r="D919" s="176"/>
      <c r="E919" s="197"/>
      <c r="F919" s="197"/>
      <c r="G919" s="67" t="s">
        <v>83</v>
      </c>
      <c r="H919" s="49">
        <v>872873</v>
      </c>
      <c r="I919" s="30">
        <f>IFERROR(H919/E905,"-")</f>
        <v>1.0954266749226753E-2</v>
      </c>
      <c r="J919" s="49">
        <v>3</v>
      </c>
      <c r="K919" s="30">
        <f>IFERROR(J919/F905,"-")</f>
        <v>7.3170731707317069E-2</v>
      </c>
      <c r="L919" s="52">
        <f t="shared" si="629"/>
        <v>290957.66666666669</v>
      </c>
      <c r="M919" s="31">
        <f t="shared" si="647"/>
        <v>6.5217391304347824E-2</v>
      </c>
      <c r="N919" s="176"/>
      <c r="O919" s="197"/>
      <c r="P919" s="197"/>
      <c r="Q919" s="67" t="s">
        <v>83</v>
      </c>
      <c r="R919" s="49">
        <v>829602</v>
      </c>
      <c r="S919" s="30">
        <f>IFERROR(R919/O905,"-")</f>
        <v>3.6948037138032253E-3</v>
      </c>
      <c r="T919" s="49">
        <v>13</v>
      </c>
      <c r="U919" s="30">
        <f>IFERROR(T919/P905,"-")</f>
        <v>0.1092436974789916</v>
      </c>
      <c r="V919" s="52">
        <f t="shared" si="631"/>
        <v>63815.538461538461</v>
      </c>
      <c r="W919" s="31">
        <f t="shared" si="648"/>
        <v>9.8484848484848481E-2</v>
      </c>
      <c r="X919" s="176"/>
      <c r="Y919" s="197"/>
      <c r="Z919" s="197"/>
      <c r="AA919" s="67" t="s">
        <v>83</v>
      </c>
      <c r="AB919" s="49">
        <v>157594124</v>
      </c>
      <c r="AC919" s="30">
        <f>IFERROR(AB919/Y905,"-")</f>
        <v>2.1860961814895694E-2</v>
      </c>
      <c r="AD919" s="49">
        <v>600</v>
      </c>
      <c r="AE919" s="30">
        <f>IFERROR(AD919/Z905,"-")</f>
        <v>5.9323709709313825E-2</v>
      </c>
      <c r="AF919" s="52">
        <f t="shared" si="633"/>
        <v>262656.87333333335</v>
      </c>
      <c r="AG919" s="31">
        <f t="shared" si="649"/>
        <v>5.5040821942941014E-2</v>
      </c>
      <c r="AH919" s="176"/>
      <c r="AI919" s="197"/>
      <c r="AJ919" s="197"/>
      <c r="AK919" s="67" t="s">
        <v>83</v>
      </c>
      <c r="AL919" s="49">
        <v>247910101</v>
      </c>
      <c r="AM919" s="30">
        <f>IFERROR(AL919/AI905,"-")</f>
        <v>3.2566996739019118E-2</v>
      </c>
      <c r="AN919" s="49">
        <v>1041</v>
      </c>
      <c r="AO919" s="30">
        <f>IFERROR(AN919/AJ905,"-")</f>
        <v>0.13119092627599244</v>
      </c>
      <c r="AP919" s="52">
        <f t="shared" si="635"/>
        <v>238146.11047070124</v>
      </c>
      <c r="AQ919" s="31">
        <f t="shared" si="650"/>
        <v>0.12199695300597679</v>
      </c>
      <c r="AR919" s="176"/>
      <c r="AS919" s="197"/>
      <c r="AT919" s="197"/>
      <c r="AU919" s="67" t="s">
        <v>83</v>
      </c>
      <c r="AV919" s="49">
        <v>314751986</v>
      </c>
      <c r="AW919" s="30">
        <f>IFERROR(AV919/AS905,"-")</f>
        <v>5.767414526819277E-2</v>
      </c>
      <c r="AX919" s="49">
        <v>1069</v>
      </c>
      <c r="AY919" s="30">
        <f>IFERROR(AX919/AT905,"-")</f>
        <v>0.22229153670201704</v>
      </c>
      <c r="AZ919" s="52">
        <f t="shared" si="637"/>
        <v>294435.90832553786</v>
      </c>
      <c r="BA919" s="31">
        <f t="shared" si="651"/>
        <v>0.20300037979491076</v>
      </c>
      <c r="BB919" s="176"/>
      <c r="BC919" s="197"/>
      <c r="BD919" s="197"/>
      <c r="BE919" s="67" t="s">
        <v>83</v>
      </c>
      <c r="BF919" s="49">
        <v>160509548</v>
      </c>
      <c r="BG919" s="30">
        <f>IFERROR(BF919/BC905,"-")</f>
        <v>5.8132629451482599E-2</v>
      </c>
      <c r="BH919" s="49">
        <v>680</v>
      </c>
      <c r="BI919" s="30">
        <f>IFERROR(BH919/BD905,"-")</f>
        <v>0.29850746268656714</v>
      </c>
      <c r="BJ919" s="52">
        <f t="shared" si="639"/>
        <v>236043.45294117648</v>
      </c>
      <c r="BK919" s="31">
        <f t="shared" si="652"/>
        <v>0.25631360723709007</v>
      </c>
      <c r="BL919" s="176"/>
      <c r="BM919" s="197"/>
      <c r="BN919" s="197"/>
      <c r="BO919" s="67" t="s">
        <v>83</v>
      </c>
      <c r="BP919" s="49">
        <v>44627479</v>
      </c>
      <c r="BQ919" s="30">
        <f>IFERROR(BP919/BM905,"-")</f>
        <v>4.1303439713946739E-2</v>
      </c>
      <c r="BR919" s="49">
        <v>248</v>
      </c>
      <c r="BS919" s="30">
        <f>IFERROR(BR919/BN905,"-")</f>
        <v>0.29107981220657275</v>
      </c>
      <c r="BT919" s="52">
        <f t="shared" si="641"/>
        <v>179949.51209677418</v>
      </c>
      <c r="BU919" s="31">
        <f t="shared" si="653"/>
        <v>0.23091247672253259</v>
      </c>
      <c r="BV919" s="176"/>
      <c r="BW919" s="197"/>
      <c r="BX919" s="197"/>
      <c r="BY919" s="67" t="s">
        <v>83</v>
      </c>
      <c r="BZ919" s="49">
        <f t="shared" si="645"/>
        <v>927095713</v>
      </c>
      <c r="CA919" s="30">
        <f>IFERROR(BZ919/BW905,"-")</f>
        <v>3.7957697882990978E-2</v>
      </c>
      <c r="CB919" s="49">
        <f t="shared" si="646"/>
        <v>3654</v>
      </c>
      <c r="CC919" s="30">
        <f>IFERROR(CB919/BX905,"-")</f>
        <v>0.13974300137677834</v>
      </c>
      <c r="CD919" s="52">
        <f t="shared" si="643"/>
        <v>253720.77531472358</v>
      </c>
      <c r="CE919" s="31">
        <f t="shared" si="654"/>
        <v>0.12773990561090717</v>
      </c>
      <c r="CR919" s="173"/>
      <c r="CS919" s="194"/>
      <c r="CT919" s="188"/>
      <c r="CU919" s="191"/>
      <c r="CV919" s="191"/>
      <c r="CW919" s="75" t="s">
        <v>83</v>
      </c>
      <c r="CX919" s="86">
        <v>410763330</v>
      </c>
      <c r="CY919" s="76">
        <v>2.5636249644726345E-2</v>
      </c>
      <c r="CZ919" s="86">
        <v>3012</v>
      </c>
      <c r="DA919" s="76">
        <v>0.16260864870701291</v>
      </c>
      <c r="DB919" s="86">
        <v>136375.60756972112</v>
      </c>
      <c r="DC919" s="77">
        <v>0.14855000986387848</v>
      </c>
    </row>
    <row r="920" spans="2:107" s="16" customFormat="1" ht="13.15" customHeight="1">
      <c r="B920" s="224"/>
      <c r="C920" s="194"/>
      <c r="D920" s="176"/>
      <c r="E920" s="197"/>
      <c r="F920" s="197"/>
      <c r="G920" s="67" t="s">
        <v>87</v>
      </c>
      <c r="H920" s="49">
        <v>1669584</v>
      </c>
      <c r="I920" s="30">
        <f>IFERROR(H920/E905,"-")</f>
        <v>2.0952725649941054E-2</v>
      </c>
      <c r="J920" s="49">
        <v>7</v>
      </c>
      <c r="K920" s="30">
        <f>IFERROR(J920/F905,"-")</f>
        <v>0.17073170731707318</v>
      </c>
      <c r="L920" s="52">
        <f t="shared" si="629"/>
        <v>238512</v>
      </c>
      <c r="M920" s="31">
        <f t="shared" si="647"/>
        <v>0.15217391304347827</v>
      </c>
      <c r="N920" s="176"/>
      <c r="O920" s="197"/>
      <c r="P920" s="197"/>
      <c r="Q920" s="67" t="s">
        <v>87</v>
      </c>
      <c r="R920" s="49">
        <v>805463</v>
      </c>
      <c r="S920" s="30">
        <f>IFERROR(R920/O905,"-")</f>
        <v>3.5872956956843004E-3</v>
      </c>
      <c r="T920" s="49">
        <v>11</v>
      </c>
      <c r="U920" s="30">
        <f>IFERROR(T920/P905,"-")</f>
        <v>9.2436974789915971E-2</v>
      </c>
      <c r="V920" s="52">
        <f t="shared" si="631"/>
        <v>73223.909090909088</v>
      </c>
      <c r="W920" s="31">
        <f t="shared" si="648"/>
        <v>8.3333333333333329E-2</v>
      </c>
      <c r="X920" s="176"/>
      <c r="Y920" s="197"/>
      <c r="Z920" s="197"/>
      <c r="AA920" s="67" t="s">
        <v>87</v>
      </c>
      <c r="AB920" s="49">
        <v>35027045</v>
      </c>
      <c r="AC920" s="30">
        <f>IFERROR(AB920/Y905,"-")</f>
        <v>4.8588416483956801E-3</v>
      </c>
      <c r="AD920" s="49">
        <v>486</v>
      </c>
      <c r="AE920" s="30">
        <f>IFERROR(AD920/Z905,"-")</f>
        <v>4.8052204864544194E-2</v>
      </c>
      <c r="AF920" s="52">
        <f t="shared" si="633"/>
        <v>72072.109053497945</v>
      </c>
      <c r="AG920" s="31">
        <f t="shared" si="649"/>
        <v>4.4583065773782224E-2</v>
      </c>
      <c r="AH920" s="176"/>
      <c r="AI920" s="197"/>
      <c r="AJ920" s="197"/>
      <c r="AK920" s="67" t="s">
        <v>87</v>
      </c>
      <c r="AL920" s="49">
        <v>42659456</v>
      </c>
      <c r="AM920" s="30">
        <f>IFERROR(AL920/AI905,"-")</f>
        <v>5.6040087065283781E-3</v>
      </c>
      <c r="AN920" s="49">
        <v>455</v>
      </c>
      <c r="AO920" s="30">
        <f>IFERROR(AN920/AJ905,"-")</f>
        <v>5.7340894770006298E-2</v>
      </c>
      <c r="AP920" s="52">
        <f t="shared" si="635"/>
        <v>93757.046153846153</v>
      </c>
      <c r="AQ920" s="31">
        <f t="shared" si="650"/>
        <v>5.3322395406070547E-2</v>
      </c>
      <c r="AR920" s="176"/>
      <c r="AS920" s="197"/>
      <c r="AT920" s="197"/>
      <c r="AU920" s="67" t="s">
        <v>87</v>
      </c>
      <c r="AV920" s="49">
        <v>32332644</v>
      </c>
      <c r="AW920" s="30">
        <f>IFERROR(AV920/AS905,"-")</f>
        <v>5.9245300741669069E-3</v>
      </c>
      <c r="AX920" s="49">
        <v>381</v>
      </c>
      <c r="AY920" s="30">
        <f>IFERROR(AX920/AT905,"-")</f>
        <v>7.9226450405489701E-2</v>
      </c>
      <c r="AZ920" s="52">
        <f t="shared" si="637"/>
        <v>84862.582677165352</v>
      </c>
      <c r="BA920" s="31">
        <f t="shared" si="651"/>
        <v>7.2350930497531329E-2</v>
      </c>
      <c r="BB920" s="176"/>
      <c r="BC920" s="197"/>
      <c r="BD920" s="197"/>
      <c r="BE920" s="67" t="s">
        <v>87</v>
      </c>
      <c r="BF920" s="49">
        <v>20260307</v>
      </c>
      <c r="BG920" s="30">
        <f>IFERROR(BF920/BC905,"-")</f>
        <v>7.3377872785753469E-3</v>
      </c>
      <c r="BH920" s="49">
        <v>159</v>
      </c>
      <c r="BI920" s="30">
        <f>IFERROR(BH920/BD905,"-")</f>
        <v>6.9798068481123798E-2</v>
      </c>
      <c r="BJ920" s="52">
        <f t="shared" si="639"/>
        <v>127423.31446540881</v>
      </c>
      <c r="BK920" s="31">
        <f t="shared" si="652"/>
        <v>5.9932152280437238E-2</v>
      </c>
      <c r="BL920" s="176"/>
      <c r="BM920" s="197"/>
      <c r="BN920" s="197"/>
      <c r="BO920" s="67" t="s">
        <v>87</v>
      </c>
      <c r="BP920" s="49">
        <v>5637300</v>
      </c>
      <c r="BQ920" s="30">
        <f>IFERROR(BP920/BM905,"-")</f>
        <v>5.2174105711736921E-3</v>
      </c>
      <c r="BR920" s="49">
        <v>47</v>
      </c>
      <c r="BS920" s="30">
        <f>IFERROR(BR920/BN905,"-")</f>
        <v>5.5164319248826289E-2</v>
      </c>
      <c r="BT920" s="52">
        <f t="shared" si="641"/>
        <v>119942.55319148937</v>
      </c>
      <c r="BU920" s="31">
        <f t="shared" si="653"/>
        <v>4.3761638733705775E-2</v>
      </c>
      <c r="BV920" s="176"/>
      <c r="BW920" s="197"/>
      <c r="BX920" s="197"/>
      <c r="BY920" s="67" t="s">
        <v>87</v>
      </c>
      <c r="BZ920" s="49">
        <f t="shared" si="645"/>
        <v>138391799</v>
      </c>
      <c r="CA920" s="30">
        <f>IFERROR(BZ920/BW905,"-")</f>
        <v>5.6661184193455682E-3</v>
      </c>
      <c r="CB920" s="49">
        <f t="shared" si="646"/>
        <v>1546</v>
      </c>
      <c r="CC920" s="30">
        <f>IFERROR(CB920/BX905,"-")</f>
        <v>5.9124980878078631E-2</v>
      </c>
      <c r="CD920" s="52">
        <f t="shared" si="643"/>
        <v>89516.040750323416</v>
      </c>
      <c r="CE920" s="31">
        <f t="shared" si="654"/>
        <v>5.4046495367942669E-2</v>
      </c>
      <c r="CR920" s="173"/>
      <c r="CS920" s="194"/>
      <c r="CT920" s="188"/>
      <c r="CU920" s="191"/>
      <c r="CV920" s="191"/>
      <c r="CW920" s="75" t="s">
        <v>87</v>
      </c>
      <c r="CX920" s="86">
        <v>81916092</v>
      </c>
      <c r="CY920" s="76">
        <v>5.1124850517507746E-3</v>
      </c>
      <c r="CZ920" s="86">
        <v>1524</v>
      </c>
      <c r="DA920" s="76">
        <v>8.2276089186416893E-2</v>
      </c>
      <c r="DB920" s="86">
        <v>53750.716535433072</v>
      </c>
      <c r="DC920" s="77">
        <v>7.5162753994870782E-2</v>
      </c>
    </row>
    <row r="921" spans="2:107" s="16" customFormat="1" ht="13.15" customHeight="1">
      <c r="B921" s="224"/>
      <c r="C921" s="194"/>
      <c r="D921" s="176"/>
      <c r="E921" s="197"/>
      <c r="F921" s="197"/>
      <c r="G921" s="68" t="s">
        <v>85</v>
      </c>
      <c r="H921" s="50">
        <v>89148</v>
      </c>
      <c r="I921" s="32">
        <f>IFERROR(H921/E905,"-")</f>
        <v>1.1187778430081655E-3</v>
      </c>
      <c r="J921" s="50">
        <v>7</v>
      </c>
      <c r="K921" s="32">
        <f>IFERROR(J921/F905,"-")</f>
        <v>0.17073170731707318</v>
      </c>
      <c r="L921" s="53">
        <f t="shared" si="629"/>
        <v>12735.428571428571</v>
      </c>
      <c r="M921" s="33">
        <f t="shared" si="647"/>
        <v>0.15217391304347827</v>
      </c>
      <c r="N921" s="176"/>
      <c r="O921" s="197"/>
      <c r="P921" s="197"/>
      <c r="Q921" s="68" t="s">
        <v>85</v>
      </c>
      <c r="R921" s="50">
        <v>296948</v>
      </c>
      <c r="S921" s="32">
        <f>IFERROR(R921/O905,"-")</f>
        <v>1.3225191998168279E-3</v>
      </c>
      <c r="T921" s="50">
        <v>23</v>
      </c>
      <c r="U921" s="32">
        <f>IFERROR(T921/P905,"-")</f>
        <v>0.19327731092436976</v>
      </c>
      <c r="V921" s="53">
        <f t="shared" si="631"/>
        <v>12910.782608695652</v>
      </c>
      <c r="W921" s="33">
        <f t="shared" si="648"/>
        <v>0.17424242424242425</v>
      </c>
      <c r="X921" s="176"/>
      <c r="Y921" s="197"/>
      <c r="Z921" s="197"/>
      <c r="AA921" s="68" t="s">
        <v>85</v>
      </c>
      <c r="AB921" s="50">
        <v>13103440</v>
      </c>
      <c r="AC921" s="32">
        <f>IFERROR(AB921/Y905,"-")</f>
        <v>1.8176680336366908E-3</v>
      </c>
      <c r="AD921" s="50">
        <v>857</v>
      </c>
      <c r="AE921" s="32">
        <f>IFERROR(AD921/Z905,"-")</f>
        <v>8.4734032034803244E-2</v>
      </c>
      <c r="AF921" s="53">
        <f t="shared" si="633"/>
        <v>15289.894982497082</v>
      </c>
      <c r="AG921" s="33">
        <f t="shared" si="649"/>
        <v>7.861664067516741E-2</v>
      </c>
      <c r="AH921" s="176"/>
      <c r="AI921" s="197"/>
      <c r="AJ921" s="197"/>
      <c r="AK921" s="68" t="s">
        <v>85</v>
      </c>
      <c r="AL921" s="50">
        <v>14315905</v>
      </c>
      <c r="AM921" s="32">
        <f>IFERROR(AL921/AI905,"-")</f>
        <v>1.8806253943283557E-3</v>
      </c>
      <c r="AN921" s="50">
        <v>891</v>
      </c>
      <c r="AO921" s="32">
        <f>IFERROR(AN921/AJ905,"-")</f>
        <v>0.11228733459357278</v>
      </c>
      <c r="AP921" s="53">
        <f t="shared" si="635"/>
        <v>16067.233445566779</v>
      </c>
      <c r="AQ921" s="33">
        <f t="shared" si="650"/>
        <v>0.10441814133364584</v>
      </c>
      <c r="AR921" s="176"/>
      <c r="AS921" s="197"/>
      <c r="AT921" s="197"/>
      <c r="AU921" s="68" t="s">
        <v>85</v>
      </c>
      <c r="AV921" s="50">
        <v>12858044</v>
      </c>
      <c r="AW921" s="32">
        <f>IFERROR(AV921/AS905,"-")</f>
        <v>2.3560667779894944E-3</v>
      </c>
      <c r="AX921" s="50">
        <v>745</v>
      </c>
      <c r="AY921" s="32">
        <f>IFERROR(AX921/AT905,"-")</f>
        <v>0.15491786234144314</v>
      </c>
      <c r="AZ921" s="53">
        <f t="shared" si="637"/>
        <v>17259.119463087249</v>
      </c>
      <c r="BA921" s="33">
        <f t="shared" si="651"/>
        <v>0.14147360425370301</v>
      </c>
      <c r="BB921" s="176"/>
      <c r="BC921" s="197"/>
      <c r="BD921" s="197"/>
      <c r="BE921" s="68" t="s">
        <v>85</v>
      </c>
      <c r="BF921" s="50">
        <v>8662797</v>
      </c>
      <c r="BG921" s="32">
        <f>IFERROR(BF921/BC905,"-")</f>
        <v>3.1374530318558688E-3</v>
      </c>
      <c r="BH921" s="50">
        <v>367</v>
      </c>
      <c r="BI921" s="32">
        <f>IFERROR(BH921/BD905,"-")</f>
        <v>0.1611062335381914</v>
      </c>
      <c r="BJ921" s="53">
        <f t="shared" si="639"/>
        <v>23604.351498637603</v>
      </c>
      <c r="BK921" s="33">
        <f t="shared" si="652"/>
        <v>0.13833396155295891</v>
      </c>
      <c r="BL921" s="176"/>
      <c r="BM921" s="197"/>
      <c r="BN921" s="197"/>
      <c r="BO921" s="68" t="s">
        <v>85</v>
      </c>
      <c r="BP921" s="50">
        <v>5484690</v>
      </c>
      <c r="BQ921" s="32">
        <f>IFERROR(BP921/BM905,"-")</f>
        <v>5.0761675954110368E-3</v>
      </c>
      <c r="BR921" s="50">
        <v>159</v>
      </c>
      <c r="BS921" s="32">
        <f>IFERROR(BR921/BN905,"-")</f>
        <v>0.18661971830985916</v>
      </c>
      <c r="BT921" s="53">
        <f t="shared" si="641"/>
        <v>34494.905660377357</v>
      </c>
      <c r="BU921" s="33">
        <f t="shared" si="653"/>
        <v>0.14804469273743018</v>
      </c>
      <c r="BV921" s="176"/>
      <c r="BW921" s="197"/>
      <c r="BX921" s="197"/>
      <c r="BY921" s="68" t="s">
        <v>85</v>
      </c>
      <c r="BZ921" s="50">
        <f t="shared" si="645"/>
        <v>54810972</v>
      </c>
      <c r="CA921" s="32">
        <f>IFERROR(BZ921/BW905,"-")</f>
        <v>2.2441030485587819E-3</v>
      </c>
      <c r="CB921" s="50">
        <f t="shared" si="646"/>
        <v>3049</v>
      </c>
      <c r="CC921" s="32">
        <f>IFERROR(CB921/BX905,"-")</f>
        <v>0.11660547651828056</v>
      </c>
      <c r="CD921" s="53">
        <f t="shared" si="643"/>
        <v>17976.704493276484</v>
      </c>
      <c r="CE921" s="33">
        <f t="shared" si="654"/>
        <v>0.1065897570354833</v>
      </c>
      <c r="CR921" s="173"/>
      <c r="CS921" s="194"/>
      <c r="CT921" s="188"/>
      <c r="CU921" s="191"/>
      <c r="CV921" s="191"/>
      <c r="CW921" s="75" t="s">
        <v>85</v>
      </c>
      <c r="CX921" s="86">
        <v>53695078</v>
      </c>
      <c r="CY921" s="76">
        <v>3.3511765139820379E-3</v>
      </c>
      <c r="CZ921" s="86">
        <v>2351</v>
      </c>
      <c r="DA921" s="76">
        <v>0.12692328456513524</v>
      </c>
      <c r="DB921" s="86">
        <v>22839.250531688642</v>
      </c>
      <c r="DC921" s="77">
        <v>0.11594989149733675</v>
      </c>
    </row>
    <row r="922" spans="2:107" s="16" customFormat="1" ht="13.15" customHeight="1">
      <c r="B922" s="224"/>
      <c r="C922" s="195"/>
      <c r="D922" s="177"/>
      <c r="E922" s="198"/>
      <c r="F922" s="198"/>
      <c r="G922" s="18" t="s">
        <v>92</v>
      </c>
      <c r="H922" s="48">
        <f>SUM(H905:H921)</f>
        <v>9459751</v>
      </c>
      <c r="I922" s="32">
        <f>IFERROR(H922/E905,"-")</f>
        <v>0.11871673867248102</v>
      </c>
      <c r="J922" s="50">
        <v>33</v>
      </c>
      <c r="K922" s="32">
        <f>IFERROR(J922/F905,"-")</f>
        <v>0.80487804878048785</v>
      </c>
      <c r="L922" s="53">
        <f t="shared" si="629"/>
        <v>286659.12121212122</v>
      </c>
      <c r="M922" s="34">
        <f t="shared" si="647"/>
        <v>0.71739130434782605</v>
      </c>
      <c r="N922" s="177"/>
      <c r="O922" s="198"/>
      <c r="P922" s="198"/>
      <c r="Q922" s="18" t="s">
        <v>92</v>
      </c>
      <c r="R922" s="48">
        <f>SUM(R905:R921)</f>
        <v>23535903</v>
      </c>
      <c r="S922" s="32">
        <f>IFERROR(R922/O905,"-")</f>
        <v>0.10482200116696014</v>
      </c>
      <c r="T922" s="50">
        <v>92</v>
      </c>
      <c r="U922" s="32">
        <f>IFERROR(T922/P905,"-")</f>
        <v>0.77310924369747902</v>
      </c>
      <c r="V922" s="53">
        <f t="shared" si="631"/>
        <v>255825.03260869565</v>
      </c>
      <c r="W922" s="34">
        <f t="shared" si="648"/>
        <v>0.69696969696969702</v>
      </c>
      <c r="X922" s="177"/>
      <c r="Y922" s="198"/>
      <c r="Z922" s="198"/>
      <c r="AA922" s="18" t="s">
        <v>92</v>
      </c>
      <c r="AB922" s="48">
        <f>SUM(AB905:AB921)</f>
        <v>1288065683</v>
      </c>
      <c r="AC922" s="32">
        <f>IFERROR(AB922/Y905,"-")</f>
        <v>0.17867642521456284</v>
      </c>
      <c r="AD922" s="50">
        <v>6625</v>
      </c>
      <c r="AE922" s="32">
        <f>IFERROR(AD922/Z905,"-")</f>
        <v>0.65503262804034013</v>
      </c>
      <c r="AF922" s="53">
        <f t="shared" si="633"/>
        <v>194425.00875471698</v>
      </c>
      <c r="AG922" s="34">
        <f t="shared" si="649"/>
        <v>0.607742408953307</v>
      </c>
      <c r="AH922" s="177"/>
      <c r="AI922" s="198"/>
      <c r="AJ922" s="198"/>
      <c r="AK922" s="18" t="s">
        <v>92</v>
      </c>
      <c r="AL922" s="48">
        <f>SUM(AL905:AL921)</f>
        <v>1647405807</v>
      </c>
      <c r="AM922" s="32">
        <f>IFERROR(AL922/AI905,"-")</f>
        <v>0.21641336649050116</v>
      </c>
      <c r="AN922" s="50">
        <v>6118</v>
      </c>
      <c r="AO922" s="32">
        <f>IFERROR(AN922/AJ905,"-")</f>
        <v>0.77101449275362322</v>
      </c>
      <c r="AP922" s="53">
        <f t="shared" si="635"/>
        <v>269271.95276234066</v>
      </c>
      <c r="AQ922" s="34">
        <f t="shared" si="650"/>
        <v>0.71698113207547165</v>
      </c>
      <c r="AR922" s="177"/>
      <c r="AS922" s="198"/>
      <c r="AT922" s="198"/>
      <c r="AU922" s="18" t="s">
        <v>92</v>
      </c>
      <c r="AV922" s="48">
        <f>SUM(AV905:AV921)</f>
        <v>1478798795</v>
      </c>
      <c r="AW922" s="32">
        <f>IFERROR(AV922/AS905,"-")</f>
        <v>0.27097035227367372</v>
      </c>
      <c r="AX922" s="50">
        <v>4059</v>
      </c>
      <c r="AY922" s="32">
        <f>IFERROR(AX922/AT905,"-")</f>
        <v>0.84404242046163447</v>
      </c>
      <c r="AZ922" s="53">
        <f t="shared" si="637"/>
        <v>364325.89184528211</v>
      </c>
      <c r="BA922" s="34">
        <f t="shared" si="651"/>
        <v>0.77079377136346372</v>
      </c>
      <c r="BB922" s="177"/>
      <c r="BC922" s="198"/>
      <c r="BD922" s="198"/>
      <c r="BE922" s="18" t="s">
        <v>92</v>
      </c>
      <c r="BF922" s="48">
        <f>SUM(BF905:BF921)</f>
        <v>764506728</v>
      </c>
      <c r="BG922" s="32">
        <f>IFERROR(BF922/BC905,"-")</f>
        <v>0.27688562385079668</v>
      </c>
      <c r="BH922" s="50">
        <v>1961</v>
      </c>
      <c r="BI922" s="32">
        <f>IFERROR(BH922/BD905,"-")</f>
        <v>0.86084284460052674</v>
      </c>
      <c r="BJ922" s="53">
        <f t="shared" si="639"/>
        <v>389855.54716981133</v>
      </c>
      <c r="BK922" s="34">
        <f t="shared" si="652"/>
        <v>0.73916321145872599</v>
      </c>
      <c r="BL922" s="177"/>
      <c r="BM922" s="198"/>
      <c r="BN922" s="198"/>
      <c r="BO922" s="18" t="s">
        <v>92</v>
      </c>
      <c r="BP922" s="48">
        <f>SUM(BP905:BP921)</f>
        <v>304137700</v>
      </c>
      <c r="BQ922" s="32">
        <f>IFERROR(BP922/BM905,"-")</f>
        <v>0.28148426570742252</v>
      </c>
      <c r="BR922" s="50">
        <v>704</v>
      </c>
      <c r="BS922" s="32">
        <f>IFERROR(BR922/BN905,"-")</f>
        <v>0.82629107981220662</v>
      </c>
      <c r="BT922" s="53">
        <f t="shared" si="641"/>
        <v>432013.77840909088</v>
      </c>
      <c r="BU922" s="34">
        <f t="shared" si="653"/>
        <v>0.65549348230912474</v>
      </c>
      <c r="BV922" s="177"/>
      <c r="BW922" s="198"/>
      <c r="BX922" s="198"/>
      <c r="BY922" s="18" t="s">
        <v>92</v>
      </c>
      <c r="BZ922" s="48">
        <f t="shared" si="645"/>
        <v>5515910367</v>
      </c>
      <c r="CA922" s="32">
        <f>IFERROR(BZ922/BW905,"-")</f>
        <v>0.22583564601192785</v>
      </c>
      <c r="CB922" s="50">
        <f t="shared" si="646"/>
        <v>19592</v>
      </c>
      <c r="CC922" s="32">
        <f>IFERROR(CB922/BX905,"-")</f>
        <v>0.74927336698791491</v>
      </c>
      <c r="CD922" s="53">
        <f t="shared" si="643"/>
        <v>281538.91215802368</v>
      </c>
      <c r="CE922" s="34">
        <f t="shared" si="654"/>
        <v>0.68491522461108201</v>
      </c>
      <c r="CR922" s="174"/>
      <c r="CS922" s="195"/>
      <c r="CT922" s="189"/>
      <c r="CU922" s="192"/>
      <c r="CV922" s="192"/>
      <c r="CW922" s="18" t="s">
        <v>92</v>
      </c>
      <c r="CX922" s="86">
        <v>2939398389</v>
      </c>
      <c r="CY922" s="76">
        <v>0.18345150455789333</v>
      </c>
      <c r="CZ922" s="86">
        <v>14278</v>
      </c>
      <c r="DA922" s="76">
        <v>0.77082546023862231</v>
      </c>
      <c r="DB922" s="86">
        <v>205869.05652052109</v>
      </c>
      <c r="DC922" s="77">
        <v>0.70418228447425524</v>
      </c>
    </row>
    <row r="923" spans="2:107" s="16" customFormat="1" ht="13.15" customHeight="1">
      <c r="B923" s="224">
        <v>52</v>
      </c>
      <c r="C923" s="193" t="s">
        <v>3</v>
      </c>
      <c r="D923" s="175">
        <f>CI56</f>
        <v>9</v>
      </c>
      <c r="E923" s="196">
        <v>9042010</v>
      </c>
      <c r="F923" s="196">
        <v>9</v>
      </c>
      <c r="G923" s="65" t="s">
        <v>58</v>
      </c>
      <c r="H923" s="54">
        <v>428467</v>
      </c>
      <c r="I923" s="28">
        <f>IFERROR(H923/E923,"-")</f>
        <v>4.7386255932032814E-2</v>
      </c>
      <c r="J923" s="54">
        <v>2</v>
      </c>
      <c r="K923" s="28">
        <f>IFERROR(J923/F923,"-")</f>
        <v>0.22222222222222221</v>
      </c>
      <c r="L923" s="51">
        <f t="shared" si="629"/>
        <v>214233.5</v>
      </c>
      <c r="M923" s="29">
        <f t="shared" ref="M923:M940" si="655">IFERROR(J923/$CI$56,"-")</f>
        <v>0.22222222222222221</v>
      </c>
      <c r="N923" s="175">
        <f>CJ56</f>
        <v>16</v>
      </c>
      <c r="O923" s="196">
        <v>38918160</v>
      </c>
      <c r="P923" s="196">
        <v>16</v>
      </c>
      <c r="Q923" s="65" t="s">
        <v>58</v>
      </c>
      <c r="R923" s="54">
        <v>53257</v>
      </c>
      <c r="S923" s="28">
        <f>IFERROR(R923/O923,"-")</f>
        <v>1.368435712274167E-3</v>
      </c>
      <c r="T923" s="54">
        <v>3</v>
      </c>
      <c r="U923" s="28">
        <f>IFERROR(T923/P923,"-")</f>
        <v>0.1875</v>
      </c>
      <c r="V923" s="51">
        <f t="shared" si="631"/>
        <v>17752.333333333332</v>
      </c>
      <c r="W923" s="29">
        <f t="shared" ref="W923:W940" si="656">IFERROR(T923/$CJ$56,"-")</f>
        <v>0.1875</v>
      </c>
      <c r="X923" s="175">
        <f>CK56</f>
        <v>8279</v>
      </c>
      <c r="Y923" s="196">
        <v>5082314070</v>
      </c>
      <c r="Z923" s="196">
        <v>7708</v>
      </c>
      <c r="AA923" s="65" t="s">
        <v>58</v>
      </c>
      <c r="AB923" s="54">
        <v>93682426</v>
      </c>
      <c r="AC923" s="28">
        <f>IFERROR(AB923/Y923,"-")</f>
        <v>1.8433025726015392E-2</v>
      </c>
      <c r="AD923" s="54">
        <v>931</v>
      </c>
      <c r="AE923" s="28">
        <f>IFERROR(AD923/Z923,"-")</f>
        <v>0.12078360145303581</v>
      </c>
      <c r="AF923" s="51">
        <f t="shared" si="633"/>
        <v>100625.59183673469</v>
      </c>
      <c r="AG923" s="29">
        <f t="shared" ref="AG923:AG940" si="657">IFERROR(AD923/$CK$56,"-")</f>
        <v>0.11245319483029351</v>
      </c>
      <c r="AH923" s="175">
        <f>CL56</f>
        <v>7009</v>
      </c>
      <c r="AI923" s="196">
        <v>5782788210</v>
      </c>
      <c r="AJ923" s="196">
        <v>6514</v>
      </c>
      <c r="AK923" s="65" t="s">
        <v>58</v>
      </c>
      <c r="AL923" s="54">
        <v>200633965</v>
      </c>
      <c r="AM923" s="28">
        <f>IFERROR(AL923/AI923,"-")</f>
        <v>3.4695022143997903E-2</v>
      </c>
      <c r="AN923" s="54">
        <v>1130</v>
      </c>
      <c r="AO923" s="28">
        <f>IFERROR(AN923/AJ923,"-")</f>
        <v>0.17347252072459318</v>
      </c>
      <c r="AP923" s="51">
        <f t="shared" si="635"/>
        <v>177552.1814159292</v>
      </c>
      <c r="AQ923" s="29">
        <f t="shared" ref="AQ923:AQ940" si="658">IFERROR(AN923/$CL$56,"-")</f>
        <v>0.16122128691682122</v>
      </c>
      <c r="AR923" s="175">
        <f>CM56</f>
        <v>4271</v>
      </c>
      <c r="AS923" s="196">
        <v>4262892800</v>
      </c>
      <c r="AT923" s="196">
        <v>3882</v>
      </c>
      <c r="AU923" s="65" t="s">
        <v>58</v>
      </c>
      <c r="AV923" s="54">
        <v>151383183</v>
      </c>
      <c r="AW923" s="28">
        <f>IFERROR(AV923/AS923,"-")</f>
        <v>3.5511843741414278E-2</v>
      </c>
      <c r="AX923" s="54">
        <v>817</v>
      </c>
      <c r="AY923" s="28">
        <f>IFERROR(AX923/AT923,"-")</f>
        <v>0.2104585265327151</v>
      </c>
      <c r="AZ923" s="51">
        <f t="shared" si="637"/>
        <v>185291.53365973072</v>
      </c>
      <c r="BA923" s="29">
        <f t="shared" ref="BA923:BA940" si="659">IFERROR(AX923/$CM$56,"-")</f>
        <v>0.1912900959962538</v>
      </c>
      <c r="BB923" s="175">
        <f>CN56</f>
        <v>2291</v>
      </c>
      <c r="BC923" s="196">
        <v>2456626500</v>
      </c>
      <c r="BD923" s="196">
        <v>2042</v>
      </c>
      <c r="BE923" s="65" t="s">
        <v>58</v>
      </c>
      <c r="BF923" s="54">
        <v>85400280</v>
      </c>
      <c r="BG923" s="28">
        <f>IFERROR(BF923/BC923,"-")</f>
        <v>3.4763233238752411E-2</v>
      </c>
      <c r="BH923" s="54">
        <v>454</v>
      </c>
      <c r="BI923" s="28">
        <f>IFERROR(BH923/BD923,"-")</f>
        <v>0.22233104799216455</v>
      </c>
      <c r="BJ923" s="51">
        <f t="shared" si="639"/>
        <v>188106.34361233481</v>
      </c>
      <c r="BK923" s="29">
        <f t="shared" ref="BK923:BK940" si="660">IFERROR(BH923/$CN$56,"-")</f>
        <v>0.19816673941510257</v>
      </c>
      <c r="BL923" s="175">
        <f>CO56</f>
        <v>1037</v>
      </c>
      <c r="BM923" s="196">
        <v>973776270</v>
      </c>
      <c r="BN923" s="196">
        <v>810</v>
      </c>
      <c r="BO923" s="65" t="s">
        <v>58</v>
      </c>
      <c r="BP923" s="54">
        <v>40230367</v>
      </c>
      <c r="BQ923" s="28">
        <f>IFERROR(BP923/BM923,"-")</f>
        <v>4.1313768099935318E-2</v>
      </c>
      <c r="BR923" s="54">
        <v>152</v>
      </c>
      <c r="BS923" s="28">
        <f>IFERROR(BR923/BN923,"-")</f>
        <v>0.18765432098765433</v>
      </c>
      <c r="BT923" s="51">
        <f t="shared" si="641"/>
        <v>264673.46710526315</v>
      </c>
      <c r="BU923" s="29">
        <f t="shared" ref="BU923:BU940" si="661">IFERROR(BR923/$CO$56,"-")</f>
        <v>0.14657666345226616</v>
      </c>
      <c r="BV923" s="175">
        <f>CP56</f>
        <v>22912</v>
      </c>
      <c r="BW923" s="196">
        <f>SUM(E923,O923,Y923,AI923,AS923,BC923,BM923)</f>
        <v>18606358020</v>
      </c>
      <c r="BX923" s="196">
        <f>SUM(F923,P923,Z923,AJ923,AT923,BD923,BN923)</f>
        <v>20981</v>
      </c>
      <c r="BY923" s="65" t="s">
        <v>58</v>
      </c>
      <c r="BZ923" s="54">
        <f t="shared" si="645"/>
        <v>571811945</v>
      </c>
      <c r="CA923" s="28">
        <f>IFERROR(BZ923/BW923,"-")</f>
        <v>3.0732072573544943E-2</v>
      </c>
      <c r="CB923" s="54">
        <f t="shared" si="646"/>
        <v>3489</v>
      </c>
      <c r="CC923" s="28">
        <f>IFERROR(CB923/BX923,"-")</f>
        <v>0.16629331299747391</v>
      </c>
      <c r="CD923" s="51">
        <f t="shared" si="643"/>
        <v>163889.92404700487</v>
      </c>
      <c r="CE923" s="29">
        <f t="shared" ref="CE923:CE940" si="662">IFERROR(CB923/$CP$56,"-")</f>
        <v>0.15227828212290503</v>
      </c>
      <c r="CR923" s="172">
        <v>55</v>
      </c>
      <c r="CS923" s="193" t="s">
        <v>14</v>
      </c>
      <c r="CT923" s="187">
        <v>21086</v>
      </c>
      <c r="CU923" s="190">
        <v>16664243210</v>
      </c>
      <c r="CV923" s="190">
        <v>19049</v>
      </c>
      <c r="CW923" s="75" t="s">
        <v>58</v>
      </c>
      <c r="CX923" s="86">
        <v>460137769</v>
      </c>
      <c r="CY923" s="76">
        <v>2.7612281170012999E-2</v>
      </c>
      <c r="CZ923" s="86">
        <v>3799</v>
      </c>
      <c r="DA923" s="76">
        <v>0.19943304110451993</v>
      </c>
      <c r="DB923" s="86">
        <v>121120.76046327982</v>
      </c>
      <c r="DC923" s="77">
        <v>0.1801669354073793</v>
      </c>
    </row>
    <row r="924" spans="2:107" s="16" customFormat="1" ht="13.15" customHeight="1">
      <c r="B924" s="224"/>
      <c r="C924" s="194"/>
      <c r="D924" s="176"/>
      <c r="E924" s="197"/>
      <c r="F924" s="197"/>
      <c r="G924" s="66" t="s">
        <v>60</v>
      </c>
      <c r="H924" s="49">
        <v>26128</v>
      </c>
      <c r="I924" s="30">
        <f>IFERROR(H924/E923,"-")</f>
        <v>2.8896229931176807E-3</v>
      </c>
      <c r="J924" s="49">
        <v>3</v>
      </c>
      <c r="K924" s="30">
        <f>IFERROR(J924/F923,"-")</f>
        <v>0.33333333333333331</v>
      </c>
      <c r="L924" s="52">
        <f t="shared" si="629"/>
        <v>8709.3333333333339</v>
      </c>
      <c r="M924" s="31">
        <f t="shared" si="655"/>
        <v>0.33333333333333331</v>
      </c>
      <c r="N924" s="176"/>
      <c r="O924" s="197"/>
      <c r="P924" s="197"/>
      <c r="Q924" s="66" t="s">
        <v>60</v>
      </c>
      <c r="R924" s="49">
        <v>163701</v>
      </c>
      <c r="S924" s="30">
        <f>IFERROR(R924/O923,"-")</f>
        <v>4.206288272621316E-3</v>
      </c>
      <c r="T924" s="49">
        <v>4</v>
      </c>
      <c r="U924" s="30">
        <f>IFERROR(T924/P923,"-")</f>
        <v>0.25</v>
      </c>
      <c r="V924" s="52">
        <f t="shared" si="631"/>
        <v>40925.25</v>
      </c>
      <c r="W924" s="31">
        <f t="shared" si="656"/>
        <v>0.25</v>
      </c>
      <c r="X924" s="176"/>
      <c r="Y924" s="197"/>
      <c r="Z924" s="197"/>
      <c r="AA924" s="66" t="s">
        <v>60</v>
      </c>
      <c r="AB924" s="49">
        <v>83884501</v>
      </c>
      <c r="AC924" s="30">
        <f>IFERROR(AB924/Y923,"-")</f>
        <v>1.6505178516053418E-2</v>
      </c>
      <c r="AD924" s="49">
        <v>1540</v>
      </c>
      <c r="AE924" s="30">
        <f>IFERROR(AD924/Z923,"-")</f>
        <v>0.19979242345614945</v>
      </c>
      <c r="AF924" s="52">
        <f t="shared" si="633"/>
        <v>54470.455194805196</v>
      </c>
      <c r="AG924" s="31">
        <f t="shared" si="657"/>
        <v>0.18601280347868099</v>
      </c>
      <c r="AH924" s="176"/>
      <c r="AI924" s="197"/>
      <c r="AJ924" s="197"/>
      <c r="AK924" s="66" t="s">
        <v>60</v>
      </c>
      <c r="AL924" s="49">
        <v>95642496</v>
      </c>
      <c r="AM924" s="30">
        <f>IFERROR(AL924/AI923,"-")</f>
        <v>1.6539166320255053E-2</v>
      </c>
      <c r="AN924" s="49">
        <v>1673</v>
      </c>
      <c r="AO924" s="30">
        <f>IFERROR(AN924/AJ923,"-")</f>
        <v>0.2568314399754375</v>
      </c>
      <c r="AP924" s="52">
        <f t="shared" si="635"/>
        <v>57168.258218768678</v>
      </c>
      <c r="AQ924" s="31">
        <f t="shared" si="658"/>
        <v>0.23869310886003708</v>
      </c>
      <c r="AR924" s="176"/>
      <c r="AS924" s="197"/>
      <c r="AT924" s="197"/>
      <c r="AU924" s="66" t="s">
        <v>60</v>
      </c>
      <c r="AV924" s="49">
        <v>51791062</v>
      </c>
      <c r="AW924" s="30">
        <f>IFERROR(AV924/AS923,"-")</f>
        <v>1.2149276191040975E-2</v>
      </c>
      <c r="AX924" s="49">
        <v>1149</v>
      </c>
      <c r="AY924" s="30">
        <f>IFERROR(AX924/AT923,"-")</f>
        <v>0.29598145285935085</v>
      </c>
      <c r="AZ924" s="52">
        <f t="shared" si="637"/>
        <v>45074.901653611836</v>
      </c>
      <c r="BA924" s="31">
        <f t="shared" si="659"/>
        <v>0.2690236478576446</v>
      </c>
      <c r="BB924" s="176"/>
      <c r="BC924" s="197"/>
      <c r="BD924" s="197"/>
      <c r="BE924" s="66" t="s">
        <v>60</v>
      </c>
      <c r="BF924" s="49">
        <v>26185002</v>
      </c>
      <c r="BG924" s="30">
        <f>IFERROR(BF924/BC923,"-")</f>
        <v>1.0658926784352445E-2</v>
      </c>
      <c r="BH924" s="49">
        <v>629</v>
      </c>
      <c r="BI924" s="30">
        <f>IFERROR(BH924/BD923,"-")</f>
        <v>0.30803134182174341</v>
      </c>
      <c r="BJ924" s="52">
        <f t="shared" si="639"/>
        <v>41629.573926868048</v>
      </c>
      <c r="BK924" s="31">
        <f t="shared" si="660"/>
        <v>0.27455259711916191</v>
      </c>
      <c r="BL924" s="176"/>
      <c r="BM924" s="197"/>
      <c r="BN924" s="197"/>
      <c r="BO924" s="66" t="s">
        <v>60</v>
      </c>
      <c r="BP924" s="49">
        <v>9134131</v>
      </c>
      <c r="BQ924" s="30">
        <f>IFERROR(BP924/BM923,"-")</f>
        <v>9.3801125385813717E-3</v>
      </c>
      <c r="BR924" s="49">
        <v>228</v>
      </c>
      <c r="BS924" s="30">
        <f>IFERROR(BR924/BN923,"-")</f>
        <v>0.2814814814814815</v>
      </c>
      <c r="BT924" s="52">
        <f t="shared" si="641"/>
        <v>40061.978070175435</v>
      </c>
      <c r="BU924" s="31">
        <f t="shared" si="661"/>
        <v>0.21986499517839922</v>
      </c>
      <c r="BV924" s="176"/>
      <c r="BW924" s="197"/>
      <c r="BX924" s="197"/>
      <c r="BY924" s="66" t="s">
        <v>60</v>
      </c>
      <c r="BZ924" s="49">
        <f t="shared" si="645"/>
        <v>266827021</v>
      </c>
      <c r="CA924" s="30">
        <f>IFERROR(BZ924/BW923,"-")</f>
        <v>1.4340636717469763E-2</v>
      </c>
      <c r="CB924" s="49">
        <f t="shared" si="646"/>
        <v>5226</v>
      </c>
      <c r="CC924" s="30">
        <f>IFERROR(CB924/BX923,"-")</f>
        <v>0.24908250321719652</v>
      </c>
      <c r="CD924" s="52">
        <f t="shared" si="643"/>
        <v>51057.600650593187</v>
      </c>
      <c r="CE924" s="31">
        <f t="shared" si="662"/>
        <v>0.22809008379888268</v>
      </c>
      <c r="CR924" s="173"/>
      <c r="CS924" s="194"/>
      <c r="CT924" s="188"/>
      <c r="CU924" s="191"/>
      <c r="CV924" s="191"/>
      <c r="CW924" s="75" t="s">
        <v>60</v>
      </c>
      <c r="CX924" s="86">
        <v>333168242</v>
      </c>
      <c r="CY924" s="76">
        <v>1.9993001650388177E-2</v>
      </c>
      <c r="CZ924" s="86">
        <v>5114</v>
      </c>
      <c r="DA924" s="76">
        <v>0.26846553624862196</v>
      </c>
      <c r="DB924" s="86">
        <v>65148.267892061012</v>
      </c>
      <c r="DC924" s="77">
        <v>0.242530589016409</v>
      </c>
    </row>
    <row r="925" spans="2:107" s="16" customFormat="1" ht="13.15" customHeight="1">
      <c r="B925" s="224"/>
      <c r="C925" s="194"/>
      <c r="D925" s="176"/>
      <c r="E925" s="197"/>
      <c r="F925" s="197"/>
      <c r="G925" s="67" t="s">
        <v>194</v>
      </c>
      <c r="H925" s="49">
        <v>0</v>
      </c>
      <c r="I925" s="30">
        <f>IFERROR(H925/E923,"-")</f>
        <v>0</v>
      </c>
      <c r="J925" s="49">
        <v>0</v>
      </c>
      <c r="K925" s="30">
        <f>IFERROR(J925/F923,"-")</f>
        <v>0</v>
      </c>
      <c r="L925" s="52" t="str">
        <f>IFERROR(H925/J925,"-")</f>
        <v>-</v>
      </c>
      <c r="M925" s="31">
        <f t="shared" si="655"/>
        <v>0</v>
      </c>
      <c r="N925" s="176"/>
      <c r="O925" s="197"/>
      <c r="P925" s="197"/>
      <c r="Q925" s="67" t="s">
        <v>194</v>
      </c>
      <c r="R925" s="49">
        <v>3496723</v>
      </c>
      <c r="S925" s="30">
        <f>IFERROR(R925/O923,"-")</f>
        <v>8.9848106899195646E-2</v>
      </c>
      <c r="T925" s="49">
        <v>4</v>
      </c>
      <c r="U925" s="30">
        <f>IFERROR(T925/P923,"-")</f>
        <v>0.25</v>
      </c>
      <c r="V925" s="52">
        <f>IFERROR(R925/T925,"-")</f>
        <v>874180.75</v>
      </c>
      <c r="W925" s="31">
        <f t="shared" si="656"/>
        <v>0.25</v>
      </c>
      <c r="X925" s="176"/>
      <c r="Y925" s="197"/>
      <c r="Z925" s="197"/>
      <c r="AA925" s="67" t="s">
        <v>194</v>
      </c>
      <c r="AB925" s="49">
        <v>52658064</v>
      </c>
      <c r="AC925" s="30">
        <f>IFERROR(AB925/Y923,"-")</f>
        <v>1.0361040910641715E-2</v>
      </c>
      <c r="AD925" s="49">
        <v>476</v>
      </c>
      <c r="AE925" s="30">
        <f>IFERROR(AD925/Z923,"-")</f>
        <v>6.1754021795537108E-2</v>
      </c>
      <c r="AF925" s="52">
        <f>IFERROR(AB925/AD925,"-")</f>
        <v>110626.18487394958</v>
      </c>
      <c r="AG925" s="31">
        <f t="shared" si="657"/>
        <v>5.7494866529774126E-2</v>
      </c>
      <c r="AH925" s="176"/>
      <c r="AI925" s="197"/>
      <c r="AJ925" s="197"/>
      <c r="AK925" s="67" t="s">
        <v>194</v>
      </c>
      <c r="AL925" s="49">
        <v>58485422</v>
      </c>
      <c r="AM925" s="30">
        <f>IFERROR(AL925/AI923,"-")</f>
        <v>1.0113706377636818E-2</v>
      </c>
      <c r="AN925" s="49">
        <v>517</v>
      </c>
      <c r="AO925" s="30">
        <f>IFERROR(AN925/AJ923,"-")</f>
        <v>7.9367516119128026E-2</v>
      </c>
      <c r="AP925" s="52">
        <f>IFERROR(AL925/AN925,"-")</f>
        <v>113124.60735009672</v>
      </c>
      <c r="AQ925" s="31">
        <f t="shared" si="658"/>
        <v>7.3762305607076611E-2</v>
      </c>
      <c r="AR925" s="176"/>
      <c r="AS925" s="197"/>
      <c r="AT925" s="197"/>
      <c r="AU925" s="67" t="s">
        <v>194</v>
      </c>
      <c r="AV925" s="49">
        <v>42372330</v>
      </c>
      <c r="AW925" s="30">
        <f>IFERROR(AV925/AS923,"-")</f>
        <v>9.9398066026900791E-3</v>
      </c>
      <c r="AX925" s="49">
        <v>315</v>
      </c>
      <c r="AY925" s="30">
        <f>IFERROR(AX925/AT923,"-")</f>
        <v>8.1143740340030912E-2</v>
      </c>
      <c r="AZ925" s="52">
        <f>IFERROR(AV925/AX925,"-")</f>
        <v>134515.33333333334</v>
      </c>
      <c r="BA925" s="31">
        <f t="shared" si="659"/>
        <v>7.3753219386560528E-2</v>
      </c>
      <c r="BB925" s="176"/>
      <c r="BC925" s="197"/>
      <c r="BD925" s="197"/>
      <c r="BE925" s="67" t="s">
        <v>194</v>
      </c>
      <c r="BF925" s="49">
        <v>8780374</v>
      </c>
      <c r="BG925" s="30">
        <f>IFERROR(BF925/BC923,"-")</f>
        <v>3.5741591161700813E-3</v>
      </c>
      <c r="BH925" s="49">
        <v>126</v>
      </c>
      <c r="BI925" s="30">
        <f>IFERROR(BH925/BD923,"-")</f>
        <v>6.1704211557296766E-2</v>
      </c>
      <c r="BJ925" s="52">
        <f>IFERROR(BF925/BH925,"-")</f>
        <v>69685.507936507944</v>
      </c>
      <c r="BK925" s="31">
        <f t="shared" si="660"/>
        <v>5.4997817546922741E-2</v>
      </c>
      <c r="BL925" s="176"/>
      <c r="BM925" s="197"/>
      <c r="BN925" s="197"/>
      <c r="BO925" s="67" t="s">
        <v>194</v>
      </c>
      <c r="BP925" s="49">
        <v>629866</v>
      </c>
      <c r="BQ925" s="30">
        <f>IFERROR(BP925/BM923,"-")</f>
        <v>6.4682824936779367E-4</v>
      </c>
      <c r="BR925" s="49">
        <v>32</v>
      </c>
      <c r="BS925" s="30">
        <f>IFERROR(BR925/BN923,"-")</f>
        <v>3.9506172839506172E-2</v>
      </c>
      <c r="BT925" s="52">
        <f>IFERROR(BP925/BR925,"-")</f>
        <v>19683.3125</v>
      </c>
      <c r="BU925" s="31">
        <f t="shared" si="661"/>
        <v>3.0858244937319191E-2</v>
      </c>
      <c r="BV925" s="176"/>
      <c r="BW925" s="197"/>
      <c r="BX925" s="197"/>
      <c r="BY925" s="67" t="s">
        <v>194</v>
      </c>
      <c r="BZ925" s="49">
        <f t="shared" ref="BZ925" si="663">SUM(H925,R925,AB925,AL925,AV925,BF925,BP925)</f>
        <v>166422779</v>
      </c>
      <c r="CA925" s="30">
        <f>IFERROR(BZ925/BW923,"-")</f>
        <v>8.9444037796710101E-3</v>
      </c>
      <c r="CB925" s="49">
        <f>SUM(J925,T925,AD925,AN925,AX925,BH925,BR925)</f>
        <v>1470</v>
      </c>
      <c r="CC925" s="30">
        <f>IFERROR(CB925/BX923,"-")</f>
        <v>7.0063390686811874E-2</v>
      </c>
      <c r="CD925" s="52">
        <f>IFERROR(BZ925/CB925,"-")</f>
        <v>113212.77482993198</v>
      </c>
      <c r="CE925" s="31">
        <f t="shared" si="662"/>
        <v>6.4158519553072627E-2</v>
      </c>
      <c r="CR925" s="173"/>
      <c r="CS925" s="194"/>
      <c r="CT925" s="188"/>
      <c r="CU925" s="191"/>
      <c r="CV925" s="191"/>
      <c r="CW925" s="75" t="s">
        <v>62</v>
      </c>
      <c r="CX925" s="86">
        <v>225830478</v>
      </c>
      <c r="CY925" s="76">
        <v>1.3551799211888723E-2</v>
      </c>
      <c r="CZ925" s="86">
        <v>4600</v>
      </c>
      <c r="DA925" s="76">
        <v>0.24148249251929235</v>
      </c>
      <c r="DB925" s="86">
        <v>49093.582173913041</v>
      </c>
      <c r="DC925" s="77">
        <v>0.21815422555249928</v>
      </c>
    </row>
    <row r="926" spans="2:107" s="16" customFormat="1" ht="13.15" customHeight="1">
      <c r="B926" s="224"/>
      <c r="C926" s="194"/>
      <c r="D926" s="176"/>
      <c r="E926" s="197"/>
      <c r="F926" s="197"/>
      <c r="G926" s="67" t="s">
        <v>62</v>
      </c>
      <c r="H926" s="49">
        <v>77765</v>
      </c>
      <c r="I926" s="30">
        <f>IFERROR(H926/E923,"-")</f>
        <v>8.6004107493798387E-3</v>
      </c>
      <c r="J926" s="49">
        <v>4</v>
      </c>
      <c r="K926" s="30">
        <f>IFERROR(J926/F923,"-")</f>
        <v>0.44444444444444442</v>
      </c>
      <c r="L926" s="52">
        <f t="shared" si="629"/>
        <v>19441.25</v>
      </c>
      <c r="M926" s="31">
        <f t="shared" si="655"/>
        <v>0.44444444444444442</v>
      </c>
      <c r="N926" s="176"/>
      <c r="O926" s="197"/>
      <c r="P926" s="197"/>
      <c r="Q926" s="67" t="s">
        <v>62</v>
      </c>
      <c r="R926" s="49">
        <v>64002</v>
      </c>
      <c r="S926" s="30">
        <f>IFERROR(R926/O923,"-")</f>
        <v>1.6445279016274151E-3</v>
      </c>
      <c r="T926" s="49">
        <v>3</v>
      </c>
      <c r="U926" s="30">
        <f>IFERROR(T926/P923,"-")</f>
        <v>0.1875</v>
      </c>
      <c r="V926" s="52">
        <f t="shared" si="631"/>
        <v>21334</v>
      </c>
      <c r="W926" s="31">
        <f t="shared" si="656"/>
        <v>0.1875</v>
      </c>
      <c r="X926" s="176"/>
      <c r="Y926" s="197"/>
      <c r="Z926" s="197"/>
      <c r="AA926" s="67" t="s">
        <v>62</v>
      </c>
      <c r="AB926" s="49">
        <v>87234573</v>
      </c>
      <c r="AC926" s="30">
        <f>IFERROR(AB926/Y923,"-")</f>
        <v>1.716434124268908E-2</v>
      </c>
      <c r="AD926" s="49">
        <v>1381</v>
      </c>
      <c r="AE926" s="30">
        <f>IFERROR(AD926/Z923,"-")</f>
        <v>0.17916450441100157</v>
      </c>
      <c r="AF926" s="52">
        <f t="shared" si="633"/>
        <v>63167.685010861693</v>
      </c>
      <c r="AG926" s="31">
        <f t="shared" si="657"/>
        <v>0.16680758545718083</v>
      </c>
      <c r="AH926" s="176"/>
      <c r="AI926" s="197"/>
      <c r="AJ926" s="197"/>
      <c r="AK926" s="67" t="s">
        <v>62</v>
      </c>
      <c r="AL926" s="49">
        <v>105305824</v>
      </c>
      <c r="AM926" s="30">
        <f>IFERROR(AL926/AI923,"-")</f>
        <v>1.8210216279043012E-2</v>
      </c>
      <c r="AN926" s="49">
        <v>1527</v>
      </c>
      <c r="AO926" s="30">
        <f>IFERROR(AN926/AJ923,"-")</f>
        <v>0.2344181762357998</v>
      </c>
      <c r="AP926" s="52">
        <f t="shared" si="635"/>
        <v>68962.556647020305</v>
      </c>
      <c r="AQ926" s="31">
        <f t="shared" si="658"/>
        <v>0.21786274789556284</v>
      </c>
      <c r="AR926" s="176"/>
      <c r="AS926" s="197"/>
      <c r="AT926" s="197"/>
      <c r="AU926" s="67" t="s">
        <v>62</v>
      </c>
      <c r="AV926" s="49">
        <v>72123478</v>
      </c>
      <c r="AW926" s="30">
        <f>IFERROR(AV926/AS923,"-")</f>
        <v>1.6918904927658514E-2</v>
      </c>
      <c r="AX926" s="49">
        <v>913</v>
      </c>
      <c r="AY926" s="30">
        <f>IFERROR(AX926/AT923,"-")</f>
        <v>0.23518804739824833</v>
      </c>
      <c r="AZ926" s="52">
        <f t="shared" si="637"/>
        <v>78996.142387732747</v>
      </c>
      <c r="BA926" s="31">
        <f t="shared" si="659"/>
        <v>0.21376726761882464</v>
      </c>
      <c r="BB926" s="176"/>
      <c r="BC926" s="197"/>
      <c r="BD926" s="197"/>
      <c r="BE926" s="67" t="s">
        <v>62</v>
      </c>
      <c r="BF926" s="49">
        <v>12123092</v>
      </c>
      <c r="BG926" s="30">
        <f>IFERROR(BF926/BC923,"-")</f>
        <v>4.9348535481482433E-3</v>
      </c>
      <c r="BH926" s="49">
        <v>490</v>
      </c>
      <c r="BI926" s="30">
        <f>IFERROR(BH926/BD923,"-")</f>
        <v>0.23996082272282077</v>
      </c>
      <c r="BJ926" s="52">
        <f t="shared" si="639"/>
        <v>24741.004081632655</v>
      </c>
      <c r="BK926" s="31">
        <f t="shared" si="660"/>
        <v>0.2138804015713662</v>
      </c>
      <c r="BL926" s="176"/>
      <c r="BM926" s="197"/>
      <c r="BN926" s="197"/>
      <c r="BO926" s="67" t="s">
        <v>62</v>
      </c>
      <c r="BP926" s="49">
        <v>4294595</v>
      </c>
      <c r="BQ926" s="30">
        <f>IFERROR(BP926/BM923,"-")</f>
        <v>4.410248156899531E-3</v>
      </c>
      <c r="BR926" s="49">
        <v>149</v>
      </c>
      <c r="BS926" s="30">
        <f>IFERROR(BR926/BN923,"-")</f>
        <v>0.18395061728395062</v>
      </c>
      <c r="BT926" s="52">
        <f t="shared" si="641"/>
        <v>28822.785234899329</v>
      </c>
      <c r="BU926" s="31">
        <f t="shared" si="661"/>
        <v>0.14368370298939248</v>
      </c>
      <c r="BV926" s="176"/>
      <c r="BW926" s="197"/>
      <c r="BX926" s="197"/>
      <c r="BY926" s="67" t="s">
        <v>62</v>
      </c>
      <c r="BZ926" s="49">
        <f t="shared" si="645"/>
        <v>281223329</v>
      </c>
      <c r="CA926" s="30">
        <f>IFERROR(BZ926/BW923,"-")</f>
        <v>1.5114367287661168E-2</v>
      </c>
      <c r="CB926" s="49">
        <f t="shared" si="646"/>
        <v>4467</v>
      </c>
      <c r="CC926" s="30">
        <f>IFERROR(CB926/BX923,"-")</f>
        <v>0.21290691578094467</v>
      </c>
      <c r="CD926" s="52">
        <f t="shared" si="643"/>
        <v>62955.748600850682</v>
      </c>
      <c r="CE926" s="31">
        <f t="shared" si="662"/>
        <v>0.19496333798882681</v>
      </c>
      <c r="CR926" s="173"/>
      <c r="CS926" s="194"/>
      <c r="CT926" s="188"/>
      <c r="CU926" s="191"/>
      <c r="CV926" s="191"/>
      <c r="CW926" s="75" t="s">
        <v>64</v>
      </c>
      <c r="CX926" s="86">
        <v>28011379</v>
      </c>
      <c r="CY926" s="76">
        <v>1.6809271592478157E-3</v>
      </c>
      <c r="CZ926" s="86">
        <v>526</v>
      </c>
      <c r="DA926" s="76">
        <v>2.7612998057640822E-2</v>
      </c>
      <c r="DB926" s="86">
        <v>53253.572243346011</v>
      </c>
      <c r="DC926" s="77">
        <v>2.4945461443611875E-2</v>
      </c>
    </row>
    <row r="927" spans="2:107" s="16" customFormat="1" ht="13.15" customHeight="1">
      <c r="B927" s="224"/>
      <c r="C927" s="194"/>
      <c r="D927" s="176"/>
      <c r="E927" s="197"/>
      <c r="F927" s="197"/>
      <c r="G927" s="67" t="s">
        <v>64</v>
      </c>
      <c r="H927" s="49">
        <v>0</v>
      </c>
      <c r="I927" s="30">
        <f>IFERROR(H927/E923,"-")</f>
        <v>0</v>
      </c>
      <c r="J927" s="49">
        <v>0</v>
      </c>
      <c r="K927" s="30">
        <f>IFERROR(J927/F923,"-")</f>
        <v>0</v>
      </c>
      <c r="L927" s="52" t="str">
        <f t="shared" si="629"/>
        <v>-</v>
      </c>
      <c r="M927" s="31">
        <f t="shared" si="655"/>
        <v>0</v>
      </c>
      <c r="N927" s="176"/>
      <c r="O927" s="197"/>
      <c r="P927" s="197"/>
      <c r="Q927" s="67" t="s">
        <v>64</v>
      </c>
      <c r="R927" s="49">
        <v>37767</v>
      </c>
      <c r="S927" s="30">
        <f>IFERROR(R927/O923,"-")</f>
        <v>9.704210065429609E-4</v>
      </c>
      <c r="T927" s="49">
        <v>2</v>
      </c>
      <c r="U927" s="30">
        <f>IFERROR(T927/P923,"-")</f>
        <v>0.125</v>
      </c>
      <c r="V927" s="52">
        <f t="shared" si="631"/>
        <v>18883.5</v>
      </c>
      <c r="W927" s="31">
        <f t="shared" si="656"/>
        <v>0.125</v>
      </c>
      <c r="X927" s="176"/>
      <c r="Y927" s="197"/>
      <c r="Z927" s="197"/>
      <c r="AA927" s="67" t="s">
        <v>64</v>
      </c>
      <c r="AB927" s="49">
        <v>33717181</v>
      </c>
      <c r="AC927" s="30">
        <f>IFERROR(AB927/Y923,"-")</f>
        <v>6.6342182981226107E-3</v>
      </c>
      <c r="AD927" s="49">
        <v>303</v>
      </c>
      <c r="AE927" s="30">
        <f>IFERROR(AD927/Z923,"-")</f>
        <v>3.9309807991696935E-2</v>
      </c>
      <c r="AF927" s="52">
        <f t="shared" si="633"/>
        <v>111277.82508250825</v>
      </c>
      <c r="AG927" s="31">
        <f t="shared" si="657"/>
        <v>3.6598623022104121E-2</v>
      </c>
      <c r="AH927" s="176"/>
      <c r="AI927" s="197"/>
      <c r="AJ927" s="197"/>
      <c r="AK927" s="67" t="s">
        <v>64</v>
      </c>
      <c r="AL927" s="49">
        <v>22797071</v>
      </c>
      <c r="AM927" s="30">
        <f>IFERROR(AL927/AI923,"-")</f>
        <v>3.942228242178698E-3</v>
      </c>
      <c r="AN927" s="49">
        <v>277</v>
      </c>
      <c r="AO927" s="30">
        <f>IFERROR(AN927/AJ923,"-")</f>
        <v>4.2523794903285235E-2</v>
      </c>
      <c r="AP927" s="52">
        <f t="shared" si="635"/>
        <v>82299.895306859209</v>
      </c>
      <c r="AQ927" s="31">
        <f t="shared" si="658"/>
        <v>3.9520616350406622E-2</v>
      </c>
      <c r="AR927" s="176"/>
      <c r="AS927" s="197"/>
      <c r="AT927" s="197"/>
      <c r="AU927" s="67" t="s">
        <v>64</v>
      </c>
      <c r="AV927" s="49">
        <v>9260971</v>
      </c>
      <c r="AW927" s="30">
        <f>IFERROR(AV927/AS923,"-")</f>
        <v>2.1724616204282688E-3</v>
      </c>
      <c r="AX927" s="49">
        <v>161</v>
      </c>
      <c r="AY927" s="30">
        <f>IFERROR(AX927/AT923,"-")</f>
        <v>4.147346728490469E-2</v>
      </c>
      <c r="AZ927" s="52">
        <f t="shared" si="637"/>
        <v>57521.559006211181</v>
      </c>
      <c r="BA927" s="31">
        <f t="shared" si="659"/>
        <v>3.7696089908686489E-2</v>
      </c>
      <c r="BB927" s="176"/>
      <c r="BC927" s="197"/>
      <c r="BD927" s="197"/>
      <c r="BE927" s="67" t="s">
        <v>64</v>
      </c>
      <c r="BF927" s="49">
        <v>915385</v>
      </c>
      <c r="BG927" s="30">
        <f>IFERROR(BF927/BC923,"-")</f>
        <v>3.7261871106576439E-4</v>
      </c>
      <c r="BH927" s="49">
        <v>73</v>
      </c>
      <c r="BI927" s="30">
        <f>IFERROR(BH927/BD923,"-")</f>
        <v>3.574926542605289E-2</v>
      </c>
      <c r="BJ927" s="52">
        <f t="shared" si="639"/>
        <v>12539.520547945205</v>
      </c>
      <c r="BK927" s="31">
        <f t="shared" si="660"/>
        <v>3.1863814927979045E-2</v>
      </c>
      <c r="BL927" s="176"/>
      <c r="BM927" s="197"/>
      <c r="BN927" s="197"/>
      <c r="BO927" s="67" t="s">
        <v>64</v>
      </c>
      <c r="BP927" s="49">
        <v>453781</v>
      </c>
      <c r="BQ927" s="30">
        <f>IFERROR(BP927/BM923,"-")</f>
        <v>4.6600129206270346E-4</v>
      </c>
      <c r="BR927" s="49">
        <v>21</v>
      </c>
      <c r="BS927" s="30">
        <f>IFERROR(BR927/BN923,"-")</f>
        <v>2.5925925925925925E-2</v>
      </c>
      <c r="BT927" s="52">
        <f t="shared" si="641"/>
        <v>21608.619047619046</v>
      </c>
      <c r="BU927" s="31">
        <f t="shared" si="661"/>
        <v>2.0250723240115717E-2</v>
      </c>
      <c r="BV927" s="176"/>
      <c r="BW927" s="197"/>
      <c r="BX927" s="197"/>
      <c r="BY927" s="67" t="s">
        <v>64</v>
      </c>
      <c r="BZ927" s="49">
        <f t="shared" si="645"/>
        <v>67182156</v>
      </c>
      <c r="CA927" s="30">
        <f>IFERROR(BZ927/BW923,"-")</f>
        <v>3.6107096255906614E-3</v>
      </c>
      <c r="CB927" s="49">
        <f t="shared" si="646"/>
        <v>837</v>
      </c>
      <c r="CC927" s="30">
        <f>IFERROR(CB927/BX923,"-")</f>
        <v>3.9893236738001048E-2</v>
      </c>
      <c r="CD927" s="52">
        <f t="shared" si="643"/>
        <v>80265.419354838712</v>
      </c>
      <c r="CE927" s="31">
        <f t="shared" si="662"/>
        <v>3.6531075418994412E-2</v>
      </c>
      <c r="CR927" s="173"/>
      <c r="CS927" s="194"/>
      <c r="CT927" s="188"/>
      <c r="CU927" s="191"/>
      <c r="CV927" s="191"/>
      <c r="CW927" s="75" t="s">
        <v>66</v>
      </c>
      <c r="CX927" s="86">
        <v>305277445</v>
      </c>
      <c r="CY927" s="76">
        <v>1.8319310463304261E-2</v>
      </c>
      <c r="CZ927" s="86">
        <v>5361</v>
      </c>
      <c r="DA927" s="76">
        <v>0.28143209617302745</v>
      </c>
      <c r="DB927" s="86">
        <v>56944.123297892183</v>
      </c>
      <c r="DC927" s="77">
        <v>0.25424452243194534</v>
      </c>
    </row>
    <row r="928" spans="2:107" s="16" customFormat="1" ht="13.15" customHeight="1">
      <c r="B928" s="224"/>
      <c r="C928" s="194"/>
      <c r="D928" s="176"/>
      <c r="E928" s="197"/>
      <c r="F928" s="197"/>
      <c r="G928" s="67" t="s">
        <v>66</v>
      </c>
      <c r="H928" s="49">
        <v>112083</v>
      </c>
      <c r="I928" s="30">
        <f>IFERROR(H928/E923,"-")</f>
        <v>1.2395805799816634E-2</v>
      </c>
      <c r="J928" s="49">
        <v>4</v>
      </c>
      <c r="K928" s="30">
        <f>IFERROR(J928/F923,"-")</f>
        <v>0.44444444444444442</v>
      </c>
      <c r="L928" s="52">
        <f t="shared" si="629"/>
        <v>28020.75</v>
      </c>
      <c r="M928" s="31">
        <f t="shared" si="655"/>
        <v>0.44444444444444442</v>
      </c>
      <c r="N928" s="176"/>
      <c r="O928" s="197"/>
      <c r="P928" s="197"/>
      <c r="Q928" s="67" t="s">
        <v>66</v>
      </c>
      <c r="R928" s="49">
        <v>140440</v>
      </c>
      <c r="S928" s="30">
        <f>IFERROR(R928/O923,"-")</f>
        <v>3.6085981454416138E-3</v>
      </c>
      <c r="T928" s="49">
        <v>6</v>
      </c>
      <c r="U928" s="30">
        <f>IFERROR(T928/P923,"-")</f>
        <v>0.375</v>
      </c>
      <c r="V928" s="52">
        <f t="shared" si="631"/>
        <v>23406.666666666668</v>
      </c>
      <c r="W928" s="31">
        <f t="shared" si="656"/>
        <v>0.375</v>
      </c>
      <c r="X928" s="176"/>
      <c r="Y928" s="197"/>
      <c r="Z928" s="197"/>
      <c r="AA928" s="67" t="s">
        <v>66</v>
      </c>
      <c r="AB928" s="49">
        <v>75485311</v>
      </c>
      <c r="AC928" s="30">
        <f>IFERROR(AB928/Y923,"-")</f>
        <v>1.4852547473517315E-2</v>
      </c>
      <c r="AD928" s="49">
        <v>1677</v>
      </c>
      <c r="AE928" s="30">
        <f>IFERROR(AD928/Z923,"-")</f>
        <v>0.21756616502335235</v>
      </c>
      <c r="AF928" s="52">
        <f t="shared" si="633"/>
        <v>45012.111508646391</v>
      </c>
      <c r="AG928" s="31">
        <f t="shared" si="657"/>
        <v>0.20256069573620003</v>
      </c>
      <c r="AH928" s="176"/>
      <c r="AI928" s="197"/>
      <c r="AJ928" s="197"/>
      <c r="AK928" s="67" t="s">
        <v>66</v>
      </c>
      <c r="AL928" s="49">
        <v>98362156</v>
      </c>
      <c r="AM928" s="30">
        <f>IFERROR(AL928/AI923,"-")</f>
        <v>1.7009468863117848E-2</v>
      </c>
      <c r="AN928" s="49">
        <v>1896</v>
      </c>
      <c r="AO928" s="30">
        <f>IFERROR(AN928/AJ923,"-")</f>
        <v>0.29106539760515809</v>
      </c>
      <c r="AP928" s="52">
        <f t="shared" si="635"/>
        <v>51878.774261603372</v>
      </c>
      <c r="AQ928" s="31">
        <f t="shared" si="658"/>
        <v>0.27050934512769298</v>
      </c>
      <c r="AR928" s="176"/>
      <c r="AS928" s="197"/>
      <c r="AT928" s="197"/>
      <c r="AU928" s="67" t="s">
        <v>66</v>
      </c>
      <c r="AV928" s="49">
        <v>65854851</v>
      </c>
      <c r="AW928" s="30">
        <f>IFERROR(AV928/AS923,"-")</f>
        <v>1.5448394808332971E-2</v>
      </c>
      <c r="AX928" s="49">
        <v>1113</v>
      </c>
      <c r="AY928" s="30">
        <f>IFERROR(AX928/AT923,"-")</f>
        <v>0.28670788253477592</v>
      </c>
      <c r="AZ928" s="52">
        <f t="shared" si="637"/>
        <v>59168.778975741239</v>
      </c>
      <c r="BA928" s="31">
        <f t="shared" si="659"/>
        <v>0.26059470849918054</v>
      </c>
      <c r="BB928" s="176"/>
      <c r="BC928" s="197"/>
      <c r="BD928" s="197"/>
      <c r="BE928" s="67" t="s">
        <v>66</v>
      </c>
      <c r="BF928" s="49">
        <v>20922672</v>
      </c>
      <c r="BG928" s="30">
        <f>IFERROR(BF928/BC923,"-")</f>
        <v>8.5168307025915418E-3</v>
      </c>
      <c r="BH928" s="49">
        <v>507</v>
      </c>
      <c r="BI928" s="30">
        <f>IFERROR(BH928/BD923,"-")</f>
        <v>0.24828599412340843</v>
      </c>
      <c r="BJ928" s="52">
        <f t="shared" si="639"/>
        <v>41267.597633136094</v>
      </c>
      <c r="BK928" s="31">
        <f t="shared" si="660"/>
        <v>0.22130074203404626</v>
      </c>
      <c r="BL928" s="176"/>
      <c r="BM928" s="197"/>
      <c r="BN928" s="197"/>
      <c r="BO928" s="67" t="s">
        <v>66</v>
      </c>
      <c r="BP928" s="49">
        <v>3996289</v>
      </c>
      <c r="BQ928" s="30">
        <f>IFERROR(BP928/BM923,"-")</f>
        <v>4.103908796216609E-3</v>
      </c>
      <c r="BR928" s="49">
        <v>133</v>
      </c>
      <c r="BS928" s="30">
        <f>IFERROR(BR928/BN923,"-")</f>
        <v>0.16419753086419753</v>
      </c>
      <c r="BT928" s="52">
        <f t="shared" si="641"/>
        <v>30047.285714285714</v>
      </c>
      <c r="BU928" s="31">
        <f t="shared" si="661"/>
        <v>0.12825458052073288</v>
      </c>
      <c r="BV928" s="176"/>
      <c r="BW928" s="197"/>
      <c r="BX928" s="197"/>
      <c r="BY928" s="67" t="s">
        <v>66</v>
      </c>
      <c r="BZ928" s="49">
        <f t="shared" si="645"/>
        <v>264873802</v>
      </c>
      <c r="CA928" s="30">
        <f>IFERROR(BZ928/BW923,"-")</f>
        <v>1.4235660827083236E-2</v>
      </c>
      <c r="CB928" s="49">
        <f t="shared" si="646"/>
        <v>5336</v>
      </c>
      <c r="CC928" s="30">
        <f>IFERROR(CB928/BX923,"-")</f>
        <v>0.25432534197607359</v>
      </c>
      <c r="CD928" s="52">
        <f t="shared" si="643"/>
        <v>49639.018365817094</v>
      </c>
      <c r="CE928" s="31">
        <f t="shared" si="662"/>
        <v>0.23289106145251395</v>
      </c>
      <c r="CR928" s="173"/>
      <c r="CS928" s="194"/>
      <c r="CT928" s="188"/>
      <c r="CU928" s="191"/>
      <c r="CV928" s="191"/>
      <c r="CW928" s="75" t="s">
        <v>68</v>
      </c>
      <c r="CX928" s="86">
        <v>400940894</v>
      </c>
      <c r="CY928" s="76">
        <v>2.4059952135084085E-2</v>
      </c>
      <c r="CZ928" s="86">
        <v>6444</v>
      </c>
      <c r="DA928" s="76">
        <v>0.33828547430311301</v>
      </c>
      <c r="DB928" s="86">
        <v>62219.257293606453</v>
      </c>
      <c r="DC928" s="77">
        <v>0.3056056151000664</v>
      </c>
    </row>
    <row r="929" spans="2:107" s="16" customFormat="1" ht="13.15" customHeight="1">
      <c r="B929" s="224"/>
      <c r="C929" s="194"/>
      <c r="D929" s="176"/>
      <c r="E929" s="197"/>
      <c r="F929" s="197"/>
      <c r="G929" s="67" t="s">
        <v>68</v>
      </c>
      <c r="H929" s="49">
        <v>566859</v>
      </c>
      <c r="I929" s="30">
        <f>IFERROR(H929/E923,"-")</f>
        <v>6.2691702398028751E-2</v>
      </c>
      <c r="J929" s="49">
        <v>2</v>
      </c>
      <c r="K929" s="30">
        <f>IFERROR(J929/F923,"-")</f>
        <v>0.22222222222222221</v>
      </c>
      <c r="L929" s="52">
        <f t="shared" si="629"/>
        <v>283429.5</v>
      </c>
      <c r="M929" s="31">
        <f t="shared" si="655"/>
        <v>0.22222222222222221</v>
      </c>
      <c r="N929" s="176"/>
      <c r="O929" s="197"/>
      <c r="P929" s="197"/>
      <c r="Q929" s="67" t="s">
        <v>68</v>
      </c>
      <c r="R929" s="49">
        <v>104186</v>
      </c>
      <c r="S929" s="30">
        <f>IFERROR(R929/O923,"-")</f>
        <v>2.6770535914339218E-3</v>
      </c>
      <c r="T929" s="49">
        <v>3</v>
      </c>
      <c r="U929" s="30">
        <f>IFERROR(T929/P923,"-")</f>
        <v>0.1875</v>
      </c>
      <c r="V929" s="52">
        <f t="shared" si="631"/>
        <v>34728.666666666664</v>
      </c>
      <c r="W929" s="31">
        <f t="shared" si="656"/>
        <v>0.1875</v>
      </c>
      <c r="X929" s="176"/>
      <c r="Y929" s="197"/>
      <c r="Z929" s="197"/>
      <c r="AA929" s="67" t="s">
        <v>68</v>
      </c>
      <c r="AB929" s="49">
        <v>109685487</v>
      </c>
      <c r="AC929" s="30">
        <f>IFERROR(AB929/Y923,"-")</f>
        <v>2.1581800236914521E-2</v>
      </c>
      <c r="AD929" s="49">
        <v>1899</v>
      </c>
      <c r="AE929" s="30">
        <f>IFERROR(AD929/Z923,"-")</f>
        <v>0.24636741048261546</v>
      </c>
      <c r="AF929" s="52">
        <f t="shared" si="633"/>
        <v>57759.603475513431</v>
      </c>
      <c r="AG929" s="31">
        <f t="shared" si="657"/>
        <v>0.22937552844546444</v>
      </c>
      <c r="AH929" s="176"/>
      <c r="AI929" s="197"/>
      <c r="AJ929" s="197"/>
      <c r="AK929" s="67" t="s">
        <v>68</v>
      </c>
      <c r="AL929" s="49">
        <v>142061789</v>
      </c>
      <c r="AM929" s="30">
        <f>IFERROR(AL929/AI923,"-")</f>
        <v>2.4566313660655401E-2</v>
      </c>
      <c r="AN929" s="49">
        <v>2071</v>
      </c>
      <c r="AO929" s="30">
        <f>IFERROR(AN929/AJ923,"-")</f>
        <v>0.31793061099171016</v>
      </c>
      <c r="AP929" s="52">
        <f t="shared" si="635"/>
        <v>68595.745533558671</v>
      </c>
      <c r="AQ929" s="31">
        <f t="shared" si="658"/>
        <v>0.29547724354401483</v>
      </c>
      <c r="AR929" s="176"/>
      <c r="AS929" s="197"/>
      <c r="AT929" s="197"/>
      <c r="AU929" s="67" t="s">
        <v>68</v>
      </c>
      <c r="AV929" s="49">
        <v>125306195</v>
      </c>
      <c r="AW929" s="30">
        <f>IFERROR(AV929/AS923,"-")</f>
        <v>2.9394639011330524E-2</v>
      </c>
      <c r="AX929" s="49">
        <v>1397</v>
      </c>
      <c r="AY929" s="30">
        <f>IFERROR(AX929/AT923,"-")</f>
        <v>0.359866048428645</v>
      </c>
      <c r="AZ929" s="52">
        <f t="shared" si="637"/>
        <v>89696.632068718682</v>
      </c>
      <c r="BA929" s="31">
        <f t="shared" si="659"/>
        <v>0.32708967454928589</v>
      </c>
      <c r="BB929" s="176"/>
      <c r="BC929" s="197"/>
      <c r="BD929" s="197"/>
      <c r="BE929" s="67" t="s">
        <v>68</v>
      </c>
      <c r="BF929" s="49">
        <v>79885879</v>
      </c>
      <c r="BG929" s="30">
        <f>IFERROR(BF929/BC923,"-")</f>
        <v>3.2518528559388249E-2</v>
      </c>
      <c r="BH929" s="49">
        <v>767</v>
      </c>
      <c r="BI929" s="30">
        <f>IFERROR(BH929/BD923,"-")</f>
        <v>0.37561214495592554</v>
      </c>
      <c r="BJ929" s="52">
        <f t="shared" si="639"/>
        <v>104153.68839634942</v>
      </c>
      <c r="BK929" s="31">
        <f t="shared" si="660"/>
        <v>0.33478830205150589</v>
      </c>
      <c r="BL929" s="176"/>
      <c r="BM929" s="197"/>
      <c r="BN929" s="197"/>
      <c r="BO929" s="67" t="s">
        <v>68</v>
      </c>
      <c r="BP929" s="49">
        <v>32950109</v>
      </c>
      <c r="BQ929" s="30">
        <f>IFERROR(BP929/BM923,"-")</f>
        <v>3.3837453237590194E-2</v>
      </c>
      <c r="BR929" s="49">
        <v>270</v>
      </c>
      <c r="BS929" s="30">
        <f>IFERROR(BR929/BN923,"-")</f>
        <v>0.33333333333333331</v>
      </c>
      <c r="BT929" s="52">
        <f t="shared" si="641"/>
        <v>122037.44074074074</v>
      </c>
      <c r="BU929" s="31">
        <f t="shared" si="661"/>
        <v>0.26036644165863065</v>
      </c>
      <c r="BV929" s="176"/>
      <c r="BW929" s="197"/>
      <c r="BX929" s="197"/>
      <c r="BY929" s="67" t="s">
        <v>68</v>
      </c>
      <c r="BZ929" s="49">
        <f t="shared" si="645"/>
        <v>490560504</v>
      </c>
      <c r="CA929" s="30">
        <f>IFERROR(BZ929/BW923,"-")</f>
        <v>2.6365208251539384E-2</v>
      </c>
      <c r="CB929" s="49">
        <f t="shared" si="646"/>
        <v>6409</v>
      </c>
      <c r="CC929" s="30">
        <f>IFERROR(CB929/BX923,"-")</f>
        <v>0.30546685096039272</v>
      </c>
      <c r="CD929" s="52">
        <f t="shared" si="643"/>
        <v>76542.440942424713</v>
      </c>
      <c r="CE929" s="31">
        <f t="shared" si="662"/>
        <v>0.27972241620111732</v>
      </c>
      <c r="CR929" s="173"/>
      <c r="CS929" s="194"/>
      <c r="CT929" s="188"/>
      <c r="CU929" s="191"/>
      <c r="CV929" s="191"/>
      <c r="CW929" s="75" t="s">
        <v>69</v>
      </c>
      <c r="CX929" s="86">
        <v>490394875</v>
      </c>
      <c r="CY929" s="76">
        <v>2.9427971544829609E-2</v>
      </c>
      <c r="CZ929" s="86">
        <v>2580</v>
      </c>
      <c r="DA929" s="76">
        <v>0.13544018058690746</v>
      </c>
      <c r="DB929" s="86">
        <v>190075.53294573643</v>
      </c>
      <c r="DC929" s="77">
        <v>0.12235606563596699</v>
      </c>
    </row>
    <row r="930" spans="2:107" s="16" customFormat="1" ht="13.15" customHeight="1">
      <c r="B930" s="224"/>
      <c r="C930" s="194"/>
      <c r="D930" s="176"/>
      <c r="E930" s="197"/>
      <c r="F930" s="197"/>
      <c r="G930" s="67" t="s">
        <v>69</v>
      </c>
      <c r="H930" s="49">
        <v>0</v>
      </c>
      <c r="I930" s="30">
        <f>IFERROR(H930/E923,"-")</f>
        <v>0</v>
      </c>
      <c r="J930" s="49">
        <v>0</v>
      </c>
      <c r="K930" s="30">
        <f>IFERROR(J930/F923,"-")</f>
        <v>0</v>
      </c>
      <c r="L930" s="52" t="str">
        <f t="shared" si="629"/>
        <v>-</v>
      </c>
      <c r="M930" s="31">
        <f t="shared" si="655"/>
        <v>0</v>
      </c>
      <c r="N930" s="176"/>
      <c r="O930" s="197"/>
      <c r="P930" s="197"/>
      <c r="Q930" s="67" t="s">
        <v>69</v>
      </c>
      <c r="R930" s="49">
        <v>32278</v>
      </c>
      <c r="S930" s="30">
        <f>IFERROR(R930/O923,"-")</f>
        <v>8.293814507160667E-4</v>
      </c>
      <c r="T930" s="49">
        <v>3</v>
      </c>
      <c r="U930" s="30">
        <f>IFERROR(T930/P923,"-")</f>
        <v>0.1875</v>
      </c>
      <c r="V930" s="52">
        <f t="shared" si="631"/>
        <v>10759.333333333334</v>
      </c>
      <c r="W930" s="31">
        <f t="shared" si="656"/>
        <v>0.1875</v>
      </c>
      <c r="X930" s="176"/>
      <c r="Y930" s="197"/>
      <c r="Z930" s="197"/>
      <c r="AA930" s="67" t="s">
        <v>69</v>
      </c>
      <c r="AB930" s="49">
        <v>70916092</v>
      </c>
      <c r="AC930" s="30">
        <f>IFERROR(AB930/Y923,"-")</f>
        <v>1.3953504451565702E-2</v>
      </c>
      <c r="AD930" s="49">
        <v>550</v>
      </c>
      <c r="AE930" s="30">
        <f>IFERROR(AD930/Z923,"-")</f>
        <v>7.1354436948624811E-2</v>
      </c>
      <c r="AF930" s="52">
        <f t="shared" si="633"/>
        <v>128938.34909090909</v>
      </c>
      <c r="AG930" s="31">
        <f t="shared" si="657"/>
        <v>6.6433144099528926E-2</v>
      </c>
      <c r="AH930" s="176"/>
      <c r="AI930" s="197"/>
      <c r="AJ930" s="197"/>
      <c r="AK930" s="67" t="s">
        <v>69</v>
      </c>
      <c r="AL930" s="49">
        <v>124512917</v>
      </c>
      <c r="AM930" s="30">
        <f>IFERROR(AL930/AI923,"-")</f>
        <v>2.1531640530200222E-2</v>
      </c>
      <c r="AN930" s="49">
        <v>751</v>
      </c>
      <c r="AO930" s="30">
        <f>IFERROR(AN930/AJ923,"-")</f>
        <v>0.11529014430457477</v>
      </c>
      <c r="AP930" s="52">
        <f t="shared" si="635"/>
        <v>165796.16111850867</v>
      </c>
      <c r="AQ930" s="31">
        <f t="shared" si="658"/>
        <v>0.10714795263232986</v>
      </c>
      <c r="AR930" s="176"/>
      <c r="AS930" s="197"/>
      <c r="AT930" s="197"/>
      <c r="AU930" s="67" t="s">
        <v>69</v>
      </c>
      <c r="AV930" s="49">
        <v>193173032</v>
      </c>
      <c r="AW930" s="30">
        <f>IFERROR(AV930/AS923,"-")</f>
        <v>4.5315010501788835E-2</v>
      </c>
      <c r="AX930" s="49">
        <v>701</v>
      </c>
      <c r="AY930" s="30">
        <f>IFERROR(AX930/AT923,"-")</f>
        <v>0.18057702215352911</v>
      </c>
      <c r="AZ930" s="52">
        <f t="shared" si="637"/>
        <v>275567.80599144078</v>
      </c>
      <c r="BA930" s="31">
        <f t="shared" si="659"/>
        <v>0.16413018028564738</v>
      </c>
      <c r="BB930" s="176"/>
      <c r="BC930" s="197"/>
      <c r="BD930" s="197"/>
      <c r="BE930" s="67" t="s">
        <v>69</v>
      </c>
      <c r="BF930" s="49">
        <v>143481422</v>
      </c>
      <c r="BG930" s="30">
        <f>IFERROR(BF930/BC923,"-")</f>
        <v>5.8405875699867278E-2</v>
      </c>
      <c r="BH930" s="49">
        <v>424</v>
      </c>
      <c r="BI930" s="30">
        <f>IFERROR(BH930/BD923,"-")</f>
        <v>0.20763956904995104</v>
      </c>
      <c r="BJ930" s="52">
        <f t="shared" si="639"/>
        <v>338399.58018867922</v>
      </c>
      <c r="BK930" s="31">
        <f t="shared" si="660"/>
        <v>0.18507202095154954</v>
      </c>
      <c r="BL930" s="176"/>
      <c r="BM930" s="197"/>
      <c r="BN930" s="197"/>
      <c r="BO930" s="67" t="s">
        <v>69</v>
      </c>
      <c r="BP930" s="49">
        <v>102948544</v>
      </c>
      <c r="BQ930" s="30">
        <f>IFERROR(BP930/BM923,"-")</f>
        <v>0.10572094142322856</v>
      </c>
      <c r="BR930" s="49">
        <v>198</v>
      </c>
      <c r="BS930" s="30">
        <f>IFERROR(BR930/BN923,"-")</f>
        <v>0.24444444444444444</v>
      </c>
      <c r="BT930" s="52">
        <f t="shared" si="641"/>
        <v>519942.1414141414</v>
      </c>
      <c r="BU930" s="31">
        <f t="shared" si="661"/>
        <v>0.19093539054966249</v>
      </c>
      <c r="BV930" s="176"/>
      <c r="BW930" s="197"/>
      <c r="BX930" s="197"/>
      <c r="BY930" s="67" t="s">
        <v>69</v>
      </c>
      <c r="BZ930" s="49">
        <f t="shared" si="645"/>
        <v>635064285</v>
      </c>
      <c r="CA930" s="30">
        <f>IFERROR(BZ930/BW923,"-")</f>
        <v>3.413157396613397E-2</v>
      </c>
      <c r="CB930" s="49">
        <f t="shared" si="646"/>
        <v>2627</v>
      </c>
      <c r="CC930" s="30">
        <f>IFERROR(CB930/BX923,"-")</f>
        <v>0.1252085219960917</v>
      </c>
      <c r="CD930" s="52">
        <f t="shared" si="643"/>
        <v>241745.06471259991</v>
      </c>
      <c r="CE930" s="31">
        <f t="shared" si="662"/>
        <v>0.11465607541899442</v>
      </c>
      <c r="CR930" s="173"/>
      <c r="CS930" s="194"/>
      <c r="CT930" s="188"/>
      <c r="CU930" s="191"/>
      <c r="CV930" s="191"/>
      <c r="CW930" s="75" t="s">
        <v>70</v>
      </c>
      <c r="CX930" s="86">
        <v>9938</v>
      </c>
      <c r="CY930" s="76">
        <v>5.9636671613363955E-7</v>
      </c>
      <c r="CZ930" s="86">
        <v>5</v>
      </c>
      <c r="DA930" s="76">
        <v>2.6248097012966561E-4</v>
      </c>
      <c r="DB930" s="86">
        <v>1987.6</v>
      </c>
      <c r="DC930" s="77">
        <v>2.3712415820923837E-4</v>
      </c>
    </row>
    <row r="931" spans="2:107" s="16" customFormat="1" ht="13.15" customHeight="1">
      <c r="B931" s="224"/>
      <c r="C931" s="194"/>
      <c r="D931" s="176"/>
      <c r="E931" s="197"/>
      <c r="F931" s="197"/>
      <c r="G931" s="67" t="s">
        <v>71</v>
      </c>
      <c r="H931" s="49">
        <v>0</v>
      </c>
      <c r="I931" s="30">
        <f>IFERROR(H931/E923,"-")</f>
        <v>0</v>
      </c>
      <c r="J931" s="49">
        <v>0</v>
      </c>
      <c r="K931" s="30">
        <f>IFERROR(J931/F923,"-")</f>
        <v>0</v>
      </c>
      <c r="L931" s="52" t="str">
        <f t="shared" si="629"/>
        <v>-</v>
      </c>
      <c r="M931" s="31">
        <f t="shared" si="655"/>
        <v>0</v>
      </c>
      <c r="N931" s="176"/>
      <c r="O931" s="197"/>
      <c r="P931" s="197"/>
      <c r="Q931" s="67" t="s">
        <v>71</v>
      </c>
      <c r="R931" s="49">
        <v>0</v>
      </c>
      <c r="S931" s="30">
        <f>IFERROR(R931/O923,"-")</f>
        <v>0</v>
      </c>
      <c r="T931" s="49">
        <v>0</v>
      </c>
      <c r="U931" s="30">
        <f>IFERROR(T931/P923,"-")</f>
        <v>0</v>
      </c>
      <c r="V931" s="52" t="str">
        <f t="shared" si="631"/>
        <v>-</v>
      </c>
      <c r="W931" s="31">
        <f t="shared" si="656"/>
        <v>0</v>
      </c>
      <c r="X931" s="176"/>
      <c r="Y931" s="197"/>
      <c r="Z931" s="197"/>
      <c r="AA931" s="67" t="s">
        <v>71</v>
      </c>
      <c r="AB931" s="49">
        <v>83069</v>
      </c>
      <c r="AC931" s="30">
        <f>IFERROR(AB931/Y923,"-")</f>
        <v>1.6344719916138515E-5</v>
      </c>
      <c r="AD931" s="49">
        <v>2</v>
      </c>
      <c r="AE931" s="30">
        <f>IFERROR(AD931/Z923,"-")</f>
        <v>2.594706798131811E-4</v>
      </c>
      <c r="AF931" s="52">
        <f t="shared" si="633"/>
        <v>41534.5</v>
      </c>
      <c r="AG931" s="31">
        <f t="shared" si="657"/>
        <v>2.4157506945283246E-4</v>
      </c>
      <c r="AH931" s="176"/>
      <c r="AI931" s="197"/>
      <c r="AJ931" s="197"/>
      <c r="AK931" s="67" t="s">
        <v>71</v>
      </c>
      <c r="AL931" s="49">
        <v>29283</v>
      </c>
      <c r="AM931" s="30">
        <f>IFERROR(AL931/AI923,"-")</f>
        <v>5.0638202432110166E-6</v>
      </c>
      <c r="AN931" s="49">
        <v>4</v>
      </c>
      <c r="AO931" s="30">
        <f>IFERROR(AN931/AJ923,"-")</f>
        <v>6.140620202640467E-4</v>
      </c>
      <c r="AP931" s="52">
        <f t="shared" si="635"/>
        <v>7320.75</v>
      </c>
      <c r="AQ931" s="31">
        <f t="shared" si="658"/>
        <v>5.7069482094449994E-4</v>
      </c>
      <c r="AR931" s="176"/>
      <c r="AS931" s="197"/>
      <c r="AT931" s="197"/>
      <c r="AU931" s="67" t="s">
        <v>71</v>
      </c>
      <c r="AV931" s="49">
        <v>39811</v>
      </c>
      <c r="AW931" s="30">
        <f>IFERROR(AV931/AS923,"-")</f>
        <v>9.3389634381610536E-6</v>
      </c>
      <c r="AX931" s="49">
        <v>6</v>
      </c>
      <c r="AY931" s="30">
        <f>IFERROR(AX931/AT923,"-")</f>
        <v>1.5455950540958269E-3</v>
      </c>
      <c r="AZ931" s="52">
        <f t="shared" si="637"/>
        <v>6635.166666666667</v>
      </c>
      <c r="BA931" s="31">
        <f t="shared" si="659"/>
        <v>1.4048232264106766E-3</v>
      </c>
      <c r="BB931" s="176"/>
      <c r="BC931" s="197"/>
      <c r="BD931" s="197"/>
      <c r="BE931" s="67" t="s">
        <v>71</v>
      </c>
      <c r="BF931" s="49">
        <v>12813</v>
      </c>
      <c r="BG931" s="30">
        <f>IFERROR(BF931/BC923,"-")</f>
        <v>5.2156890760561283E-6</v>
      </c>
      <c r="BH931" s="49">
        <v>3</v>
      </c>
      <c r="BI931" s="30">
        <f>IFERROR(BH931/BD923,"-")</f>
        <v>1.4691478942213516E-3</v>
      </c>
      <c r="BJ931" s="52">
        <f t="shared" si="639"/>
        <v>4271</v>
      </c>
      <c r="BK931" s="31">
        <f t="shared" si="660"/>
        <v>1.3094718463553033E-3</v>
      </c>
      <c r="BL931" s="176"/>
      <c r="BM931" s="197"/>
      <c r="BN931" s="197"/>
      <c r="BO931" s="67" t="s">
        <v>71</v>
      </c>
      <c r="BP931" s="49">
        <v>3356</v>
      </c>
      <c r="BQ931" s="30">
        <f>IFERROR(BP931/BM923,"-")</f>
        <v>3.4463768561540322E-6</v>
      </c>
      <c r="BR931" s="49">
        <v>2</v>
      </c>
      <c r="BS931" s="30">
        <f>IFERROR(BR931/BN923,"-")</f>
        <v>2.4691358024691358E-3</v>
      </c>
      <c r="BT931" s="52">
        <f t="shared" si="641"/>
        <v>1678</v>
      </c>
      <c r="BU931" s="31">
        <f t="shared" si="661"/>
        <v>1.9286403085824494E-3</v>
      </c>
      <c r="BV931" s="176"/>
      <c r="BW931" s="197"/>
      <c r="BX931" s="197"/>
      <c r="BY931" s="67" t="s">
        <v>71</v>
      </c>
      <c r="BZ931" s="49">
        <f t="shared" si="645"/>
        <v>168332</v>
      </c>
      <c r="CA931" s="30">
        <f>IFERROR(BZ931/BW923,"-")</f>
        <v>9.0470149945013257E-6</v>
      </c>
      <c r="CB931" s="49">
        <f t="shared" si="646"/>
        <v>17</v>
      </c>
      <c r="CC931" s="30">
        <f>IFERROR(CB931/BX923,"-")</f>
        <v>8.1025689909918494E-4</v>
      </c>
      <c r="CD931" s="52">
        <f t="shared" si="643"/>
        <v>9901.8823529411766</v>
      </c>
      <c r="CE931" s="31">
        <f t="shared" si="662"/>
        <v>7.4196927374301674E-4</v>
      </c>
      <c r="CR931" s="173"/>
      <c r="CS931" s="194"/>
      <c r="CT931" s="188"/>
      <c r="CU931" s="191"/>
      <c r="CV931" s="191"/>
      <c r="CW931" s="75" t="s">
        <v>73</v>
      </c>
      <c r="CX931" s="86">
        <v>2049241</v>
      </c>
      <c r="CY931" s="76">
        <v>1.2297234108838958E-4</v>
      </c>
      <c r="CZ931" s="86">
        <v>105</v>
      </c>
      <c r="DA931" s="76">
        <v>5.5121003727229773E-3</v>
      </c>
      <c r="DB931" s="86">
        <v>19516.580952380951</v>
      </c>
      <c r="DC931" s="77">
        <v>4.9796073223940052E-3</v>
      </c>
    </row>
    <row r="932" spans="2:107" s="16" customFormat="1" ht="13.15" customHeight="1">
      <c r="B932" s="224"/>
      <c r="C932" s="194"/>
      <c r="D932" s="176"/>
      <c r="E932" s="197"/>
      <c r="F932" s="197"/>
      <c r="G932" s="67" t="s">
        <v>73</v>
      </c>
      <c r="H932" s="49">
        <v>0</v>
      </c>
      <c r="I932" s="30">
        <f>IFERROR(H932/E923,"-")</f>
        <v>0</v>
      </c>
      <c r="J932" s="49">
        <v>0</v>
      </c>
      <c r="K932" s="30">
        <f>IFERROR(J932/F923,"-")</f>
        <v>0</v>
      </c>
      <c r="L932" s="52" t="str">
        <f t="shared" si="629"/>
        <v>-</v>
      </c>
      <c r="M932" s="31">
        <f t="shared" si="655"/>
        <v>0</v>
      </c>
      <c r="N932" s="176"/>
      <c r="O932" s="197"/>
      <c r="P932" s="197"/>
      <c r="Q932" s="67" t="s">
        <v>73</v>
      </c>
      <c r="R932" s="49">
        <v>0</v>
      </c>
      <c r="S932" s="30">
        <f>IFERROR(R932/O923,"-")</f>
        <v>0</v>
      </c>
      <c r="T932" s="49">
        <v>0</v>
      </c>
      <c r="U932" s="30">
        <f>IFERROR(T932/P923,"-")</f>
        <v>0</v>
      </c>
      <c r="V932" s="52" t="str">
        <f t="shared" si="631"/>
        <v>-</v>
      </c>
      <c r="W932" s="31">
        <f t="shared" si="656"/>
        <v>0</v>
      </c>
      <c r="X932" s="176"/>
      <c r="Y932" s="197"/>
      <c r="Z932" s="197"/>
      <c r="AA932" s="67" t="s">
        <v>73</v>
      </c>
      <c r="AB932" s="49">
        <v>1266496</v>
      </c>
      <c r="AC932" s="30">
        <f>IFERROR(AB932/Y923,"-")</f>
        <v>2.4919672073709525E-4</v>
      </c>
      <c r="AD932" s="49">
        <v>59</v>
      </c>
      <c r="AE932" s="30">
        <f>IFERROR(AD932/Z923,"-")</f>
        <v>7.6543850544888428E-3</v>
      </c>
      <c r="AF932" s="52">
        <f t="shared" si="633"/>
        <v>21466.033898305086</v>
      </c>
      <c r="AG932" s="31">
        <f t="shared" si="657"/>
        <v>7.1264645488585575E-3</v>
      </c>
      <c r="AH932" s="176"/>
      <c r="AI932" s="197"/>
      <c r="AJ932" s="197"/>
      <c r="AK932" s="67" t="s">
        <v>73</v>
      </c>
      <c r="AL932" s="49">
        <v>1404777</v>
      </c>
      <c r="AM932" s="30">
        <f>IFERROR(AL932/AI923,"-")</f>
        <v>2.4292381961538238E-4</v>
      </c>
      <c r="AN932" s="49">
        <v>62</v>
      </c>
      <c r="AO932" s="30">
        <f>IFERROR(AN932/AJ923,"-")</f>
        <v>9.5179613140927242E-3</v>
      </c>
      <c r="AP932" s="52">
        <f t="shared" si="635"/>
        <v>22657.693548387098</v>
      </c>
      <c r="AQ932" s="31">
        <f t="shared" si="658"/>
        <v>8.8457697246397491E-3</v>
      </c>
      <c r="AR932" s="176"/>
      <c r="AS932" s="197"/>
      <c r="AT932" s="197"/>
      <c r="AU932" s="67" t="s">
        <v>73</v>
      </c>
      <c r="AV932" s="49">
        <v>597125</v>
      </c>
      <c r="AW932" s="30">
        <f>IFERROR(AV932/AS923,"-")</f>
        <v>1.4007506827288737E-4</v>
      </c>
      <c r="AX932" s="49">
        <v>25</v>
      </c>
      <c r="AY932" s="30">
        <f>IFERROR(AX932/AT923,"-")</f>
        <v>6.439979392065945E-3</v>
      </c>
      <c r="AZ932" s="52">
        <f t="shared" si="637"/>
        <v>23885</v>
      </c>
      <c r="BA932" s="31">
        <f t="shared" si="659"/>
        <v>5.8534301100444863E-3</v>
      </c>
      <c r="BB932" s="176"/>
      <c r="BC932" s="197"/>
      <c r="BD932" s="197"/>
      <c r="BE932" s="67" t="s">
        <v>73</v>
      </c>
      <c r="BF932" s="49">
        <v>243104</v>
      </c>
      <c r="BG932" s="30">
        <f>IFERROR(BF932/BC923,"-")</f>
        <v>9.8958470080820187E-5</v>
      </c>
      <c r="BH932" s="49">
        <v>12</v>
      </c>
      <c r="BI932" s="30">
        <f>IFERROR(BH932/BD923,"-")</f>
        <v>5.8765915768854062E-3</v>
      </c>
      <c r="BJ932" s="52">
        <f t="shared" si="639"/>
        <v>20258.666666666668</v>
      </c>
      <c r="BK932" s="31">
        <f t="shared" si="660"/>
        <v>5.2378873854212133E-3</v>
      </c>
      <c r="BL932" s="176"/>
      <c r="BM932" s="197"/>
      <c r="BN932" s="197"/>
      <c r="BO932" s="67" t="s">
        <v>73</v>
      </c>
      <c r="BP932" s="49">
        <v>169399</v>
      </c>
      <c r="BQ932" s="30">
        <f>IFERROR(BP932/BM923,"-")</f>
        <v>1.7396090377104793E-4</v>
      </c>
      <c r="BR932" s="49">
        <v>7</v>
      </c>
      <c r="BS932" s="30">
        <f>IFERROR(BR932/BN923,"-")</f>
        <v>8.6419753086419745E-3</v>
      </c>
      <c r="BT932" s="52">
        <f t="shared" si="641"/>
        <v>24199.857142857141</v>
      </c>
      <c r="BU932" s="31">
        <f t="shared" si="661"/>
        <v>6.7502410800385727E-3</v>
      </c>
      <c r="BV932" s="176"/>
      <c r="BW932" s="197"/>
      <c r="BX932" s="197"/>
      <c r="BY932" s="67" t="s">
        <v>73</v>
      </c>
      <c r="BZ932" s="49">
        <f t="shared" si="645"/>
        <v>3680901</v>
      </c>
      <c r="CA932" s="30">
        <f>IFERROR(BZ932/BW923,"-")</f>
        <v>1.9783027909295276E-4</v>
      </c>
      <c r="CB932" s="49">
        <f t="shared" si="646"/>
        <v>165</v>
      </c>
      <c r="CC932" s="30">
        <f>IFERROR(CB932/BX923,"-")</f>
        <v>7.8642581383156183E-3</v>
      </c>
      <c r="CD932" s="52">
        <f t="shared" si="643"/>
        <v>22308.49090909091</v>
      </c>
      <c r="CE932" s="31">
        <f t="shared" si="662"/>
        <v>7.2014664804469272E-3</v>
      </c>
      <c r="CR932" s="173"/>
      <c r="CS932" s="194"/>
      <c r="CT932" s="188"/>
      <c r="CU932" s="191"/>
      <c r="CV932" s="191"/>
      <c r="CW932" s="75" t="s">
        <v>75</v>
      </c>
      <c r="CX932" s="86">
        <v>27080476</v>
      </c>
      <c r="CY932" s="76">
        <v>1.6250648564556085E-3</v>
      </c>
      <c r="CZ932" s="86">
        <v>908</v>
      </c>
      <c r="DA932" s="76">
        <v>4.7666544175547269E-2</v>
      </c>
      <c r="DB932" s="86">
        <v>29824.312775330396</v>
      </c>
      <c r="DC932" s="77">
        <v>4.3061747130797683E-2</v>
      </c>
    </row>
    <row r="933" spans="2:107" s="16" customFormat="1" ht="13.15" customHeight="1">
      <c r="B933" s="224"/>
      <c r="C933" s="194"/>
      <c r="D933" s="176"/>
      <c r="E933" s="197"/>
      <c r="F933" s="197"/>
      <c r="G933" s="67" t="s">
        <v>75</v>
      </c>
      <c r="H933" s="49">
        <v>0</v>
      </c>
      <c r="I933" s="30">
        <f>IFERROR(H933/E923,"-")</f>
        <v>0</v>
      </c>
      <c r="J933" s="49">
        <v>0</v>
      </c>
      <c r="K933" s="30">
        <f>IFERROR(J933/F923,"-")</f>
        <v>0</v>
      </c>
      <c r="L933" s="52" t="str">
        <f t="shared" si="629"/>
        <v>-</v>
      </c>
      <c r="M933" s="31">
        <f t="shared" si="655"/>
        <v>0</v>
      </c>
      <c r="N933" s="176"/>
      <c r="O933" s="197"/>
      <c r="P933" s="197"/>
      <c r="Q933" s="67" t="s">
        <v>75</v>
      </c>
      <c r="R933" s="49">
        <v>2491</v>
      </c>
      <c r="S933" s="30">
        <f>IFERROR(R933/O923,"-")</f>
        <v>6.40061092302411E-5</v>
      </c>
      <c r="T933" s="49">
        <v>1</v>
      </c>
      <c r="U933" s="30">
        <f>IFERROR(T933/P923,"-")</f>
        <v>6.25E-2</v>
      </c>
      <c r="V933" s="52">
        <f t="shared" si="631"/>
        <v>2491</v>
      </c>
      <c r="W933" s="31">
        <f t="shared" si="656"/>
        <v>6.25E-2</v>
      </c>
      <c r="X933" s="176"/>
      <c r="Y933" s="197"/>
      <c r="Z933" s="197"/>
      <c r="AA933" s="67" t="s">
        <v>75</v>
      </c>
      <c r="AB933" s="49">
        <v>6165836</v>
      </c>
      <c r="AC933" s="30">
        <f>IFERROR(AB933/Y923,"-")</f>
        <v>1.2131946029065458E-3</v>
      </c>
      <c r="AD933" s="49">
        <v>225</v>
      </c>
      <c r="AE933" s="30">
        <f>IFERROR(AD933/Z923,"-")</f>
        <v>2.9190451478982873E-2</v>
      </c>
      <c r="AF933" s="52">
        <f t="shared" si="633"/>
        <v>27403.715555555555</v>
      </c>
      <c r="AG933" s="31">
        <f t="shared" si="657"/>
        <v>2.7177195313443654E-2</v>
      </c>
      <c r="AH933" s="176"/>
      <c r="AI933" s="197"/>
      <c r="AJ933" s="197"/>
      <c r="AK933" s="67" t="s">
        <v>75</v>
      </c>
      <c r="AL933" s="49">
        <v>15686458</v>
      </c>
      <c r="AM933" s="30">
        <f>IFERROR(AL933/AI923,"-")</f>
        <v>2.7126115344971282E-3</v>
      </c>
      <c r="AN933" s="49">
        <v>290</v>
      </c>
      <c r="AO933" s="30">
        <f>IFERROR(AN933/AJ923,"-")</f>
        <v>4.4519496469143383E-2</v>
      </c>
      <c r="AP933" s="52">
        <f t="shared" si="635"/>
        <v>54091.23448275862</v>
      </c>
      <c r="AQ933" s="31">
        <f t="shared" si="658"/>
        <v>4.1375374518476248E-2</v>
      </c>
      <c r="AR933" s="176"/>
      <c r="AS933" s="197"/>
      <c r="AT933" s="197"/>
      <c r="AU933" s="67" t="s">
        <v>75</v>
      </c>
      <c r="AV933" s="49">
        <v>9829464</v>
      </c>
      <c r="AW933" s="30">
        <f>IFERROR(AV933/AS923,"-")</f>
        <v>2.3058201228987039E-3</v>
      </c>
      <c r="AX933" s="49">
        <v>234</v>
      </c>
      <c r="AY933" s="30">
        <f>IFERROR(AX933/AT923,"-")</f>
        <v>6.0278207109737247E-2</v>
      </c>
      <c r="AZ933" s="52">
        <f t="shared" si="637"/>
        <v>42006.256410256414</v>
      </c>
      <c r="BA933" s="31">
        <f t="shared" si="659"/>
        <v>5.4788105830016393E-2</v>
      </c>
      <c r="BB933" s="176"/>
      <c r="BC933" s="197"/>
      <c r="BD933" s="197"/>
      <c r="BE933" s="67" t="s">
        <v>75</v>
      </c>
      <c r="BF933" s="49">
        <v>8628804</v>
      </c>
      <c r="BG933" s="30">
        <f>IFERROR(BF933/BC923,"-")</f>
        <v>3.5124606854155483E-3</v>
      </c>
      <c r="BH933" s="49">
        <v>163</v>
      </c>
      <c r="BI933" s="30">
        <f>IFERROR(BH933/BD923,"-")</f>
        <v>7.9823702252693432E-2</v>
      </c>
      <c r="BJ933" s="52">
        <f t="shared" si="639"/>
        <v>52937.447852760735</v>
      </c>
      <c r="BK933" s="31">
        <f t="shared" si="660"/>
        <v>7.1147970318638148E-2</v>
      </c>
      <c r="BL933" s="176"/>
      <c r="BM933" s="197"/>
      <c r="BN933" s="197"/>
      <c r="BO933" s="67" t="s">
        <v>75</v>
      </c>
      <c r="BP933" s="49">
        <v>5507014</v>
      </c>
      <c r="BQ933" s="30">
        <f>IFERROR(BP933/BM923,"-")</f>
        <v>5.6553175197009064E-3</v>
      </c>
      <c r="BR933" s="49">
        <v>78</v>
      </c>
      <c r="BS933" s="30">
        <f>IFERROR(BR933/BN923,"-")</f>
        <v>9.6296296296296297E-2</v>
      </c>
      <c r="BT933" s="52">
        <f t="shared" si="641"/>
        <v>70602.743589743593</v>
      </c>
      <c r="BU933" s="31">
        <f t="shared" si="661"/>
        <v>7.5216972034715529E-2</v>
      </c>
      <c r="BV933" s="176"/>
      <c r="BW933" s="197"/>
      <c r="BX933" s="197"/>
      <c r="BY933" s="67" t="s">
        <v>75</v>
      </c>
      <c r="BZ933" s="49">
        <f t="shared" si="645"/>
        <v>45820067</v>
      </c>
      <c r="CA933" s="30">
        <f>IFERROR(BZ933/BW923,"-")</f>
        <v>2.4626026732769489E-3</v>
      </c>
      <c r="CB933" s="49">
        <f t="shared" si="646"/>
        <v>991</v>
      </c>
      <c r="CC933" s="30">
        <f>IFERROR(CB933/BX923,"-")</f>
        <v>4.723321100042896E-2</v>
      </c>
      <c r="CD933" s="52">
        <f t="shared" si="643"/>
        <v>46236.192734611504</v>
      </c>
      <c r="CE933" s="31">
        <f t="shared" si="662"/>
        <v>4.3252444134078215E-2</v>
      </c>
      <c r="CR933" s="173"/>
      <c r="CS933" s="194"/>
      <c r="CT933" s="188"/>
      <c r="CU933" s="191"/>
      <c r="CV933" s="191"/>
      <c r="CW933" s="75" t="s">
        <v>77</v>
      </c>
      <c r="CX933" s="86">
        <v>15509591</v>
      </c>
      <c r="CY933" s="76">
        <v>9.307107922364511E-4</v>
      </c>
      <c r="CZ933" s="86">
        <v>259</v>
      </c>
      <c r="DA933" s="76">
        <v>1.3596514252716678E-2</v>
      </c>
      <c r="DB933" s="86">
        <v>59882.590733590732</v>
      </c>
      <c r="DC933" s="77">
        <v>1.2283031395238547E-2</v>
      </c>
    </row>
    <row r="934" spans="2:107" s="16" customFormat="1" ht="13.15" customHeight="1">
      <c r="B934" s="224"/>
      <c r="C934" s="194"/>
      <c r="D934" s="176"/>
      <c r="E934" s="197"/>
      <c r="F934" s="197"/>
      <c r="G934" s="67" t="s">
        <v>77</v>
      </c>
      <c r="H934" s="49">
        <v>0</v>
      </c>
      <c r="I934" s="30">
        <f>IFERROR(H934/E923,"-")</f>
        <v>0</v>
      </c>
      <c r="J934" s="49">
        <v>0</v>
      </c>
      <c r="K934" s="30">
        <f>IFERROR(J934/F923,"-")</f>
        <v>0</v>
      </c>
      <c r="L934" s="52" t="str">
        <f t="shared" si="629"/>
        <v>-</v>
      </c>
      <c r="M934" s="31">
        <f t="shared" si="655"/>
        <v>0</v>
      </c>
      <c r="N934" s="176"/>
      <c r="O934" s="197"/>
      <c r="P934" s="197"/>
      <c r="Q934" s="67" t="s">
        <v>77</v>
      </c>
      <c r="R934" s="49">
        <v>11728</v>
      </c>
      <c r="S934" s="30">
        <f>IFERROR(R934/O923,"-")</f>
        <v>3.0135032077569955E-4</v>
      </c>
      <c r="T934" s="49">
        <v>1</v>
      </c>
      <c r="U934" s="30">
        <f>IFERROR(T934/P923,"-")</f>
        <v>6.25E-2</v>
      </c>
      <c r="V934" s="52">
        <f t="shared" si="631"/>
        <v>11728</v>
      </c>
      <c r="W934" s="31">
        <f t="shared" si="656"/>
        <v>6.25E-2</v>
      </c>
      <c r="X934" s="176"/>
      <c r="Y934" s="197"/>
      <c r="Z934" s="197"/>
      <c r="AA934" s="67" t="s">
        <v>77</v>
      </c>
      <c r="AB934" s="49">
        <v>8153585</v>
      </c>
      <c r="AC934" s="30">
        <f>IFERROR(AB934/Y923,"-")</f>
        <v>1.6043056150601097E-3</v>
      </c>
      <c r="AD934" s="49">
        <v>75</v>
      </c>
      <c r="AE934" s="30">
        <f>IFERROR(AD934/Z923,"-")</f>
        <v>9.7301504929942911E-3</v>
      </c>
      <c r="AF934" s="52">
        <f t="shared" si="633"/>
        <v>108714.46666666666</v>
      </c>
      <c r="AG934" s="31">
        <f t="shared" si="657"/>
        <v>9.0590651044812169E-3</v>
      </c>
      <c r="AH934" s="176"/>
      <c r="AI934" s="197"/>
      <c r="AJ934" s="197"/>
      <c r="AK934" s="67" t="s">
        <v>77</v>
      </c>
      <c r="AL934" s="49">
        <v>12149134</v>
      </c>
      <c r="AM934" s="30">
        <f>IFERROR(AL934/AI923,"-")</f>
        <v>2.1009128397596979E-3</v>
      </c>
      <c r="AN934" s="49">
        <v>124</v>
      </c>
      <c r="AO934" s="30">
        <f>IFERROR(AN934/AJ923,"-")</f>
        <v>1.9035922628185448E-2</v>
      </c>
      <c r="AP934" s="52">
        <f t="shared" si="635"/>
        <v>97976.887096774197</v>
      </c>
      <c r="AQ934" s="31">
        <f t="shared" si="658"/>
        <v>1.7691539449279498E-2</v>
      </c>
      <c r="AR934" s="176"/>
      <c r="AS934" s="197"/>
      <c r="AT934" s="197"/>
      <c r="AU934" s="67" t="s">
        <v>77</v>
      </c>
      <c r="AV934" s="49">
        <v>16375971</v>
      </c>
      <c r="AW934" s="30">
        <f>IFERROR(AV934/AS923,"-")</f>
        <v>3.8415160240482709E-3</v>
      </c>
      <c r="AX934" s="49">
        <v>149</v>
      </c>
      <c r="AY934" s="30">
        <f>IFERROR(AX934/AT923,"-")</f>
        <v>3.8382277176713032E-2</v>
      </c>
      <c r="AZ934" s="52">
        <f t="shared" si="637"/>
        <v>109905.84563758389</v>
      </c>
      <c r="BA934" s="31">
        <f t="shared" si="659"/>
        <v>3.488644345586514E-2</v>
      </c>
      <c r="BB934" s="176"/>
      <c r="BC934" s="197"/>
      <c r="BD934" s="197"/>
      <c r="BE934" s="67" t="s">
        <v>77</v>
      </c>
      <c r="BF934" s="49">
        <v>15864478</v>
      </c>
      <c r="BG934" s="30">
        <f>IFERROR(BF934/BC923,"-")</f>
        <v>6.4578306877337678E-3</v>
      </c>
      <c r="BH934" s="49">
        <v>123</v>
      </c>
      <c r="BI934" s="30">
        <f>IFERROR(BH934/BD923,"-")</f>
        <v>6.0235063663075419E-2</v>
      </c>
      <c r="BJ934" s="52">
        <f t="shared" si="639"/>
        <v>128979.49593495936</v>
      </c>
      <c r="BK934" s="31">
        <f t="shared" si="660"/>
        <v>5.3688345700567436E-2</v>
      </c>
      <c r="BL934" s="176"/>
      <c r="BM934" s="197"/>
      <c r="BN934" s="197"/>
      <c r="BO934" s="67" t="s">
        <v>77</v>
      </c>
      <c r="BP934" s="49">
        <v>4803157</v>
      </c>
      <c r="BQ934" s="30">
        <f>IFERROR(BP934/BM923,"-")</f>
        <v>4.9325056976383293E-3</v>
      </c>
      <c r="BR934" s="49">
        <v>57</v>
      </c>
      <c r="BS934" s="30">
        <f>IFERROR(BR934/BN923,"-")</f>
        <v>7.0370370370370375E-2</v>
      </c>
      <c r="BT934" s="52">
        <f t="shared" si="641"/>
        <v>84265.912280701756</v>
      </c>
      <c r="BU934" s="31">
        <f t="shared" si="661"/>
        <v>5.4966248794599805E-2</v>
      </c>
      <c r="BV934" s="176"/>
      <c r="BW934" s="197"/>
      <c r="BX934" s="197"/>
      <c r="BY934" s="67" t="s">
        <v>77</v>
      </c>
      <c r="BZ934" s="49">
        <f t="shared" si="645"/>
        <v>57358053</v>
      </c>
      <c r="CA934" s="30">
        <f>IFERROR(BZ934/BW923,"-")</f>
        <v>3.0827125296818297E-3</v>
      </c>
      <c r="CB934" s="49">
        <f t="shared" si="646"/>
        <v>529</v>
      </c>
      <c r="CC934" s="30">
        <f>IFERROR(CB934/BX923,"-")</f>
        <v>2.5213288213145228E-2</v>
      </c>
      <c r="CD934" s="52">
        <f t="shared" si="643"/>
        <v>108427.3213610586</v>
      </c>
      <c r="CE934" s="31">
        <f t="shared" si="662"/>
        <v>2.3088337988826816E-2</v>
      </c>
      <c r="CR934" s="173"/>
      <c r="CS934" s="194"/>
      <c r="CT934" s="188"/>
      <c r="CU934" s="191"/>
      <c r="CV934" s="191"/>
      <c r="CW934" s="75" t="s">
        <v>79</v>
      </c>
      <c r="CX934" s="86">
        <v>212741463</v>
      </c>
      <c r="CY934" s="76">
        <v>1.2766344100903217E-2</v>
      </c>
      <c r="CZ934" s="86">
        <v>680</v>
      </c>
      <c r="DA934" s="76">
        <v>3.5697411937634524E-2</v>
      </c>
      <c r="DB934" s="86">
        <v>312855.09264705883</v>
      </c>
      <c r="DC934" s="77">
        <v>3.2248885516456417E-2</v>
      </c>
    </row>
    <row r="935" spans="2:107" s="16" customFormat="1" ht="13.15" customHeight="1">
      <c r="B935" s="224"/>
      <c r="C935" s="194"/>
      <c r="D935" s="176"/>
      <c r="E935" s="197"/>
      <c r="F935" s="197"/>
      <c r="G935" s="67" t="s">
        <v>79</v>
      </c>
      <c r="H935" s="49">
        <v>0</v>
      </c>
      <c r="I935" s="30">
        <f>IFERROR(H935/E923,"-")</f>
        <v>0</v>
      </c>
      <c r="J935" s="49">
        <v>0</v>
      </c>
      <c r="K935" s="30">
        <f>IFERROR(J935/F923,"-")</f>
        <v>0</v>
      </c>
      <c r="L935" s="52" t="str">
        <f t="shared" si="629"/>
        <v>-</v>
      </c>
      <c r="M935" s="31">
        <f t="shared" si="655"/>
        <v>0</v>
      </c>
      <c r="N935" s="176"/>
      <c r="O935" s="197"/>
      <c r="P935" s="197"/>
      <c r="Q935" s="67" t="s">
        <v>79</v>
      </c>
      <c r="R935" s="49">
        <v>0</v>
      </c>
      <c r="S935" s="30">
        <f>IFERROR(R935/O923,"-")</f>
        <v>0</v>
      </c>
      <c r="T935" s="49">
        <v>0</v>
      </c>
      <c r="U935" s="30">
        <f>IFERROR(T935/P923,"-")</f>
        <v>0</v>
      </c>
      <c r="V935" s="52" t="str">
        <f t="shared" si="631"/>
        <v>-</v>
      </c>
      <c r="W935" s="31">
        <f t="shared" si="656"/>
        <v>0</v>
      </c>
      <c r="X935" s="176"/>
      <c r="Y935" s="197"/>
      <c r="Z935" s="197"/>
      <c r="AA935" s="67" t="s">
        <v>79</v>
      </c>
      <c r="AB935" s="49">
        <v>53311841</v>
      </c>
      <c r="AC935" s="30">
        <f>IFERROR(AB935/Y923,"-")</f>
        <v>1.0489678572737242E-2</v>
      </c>
      <c r="AD935" s="49">
        <v>75</v>
      </c>
      <c r="AE935" s="30">
        <f>IFERROR(AD935/Z923,"-")</f>
        <v>9.7301504929942911E-3</v>
      </c>
      <c r="AF935" s="52">
        <f t="shared" si="633"/>
        <v>710824.54666666663</v>
      </c>
      <c r="AG935" s="31">
        <f t="shared" si="657"/>
        <v>9.0590651044812169E-3</v>
      </c>
      <c r="AH935" s="176"/>
      <c r="AI935" s="197"/>
      <c r="AJ935" s="197"/>
      <c r="AK935" s="67" t="s">
        <v>79</v>
      </c>
      <c r="AL935" s="49">
        <v>96494797</v>
      </c>
      <c r="AM935" s="30">
        <f>IFERROR(AL935/AI923,"-")</f>
        <v>1.6686552143330181E-2</v>
      </c>
      <c r="AN935" s="49">
        <v>160</v>
      </c>
      <c r="AO935" s="30">
        <f>IFERROR(AN935/AJ923,"-")</f>
        <v>2.4562480810561865E-2</v>
      </c>
      <c r="AP935" s="52">
        <f t="shared" si="635"/>
        <v>603092.48124999995</v>
      </c>
      <c r="AQ935" s="31">
        <f t="shared" si="658"/>
        <v>2.2827792837779998E-2</v>
      </c>
      <c r="AR935" s="176"/>
      <c r="AS935" s="197"/>
      <c r="AT935" s="197"/>
      <c r="AU935" s="67" t="s">
        <v>79</v>
      </c>
      <c r="AV935" s="49">
        <v>114808490</v>
      </c>
      <c r="AW935" s="30">
        <f>IFERROR(AV935/AS923,"-")</f>
        <v>2.693206125192733E-2</v>
      </c>
      <c r="AX935" s="49">
        <v>219</v>
      </c>
      <c r="AY935" s="30">
        <f>IFERROR(AX935/AT923,"-")</f>
        <v>5.6414219474497679E-2</v>
      </c>
      <c r="AZ935" s="52">
        <f t="shared" si="637"/>
        <v>524239.68036529678</v>
      </c>
      <c r="BA935" s="31">
        <f t="shared" si="659"/>
        <v>5.1276047763989696E-2</v>
      </c>
      <c r="BB935" s="176"/>
      <c r="BC935" s="197"/>
      <c r="BD935" s="197"/>
      <c r="BE935" s="67" t="s">
        <v>79</v>
      </c>
      <c r="BF935" s="49">
        <v>103274260</v>
      </c>
      <c r="BG935" s="30">
        <f>IFERROR(BF935/BC923,"-")</f>
        <v>4.2039056405196312E-2</v>
      </c>
      <c r="BH935" s="49">
        <v>177</v>
      </c>
      <c r="BI935" s="30">
        <f>IFERROR(BH935/BD923,"-")</f>
        <v>8.6679725759059745E-2</v>
      </c>
      <c r="BJ935" s="52">
        <f t="shared" si="639"/>
        <v>583470.39548022603</v>
      </c>
      <c r="BK935" s="31">
        <f t="shared" si="660"/>
        <v>7.7258838934962895E-2</v>
      </c>
      <c r="BL935" s="176"/>
      <c r="BM935" s="197"/>
      <c r="BN935" s="197"/>
      <c r="BO935" s="67" t="s">
        <v>79</v>
      </c>
      <c r="BP935" s="49">
        <v>59976234</v>
      </c>
      <c r="BQ935" s="30">
        <f>IFERROR(BP935/BM923,"-")</f>
        <v>6.1591389981191472E-2</v>
      </c>
      <c r="BR935" s="49">
        <v>103</v>
      </c>
      <c r="BS935" s="30">
        <f>IFERROR(BR935/BN923,"-")</f>
        <v>0.12716049382716049</v>
      </c>
      <c r="BT935" s="52">
        <f t="shared" si="641"/>
        <v>582293.53398058249</v>
      </c>
      <c r="BU935" s="31">
        <f t="shared" si="661"/>
        <v>9.932497589199614E-2</v>
      </c>
      <c r="BV935" s="176"/>
      <c r="BW935" s="197"/>
      <c r="BX935" s="197"/>
      <c r="BY935" s="67" t="s">
        <v>79</v>
      </c>
      <c r="BZ935" s="49">
        <f t="shared" si="645"/>
        <v>427865622</v>
      </c>
      <c r="CA935" s="30">
        <f>IFERROR(BZ935/BW923,"-")</f>
        <v>2.2995667477756079E-2</v>
      </c>
      <c r="CB935" s="49">
        <f t="shared" si="646"/>
        <v>734</v>
      </c>
      <c r="CC935" s="30">
        <f>IFERROR(CB935/BX923,"-")</f>
        <v>3.4984033172870695E-2</v>
      </c>
      <c r="CD935" s="52">
        <f t="shared" si="643"/>
        <v>582923.19073569484</v>
      </c>
      <c r="CE935" s="31">
        <f t="shared" si="662"/>
        <v>3.2035614525139665E-2</v>
      </c>
      <c r="CR935" s="173"/>
      <c r="CS935" s="194"/>
      <c r="CT935" s="188"/>
      <c r="CU935" s="191"/>
      <c r="CV935" s="191"/>
      <c r="CW935" s="75" t="s">
        <v>81</v>
      </c>
      <c r="CX935" s="86">
        <v>182028053</v>
      </c>
      <c r="CY935" s="76">
        <v>1.0923271504508964E-2</v>
      </c>
      <c r="CZ935" s="86">
        <v>2595</v>
      </c>
      <c r="DA935" s="76">
        <v>0.13622762349729645</v>
      </c>
      <c r="DB935" s="86">
        <v>70145.685163776492</v>
      </c>
      <c r="DC935" s="77">
        <v>0.1230674381105947</v>
      </c>
    </row>
    <row r="936" spans="2:107" s="16" customFormat="1" ht="13.15" customHeight="1">
      <c r="B936" s="224"/>
      <c r="C936" s="194"/>
      <c r="D936" s="176"/>
      <c r="E936" s="197"/>
      <c r="F936" s="197"/>
      <c r="G936" s="67" t="s">
        <v>81</v>
      </c>
      <c r="H936" s="49">
        <v>6433</v>
      </c>
      <c r="I936" s="30">
        <f>IFERROR(H936/E923,"-")</f>
        <v>7.1145685527885941E-4</v>
      </c>
      <c r="J936" s="49">
        <v>1</v>
      </c>
      <c r="K936" s="30">
        <f>IFERROR(J936/F923,"-")</f>
        <v>0.1111111111111111</v>
      </c>
      <c r="L936" s="52">
        <f t="shared" si="629"/>
        <v>6433</v>
      </c>
      <c r="M936" s="31">
        <f t="shared" si="655"/>
        <v>0.1111111111111111</v>
      </c>
      <c r="N936" s="176"/>
      <c r="O936" s="197"/>
      <c r="P936" s="197"/>
      <c r="Q936" s="67" t="s">
        <v>81</v>
      </c>
      <c r="R936" s="49">
        <v>832126</v>
      </c>
      <c r="S936" s="30">
        <f>IFERROR(R936/O923,"-")</f>
        <v>2.1381432215705983E-2</v>
      </c>
      <c r="T936" s="49">
        <v>4</v>
      </c>
      <c r="U936" s="30">
        <f>IFERROR(T936/P923,"-")</f>
        <v>0.25</v>
      </c>
      <c r="V936" s="52">
        <f t="shared" si="631"/>
        <v>208031.5</v>
      </c>
      <c r="W936" s="31">
        <f t="shared" si="656"/>
        <v>0.25</v>
      </c>
      <c r="X936" s="176"/>
      <c r="Y936" s="197"/>
      <c r="Z936" s="197"/>
      <c r="AA936" s="67" t="s">
        <v>81</v>
      </c>
      <c r="AB936" s="49">
        <v>35792443</v>
      </c>
      <c r="AC936" s="30">
        <f>IFERROR(AB936/Y923,"-")</f>
        <v>7.0425484350281403E-3</v>
      </c>
      <c r="AD936" s="49">
        <v>555</v>
      </c>
      <c r="AE936" s="30">
        <f>IFERROR(AD936/Z923,"-")</f>
        <v>7.2003113648157757E-2</v>
      </c>
      <c r="AF936" s="52">
        <f t="shared" si="633"/>
        <v>64490.88828828829</v>
      </c>
      <c r="AG936" s="31">
        <f t="shared" si="657"/>
        <v>6.7037081773161006E-2</v>
      </c>
      <c r="AH936" s="176"/>
      <c r="AI936" s="197"/>
      <c r="AJ936" s="197"/>
      <c r="AK936" s="67" t="s">
        <v>81</v>
      </c>
      <c r="AL936" s="49">
        <v>44828603</v>
      </c>
      <c r="AM936" s="30">
        <f>IFERROR(AL936/AI923,"-")</f>
        <v>7.7520741504036508E-3</v>
      </c>
      <c r="AN936" s="49">
        <v>653</v>
      </c>
      <c r="AO936" s="30">
        <f>IFERROR(AN936/AJ923,"-")</f>
        <v>0.10024562480810562</v>
      </c>
      <c r="AP936" s="52">
        <f t="shared" si="635"/>
        <v>68650.234303215926</v>
      </c>
      <c r="AQ936" s="31">
        <f t="shared" si="658"/>
        <v>9.3165929519189616E-2</v>
      </c>
      <c r="AR936" s="176"/>
      <c r="AS936" s="197"/>
      <c r="AT936" s="197"/>
      <c r="AU936" s="67" t="s">
        <v>81</v>
      </c>
      <c r="AV936" s="49">
        <v>33773832</v>
      </c>
      <c r="AW936" s="30">
        <f>IFERROR(AV936/AS923,"-")</f>
        <v>7.922749546974299E-3</v>
      </c>
      <c r="AX936" s="49">
        <v>441</v>
      </c>
      <c r="AY936" s="30">
        <f>IFERROR(AX936/AT923,"-")</f>
        <v>0.11360123647604328</v>
      </c>
      <c r="AZ936" s="52">
        <f t="shared" si="637"/>
        <v>76584.653061224497</v>
      </c>
      <c r="BA936" s="31">
        <f t="shared" si="659"/>
        <v>0.10325450714118474</v>
      </c>
      <c r="BB936" s="176"/>
      <c r="BC936" s="197"/>
      <c r="BD936" s="197"/>
      <c r="BE936" s="67" t="s">
        <v>81</v>
      </c>
      <c r="BF936" s="49">
        <v>22513819</v>
      </c>
      <c r="BG936" s="30">
        <f>IFERROR(BF936/BC923,"-")</f>
        <v>9.1645266384613212E-3</v>
      </c>
      <c r="BH936" s="49">
        <v>234</v>
      </c>
      <c r="BI936" s="30">
        <f>IFERROR(BH936/BD923,"-")</f>
        <v>0.11459353574926542</v>
      </c>
      <c r="BJ936" s="52">
        <f t="shared" si="639"/>
        <v>96212.901709401704</v>
      </c>
      <c r="BK936" s="31">
        <f t="shared" si="660"/>
        <v>0.10213880401571367</v>
      </c>
      <c r="BL936" s="176"/>
      <c r="BM936" s="197"/>
      <c r="BN936" s="197"/>
      <c r="BO936" s="67" t="s">
        <v>81</v>
      </c>
      <c r="BP936" s="49">
        <v>13311460</v>
      </c>
      <c r="BQ936" s="30">
        <f>IFERROR(BP936/BM923,"-")</f>
        <v>1.3669936729922573E-2</v>
      </c>
      <c r="BR936" s="49">
        <v>97</v>
      </c>
      <c r="BS936" s="30">
        <f>IFERROR(BR936/BN923,"-")</f>
        <v>0.11975308641975309</v>
      </c>
      <c r="BT936" s="52">
        <f t="shared" si="641"/>
        <v>137231.54639175258</v>
      </c>
      <c r="BU936" s="31">
        <f t="shared" si="661"/>
        <v>9.35390549662488E-2</v>
      </c>
      <c r="BV936" s="176"/>
      <c r="BW936" s="197"/>
      <c r="BX936" s="197"/>
      <c r="BY936" s="67" t="s">
        <v>81</v>
      </c>
      <c r="BZ936" s="49">
        <f t="shared" si="645"/>
        <v>151058716</v>
      </c>
      <c r="CA936" s="30">
        <f>IFERROR(BZ936/BW923,"-")</f>
        <v>8.1186611500018852E-3</v>
      </c>
      <c r="CB936" s="49">
        <f t="shared" si="646"/>
        <v>1985</v>
      </c>
      <c r="CC936" s="30">
        <f>IFERROR(CB936/BX923,"-")</f>
        <v>9.4609408512463661E-2</v>
      </c>
      <c r="CD936" s="52">
        <f t="shared" si="643"/>
        <v>76100.108816120905</v>
      </c>
      <c r="CE936" s="31">
        <f t="shared" si="662"/>
        <v>8.6635824022346375E-2</v>
      </c>
      <c r="CR936" s="173"/>
      <c r="CS936" s="194"/>
      <c r="CT936" s="188"/>
      <c r="CU936" s="191"/>
      <c r="CV936" s="191"/>
      <c r="CW936" s="75" t="s">
        <v>83</v>
      </c>
      <c r="CX936" s="86">
        <v>283320331</v>
      </c>
      <c r="CY936" s="76">
        <v>1.7001692031833951E-2</v>
      </c>
      <c r="CZ936" s="86">
        <v>2891</v>
      </c>
      <c r="DA936" s="76">
        <v>0.15176649692897265</v>
      </c>
      <c r="DB936" s="86">
        <v>98000.80629539951</v>
      </c>
      <c r="DC936" s="77">
        <v>0.13710518827658161</v>
      </c>
    </row>
    <row r="937" spans="2:107" s="16" customFormat="1" ht="13.15" customHeight="1">
      <c r="B937" s="224"/>
      <c r="C937" s="194"/>
      <c r="D937" s="176"/>
      <c r="E937" s="197"/>
      <c r="F937" s="197"/>
      <c r="G937" s="67" t="s">
        <v>83</v>
      </c>
      <c r="H937" s="49">
        <v>35967</v>
      </c>
      <c r="I937" s="30">
        <f>IFERROR(H937/E923,"-")</f>
        <v>3.9777660055673458E-3</v>
      </c>
      <c r="J937" s="49">
        <v>1</v>
      </c>
      <c r="K937" s="30">
        <f>IFERROR(J937/F923,"-")</f>
        <v>0.1111111111111111</v>
      </c>
      <c r="L937" s="52">
        <f t="shared" si="629"/>
        <v>35967</v>
      </c>
      <c r="M937" s="31">
        <f t="shared" si="655"/>
        <v>0.1111111111111111</v>
      </c>
      <c r="N937" s="176"/>
      <c r="O937" s="197"/>
      <c r="P937" s="197"/>
      <c r="Q937" s="67" t="s">
        <v>83</v>
      </c>
      <c r="R937" s="49">
        <v>0</v>
      </c>
      <c r="S937" s="30">
        <f>IFERROR(R937/O923,"-")</f>
        <v>0</v>
      </c>
      <c r="T937" s="49">
        <v>0</v>
      </c>
      <c r="U937" s="30">
        <f>IFERROR(T937/P923,"-")</f>
        <v>0</v>
      </c>
      <c r="V937" s="52" t="str">
        <f t="shared" si="631"/>
        <v>-</v>
      </c>
      <c r="W937" s="31">
        <f t="shared" si="656"/>
        <v>0</v>
      </c>
      <c r="X937" s="176"/>
      <c r="Y937" s="197"/>
      <c r="Z937" s="197"/>
      <c r="AA937" s="67" t="s">
        <v>83</v>
      </c>
      <c r="AB937" s="49">
        <v>55081025</v>
      </c>
      <c r="AC937" s="30">
        <f>IFERROR(AB937/Y923,"-")</f>
        <v>1.0837784568477091E-2</v>
      </c>
      <c r="AD937" s="49">
        <v>448</v>
      </c>
      <c r="AE937" s="30">
        <f>IFERROR(AD937/Z923,"-")</f>
        <v>5.8121432278152571E-2</v>
      </c>
      <c r="AF937" s="52">
        <f t="shared" si="633"/>
        <v>122948.71651785714</v>
      </c>
      <c r="AG937" s="31">
        <f t="shared" si="657"/>
        <v>5.4112815557434475E-2</v>
      </c>
      <c r="AH937" s="176"/>
      <c r="AI937" s="197"/>
      <c r="AJ937" s="197"/>
      <c r="AK937" s="67" t="s">
        <v>83</v>
      </c>
      <c r="AL937" s="49">
        <v>93899435</v>
      </c>
      <c r="AM937" s="30">
        <f>IFERROR(AL937/AI923,"-")</f>
        <v>1.6237744076053582E-2</v>
      </c>
      <c r="AN937" s="49">
        <v>830</v>
      </c>
      <c r="AO937" s="30">
        <f>IFERROR(AN937/AJ923,"-")</f>
        <v>0.12741786920478967</v>
      </c>
      <c r="AP937" s="52">
        <f t="shared" si="635"/>
        <v>113131.84939759035</v>
      </c>
      <c r="AQ937" s="31">
        <f t="shared" si="658"/>
        <v>0.11841917534598373</v>
      </c>
      <c r="AR937" s="176"/>
      <c r="AS937" s="197"/>
      <c r="AT937" s="197"/>
      <c r="AU937" s="67" t="s">
        <v>83</v>
      </c>
      <c r="AV937" s="49">
        <v>104599621</v>
      </c>
      <c r="AW937" s="30">
        <f>IFERROR(AV937/AS923,"-")</f>
        <v>2.4537239360088999E-2</v>
      </c>
      <c r="AX937" s="49">
        <v>887</v>
      </c>
      <c r="AY937" s="30">
        <f>IFERROR(AX937/AT923,"-")</f>
        <v>0.22849046883049975</v>
      </c>
      <c r="AZ937" s="52">
        <f t="shared" si="637"/>
        <v>117925.16459977452</v>
      </c>
      <c r="BA937" s="31">
        <f t="shared" si="659"/>
        <v>0.20767970030437838</v>
      </c>
      <c r="BB937" s="176"/>
      <c r="BC937" s="197"/>
      <c r="BD937" s="197"/>
      <c r="BE937" s="67" t="s">
        <v>83</v>
      </c>
      <c r="BF937" s="49">
        <v>79201155</v>
      </c>
      <c r="BG937" s="30">
        <f>IFERROR(BF937/BC923,"-")</f>
        <v>3.223980324237323E-2</v>
      </c>
      <c r="BH937" s="49">
        <v>603</v>
      </c>
      <c r="BI937" s="30">
        <f>IFERROR(BH937/BD923,"-")</f>
        <v>0.29529872673849167</v>
      </c>
      <c r="BJ937" s="52">
        <f t="shared" si="639"/>
        <v>131345.19900497512</v>
      </c>
      <c r="BK937" s="31">
        <f t="shared" si="660"/>
        <v>0.26320384111741596</v>
      </c>
      <c r="BL937" s="176"/>
      <c r="BM937" s="197"/>
      <c r="BN937" s="197"/>
      <c r="BO937" s="67" t="s">
        <v>83</v>
      </c>
      <c r="BP937" s="49">
        <v>35088387</v>
      </c>
      <c r="BQ937" s="30">
        <f>IFERROR(BP937/BM923,"-")</f>
        <v>3.6033314921506562E-2</v>
      </c>
      <c r="BR937" s="49">
        <v>256</v>
      </c>
      <c r="BS937" s="30">
        <f>IFERROR(BR937/BN923,"-")</f>
        <v>0.31604938271604938</v>
      </c>
      <c r="BT937" s="52">
        <f t="shared" si="641"/>
        <v>137064.01171875</v>
      </c>
      <c r="BU937" s="31">
        <f t="shared" si="661"/>
        <v>0.24686595949855353</v>
      </c>
      <c r="BV937" s="176"/>
      <c r="BW937" s="197"/>
      <c r="BX937" s="197"/>
      <c r="BY937" s="67" t="s">
        <v>83</v>
      </c>
      <c r="BZ937" s="49">
        <f t="shared" si="645"/>
        <v>367905590</v>
      </c>
      <c r="CA937" s="30">
        <f>IFERROR(BZ937/BW923,"-")</f>
        <v>1.9773111406570686E-2</v>
      </c>
      <c r="CB937" s="49">
        <f t="shared" si="646"/>
        <v>3025</v>
      </c>
      <c r="CC937" s="30">
        <f>IFERROR(CB937/BX923,"-")</f>
        <v>0.14417806586911969</v>
      </c>
      <c r="CD937" s="52">
        <f t="shared" si="643"/>
        <v>121621.6826446281</v>
      </c>
      <c r="CE937" s="31">
        <f t="shared" si="662"/>
        <v>0.13202688547486033</v>
      </c>
      <c r="CR937" s="173"/>
      <c r="CS937" s="194"/>
      <c r="CT937" s="188"/>
      <c r="CU937" s="191"/>
      <c r="CV937" s="191"/>
      <c r="CW937" s="75" t="s">
        <v>87</v>
      </c>
      <c r="CX937" s="86">
        <v>58121204</v>
      </c>
      <c r="CY937" s="76">
        <v>3.4877793889327184E-3</v>
      </c>
      <c r="CZ937" s="86">
        <v>1239</v>
      </c>
      <c r="DA937" s="76">
        <v>6.5042784398131132E-2</v>
      </c>
      <c r="DB937" s="86">
        <v>46909.769168684426</v>
      </c>
      <c r="DC937" s="77">
        <v>5.8759366404249266E-2</v>
      </c>
    </row>
    <row r="938" spans="2:107" s="16" customFormat="1" ht="13.15" customHeight="1">
      <c r="B938" s="224"/>
      <c r="C938" s="194"/>
      <c r="D938" s="176"/>
      <c r="E938" s="197"/>
      <c r="F938" s="197"/>
      <c r="G938" s="67" t="s">
        <v>87</v>
      </c>
      <c r="H938" s="49">
        <v>1516697</v>
      </c>
      <c r="I938" s="30">
        <f>IFERROR(H938/E923,"-")</f>
        <v>0.16773892088152967</v>
      </c>
      <c r="J938" s="49">
        <v>3</v>
      </c>
      <c r="K938" s="30">
        <f>IFERROR(J938/F923,"-")</f>
        <v>0.33333333333333331</v>
      </c>
      <c r="L938" s="52">
        <f t="shared" si="629"/>
        <v>505565.66666666669</v>
      </c>
      <c r="M938" s="31">
        <f t="shared" si="655"/>
        <v>0.33333333333333331</v>
      </c>
      <c r="N938" s="176"/>
      <c r="O938" s="197"/>
      <c r="P938" s="197"/>
      <c r="Q938" s="67" t="s">
        <v>87</v>
      </c>
      <c r="R938" s="49">
        <v>24297</v>
      </c>
      <c r="S938" s="30">
        <f>IFERROR(R938/O923,"-")</f>
        <v>6.2431009071343556E-4</v>
      </c>
      <c r="T938" s="49">
        <v>2</v>
      </c>
      <c r="U938" s="30">
        <f>IFERROR(T938/P923,"-")</f>
        <v>0.125</v>
      </c>
      <c r="V938" s="52">
        <f t="shared" si="631"/>
        <v>12148.5</v>
      </c>
      <c r="W938" s="31">
        <f t="shared" si="656"/>
        <v>0.125</v>
      </c>
      <c r="X938" s="176"/>
      <c r="Y938" s="197"/>
      <c r="Z938" s="197"/>
      <c r="AA938" s="67" t="s">
        <v>87</v>
      </c>
      <c r="AB938" s="49">
        <v>31690332</v>
      </c>
      <c r="AC938" s="30">
        <f>IFERROR(AB938/Y923,"-")</f>
        <v>6.23541394009127E-3</v>
      </c>
      <c r="AD938" s="49">
        <v>360</v>
      </c>
      <c r="AE938" s="30">
        <f>IFERROR(AD938/Z923,"-")</f>
        <v>4.6704722366372603E-2</v>
      </c>
      <c r="AF938" s="52">
        <f t="shared" si="633"/>
        <v>88028.7</v>
      </c>
      <c r="AG938" s="31">
        <f t="shared" si="657"/>
        <v>4.3483512501509843E-2</v>
      </c>
      <c r="AH938" s="176"/>
      <c r="AI938" s="197"/>
      <c r="AJ938" s="197"/>
      <c r="AK938" s="67" t="s">
        <v>87</v>
      </c>
      <c r="AL938" s="49">
        <v>22272564</v>
      </c>
      <c r="AM938" s="30">
        <f>IFERROR(AL938/AI923,"-")</f>
        <v>3.851526839852916E-3</v>
      </c>
      <c r="AN938" s="49">
        <v>447</v>
      </c>
      <c r="AO938" s="30">
        <f>IFERROR(AN938/AJ923,"-")</f>
        <v>6.8621430764507219E-2</v>
      </c>
      <c r="AP938" s="52">
        <f t="shared" si="635"/>
        <v>49826.765100671138</v>
      </c>
      <c r="AQ938" s="31">
        <f t="shared" si="658"/>
        <v>6.3775146240547864E-2</v>
      </c>
      <c r="AR938" s="176"/>
      <c r="AS938" s="197"/>
      <c r="AT938" s="197"/>
      <c r="AU938" s="67" t="s">
        <v>87</v>
      </c>
      <c r="AV938" s="49">
        <v>20981502</v>
      </c>
      <c r="AW938" s="30">
        <f>IFERROR(AV938/AS923,"-")</f>
        <v>4.9218929455603485E-3</v>
      </c>
      <c r="AX938" s="49">
        <v>353</v>
      </c>
      <c r="AY938" s="30">
        <f>IFERROR(AX938/AT923,"-")</f>
        <v>9.093250901597115E-2</v>
      </c>
      <c r="AZ938" s="52">
        <f t="shared" si="637"/>
        <v>59437.682719546741</v>
      </c>
      <c r="BA938" s="31">
        <f t="shared" si="659"/>
        <v>8.265043315382814E-2</v>
      </c>
      <c r="BB938" s="176"/>
      <c r="BC938" s="197"/>
      <c r="BD938" s="197"/>
      <c r="BE938" s="67" t="s">
        <v>87</v>
      </c>
      <c r="BF938" s="49">
        <v>8990581</v>
      </c>
      <c r="BG938" s="30">
        <f>IFERROR(BF938/BC923,"-")</f>
        <v>3.6597264582141405E-3</v>
      </c>
      <c r="BH938" s="49">
        <v>190</v>
      </c>
      <c r="BI938" s="30">
        <f>IFERROR(BH938/BD923,"-")</f>
        <v>9.3046033300685602E-2</v>
      </c>
      <c r="BJ938" s="52">
        <f t="shared" si="639"/>
        <v>47318.847368421055</v>
      </c>
      <c r="BK938" s="31">
        <f t="shared" si="660"/>
        <v>8.2933216935835885E-2</v>
      </c>
      <c r="BL938" s="176"/>
      <c r="BM938" s="197"/>
      <c r="BN938" s="197"/>
      <c r="BO938" s="67" t="s">
        <v>87</v>
      </c>
      <c r="BP938" s="49">
        <v>3934621</v>
      </c>
      <c r="BQ938" s="30">
        <f>IFERROR(BP938/BM923,"-")</f>
        <v>4.0405800810898789E-3</v>
      </c>
      <c r="BR938" s="49">
        <v>67</v>
      </c>
      <c r="BS938" s="30">
        <f>IFERROR(BR938/BN923,"-")</f>
        <v>8.2716049382716053E-2</v>
      </c>
      <c r="BT938" s="52">
        <f t="shared" si="641"/>
        <v>58725.686567164179</v>
      </c>
      <c r="BU938" s="31">
        <f t="shared" si="661"/>
        <v>6.4609450337512059E-2</v>
      </c>
      <c r="BV938" s="176"/>
      <c r="BW938" s="197"/>
      <c r="BX938" s="197"/>
      <c r="BY938" s="67" t="s">
        <v>87</v>
      </c>
      <c r="BZ938" s="49">
        <f t="shared" si="645"/>
        <v>89410594</v>
      </c>
      <c r="CA938" s="30">
        <f>IFERROR(BZ938/BW923,"-")</f>
        <v>4.8053785648912283E-3</v>
      </c>
      <c r="CB938" s="49">
        <f t="shared" si="646"/>
        <v>1422</v>
      </c>
      <c r="CC938" s="30">
        <f>IFERROR(CB938/BX923,"-")</f>
        <v>6.7775606501120064E-2</v>
      </c>
      <c r="CD938" s="52">
        <f t="shared" si="643"/>
        <v>62876.648382559775</v>
      </c>
      <c r="CE938" s="31">
        <f t="shared" si="662"/>
        <v>6.2063547486033523E-2</v>
      </c>
      <c r="CR938" s="173"/>
      <c r="CS938" s="194"/>
      <c r="CT938" s="188"/>
      <c r="CU938" s="191"/>
      <c r="CV938" s="191"/>
      <c r="CW938" s="75" t="s">
        <v>85</v>
      </c>
      <c r="CX938" s="86">
        <v>54016681</v>
      </c>
      <c r="CY938" s="76">
        <v>3.2414721940439081E-3</v>
      </c>
      <c r="CZ938" s="86">
        <v>2498</v>
      </c>
      <c r="DA938" s="76">
        <v>0.13113549267678093</v>
      </c>
      <c r="DB938" s="86">
        <v>21623.971577261811</v>
      </c>
      <c r="DC938" s="77">
        <v>0.11846722944133549</v>
      </c>
    </row>
    <row r="939" spans="2:107" s="16" customFormat="1" ht="13.15" customHeight="1">
      <c r="B939" s="224"/>
      <c r="C939" s="194"/>
      <c r="D939" s="176"/>
      <c r="E939" s="197"/>
      <c r="F939" s="197"/>
      <c r="G939" s="68" t="s">
        <v>85</v>
      </c>
      <c r="H939" s="50">
        <v>0</v>
      </c>
      <c r="I939" s="32">
        <f>IFERROR(H939/E923,"-")</f>
        <v>0</v>
      </c>
      <c r="J939" s="50">
        <v>0</v>
      </c>
      <c r="K939" s="32">
        <f>IFERROR(J939/F923,"-")</f>
        <v>0</v>
      </c>
      <c r="L939" s="53" t="str">
        <f t="shared" si="629"/>
        <v>-</v>
      </c>
      <c r="M939" s="33">
        <f t="shared" si="655"/>
        <v>0</v>
      </c>
      <c r="N939" s="176"/>
      <c r="O939" s="197"/>
      <c r="P939" s="197"/>
      <c r="Q939" s="68" t="s">
        <v>85</v>
      </c>
      <c r="R939" s="50">
        <v>8062</v>
      </c>
      <c r="S939" s="32">
        <f>IFERROR(R939/O923,"-")</f>
        <v>2.0715265058779758E-4</v>
      </c>
      <c r="T939" s="50">
        <v>4</v>
      </c>
      <c r="U939" s="32">
        <f>IFERROR(T939/P923,"-")</f>
        <v>0.25</v>
      </c>
      <c r="V939" s="53">
        <f t="shared" si="631"/>
        <v>2015.5</v>
      </c>
      <c r="W939" s="33">
        <f t="shared" si="656"/>
        <v>0.25</v>
      </c>
      <c r="X939" s="176"/>
      <c r="Y939" s="197"/>
      <c r="Z939" s="197"/>
      <c r="AA939" s="68" t="s">
        <v>85</v>
      </c>
      <c r="AB939" s="50">
        <v>11469291</v>
      </c>
      <c r="AC939" s="32">
        <f>IFERROR(AB939/Y923,"-")</f>
        <v>2.2567064612754244E-3</v>
      </c>
      <c r="AD939" s="50">
        <v>572</v>
      </c>
      <c r="AE939" s="32">
        <f>IFERROR(AD939/Z923,"-")</f>
        <v>7.4208614426569799E-2</v>
      </c>
      <c r="AF939" s="53">
        <f t="shared" si="633"/>
        <v>20051.208041958042</v>
      </c>
      <c r="AG939" s="33">
        <f t="shared" si="657"/>
        <v>6.9090469863510084E-2</v>
      </c>
      <c r="AH939" s="176"/>
      <c r="AI939" s="197"/>
      <c r="AJ939" s="197"/>
      <c r="AK939" s="68" t="s">
        <v>85</v>
      </c>
      <c r="AL939" s="50">
        <v>17716988</v>
      </c>
      <c r="AM939" s="32">
        <f>IFERROR(AL939/AI923,"-")</f>
        <v>3.0637449196846862E-3</v>
      </c>
      <c r="AN939" s="50">
        <v>742</v>
      </c>
      <c r="AO939" s="32">
        <f>IFERROR(AN939/AJ923,"-")</f>
        <v>0.11390850475898066</v>
      </c>
      <c r="AP939" s="53">
        <f t="shared" si="635"/>
        <v>23877.342318059298</v>
      </c>
      <c r="AQ939" s="33">
        <f t="shared" si="658"/>
        <v>0.10586388928520474</v>
      </c>
      <c r="AR939" s="176"/>
      <c r="AS939" s="197"/>
      <c r="AT939" s="197"/>
      <c r="AU939" s="68" t="s">
        <v>85</v>
      </c>
      <c r="AV939" s="50">
        <v>12056429</v>
      </c>
      <c r="AW939" s="32">
        <f>IFERROR(AV939/AS923,"-")</f>
        <v>2.8282271137571183E-3</v>
      </c>
      <c r="AX939" s="50">
        <v>634</v>
      </c>
      <c r="AY939" s="32">
        <f>IFERROR(AX939/AT923,"-")</f>
        <v>0.16331787738279238</v>
      </c>
      <c r="AZ939" s="53">
        <f t="shared" si="637"/>
        <v>19016.449526813882</v>
      </c>
      <c r="BA939" s="33">
        <f t="shared" si="659"/>
        <v>0.14844298759072816</v>
      </c>
      <c r="BB939" s="176"/>
      <c r="BC939" s="197"/>
      <c r="BD939" s="197"/>
      <c r="BE939" s="68" t="s">
        <v>85</v>
      </c>
      <c r="BF939" s="50">
        <v>12412705</v>
      </c>
      <c r="BG939" s="32">
        <f>IFERROR(BF939/BC923,"-")</f>
        <v>5.0527440781087396E-3</v>
      </c>
      <c r="BH939" s="50">
        <v>430</v>
      </c>
      <c r="BI939" s="32">
        <f>IFERROR(BH939/BD923,"-")</f>
        <v>0.21057786483839372</v>
      </c>
      <c r="BJ939" s="53">
        <f t="shared" si="639"/>
        <v>28866.755813953489</v>
      </c>
      <c r="BK939" s="33">
        <f t="shared" si="660"/>
        <v>0.18769096464426016</v>
      </c>
      <c r="BL939" s="176"/>
      <c r="BM939" s="197"/>
      <c r="BN939" s="197"/>
      <c r="BO939" s="68" t="s">
        <v>85</v>
      </c>
      <c r="BP939" s="50">
        <v>4909311</v>
      </c>
      <c r="BQ939" s="32">
        <f>IFERROR(BP939/BM923,"-")</f>
        <v>5.0415184177778332E-3</v>
      </c>
      <c r="BR939" s="50">
        <v>198</v>
      </c>
      <c r="BS939" s="32">
        <f>IFERROR(BR939/BN923,"-")</f>
        <v>0.24444444444444444</v>
      </c>
      <c r="BT939" s="53">
        <f t="shared" si="641"/>
        <v>24794.5</v>
      </c>
      <c r="BU939" s="33">
        <f t="shared" si="661"/>
        <v>0.19093539054966249</v>
      </c>
      <c r="BV939" s="176"/>
      <c r="BW939" s="197"/>
      <c r="BX939" s="197"/>
      <c r="BY939" s="68" t="s">
        <v>85</v>
      </c>
      <c r="BZ939" s="50">
        <f t="shared" si="645"/>
        <v>58572786</v>
      </c>
      <c r="CA939" s="32">
        <f>IFERROR(BZ939/BW923,"-")</f>
        <v>3.1479984388691237E-3</v>
      </c>
      <c r="CB939" s="50">
        <f t="shared" si="646"/>
        <v>2580</v>
      </c>
      <c r="CC939" s="32">
        <f>IFERROR(CB939/BX923,"-")</f>
        <v>0.12296839998093513</v>
      </c>
      <c r="CD939" s="53">
        <f t="shared" si="643"/>
        <v>22702.630232558138</v>
      </c>
      <c r="CE939" s="33">
        <f t="shared" si="662"/>
        <v>0.11260474860335196</v>
      </c>
      <c r="CR939" s="174"/>
      <c r="CS939" s="195"/>
      <c r="CT939" s="189"/>
      <c r="CU939" s="192"/>
      <c r="CV939" s="192"/>
      <c r="CW939" s="18" t="s">
        <v>92</v>
      </c>
      <c r="CX939" s="86">
        <v>3078638060</v>
      </c>
      <c r="CY939" s="76">
        <v>0.18474514691147501</v>
      </c>
      <c r="CZ939" s="86">
        <v>15099</v>
      </c>
      <c r="DA939" s="76">
        <v>0.79264003359756419</v>
      </c>
      <c r="DB939" s="86">
        <v>203896.8183323399</v>
      </c>
      <c r="DC939" s="77">
        <v>0.71606753296025805</v>
      </c>
    </row>
    <row r="940" spans="2:107" s="16" customFormat="1" ht="13.15" customHeight="1">
      <c r="B940" s="224"/>
      <c r="C940" s="195"/>
      <c r="D940" s="177"/>
      <c r="E940" s="198"/>
      <c r="F940" s="198"/>
      <c r="G940" s="18" t="s">
        <v>92</v>
      </c>
      <c r="H940" s="48">
        <f>SUM(H923:H939)</f>
        <v>2770399</v>
      </c>
      <c r="I940" s="32">
        <f>IFERROR(H940/E923,"-")</f>
        <v>0.30639194161475158</v>
      </c>
      <c r="J940" s="50">
        <v>9</v>
      </c>
      <c r="K940" s="32">
        <f>IFERROR(J940/F923,"-")</f>
        <v>1</v>
      </c>
      <c r="L940" s="53">
        <f t="shared" si="629"/>
        <v>307822.11111111112</v>
      </c>
      <c r="M940" s="34">
        <f t="shared" si="655"/>
        <v>1</v>
      </c>
      <c r="N940" s="177"/>
      <c r="O940" s="198"/>
      <c r="P940" s="198"/>
      <c r="Q940" s="18" t="s">
        <v>92</v>
      </c>
      <c r="R940" s="48">
        <f>SUM(R923:R939)</f>
        <v>4971058</v>
      </c>
      <c r="S940" s="32">
        <f>IFERROR(R940/O923,"-")</f>
        <v>0.12773106436686626</v>
      </c>
      <c r="T940" s="50">
        <v>12</v>
      </c>
      <c r="U940" s="32">
        <f>IFERROR(T940/P923,"-")</f>
        <v>0.75</v>
      </c>
      <c r="V940" s="53">
        <f t="shared" si="631"/>
        <v>414254.83333333331</v>
      </c>
      <c r="W940" s="34">
        <f t="shared" si="656"/>
        <v>0.75</v>
      </c>
      <c r="X940" s="177"/>
      <c r="Y940" s="198"/>
      <c r="Z940" s="198"/>
      <c r="AA940" s="18" t="s">
        <v>92</v>
      </c>
      <c r="AB940" s="48">
        <f>SUM(AB923:AB939)</f>
        <v>810277553</v>
      </c>
      <c r="AC940" s="32">
        <f>IFERROR(AB940/Y923,"-")</f>
        <v>0.1594308304917488</v>
      </c>
      <c r="AD940" s="50">
        <v>5074</v>
      </c>
      <c r="AE940" s="32">
        <f>IFERROR(AD940/Z923,"-")</f>
        <v>0.65827711468604044</v>
      </c>
      <c r="AF940" s="53">
        <f t="shared" si="633"/>
        <v>159692.06799369334</v>
      </c>
      <c r="AG940" s="34">
        <f t="shared" si="657"/>
        <v>0.61287595120183602</v>
      </c>
      <c r="AH940" s="177"/>
      <c r="AI940" s="198"/>
      <c r="AJ940" s="198"/>
      <c r="AK940" s="18" t="s">
        <v>92</v>
      </c>
      <c r="AL940" s="48">
        <f>SUM(AL923:AL939)</f>
        <v>1152283679</v>
      </c>
      <c r="AM940" s="32">
        <f>IFERROR(AL940/AI923,"-")</f>
        <v>0.19926091656052539</v>
      </c>
      <c r="AN940" s="50">
        <v>5115</v>
      </c>
      <c r="AO940" s="32">
        <f>IFERROR(AN940/AJ923,"-")</f>
        <v>0.78523180841264972</v>
      </c>
      <c r="AP940" s="53">
        <f t="shared" si="635"/>
        <v>225275.40156402736</v>
      </c>
      <c r="AQ940" s="34">
        <f t="shared" si="658"/>
        <v>0.72977600228277928</v>
      </c>
      <c r="AR940" s="177"/>
      <c r="AS940" s="198"/>
      <c r="AT940" s="198"/>
      <c r="AU940" s="18" t="s">
        <v>92</v>
      </c>
      <c r="AV940" s="48">
        <f>SUM(AV923:AV939)</f>
        <v>1024327347</v>
      </c>
      <c r="AW940" s="32">
        <f>IFERROR(AV940/AS923,"-")</f>
        <v>0.24028925780165056</v>
      </c>
      <c r="AX940" s="50">
        <v>3269</v>
      </c>
      <c r="AY940" s="32">
        <f>IFERROR(AX940/AT923,"-")</f>
        <v>0.84209170530654298</v>
      </c>
      <c r="AZ940" s="53">
        <f t="shared" si="637"/>
        <v>313345.77760783111</v>
      </c>
      <c r="BA940" s="34">
        <f t="shared" si="659"/>
        <v>0.76539452118941698</v>
      </c>
      <c r="BB940" s="177"/>
      <c r="BC940" s="198"/>
      <c r="BD940" s="198"/>
      <c r="BE940" s="18" t="s">
        <v>92</v>
      </c>
      <c r="BF940" s="48">
        <f>SUM(BF923:BF939)</f>
        <v>628835825</v>
      </c>
      <c r="BG940" s="32">
        <f>IFERROR(BF940/BC923,"-")</f>
        <v>0.25597534871499594</v>
      </c>
      <c r="BH940" s="50">
        <v>1776</v>
      </c>
      <c r="BI940" s="32">
        <f>IFERROR(BH940/BD923,"-")</f>
        <v>0.86973555337904018</v>
      </c>
      <c r="BJ940" s="53">
        <f t="shared" si="639"/>
        <v>354074.22578828828</v>
      </c>
      <c r="BK940" s="34">
        <f t="shared" si="660"/>
        <v>0.77520733304233957</v>
      </c>
      <c r="BL940" s="177"/>
      <c r="BM940" s="198"/>
      <c r="BN940" s="198"/>
      <c r="BO940" s="18" t="s">
        <v>92</v>
      </c>
      <c r="BP940" s="48">
        <f>SUM(BP923:BP939)</f>
        <v>322340621</v>
      </c>
      <c r="BQ940" s="32">
        <f>IFERROR(BP940/BM923,"-")</f>
        <v>0.33102123242333681</v>
      </c>
      <c r="BR940" s="50">
        <v>701</v>
      </c>
      <c r="BS940" s="32">
        <f>IFERROR(BR940/BN923,"-")</f>
        <v>0.86543209876543215</v>
      </c>
      <c r="BT940" s="53">
        <f t="shared" si="641"/>
        <v>459829.70185449359</v>
      </c>
      <c r="BU940" s="34">
        <f t="shared" si="661"/>
        <v>0.67598842815814852</v>
      </c>
      <c r="BV940" s="177"/>
      <c r="BW940" s="198"/>
      <c r="BX940" s="198"/>
      <c r="BY940" s="18" t="s">
        <v>92</v>
      </c>
      <c r="BZ940" s="48">
        <f t="shared" si="645"/>
        <v>3945806482</v>
      </c>
      <c r="CA940" s="32">
        <f>IFERROR(BZ940/BW923,"-")</f>
        <v>0.21206764256382937</v>
      </c>
      <c r="CB940" s="50">
        <f t="shared" si="646"/>
        <v>15956</v>
      </c>
      <c r="CC940" s="32">
        <f>IFERROR(CB940/BX923,"-")</f>
        <v>0.760497593060388</v>
      </c>
      <c r="CD940" s="53">
        <f t="shared" si="643"/>
        <v>247292.96076710956</v>
      </c>
      <c r="CE940" s="34">
        <f t="shared" si="662"/>
        <v>0.69640363128491622</v>
      </c>
      <c r="CR940" s="172">
        <v>56</v>
      </c>
      <c r="CS940" s="193" t="s">
        <v>8</v>
      </c>
      <c r="CT940" s="187">
        <v>13466</v>
      </c>
      <c r="CU940" s="190">
        <v>11003825520</v>
      </c>
      <c r="CV940" s="190">
        <v>12272</v>
      </c>
      <c r="CW940" s="75" t="s">
        <v>58</v>
      </c>
      <c r="CX940" s="86">
        <v>356235589</v>
      </c>
      <c r="CY940" s="76">
        <v>3.2373794763695965E-2</v>
      </c>
      <c r="CZ940" s="86">
        <v>2254</v>
      </c>
      <c r="DA940" s="76">
        <v>0.18367014341590612</v>
      </c>
      <c r="DB940" s="86">
        <v>158045.95785270631</v>
      </c>
      <c r="DC940" s="77">
        <v>0.16738452398633596</v>
      </c>
    </row>
    <row r="941" spans="2:107" s="16" customFormat="1" ht="13.15" customHeight="1">
      <c r="B941" s="224">
        <v>53</v>
      </c>
      <c r="C941" s="193" t="s">
        <v>18</v>
      </c>
      <c r="D941" s="175">
        <f>CI57</f>
        <v>15</v>
      </c>
      <c r="E941" s="196">
        <v>34368930</v>
      </c>
      <c r="F941" s="196">
        <v>15</v>
      </c>
      <c r="G941" s="65" t="s">
        <v>58</v>
      </c>
      <c r="H941" s="54">
        <v>496599</v>
      </c>
      <c r="I941" s="28">
        <f>IFERROR(H941/E941,"-")</f>
        <v>1.4449067806300633E-2</v>
      </c>
      <c r="J941" s="54">
        <v>4</v>
      </c>
      <c r="K941" s="28">
        <f>IFERROR(J941/F941,"-")</f>
        <v>0.26666666666666666</v>
      </c>
      <c r="L941" s="51">
        <f t="shared" si="629"/>
        <v>124149.75</v>
      </c>
      <c r="M941" s="29">
        <f t="shared" ref="M941:M958" si="664">IFERROR(J941/$CI$57,"-")</f>
        <v>0.26666666666666666</v>
      </c>
      <c r="N941" s="175">
        <f>CJ57</f>
        <v>65</v>
      </c>
      <c r="O941" s="196">
        <v>82739410</v>
      </c>
      <c r="P941" s="196">
        <v>58</v>
      </c>
      <c r="Q941" s="65" t="s">
        <v>58</v>
      </c>
      <c r="R941" s="54">
        <v>1848519</v>
      </c>
      <c r="S941" s="28">
        <f>IFERROR(R941/O941,"-")</f>
        <v>2.2341457353877676E-2</v>
      </c>
      <c r="T941" s="54">
        <v>18</v>
      </c>
      <c r="U941" s="28">
        <f>IFERROR(T941/P941,"-")</f>
        <v>0.31034482758620691</v>
      </c>
      <c r="V941" s="51">
        <f t="shared" si="631"/>
        <v>102695.5</v>
      </c>
      <c r="W941" s="29">
        <f t="shared" ref="W941:W958" si="665">IFERROR(T941/$CJ$57,"-")</f>
        <v>0.27692307692307694</v>
      </c>
      <c r="X941" s="175">
        <f>CK57</f>
        <v>4664</v>
      </c>
      <c r="Y941" s="196">
        <v>2788034360</v>
      </c>
      <c r="Z941" s="196">
        <v>4322</v>
      </c>
      <c r="AA941" s="65" t="s">
        <v>58</v>
      </c>
      <c r="AB941" s="54">
        <v>62839652</v>
      </c>
      <c r="AC941" s="28">
        <f>IFERROR(AB941/Y941,"-")</f>
        <v>2.2539052208811371E-2</v>
      </c>
      <c r="AD941" s="54">
        <v>563</v>
      </c>
      <c r="AE941" s="28">
        <f>IFERROR(AD941/Z941,"-")</f>
        <v>0.13026376677464138</v>
      </c>
      <c r="AF941" s="51">
        <f t="shared" si="633"/>
        <v>111615.72291296626</v>
      </c>
      <c r="AG941" s="29">
        <f t="shared" ref="AG941:AG958" si="666">IFERROR(AD941/$CK$57,"-")</f>
        <v>0.12071183533447684</v>
      </c>
      <c r="AH941" s="175">
        <f>CL57</f>
        <v>3987</v>
      </c>
      <c r="AI941" s="196">
        <v>3378669090</v>
      </c>
      <c r="AJ941" s="196">
        <v>3751</v>
      </c>
      <c r="AK941" s="65" t="s">
        <v>58</v>
      </c>
      <c r="AL941" s="54">
        <v>81734858</v>
      </c>
      <c r="AM941" s="28">
        <f>IFERROR(AL941/AI941,"-")</f>
        <v>2.4191436279425636E-2</v>
      </c>
      <c r="AN941" s="54">
        <v>724</v>
      </c>
      <c r="AO941" s="28">
        <f>IFERROR(AN941/AJ941,"-")</f>
        <v>0.19301519594774727</v>
      </c>
      <c r="AP941" s="51">
        <f t="shared" si="635"/>
        <v>112893.45027624309</v>
      </c>
      <c r="AQ941" s="29">
        <f t="shared" ref="AQ941:AQ958" si="667">IFERROR(AN941/$CL$57,"-")</f>
        <v>0.18159016804615</v>
      </c>
      <c r="AR941" s="175">
        <f>CM57</f>
        <v>2409</v>
      </c>
      <c r="AS941" s="196">
        <v>2133620470</v>
      </c>
      <c r="AT941" s="196">
        <v>2185</v>
      </c>
      <c r="AU941" s="65" t="s">
        <v>58</v>
      </c>
      <c r="AV941" s="54">
        <v>48731864</v>
      </c>
      <c r="AW941" s="28">
        <f>IFERROR(AV941/AS941,"-")</f>
        <v>2.283998709479948E-2</v>
      </c>
      <c r="AX941" s="54">
        <v>484</v>
      </c>
      <c r="AY941" s="28">
        <f>IFERROR(AX941/AT941,"-")</f>
        <v>0.22151029748283751</v>
      </c>
      <c r="AZ941" s="51">
        <f t="shared" si="637"/>
        <v>100685.6694214876</v>
      </c>
      <c r="BA941" s="29">
        <f t="shared" ref="BA941:BA958" si="668">IFERROR(AX941/$CM$57,"-")</f>
        <v>0.20091324200913241</v>
      </c>
      <c r="BB941" s="175">
        <f>CN57</f>
        <v>1185</v>
      </c>
      <c r="BC941" s="196">
        <v>1120066410</v>
      </c>
      <c r="BD941" s="196">
        <v>1004</v>
      </c>
      <c r="BE941" s="65" t="s">
        <v>58</v>
      </c>
      <c r="BF941" s="54">
        <v>41129954</v>
      </c>
      <c r="BG941" s="28">
        <f>IFERROR(BF941/BC941,"-")</f>
        <v>3.672099585595108E-2</v>
      </c>
      <c r="BH941" s="54">
        <v>238</v>
      </c>
      <c r="BI941" s="28">
        <f>IFERROR(BH941/BD941,"-")</f>
        <v>0.23705179282868527</v>
      </c>
      <c r="BJ941" s="51">
        <f t="shared" si="639"/>
        <v>172814.93277310923</v>
      </c>
      <c r="BK941" s="29">
        <f t="shared" ref="BK941:BK958" si="669">IFERROR(BH941/$CN$57,"-")</f>
        <v>0.20084388185654009</v>
      </c>
      <c r="BL941" s="175">
        <f>CO57</f>
        <v>469</v>
      </c>
      <c r="BM941" s="196">
        <v>328929880</v>
      </c>
      <c r="BN941" s="196">
        <v>338</v>
      </c>
      <c r="BO941" s="65" t="s">
        <v>58</v>
      </c>
      <c r="BP941" s="54">
        <v>5712640</v>
      </c>
      <c r="BQ941" s="28">
        <f>IFERROR(BP941/BM941,"-")</f>
        <v>1.7367348931632481E-2</v>
      </c>
      <c r="BR941" s="54">
        <v>86</v>
      </c>
      <c r="BS941" s="28">
        <f>IFERROR(BR941/BN941,"-")</f>
        <v>0.25443786982248523</v>
      </c>
      <c r="BT941" s="51">
        <f t="shared" si="641"/>
        <v>66426.046511627908</v>
      </c>
      <c r="BU941" s="29">
        <f t="shared" ref="BU941:BU958" si="670">IFERROR(BR941/$CO$57,"-")</f>
        <v>0.18336886993603413</v>
      </c>
      <c r="BV941" s="175">
        <f>CP57</f>
        <v>12794</v>
      </c>
      <c r="BW941" s="196">
        <f>SUM(E941,O941,Y941,AI941,AS941,BC941,BM941)</f>
        <v>9866428550</v>
      </c>
      <c r="BX941" s="196">
        <f>SUM(F941,P941,Z941,AJ941,AT941,BD941,BN941)</f>
        <v>11673</v>
      </c>
      <c r="BY941" s="65" t="s">
        <v>58</v>
      </c>
      <c r="BZ941" s="54">
        <f t="shared" si="645"/>
        <v>242494086</v>
      </c>
      <c r="CA941" s="28">
        <f>IFERROR(BZ941/BW941,"-")</f>
        <v>2.4577696455319691E-2</v>
      </c>
      <c r="CB941" s="54">
        <f t="shared" si="646"/>
        <v>2117</v>
      </c>
      <c r="CC941" s="28">
        <f>IFERROR(CB941/BX941,"-")</f>
        <v>0.1813586909963163</v>
      </c>
      <c r="CD941" s="51">
        <f t="shared" si="643"/>
        <v>114546.09636277752</v>
      </c>
      <c r="CE941" s="29">
        <f t="shared" ref="CE941:CE958" si="671">IFERROR(CB941/$CP$57,"-")</f>
        <v>0.16546818821322495</v>
      </c>
      <c r="CR941" s="173"/>
      <c r="CS941" s="194"/>
      <c r="CT941" s="188"/>
      <c r="CU941" s="191"/>
      <c r="CV941" s="191"/>
      <c r="CW941" s="75" t="s">
        <v>60</v>
      </c>
      <c r="CX941" s="86">
        <v>222897251</v>
      </c>
      <c r="CY941" s="76">
        <v>2.0256341814478353E-2</v>
      </c>
      <c r="CZ941" s="86">
        <v>2930</v>
      </c>
      <c r="DA941" s="76">
        <v>0.23875488917861798</v>
      </c>
      <c r="DB941" s="86">
        <v>76074.147098976115</v>
      </c>
      <c r="DC941" s="77">
        <v>0.2175850289618298</v>
      </c>
    </row>
    <row r="942" spans="2:107" s="16" customFormat="1" ht="13.15" customHeight="1">
      <c r="B942" s="224"/>
      <c r="C942" s="194"/>
      <c r="D942" s="176"/>
      <c r="E942" s="197"/>
      <c r="F942" s="197"/>
      <c r="G942" s="66" t="s">
        <v>60</v>
      </c>
      <c r="H942" s="49">
        <v>551827</v>
      </c>
      <c r="I942" s="30">
        <f>IFERROR(H942/E941,"-")</f>
        <v>1.6055984285806978E-2</v>
      </c>
      <c r="J942" s="49">
        <v>5</v>
      </c>
      <c r="K942" s="30">
        <f>IFERROR(J942/F941,"-")</f>
        <v>0.33333333333333331</v>
      </c>
      <c r="L942" s="52">
        <f t="shared" si="629"/>
        <v>110365.4</v>
      </c>
      <c r="M942" s="31">
        <f t="shared" si="664"/>
        <v>0.33333333333333331</v>
      </c>
      <c r="N942" s="176"/>
      <c r="O942" s="197"/>
      <c r="P942" s="197"/>
      <c r="Q942" s="66" t="s">
        <v>60</v>
      </c>
      <c r="R942" s="49">
        <v>837742</v>
      </c>
      <c r="S942" s="30">
        <f>IFERROR(R942/O941,"-")</f>
        <v>1.0125066156502688E-2</v>
      </c>
      <c r="T942" s="49">
        <v>16</v>
      </c>
      <c r="U942" s="30">
        <f>IFERROR(T942/P941,"-")</f>
        <v>0.27586206896551724</v>
      </c>
      <c r="V942" s="52">
        <f t="shared" si="631"/>
        <v>52358.875</v>
      </c>
      <c r="W942" s="31">
        <f t="shared" si="665"/>
        <v>0.24615384615384617</v>
      </c>
      <c r="X942" s="176"/>
      <c r="Y942" s="197"/>
      <c r="Z942" s="197"/>
      <c r="AA942" s="66" t="s">
        <v>60</v>
      </c>
      <c r="AB942" s="49">
        <v>77351759</v>
      </c>
      <c r="AC942" s="30">
        <f>IFERROR(AB942/Y941,"-")</f>
        <v>2.7744191430983656E-2</v>
      </c>
      <c r="AD942" s="49">
        <v>846</v>
      </c>
      <c r="AE942" s="30">
        <f>IFERROR(AD942/Z941,"-")</f>
        <v>0.19574271170754282</v>
      </c>
      <c r="AF942" s="52">
        <f t="shared" si="633"/>
        <v>91432.33924349882</v>
      </c>
      <c r="AG942" s="31">
        <f t="shared" si="666"/>
        <v>0.1813893653516295</v>
      </c>
      <c r="AH942" s="176"/>
      <c r="AI942" s="197"/>
      <c r="AJ942" s="197"/>
      <c r="AK942" s="66" t="s">
        <v>60</v>
      </c>
      <c r="AL942" s="49">
        <v>69046613</v>
      </c>
      <c r="AM942" s="30">
        <f>IFERROR(AL942/AI941,"-")</f>
        <v>2.0436038913772405E-2</v>
      </c>
      <c r="AN942" s="49">
        <v>939</v>
      </c>
      <c r="AO942" s="30">
        <f>IFERROR(AN942/AJ941,"-")</f>
        <v>0.25033324446814181</v>
      </c>
      <c r="AP942" s="52">
        <f t="shared" si="635"/>
        <v>73532.069222577207</v>
      </c>
      <c r="AQ942" s="31">
        <f t="shared" si="667"/>
        <v>0.23551542513167795</v>
      </c>
      <c r="AR942" s="176"/>
      <c r="AS942" s="197"/>
      <c r="AT942" s="197"/>
      <c r="AU942" s="66" t="s">
        <v>60</v>
      </c>
      <c r="AV942" s="49">
        <v>28100970</v>
      </c>
      <c r="AW942" s="30">
        <f>IFERROR(AV942/AS941,"-")</f>
        <v>1.3170556992265827E-2</v>
      </c>
      <c r="AX942" s="49">
        <v>622</v>
      </c>
      <c r="AY942" s="30">
        <f>IFERROR(AX942/AT941,"-")</f>
        <v>0.28466819221967965</v>
      </c>
      <c r="AZ942" s="52">
        <f t="shared" si="637"/>
        <v>45178.408360128618</v>
      </c>
      <c r="BA942" s="31">
        <f t="shared" si="668"/>
        <v>0.25819842258198422</v>
      </c>
      <c r="BB942" s="176"/>
      <c r="BC942" s="197"/>
      <c r="BD942" s="197"/>
      <c r="BE942" s="66" t="s">
        <v>60</v>
      </c>
      <c r="BF942" s="49">
        <v>12698550</v>
      </c>
      <c r="BG942" s="30">
        <f>IFERROR(BF942/BC941,"-")</f>
        <v>1.1337318829157639E-2</v>
      </c>
      <c r="BH942" s="49">
        <v>313</v>
      </c>
      <c r="BI942" s="30">
        <f>IFERROR(BH942/BD941,"-")</f>
        <v>0.31175298804780877</v>
      </c>
      <c r="BJ942" s="52">
        <f t="shared" si="639"/>
        <v>40570.447284345049</v>
      </c>
      <c r="BK942" s="31">
        <f t="shared" si="669"/>
        <v>0.2641350210970464</v>
      </c>
      <c r="BL942" s="176"/>
      <c r="BM942" s="197"/>
      <c r="BN942" s="197"/>
      <c r="BO942" s="66" t="s">
        <v>60</v>
      </c>
      <c r="BP942" s="49">
        <v>2687578</v>
      </c>
      <c r="BQ942" s="30">
        <f>IFERROR(BP942/BM941,"-")</f>
        <v>8.1706715121168082E-3</v>
      </c>
      <c r="BR942" s="49">
        <v>86</v>
      </c>
      <c r="BS942" s="30">
        <f>IFERROR(BR942/BN941,"-")</f>
        <v>0.25443786982248523</v>
      </c>
      <c r="BT942" s="52">
        <f t="shared" si="641"/>
        <v>31250.906976744187</v>
      </c>
      <c r="BU942" s="31">
        <f t="shared" si="670"/>
        <v>0.18336886993603413</v>
      </c>
      <c r="BV942" s="176"/>
      <c r="BW942" s="197"/>
      <c r="BX942" s="197"/>
      <c r="BY942" s="66" t="s">
        <v>60</v>
      </c>
      <c r="BZ942" s="49">
        <f t="shared" si="645"/>
        <v>191275039</v>
      </c>
      <c r="CA942" s="30">
        <f>IFERROR(BZ942/BW941,"-")</f>
        <v>1.9386451544312861E-2</v>
      </c>
      <c r="CB942" s="49">
        <f t="shared" si="646"/>
        <v>2827</v>
      </c>
      <c r="CC942" s="30">
        <f>IFERROR(CB942/BX941,"-")</f>
        <v>0.24218281504326222</v>
      </c>
      <c r="CD942" s="52">
        <f t="shared" si="643"/>
        <v>67660.0774672798</v>
      </c>
      <c r="CE942" s="31">
        <f t="shared" si="671"/>
        <v>0.220962951383461</v>
      </c>
      <c r="CR942" s="173"/>
      <c r="CS942" s="194"/>
      <c r="CT942" s="188"/>
      <c r="CU942" s="191"/>
      <c r="CV942" s="191"/>
      <c r="CW942" s="75" t="s">
        <v>62</v>
      </c>
      <c r="CX942" s="86">
        <v>138176609</v>
      </c>
      <c r="CY942" s="76">
        <v>1.2557142854442498E-2</v>
      </c>
      <c r="CZ942" s="86">
        <v>2884</v>
      </c>
      <c r="DA942" s="76">
        <v>0.23500651890482399</v>
      </c>
      <c r="DB942" s="86">
        <v>47911.445561719833</v>
      </c>
      <c r="DC942" s="77">
        <v>0.21416901826823109</v>
      </c>
    </row>
    <row r="943" spans="2:107" s="16" customFormat="1" ht="13.15" customHeight="1">
      <c r="B943" s="224"/>
      <c r="C943" s="194"/>
      <c r="D943" s="176"/>
      <c r="E943" s="197"/>
      <c r="F943" s="197"/>
      <c r="G943" s="67" t="s">
        <v>194</v>
      </c>
      <c r="H943" s="49">
        <v>14581</v>
      </c>
      <c r="I943" s="30">
        <f>IFERROR(H943/E941,"-")</f>
        <v>4.2424946019558945E-4</v>
      </c>
      <c r="J943" s="49">
        <v>2</v>
      </c>
      <c r="K943" s="30">
        <f>IFERROR(J943/F941,"-")</f>
        <v>0.13333333333333333</v>
      </c>
      <c r="L943" s="52">
        <f>IFERROR(H943/J943,"-")</f>
        <v>7290.5</v>
      </c>
      <c r="M943" s="31">
        <f t="shared" si="664"/>
        <v>0.13333333333333333</v>
      </c>
      <c r="N943" s="176"/>
      <c r="O943" s="197"/>
      <c r="P943" s="197"/>
      <c r="Q943" s="67" t="s">
        <v>194</v>
      </c>
      <c r="R943" s="49">
        <v>1435690</v>
      </c>
      <c r="S943" s="30">
        <f>IFERROR(R943/O941,"-")</f>
        <v>1.7351948726731313E-2</v>
      </c>
      <c r="T943" s="49">
        <v>3</v>
      </c>
      <c r="U943" s="30">
        <f>IFERROR(T943/P941,"-")</f>
        <v>5.1724137931034482E-2</v>
      </c>
      <c r="V943" s="52">
        <f>IFERROR(R943/T943,"-")</f>
        <v>478563.33333333331</v>
      </c>
      <c r="W943" s="31">
        <f t="shared" si="665"/>
        <v>4.6153846153846156E-2</v>
      </c>
      <c r="X943" s="176"/>
      <c r="Y943" s="197"/>
      <c r="Z943" s="197"/>
      <c r="AA943" s="67" t="s">
        <v>194</v>
      </c>
      <c r="AB943" s="49">
        <v>27178992</v>
      </c>
      <c r="AC943" s="30">
        <f>IFERROR(AB943/Y941,"-")</f>
        <v>9.7484422681218316E-3</v>
      </c>
      <c r="AD943" s="49">
        <v>213</v>
      </c>
      <c r="AE943" s="30">
        <f>IFERROR(AD943/Z941,"-")</f>
        <v>4.9282739472466454E-2</v>
      </c>
      <c r="AF943" s="52">
        <f>IFERROR(AB943/AD943,"-")</f>
        <v>127600.90140845071</v>
      </c>
      <c r="AG943" s="31">
        <f t="shared" si="666"/>
        <v>4.566895368782161E-2</v>
      </c>
      <c r="AH943" s="176"/>
      <c r="AI943" s="197"/>
      <c r="AJ943" s="197"/>
      <c r="AK943" s="67" t="s">
        <v>194</v>
      </c>
      <c r="AL943" s="49">
        <v>40914095</v>
      </c>
      <c r="AM943" s="30">
        <f>IFERROR(AL943/AI941,"-")</f>
        <v>1.2109530087185898E-2</v>
      </c>
      <c r="AN943" s="49">
        <v>238</v>
      </c>
      <c r="AO943" s="30">
        <f>IFERROR(AN943/AJ941,"-")</f>
        <v>6.3449746734204213E-2</v>
      </c>
      <c r="AP943" s="52">
        <f>IFERROR(AL943/AN943,"-")</f>
        <v>171907.96218487396</v>
      </c>
      <c r="AQ943" s="31">
        <f t="shared" si="667"/>
        <v>5.9694005517933281E-2</v>
      </c>
      <c r="AR943" s="176"/>
      <c r="AS943" s="197"/>
      <c r="AT943" s="197"/>
      <c r="AU943" s="67" t="s">
        <v>194</v>
      </c>
      <c r="AV943" s="49">
        <v>6435107</v>
      </c>
      <c r="AW943" s="30">
        <f>IFERROR(AV943/AS941,"-")</f>
        <v>3.0160504599958211E-3</v>
      </c>
      <c r="AX943" s="49">
        <v>157</v>
      </c>
      <c r="AY943" s="30">
        <f>IFERROR(AX943/AT941,"-")</f>
        <v>7.1853546910755142E-2</v>
      </c>
      <c r="AZ943" s="52">
        <f>IFERROR(AV943/AX943,"-")</f>
        <v>40987.942675159233</v>
      </c>
      <c r="BA943" s="31">
        <f t="shared" si="668"/>
        <v>6.5172270651722708E-2</v>
      </c>
      <c r="BB943" s="176"/>
      <c r="BC943" s="197"/>
      <c r="BD943" s="197"/>
      <c r="BE943" s="67" t="s">
        <v>194</v>
      </c>
      <c r="BF943" s="49">
        <v>6368315</v>
      </c>
      <c r="BG943" s="30">
        <f>IFERROR(BF943/BC941,"-")</f>
        <v>5.6856584066296567E-3</v>
      </c>
      <c r="BH943" s="49">
        <v>65</v>
      </c>
      <c r="BI943" s="30">
        <f>IFERROR(BH943/BD941,"-")</f>
        <v>6.4741035856573703E-2</v>
      </c>
      <c r="BJ943" s="52">
        <f>IFERROR(BF943/BH943,"-")</f>
        <v>97974.076923076922</v>
      </c>
      <c r="BK943" s="31">
        <f t="shared" si="669"/>
        <v>5.4852320675105488E-2</v>
      </c>
      <c r="BL943" s="176"/>
      <c r="BM943" s="197"/>
      <c r="BN943" s="197"/>
      <c r="BO943" s="67" t="s">
        <v>194</v>
      </c>
      <c r="BP943" s="49">
        <v>309590</v>
      </c>
      <c r="BQ943" s="30">
        <f>IFERROR(BP943/BM941,"-")</f>
        <v>9.4120363890322161E-4</v>
      </c>
      <c r="BR943" s="49">
        <v>12</v>
      </c>
      <c r="BS943" s="30">
        <f>IFERROR(BR943/BN941,"-")</f>
        <v>3.5502958579881658E-2</v>
      </c>
      <c r="BT943" s="52">
        <f>IFERROR(BP943/BR943,"-")</f>
        <v>25799.166666666668</v>
      </c>
      <c r="BU943" s="31">
        <f t="shared" si="670"/>
        <v>2.5586353944562899E-2</v>
      </c>
      <c r="BV943" s="176"/>
      <c r="BW943" s="197"/>
      <c r="BX943" s="197"/>
      <c r="BY943" s="67" t="s">
        <v>194</v>
      </c>
      <c r="BZ943" s="49">
        <f t="shared" si="645"/>
        <v>82656370</v>
      </c>
      <c r="CA943" s="30">
        <f>IFERROR(BZ943/BW941,"-")</f>
        <v>8.3775369761330716E-3</v>
      </c>
      <c r="CB943" s="49">
        <f>SUM(J943,T943,AD943,AN943,AX943,BH943,BR943)</f>
        <v>690</v>
      </c>
      <c r="CC943" s="30">
        <f>IFERROR(CB943/BX941,"-")</f>
        <v>5.9110768439989719E-2</v>
      </c>
      <c r="CD943" s="52">
        <f>IFERROR(BZ943/CB943,"-")</f>
        <v>119791.84057971014</v>
      </c>
      <c r="CE943" s="31">
        <f t="shared" si="671"/>
        <v>5.3931530404877283E-2</v>
      </c>
      <c r="CR943" s="173"/>
      <c r="CS943" s="194"/>
      <c r="CT943" s="188"/>
      <c r="CU943" s="191"/>
      <c r="CV943" s="191"/>
      <c r="CW943" s="75" t="s">
        <v>64</v>
      </c>
      <c r="CX943" s="86">
        <v>17424648</v>
      </c>
      <c r="CY943" s="76">
        <v>1.5835082052446066E-3</v>
      </c>
      <c r="CZ943" s="86">
        <v>433</v>
      </c>
      <c r="DA943" s="76">
        <v>3.5283572359843543E-2</v>
      </c>
      <c r="DB943" s="86">
        <v>40241.681293302543</v>
      </c>
      <c r="DC943" s="77">
        <v>3.2155057181048566E-2</v>
      </c>
    </row>
    <row r="944" spans="2:107" s="16" customFormat="1" ht="13.15" customHeight="1">
      <c r="B944" s="224"/>
      <c r="C944" s="194"/>
      <c r="D944" s="176"/>
      <c r="E944" s="197"/>
      <c r="F944" s="197"/>
      <c r="G944" s="67" t="s">
        <v>62</v>
      </c>
      <c r="H944" s="49">
        <v>177631</v>
      </c>
      <c r="I944" s="30">
        <f>IFERROR(H944/E941,"-")</f>
        <v>5.1683599111173959E-3</v>
      </c>
      <c r="J944" s="49">
        <v>5</v>
      </c>
      <c r="K944" s="30">
        <f>IFERROR(J944/F941,"-")</f>
        <v>0.33333333333333331</v>
      </c>
      <c r="L944" s="52">
        <f t="shared" si="629"/>
        <v>35526.199999999997</v>
      </c>
      <c r="M944" s="31">
        <f t="shared" si="664"/>
        <v>0.33333333333333331</v>
      </c>
      <c r="N944" s="176"/>
      <c r="O944" s="197"/>
      <c r="P944" s="197"/>
      <c r="Q944" s="67" t="s">
        <v>62</v>
      </c>
      <c r="R944" s="49">
        <v>130393</v>
      </c>
      <c r="S944" s="30">
        <f>IFERROR(R944/O941,"-")</f>
        <v>1.5759479068076507E-3</v>
      </c>
      <c r="T944" s="49">
        <v>10</v>
      </c>
      <c r="U944" s="30">
        <f>IFERROR(T944/P941,"-")</f>
        <v>0.17241379310344829</v>
      </c>
      <c r="V944" s="52">
        <f t="shared" si="631"/>
        <v>13039.3</v>
      </c>
      <c r="W944" s="31">
        <f t="shared" si="665"/>
        <v>0.15384615384615385</v>
      </c>
      <c r="X944" s="176"/>
      <c r="Y944" s="197"/>
      <c r="Z944" s="197"/>
      <c r="AA944" s="67" t="s">
        <v>62</v>
      </c>
      <c r="AB944" s="49">
        <v>51194247</v>
      </c>
      <c r="AC944" s="30">
        <f>IFERROR(AB944/Y941,"-")</f>
        <v>1.8362129152525941E-2</v>
      </c>
      <c r="AD944" s="49">
        <v>809</v>
      </c>
      <c r="AE944" s="30">
        <f>IFERROR(AD944/Z941,"-")</f>
        <v>0.18718186024988431</v>
      </c>
      <c r="AF944" s="52">
        <f t="shared" si="633"/>
        <v>63280.898640296662</v>
      </c>
      <c r="AG944" s="31">
        <f t="shared" si="666"/>
        <v>0.17345626072041168</v>
      </c>
      <c r="AH944" s="176"/>
      <c r="AI944" s="197"/>
      <c r="AJ944" s="197"/>
      <c r="AK944" s="67" t="s">
        <v>62</v>
      </c>
      <c r="AL944" s="49">
        <v>59537012</v>
      </c>
      <c r="AM944" s="30">
        <f>IFERROR(AL944/AI941,"-")</f>
        <v>1.7621439215877752E-2</v>
      </c>
      <c r="AN944" s="49">
        <v>942</v>
      </c>
      <c r="AO944" s="30">
        <f>IFERROR(AN944/AJ941,"-")</f>
        <v>0.25113303119168223</v>
      </c>
      <c r="AP944" s="52">
        <f t="shared" si="635"/>
        <v>63202.772823779196</v>
      </c>
      <c r="AQ944" s="31">
        <f t="shared" si="667"/>
        <v>0.236267870579383</v>
      </c>
      <c r="AR944" s="176"/>
      <c r="AS944" s="197"/>
      <c r="AT944" s="197"/>
      <c r="AU944" s="67" t="s">
        <v>62</v>
      </c>
      <c r="AV944" s="49">
        <v>33723552</v>
      </c>
      <c r="AW944" s="30">
        <f>IFERROR(AV944/AS941,"-")</f>
        <v>1.5805787615076641E-2</v>
      </c>
      <c r="AX944" s="49">
        <v>614</v>
      </c>
      <c r="AY944" s="30">
        <f>IFERROR(AX944/AT941,"-")</f>
        <v>0.28100686498855837</v>
      </c>
      <c r="AZ944" s="52">
        <f t="shared" si="637"/>
        <v>54924.351791530942</v>
      </c>
      <c r="BA944" s="31">
        <f t="shared" si="668"/>
        <v>0.25487754254877543</v>
      </c>
      <c r="BB944" s="176"/>
      <c r="BC944" s="197"/>
      <c r="BD944" s="197"/>
      <c r="BE944" s="67" t="s">
        <v>62</v>
      </c>
      <c r="BF944" s="49">
        <v>7334880</v>
      </c>
      <c r="BG944" s="30">
        <f>IFERROR(BF944/BC941,"-")</f>
        <v>6.5486117024078959E-3</v>
      </c>
      <c r="BH944" s="49">
        <v>235</v>
      </c>
      <c r="BI944" s="30">
        <f>IFERROR(BH944/BD941,"-")</f>
        <v>0.23406374501992031</v>
      </c>
      <c r="BJ944" s="52">
        <f t="shared" si="639"/>
        <v>31212.255319148935</v>
      </c>
      <c r="BK944" s="31">
        <f t="shared" si="669"/>
        <v>0.19831223628691982</v>
      </c>
      <c r="BL944" s="176"/>
      <c r="BM944" s="197"/>
      <c r="BN944" s="197"/>
      <c r="BO944" s="67" t="s">
        <v>62</v>
      </c>
      <c r="BP944" s="49">
        <v>3254041</v>
      </c>
      <c r="BQ944" s="30">
        <f>IFERROR(BP944/BM941,"-")</f>
        <v>9.8928105892964174E-3</v>
      </c>
      <c r="BR944" s="49">
        <v>58</v>
      </c>
      <c r="BS944" s="30">
        <f>IFERROR(BR944/BN941,"-")</f>
        <v>0.17159763313609466</v>
      </c>
      <c r="BT944" s="52">
        <f t="shared" si="641"/>
        <v>56104.15517241379</v>
      </c>
      <c r="BU944" s="31">
        <f t="shared" si="670"/>
        <v>0.12366737739872068</v>
      </c>
      <c r="BV944" s="176"/>
      <c r="BW944" s="197"/>
      <c r="BX944" s="197"/>
      <c r="BY944" s="67" t="s">
        <v>62</v>
      </c>
      <c r="BZ944" s="49">
        <f t="shared" si="645"/>
        <v>155351756</v>
      </c>
      <c r="CA944" s="30">
        <f>IFERROR(BZ944/BW941,"-")</f>
        <v>1.5745490398346825E-2</v>
      </c>
      <c r="CB944" s="49">
        <f t="shared" si="646"/>
        <v>2673</v>
      </c>
      <c r="CC944" s="30">
        <f>IFERROR(CB944/BX941,"-")</f>
        <v>0.2289899768696993</v>
      </c>
      <c r="CD944" s="52">
        <f t="shared" si="643"/>
        <v>58118.876169098388</v>
      </c>
      <c r="CE944" s="31">
        <f t="shared" si="671"/>
        <v>0.20892605909019854</v>
      </c>
      <c r="CR944" s="173"/>
      <c r="CS944" s="194"/>
      <c r="CT944" s="188"/>
      <c r="CU944" s="191"/>
      <c r="CV944" s="191"/>
      <c r="CW944" s="75" t="s">
        <v>66</v>
      </c>
      <c r="CX944" s="86">
        <v>175537392</v>
      </c>
      <c r="CY944" s="76">
        <v>1.5952396889695502E-2</v>
      </c>
      <c r="CZ944" s="86">
        <v>3345</v>
      </c>
      <c r="DA944" s="76">
        <v>0.2725717079530639</v>
      </c>
      <c r="DB944" s="86">
        <v>52477.546188340806</v>
      </c>
      <c r="DC944" s="77">
        <v>0.24840338630625278</v>
      </c>
    </row>
    <row r="945" spans="2:107" s="16" customFormat="1" ht="13.15" customHeight="1">
      <c r="B945" s="224"/>
      <c r="C945" s="194"/>
      <c r="D945" s="176"/>
      <c r="E945" s="197"/>
      <c r="F945" s="197"/>
      <c r="G945" s="67" t="s">
        <v>64</v>
      </c>
      <c r="H945" s="49">
        <v>528</v>
      </c>
      <c r="I945" s="30">
        <f>IFERROR(H945/E941,"-")</f>
        <v>1.5362712775754146E-5</v>
      </c>
      <c r="J945" s="49">
        <v>1</v>
      </c>
      <c r="K945" s="30">
        <f>IFERROR(J945/F941,"-")</f>
        <v>6.6666666666666666E-2</v>
      </c>
      <c r="L945" s="52">
        <f t="shared" si="629"/>
        <v>528</v>
      </c>
      <c r="M945" s="31">
        <f t="shared" si="664"/>
        <v>6.6666666666666666E-2</v>
      </c>
      <c r="N945" s="176"/>
      <c r="O945" s="197"/>
      <c r="P945" s="197"/>
      <c r="Q945" s="67" t="s">
        <v>64</v>
      </c>
      <c r="R945" s="49">
        <v>16037</v>
      </c>
      <c r="S945" s="30">
        <f>IFERROR(R945/O941,"-")</f>
        <v>1.9382540919738248E-4</v>
      </c>
      <c r="T945" s="49">
        <v>3</v>
      </c>
      <c r="U945" s="30">
        <f>IFERROR(T945/P941,"-")</f>
        <v>5.1724137931034482E-2</v>
      </c>
      <c r="V945" s="52">
        <f t="shared" si="631"/>
        <v>5345.666666666667</v>
      </c>
      <c r="W945" s="31">
        <f t="shared" si="665"/>
        <v>4.6153846153846156E-2</v>
      </c>
      <c r="X945" s="176"/>
      <c r="Y945" s="197"/>
      <c r="Z945" s="197"/>
      <c r="AA945" s="67" t="s">
        <v>64</v>
      </c>
      <c r="AB945" s="49">
        <v>14671703</v>
      </c>
      <c r="AC945" s="30">
        <f>IFERROR(AB945/Y941,"-")</f>
        <v>5.2623824191320228E-3</v>
      </c>
      <c r="AD945" s="49">
        <v>115</v>
      </c>
      <c r="AE945" s="30">
        <f>IFERROR(AD945/Z941,"-")</f>
        <v>2.6608051827857474E-2</v>
      </c>
      <c r="AF945" s="52">
        <f t="shared" si="633"/>
        <v>127580.02608695652</v>
      </c>
      <c r="AG945" s="31">
        <f t="shared" si="666"/>
        <v>2.4656946826758147E-2</v>
      </c>
      <c r="AH945" s="176"/>
      <c r="AI945" s="197"/>
      <c r="AJ945" s="197"/>
      <c r="AK945" s="67" t="s">
        <v>64</v>
      </c>
      <c r="AL945" s="49">
        <v>5428489</v>
      </c>
      <c r="AM945" s="30">
        <f>IFERROR(AL945/AI941,"-")</f>
        <v>1.6066944869111168E-3</v>
      </c>
      <c r="AN945" s="49">
        <v>125</v>
      </c>
      <c r="AO945" s="30">
        <f>IFERROR(AN945/AJ941,"-")</f>
        <v>3.3324446814182881E-2</v>
      </c>
      <c r="AP945" s="52">
        <f t="shared" si="635"/>
        <v>43427.911999999997</v>
      </c>
      <c r="AQ945" s="31">
        <f t="shared" si="667"/>
        <v>3.1351893654376725E-2</v>
      </c>
      <c r="AR945" s="176"/>
      <c r="AS945" s="197"/>
      <c r="AT945" s="197"/>
      <c r="AU945" s="67" t="s">
        <v>64</v>
      </c>
      <c r="AV945" s="49">
        <v>6040666</v>
      </c>
      <c r="AW945" s="30">
        <f>IFERROR(AV945/AS941,"-")</f>
        <v>2.8311811237918989E-3</v>
      </c>
      <c r="AX945" s="49">
        <v>86</v>
      </c>
      <c r="AY945" s="30">
        <f>IFERROR(AX945/AT941,"-")</f>
        <v>3.9359267734553775E-2</v>
      </c>
      <c r="AZ945" s="52">
        <f t="shared" si="637"/>
        <v>70240.30232558139</v>
      </c>
      <c r="BA945" s="31">
        <f t="shared" si="668"/>
        <v>3.5699460356994603E-2</v>
      </c>
      <c r="BB945" s="176"/>
      <c r="BC945" s="197"/>
      <c r="BD945" s="197"/>
      <c r="BE945" s="67" t="s">
        <v>64</v>
      </c>
      <c r="BF945" s="49">
        <v>4129666</v>
      </c>
      <c r="BG945" s="30">
        <f>IFERROR(BF945/BC941,"-")</f>
        <v>3.6869831673641564E-3</v>
      </c>
      <c r="BH945" s="49">
        <v>34</v>
      </c>
      <c r="BI945" s="30">
        <f>IFERROR(BH945/BD941,"-")</f>
        <v>3.386454183266932E-2</v>
      </c>
      <c r="BJ945" s="52">
        <f t="shared" si="639"/>
        <v>121460.76470588235</v>
      </c>
      <c r="BK945" s="31">
        <f t="shared" si="669"/>
        <v>2.8691983122362871E-2</v>
      </c>
      <c r="BL945" s="176"/>
      <c r="BM945" s="197"/>
      <c r="BN945" s="197"/>
      <c r="BO945" s="67" t="s">
        <v>64</v>
      </c>
      <c r="BP945" s="49">
        <v>140061</v>
      </c>
      <c r="BQ945" s="30">
        <f>IFERROR(BP945/BM941,"-")</f>
        <v>4.258080780013053E-4</v>
      </c>
      <c r="BR945" s="49">
        <v>9</v>
      </c>
      <c r="BS945" s="30">
        <f>IFERROR(BR945/BN941,"-")</f>
        <v>2.6627218934911243E-2</v>
      </c>
      <c r="BT945" s="52">
        <f t="shared" si="641"/>
        <v>15562.333333333334</v>
      </c>
      <c r="BU945" s="31">
        <f t="shared" si="670"/>
        <v>1.9189765458422176E-2</v>
      </c>
      <c r="BV945" s="176"/>
      <c r="BW945" s="197"/>
      <c r="BX945" s="197"/>
      <c r="BY945" s="67" t="s">
        <v>64</v>
      </c>
      <c r="BZ945" s="49">
        <f t="shared" si="645"/>
        <v>30427150</v>
      </c>
      <c r="CA945" s="30">
        <f>IFERROR(BZ945/BW941,"-")</f>
        <v>3.0839071955778771E-3</v>
      </c>
      <c r="CB945" s="49">
        <f t="shared" si="646"/>
        <v>373</v>
      </c>
      <c r="CC945" s="30">
        <f>IFERROR(CB945/BX941,"-")</f>
        <v>3.1954082069733575E-2</v>
      </c>
      <c r="CD945" s="52">
        <f t="shared" si="643"/>
        <v>81574.12868632708</v>
      </c>
      <c r="CE945" s="31">
        <f t="shared" si="671"/>
        <v>2.9154291073940911E-2</v>
      </c>
      <c r="CR945" s="173"/>
      <c r="CS945" s="194"/>
      <c r="CT945" s="188"/>
      <c r="CU945" s="191"/>
      <c r="CV945" s="191"/>
      <c r="CW945" s="75" t="s">
        <v>68</v>
      </c>
      <c r="CX945" s="86">
        <v>264304161</v>
      </c>
      <c r="CY945" s="76">
        <v>2.4019297699660363E-2</v>
      </c>
      <c r="CZ945" s="86">
        <v>3969</v>
      </c>
      <c r="DA945" s="76">
        <v>0.32341916558018252</v>
      </c>
      <c r="DB945" s="86">
        <v>66592.12925170068</v>
      </c>
      <c r="DC945" s="77">
        <v>0.29474231397593942</v>
      </c>
    </row>
    <row r="946" spans="2:107" s="16" customFormat="1" ht="13.15" customHeight="1">
      <c r="B946" s="224"/>
      <c r="C946" s="194"/>
      <c r="D946" s="176"/>
      <c r="E946" s="197"/>
      <c r="F946" s="197"/>
      <c r="G946" s="67" t="s">
        <v>66</v>
      </c>
      <c r="H946" s="49">
        <v>73812</v>
      </c>
      <c r="I946" s="30">
        <f>IFERROR(H946/E941,"-")</f>
        <v>2.1476374155378129E-3</v>
      </c>
      <c r="J946" s="49">
        <v>6</v>
      </c>
      <c r="K946" s="30">
        <f>IFERROR(J946/F941,"-")</f>
        <v>0.4</v>
      </c>
      <c r="L946" s="52">
        <f t="shared" si="629"/>
        <v>12302</v>
      </c>
      <c r="M946" s="31">
        <f t="shared" si="664"/>
        <v>0.4</v>
      </c>
      <c r="N946" s="176"/>
      <c r="O946" s="197"/>
      <c r="P946" s="197"/>
      <c r="Q946" s="67" t="s">
        <v>66</v>
      </c>
      <c r="R946" s="49">
        <v>211604</v>
      </c>
      <c r="S946" s="30">
        <f>IFERROR(R946/O941,"-")</f>
        <v>2.5574753312840883E-3</v>
      </c>
      <c r="T946" s="49">
        <v>16</v>
      </c>
      <c r="U946" s="30">
        <f>IFERROR(T946/P941,"-")</f>
        <v>0.27586206896551724</v>
      </c>
      <c r="V946" s="52">
        <f t="shared" si="631"/>
        <v>13225.25</v>
      </c>
      <c r="W946" s="31">
        <f t="shared" si="665"/>
        <v>0.24615384615384617</v>
      </c>
      <c r="X946" s="176"/>
      <c r="Y946" s="197"/>
      <c r="Z946" s="197"/>
      <c r="AA946" s="67" t="s">
        <v>66</v>
      </c>
      <c r="AB946" s="49">
        <v>53081775</v>
      </c>
      <c r="AC946" s="30">
        <f>IFERROR(AB946/Y941,"-")</f>
        <v>1.9039139460246823E-2</v>
      </c>
      <c r="AD946" s="49">
        <v>997</v>
      </c>
      <c r="AE946" s="30">
        <f>IFERROR(AD946/Z941,"-")</f>
        <v>0.23068024062933826</v>
      </c>
      <c r="AF946" s="52">
        <f t="shared" si="633"/>
        <v>53241.499498495483</v>
      </c>
      <c r="AG946" s="31">
        <f t="shared" si="666"/>
        <v>0.21376500857632932</v>
      </c>
      <c r="AH946" s="176"/>
      <c r="AI946" s="197"/>
      <c r="AJ946" s="197"/>
      <c r="AK946" s="67" t="s">
        <v>66</v>
      </c>
      <c r="AL946" s="49">
        <v>90202387</v>
      </c>
      <c r="AM946" s="30">
        <f>IFERROR(AL946/AI941,"-")</f>
        <v>2.6697609205641383E-2</v>
      </c>
      <c r="AN946" s="49">
        <v>1181</v>
      </c>
      <c r="AO946" s="30">
        <f>IFERROR(AN946/AJ941,"-")</f>
        <v>0.31484937350039988</v>
      </c>
      <c r="AP946" s="52">
        <f t="shared" si="635"/>
        <v>76377.973751058424</v>
      </c>
      <c r="AQ946" s="31">
        <f t="shared" si="667"/>
        <v>0.29621269124655131</v>
      </c>
      <c r="AR946" s="176"/>
      <c r="AS946" s="197"/>
      <c r="AT946" s="197"/>
      <c r="AU946" s="67" t="s">
        <v>66</v>
      </c>
      <c r="AV946" s="49">
        <v>29288445</v>
      </c>
      <c r="AW946" s="30">
        <f>IFERROR(AV946/AS941,"-")</f>
        <v>1.3727110988956719E-2</v>
      </c>
      <c r="AX946" s="49">
        <v>698</v>
      </c>
      <c r="AY946" s="30">
        <f>IFERROR(AX946/AT941,"-")</f>
        <v>0.31945080091533179</v>
      </c>
      <c r="AZ946" s="52">
        <f t="shared" si="637"/>
        <v>41960.522922636104</v>
      </c>
      <c r="BA946" s="31">
        <f t="shared" si="668"/>
        <v>0.2897467828974678</v>
      </c>
      <c r="BB946" s="176"/>
      <c r="BC946" s="197"/>
      <c r="BD946" s="197"/>
      <c r="BE946" s="67" t="s">
        <v>66</v>
      </c>
      <c r="BF946" s="49">
        <v>12414402</v>
      </c>
      <c r="BG946" s="30">
        <f>IFERROR(BF946/BC941,"-")</f>
        <v>1.1083630300099795E-2</v>
      </c>
      <c r="BH946" s="49">
        <v>288</v>
      </c>
      <c r="BI946" s="30">
        <f>IFERROR(BH946/BD941,"-")</f>
        <v>0.28685258964143429</v>
      </c>
      <c r="BJ946" s="52">
        <f t="shared" si="639"/>
        <v>43105.5625</v>
      </c>
      <c r="BK946" s="31">
        <f t="shared" si="669"/>
        <v>0.24303797468354429</v>
      </c>
      <c r="BL946" s="176"/>
      <c r="BM946" s="197"/>
      <c r="BN946" s="197"/>
      <c r="BO946" s="67" t="s">
        <v>66</v>
      </c>
      <c r="BP946" s="49">
        <v>12985675</v>
      </c>
      <c r="BQ946" s="30">
        <f>IFERROR(BP946/BM941,"-")</f>
        <v>3.9478550869261254E-2</v>
      </c>
      <c r="BR946" s="49">
        <v>71</v>
      </c>
      <c r="BS946" s="30">
        <f>IFERROR(BR946/BN941,"-")</f>
        <v>0.21005917159763313</v>
      </c>
      <c r="BT946" s="52">
        <f t="shared" si="641"/>
        <v>182896.8309859155</v>
      </c>
      <c r="BU946" s="31">
        <f t="shared" si="670"/>
        <v>0.1513859275053305</v>
      </c>
      <c r="BV946" s="176"/>
      <c r="BW946" s="197"/>
      <c r="BX946" s="197"/>
      <c r="BY946" s="67" t="s">
        <v>66</v>
      </c>
      <c r="BZ946" s="49">
        <f t="shared" si="645"/>
        <v>198258100</v>
      </c>
      <c r="CA946" s="30">
        <f>IFERROR(BZ946/BW941,"-")</f>
        <v>2.0094211293913439E-2</v>
      </c>
      <c r="CB946" s="49">
        <f t="shared" si="646"/>
        <v>3257</v>
      </c>
      <c r="CC946" s="30">
        <f>IFERROR(CB946/BX941,"-")</f>
        <v>0.27901996059282103</v>
      </c>
      <c r="CD946" s="52">
        <f t="shared" si="643"/>
        <v>60871.384709855694</v>
      </c>
      <c r="CE946" s="31">
        <f t="shared" si="671"/>
        <v>0.25457245583867438</v>
      </c>
      <c r="CR946" s="173"/>
      <c r="CS946" s="194"/>
      <c r="CT946" s="188"/>
      <c r="CU946" s="191"/>
      <c r="CV946" s="191"/>
      <c r="CW946" s="75" t="s">
        <v>69</v>
      </c>
      <c r="CX946" s="86">
        <v>319244849</v>
      </c>
      <c r="CY946" s="76">
        <v>2.9012169306006953E-2</v>
      </c>
      <c r="CZ946" s="86">
        <v>1411</v>
      </c>
      <c r="DA946" s="76">
        <v>0.11497718383311603</v>
      </c>
      <c r="DB946" s="86">
        <v>226254.32246633593</v>
      </c>
      <c r="DC946" s="77">
        <v>0.10478241497103817</v>
      </c>
    </row>
    <row r="947" spans="2:107" s="16" customFormat="1" ht="13.15" customHeight="1">
      <c r="B947" s="224"/>
      <c r="C947" s="194"/>
      <c r="D947" s="176"/>
      <c r="E947" s="197"/>
      <c r="F947" s="197"/>
      <c r="G947" s="67" t="s">
        <v>68</v>
      </c>
      <c r="H947" s="49">
        <v>10203</v>
      </c>
      <c r="I947" s="30">
        <f>IFERROR(H947/E941,"-")</f>
        <v>2.9686696676329465E-4</v>
      </c>
      <c r="J947" s="49">
        <v>3</v>
      </c>
      <c r="K947" s="30">
        <f>IFERROR(J947/F941,"-")</f>
        <v>0.2</v>
      </c>
      <c r="L947" s="52">
        <f t="shared" si="629"/>
        <v>3401</v>
      </c>
      <c r="M947" s="31">
        <f t="shared" si="664"/>
        <v>0.2</v>
      </c>
      <c r="N947" s="176"/>
      <c r="O947" s="197"/>
      <c r="P947" s="197"/>
      <c r="Q947" s="67" t="s">
        <v>68</v>
      </c>
      <c r="R947" s="49">
        <v>264342</v>
      </c>
      <c r="S947" s="30">
        <f>IFERROR(R947/O941,"-")</f>
        <v>3.1948741234678855E-3</v>
      </c>
      <c r="T947" s="49">
        <v>9</v>
      </c>
      <c r="U947" s="30">
        <f>IFERROR(T947/P941,"-")</f>
        <v>0.15517241379310345</v>
      </c>
      <c r="V947" s="52">
        <f t="shared" si="631"/>
        <v>29371.333333333332</v>
      </c>
      <c r="W947" s="31">
        <f t="shared" si="665"/>
        <v>0.13846153846153847</v>
      </c>
      <c r="X947" s="176"/>
      <c r="Y947" s="197"/>
      <c r="Z947" s="197"/>
      <c r="AA947" s="67" t="s">
        <v>68</v>
      </c>
      <c r="AB947" s="49">
        <v>65395837</v>
      </c>
      <c r="AC947" s="30">
        <f>IFERROR(AB947/Y941,"-")</f>
        <v>2.3455893491929562E-2</v>
      </c>
      <c r="AD947" s="49">
        <v>1134</v>
      </c>
      <c r="AE947" s="30">
        <f>IFERROR(AD947/Z941,"-")</f>
        <v>0.26237852845904674</v>
      </c>
      <c r="AF947" s="52">
        <f t="shared" si="633"/>
        <v>57668.286596119928</v>
      </c>
      <c r="AG947" s="31">
        <f t="shared" si="666"/>
        <v>0.24313893653516294</v>
      </c>
      <c r="AH947" s="176"/>
      <c r="AI947" s="197"/>
      <c r="AJ947" s="197"/>
      <c r="AK947" s="67" t="s">
        <v>68</v>
      </c>
      <c r="AL947" s="49">
        <v>80543928</v>
      </c>
      <c r="AM947" s="30">
        <f>IFERROR(AL947/AI941,"-")</f>
        <v>2.3838951330981042E-2</v>
      </c>
      <c r="AN947" s="49">
        <v>1337</v>
      </c>
      <c r="AO947" s="30">
        <f>IFERROR(AN947/AJ941,"-")</f>
        <v>0.35643828312450015</v>
      </c>
      <c r="AP947" s="52">
        <f t="shared" si="635"/>
        <v>60242.279730740462</v>
      </c>
      <c r="AQ947" s="31">
        <f t="shared" si="667"/>
        <v>0.33533985452721343</v>
      </c>
      <c r="AR947" s="176"/>
      <c r="AS947" s="197"/>
      <c r="AT947" s="197"/>
      <c r="AU947" s="67" t="s">
        <v>68</v>
      </c>
      <c r="AV947" s="49">
        <v>56308730</v>
      </c>
      <c r="AW947" s="30">
        <f>IFERROR(AV947/AS941,"-")</f>
        <v>2.6391165060391457E-2</v>
      </c>
      <c r="AX947" s="49">
        <v>844</v>
      </c>
      <c r="AY947" s="30">
        <f>IFERROR(AX947/AT941,"-")</f>
        <v>0.38627002288329521</v>
      </c>
      <c r="AZ947" s="52">
        <f t="shared" si="637"/>
        <v>66716.504739336495</v>
      </c>
      <c r="BA947" s="31">
        <f t="shared" si="668"/>
        <v>0.35035284350352841</v>
      </c>
      <c r="BB947" s="176"/>
      <c r="BC947" s="197"/>
      <c r="BD947" s="197"/>
      <c r="BE947" s="67" t="s">
        <v>68</v>
      </c>
      <c r="BF947" s="49">
        <v>33431155</v>
      </c>
      <c r="BG947" s="30">
        <f>IFERROR(BF947/BC941,"-")</f>
        <v>2.9847475740300076E-2</v>
      </c>
      <c r="BH947" s="49">
        <v>392</v>
      </c>
      <c r="BI947" s="30">
        <f>IFERROR(BH947/BD941,"-")</f>
        <v>0.39043824701195218</v>
      </c>
      <c r="BJ947" s="52">
        <f t="shared" si="639"/>
        <v>85283.558673469393</v>
      </c>
      <c r="BK947" s="31">
        <f t="shared" si="669"/>
        <v>0.3308016877637131</v>
      </c>
      <c r="BL947" s="176"/>
      <c r="BM947" s="197"/>
      <c r="BN947" s="197"/>
      <c r="BO947" s="67" t="s">
        <v>68</v>
      </c>
      <c r="BP947" s="49">
        <v>6985189</v>
      </c>
      <c r="BQ947" s="30">
        <f>IFERROR(BP947/BM941,"-")</f>
        <v>2.1236103573199248E-2</v>
      </c>
      <c r="BR947" s="49">
        <v>109</v>
      </c>
      <c r="BS947" s="30">
        <f>IFERROR(BR947/BN941,"-")</f>
        <v>0.3224852071005917</v>
      </c>
      <c r="BT947" s="52">
        <f t="shared" si="641"/>
        <v>64084.302752293581</v>
      </c>
      <c r="BU947" s="31">
        <f t="shared" si="670"/>
        <v>0.23240938166311301</v>
      </c>
      <c r="BV947" s="176"/>
      <c r="BW947" s="197"/>
      <c r="BX947" s="197"/>
      <c r="BY947" s="67" t="s">
        <v>68</v>
      </c>
      <c r="BZ947" s="49">
        <f t="shared" si="645"/>
        <v>242939384</v>
      </c>
      <c r="CA947" s="30">
        <f>IFERROR(BZ947/BW941,"-")</f>
        <v>2.4622829098579952E-2</v>
      </c>
      <c r="CB947" s="49">
        <f t="shared" si="646"/>
        <v>3828</v>
      </c>
      <c r="CC947" s="30">
        <f>IFERROR(CB947/BX941,"-")</f>
        <v>0.32793626317142122</v>
      </c>
      <c r="CD947" s="52">
        <f t="shared" si="643"/>
        <v>63463.788923719956</v>
      </c>
      <c r="CE947" s="31">
        <f t="shared" si="671"/>
        <v>0.29920275128966706</v>
      </c>
      <c r="CR947" s="173"/>
      <c r="CS947" s="194"/>
      <c r="CT947" s="188"/>
      <c r="CU947" s="191"/>
      <c r="CV947" s="191"/>
      <c r="CW947" s="75" t="s">
        <v>70</v>
      </c>
      <c r="CX947" s="86">
        <v>6790</v>
      </c>
      <c r="CY947" s="76">
        <v>6.1705813016199117E-7</v>
      </c>
      <c r="CZ947" s="86">
        <v>4</v>
      </c>
      <c r="DA947" s="76">
        <v>3.2594524119947848E-4</v>
      </c>
      <c r="DB947" s="86">
        <v>1697.5</v>
      </c>
      <c r="DC947" s="77">
        <v>2.9704440813901678E-4</v>
      </c>
    </row>
    <row r="948" spans="2:107" s="16" customFormat="1" ht="13.15" customHeight="1">
      <c r="B948" s="224"/>
      <c r="C948" s="194"/>
      <c r="D948" s="176"/>
      <c r="E948" s="197"/>
      <c r="F948" s="197"/>
      <c r="G948" s="67" t="s">
        <v>69</v>
      </c>
      <c r="H948" s="49">
        <v>0</v>
      </c>
      <c r="I948" s="30">
        <f>IFERROR(H948/E941,"-")</f>
        <v>0</v>
      </c>
      <c r="J948" s="49">
        <v>0</v>
      </c>
      <c r="K948" s="30">
        <f>IFERROR(J948/F941,"-")</f>
        <v>0</v>
      </c>
      <c r="L948" s="52" t="str">
        <f t="shared" si="629"/>
        <v>-</v>
      </c>
      <c r="M948" s="31">
        <f t="shared" si="664"/>
        <v>0</v>
      </c>
      <c r="N948" s="176"/>
      <c r="O948" s="197"/>
      <c r="P948" s="197"/>
      <c r="Q948" s="67" t="s">
        <v>69</v>
      </c>
      <c r="R948" s="49">
        <v>27323</v>
      </c>
      <c r="S948" s="30">
        <f>IFERROR(R948/O941,"-")</f>
        <v>3.3022957258215885E-4</v>
      </c>
      <c r="T948" s="49">
        <v>3</v>
      </c>
      <c r="U948" s="30">
        <f>IFERROR(T948/P941,"-")</f>
        <v>5.1724137931034482E-2</v>
      </c>
      <c r="V948" s="52">
        <f t="shared" si="631"/>
        <v>9107.6666666666661</v>
      </c>
      <c r="W948" s="31">
        <f t="shared" si="665"/>
        <v>4.6153846153846156E-2</v>
      </c>
      <c r="X948" s="176"/>
      <c r="Y948" s="197"/>
      <c r="Z948" s="197"/>
      <c r="AA948" s="67" t="s">
        <v>69</v>
      </c>
      <c r="AB948" s="49">
        <v>32449890</v>
      </c>
      <c r="AC948" s="30">
        <f>IFERROR(AB948/Y941,"-")</f>
        <v>1.1638984965737653E-2</v>
      </c>
      <c r="AD948" s="49">
        <v>276</v>
      </c>
      <c r="AE948" s="30">
        <f>IFERROR(AD948/Z941,"-")</f>
        <v>6.385932438685793E-2</v>
      </c>
      <c r="AF948" s="52">
        <f t="shared" si="633"/>
        <v>117572.06521739131</v>
      </c>
      <c r="AG948" s="31">
        <f t="shared" si="666"/>
        <v>5.9176672384219552E-2</v>
      </c>
      <c r="AH948" s="176"/>
      <c r="AI948" s="197"/>
      <c r="AJ948" s="197"/>
      <c r="AK948" s="67" t="s">
        <v>69</v>
      </c>
      <c r="AL948" s="49">
        <v>123582600</v>
      </c>
      <c r="AM948" s="30">
        <f>IFERROR(AL948/AI941,"-")</f>
        <v>3.6577302099744843E-2</v>
      </c>
      <c r="AN948" s="49">
        <v>448</v>
      </c>
      <c r="AO948" s="30">
        <f>IFERROR(AN948/AJ941,"-")</f>
        <v>0.11943481738203146</v>
      </c>
      <c r="AP948" s="52">
        <f t="shared" si="635"/>
        <v>275854.01785714284</v>
      </c>
      <c r="AQ948" s="31">
        <f t="shared" si="667"/>
        <v>0.11236518685728618</v>
      </c>
      <c r="AR948" s="176"/>
      <c r="AS948" s="197"/>
      <c r="AT948" s="197"/>
      <c r="AU948" s="67" t="s">
        <v>69</v>
      </c>
      <c r="AV948" s="49">
        <v>96470405</v>
      </c>
      <c r="AW948" s="30">
        <f>IFERROR(AV948/AS941,"-")</f>
        <v>4.5214416695205401E-2</v>
      </c>
      <c r="AX948" s="49">
        <v>370</v>
      </c>
      <c r="AY948" s="30">
        <f>IFERROR(AX948/AT941,"-")</f>
        <v>0.16933638443935928</v>
      </c>
      <c r="AZ948" s="52">
        <f t="shared" si="637"/>
        <v>260730.82432432432</v>
      </c>
      <c r="BA948" s="31">
        <f t="shared" si="668"/>
        <v>0.15359070153590701</v>
      </c>
      <c r="BB948" s="176"/>
      <c r="BC948" s="197"/>
      <c r="BD948" s="197"/>
      <c r="BE948" s="67" t="s">
        <v>69</v>
      </c>
      <c r="BF948" s="49">
        <v>69263160</v>
      </c>
      <c r="BG948" s="30">
        <f>IFERROR(BF948/BC941,"-")</f>
        <v>6.1838440454615541E-2</v>
      </c>
      <c r="BH948" s="49">
        <v>205</v>
      </c>
      <c r="BI948" s="30">
        <f>IFERROR(BH948/BD941,"-")</f>
        <v>0.20418326693227093</v>
      </c>
      <c r="BJ948" s="52">
        <f t="shared" si="639"/>
        <v>337869.07317073172</v>
      </c>
      <c r="BK948" s="31">
        <f t="shared" si="669"/>
        <v>0.1729957805907173</v>
      </c>
      <c r="BL948" s="176"/>
      <c r="BM948" s="197"/>
      <c r="BN948" s="197"/>
      <c r="BO948" s="67" t="s">
        <v>69</v>
      </c>
      <c r="BP948" s="49">
        <v>21227138</v>
      </c>
      <c r="BQ948" s="30">
        <f>IFERROR(BP948/BM941,"-")</f>
        <v>6.4533930453505778E-2</v>
      </c>
      <c r="BR948" s="49">
        <v>59</v>
      </c>
      <c r="BS948" s="30">
        <f>IFERROR(BR948/BN941,"-")</f>
        <v>0.17455621301775148</v>
      </c>
      <c r="BT948" s="52">
        <f t="shared" si="641"/>
        <v>359782</v>
      </c>
      <c r="BU948" s="31">
        <f t="shared" si="670"/>
        <v>0.1257995735607676</v>
      </c>
      <c r="BV948" s="176"/>
      <c r="BW948" s="197"/>
      <c r="BX948" s="197"/>
      <c r="BY948" s="67" t="s">
        <v>69</v>
      </c>
      <c r="BZ948" s="49">
        <f t="shared" si="645"/>
        <v>343020516</v>
      </c>
      <c r="CA948" s="30">
        <f>IFERROR(BZ948/BW941,"-")</f>
        <v>3.4766431871642148E-2</v>
      </c>
      <c r="CB948" s="49">
        <f t="shared" si="646"/>
        <v>1361</v>
      </c>
      <c r="CC948" s="30">
        <f>IFERROR(CB948/BX941,"-")</f>
        <v>0.11659384905337103</v>
      </c>
      <c r="CD948" s="52">
        <f t="shared" si="643"/>
        <v>252035.64731814843</v>
      </c>
      <c r="CE948" s="31">
        <f t="shared" si="671"/>
        <v>0.10637798968266375</v>
      </c>
      <c r="CR948" s="173"/>
      <c r="CS948" s="194"/>
      <c r="CT948" s="188"/>
      <c r="CU948" s="191"/>
      <c r="CV948" s="191"/>
      <c r="CW948" s="75" t="s">
        <v>73</v>
      </c>
      <c r="CX948" s="86">
        <v>1662957</v>
      </c>
      <c r="CY948" s="76">
        <v>1.5112535154047045E-4</v>
      </c>
      <c r="CZ948" s="86">
        <v>82</v>
      </c>
      <c r="DA948" s="76">
        <v>6.6818774445893091E-3</v>
      </c>
      <c r="DB948" s="86">
        <v>20279.963414634145</v>
      </c>
      <c r="DC948" s="77">
        <v>6.0894103668498439E-3</v>
      </c>
    </row>
    <row r="949" spans="2:107" s="16" customFormat="1" ht="13.15" customHeight="1">
      <c r="B949" s="224"/>
      <c r="C949" s="194"/>
      <c r="D949" s="176"/>
      <c r="E949" s="197"/>
      <c r="F949" s="197"/>
      <c r="G949" s="67" t="s">
        <v>71</v>
      </c>
      <c r="H949" s="49">
        <v>0</v>
      </c>
      <c r="I949" s="30">
        <f>IFERROR(H949/E941,"-")</f>
        <v>0</v>
      </c>
      <c r="J949" s="49">
        <v>0</v>
      </c>
      <c r="K949" s="30">
        <f>IFERROR(J949/F941,"-")</f>
        <v>0</v>
      </c>
      <c r="L949" s="52" t="str">
        <f t="shared" si="629"/>
        <v>-</v>
      </c>
      <c r="M949" s="31">
        <f t="shared" si="664"/>
        <v>0</v>
      </c>
      <c r="N949" s="176"/>
      <c r="O949" s="197"/>
      <c r="P949" s="197"/>
      <c r="Q949" s="67" t="s">
        <v>71</v>
      </c>
      <c r="R949" s="49">
        <v>0</v>
      </c>
      <c r="S949" s="30">
        <f>IFERROR(R949/O941,"-")</f>
        <v>0</v>
      </c>
      <c r="T949" s="49">
        <v>0</v>
      </c>
      <c r="U949" s="30">
        <f>IFERROR(T949/P941,"-")</f>
        <v>0</v>
      </c>
      <c r="V949" s="52" t="str">
        <f t="shared" si="631"/>
        <v>-</v>
      </c>
      <c r="W949" s="31">
        <f t="shared" si="665"/>
        <v>0</v>
      </c>
      <c r="X949" s="176"/>
      <c r="Y949" s="197"/>
      <c r="Z949" s="197"/>
      <c r="AA949" s="67" t="s">
        <v>71</v>
      </c>
      <c r="AB949" s="49">
        <v>8731</v>
      </c>
      <c r="AC949" s="30">
        <f>IFERROR(AB949/Y941,"-")</f>
        <v>3.1315969864876416E-6</v>
      </c>
      <c r="AD949" s="49">
        <v>2</v>
      </c>
      <c r="AE949" s="30">
        <f>IFERROR(AD949/Z941,"-")</f>
        <v>4.6274872744099955E-4</v>
      </c>
      <c r="AF949" s="52">
        <f t="shared" si="633"/>
        <v>4365.5</v>
      </c>
      <c r="AG949" s="31">
        <f t="shared" si="666"/>
        <v>4.288164665523156E-4</v>
      </c>
      <c r="AH949" s="176"/>
      <c r="AI949" s="197"/>
      <c r="AJ949" s="197"/>
      <c r="AK949" s="67" t="s">
        <v>71</v>
      </c>
      <c r="AL949" s="49">
        <v>10989</v>
      </c>
      <c r="AM949" s="30">
        <f>IFERROR(AL949/AI941,"-")</f>
        <v>3.252464123380606E-6</v>
      </c>
      <c r="AN949" s="49">
        <v>3</v>
      </c>
      <c r="AO949" s="30">
        <f>IFERROR(AN949/AJ941,"-")</f>
        <v>7.997867235403892E-4</v>
      </c>
      <c r="AP949" s="52">
        <f t="shared" si="635"/>
        <v>3663</v>
      </c>
      <c r="AQ949" s="31">
        <f t="shared" si="667"/>
        <v>7.5244544770504136E-4</v>
      </c>
      <c r="AR949" s="176"/>
      <c r="AS949" s="197"/>
      <c r="AT949" s="197"/>
      <c r="AU949" s="67" t="s">
        <v>71</v>
      </c>
      <c r="AV949" s="49">
        <v>19981</v>
      </c>
      <c r="AW949" s="30">
        <f>IFERROR(AV949/AS941,"-")</f>
        <v>9.3648332873371799E-6</v>
      </c>
      <c r="AX949" s="49">
        <v>3</v>
      </c>
      <c r="AY949" s="30">
        <f>IFERROR(AX949/AT941,"-")</f>
        <v>1.3729977116704805E-3</v>
      </c>
      <c r="AZ949" s="52">
        <f t="shared" si="637"/>
        <v>6660.333333333333</v>
      </c>
      <c r="BA949" s="31">
        <f t="shared" si="668"/>
        <v>1.2453300124533001E-3</v>
      </c>
      <c r="BB949" s="176"/>
      <c r="BC949" s="197"/>
      <c r="BD949" s="197"/>
      <c r="BE949" s="67" t="s">
        <v>71</v>
      </c>
      <c r="BF949" s="49">
        <v>1227744</v>
      </c>
      <c r="BG949" s="30">
        <f>IFERROR(BF949/BC941,"-")</f>
        <v>1.0961350050663515E-3</v>
      </c>
      <c r="BH949" s="49">
        <v>5</v>
      </c>
      <c r="BI949" s="30">
        <f>IFERROR(BH949/BD941,"-")</f>
        <v>4.9800796812749003E-3</v>
      </c>
      <c r="BJ949" s="52">
        <f t="shared" si="639"/>
        <v>245548.79999999999</v>
      </c>
      <c r="BK949" s="31">
        <f t="shared" si="669"/>
        <v>4.2194092827004216E-3</v>
      </c>
      <c r="BL949" s="176"/>
      <c r="BM949" s="197"/>
      <c r="BN949" s="197"/>
      <c r="BO949" s="67" t="s">
        <v>71</v>
      </c>
      <c r="BP949" s="49">
        <v>3499</v>
      </c>
      <c r="BQ949" s="30">
        <f>IFERROR(BP949/BM941,"-")</f>
        <v>1.0637525541917932E-5</v>
      </c>
      <c r="BR949" s="49">
        <v>1</v>
      </c>
      <c r="BS949" s="30">
        <f>IFERROR(BR949/BN941,"-")</f>
        <v>2.9585798816568047E-3</v>
      </c>
      <c r="BT949" s="52">
        <f t="shared" si="641"/>
        <v>3499</v>
      </c>
      <c r="BU949" s="31">
        <f t="shared" si="670"/>
        <v>2.1321961620469083E-3</v>
      </c>
      <c r="BV949" s="176"/>
      <c r="BW949" s="197"/>
      <c r="BX949" s="197"/>
      <c r="BY949" s="67" t="s">
        <v>71</v>
      </c>
      <c r="BZ949" s="49">
        <f t="shared" si="645"/>
        <v>1270944</v>
      </c>
      <c r="CA949" s="30">
        <f>IFERROR(BZ949/BW941,"-")</f>
        <v>1.2881500064174692E-4</v>
      </c>
      <c r="CB949" s="49">
        <f t="shared" si="646"/>
        <v>14</v>
      </c>
      <c r="CC949" s="30">
        <f>IFERROR(CB949/BX941,"-")</f>
        <v>1.1993489248693567E-3</v>
      </c>
      <c r="CD949" s="52">
        <f t="shared" si="643"/>
        <v>90781.71428571429</v>
      </c>
      <c r="CE949" s="31">
        <f t="shared" si="671"/>
        <v>1.0942629357511334E-3</v>
      </c>
      <c r="CR949" s="173"/>
      <c r="CS949" s="194"/>
      <c r="CT949" s="188"/>
      <c r="CU949" s="191"/>
      <c r="CV949" s="191"/>
      <c r="CW949" s="75" t="s">
        <v>75</v>
      </c>
      <c r="CX949" s="86">
        <v>15172285</v>
      </c>
      <c r="CY949" s="76">
        <v>1.3788191181715501E-3</v>
      </c>
      <c r="CZ949" s="86">
        <v>469</v>
      </c>
      <c r="DA949" s="76">
        <v>3.8217079530638853E-2</v>
      </c>
      <c r="DB949" s="86">
        <v>32350.287846481875</v>
      </c>
      <c r="DC949" s="77">
        <v>3.4828456854299715E-2</v>
      </c>
    </row>
    <row r="950" spans="2:107" s="16" customFormat="1" ht="13.15" customHeight="1">
      <c r="B950" s="224"/>
      <c r="C950" s="194"/>
      <c r="D950" s="176"/>
      <c r="E950" s="197"/>
      <c r="F950" s="197"/>
      <c r="G950" s="67" t="s">
        <v>73</v>
      </c>
      <c r="H950" s="49">
        <v>0</v>
      </c>
      <c r="I950" s="30">
        <f>IFERROR(H950/E941,"-")</f>
        <v>0</v>
      </c>
      <c r="J950" s="49">
        <v>0</v>
      </c>
      <c r="K950" s="30">
        <f>IFERROR(J950/F941,"-")</f>
        <v>0</v>
      </c>
      <c r="L950" s="52" t="str">
        <f t="shared" si="629"/>
        <v>-</v>
      </c>
      <c r="M950" s="31">
        <f t="shared" si="664"/>
        <v>0</v>
      </c>
      <c r="N950" s="176"/>
      <c r="O950" s="197"/>
      <c r="P950" s="197"/>
      <c r="Q950" s="67" t="s">
        <v>73</v>
      </c>
      <c r="R950" s="49">
        <v>79967</v>
      </c>
      <c r="S950" s="30">
        <f>IFERROR(R950/O941,"-")</f>
        <v>9.6649226771136024E-4</v>
      </c>
      <c r="T950" s="49">
        <v>1</v>
      </c>
      <c r="U950" s="30">
        <f>IFERROR(T950/P941,"-")</f>
        <v>1.7241379310344827E-2</v>
      </c>
      <c r="V950" s="52">
        <f t="shared" si="631"/>
        <v>79967</v>
      </c>
      <c r="W950" s="31">
        <f t="shared" si="665"/>
        <v>1.5384615384615385E-2</v>
      </c>
      <c r="X950" s="176"/>
      <c r="Y950" s="197"/>
      <c r="Z950" s="197"/>
      <c r="AA950" s="67" t="s">
        <v>73</v>
      </c>
      <c r="AB950" s="49">
        <v>262702</v>
      </c>
      <c r="AC950" s="30">
        <f>IFERROR(AB950/Y941,"-")</f>
        <v>9.422480718637915E-5</v>
      </c>
      <c r="AD950" s="49">
        <v>17</v>
      </c>
      <c r="AE950" s="30">
        <f>IFERROR(AD950/Z941,"-")</f>
        <v>3.9333641832484962E-3</v>
      </c>
      <c r="AF950" s="52">
        <f t="shared" si="633"/>
        <v>15453.058823529413</v>
      </c>
      <c r="AG950" s="31">
        <f t="shared" si="666"/>
        <v>3.6449399656946829E-3</v>
      </c>
      <c r="AH950" s="176"/>
      <c r="AI950" s="197"/>
      <c r="AJ950" s="197"/>
      <c r="AK950" s="67" t="s">
        <v>73</v>
      </c>
      <c r="AL950" s="49">
        <v>252163</v>
      </c>
      <c r="AM950" s="30">
        <f>IFERROR(AL950/AI941,"-")</f>
        <v>7.4633825711531879E-5</v>
      </c>
      <c r="AN950" s="49">
        <v>17</v>
      </c>
      <c r="AO950" s="30">
        <f>IFERROR(AN950/AJ941,"-")</f>
        <v>4.5321247667288725E-3</v>
      </c>
      <c r="AP950" s="52">
        <f t="shared" si="635"/>
        <v>14833.117647058823</v>
      </c>
      <c r="AQ950" s="31">
        <f t="shared" si="667"/>
        <v>4.2638575369952341E-3</v>
      </c>
      <c r="AR950" s="176"/>
      <c r="AS950" s="197"/>
      <c r="AT950" s="197"/>
      <c r="AU950" s="67" t="s">
        <v>73</v>
      </c>
      <c r="AV950" s="49">
        <v>63873</v>
      </c>
      <c r="AW950" s="30">
        <f>IFERROR(AV950/AS941,"-")</f>
        <v>2.9936439445577684E-5</v>
      </c>
      <c r="AX950" s="49">
        <v>9</v>
      </c>
      <c r="AY950" s="30">
        <f>IFERROR(AX950/AT941,"-")</f>
        <v>4.1189931350114417E-3</v>
      </c>
      <c r="AZ950" s="52">
        <f t="shared" si="637"/>
        <v>7097</v>
      </c>
      <c r="BA950" s="31">
        <f t="shared" si="668"/>
        <v>3.7359900373599006E-3</v>
      </c>
      <c r="BB950" s="176"/>
      <c r="BC950" s="197"/>
      <c r="BD950" s="197"/>
      <c r="BE950" s="67" t="s">
        <v>73</v>
      </c>
      <c r="BF950" s="49">
        <v>103833</v>
      </c>
      <c r="BG950" s="30">
        <f>IFERROR(BF950/BC941,"-")</f>
        <v>9.2702538950346707E-5</v>
      </c>
      <c r="BH950" s="49">
        <v>6</v>
      </c>
      <c r="BI950" s="30">
        <f>IFERROR(BH950/BD941,"-")</f>
        <v>5.9760956175298804E-3</v>
      </c>
      <c r="BJ950" s="52">
        <f t="shared" si="639"/>
        <v>17305.5</v>
      </c>
      <c r="BK950" s="31">
        <f t="shared" si="669"/>
        <v>5.0632911392405064E-3</v>
      </c>
      <c r="BL950" s="176"/>
      <c r="BM950" s="197"/>
      <c r="BN950" s="197"/>
      <c r="BO950" s="67" t="s">
        <v>73</v>
      </c>
      <c r="BP950" s="49">
        <v>6794</v>
      </c>
      <c r="BQ950" s="30">
        <f>IFERROR(BP950/BM941,"-")</f>
        <v>2.0654858111400522E-5</v>
      </c>
      <c r="BR950" s="49">
        <v>1</v>
      </c>
      <c r="BS950" s="30">
        <f>IFERROR(BR950/BN941,"-")</f>
        <v>2.9585798816568047E-3</v>
      </c>
      <c r="BT950" s="52">
        <f t="shared" si="641"/>
        <v>6794</v>
      </c>
      <c r="BU950" s="31">
        <f t="shared" si="670"/>
        <v>2.1321961620469083E-3</v>
      </c>
      <c r="BV950" s="176"/>
      <c r="BW950" s="197"/>
      <c r="BX950" s="197"/>
      <c r="BY950" s="67" t="s">
        <v>73</v>
      </c>
      <c r="BZ950" s="49">
        <f t="shared" si="645"/>
        <v>769332</v>
      </c>
      <c r="CA950" s="30">
        <f>IFERROR(BZ950/BW941,"-")</f>
        <v>7.797471963651933E-5</v>
      </c>
      <c r="CB950" s="49">
        <f t="shared" si="646"/>
        <v>51</v>
      </c>
      <c r="CC950" s="30">
        <f>IFERROR(CB950/BX941,"-")</f>
        <v>4.3690567977383707E-3</v>
      </c>
      <c r="CD950" s="52">
        <f t="shared" si="643"/>
        <v>15084.941176470587</v>
      </c>
      <c r="CE950" s="31">
        <f t="shared" si="671"/>
        <v>3.9862435516648427E-3</v>
      </c>
      <c r="CR950" s="173"/>
      <c r="CS950" s="194"/>
      <c r="CT950" s="188"/>
      <c r="CU950" s="191"/>
      <c r="CV950" s="191"/>
      <c r="CW950" s="75" t="s">
        <v>77</v>
      </c>
      <c r="CX950" s="86">
        <v>25369196</v>
      </c>
      <c r="CY950" s="76">
        <v>2.3054887551506725E-3</v>
      </c>
      <c r="CZ950" s="86">
        <v>307</v>
      </c>
      <c r="DA950" s="76">
        <v>2.5016297262059974E-2</v>
      </c>
      <c r="DB950" s="86">
        <v>82635.817589576545</v>
      </c>
      <c r="DC950" s="77">
        <v>2.2798158324669537E-2</v>
      </c>
    </row>
    <row r="951" spans="2:107" s="16" customFormat="1" ht="13.15" customHeight="1">
      <c r="B951" s="224"/>
      <c r="C951" s="194"/>
      <c r="D951" s="176"/>
      <c r="E951" s="197"/>
      <c r="F951" s="197"/>
      <c r="G951" s="67" t="s">
        <v>75</v>
      </c>
      <c r="H951" s="49">
        <v>3031</v>
      </c>
      <c r="I951" s="30">
        <f>IFERROR(H951/E941,"-")</f>
        <v>8.8190118225967462E-5</v>
      </c>
      <c r="J951" s="49">
        <v>3</v>
      </c>
      <c r="K951" s="30">
        <f>IFERROR(J951/F941,"-")</f>
        <v>0.2</v>
      </c>
      <c r="L951" s="52">
        <f t="shared" si="629"/>
        <v>1010.3333333333334</v>
      </c>
      <c r="M951" s="31">
        <f t="shared" si="664"/>
        <v>0.2</v>
      </c>
      <c r="N951" s="176"/>
      <c r="O951" s="197"/>
      <c r="P951" s="197"/>
      <c r="Q951" s="67" t="s">
        <v>75</v>
      </c>
      <c r="R951" s="49">
        <v>11805</v>
      </c>
      <c r="S951" s="30">
        <f>IFERROR(R951/O941,"-")</f>
        <v>1.4267686946281102E-4</v>
      </c>
      <c r="T951" s="49">
        <v>2</v>
      </c>
      <c r="U951" s="30">
        <f>IFERROR(T951/P941,"-")</f>
        <v>3.4482758620689655E-2</v>
      </c>
      <c r="V951" s="52">
        <f t="shared" si="631"/>
        <v>5902.5</v>
      </c>
      <c r="W951" s="31">
        <f t="shared" si="665"/>
        <v>3.0769230769230771E-2</v>
      </c>
      <c r="X951" s="176"/>
      <c r="Y951" s="197"/>
      <c r="Z951" s="197"/>
      <c r="AA951" s="67" t="s">
        <v>75</v>
      </c>
      <c r="AB951" s="49">
        <v>3333422</v>
      </c>
      <c r="AC951" s="30">
        <f>IFERROR(AB951/Y941,"-")</f>
        <v>1.1956172591789723E-3</v>
      </c>
      <c r="AD951" s="49">
        <v>123</v>
      </c>
      <c r="AE951" s="30">
        <f>IFERROR(AD951/Z941,"-")</f>
        <v>2.8459046737621473E-2</v>
      </c>
      <c r="AF951" s="52">
        <f t="shared" si="633"/>
        <v>27100.9918699187</v>
      </c>
      <c r="AG951" s="31">
        <f t="shared" si="666"/>
        <v>2.6372212692967412E-2</v>
      </c>
      <c r="AH951" s="176"/>
      <c r="AI951" s="197"/>
      <c r="AJ951" s="197"/>
      <c r="AK951" s="67" t="s">
        <v>75</v>
      </c>
      <c r="AL951" s="49">
        <v>4518867</v>
      </c>
      <c r="AM951" s="30">
        <f>IFERROR(AL951/AI941,"-")</f>
        <v>1.3374695418899398E-3</v>
      </c>
      <c r="AN951" s="49">
        <v>163</v>
      </c>
      <c r="AO951" s="30">
        <f>IFERROR(AN951/AJ941,"-")</f>
        <v>4.3455078645694478E-2</v>
      </c>
      <c r="AP951" s="52">
        <f t="shared" si="635"/>
        <v>27723.110429447854</v>
      </c>
      <c r="AQ951" s="31">
        <f t="shared" si="667"/>
        <v>4.0882869325307249E-2</v>
      </c>
      <c r="AR951" s="176"/>
      <c r="AS951" s="197"/>
      <c r="AT951" s="197"/>
      <c r="AU951" s="67" t="s">
        <v>75</v>
      </c>
      <c r="AV951" s="49">
        <v>4195541</v>
      </c>
      <c r="AW951" s="30">
        <f>IFERROR(AV951/AS941,"-")</f>
        <v>1.9663951761767638E-3</v>
      </c>
      <c r="AX951" s="49">
        <v>133</v>
      </c>
      <c r="AY951" s="30">
        <f>IFERROR(AX951/AT941,"-")</f>
        <v>6.0869565217391307E-2</v>
      </c>
      <c r="AZ951" s="52">
        <f t="shared" si="637"/>
        <v>31545.42105263158</v>
      </c>
      <c r="BA951" s="31">
        <f t="shared" si="668"/>
        <v>5.5209630552096309E-2</v>
      </c>
      <c r="BB951" s="176"/>
      <c r="BC951" s="197"/>
      <c r="BD951" s="197"/>
      <c r="BE951" s="67" t="s">
        <v>75</v>
      </c>
      <c r="BF951" s="49">
        <v>2017391</v>
      </c>
      <c r="BG951" s="30">
        <f>IFERROR(BF951/BC941,"-")</f>
        <v>1.8011351666192721E-3</v>
      </c>
      <c r="BH951" s="49">
        <v>100</v>
      </c>
      <c r="BI951" s="30">
        <f>IFERROR(BH951/BD941,"-")</f>
        <v>9.9601593625498003E-2</v>
      </c>
      <c r="BJ951" s="52">
        <f t="shared" si="639"/>
        <v>20173.91</v>
      </c>
      <c r="BK951" s="31">
        <f t="shared" si="669"/>
        <v>8.4388185654008435E-2</v>
      </c>
      <c r="BL951" s="176"/>
      <c r="BM951" s="197"/>
      <c r="BN951" s="197"/>
      <c r="BO951" s="67" t="s">
        <v>75</v>
      </c>
      <c r="BP951" s="49">
        <v>2034128</v>
      </c>
      <c r="BQ951" s="30">
        <f>IFERROR(BP951/BM941,"-")</f>
        <v>6.1840778952644863E-3</v>
      </c>
      <c r="BR951" s="49">
        <v>44</v>
      </c>
      <c r="BS951" s="30">
        <f>IFERROR(BR951/BN941,"-")</f>
        <v>0.13017751479289941</v>
      </c>
      <c r="BT951" s="52">
        <f t="shared" si="641"/>
        <v>46230.181818181816</v>
      </c>
      <c r="BU951" s="31">
        <f t="shared" si="670"/>
        <v>9.3816631130063971E-2</v>
      </c>
      <c r="BV951" s="176"/>
      <c r="BW951" s="197"/>
      <c r="BX951" s="197"/>
      <c r="BY951" s="67" t="s">
        <v>75</v>
      </c>
      <c r="BZ951" s="49">
        <f t="shared" si="645"/>
        <v>16114185</v>
      </c>
      <c r="CA951" s="30">
        <f>IFERROR(BZ951/BW941,"-")</f>
        <v>1.6332338412363002E-3</v>
      </c>
      <c r="CB951" s="49">
        <f t="shared" si="646"/>
        <v>568</v>
      </c>
      <c r="CC951" s="30">
        <f>IFERROR(CB951/BX941,"-")</f>
        <v>4.8659299237556755E-2</v>
      </c>
      <c r="CD951" s="52">
        <f t="shared" si="643"/>
        <v>28370.044014084506</v>
      </c>
      <c r="CE951" s="31">
        <f t="shared" si="671"/>
        <v>4.4395810536188837E-2</v>
      </c>
      <c r="CR951" s="173"/>
      <c r="CS951" s="194"/>
      <c r="CT951" s="188"/>
      <c r="CU951" s="191"/>
      <c r="CV951" s="191"/>
      <c r="CW951" s="75" t="s">
        <v>79</v>
      </c>
      <c r="CX951" s="86">
        <v>177228409</v>
      </c>
      <c r="CY951" s="76">
        <v>1.6106072263494052E-2</v>
      </c>
      <c r="CZ951" s="86">
        <v>359</v>
      </c>
      <c r="DA951" s="76">
        <v>2.9253585397653194E-2</v>
      </c>
      <c r="DB951" s="86">
        <v>493672.44846796658</v>
      </c>
      <c r="DC951" s="77">
        <v>2.6659735630476758E-2</v>
      </c>
    </row>
    <row r="952" spans="2:107" s="16" customFormat="1" ht="13.15" customHeight="1">
      <c r="B952" s="224"/>
      <c r="C952" s="194"/>
      <c r="D952" s="176"/>
      <c r="E952" s="197"/>
      <c r="F952" s="197"/>
      <c r="G952" s="67" t="s">
        <v>77</v>
      </c>
      <c r="H952" s="49">
        <v>48826</v>
      </c>
      <c r="I952" s="30">
        <f>IFERROR(H952/E941,"-")</f>
        <v>1.4206435871003257E-3</v>
      </c>
      <c r="J952" s="49">
        <v>2</v>
      </c>
      <c r="K952" s="30">
        <f>IFERROR(J952/F941,"-")</f>
        <v>0.13333333333333333</v>
      </c>
      <c r="L952" s="52">
        <f t="shared" si="629"/>
        <v>24413</v>
      </c>
      <c r="M952" s="31">
        <f t="shared" si="664"/>
        <v>0.13333333333333333</v>
      </c>
      <c r="N952" s="176"/>
      <c r="O952" s="197"/>
      <c r="P952" s="197"/>
      <c r="Q952" s="67" t="s">
        <v>77</v>
      </c>
      <c r="R952" s="49">
        <v>1496</v>
      </c>
      <c r="S952" s="30">
        <f>IFERROR(R952/O941,"-")</f>
        <v>1.808086376250447E-5</v>
      </c>
      <c r="T952" s="49">
        <v>1</v>
      </c>
      <c r="U952" s="30">
        <f>IFERROR(T952/P941,"-")</f>
        <v>1.7241379310344827E-2</v>
      </c>
      <c r="V952" s="52">
        <f t="shared" si="631"/>
        <v>1496</v>
      </c>
      <c r="W952" s="31">
        <f t="shared" si="665"/>
        <v>1.5384615384615385E-2</v>
      </c>
      <c r="X952" s="176"/>
      <c r="Y952" s="197"/>
      <c r="Z952" s="197"/>
      <c r="AA952" s="67" t="s">
        <v>77</v>
      </c>
      <c r="AB952" s="49">
        <v>1247988</v>
      </c>
      <c r="AC952" s="30">
        <f>IFERROR(AB952/Y941,"-")</f>
        <v>4.4762289084557765E-4</v>
      </c>
      <c r="AD952" s="49">
        <v>21</v>
      </c>
      <c r="AE952" s="30">
        <f>IFERROR(AD952/Z941,"-")</f>
        <v>4.8588616381304954E-3</v>
      </c>
      <c r="AF952" s="52">
        <f t="shared" si="633"/>
        <v>59428</v>
      </c>
      <c r="AG952" s="31">
        <f t="shared" si="666"/>
        <v>4.5025728987993143E-3</v>
      </c>
      <c r="AH952" s="176"/>
      <c r="AI952" s="197"/>
      <c r="AJ952" s="197"/>
      <c r="AK952" s="67" t="s">
        <v>77</v>
      </c>
      <c r="AL952" s="49">
        <v>2835479</v>
      </c>
      <c r="AM952" s="30">
        <f>IFERROR(AL952/AI941,"-")</f>
        <v>8.3922956775858747E-4</v>
      </c>
      <c r="AN952" s="49">
        <v>43</v>
      </c>
      <c r="AO952" s="30">
        <f>IFERROR(AN952/AJ941,"-")</f>
        <v>1.1463609704078913E-2</v>
      </c>
      <c r="AP952" s="52">
        <f t="shared" si="635"/>
        <v>65941.372093023252</v>
      </c>
      <c r="AQ952" s="31">
        <f t="shared" si="667"/>
        <v>1.0785051417105593E-2</v>
      </c>
      <c r="AR952" s="176"/>
      <c r="AS952" s="197"/>
      <c r="AT952" s="197"/>
      <c r="AU952" s="67" t="s">
        <v>77</v>
      </c>
      <c r="AV952" s="49">
        <v>5619046</v>
      </c>
      <c r="AW952" s="30">
        <f>IFERROR(AV952/AS941,"-")</f>
        <v>2.6335733458725205E-3</v>
      </c>
      <c r="AX952" s="49">
        <v>34</v>
      </c>
      <c r="AY952" s="30">
        <f>IFERROR(AX952/AT941,"-")</f>
        <v>1.5560640732265447E-2</v>
      </c>
      <c r="AZ952" s="52">
        <f t="shared" si="637"/>
        <v>165266.0588235294</v>
      </c>
      <c r="BA952" s="31">
        <f t="shared" si="668"/>
        <v>1.4113740141137402E-2</v>
      </c>
      <c r="BB952" s="176"/>
      <c r="BC952" s="197"/>
      <c r="BD952" s="197"/>
      <c r="BE952" s="67" t="s">
        <v>77</v>
      </c>
      <c r="BF952" s="49">
        <v>3646286</v>
      </c>
      <c r="BG952" s="30">
        <f>IFERROR(BF952/BC941,"-")</f>
        <v>3.255419471065113E-3</v>
      </c>
      <c r="BH952" s="49">
        <v>20</v>
      </c>
      <c r="BI952" s="30">
        <f>IFERROR(BH952/BD941,"-")</f>
        <v>1.9920318725099601E-2</v>
      </c>
      <c r="BJ952" s="52">
        <f t="shared" si="639"/>
        <v>182314.3</v>
      </c>
      <c r="BK952" s="31">
        <f t="shared" si="669"/>
        <v>1.6877637130801686E-2</v>
      </c>
      <c r="BL952" s="176"/>
      <c r="BM952" s="197"/>
      <c r="BN952" s="197"/>
      <c r="BO952" s="67" t="s">
        <v>77</v>
      </c>
      <c r="BP952" s="49">
        <v>2242604</v>
      </c>
      <c r="BQ952" s="30">
        <f>IFERROR(BP952/BM941,"-")</f>
        <v>6.81787863115385E-3</v>
      </c>
      <c r="BR952" s="49">
        <v>13</v>
      </c>
      <c r="BS952" s="30">
        <f>IFERROR(BR952/BN941,"-")</f>
        <v>3.8461538461538464E-2</v>
      </c>
      <c r="BT952" s="52">
        <f t="shared" si="641"/>
        <v>172508</v>
      </c>
      <c r="BU952" s="31">
        <f t="shared" si="670"/>
        <v>2.7718550106609809E-2</v>
      </c>
      <c r="BV952" s="176"/>
      <c r="BW952" s="197"/>
      <c r="BX952" s="197"/>
      <c r="BY952" s="67" t="s">
        <v>77</v>
      </c>
      <c r="BZ952" s="49">
        <f t="shared" si="645"/>
        <v>15641725</v>
      </c>
      <c r="CA952" s="30">
        <f>IFERROR(BZ952/BW941,"-")</f>
        <v>1.5853482261319371E-3</v>
      </c>
      <c r="CB952" s="49">
        <f t="shared" si="646"/>
        <v>134</v>
      </c>
      <c r="CC952" s="30">
        <f>IFERROR(CB952/BX941,"-")</f>
        <v>1.14794825666067E-2</v>
      </c>
      <c r="CD952" s="52">
        <f t="shared" si="643"/>
        <v>116729.29104477612</v>
      </c>
      <c r="CE952" s="31">
        <f t="shared" si="671"/>
        <v>1.0473659527903705E-2</v>
      </c>
      <c r="CR952" s="173"/>
      <c r="CS952" s="194"/>
      <c r="CT952" s="188"/>
      <c r="CU952" s="191"/>
      <c r="CV952" s="191"/>
      <c r="CW952" s="75" t="s">
        <v>81</v>
      </c>
      <c r="CX952" s="86">
        <v>102987272</v>
      </c>
      <c r="CY952" s="76">
        <v>9.3592243727252406E-3</v>
      </c>
      <c r="CZ952" s="86">
        <v>1371</v>
      </c>
      <c r="DA952" s="76">
        <v>0.11171773142112125</v>
      </c>
      <c r="DB952" s="86">
        <v>75118.360320933629</v>
      </c>
      <c r="DC952" s="77">
        <v>0.101811970889648</v>
      </c>
    </row>
    <row r="953" spans="2:107" s="16" customFormat="1" ht="13.15" customHeight="1">
      <c r="B953" s="224"/>
      <c r="C953" s="194"/>
      <c r="D953" s="176"/>
      <c r="E953" s="197"/>
      <c r="F953" s="197"/>
      <c r="G953" s="67" t="s">
        <v>79</v>
      </c>
      <c r="H953" s="49">
        <v>0</v>
      </c>
      <c r="I953" s="30">
        <f>IFERROR(H953/E941,"-")</f>
        <v>0</v>
      </c>
      <c r="J953" s="49">
        <v>0</v>
      </c>
      <c r="K953" s="30">
        <f>IFERROR(J953/F941,"-")</f>
        <v>0</v>
      </c>
      <c r="L953" s="52" t="str">
        <f t="shared" si="629"/>
        <v>-</v>
      </c>
      <c r="M953" s="31">
        <f t="shared" si="664"/>
        <v>0</v>
      </c>
      <c r="N953" s="176"/>
      <c r="O953" s="197"/>
      <c r="P953" s="197"/>
      <c r="Q953" s="67" t="s">
        <v>79</v>
      </c>
      <c r="R953" s="49">
        <v>20704</v>
      </c>
      <c r="S953" s="30">
        <f>IFERROR(R953/O941,"-")</f>
        <v>2.5023141934417951E-4</v>
      </c>
      <c r="T953" s="49">
        <v>4</v>
      </c>
      <c r="U953" s="30">
        <f>IFERROR(T953/P941,"-")</f>
        <v>6.8965517241379309E-2</v>
      </c>
      <c r="V953" s="52">
        <f t="shared" si="631"/>
        <v>5176</v>
      </c>
      <c r="W953" s="31">
        <f t="shared" si="665"/>
        <v>6.1538461538461542E-2</v>
      </c>
      <c r="X953" s="176"/>
      <c r="Y953" s="197"/>
      <c r="Z953" s="197"/>
      <c r="AA953" s="67" t="s">
        <v>79</v>
      </c>
      <c r="AB953" s="49">
        <v>24803197</v>
      </c>
      <c r="AC953" s="30">
        <f>IFERROR(AB953/Y941,"-")</f>
        <v>8.8963024831587804E-3</v>
      </c>
      <c r="AD953" s="49">
        <v>40</v>
      </c>
      <c r="AE953" s="30">
        <f>IFERROR(AD953/Z941,"-")</f>
        <v>9.2549745488199903E-3</v>
      </c>
      <c r="AF953" s="52">
        <f t="shared" si="633"/>
        <v>620079.92500000005</v>
      </c>
      <c r="AG953" s="31">
        <f t="shared" si="666"/>
        <v>8.5763293310463125E-3</v>
      </c>
      <c r="AH953" s="176"/>
      <c r="AI953" s="197"/>
      <c r="AJ953" s="197"/>
      <c r="AK953" s="67" t="s">
        <v>79</v>
      </c>
      <c r="AL953" s="49">
        <v>39291386</v>
      </c>
      <c r="AM953" s="30">
        <f>IFERROR(AL953/AI941,"-")</f>
        <v>1.1629249551633362E-2</v>
      </c>
      <c r="AN953" s="49">
        <v>83</v>
      </c>
      <c r="AO953" s="30">
        <f>IFERROR(AN953/AJ941,"-")</f>
        <v>2.2127432684617435E-2</v>
      </c>
      <c r="AP953" s="52">
        <f t="shared" si="635"/>
        <v>473390.19277108432</v>
      </c>
      <c r="AQ953" s="31">
        <f t="shared" si="667"/>
        <v>2.0817657386506146E-2</v>
      </c>
      <c r="AR953" s="176"/>
      <c r="AS953" s="197"/>
      <c r="AT953" s="197"/>
      <c r="AU953" s="67" t="s">
        <v>79</v>
      </c>
      <c r="AV953" s="49">
        <v>35684291</v>
      </c>
      <c r="AW953" s="30">
        <f>IFERROR(AV953/AS941,"-")</f>
        <v>1.6724760331906639E-2</v>
      </c>
      <c r="AX953" s="49">
        <v>81</v>
      </c>
      <c r="AY953" s="30">
        <f>IFERROR(AX953/AT941,"-")</f>
        <v>3.7070938215102975E-2</v>
      </c>
      <c r="AZ953" s="52">
        <f t="shared" si="637"/>
        <v>440546.80246913579</v>
      </c>
      <c r="BA953" s="31">
        <f t="shared" si="668"/>
        <v>3.3623910336239106E-2</v>
      </c>
      <c r="BB953" s="176"/>
      <c r="BC953" s="197"/>
      <c r="BD953" s="197"/>
      <c r="BE953" s="67" t="s">
        <v>79</v>
      </c>
      <c r="BF953" s="49">
        <v>34967538</v>
      </c>
      <c r="BG953" s="30">
        <f>IFERROR(BF953/BC941,"-")</f>
        <v>3.1219164942193026E-2</v>
      </c>
      <c r="BH953" s="49">
        <v>73</v>
      </c>
      <c r="BI953" s="30">
        <f>IFERROR(BH953/BD941,"-")</f>
        <v>7.2709163346613551E-2</v>
      </c>
      <c r="BJ953" s="52">
        <f t="shared" si="639"/>
        <v>479007.36986301368</v>
      </c>
      <c r="BK953" s="31">
        <f t="shared" si="669"/>
        <v>6.160337552742616E-2</v>
      </c>
      <c r="BL953" s="176"/>
      <c r="BM953" s="197"/>
      <c r="BN953" s="197"/>
      <c r="BO953" s="67" t="s">
        <v>79</v>
      </c>
      <c r="BP953" s="49">
        <v>22052070</v>
      </c>
      <c r="BQ953" s="30">
        <f>IFERROR(BP953/BM941,"-")</f>
        <v>6.7041857066922589E-2</v>
      </c>
      <c r="BR953" s="49">
        <v>37</v>
      </c>
      <c r="BS953" s="30">
        <f>IFERROR(BR953/BN941,"-")</f>
        <v>0.10946745562130178</v>
      </c>
      <c r="BT953" s="52">
        <f t="shared" si="641"/>
        <v>596001.89189189184</v>
      </c>
      <c r="BU953" s="31">
        <f t="shared" si="670"/>
        <v>7.8891257995735611E-2</v>
      </c>
      <c r="BV953" s="176"/>
      <c r="BW953" s="197"/>
      <c r="BX953" s="197"/>
      <c r="BY953" s="67" t="s">
        <v>79</v>
      </c>
      <c r="BZ953" s="49">
        <f t="shared" si="645"/>
        <v>156819186</v>
      </c>
      <c r="CA953" s="30">
        <f>IFERROR(BZ953/BW941,"-")</f>
        <v>1.5894220001218172E-2</v>
      </c>
      <c r="CB953" s="49">
        <f t="shared" si="646"/>
        <v>318</v>
      </c>
      <c r="CC953" s="30">
        <f>IFERROR(CB953/BX941,"-")</f>
        <v>2.7242354150603956E-2</v>
      </c>
      <c r="CD953" s="52">
        <f t="shared" si="643"/>
        <v>493142.09433962265</v>
      </c>
      <c r="CE953" s="31">
        <f t="shared" si="671"/>
        <v>2.4855400969204314E-2</v>
      </c>
      <c r="CR953" s="173"/>
      <c r="CS953" s="194"/>
      <c r="CT953" s="188"/>
      <c r="CU953" s="191"/>
      <c r="CV953" s="191"/>
      <c r="CW953" s="75" t="s">
        <v>83</v>
      </c>
      <c r="CX953" s="86">
        <v>212413781</v>
      </c>
      <c r="CY953" s="76">
        <v>1.9303630415979187E-2</v>
      </c>
      <c r="CZ953" s="86">
        <v>1720</v>
      </c>
      <c r="DA953" s="76">
        <v>0.14015645371577576</v>
      </c>
      <c r="DB953" s="86">
        <v>123496.38430232558</v>
      </c>
      <c r="DC953" s="77">
        <v>0.12772909549977721</v>
      </c>
    </row>
    <row r="954" spans="2:107" s="16" customFormat="1" ht="13.15" customHeight="1">
      <c r="B954" s="224"/>
      <c r="C954" s="194"/>
      <c r="D954" s="176"/>
      <c r="E954" s="197"/>
      <c r="F954" s="197"/>
      <c r="G954" s="67" t="s">
        <v>81</v>
      </c>
      <c r="H954" s="49">
        <v>0</v>
      </c>
      <c r="I954" s="30">
        <f>IFERROR(H954/E941,"-")</f>
        <v>0</v>
      </c>
      <c r="J954" s="49">
        <v>0</v>
      </c>
      <c r="K954" s="30">
        <f>IFERROR(J954/F941,"-")</f>
        <v>0</v>
      </c>
      <c r="L954" s="52" t="str">
        <f t="shared" si="629"/>
        <v>-</v>
      </c>
      <c r="M954" s="31">
        <f t="shared" si="664"/>
        <v>0</v>
      </c>
      <c r="N954" s="176"/>
      <c r="O954" s="197"/>
      <c r="P954" s="197"/>
      <c r="Q954" s="67" t="s">
        <v>81</v>
      </c>
      <c r="R954" s="49">
        <v>220493</v>
      </c>
      <c r="S954" s="30">
        <f>IFERROR(R954/O941,"-")</f>
        <v>2.6649090197766699E-3</v>
      </c>
      <c r="T954" s="49">
        <v>6</v>
      </c>
      <c r="U954" s="30">
        <f>IFERROR(T954/P941,"-")</f>
        <v>0.10344827586206896</v>
      </c>
      <c r="V954" s="52">
        <f t="shared" si="631"/>
        <v>36748.833333333336</v>
      </c>
      <c r="W954" s="31">
        <f t="shared" si="665"/>
        <v>9.2307692307692313E-2</v>
      </c>
      <c r="X954" s="176"/>
      <c r="Y954" s="197"/>
      <c r="Z954" s="197"/>
      <c r="AA954" s="67" t="s">
        <v>81</v>
      </c>
      <c r="AB954" s="49">
        <v>25681736</v>
      </c>
      <c r="AC954" s="30">
        <f>IFERROR(AB954/Y941,"-")</f>
        <v>9.2114130185970873E-3</v>
      </c>
      <c r="AD954" s="49">
        <v>390</v>
      </c>
      <c r="AE954" s="30">
        <f>IFERROR(AD954/Z941,"-")</f>
        <v>9.023600185099491E-2</v>
      </c>
      <c r="AF954" s="52">
        <f t="shared" si="633"/>
        <v>65850.605128205134</v>
      </c>
      <c r="AG954" s="31">
        <f t="shared" si="666"/>
        <v>8.3619210977701544E-2</v>
      </c>
      <c r="AH954" s="176"/>
      <c r="AI954" s="197"/>
      <c r="AJ954" s="197"/>
      <c r="AK954" s="67" t="s">
        <v>81</v>
      </c>
      <c r="AL954" s="49">
        <v>25913729</v>
      </c>
      <c r="AM954" s="30">
        <f>IFERROR(AL954/AI941,"-")</f>
        <v>7.6698037924749834E-3</v>
      </c>
      <c r="AN954" s="49">
        <v>476</v>
      </c>
      <c r="AO954" s="30">
        <f>IFERROR(AN954/AJ941,"-")</f>
        <v>0.12689949346840843</v>
      </c>
      <c r="AP954" s="52">
        <f t="shared" si="635"/>
        <v>54440.607142857145</v>
      </c>
      <c r="AQ954" s="31">
        <f t="shared" si="667"/>
        <v>0.11938801103586656</v>
      </c>
      <c r="AR954" s="176"/>
      <c r="AS954" s="197"/>
      <c r="AT954" s="197"/>
      <c r="AU954" s="67" t="s">
        <v>81</v>
      </c>
      <c r="AV954" s="49">
        <v>34419119</v>
      </c>
      <c r="AW954" s="30">
        <f>IFERROR(AV954/AS941,"-")</f>
        <v>1.6131790767830421E-2</v>
      </c>
      <c r="AX954" s="49">
        <v>308</v>
      </c>
      <c r="AY954" s="30">
        <f>IFERROR(AX954/AT941,"-")</f>
        <v>0.14096109839816934</v>
      </c>
      <c r="AZ954" s="52">
        <f t="shared" si="637"/>
        <v>111750.38636363637</v>
      </c>
      <c r="BA954" s="31">
        <f t="shared" si="668"/>
        <v>0.12785388127853881</v>
      </c>
      <c r="BB954" s="176"/>
      <c r="BC954" s="197"/>
      <c r="BD954" s="197"/>
      <c r="BE954" s="67" t="s">
        <v>81</v>
      </c>
      <c r="BF954" s="49">
        <v>12947988</v>
      </c>
      <c r="BG954" s="30">
        <f>IFERROR(BF954/BC941,"-")</f>
        <v>1.156001812428247E-2</v>
      </c>
      <c r="BH954" s="49">
        <v>157</v>
      </c>
      <c r="BI954" s="30">
        <f>IFERROR(BH954/BD941,"-")</f>
        <v>0.15637450199203187</v>
      </c>
      <c r="BJ954" s="52">
        <f t="shared" si="639"/>
        <v>82471.261146496821</v>
      </c>
      <c r="BK954" s="31">
        <f t="shared" si="669"/>
        <v>0.13248945147679325</v>
      </c>
      <c r="BL954" s="176"/>
      <c r="BM954" s="197"/>
      <c r="BN954" s="197"/>
      <c r="BO954" s="67" t="s">
        <v>81</v>
      </c>
      <c r="BP954" s="49">
        <v>5007494</v>
      </c>
      <c r="BQ954" s="30">
        <f>IFERROR(BP954/BM941,"-")</f>
        <v>1.5223591119177133E-2</v>
      </c>
      <c r="BR954" s="49">
        <v>37</v>
      </c>
      <c r="BS954" s="30">
        <f>IFERROR(BR954/BN941,"-")</f>
        <v>0.10946745562130178</v>
      </c>
      <c r="BT954" s="52">
        <f t="shared" si="641"/>
        <v>135337.67567567568</v>
      </c>
      <c r="BU954" s="31">
        <f t="shared" si="670"/>
        <v>7.8891257995735611E-2</v>
      </c>
      <c r="BV954" s="176"/>
      <c r="BW954" s="197"/>
      <c r="BX954" s="197"/>
      <c r="BY954" s="67" t="s">
        <v>81</v>
      </c>
      <c r="BZ954" s="49">
        <f t="shared" si="645"/>
        <v>104190559</v>
      </c>
      <c r="CA954" s="30">
        <f>IFERROR(BZ954/BW941,"-")</f>
        <v>1.056010880451772E-2</v>
      </c>
      <c r="CB954" s="49">
        <f t="shared" si="646"/>
        <v>1374</v>
      </c>
      <c r="CC954" s="30">
        <f>IFERROR(CB954/BX941,"-")</f>
        <v>0.11770753019789257</v>
      </c>
      <c r="CD954" s="52">
        <f t="shared" si="643"/>
        <v>75830.101164483262</v>
      </c>
      <c r="CE954" s="31">
        <f t="shared" si="671"/>
        <v>0.10739409098014695</v>
      </c>
      <c r="CR954" s="173"/>
      <c r="CS954" s="194"/>
      <c r="CT954" s="188"/>
      <c r="CU954" s="191"/>
      <c r="CV954" s="191"/>
      <c r="CW954" s="75" t="s">
        <v>87</v>
      </c>
      <c r="CX954" s="86">
        <v>53086584</v>
      </c>
      <c r="CY954" s="76">
        <v>4.8243752959834284E-3</v>
      </c>
      <c r="CZ954" s="86">
        <v>908</v>
      </c>
      <c r="DA954" s="76">
        <v>7.3989569752281617E-2</v>
      </c>
      <c r="DB954" s="86">
        <v>58465.40088105727</v>
      </c>
      <c r="DC954" s="77">
        <v>6.7429080647556816E-2</v>
      </c>
    </row>
    <row r="955" spans="2:107" s="16" customFormat="1" ht="13.15" customHeight="1">
      <c r="B955" s="224"/>
      <c r="C955" s="194"/>
      <c r="D955" s="176"/>
      <c r="E955" s="197"/>
      <c r="F955" s="197"/>
      <c r="G955" s="67" t="s">
        <v>83</v>
      </c>
      <c r="H955" s="49">
        <v>0</v>
      </c>
      <c r="I955" s="30">
        <f>IFERROR(H955/E941,"-")</f>
        <v>0</v>
      </c>
      <c r="J955" s="49">
        <v>0</v>
      </c>
      <c r="K955" s="30">
        <f>IFERROR(J955/F941,"-")</f>
        <v>0</v>
      </c>
      <c r="L955" s="52" t="str">
        <f t="shared" ref="L955:L1022" si="672">IFERROR(H955/J955,"-")</f>
        <v>-</v>
      </c>
      <c r="M955" s="31">
        <f t="shared" si="664"/>
        <v>0</v>
      </c>
      <c r="N955" s="176"/>
      <c r="O955" s="197"/>
      <c r="P955" s="197"/>
      <c r="Q955" s="67" t="s">
        <v>83</v>
      </c>
      <c r="R955" s="49">
        <v>117467</v>
      </c>
      <c r="S955" s="30">
        <f>IFERROR(R955/O941,"-")</f>
        <v>1.41972247566184E-3</v>
      </c>
      <c r="T955" s="49">
        <v>3</v>
      </c>
      <c r="U955" s="30">
        <f>IFERROR(T955/P941,"-")</f>
        <v>5.1724137931034482E-2</v>
      </c>
      <c r="V955" s="52">
        <f t="shared" ref="V955:V1022" si="673">IFERROR(R955/T955,"-")</f>
        <v>39155.666666666664</v>
      </c>
      <c r="W955" s="31">
        <f t="shared" si="665"/>
        <v>4.6153846153846156E-2</v>
      </c>
      <c r="X955" s="176"/>
      <c r="Y955" s="197"/>
      <c r="Z955" s="197"/>
      <c r="AA955" s="67" t="s">
        <v>83</v>
      </c>
      <c r="AB955" s="49">
        <v>28864290</v>
      </c>
      <c r="AC955" s="30">
        <f>IFERROR(AB955/Y941,"-")</f>
        <v>1.0352917601775898E-2</v>
      </c>
      <c r="AD955" s="49">
        <v>214</v>
      </c>
      <c r="AE955" s="30">
        <f>IFERROR(AD955/Z941,"-")</f>
        <v>4.9514113836186952E-2</v>
      </c>
      <c r="AF955" s="52">
        <f t="shared" ref="AF955:AF1022" si="674">IFERROR(AB955/AD955,"-")</f>
        <v>134879.8598130841</v>
      </c>
      <c r="AG955" s="31">
        <f t="shared" si="666"/>
        <v>4.5883361921097772E-2</v>
      </c>
      <c r="AH955" s="176"/>
      <c r="AI955" s="197"/>
      <c r="AJ955" s="197"/>
      <c r="AK955" s="67" t="s">
        <v>83</v>
      </c>
      <c r="AL955" s="49">
        <v>56973788</v>
      </c>
      <c r="AM955" s="30">
        <f>IFERROR(AL955/AI941,"-")</f>
        <v>1.6862790194111611E-2</v>
      </c>
      <c r="AN955" s="49">
        <v>448</v>
      </c>
      <c r="AO955" s="30">
        <f>IFERROR(AN955/AJ941,"-")</f>
        <v>0.11943481738203146</v>
      </c>
      <c r="AP955" s="52">
        <f t="shared" ref="AP955:AP1022" si="675">IFERROR(AL955/AN955,"-")</f>
        <v>127173.63392857143</v>
      </c>
      <c r="AQ955" s="31">
        <f t="shared" si="667"/>
        <v>0.11236518685728618</v>
      </c>
      <c r="AR955" s="176"/>
      <c r="AS955" s="197"/>
      <c r="AT955" s="197"/>
      <c r="AU955" s="67" t="s">
        <v>83</v>
      </c>
      <c r="AV955" s="49">
        <v>47217038</v>
      </c>
      <c r="AW955" s="30">
        <f>IFERROR(AV955/AS941,"-")</f>
        <v>2.2130007967162031E-2</v>
      </c>
      <c r="AX955" s="49">
        <v>454</v>
      </c>
      <c r="AY955" s="30">
        <f>IFERROR(AX955/AT941,"-")</f>
        <v>0.20778032036613273</v>
      </c>
      <c r="AZ955" s="52">
        <f t="shared" ref="AZ955:AZ1022" si="676">IFERROR(AV955/AX955,"-")</f>
        <v>104002.28634361233</v>
      </c>
      <c r="BA955" s="31">
        <f t="shared" si="668"/>
        <v>0.18845994188459941</v>
      </c>
      <c r="BB955" s="176"/>
      <c r="BC955" s="197"/>
      <c r="BD955" s="197"/>
      <c r="BE955" s="67" t="s">
        <v>83</v>
      </c>
      <c r="BF955" s="49">
        <v>44053908</v>
      </c>
      <c r="BG955" s="30">
        <f>IFERROR(BF955/BC941,"-")</f>
        <v>3.9331514280479138E-2</v>
      </c>
      <c r="BH955" s="49">
        <v>238</v>
      </c>
      <c r="BI955" s="30">
        <f>IFERROR(BH955/BD941,"-")</f>
        <v>0.23705179282868527</v>
      </c>
      <c r="BJ955" s="52">
        <f t="shared" ref="BJ955:BJ1022" si="677">IFERROR(BF955/BH955,"-")</f>
        <v>185100.4537815126</v>
      </c>
      <c r="BK955" s="31">
        <f t="shared" si="669"/>
        <v>0.20084388185654009</v>
      </c>
      <c r="BL955" s="176"/>
      <c r="BM955" s="197"/>
      <c r="BN955" s="197"/>
      <c r="BO955" s="67" t="s">
        <v>83</v>
      </c>
      <c r="BP955" s="49">
        <v>12090545</v>
      </c>
      <c r="BQ955" s="30">
        <f>IFERROR(BP955/BM941,"-")</f>
        <v>3.6757210989770826E-2</v>
      </c>
      <c r="BR955" s="49">
        <v>93</v>
      </c>
      <c r="BS955" s="30">
        <f>IFERROR(BR955/BN941,"-")</f>
        <v>0.27514792899408286</v>
      </c>
      <c r="BT955" s="52">
        <f t="shared" ref="BT955:BT1022" si="678">IFERROR(BP955/BR955,"-")</f>
        <v>130005.86021505376</v>
      </c>
      <c r="BU955" s="31">
        <f t="shared" si="670"/>
        <v>0.19829424307036247</v>
      </c>
      <c r="BV955" s="176"/>
      <c r="BW955" s="197"/>
      <c r="BX955" s="197"/>
      <c r="BY955" s="67" t="s">
        <v>83</v>
      </c>
      <c r="BZ955" s="49">
        <f t="shared" si="645"/>
        <v>189317036</v>
      </c>
      <c r="CA955" s="30">
        <f>IFERROR(BZ955/BW941,"-")</f>
        <v>1.918800050500543E-2</v>
      </c>
      <c r="CB955" s="49">
        <f t="shared" si="646"/>
        <v>1450</v>
      </c>
      <c r="CC955" s="30">
        <f>IFERROR(CB955/BX941,"-")</f>
        <v>0.12421828150432622</v>
      </c>
      <c r="CD955" s="52">
        <f t="shared" ref="CD955:CD1022" si="679">IFERROR(BZ955/CB955,"-")</f>
        <v>130563.47310344828</v>
      </c>
      <c r="CE955" s="31">
        <f t="shared" si="671"/>
        <v>0.11333437548851023</v>
      </c>
      <c r="CR955" s="173"/>
      <c r="CS955" s="194"/>
      <c r="CT955" s="188"/>
      <c r="CU955" s="191"/>
      <c r="CV955" s="191"/>
      <c r="CW955" s="75" t="s">
        <v>85</v>
      </c>
      <c r="CX955" s="86">
        <v>43772480</v>
      </c>
      <c r="CY955" s="76">
        <v>3.9779329398163706E-3</v>
      </c>
      <c r="CZ955" s="86">
        <v>1293</v>
      </c>
      <c r="DA955" s="76">
        <v>0.10536179921773142</v>
      </c>
      <c r="DB955" s="86">
        <v>33853.426140757925</v>
      </c>
      <c r="DC955" s="77">
        <v>9.6019604930937169E-2</v>
      </c>
    </row>
    <row r="956" spans="2:107" s="16" customFormat="1" ht="13.15" customHeight="1">
      <c r="B956" s="224"/>
      <c r="C956" s="194"/>
      <c r="D956" s="176"/>
      <c r="E956" s="197"/>
      <c r="F956" s="197"/>
      <c r="G956" s="67" t="s">
        <v>87</v>
      </c>
      <c r="H956" s="49">
        <v>141016</v>
      </c>
      <c r="I956" s="30">
        <f>IFERROR(H956/E941,"-")</f>
        <v>4.1030081530033088E-3</v>
      </c>
      <c r="J956" s="49">
        <v>1</v>
      </c>
      <c r="K956" s="30">
        <f>IFERROR(J956/F941,"-")</f>
        <v>6.6666666666666666E-2</v>
      </c>
      <c r="L956" s="52">
        <f t="shared" si="672"/>
        <v>141016</v>
      </c>
      <c r="M956" s="31">
        <f t="shared" si="664"/>
        <v>6.6666666666666666E-2</v>
      </c>
      <c r="N956" s="176"/>
      <c r="O956" s="197"/>
      <c r="P956" s="197"/>
      <c r="Q956" s="67" t="s">
        <v>87</v>
      </c>
      <c r="R956" s="49">
        <v>1846217</v>
      </c>
      <c r="S956" s="30">
        <f>IFERROR(R956/O941,"-")</f>
        <v>2.2313635062178955E-2</v>
      </c>
      <c r="T956" s="49">
        <v>10</v>
      </c>
      <c r="U956" s="30">
        <f>IFERROR(T956/P941,"-")</f>
        <v>0.17241379310344829</v>
      </c>
      <c r="V956" s="52">
        <f t="shared" si="673"/>
        <v>184621.7</v>
      </c>
      <c r="W956" s="31">
        <f t="shared" si="665"/>
        <v>0.15384615384615385</v>
      </c>
      <c r="X956" s="176"/>
      <c r="Y956" s="197"/>
      <c r="Z956" s="197"/>
      <c r="AA956" s="67" t="s">
        <v>87</v>
      </c>
      <c r="AB956" s="49">
        <v>13195048</v>
      </c>
      <c r="AC956" s="30">
        <f>IFERROR(AB956/Y941,"-")</f>
        <v>4.7327422464047393E-3</v>
      </c>
      <c r="AD956" s="49">
        <v>211</v>
      </c>
      <c r="AE956" s="30">
        <f>IFERROR(AD956/Z941,"-")</f>
        <v>4.8819990745025452E-2</v>
      </c>
      <c r="AF956" s="52">
        <f t="shared" si="674"/>
        <v>62535.772511848343</v>
      </c>
      <c r="AG956" s="31">
        <f t="shared" si="666"/>
        <v>4.5240137221269294E-2</v>
      </c>
      <c r="AH956" s="176"/>
      <c r="AI956" s="197"/>
      <c r="AJ956" s="197"/>
      <c r="AK956" s="67" t="s">
        <v>87</v>
      </c>
      <c r="AL956" s="49">
        <v>15006191</v>
      </c>
      <c r="AM956" s="30">
        <f>IFERROR(AL956/AI941,"-")</f>
        <v>4.4414503463551681E-3</v>
      </c>
      <c r="AN956" s="49">
        <v>248</v>
      </c>
      <c r="AO956" s="30">
        <f>IFERROR(AN956/AJ941,"-")</f>
        <v>6.6115702479338845E-2</v>
      </c>
      <c r="AP956" s="52">
        <f t="shared" si="675"/>
        <v>60508.834677419356</v>
      </c>
      <c r="AQ956" s="31">
        <f t="shared" si="667"/>
        <v>6.2202157010283421E-2</v>
      </c>
      <c r="AR956" s="176"/>
      <c r="AS956" s="197"/>
      <c r="AT956" s="197"/>
      <c r="AU956" s="67" t="s">
        <v>87</v>
      </c>
      <c r="AV956" s="49">
        <v>12469549</v>
      </c>
      <c r="AW956" s="30">
        <f>IFERROR(AV956/AS941,"-")</f>
        <v>5.8443144764166984E-3</v>
      </c>
      <c r="AX956" s="49">
        <v>135</v>
      </c>
      <c r="AY956" s="30">
        <f>IFERROR(AX956/AT941,"-")</f>
        <v>6.1784897025171627E-2</v>
      </c>
      <c r="AZ956" s="52">
        <f t="shared" si="676"/>
        <v>92367.029629629629</v>
      </c>
      <c r="BA956" s="31">
        <f t="shared" si="668"/>
        <v>5.6039850560398508E-2</v>
      </c>
      <c r="BB956" s="176"/>
      <c r="BC956" s="197"/>
      <c r="BD956" s="197"/>
      <c r="BE956" s="67" t="s">
        <v>87</v>
      </c>
      <c r="BF956" s="49">
        <v>5028890</v>
      </c>
      <c r="BG956" s="30">
        <f>IFERROR(BF956/BC941,"-")</f>
        <v>4.4898141352172141E-3</v>
      </c>
      <c r="BH956" s="49">
        <v>59</v>
      </c>
      <c r="BI956" s="30">
        <f>IFERROR(BH956/BD941,"-")</f>
        <v>5.8764940239043828E-2</v>
      </c>
      <c r="BJ956" s="52">
        <f t="shared" si="677"/>
        <v>85235.423728813563</v>
      </c>
      <c r="BK956" s="31">
        <f t="shared" si="669"/>
        <v>4.9789029535864976E-2</v>
      </c>
      <c r="BL956" s="176"/>
      <c r="BM956" s="197"/>
      <c r="BN956" s="197"/>
      <c r="BO956" s="67" t="s">
        <v>87</v>
      </c>
      <c r="BP956" s="49">
        <v>379221</v>
      </c>
      <c r="BQ956" s="30">
        <f>IFERROR(BP956/BM941,"-")</f>
        <v>1.1528931333328551E-3</v>
      </c>
      <c r="BR956" s="49">
        <v>12</v>
      </c>
      <c r="BS956" s="30">
        <f>IFERROR(BR956/BN941,"-")</f>
        <v>3.5502958579881658E-2</v>
      </c>
      <c r="BT956" s="52">
        <f t="shared" si="678"/>
        <v>31601.75</v>
      </c>
      <c r="BU956" s="31">
        <f t="shared" si="670"/>
        <v>2.5586353944562899E-2</v>
      </c>
      <c r="BV956" s="176"/>
      <c r="BW956" s="197"/>
      <c r="BX956" s="197"/>
      <c r="BY956" s="67" t="s">
        <v>87</v>
      </c>
      <c r="BZ956" s="49">
        <f t="shared" si="645"/>
        <v>48066132</v>
      </c>
      <c r="CA956" s="30">
        <f>IFERROR(BZ956/BW941,"-")</f>
        <v>4.8716850029791176E-3</v>
      </c>
      <c r="CB956" s="49">
        <f t="shared" si="646"/>
        <v>676</v>
      </c>
      <c r="CC956" s="30">
        <f>IFERROR(CB956/BX941,"-")</f>
        <v>5.7911419515120362E-2</v>
      </c>
      <c r="CD956" s="52">
        <f t="shared" si="679"/>
        <v>71103.745562130178</v>
      </c>
      <c r="CE956" s="31">
        <f t="shared" si="671"/>
        <v>5.2837267469126155E-2</v>
      </c>
      <c r="CR956" s="174"/>
      <c r="CS956" s="195"/>
      <c r="CT956" s="189"/>
      <c r="CU956" s="192"/>
      <c r="CV956" s="192"/>
      <c r="CW956" s="18" t="s">
        <v>92</v>
      </c>
      <c r="CX956" s="86">
        <v>2125520253</v>
      </c>
      <c r="CY956" s="76">
        <v>0.19316193710421536</v>
      </c>
      <c r="CZ956" s="86">
        <v>9503</v>
      </c>
      <c r="DA956" s="76">
        <v>0.77436440677966101</v>
      </c>
      <c r="DB956" s="86">
        <v>223668.34189203411</v>
      </c>
      <c r="DC956" s="77">
        <v>0.7057032526362691</v>
      </c>
    </row>
    <row r="957" spans="2:107" s="16" customFormat="1" ht="13.15" customHeight="1">
      <c r="B957" s="224"/>
      <c r="C957" s="194"/>
      <c r="D957" s="176"/>
      <c r="E957" s="197"/>
      <c r="F957" s="197"/>
      <c r="G957" s="68" t="s">
        <v>85</v>
      </c>
      <c r="H957" s="50">
        <v>9855</v>
      </c>
      <c r="I957" s="32">
        <f>IFERROR(H957/E941,"-")</f>
        <v>2.8674154243382033E-4</v>
      </c>
      <c r="J957" s="50">
        <v>2</v>
      </c>
      <c r="K957" s="32">
        <f>IFERROR(J957/F941,"-")</f>
        <v>0.13333333333333333</v>
      </c>
      <c r="L957" s="53">
        <f t="shared" si="672"/>
        <v>4927.5</v>
      </c>
      <c r="M957" s="33">
        <f t="shared" si="664"/>
        <v>0.13333333333333333</v>
      </c>
      <c r="N957" s="176"/>
      <c r="O957" s="197"/>
      <c r="P957" s="197"/>
      <c r="Q957" s="68" t="s">
        <v>85</v>
      </c>
      <c r="R957" s="50">
        <v>73847</v>
      </c>
      <c r="S957" s="32">
        <f>IFERROR(R957/O941,"-")</f>
        <v>8.92525097773842E-4</v>
      </c>
      <c r="T957" s="50">
        <v>9</v>
      </c>
      <c r="U957" s="32">
        <f>IFERROR(T957/P941,"-")</f>
        <v>0.15517241379310345</v>
      </c>
      <c r="V957" s="53">
        <f t="shared" si="673"/>
        <v>8205.2222222222226</v>
      </c>
      <c r="W957" s="33">
        <f t="shared" si="665"/>
        <v>0.13846153846153847</v>
      </c>
      <c r="X957" s="176"/>
      <c r="Y957" s="197"/>
      <c r="Z957" s="197"/>
      <c r="AA957" s="68" t="s">
        <v>85</v>
      </c>
      <c r="AB957" s="50">
        <v>6978877</v>
      </c>
      <c r="AC957" s="32">
        <f>IFERROR(AB957/Y941,"-")</f>
        <v>2.5031531533922704E-3</v>
      </c>
      <c r="AD957" s="50">
        <v>316</v>
      </c>
      <c r="AE957" s="32">
        <f>IFERROR(AD957/Z941,"-")</f>
        <v>7.3114298935677932E-2</v>
      </c>
      <c r="AF957" s="53">
        <f t="shared" si="674"/>
        <v>22085.053797468354</v>
      </c>
      <c r="AG957" s="33">
        <f t="shared" si="666"/>
        <v>6.7753001715265868E-2</v>
      </c>
      <c r="AH957" s="176"/>
      <c r="AI957" s="197"/>
      <c r="AJ957" s="197"/>
      <c r="AK957" s="68" t="s">
        <v>85</v>
      </c>
      <c r="AL957" s="50">
        <v>8889331</v>
      </c>
      <c r="AM957" s="32">
        <f>IFERROR(AL957/AI941,"-")</f>
        <v>2.6310155754258845E-3</v>
      </c>
      <c r="AN957" s="50">
        <v>409</v>
      </c>
      <c r="AO957" s="32">
        <f>IFERROR(AN957/AJ941,"-")</f>
        <v>0.1090375899760064</v>
      </c>
      <c r="AP957" s="53">
        <f t="shared" si="675"/>
        <v>21734.305623471882</v>
      </c>
      <c r="AQ957" s="33">
        <f t="shared" si="667"/>
        <v>0.10258339603712065</v>
      </c>
      <c r="AR957" s="176"/>
      <c r="AS957" s="197"/>
      <c r="AT957" s="197"/>
      <c r="AU957" s="68" t="s">
        <v>85</v>
      </c>
      <c r="AV957" s="50">
        <v>6915507</v>
      </c>
      <c r="AW957" s="32">
        <f>IFERROR(AV957/AS941,"-")</f>
        <v>3.2412076548928121E-3</v>
      </c>
      <c r="AX957" s="50">
        <v>380</v>
      </c>
      <c r="AY957" s="32">
        <f>IFERROR(AX957/AT941,"-")</f>
        <v>0.17391304347826086</v>
      </c>
      <c r="AZ957" s="53">
        <f t="shared" si="676"/>
        <v>18198.702631578948</v>
      </c>
      <c r="BA957" s="33">
        <f t="shared" si="668"/>
        <v>0.15774180157741802</v>
      </c>
      <c r="BB957" s="176"/>
      <c r="BC957" s="197"/>
      <c r="BD957" s="197"/>
      <c r="BE957" s="68" t="s">
        <v>85</v>
      </c>
      <c r="BF957" s="50">
        <v>5376362</v>
      </c>
      <c r="BG957" s="32">
        <f>IFERROR(BF957/BC941,"-")</f>
        <v>4.8000385977113626E-3</v>
      </c>
      <c r="BH957" s="50">
        <v>190</v>
      </c>
      <c r="BI957" s="32">
        <f>IFERROR(BH957/BD941,"-")</f>
        <v>0.18924302788844621</v>
      </c>
      <c r="BJ957" s="53">
        <f t="shared" si="677"/>
        <v>28296.642105263159</v>
      </c>
      <c r="BK957" s="33">
        <f t="shared" si="669"/>
        <v>0.16033755274261605</v>
      </c>
      <c r="BL957" s="176"/>
      <c r="BM957" s="197"/>
      <c r="BN957" s="197"/>
      <c r="BO957" s="68" t="s">
        <v>85</v>
      </c>
      <c r="BP957" s="50">
        <v>1924635</v>
      </c>
      <c r="BQ957" s="32">
        <f>IFERROR(BP957/BM941,"-")</f>
        <v>5.8512014779563354E-3</v>
      </c>
      <c r="BR957" s="50">
        <v>62</v>
      </c>
      <c r="BS957" s="32">
        <f>IFERROR(BR957/BN941,"-")</f>
        <v>0.18343195266272189</v>
      </c>
      <c r="BT957" s="53">
        <f t="shared" si="678"/>
        <v>31042.5</v>
      </c>
      <c r="BU957" s="33">
        <f t="shared" si="670"/>
        <v>0.13219616204690832</v>
      </c>
      <c r="BV957" s="176"/>
      <c r="BW957" s="197"/>
      <c r="BX957" s="197"/>
      <c r="BY957" s="68" t="s">
        <v>85</v>
      </c>
      <c r="BZ957" s="50">
        <f t="shared" si="645"/>
        <v>30168414</v>
      </c>
      <c r="CA957" s="32">
        <f>IFERROR(BZ957/BW941,"-")</f>
        <v>3.0576833194621371E-3</v>
      </c>
      <c r="CB957" s="50">
        <f t="shared" si="646"/>
        <v>1368</v>
      </c>
      <c r="CC957" s="32">
        <f>IFERROR(CB957/BX941,"-")</f>
        <v>0.11719352351580571</v>
      </c>
      <c r="CD957" s="53">
        <f t="shared" si="679"/>
        <v>22052.934210526317</v>
      </c>
      <c r="CE957" s="33">
        <f t="shared" si="671"/>
        <v>0.10692512115053932</v>
      </c>
      <c r="CR957" s="172">
        <v>57</v>
      </c>
      <c r="CS957" s="193" t="s">
        <v>42</v>
      </c>
      <c r="CT957" s="187">
        <v>9612</v>
      </c>
      <c r="CU957" s="190">
        <v>8664178770</v>
      </c>
      <c r="CV957" s="190">
        <v>8873</v>
      </c>
      <c r="CW957" s="75" t="s">
        <v>58</v>
      </c>
      <c r="CX957" s="86">
        <v>248241783</v>
      </c>
      <c r="CY957" s="76">
        <v>2.8651507498846311E-2</v>
      </c>
      <c r="CZ957" s="86">
        <v>1831</v>
      </c>
      <c r="DA957" s="76">
        <v>0.20635636199706978</v>
      </c>
      <c r="DB957" s="86">
        <v>135577.16166029492</v>
      </c>
      <c r="DC957" s="77">
        <v>0.19049105285060342</v>
      </c>
    </row>
    <row r="958" spans="2:107" s="16" customFormat="1" ht="13.15" customHeight="1">
      <c r="B958" s="224"/>
      <c r="C958" s="195"/>
      <c r="D958" s="177"/>
      <c r="E958" s="198"/>
      <c r="F958" s="198"/>
      <c r="G958" s="18" t="s">
        <v>92</v>
      </c>
      <c r="H958" s="48">
        <f>SUM(H941:H957)</f>
        <v>1527909</v>
      </c>
      <c r="I958" s="32">
        <f>IFERROR(H958/E941,"-")</f>
        <v>4.4456111959260879E-2</v>
      </c>
      <c r="J958" s="50">
        <v>13</v>
      </c>
      <c r="K958" s="32">
        <f>IFERROR(J958/F941,"-")</f>
        <v>0.8666666666666667</v>
      </c>
      <c r="L958" s="53">
        <f t="shared" si="672"/>
        <v>117531.46153846153</v>
      </c>
      <c r="M958" s="34">
        <f t="shared" si="664"/>
        <v>0.8666666666666667</v>
      </c>
      <c r="N958" s="177"/>
      <c r="O958" s="198"/>
      <c r="P958" s="198"/>
      <c r="Q958" s="18" t="s">
        <v>92</v>
      </c>
      <c r="R958" s="48">
        <f>SUM(R941:R957)</f>
        <v>7143646</v>
      </c>
      <c r="S958" s="32">
        <f>IFERROR(R958/O941,"-")</f>
        <v>8.6339097656123007E-2</v>
      </c>
      <c r="T958" s="50">
        <v>49</v>
      </c>
      <c r="U958" s="32">
        <f>IFERROR(T958/P941,"-")</f>
        <v>0.84482758620689657</v>
      </c>
      <c r="V958" s="53">
        <f t="shared" si="673"/>
        <v>145788.69387755101</v>
      </c>
      <c r="W958" s="34">
        <f t="shared" si="665"/>
        <v>0.75384615384615383</v>
      </c>
      <c r="X958" s="177"/>
      <c r="Y958" s="198"/>
      <c r="Z958" s="198"/>
      <c r="AA958" s="18" t="s">
        <v>92</v>
      </c>
      <c r="AB958" s="48">
        <f>SUM(AB941:AB957)</f>
        <v>488539846</v>
      </c>
      <c r="AC958" s="32">
        <f>IFERROR(AB958/Y941,"-")</f>
        <v>0.17522734045501506</v>
      </c>
      <c r="AD958" s="50">
        <v>2913</v>
      </c>
      <c r="AE958" s="32">
        <f>IFERROR(AD958/Z941,"-")</f>
        <v>0.67399352151781577</v>
      </c>
      <c r="AF958" s="53">
        <f t="shared" si="674"/>
        <v>167710.21146584276</v>
      </c>
      <c r="AG958" s="34">
        <f t="shared" si="666"/>
        <v>0.62457118353344765</v>
      </c>
      <c r="AH958" s="177"/>
      <c r="AI958" s="198"/>
      <c r="AJ958" s="198"/>
      <c r="AK958" s="18" t="s">
        <v>92</v>
      </c>
      <c r="AL958" s="48">
        <f>SUM(AL941:AL957)</f>
        <v>704681905</v>
      </c>
      <c r="AM958" s="32">
        <f>IFERROR(AL958/AI941,"-")</f>
        <v>0.20856789647902452</v>
      </c>
      <c r="AN958" s="50">
        <v>2987</v>
      </c>
      <c r="AO958" s="32">
        <f>IFERROR(AN958/AJ941,"-")</f>
        <v>0.79632098107171423</v>
      </c>
      <c r="AP958" s="53">
        <f t="shared" si="675"/>
        <v>235916.27217944426</v>
      </c>
      <c r="AQ958" s="34">
        <f t="shared" si="667"/>
        <v>0.7491848507649862</v>
      </c>
      <c r="AR958" s="177"/>
      <c r="AS958" s="198"/>
      <c r="AT958" s="198"/>
      <c r="AU958" s="18" t="s">
        <v>92</v>
      </c>
      <c r="AV958" s="48">
        <f>SUM(AV941:AV957)</f>
        <v>451703684</v>
      </c>
      <c r="AW958" s="32">
        <f>IFERROR(AV958/AS941,"-")</f>
        <v>0.21170760702347405</v>
      </c>
      <c r="AX958" s="50">
        <v>1872</v>
      </c>
      <c r="AY958" s="32">
        <f>IFERROR(AX958/AT941,"-")</f>
        <v>0.85675057208237981</v>
      </c>
      <c r="AZ958" s="53">
        <f t="shared" si="676"/>
        <v>241294.702991453</v>
      </c>
      <c r="BA958" s="34">
        <f t="shared" si="668"/>
        <v>0.77708592777085927</v>
      </c>
      <c r="BB958" s="177"/>
      <c r="BC958" s="198"/>
      <c r="BD958" s="198"/>
      <c r="BE958" s="18" t="s">
        <v>92</v>
      </c>
      <c r="BF958" s="48">
        <f>SUM(BF941:BF957)</f>
        <v>296140022</v>
      </c>
      <c r="BG958" s="32">
        <f>IFERROR(BF958/BC941,"-")</f>
        <v>0.26439505671811014</v>
      </c>
      <c r="BH958" s="50">
        <v>878</v>
      </c>
      <c r="BI958" s="32">
        <f>IFERROR(BH958/BD941,"-")</f>
        <v>0.87450199203187251</v>
      </c>
      <c r="BJ958" s="53">
        <f t="shared" si="677"/>
        <v>337289.31890660594</v>
      </c>
      <c r="BK958" s="34">
        <f t="shared" si="669"/>
        <v>0.74092827004219408</v>
      </c>
      <c r="BL958" s="177"/>
      <c r="BM958" s="198"/>
      <c r="BN958" s="198"/>
      <c r="BO958" s="18" t="s">
        <v>92</v>
      </c>
      <c r="BP958" s="48">
        <f>SUM(BP941:BP957)</f>
        <v>99042902</v>
      </c>
      <c r="BQ958" s="32">
        <f>IFERROR(BP958/BM941,"-")</f>
        <v>0.30110643034314793</v>
      </c>
      <c r="BR958" s="50">
        <v>293</v>
      </c>
      <c r="BS958" s="32">
        <f>IFERROR(BR958/BN941,"-")</f>
        <v>0.86686390532544377</v>
      </c>
      <c r="BT958" s="53">
        <f t="shared" si="678"/>
        <v>338030.38225255971</v>
      </c>
      <c r="BU958" s="34">
        <f t="shared" si="670"/>
        <v>0.62473347547974412</v>
      </c>
      <c r="BV958" s="177"/>
      <c r="BW958" s="198"/>
      <c r="BX958" s="198"/>
      <c r="BY958" s="18" t="s">
        <v>92</v>
      </c>
      <c r="BZ958" s="48">
        <f t="shared" si="645"/>
        <v>2048779914</v>
      </c>
      <c r="CA958" s="32">
        <f>IFERROR(BZ958/BW941,"-")</f>
        <v>0.20765162425465494</v>
      </c>
      <c r="CB958" s="50">
        <f t="shared" si="646"/>
        <v>9005</v>
      </c>
      <c r="CC958" s="32">
        <f>IFERROR(CB958/BX941,"-")</f>
        <v>0.77143836203203975</v>
      </c>
      <c r="CD958" s="53">
        <f t="shared" si="679"/>
        <v>227515.8149916713</v>
      </c>
      <c r="CE958" s="34">
        <f t="shared" si="671"/>
        <v>0.70384555260278259</v>
      </c>
      <c r="CR958" s="173"/>
      <c r="CS958" s="194"/>
      <c r="CT958" s="188"/>
      <c r="CU958" s="191"/>
      <c r="CV958" s="191"/>
      <c r="CW958" s="75" t="s">
        <v>60</v>
      </c>
      <c r="CX958" s="86">
        <v>136189715</v>
      </c>
      <c r="CY958" s="76">
        <v>1.57187101761521E-2</v>
      </c>
      <c r="CZ958" s="86">
        <v>2412</v>
      </c>
      <c r="DA958" s="76">
        <v>0.27183590668319624</v>
      </c>
      <c r="DB958" s="86">
        <v>56463.397595356553</v>
      </c>
      <c r="DC958" s="77">
        <v>0.25093632958801498</v>
      </c>
    </row>
    <row r="959" spans="2:107" s="16" customFormat="1" ht="13.15" customHeight="1">
      <c r="B959" s="224">
        <v>54</v>
      </c>
      <c r="C959" s="193" t="s">
        <v>23</v>
      </c>
      <c r="D959" s="175">
        <f>CI58</f>
        <v>21</v>
      </c>
      <c r="E959" s="196">
        <v>36960140</v>
      </c>
      <c r="F959" s="196">
        <v>21</v>
      </c>
      <c r="G959" s="65" t="s">
        <v>58</v>
      </c>
      <c r="H959" s="54">
        <v>500832</v>
      </c>
      <c r="I959" s="28">
        <f>IFERROR(H959/E959,"-")</f>
        <v>1.3550598022626538E-2</v>
      </c>
      <c r="J959" s="54">
        <v>5</v>
      </c>
      <c r="K959" s="28">
        <f>IFERROR(J959/F959,"-")</f>
        <v>0.23809523809523808</v>
      </c>
      <c r="L959" s="51">
        <f t="shared" si="672"/>
        <v>100166.39999999999</v>
      </c>
      <c r="M959" s="29">
        <f t="shared" ref="M959:M976" si="680">IFERROR(J959/$CI$58,"-")</f>
        <v>0.23809523809523808</v>
      </c>
      <c r="N959" s="175">
        <f>CJ58</f>
        <v>102</v>
      </c>
      <c r="O959" s="196">
        <v>182431400</v>
      </c>
      <c r="P959" s="196">
        <v>93</v>
      </c>
      <c r="Q959" s="65" t="s">
        <v>58</v>
      </c>
      <c r="R959" s="54">
        <v>882176</v>
      </c>
      <c r="S959" s="28">
        <f>IFERROR(R959/O959,"-")</f>
        <v>4.835658773654097E-3</v>
      </c>
      <c r="T959" s="54">
        <v>20</v>
      </c>
      <c r="U959" s="28">
        <f>IFERROR(T959/P959,"-")</f>
        <v>0.21505376344086022</v>
      </c>
      <c r="V959" s="51">
        <f t="shared" si="673"/>
        <v>44108.800000000003</v>
      </c>
      <c r="W959" s="29">
        <f t="shared" ref="W959:W976" si="681">IFERROR(T959/$CJ$58,"-")</f>
        <v>0.19607843137254902</v>
      </c>
      <c r="X959" s="175">
        <f>CK58</f>
        <v>7547</v>
      </c>
      <c r="Y959" s="196">
        <v>4709555520</v>
      </c>
      <c r="Z959" s="196">
        <v>6982</v>
      </c>
      <c r="AA959" s="65" t="s">
        <v>58</v>
      </c>
      <c r="AB959" s="54">
        <v>100487359</v>
      </c>
      <c r="AC959" s="28">
        <f>IFERROR(AB959/Y959,"-")</f>
        <v>2.1336909305615319E-2</v>
      </c>
      <c r="AD959" s="54">
        <v>1110</v>
      </c>
      <c r="AE959" s="28">
        <f>IFERROR(AD959/Z959,"-")</f>
        <v>0.15898023488971641</v>
      </c>
      <c r="AF959" s="51">
        <f t="shared" si="674"/>
        <v>90529.152252252257</v>
      </c>
      <c r="AG959" s="29">
        <f t="shared" ref="AG959:AG976" si="682">IFERROR(AD959/$CK$58,"-")</f>
        <v>0.14707830926195839</v>
      </c>
      <c r="AH959" s="175">
        <f>CL58</f>
        <v>6606</v>
      </c>
      <c r="AI959" s="196">
        <v>5331193280</v>
      </c>
      <c r="AJ959" s="196">
        <v>6126</v>
      </c>
      <c r="AK959" s="65" t="s">
        <v>58</v>
      </c>
      <c r="AL959" s="54">
        <v>119791137</v>
      </c>
      <c r="AM959" s="28">
        <f>IFERROR(AL959/AI959,"-")</f>
        <v>2.2469854441293114E-2</v>
      </c>
      <c r="AN959" s="54">
        <v>1337</v>
      </c>
      <c r="AO959" s="28">
        <f>IFERROR(AN959/AJ959,"-")</f>
        <v>0.21825008161932746</v>
      </c>
      <c r="AP959" s="51">
        <f t="shared" si="675"/>
        <v>89596.961106955874</v>
      </c>
      <c r="AQ959" s="29">
        <f t="shared" ref="AQ959:AQ976" si="683">IFERROR(AN959/$CL$58,"-")</f>
        <v>0.2023917650620648</v>
      </c>
      <c r="AR959" s="175">
        <f>CM58</f>
        <v>4042</v>
      </c>
      <c r="AS959" s="196">
        <v>3785252070</v>
      </c>
      <c r="AT959" s="196">
        <v>3629</v>
      </c>
      <c r="AU959" s="65" t="s">
        <v>58</v>
      </c>
      <c r="AV959" s="54">
        <v>129658654</v>
      </c>
      <c r="AW959" s="28">
        <f>IFERROR(AV959/AS959,"-")</f>
        <v>3.4253637961817428E-2</v>
      </c>
      <c r="AX959" s="54">
        <v>912</v>
      </c>
      <c r="AY959" s="28">
        <f>IFERROR(AX959/AT959,"-")</f>
        <v>0.2513089005235602</v>
      </c>
      <c r="AZ959" s="51">
        <f t="shared" si="676"/>
        <v>142169.57675438595</v>
      </c>
      <c r="BA959" s="29">
        <f t="shared" ref="BA959:BA976" si="684">IFERROR(AX959/$CM$58,"-")</f>
        <v>0.22563087580405738</v>
      </c>
      <c r="BB959" s="175">
        <f>CN58</f>
        <v>2074</v>
      </c>
      <c r="BC959" s="196">
        <v>2065624070</v>
      </c>
      <c r="BD959" s="196">
        <v>1756</v>
      </c>
      <c r="BE959" s="65" t="s">
        <v>58</v>
      </c>
      <c r="BF959" s="54">
        <v>64343297</v>
      </c>
      <c r="BG959" s="28">
        <f>IFERROR(BF959/BC959,"-")</f>
        <v>3.1149567791393912E-2</v>
      </c>
      <c r="BH959" s="54">
        <v>422</v>
      </c>
      <c r="BI959" s="28">
        <f>IFERROR(BH959/BD959,"-")</f>
        <v>0.24031890660592256</v>
      </c>
      <c r="BJ959" s="51">
        <f t="shared" si="677"/>
        <v>152472.26777251184</v>
      </c>
      <c r="BK959" s="29">
        <f t="shared" ref="BK959:BK976" si="685">IFERROR(BH959/$CN$58,"-")</f>
        <v>0.20347155255544841</v>
      </c>
      <c r="BL959" s="175">
        <f>CO58</f>
        <v>845</v>
      </c>
      <c r="BM959" s="196">
        <v>784528210</v>
      </c>
      <c r="BN959" s="196">
        <v>628</v>
      </c>
      <c r="BO959" s="65" t="s">
        <v>58</v>
      </c>
      <c r="BP959" s="54">
        <v>23471568</v>
      </c>
      <c r="BQ959" s="28">
        <f>IFERROR(BP959/BM959,"-")</f>
        <v>2.991806757337636E-2</v>
      </c>
      <c r="BR959" s="54">
        <v>122</v>
      </c>
      <c r="BS959" s="28">
        <f>IFERROR(BR959/BN959,"-")</f>
        <v>0.19426751592356689</v>
      </c>
      <c r="BT959" s="51">
        <f t="shared" si="678"/>
        <v>192389.90163934426</v>
      </c>
      <c r="BU959" s="29">
        <f t="shared" ref="BU959:BU976" si="686">IFERROR(BR959/$CO$58,"-")</f>
        <v>0.14437869822485208</v>
      </c>
      <c r="BV959" s="175">
        <f>CP58</f>
        <v>21237</v>
      </c>
      <c r="BW959" s="196">
        <f>SUM(E959,O959,Y959,AI959,AS959,BC959,BM959)</f>
        <v>16895544690</v>
      </c>
      <c r="BX959" s="196">
        <f>SUM(F959,P959,Z959,AJ959,AT959,BD959,BN959)</f>
        <v>19235</v>
      </c>
      <c r="BY959" s="65" t="s">
        <v>58</v>
      </c>
      <c r="BZ959" s="54">
        <f t="shared" si="645"/>
        <v>439135023</v>
      </c>
      <c r="CA959" s="28">
        <f>IFERROR(BZ959/BW959,"-")</f>
        <v>2.599117288357751E-2</v>
      </c>
      <c r="CB959" s="54">
        <f t="shared" si="646"/>
        <v>3928</v>
      </c>
      <c r="CC959" s="28">
        <f>IFERROR(CB959/BX959,"-")</f>
        <v>0.20421107356381596</v>
      </c>
      <c r="CD959" s="51">
        <f t="shared" si="679"/>
        <v>111796.08528513239</v>
      </c>
      <c r="CE959" s="29">
        <f t="shared" ref="CE959:CE976" si="687">IFERROR(CB959/$CP$58,"-")</f>
        <v>0.18496021095258275</v>
      </c>
      <c r="CR959" s="173"/>
      <c r="CS959" s="194"/>
      <c r="CT959" s="188"/>
      <c r="CU959" s="191"/>
      <c r="CV959" s="191"/>
      <c r="CW959" s="75" t="s">
        <v>62</v>
      </c>
      <c r="CX959" s="86">
        <v>131285308</v>
      </c>
      <c r="CY959" s="76">
        <v>1.5152654566013762E-2</v>
      </c>
      <c r="CZ959" s="86">
        <v>2085</v>
      </c>
      <c r="DA959" s="76">
        <v>0.23498253127465343</v>
      </c>
      <c r="DB959" s="86">
        <v>62966.574580335735</v>
      </c>
      <c r="DC959" s="77">
        <v>0.216916354556804</v>
      </c>
    </row>
    <row r="960" spans="2:107" s="16" customFormat="1" ht="13.15" customHeight="1">
      <c r="B960" s="224"/>
      <c r="C960" s="194"/>
      <c r="D960" s="176"/>
      <c r="E960" s="197"/>
      <c r="F960" s="197"/>
      <c r="G960" s="66" t="s">
        <v>60</v>
      </c>
      <c r="H960" s="49">
        <v>76380</v>
      </c>
      <c r="I960" s="30">
        <f>IFERROR(H960/E959,"-")</f>
        <v>2.0665506137152079E-3</v>
      </c>
      <c r="J960" s="49">
        <v>4</v>
      </c>
      <c r="K960" s="30">
        <f>IFERROR(J960/F959,"-")</f>
        <v>0.19047619047619047</v>
      </c>
      <c r="L960" s="52">
        <f t="shared" si="672"/>
        <v>19095</v>
      </c>
      <c r="M960" s="31">
        <f t="shared" si="680"/>
        <v>0.19047619047619047</v>
      </c>
      <c r="N960" s="176"/>
      <c r="O960" s="197"/>
      <c r="P960" s="197"/>
      <c r="Q960" s="66" t="s">
        <v>60</v>
      </c>
      <c r="R960" s="49">
        <v>872488</v>
      </c>
      <c r="S960" s="30">
        <f>IFERROR(R960/O959,"-")</f>
        <v>4.7825538805271461E-3</v>
      </c>
      <c r="T960" s="49">
        <v>31</v>
      </c>
      <c r="U960" s="30">
        <f>IFERROR(T960/P959,"-")</f>
        <v>0.33333333333333331</v>
      </c>
      <c r="V960" s="52">
        <f t="shared" si="673"/>
        <v>28144.774193548386</v>
      </c>
      <c r="W960" s="31">
        <f t="shared" si="681"/>
        <v>0.30392156862745096</v>
      </c>
      <c r="X960" s="176"/>
      <c r="Y960" s="197"/>
      <c r="Z960" s="197"/>
      <c r="AA960" s="66" t="s">
        <v>60</v>
      </c>
      <c r="AB960" s="49">
        <v>114264478</v>
      </c>
      <c r="AC960" s="30">
        <f>IFERROR(AB960/Y959,"-")</f>
        <v>2.426226371358289E-2</v>
      </c>
      <c r="AD960" s="49">
        <v>1308</v>
      </c>
      <c r="AE960" s="30">
        <f>IFERROR(AD960/Z959,"-")</f>
        <v>0.18733887138355773</v>
      </c>
      <c r="AF960" s="52">
        <f t="shared" si="674"/>
        <v>87358.163608562696</v>
      </c>
      <c r="AG960" s="31">
        <f t="shared" si="682"/>
        <v>0.17331389956274015</v>
      </c>
      <c r="AH960" s="176"/>
      <c r="AI960" s="197"/>
      <c r="AJ960" s="197"/>
      <c r="AK960" s="66" t="s">
        <v>60</v>
      </c>
      <c r="AL960" s="49">
        <v>97798644</v>
      </c>
      <c r="AM960" s="30">
        <f>IFERROR(AL960/AI959,"-")</f>
        <v>1.8344606706887204E-2</v>
      </c>
      <c r="AN960" s="49">
        <v>1527</v>
      </c>
      <c r="AO960" s="30">
        <f>IFERROR(AN960/AJ959,"-")</f>
        <v>0.24926542605288932</v>
      </c>
      <c r="AP960" s="52">
        <f t="shared" si="675"/>
        <v>64046.263261296663</v>
      </c>
      <c r="AQ960" s="31">
        <f t="shared" si="683"/>
        <v>0.23115349682107175</v>
      </c>
      <c r="AR960" s="176"/>
      <c r="AS960" s="197"/>
      <c r="AT960" s="197"/>
      <c r="AU960" s="66" t="s">
        <v>60</v>
      </c>
      <c r="AV960" s="49">
        <v>60915203</v>
      </c>
      <c r="AW960" s="30">
        <f>IFERROR(AV960/AS959,"-")</f>
        <v>1.6092773182209766E-2</v>
      </c>
      <c r="AX960" s="49">
        <v>1027</v>
      </c>
      <c r="AY960" s="30">
        <f>IFERROR(AX960/AT959,"-")</f>
        <v>0.2829980710939653</v>
      </c>
      <c r="AZ960" s="52">
        <f t="shared" si="676"/>
        <v>59313.732229795518</v>
      </c>
      <c r="BA960" s="31">
        <f t="shared" si="684"/>
        <v>0.2540821375556655</v>
      </c>
      <c r="BB960" s="176"/>
      <c r="BC960" s="197"/>
      <c r="BD960" s="197"/>
      <c r="BE960" s="66" t="s">
        <v>60</v>
      </c>
      <c r="BF960" s="49">
        <v>26904161</v>
      </c>
      <c r="BG960" s="30">
        <f>IFERROR(BF960/BC959,"-")</f>
        <v>1.3024713156058449E-2</v>
      </c>
      <c r="BH960" s="49">
        <v>519</v>
      </c>
      <c r="BI960" s="30">
        <f>IFERROR(BH960/BD959,"-")</f>
        <v>0.29555808656036447</v>
      </c>
      <c r="BJ960" s="52">
        <f t="shared" si="677"/>
        <v>51838.460500963389</v>
      </c>
      <c r="BK960" s="31">
        <f t="shared" si="685"/>
        <v>0.25024108003857282</v>
      </c>
      <c r="BL960" s="176"/>
      <c r="BM960" s="197"/>
      <c r="BN960" s="197"/>
      <c r="BO960" s="66" t="s">
        <v>60</v>
      </c>
      <c r="BP960" s="49">
        <v>7621196</v>
      </c>
      <c r="BQ960" s="30">
        <f>IFERROR(BP960/BM959,"-")</f>
        <v>9.7143683335491528E-3</v>
      </c>
      <c r="BR960" s="49">
        <v>199</v>
      </c>
      <c r="BS960" s="30">
        <f>IFERROR(BR960/BN959,"-")</f>
        <v>0.31687898089171973</v>
      </c>
      <c r="BT960" s="52">
        <f t="shared" si="678"/>
        <v>38297.467336683418</v>
      </c>
      <c r="BU960" s="31">
        <f t="shared" si="686"/>
        <v>0.23550295857988165</v>
      </c>
      <c r="BV960" s="176"/>
      <c r="BW960" s="197"/>
      <c r="BX960" s="197"/>
      <c r="BY960" s="66" t="s">
        <v>60</v>
      </c>
      <c r="BZ960" s="49">
        <f t="shared" si="645"/>
        <v>308452550</v>
      </c>
      <c r="CA960" s="30">
        <f>IFERROR(BZ960/BW959,"-")</f>
        <v>1.8256443083635204E-2</v>
      </c>
      <c r="CB960" s="49">
        <f t="shared" si="646"/>
        <v>4615</v>
      </c>
      <c r="CC960" s="30">
        <f>IFERROR(CB960/BX959,"-")</f>
        <v>0.23992721601247727</v>
      </c>
      <c r="CD960" s="52">
        <f t="shared" si="679"/>
        <v>66836.955579631642</v>
      </c>
      <c r="CE960" s="31">
        <f t="shared" si="687"/>
        <v>0.21730941281725291</v>
      </c>
      <c r="CR960" s="173"/>
      <c r="CS960" s="194"/>
      <c r="CT960" s="188"/>
      <c r="CU960" s="191"/>
      <c r="CV960" s="191"/>
      <c r="CW960" s="75" t="s">
        <v>64</v>
      </c>
      <c r="CX960" s="86">
        <v>16680715</v>
      </c>
      <c r="CY960" s="76">
        <v>1.925250556666434E-3</v>
      </c>
      <c r="CZ960" s="86">
        <v>369</v>
      </c>
      <c r="DA960" s="76">
        <v>4.1586836470190465E-2</v>
      </c>
      <c r="DB960" s="86">
        <v>45205.189701897019</v>
      </c>
      <c r="DC960" s="77">
        <v>3.8389513108614229E-2</v>
      </c>
    </row>
    <row r="961" spans="2:107" s="16" customFormat="1" ht="13.15" customHeight="1">
      <c r="B961" s="224"/>
      <c r="C961" s="194"/>
      <c r="D961" s="176"/>
      <c r="E961" s="197"/>
      <c r="F961" s="197"/>
      <c r="G961" s="67" t="s">
        <v>194</v>
      </c>
      <c r="H961" s="49">
        <v>106832</v>
      </c>
      <c r="I961" s="30">
        <f>IFERROR(H961/E959,"-")</f>
        <v>2.8904652417442141E-3</v>
      </c>
      <c r="J961" s="49">
        <v>2</v>
      </c>
      <c r="K961" s="30">
        <f>IFERROR(J961/F959,"-")</f>
        <v>9.5238095238095233E-2</v>
      </c>
      <c r="L961" s="52">
        <f>IFERROR(H961/J961,"-")</f>
        <v>53416</v>
      </c>
      <c r="M961" s="31">
        <f t="shared" si="680"/>
        <v>9.5238095238095233E-2</v>
      </c>
      <c r="N961" s="176"/>
      <c r="O961" s="197"/>
      <c r="P961" s="197"/>
      <c r="Q961" s="67" t="s">
        <v>194</v>
      </c>
      <c r="R961" s="49">
        <v>1883042</v>
      </c>
      <c r="S961" s="30">
        <f>IFERROR(R961/O959,"-")</f>
        <v>1.0321918266263374E-2</v>
      </c>
      <c r="T961" s="49">
        <v>10</v>
      </c>
      <c r="U961" s="30">
        <f>IFERROR(T961/P959,"-")</f>
        <v>0.10752688172043011</v>
      </c>
      <c r="V961" s="52">
        <f>IFERROR(R961/T961,"-")</f>
        <v>188304.2</v>
      </c>
      <c r="W961" s="31">
        <f t="shared" si="681"/>
        <v>9.8039215686274508E-2</v>
      </c>
      <c r="X961" s="176"/>
      <c r="Y961" s="197"/>
      <c r="Z961" s="197"/>
      <c r="AA961" s="67" t="s">
        <v>194</v>
      </c>
      <c r="AB961" s="49">
        <v>54120388</v>
      </c>
      <c r="AC961" s="30">
        <f>IFERROR(AB961/Y959,"-")</f>
        <v>1.1491612694694382E-2</v>
      </c>
      <c r="AD961" s="49">
        <v>413</v>
      </c>
      <c r="AE961" s="30">
        <f>IFERROR(AD961/Z959,"-")</f>
        <v>5.9152105413921512E-2</v>
      </c>
      <c r="AF961" s="52">
        <f>IFERROR(AB961/AD961,"-")</f>
        <v>131042.10169491525</v>
      </c>
      <c r="AG961" s="31">
        <f t="shared" si="682"/>
        <v>5.4723731283953886E-2</v>
      </c>
      <c r="AH961" s="176"/>
      <c r="AI961" s="197"/>
      <c r="AJ961" s="197"/>
      <c r="AK961" s="67" t="s">
        <v>194</v>
      </c>
      <c r="AL961" s="49">
        <v>55039356</v>
      </c>
      <c r="AM961" s="30">
        <f>IFERROR(AL961/AI959,"-")</f>
        <v>1.0324021867014359E-2</v>
      </c>
      <c r="AN961" s="49">
        <v>428</v>
      </c>
      <c r="AO961" s="30">
        <f>IFERROR(AN961/AJ959,"-")</f>
        <v>6.9866144302970945E-2</v>
      </c>
      <c r="AP961" s="52">
        <f>IFERROR(AL961/AN961,"-")</f>
        <v>128596.62616822431</v>
      </c>
      <c r="AQ961" s="31">
        <f t="shared" si="683"/>
        <v>6.4789585225552532E-2</v>
      </c>
      <c r="AR961" s="176"/>
      <c r="AS961" s="197"/>
      <c r="AT961" s="197"/>
      <c r="AU961" s="67" t="s">
        <v>194</v>
      </c>
      <c r="AV961" s="49">
        <v>32988806</v>
      </c>
      <c r="AW961" s="30">
        <f>IFERROR(AV961/AS959,"-")</f>
        <v>8.7150882926536506E-3</v>
      </c>
      <c r="AX961" s="49">
        <v>222</v>
      </c>
      <c r="AY961" s="30">
        <f>IFERROR(AX961/AT959,"-")</f>
        <v>6.1173877101129787E-2</v>
      </c>
      <c r="AZ961" s="52">
        <f>IFERROR(AV961/AX961,"-")</f>
        <v>148598.22522522524</v>
      </c>
      <c r="BA961" s="31">
        <f t="shared" si="684"/>
        <v>5.4923305294408711E-2</v>
      </c>
      <c r="BB961" s="176"/>
      <c r="BC961" s="197"/>
      <c r="BD961" s="197"/>
      <c r="BE961" s="67" t="s">
        <v>194</v>
      </c>
      <c r="BF961" s="49">
        <v>8191406</v>
      </c>
      <c r="BG961" s="30">
        <f>IFERROR(BF961/BC959,"-")</f>
        <v>3.9655841152160861E-3</v>
      </c>
      <c r="BH961" s="49">
        <v>89</v>
      </c>
      <c r="BI961" s="30">
        <f>IFERROR(BH961/BD959,"-")</f>
        <v>5.0683371298405465E-2</v>
      </c>
      <c r="BJ961" s="52">
        <f>IFERROR(BF961/BH961,"-")</f>
        <v>92038.269662921346</v>
      </c>
      <c r="BK961" s="31">
        <f t="shared" si="685"/>
        <v>4.29122468659595E-2</v>
      </c>
      <c r="BL961" s="176"/>
      <c r="BM961" s="197"/>
      <c r="BN961" s="197"/>
      <c r="BO961" s="67" t="s">
        <v>194</v>
      </c>
      <c r="BP961" s="49">
        <v>1600955</v>
      </c>
      <c r="BQ961" s="30">
        <f>IFERROR(BP961/BM959,"-")</f>
        <v>2.0406595704187615E-3</v>
      </c>
      <c r="BR961" s="49">
        <v>26</v>
      </c>
      <c r="BS961" s="30">
        <f>IFERROR(BR961/BN959,"-")</f>
        <v>4.1401273885350316E-2</v>
      </c>
      <c r="BT961" s="52">
        <f>IFERROR(BP961/BR961,"-")</f>
        <v>61575.192307692305</v>
      </c>
      <c r="BU961" s="31">
        <f t="shared" si="686"/>
        <v>3.0769230769230771E-2</v>
      </c>
      <c r="BV961" s="176"/>
      <c r="BW961" s="197"/>
      <c r="BX961" s="197"/>
      <c r="BY961" s="67" t="s">
        <v>194</v>
      </c>
      <c r="BZ961" s="49">
        <f t="shared" ref="BZ961" si="688">SUM(H961,R961,AB961,AL961,AV961,BF961,BP961)</f>
        <v>153930785</v>
      </c>
      <c r="CA961" s="30">
        <f>IFERROR(BZ961/BW959,"-")</f>
        <v>9.1107323157866189E-3</v>
      </c>
      <c r="CB961" s="49">
        <f>SUM(J961,T961,AD961,AN961,AX961,BH961,BR961)</f>
        <v>1190</v>
      </c>
      <c r="CC961" s="30">
        <f>IFERROR(CB961/BX959,"-")</f>
        <v>6.1866389394333247E-2</v>
      </c>
      <c r="CD961" s="52">
        <f>IFERROR(BZ961/CB961,"-")</f>
        <v>129353.60084033613</v>
      </c>
      <c r="CE961" s="31">
        <f t="shared" si="687"/>
        <v>5.6034279794697932E-2</v>
      </c>
      <c r="CR961" s="173"/>
      <c r="CS961" s="194"/>
      <c r="CT961" s="188"/>
      <c r="CU961" s="191"/>
      <c r="CV961" s="191"/>
      <c r="CW961" s="75" t="s">
        <v>66</v>
      </c>
      <c r="CX961" s="86">
        <v>152873073</v>
      </c>
      <c r="CY961" s="76">
        <v>1.7644265781925919E-2</v>
      </c>
      <c r="CZ961" s="86">
        <v>2462</v>
      </c>
      <c r="DA961" s="76">
        <v>0.27747097937563392</v>
      </c>
      <c r="DB961" s="86">
        <v>62093.04346060114</v>
      </c>
      <c r="DC961" s="77">
        <v>0.25613816063254263</v>
      </c>
    </row>
    <row r="962" spans="2:107" s="16" customFormat="1" ht="13.15" customHeight="1">
      <c r="B962" s="224"/>
      <c r="C962" s="194"/>
      <c r="D962" s="176"/>
      <c r="E962" s="197"/>
      <c r="F962" s="197"/>
      <c r="G962" s="67" t="s">
        <v>62</v>
      </c>
      <c r="H962" s="49">
        <v>16784</v>
      </c>
      <c r="I962" s="30">
        <f>IFERROR(H962/E959,"-")</f>
        <v>4.5411083399575866E-4</v>
      </c>
      <c r="J962" s="49">
        <v>2</v>
      </c>
      <c r="K962" s="30">
        <f>IFERROR(J962/F959,"-")</f>
        <v>9.5238095238095233E-2</v>
      </c>
      <c r="L962" s="52">
        <f t="shared" si="672"/>
        <v>8392</v>
      </c>
      <c r="M962" s="31">
        <f t="shared" si="680"/>
        <v>9.5238095238095233E-2</v>
      </c>
      <c r="N962" s="176"/>
      <c r="O962" s="197"/>
      <c r="P962" s="197"/>
      <c r="Q962" s="67" t="s">
        <v>62</v>
      </c>
      <c r="R962" s="49">
        <v>3839459</v>
      </c>
      <c r="S962" s="30">
        <f>IFERROR(R962/O959,"-")</f>
        <v>2.1046042512418366E-2</v>
      </c>
      <c r="T962" s="49">
        <v>17</v>
      </c>
      <c r="U962" s="30">
        <f>IFERROR(T962/P959,"-")</f>
        <v>0.18279569892473119</v>
      </c>
      <c r="V962" s="52">
        <f t="shared" si="673"/>
        <v>225850.5294117647</v>
      </c>
      <c r="W962" s="31">
        <f t="shared" si="681"/>
        <v>0.16666666666666666</v>
      </c>
      <c r="X962" s="176"/>
      <c r="Y962" s="197"/>
      <c r="Z962" s="197"/>
      <c r="AA962" s="67" t="s">
        <v>62</v>
      </c>
      <c r="AB962" s="49">
        <v>60293456</v>
      </c>
      <c r="AC962" s="30">
        <f>IFERROR(AB962/Y959,"-")</f>
        <v>1.2802366538403182E-2</v>
      </c>
      <c r="AD962" s="49">
        <v>1208</v>
      </c>
      <c r="AE962" s="30">
        <f>IFERROR(AD962/Z959,"-")</f>
        <v>0.17301632769979949</v>
      </c>
      <c r="AF962" s="52">
        <f t="shared" si="674"/>
        <v>49911.801324503314</v>
      </c>
      <c r="AG962" s="31">
        <f t="shared" si="682"/>
        <v>0.16006360143103221</v>
      </c>
      <c r="AH962" s="176"/>
      <c r="AI962" s="197"/>
      <c r="AJ962" s="197"/>
      <c r="AK962" s="67" t="s">
        <v>62</v>
      </c>
      <c r="AL962" s="49">
        <v>108067422</v>
      </c>
      <c r="AM962" s="30">
        <f>IFERROR(AL962/AI959,"-")</f>
        <v>2.0270775476367648E-2</v>
      </c>
      <c r="AN962" s="49">
        <v>1404</v>
      </c>
      <c r="AO962" s="30">
        <f>IFERROR(AN962/AJ959,"-")</f>
        <v>0.22918707149853085</v>
      </c>
      <c r="AP962" s="52">
        <f t="shared" si="675"/>
        <v>76971.098290598296</v>
      </c>
      <c r="AQ962" s="31">
        <f t="shared" si="683"/>
        <v>0.21253405994550409</v>
      </c>
      <c r="AR962" s="176"/>
      <c r="AS962" s="197"/>
      <c r="AT962" s="197"/>
      <c r="AU962" s="67" t="s">
        <v>62</v>
      </c>
      <c r="AV962" s="49">
        <v>55582591</v>
      </c>
      <c r="AW962" s="30">
        <f>IFERROR(AV962/AS959,"-")</f>
        <v>1.4683986686255217E-2</v>
      </c>
      <c r="AX962" s="49">
        <v>844</v>
      </c>
      <c r="AY962" s="30">
        <f>IFERROR(AX962/AT959,"-")</f>
        <v>0.23257095618627721</v>
      </c>
      <c r="AZ962" s="52">
        <f t="shared" si="676"/>
        <v>65856.150473933652</v>
      </c>
      <c r="BA962" s="31">
        <f t="shared" si="684"/>
        <v>0.20880752102919348</v>
      </c>
      <c r="BB962" s="176"/>
      <c r="BC962" s="197"/>
      <c r="BD962" s="197"/>
      <c r="BE962" s="67" t="s">
        <v>62</v>
      </c>
      <c r="BF962" s="49">
        <v>15777234</v>
      </c>
      <c r="BG962" s="30">
        <f>IFERROR(BF962/BC959,"-")</f>
        <v>7.637998718711677E-3</v>
      </c>
      <c r="BH962" s="49">
        <v>399</v>
      </c>
      <c r="BI962" s="30">
        <f>IFERROR(BH962/BD959,"-")</f>
        <v>0.22722095671981776</v>
      </c>
      <c r="BJ962" s="52">
        <f t="shared" si="677"/>
        <v>39541.939849624061</v>
      </c>
      <c r="BK962" s="31">
        <f t="shared" si="685"/>
        <v>0.19238187078109933</v>
      </c>
      <c r="BL962" s="176"/>
      <c r="BM962" s="197"/>
      <c r="BN962" s="197"/>
      <c r="BO962" s="67" t="s">
        <v>62</v>
      </c>
      <c r="BP962" s="49">
        <v>3890713</v>
      </c>
      <c r="BQ962" s="30">
        <f>IFERROR(BP962/BM959,"-")</f>
        <v>4.9593028656037749E-3</v>
      </c>
      <c r="BR962" s="49">
        <v>129</v>
      </c>
      <c r="BS962" s="30">
        <f>IFERROR(BR962/BN959,"-")</f>
        <v>0.20541401273885351</v>
      </c>
      <c r="BT962" s="52">
        <f t="shared" si="678"/>
        <v>30160.565891472866</v>
      </c>
      <c r="BU962" s="31">
        <f t="shared" si="686"/>
        <v>0.15266272189349112</v>
      </c>
      <c r="BV962" s="176"/>
      <c r="BW962" s="197"/>
      <c r="BX962" s="197"/>
      <c r="BY962" s="67" t="s">
        <v>62</v>
      </c>
      <c r="BZ962" s="49">
        <f t="shared" si="645"/>
        <v>247467659</v>
      </c>
      <c r="CA962" s="30">
        <f>IFERROR(BZ962/BW959,"-")</f>
        <v>1.4646918080508477E-2</v>
      </c>
      <c r="CB962" s="49">
        <f t="shared" si="646"/>
        <v>4003</v>
      </c>
      <c r="CC962" s="30">
        <f>IFERROR(CB962/BX959,"-")</f>
        <v>0.20811021575253444</v>
      </c>
      <c r="CD962" s="52">
        <f t="shared" si="679"/>
        <v>61820.549337996505</v>
      </c>
      <c r="CE962" s="31">
        <f t="shared" si="687"/>
        <v>0.18849178320855112</v>
      </c>
      <c r="CR962" s="173"/>
      <c r="CS962" s="194"/>
      <c r="CT962" s="188"/>
      <c r="CU962" s="191"/>
      <c r="CV962" s="191"/>
      <c r="CW962" s="75" t="s">
        <v>68</v>
      </c>
      <c r="CX962" s="86">
        <v>187158514</v>
      </c>
      <c r="CY962" s="76">
        <v>2.1601414163803085E-2</v>
      </c>
      <c r="CZ962" s="86">
        <v>2971</v>
      </c>
      <c r="DA962" s="76">
        <v>0.33483601938465007</v>
      </c>
      <c r="DB962" s="86">
        <v>62995.12420060586</v>
      </c>
      <c r="DC962" s="77">
        <v>0.30909280066583439</v>
      </c>
    </row>
    <row r="963" spans="2:107" s="16" customFormat="1" ht="13.15" customHeight="1">
      <c r="B963" s="224"/>
      <c r="C963" s="194"/>
      <c r="D963" s="176"/>
      <c r="E963" s="197"/>
      <c r="F963" s="197"/>
      <c r="G963" s="67" t="s">
        <v>64</v>
      </c>
      <c r="H963" s="49">
        <v>5874</v>
      </c>
      <c r="I963" s="30">
        <f>IFERROR(H963/E959,"-")</f>
        <v>1.5892796942868723E-4</v>
      </c>
      <c r="J963" s="49">
        <v>2</v>
      </c>
      <c r="K963" s="30">
        <f>IFERROR(J963/F959,"-")</f>
        <v>9.5238095238095233E-2</v>
      </c>
      <c r="L963" s="52">
        <f t="shared" si="672"/>
        <v>2937</v>
      </c>
      <c r="M963" s="31">
        <f t="shared" si="680"/>
        <v>9.5238095238095233E-2</v>
      </c>
      <c r="N963" s="176"/>
      <c r="O963" s="197"/>
      <c r="P963" s="197"/>
      <c r="Q963" s="67" t="s">
        <v>64</v>
      </c>
      <c r="R963" s="49">
        <v>51339</v>
      </c>
      <c r="S963" s="30">
        <f>IFERROR(R963/O959,"-")</f>
        <v>2.814153703803183E-4</v>
      </c>
      <c r="T963" s="49">
        <v>7</v>
      </c>
      <c r="U963" s="30">
        <f>IFERROR(T963/P959,"-")</f>
        <v>7.5268817204301078E-2</v>
      </c>
      <c r="V963" s="52">
        <f t="shared" si="673"/>
        <v>7334.1428571428569</v>
      </c>
      <c r="W963" s="31">
        <f t="shared" si="681"/>
        <v>6.8627450980392163E-2</v>
      </c>
      <c r="X963" s="176"/>
      <c r="Y963" s="197"/>
      <c r="Z963" s="197"/>
      <c r="AA963" s="67" t="s">
        <v>64</v>
      </c>
      <c r="AB963" s="49">
        <v>21113623</v>
      </c>
      <c r="AC963" s="30">
        <f>IFERROR(AB963/Y959,"-")</f>
        <v>4.4831455771860186E-3</v>
      </c>
      <c r="AD963" s="49">
        <v>226</v>
      </c>
      <c r="AE963" s="30">
        <f>IFERROR(AD963/Z959,"-")</f>
        <v>3.2368948725293611E-2</v>
      </c>
      <c r="AF963" s="52">
        <f t="shared" si="674"/>
        <v>93423.110619469022</v>
      </c>
      <c r="AG963" s="31">
        <f t="shared" si="682"/>
        <v>2.9945673777659998E-2</v>
      </c>
      <c r="AH963" s="176"/>
      <c r="AI963" s="197"/>
      <c r="AJ963" s="197"/>
      <c r="AK963" s="67" t="s">
        <v>64</v>
      </c>
      <c r="AL963" s="49">
        <v>22005517</v>
      </c>
      <c r="AM963" s="30">
        <f>IFERROR(AL963/AI959,"-")</f>
        <v>4.1276907146761714E-3</v>
      </c>
      <c r="AN963" s="49">
        <v>249</v>
      </c>
      <c r="AO963" s="30">
        <f>IFERROR(AN963/AJ959,"-")</f>
        <v>4.0646425073457393E-2</v>
      </c>
      <c r="AP963" s="52">
        <f t="shared" si="675"/>
        <v>88375.570281124499</v>
      </c>
      <c r="AQ963" s="31">
        <f t="shared" si="683"/>
        <v>3.7693006357856496E-2</v>
      </c>
      <c r="AR963" s="176"/>
      <c r="AS963" s="197"/>
      <c r="AT963" s="197"/>
      <c r="AU963" s="67" t="s">
        <v>64</v>
      </c>
      <c r="AV963" s="49">
        <v>3454533</v>
      </c>
      <c r="AW963" s="30">
        <f>IFERROR(AV963/AS959,"-")</f>
        <v>9.1262957819345436E-4</v>
      </c>
      <c r="AX963" s="49">
        <v>153</v>
      </c>
      <c r="AY963" s="30">
        <f>IFERROR(AX963/AT959,"-")</f>
        <v>4.2160374758886746E-2</v>
      </c>
      <c r="AZ963" s="52">
        <f t="shared" si="676"/>
        <v>22578.647058823528</v>
      </c>
      <c r="BA963" s="31">
        <f t="shared" si="684"/>
        <v>3.7852548243443841E-2</v>
      </c>
      <c r="BB963" s="176"/>
      <c r="BC963" s="197"/>
      <c r="BD963" s="197"/>
      <c r="BE963" s="67" t="s">
        <v>64</v>
      </c>
      <c r="BF963" s="49">
        <v>613291</v>
      </c>
      <c r="BG963" s="30">
        <f>IFERROR(BF963/BC959,"-")</f>
        <v>2.9690349222160256E-4</v>
      </c>
      <c r="BH963" s="49">
        <v>45</v>
      </c>
      <c r="BI963" s="30">
        <f>IFERROR(BH963/BD959,"-")</f>
        <v>2.562642369020501E-2</v>
      </c>
      <c r="BJ963" s="52">
        <f t="shared" si="677"/>
        <v>13628.68888888889</v>
      </c>
      <c r="BK963" s="31">
        <f t="shared" si="685"/>
        <v>2.1697203471552556E-2</v>
      </c>
      <c r="BL963" s="176"/>
      <c r="BM963" s="197"/>
      <c r="BN963" s="197"/>
      <c r="BO963" s="67" t="s">
        <v>64</v>
      </c>
      <c r="BP963" s="49">
        <v>43704</v>
      </c>
      <c r="BQ963" s="30">
        <f>IFERROR(BP963/BM959,"-")</f>
        <v>5.5707365832007496E-5</v>
      </c>
      <c r="BR963" s="49">
        <v>11</v>
      </c>
      <c r="BS963" s="30">
        <f>IFERROR(BR963/BN959,"-")</f>
        <v>1.751592356687898E-2</v>
      </c>
      <c r="BT963" s="52">
        <f t="shared" si="678"/>
        <v>3973.090909090909</v>
      </c>
      <c r="BU963" s="31">
        <f t="shared" si="686"/>
        <v>1.301775147928994E-2</v>
      </c>
      <c r="BV963" s="176"/>
      <c r="BW963" s="197"/>
      <c r="BX963" s="197"/>
      <c r="BY963" s="67" t="s">
        <v>64</v>
      </c>
      <c r="BZ963" s="49">
        <f t="shared" si="645"/>
        <v>47287881</v>
      </c>
      <c r="CA963" s="30">
        <f>IFERROR(BZ963/BW959,"-")</f>
        <v>2.7988373188103472E-3</v>
      </c>
      <c r="CB963" s="49">
        <f t="shared" si="646"/>
        <v>693</v>
      </c>
      <c r="CC963" s="30">
        <f>IFERROR(CB963/BX959,"-")</f>
        <v>3.602807382375877E-2</v>
      </c>
      <c r="CD963" s="52">
        <f t="shared" si="679"/>
        <v>68236.480519480523</v>
      </c>
      <c r="CE963" s="31">
        <f t="shared" si="687"/>
        <v>3.2631727645147622E-2</v>
      </c>
      <c r="CR963" s="173"/>
      <c r="CS963" s="194"/>
      <c r="CT963" s="188"/>
      <c r="CU963" s="191"/>
      <c r="CV963" s="191"/>
      <c r="CW963" s="75" t="s">
        <v>69</v>
      </c>
      <c r="CX963" s="86">
        <v>289119542</v>
      </c>
      <c r="CY963" s="76">
        <v>3.3369526376935549E-2</v>
      </c>
      <c r="CZ963" s="86">
        <v>1133</v>
      </c>
      <c r="DA963" s="76">
        <v>0.12769074721063903</v>
      </c>
      <c r="DB963" s="86">
        <v>255180.53133274493</v>
      </c>
      <c r="DC963" s="77">
        <v>0.11787349146899709</v>
      </c>
    </row>
    <row r="964" spans="2:107" s="16" customFormat="1" ht="13.15" customHeight="1">
      <c r="B964" s="224"/>
      <c r="C964" s="194"/>
      <c r="D964" s="176"/>
      <c r="E964" s="197"/>
      <c r="F964" s="197"/>
      <c r="G964" s="67" t="s">
        <v>66</v>
      </c>
      <c r="H964" s="49">
        <v>24476</v>
      </c>
      <c r="I964" s="30">
        <f>IFERROR(H964/E959,"-")</f>
        <v>6.622269287941009E-4</v>
      </c>
      <c r="J964" s="49">
        <v>2</v>
      </c>
      <c r="K964" s="30">
        <f>IFERROR(J964/F959,"-")</f>
        <v>9.5238095238095233E-2</v>
      </c>
      <c r="L964" s="52">
        <f t="shared" si="672"/>
        <v>12238</v>
      </c>
      <c r="M964" s="31">
        <f t="shared" si="680"/>
        <v>9.5238095238095233E-2</v>
      </c>
      <c r="N964" s="176"/>
      <c r="O964" s="197"/>
      <c r="P964" s="197"/>
      <c r="Q964" s="67" t="s">
        <v>66</v>
      </c>
      <c r="R964" s="49">
        <v>1337122</v>
      </c>
      <c r="S964" s="30">
        <f>IFERROR(R964/O959,"-")</f>
        <v>7.329450960744696E-3</v>
      </c>
      <c r="T964" s="49">
        <v>28</v>
      </c>
      <c r="U964" s="30">
        <f>IFERROR(T964/P959,"-")</f>
        <v>0.30107526881720431</v>
      </c>
      <c r="V964" s="52">
        <f t="shared" si="673"/>
        <v>47754.357142857145</v>
      </c>
      <c r="W964" s="31">
        <f t="shared" si="681"/>
        <v>0.27450980392156865</v>
      </c>
      <c r="X964" s="176"/>
      <c r="Y964" s="197"/>
      <c r="Z964" s="197"/>
      <c r="AA964" s="67" t="s">
        <v>66</v>
      </c>
      <c r="AB964" s="49">
        <v>99057163</v>
      </c>
      <c r="AC964" s="30">
        <f>IFERROR(AB964/Y959,"-")</f>
        <v>2.1033229692130267E-2</v>
      </c>
      <c r="AD964" s="49">
        <v>1532</v>
      </c>
      <c r="AE964" s="30">
        <f>IFERROR(AD964/Z959,"-")</f>
        <v>0.21942136923517616</v>
      </c>
      <c r="AF964" s="52">
        <f t="shared" si="674"/>
        <v>64658.722584856398</v>
      </c>
      <c r="AG964" s="31">
        <f t="shared" si="682"/>
        <v>0.202994567377766</v>
      </c>
      <c r="AH964" s="176"/>
      <c r="AI964" s="197"/>
      <c r="AJ964" s="197"/>
      <c r="AK964" s="67" t="s">
        <v>66</v>
      </c>
      <c r="AL964" s="49">
        <v>90935420</v>
      </c>
      <c r="AM964" s="30">
        <f>IFERROR(AL964/AI959,"-")</f>
        <v>1.7057235636371449E-2</v>
      </c>
      <c r="AN964" s="49">
        <v>1789</v>
      </c>
      <c r="AO964" s="30">
        <f>IFERROR(AN964/AJ959,"-")</f>
        <v>0.292033953640222</v>
      </c>
      <c r="AP964" s="52">
        <f t="shared" si="675"/>
        <v>50830.30743432085</v>
      </c>
      <c r="AQ964" s="31">
        <f t="shared" si="683"/>
        <v>0.2708144111413866</v>
      </c>
      <c r="AR964" s="176"/>
      <c r="AS964" s="197"/>
      <c r="AT964" s="197"/>
      <c r="AU964" s="67" t="s">
        <v>66</v>
      </c>
      <c r="AV964" s="49">
        <v>44735409</v>
      </c>
      <c r="AW964" s="30">
        <f>IFERROR(AV964/AS959,"-")</f>
        <v>1.1818343447864491E-2</v>
      </c>
      <c r="AX964" s="49">
        <v>1073</v>
      </c>
      <c r="AY964" s="30">
        <f>IFERROR(AX964/AT959,"-")</f>
        <v>0.29567373932212732</v>
      </c>
      <c r="AZ964" s="52">
        <f t="shared" si="676"/>
        <v>41691.900279589936</v>
      </c>
      <c r="BA964" s="31">
        <f t="shared" si="684"/>
        <v>0.26546264225630878</v>
      </c>
      <c r="BB964" s="176"/>
      <c r="BC964" s="197"/>
      <c r="BD964" s="197"/>
      <c r="BE964" s="67" t="s">
        <v>66</v>
      </c>
      <c r="BF964" s="49">
        <v>23274075</v>
      </c>
      <c r="BG964" s="30">
        <f>IFERROR(BF964/BC959,"-")</f>
        <v>1.1267333363325884E-2</v>
      </c>
      <c r="BH964" s="49">
        <v>448</v>
      </c>
      <c r="BI964" s="30">
        <f>IFERROR(BH964/BD959,"-")</f>
        <v>0.25512528473804102</v>
      </c>
      <c r="BJ964" s="52">
        <f t="shared" si="677"/>
        <v>51951.060267857145</v>
      </c>
      <c r="BK964" s="31">
        <f t="shared" si="685"/>
        <v>0.21600771456123433</v>
      </c>
      <c r="BL964" s="176"/>
      <c r="BM964" s="197"/>
      <c r="BN964" s="197"/>
      <c r="BO964" s="67" t="s">
        <v>66</v>
      </c>
      <c r="BP964" s="49">
        <v>2412623</v>
      </c>
      <c r="BQ964" s="30">
        <f>IFERROR(BP964/BM959,"-")</f>
        <v>3.0752533423877774E-3</v>
      </c>
      <c r="BR964" s="49">
        <v>104</v>
      </c>
      <c r="BS964" s="30">
        <f>IFERROR(BR964/BN959,"-")</f>
        <v>0.16560509554140126</v>
      </c>
      <c r="BT964" s="52">
        <f t="shared" si="678"/>
        <v>23198.298076923078</v>
      </c>
      <c r="BU964" s="31">
        <f t="shared" si="686"/>
        <v>0.12307692307692308</v>
      </c>
      <c r="BV964" s="176"/>
      <c r="BW964" s="197"/>
      <c r="BX964" s="197"/>
      <c r="BY964" s="67" t="s">
        <v>66</v>
      </c>
      <c r="BZ964" s="49">
        <f t="shared" si="645"/>
        <v>261776288</v>
      </c>
      <c r="CA964" s="30">
        <f>IFERROR(BZ964/BW959,"-")</f>
        <v>1.5493805781528787E-2</v>
      </c>
      <c r="CB964" s="49">
        <f t="shared" si="646"/>
        <v>4976</v>
      </c>
      <c r="CC964" s="30">
        <f>IFERROR(CB964/BX959,"-")</f>
        <v>0.25869508708084221</v>
      </c>
      <c r="CD964" s="52">
        <f t="shared" si="679"/>
        <v>52607.774919614145</v>
      </c>
      <c r="CE964" s="31">
        <f t="shared" si="687"/>
        <v>0.23430804727598059</v>
      </c>
      <c r="CR964" s="173"/>
      <c r="CS964" s="194"/>
      <c r="CT964" s="188"/>
      <c r="CU964" s="191"/>
      <c r="CV964" s="191"/>
      <c r="CW964" s="75" t="s">
        <v>70</v>
      </c>
      <c r="CX964" s="86">
        <v>532086</v>
      </c>
      <c r="CY964" s="76">
        <v>6.1412167745472312E-5</v>
      </c>
      <c r="CZ964" s="86">
        <v>4</v>
      </c>
      <c r="DA964" s="76">
        <v>4.5080581539501857E-4</v>
      </c>
      <c r="DB964" s="86">
        <v>133021.5</v>
      </c>
      <c r="DC964" s="77">
        <v>4.1614648356221392E-4</v>
      </c>
    </row>
    <row r="965" spans="2:107" s="16" customFormat="1" ht="13.15" customHeight="1">
      <c r="B965" s="224"/>
      <c r="C965" s="194"/>
      <c r="D965" s="176"/>
      <c r="E965" s="197"/>
      <c r="F965" s="197"/>
      <c r="G965" s="67" t="s">
        <v>68</v>
      </c>
      <c r="H965" s="49">
        <v>31407</v>
      </c>
      <c r="I965" s="30">
        <f>IFERROR(H965/E959,"-")</f>
        <v>8.4975327474408921E-4</v>
      </c>
      <c r="J965" s="49">
        <v>5</v>
      </c>
      <c r="K965" s="30">
        <f>IFERROR(J965/F959,"-")</f>
        <v>0.23809523809523808</v>
      </c>
      <c r="L965" s="52">
        <f t="shared" si="672"/>
        <v>6281.4</v>
      </c>
      <c r="M965" s="31">
        <f t="shared" si="680"/>
        <v>0.23809523809523808</v>
      </c>
      <c r="N965" s="176"/>
      <c r="O965" s="197"/>
      <c r="P965" s="197"/>
      <c r="Q965" s="67" t="s">
        <v>68</v>
      </c>
      <c r="R965" s="49">
        <v>1690063</v>
      </c>
      <c r="S965" s="30">
        <f>IFERROR(R965/O959,"-")</f>
        <v>9.2641014649890319E-3</v>
      </c>
      <c r="T965" s="49">
        <v>37</v>
      </c>
      <c r="U965" s="30">
        <f>IFERROR(T965/P959,"-")</f>
        <v>0.39784946236559138</v>
      </c>
      <c r="V965" s="52">
        <f t="shared" si="673"/>
        <v>45677.37837837838</v>
      </c>
      <c r="W965" s="31">
        <f t="shared" si="681"/>
        <v>0.36274509803921567</v>
      </c>
      <c r="X965" s="176"/>
      <c r="Y965" s="197"/>
      <c r="Z965" s="197"/>
      <c r="AA965" s="67" t="s">
        <v>68</v>
      </c>
      <c r="AB965" s="49">
        <v>81567497</v>
      </c>
      <c r="AC965" s="30">
        <f>IFERROR(AB965/Y959,"-")</f>
        <v>1.731957435337762E-2</v>
      </c>
      <c r="AD965" s="49">
        <v>1699</v>
      </c>
      <c r="AE965" s="30">
        <f>IFERROR(AD965/Z959,"-")</f>
        <v>0.24334001718705242</v>
      </c>
      <c r="AF965" s="52">
        <f t="shared" si="674"/>
        <v>48009.12124779282</v>
      </c>
      <c r="AG965" s="31">
        <f t="shared" si="682"/>
        <v>0.22512256525771829</v>
      </c>
      <c r="AH965" s="176"/>
      <c r="AI965" s="197"/>
      <c r="AJ965" s="197"/>
      <c r="AK965" s="67" t="s">
        <v>68</v>
      </c>
      <c r="AL965" s="49">
        <v>124322369</v>
      </c>
      <c r="AM965" s="30">
        <f>IFERROR(AL965/AI959,"-")</f>
        <v>2.3319801491046298E-2</v>
      </c>
      <c r="AN965" s="49">
        <v>2066</v>
      </c>
      <c r="AO965" s="30">
        <f>IFERROR(AN965/AJ959,"-")</f>
        <v>0.33725106105125696</v>
      </c>
      <c r="AP965" s="52">
        <f t="shared" si="675"/>
        <v>60175.396418199416</v>
      </c>
      <c r="AQ965" s="31">
        <f t="shared" si="683"/>
        <v>0.31274598849530727</v>
      </c>
      <c r="AR965" s="176"/>
      <c r="AS965" s="197"/>
      <c r="AT965" s="197"/>
      <c r="AU965" s="67" t="s">
        <v>68</v>
      </c>
      <c r="AV965" s="49">
        <v>94051992</v>
      </c>
      <c r="AW965" s="30">
        <f>IFERROR(AV965/AS959,"-")</f>
        <v>2.4846956097166865E-2</v>
      </c>
      <c r="AX965" s="49">
        <v>1327</v>
      </c>
      <c r="AY965" s="30">
        <f>IFERROR(AX965/AT959,"-")</f>
        <v>0.36566547258197851</v>
      </c>
      <c r="AZ965" s="52">
        <f t="shared" si="676"/>
        <v>70875.653353428788</v>
      </c>
      <c r="BA965" s="31">
        <f t="shared" si="684"/>
        <v>0.32830282038594755</v>
      </c>
      <c r="BB965" s="176"/>
      <c r="BC965" s="197"/>
      <c r="BD965" s="197"/>
      <c r="BE965" s="67" t="s">
        <v>68</v>
      </c>
      <c r="BF965" s="49">
        <v>43990003</v>
      </c>
      <c r="BG965" s="30">
        <f>IFERROR(BF965/BC959,"-")</f>
        <v>2.1296228892220451E-2</v>
      </c>
      <c r="BH965" s="49">
        <v>627</v>
      </c>
      <c r="BI965" s="30">
        <f>IFERROR(BH965/BD959,"-")</f>
        <v>0.3570615034168565</v>
      </c>
      <c r="BJ965" s="52">
        <f t="shared" si="677"/>
        <v>70159.494417862836</v>
      </c>
      <c r="BK965" s="31">
        <f t="shared" si="685"/>
        <v>0.30231436837029896</v>
      </c>
      <c r="BL965" s="176"/>
      <c r="BM965" s="197"/>
      <c r="BN965" s="197"/>
      <c r="BO965" s="67" t="s">
        <v>68</v>
      </c>
      <c r="BP965" s="49">
        <v>16214225</v>
      </c>
      <c r="BQ965" s="30">
        <f>IFERROR(BP965/BM959,"-")</f>
        <v>2.0667484984383162E-2</v>
      </c>
      <c r="BR965" s="49">
        <v>189</v>
      </c>
      <c r="BS965" s="30">
        <f>IFERROR(BR965/BN959,"-")</f>
        <v>0.30095541401273884</v>
      </c>
      <c r="BT965" s="52">
        <f t="shared" si="678"/>
        <v>85789.550264550271</v>
      </c>
      <c r="BU965" s="31">
        <f t="shared" si="686"/>
        <v>0.22366863905325443</v>
      </c>
      <c r="BV965" s="176"/>
      <c r="BW965" s="197"/>
      <c r="BX965" s="197"/>
      <c r="BY965" s="67" t="s">
        <v>68</v>
      </c>
      <c r="BZ965" s="49">
        <f t="shared" si="645"/>
        <v>361867556</v>
      </c>
      <c r="CA965" s="30">
        <f>IFERROR(BZ965/BW959,"-")</f>
        <v>2.1417927781528068E-2</v>
      </c>
      <c r="CB965" s="49">
        <f t="shared" si="646"/>
        <v>5950</v>
      </c>
      <c r="CC965" s="30">
        <f>IFERROR(CB965/BX959,"-")</f>
        <v>0.30933194697166622</v>
      </c>
      <c r="CD965" s="52">
        <f t="shared" si="679"/>
        <v>60818.076638655461</v>
      </c>
      <c r="CE965" s="31">
        <f t="shared" si="687"/>
        <v>0.28017139897348964</v>
      </c>
      <c r="CR965" s="173"/>
      <c r="CS965" s="194"/>
      <c r="CT965" s="188"/>
      <c r="CU965" s="191"/>
      <c r="CV965" s="191"/>
      <c r="CW965" s="75" t="s">
        <v>73</v>
      </c>
      <c r="CX965" s="86">
        <v>1116209</v>
      </c>
      <c r="CY965" s="76">
        <v>1.2883032883219238E-4</v>
      </c>
      <c r="CZ965" s="86">
        <v>65</v>
      </c>
      <c r="DA965" s="76">
        <v>7.3255945001690524E-3</v>
      </c>
      <c r="DB965" s="86">
        <v>17172.446153846155</v>
      </c>
      <c r="DC965" s="77">
        <v>6.7623803578859762E-3</v>
      </c>
    </row>
    <row r="966" spans="2:107" s="16" customFormat="1" ht="13.15" customHeight="1">
      <c r="B966" s="224"/>
      <c r="C966" s="194"/>
      <c r="D966" s="176"/>
      <c r="E966" s="197"/>
      <c r="F966" s="197"/>
      <c r="G966" s="67" t="s">
        <v>69</v>
      </c>
      <c r="H966" s="49">
        <v>1043108</v>
      </c>
      <c r="I966" s="30">
        <f>IFERROR(H966/E959,"-")</f>
        <v>2.8222512144163957E-2</v>
      </c>
      <c r="J966" s="49">
        <v>4</v>
      </c>
      <c r="K966" s="30">
        <f>IFERROR(J966/F959,"-")</f>
        <v>0.19047619047619047</v>
      </c>
      <c r="L966" s="52">
        <f t="shared" si="672"/>
        <v>260777</v>
      </c>
      <c r="M966" s="31">
        <f t="shared" si="680"/>
        <v>0.19047619047619047</v>
      </c>
      <c r="N966" s="176"/>
      <c r="O966" s="197"/>
      <c r="P966" s="197"/>
      <c r="Q966" s="67" t="s">
        <v>69</v>
      </c>
      <c r="R966" s="49">
        <v>72170</v>
      </c>
      <c r="S966" s="30">
        <f>IFERROR(R966/O959,"-")</f>
        <v>3.9560075732576739E-4</v>
      </c>
      <c r="T966" s="49">
        <v>8</v>
      </c>
      <c r="U966" s="30">
        <f>IFERROR(T966/P959,"-")</f>
        <v>8.6021505376344093E-2</v>
      </c>
      <c r="V966" s="52">
        <f t="shared" si="673"/>
        <v>9021.25</v>
      </c>
      <c r="W966" s="31">
        <f t="shared" si="681"/>
        <v>7.8431372549019607E-2</v>
      </c>
      <c r="X966" s="176"/>
      <c r="Y966" s="197"/>
      <c r="Z966" s="197"/>
      <c r="AA966" s="67" t="s">
        <v>69</v>
      </c>
      <c r="AB966" s="49">
        <v>74655618</v>
      </c>
      <c r="AC966" s="30">
        <f>IFERROR(AB966/Y959,"-")</f>
        <v>1.5851945620549771E-2</v>
      </c>
      <c r="AD966" s="49">
        <v>546</v>
      </c>
      <c r="AE966" s="30">
        <f>IFERROR(AD966/Z959,"-")</f>
        <v>7.8201088513319972E-2</v>
      </c>
      <c r="AF966" s="52">
        <f t="shared" si="674"/>
        <v>136731.90109890109</v>
      </c>
      <c r="AG966" s="31">
        <f t="shared" si="682"/>
        <v>7.2346627799125485E-2</v>
      </c>
      <c r="AH966" s="176"/>
      <c r="AI966" s="197"/>
      <c r="AJ966" s="197"/>
      <c r="AK966" s="67" t="s">
        <v>69</v>
      </c>
      <c r="AL966" s="49">
        <v>158927494</v>
      </c>
      <c r="AM966" s="30">
        <f>IFERROR(AL966/AI959,"-")</f>
        <v>2.9810867033505866E-2</v>
      </c>
      <c r="AN966" s="49">
        <v>797</v>
      </c>
      <c r="AO966" s="30">
        <f>IFERROR(AN966/AJ959,"-")</f>
        <v>0.13010120796604635</v>
      </c>
      <c r="AP966" s="52">
        <f t="shared" si="675"/>
        <v>199407.14429109159</v>
      </c>
      <c r="AQ966" s="31">
        <f t="shared" si="683"/>
        <v>0.12064789585225552</v>
      </c>
      <c r="AR966" s="176"/>
      <c r="AS966" s="197"/>
      <c r="AT966" s="197"/>
      <c r="AU966" s="67" t="s">
        <v>69</v>
      </c>
      <c r="AV966" s="49">
        <v>199030736</v>
      </c>
      <c r="AW966" s="30">
        <f>IFERROR(AV966/AS959,"-")</f>
        <v>5.2580576489850518E-2</v>
      </c>
      <c r="AX966" s="49">
        <v>697</v>
      </c>
      <c r="AY966" s="30">
        <f>IFERROR(AX966/AT959,"-")</f>
        <v>0.19206392945715073</v>
      </c>
      <c r="AZ966" s="52">
        <f t="shared" si="676"/>
        <v>285553.42324246775</v>
      </c>
      <c r="BA966" s="31">
        <f t="shared" si="684"/>
        <v>0.17243938644235526</v>
      </c>
      <c r="BB966" s="176"/>
      <c r="BC966" s="197"/>
      <c r="BD966" s="197"/>
      <c r="BE966" s="67" t="s">
        <v>69</v>
      </c>
      <c r="BF966" s="49">
        <v>128837800</v>
      </c>
      <c r="BG966" s="30">
        <f>IFERROR(BF966/BC959,"-")</f>
        <v>6.2372336705003639E-2</v>
      </c>
      <c r="BH966" s="49">
        <v>388</v>
      </c>
      <c r="BI966" s="30">
        <f>IFERROR(BH966/BD959,"-")</f>
        <v>0.22095671981776766</v>
      </c>
      <c r="BJ966" s="52">
        <f t="shared" si="677"/>
        <v>332056.18556701031</v>
      </c>
      <c r="BK966" s="31">
        <f t="shared" si="685"/>
        <v>0.1870781099324976</v>
      </c>
      <c r="BL966" s="176"/>
      <c r="BM966" s="197"/>
      <c r="BN966" s="197"/>
      <c r="BO966" s="67" t="s">
        <v>69</v>
      </c>
      <c r="BP966" s="49">
        <v>61265863</v>
      </c>
      <c r="BQ966" s="30">
        <f>IFERROR(BP966/BM959,"-")</f>
        <v>7.8092619512050432E-2</v>
      </c>
      <c r="BR966" s="49">
        <v>144</v>
      </c>
      <c r="BS966" s="30">
        <f>IFERROR(BR966/BN959,"-")</f>
        <v>0.22929936305732485</v>
      </c>
      <c r="BT966" s="52">
        <f t="shared" si="678"/>
        <v>425457.38194444444</v>
      </c>
      <c r="BU966" s="31">
        <f t="shared" si="686"/>
        <v>0.17041420118343195</v>
      </c>
      <c r="BV966" s="176"/>
      <c r="BW966" s="197"/>
      <c r="BX966" s="197"/>
      <c r="BY966" s="67" t="s">
        <v>69</v>
      </c>
      <c r="BZ966" s="49">
        <f t="shared" si="645"/>
        <v>623832789</v>
      </c>
      <c r="CA966" s="30">
        <f>IFERROR(BZ966/BW959,"-")</f>
        <v>3.6922916688754588E-2</v>
      </c>
      <c r="CB966" s="49">
        <f t="shared" si="646"/>
        <v>2584</v>
      </c>
      <c r="CC966" s="30">
        <f>IFERROR(CB966/BX959,"-")</f>
        <v>0.13433844554198077</v>
      </c>
      <c r="CD966" s="52">
        <f t="shared" si="679"/>
        <v>241421.35797213623</v>
      </c>
      <c r="CE966" s="31">
        <f t="shared" si="687"/>
        <v>0.1216744361256298</v>
      </c>
      <c r="CR966" s="173"/>
      <c r="CS966" s="194"/>
      <c r="CT966" s="188"/>
      <c r="CU966" s="191"/>
      <c r="CV966" s="191"/>
      <c r="CW966" s="75" t="s">
        <v>75</v>
      </c>
      <c r="CX966" s="86">
        <v>15138956</v>
      </c>
      <c r="CY966" s="76">
        <v>1.7473042052663001E-3</v>
      </c>
      <c r="CZ966" s="86">
        <v>424</v>
      </c>
      <c r="DA966" s="76">
        <v>4.7785416431871973E-2</v>
      </c>
      <c r="DB966" s="86">
        <v>35705.084905660377</v>
      </c>
      <c r="DC966" s="77">
        <v>4.4111527257594672E-2</v>
      </c>
    </row>
    <row r="967" spans="2:107" s="16" customFormat="1" ht="13.15" customHeight="1">
      <c r="B967" s="224"/>
      <c r="C967" s="194"/>
      <c r="D967" s="176"/>
      <c r="E967" s="197"/>
      <c r="F967" s="197"/>
      <c r="G967" s="67" t="s">
        <v>71</v>
      </c>
      <c r="H967" s="49">
        <v>0</v>
      </c>
      <c r="I967" s="30">
        <f>IFERROR(H967/E959,"-")</f>
        <v>0</v>
      </c>
      <c r="J967" s="49">
        <v>0</v>
      </c>
      <c r="K967" s="30">
        <f>IFERROR(J967/F959,"-")</f>
        <v>0</v>
      </c>
      <c r="L967" s="52" t="str">
        <f t="shared" si="672"/>
        <v>-</v>
      </c>
      <c r="M967" s="31">
        <f t="shared" si="680"/>
        <v>0</v>
      </c>
      <c r="N967" s="176"/>
      <c r="O967" s="197"/>
      <c r="P967" s="197"/>
      <c r="Q967" s="67" t="s">
        <v>71</v>
      </c>
      <c r="R967" s="49">
        <v>0</v>
      </c>
      <c r="S967" s="30">
        <f>IFERROR(R967/O959,"-")</f>
        <v>0</v>
      </c>
      <c r="T967" s="49">
        <v>0</v>
      </c>
      <c r="U967" s="30">
        <f>IFERROR(T967/P959,"-")</f>
        <v>0</v>
      </c>
      <c r="V967" s="52" t="str">
        <f t="shared" si="673"/>
        <v>-</v>
      </c>
      <c r="W967" s="31">
        <f t="shared" si="681"/>
        <v>0</v>
      </c>
      <c r="X967" s="176"/>
      <c r="Y967" s="197"/>
      <c r="Z967" s="197"/>
      <c r="AA967" s="67" t="s">
        <v>71</v>
      </c>
      <c r="AB967" s="49">
        <v>17275</v>
      </c>
      <c r="AC967" s="30">
        <f>IFERROR(AB967/Y959,"-")</f>
        <v>3.6680743918695751E-6</v>
      </c>
      <c r="AD967" s="49">
        <v>8</v>
      </c>
      <c r="AE967" s="30">
        <f>IFERROR(AD967/Z959,"-")</f>
        <v>1.1458034947006588E-3</v>
      </c>
      <c r="AF967" s="52">
        <f t="shared" si="674"/>
        <v>2159.375</v>
      </c>
      <c r="AG967" s="31">
        <f t="shared" si="682"/>
        <v>1.060023850536637E-3</v>
      </c>
      <c r="AH967" s="176"/>
      <c r="AI967" s="197"/>
      <c r="AJ967" s="197"/>
      <c r="AK967" s="67" t="s">
        <v>71</v>
      </c>
      <c r="AL967" s="49">
        <v>6507</v>
      </c>
      <c r="AM967" s="30">
        <f>IFERROR(AL967/AI959,"-")</f>
        <v>1.2205522587993658E-6</v>
      </c>
      <c r="AN967" s="49">
        <v>4</v>
      </c>
      <c r="AO967" s="30">
        <f>IFERROR(AN967/AJ959,"-")</f>
        <v>6.5295461965393404E-4</v>
      </c>
      <c r="AP967" s="52">
        <f t="shared" si="675"/>
        <v>1626.75</v>
      </c>
      <c r="AQ967" s="31">
        <f t="shared" si="683"/>
        <v>6.0551014229488342E-4</v>
      </c>
      <c r="AR967" s="176"/>
      <c r="AS967" s="197"/>
      <c r="AT967" s="197"/>
      <c r="AU967" s="67" t="s">
        <v>71</v>
      </c>
      <c r="AV967" s="49">
        <v>14871</v>
      </c>
      <c r="AW967" s="30">
        <f>IFERROR(AV967/AS959,"-")</f>
        <v>3.9286683488954537E-6</v>
      </c>
      <c r="AX967" s="49">
        <v>9</v>
      </c>
      <c r="AY967" s="30">
        <f>IFERROR(AX967/AT959,"-")</f>
        <v>2.480022044640397E-3</v>
      </c>
      <c r="AZ967" s="52">
        <f t="shared" si="676"/>
        <v>1652.3333333333333</v>
      </c>
      <c r="BA967" s="31">
        <f t="shared" si="684"/>
        <v>2.2266204849084609E-3</v>
      </c>
      <c r="BB967" s="176"/>
      <c r="BC967" s="197"/>
      <c r="BD967" s="197"/>
      <c r="BE967" s="67" t="s">
        <v>71</v>
      </c>
      <c r="BF967" s="49">
        <v>6411</v>
      </c>
      <c r="BG967" s="30">
        <f>IFERROR(BF967/BC959,"-")</f>
        <v>3.1036625168683282E-6</v>
      </c>
      <c r="BH967" s="49">
        <v>4</v>
      </c>
      <c r="BI967" s="30">
        <f>IFERROR(BH967/BD959,"-")</f>
        <v>2.2779043280182231E-3</v>
      </c>
      <c r="BJ967" s="52">
        <f t="shared" si="677"/>
        <v>1602.75</v>
      </c>
      <c r="BK967" s="31">
        <f t="shared" si="685"/>
        <v>1.9286403085824494E-3</v>
      </c>
      <c r="BL967" s="176"/>
      <c r="BM967" s="197"/>
      <c r="BN967" s="197"/>
      <c r="BO967" s="67" t="s">
        <v>71</v>
      </c>
      <c r="BP967" s="49">
        <v>0</v>
      </c>
      <c r="BQ967" s="30">
        <f>IFERROR(BP967/BM959,"-")</f>
        <v>0</v>
      </c>
      <c r="BR967" s="49">
        <v>0</v>
      </c>
      <c r="BS967" s="30">
        <f>IFERROR(BR967/BN959,"-")</f>
        <v>0</v>
      </c>
      <c r="BT967" s="52" t="str">
        <f t="shared" si="678"/>
        <v>-</v>
      </c>
      <c r="BU967" s="31">
        <f t="shared" si="686"/>
        <v>0</v>
      </c>
      <c r="BV967" s="176"/>
      <c r="BW967" s="197"/>
      <c r="BX967" s="197"/>
      <c r="BY967" s="67" t="s">
        <v>71</v>
      </c>
      <c r="BZ967" s="49">
        <f t="shared" si="645"/>
        <v>45064</v>
      </c>
      <c r="CA967" s="30">
        <f>IFERROR(BZ967/BW959,"-")</f>
        <v>2.6672120270068666E-6</v>
      </c>
      <c r="CB967" s="49">
        <f t="shared" si="646"/>
        <v>25</v>
      </c>
      <c r="CC967" s="30">
        <f>IFERROR(CB967/BX959,"-")</f>
        <v>1.2997140629061607E-3</v>
      </c>
      <c r="CD967" s="52">
        <f t="shared" si="679"/>
        <v>1802.56</v>
      </c>
      <c r="CE967" s="31">
        <f t="shared" si="687"/>
        <v>1.1771907519894523E-3</v>
      </c>
      <c r="CR967" s="173"/>
      <c r="CS967" s="194"/>
      <c r="CT967" s="188"/>
      <c r="CU967" s="191"/>
      <c r="CV967" s="191"/>
      <c r="CW967" s="75" t="s">
        <v>77</v>
      </c>
      <c r="CX967" s="86">
        <v>15370636</v>
      </c>
      <c r="CY967" s="76">
        <v>1.774044189072059E-3</v>
      </c>
      <c r="CZ967" s="86">
        <v>107</v>
      </c>
      <c r="DA967" s="76">
        <v>1.2059055561816747E-2</v>
      </c>
      <c r="DB967" s="86">
        <v>143650.80373831774</v>
      </c>
      <c r="DC967" s="77">
        <v>1.1131918435289222E-2</v>
      </c>
    </row>
    <row r="968" spans="2:107" s="16" customFormat="1" ht="13.15" customHeight="1">
      <c r="B968" s="224"/>
      <c r="C968" s="194"/>
      <c r="D968" s="176"/>
      <c r="E968" s="197"/>
      <c r="F968" s="197"/>
      <c r="G968" s="67" t="s">
        <v>73</v>
      </c>
      <c r="H968" s="49">
        <v>0</v>
      </c>
      <c r="I968" s="30">
        <f>IFERROR(H968/E959,"-")</f>
        <v>0</v>
      </c>
      <c r="J968" s="49">
        <v>0</v>
      </c>
      <c r="K968" s="30">
        <f>IFERROR(J968/F959,"-")</f>
        <v>0</v>
      </c>
      <c r="L968" s="52" t="str">
        <f t="shared" si="672"/>
        <v>-</v>
      </c>
      <c r="M968" s="31">
        <f t="shared" si="680"/>
        <v>0</v>
      </c>
      <c r="N968" s="176"/>
      <c r="O968" s="197"/>
      <c r="P968" s="197"/>
      <c r="Q968" s="67" t="s">
        <v>73</v>
      </c>
      <c r="R968" s="49">
        <v>0</v>
      </c>
      <c r="S968" s="30">
        <f>IFERROR(R968/O959,"-")</f>
        <v>0</v>
      </c>
      <c r="T968" s="49">
        <v>0</v>
      </c>
      <c r="U968" s="30">
        <f>IFERROR(T968/P959,"-")</f>
        <v>0</v>
      </c>
      <c r="V968" s="52" t="str">
        <f t="shared" si="673"/>
        <v>-</v>
      </c>
      <c r="W968" s="31">
        <f t="shared" si="681"/>
        <v>0</v>
      </c>
      <c r="X968" s="176"/>
      <c r="Y968" s="197"/>
      <c r="Z968" s="197"/>
      <c r="AA968" s="67" t="s">
        <v>73</v>
      </c>
      <c r="AB968" s="49">
        <v>562171</v>
      </c>
      <c r="AC968" s="30">
        <f>IFERROR(AB968/Y959,"-")</f>
        <v>1.193681649176099E-4</v>
      </c>
      <c r="AD968" s="49">
        <v>37</v>
      </c>
      <c r="AE968" s="30">
        <f>IFERROR(AD968/Z959,"-")</f>
        <v>5.2993411629905472E-3</v>
      </c>
      <c r="AF968" s="52">
        <f t="shared" si="674"/>
        <v>15193.81081081081</v>
      </c>
      <c r="AG968" s="31">
        <f t="shared" si="682"/>
        <v>4.9026103087319462E-3</v>
      </c>
      <c r="AH968" s="176"/>
      <c r="AI968" s="197"/>
      <c r="AJ968" s="197"/>
      <c r="AK968" s="67" t="s">
        <v>73</v>
      </c>
      <c r="AL968" s="49">
        <v>743187</v>
      </c>
      <c r="AM968" s="30">
        <f>IFERROR(AL968/AI959,"-")</f>
        <v>1.3940349954822873E-4</v>
      </c>
      <c r="AN968" s="49">
        <v>50</v>
      </c>
      <c r="AO968" s="30">
        <f>IFERROR(AN968/AJ959,"-")</f>
        <v>8.1619327456741754E-3</v>
      </c>
      <c r="AP968" s="52">
        <f t="shared" si="675"/>
        <v>14863.74</v>
      </c>
      <c r="AQ968" s="31">
        <f t="shared" si="683"/>
        <v>7.5688767786860432E-3</v>
      </c>
      <c r="AR968" s="176"/>
      <c r="AS968" s="197"/>
      <c r="AT968" s="197"/>
      <c r="AU968" s="67" t="s">
        <v>73</v>
      </c>
      <c r="AV968" s="49">
        <v>433328</v>
      </c>
      <c r="AW968" s="30">
        <f>IFERROR(AV968/AS959,"-")</f>
        <v>1.1447797715622147E-4</v>
      </c>
      <c r="AX968" s="49">
        <v>25</v>
      </c>
      <c r="AY968" s="30">
        <f>IFERROR(AX968/AT959,"-")</f>
        <v>6.8889501240011024E-3</v>
      </c>
      <c r="AZ968" s="52">
        <f t="shared" si="676"/>
        <v>17333.12</v>
      </c>
      <c r="BA968" s="31">
        <f t="shared" si="684"/>
        <v>6.1850569025235034E-3</v>
      </c>
      <c r="BB968" s="176"/>
      <c r="BC968" s="197"/>
      <c r="BD968" s="197"/>
      <c r="BE968" s="67" t="s">
        <v>73</v>
      </c>
      <c r="BF968" s="49">
        <v>251369</v>
      </c>
      <c r="BG968" s="30">
        <f>IFERROR(BF968/BC959,"-")</f>
        <v>1.21691552519525E-4</v>
      </c>
      <c r="BH968" s="49">
        <v>8</v>
      </c>
      <c r="BI968" s="30">
        <f>IFERROR(BH968/BD959,"-")</f>
        <v>4.5558086560364463E-3</v>
      </c>
      <c r="BJ968" s="52">
        <f t="shared" si="677"/>
        <v>31421.125</v>
      </c>
      <c r="BK968" s="31">
        <f t="shared" si="685"/>
        <v>3.8572806171648989E-3</v>
      </c>
      <c r="BL968" s="176"/>
      <c r="BM968" s="197"/>
      <c r="BN968" s="197"/>
      <c r="BO968" s="67" t="s">
        <v>73</v>
      </c>
      <c r="BP968" s="49">
        <v>39192</v>
      </c>
      <c r="BQ968" s="30">
        <f>IFERROR(BP968/BM959,"-")</f>
        <v>4.995613860717641E-5</v>
      </c>
      <c r="BR968" s="49">
        <v>4</v>
      </c>
      <c r="BS968" s="30">
        <f>IFERROR(BR968/BN959,"-")</f>
        <v>6.369426751592357E-3</v>
      </c>
      <c r="BT968" s="52">
        <f t="shared" si="678"/>
        <v>9798</v>
      </c>
      <c r="BU968" s="31">
        <f t="shared" si="686"/>
        <v>4.7337278106508876E-3</v>
      </c>
      <c r="BV968" s="176"/>
      <c r="BW968" s="197"/>
      <c r="BX968" s="197"/>
      <c r="BY968" s="67" t="s">
        <v>73</v>
      </c>
      <c r="BZ968" s="49">
        <f t="shared" si="645"/>
        <v>2029247</v>
      </c>
      <c r="CA968" s="30">
        <f>IFERROR(BZ968/BW959,"-")</f>
        <v>1.2010545011911066E-4</v>
      </c>
      <c r="CB968" s="49">
        <f t="shared" si="646"/>
        <v>124</v>
      </c>
      <c r="CC968" s="30">
        <f>IFERROR(CB968/BX959,"-")</f>
        <v>6.4465817520145564E-3</v>
      </c>
      <c r="CD968" s="52">
        <f t="shared" si="679"/>
        <v>16364.895161290322</v>
      </c>
      <c r="CE968" s="31">
        <f t="shared" si="687"/>
        <v>5.8388661298676842E-3</v>
      </c>
      <c r="CR968" s="173"/>
      <c r="CS968" s="194"/>
      <c r="CT968" s="188"/>
      <c r="CU968" s="191"/>
      <c r="CV968" s="191"/>
      <c r="CW968" s="75" t="s">
        <v>79</v>
      </c>
      <c r="CX968" s="86">
        <v>102211975</v>
      </c>
      <c r="CY968" s="76">
        <v>1.1797075950684707E-2</v>
      </c>
      <c r="CZ968" s="86">
        <v>268</v>
      </c>
      <c r="DA968" s="76">
        <v>3.0203989631466244E-2</v>
      </c>
      <c r="DB968" s="86">
        <v>381387.96641791047</v>
      </c>
      <c r="DC968" s="77">
        <v>2.7881814398668332E-2</v>
      </c>
    </row>
    <row r="969" spans="2:107" s="16" customFormat="1" ht="13.15" customHeight="1">
      <c r="B969" s="224"/>
      <c r="C969" s="194"/>
      <c r="D969" s="176"/>
      <c r="E969" s="197"/>
      <c r="F969" s="197"/>
      <c r="G969" s="67" t="s">
        <v>75</v>
      </c>
      <c r="H969" s="49">
        <v>5461</v>
      </c>
      <c r="I969" s="30">
        <f>IFERROR(H969/E959,"-")</f>
        <v>1.4775376933096033E-4</v>
      </c>
      <c r="J969" s="49">
        <v>2</v>
      </c>
      <c r="K969" s="30">
        <f>IFERROR(J969/F959,"-")</f>
        <v>9.5238095238095233E-2</v>
      </c>
      <c r="L969" s="52">
        <f t="shared" si="672"/>
        <v>2730.5</v>
      </c>
      <c r="M969" s="31">
        <f t="shared" si="680"/>
        <v>9.5238095238095233E-2</v>
      </c>
      <c r="N969" s="176"/>
      <c r="O969" s="197"/>
      <c r="P969" s="197"/>
      <c r="Q969" s="67" t="s">
        <v>75</v>
      </c>
      <c r="R969" s="49">
        <v>925617</v>
      </c>
      <c r="S969" s="30">
        <f>IFERROR(R969/O959,"-")</f>
        <v>5.0737811582874442E-3</v>
      </c>
      <c r="T969" s="49">
        <v>9</v>
      </c>
      <c r="U969" s="30">
        <f>IFERROR(T969/P959,"-")</f>
        <v>9.6774193548387094E-2</v>
      </c>
      <c r="V969" s="52">
        <f t="shared" si="673"/>
        <v>102846.33333333333</v>
      </c>
      <c r="W969" s="31">
        <f t="shared" si="681"/>
        <v>8.8235294117647065E-2</v>
      </c>
      <c r="X969" s="176"/>
      <c r="Y969" s="197"/>
      <c r="Z969" s="197"/>
      <c r="AA969" s="67" t="s">
        <v>75</v>
      </c>
      <c r="AB969" s="49">
        <v>3950150</v>
      </c>
      <c r="AC969" s="30">
        <f>IFERROR(AB969/Y959,"-")</f>
        <v>8.3875218865664847E-4</v>
      </c>
      <c r="AD969" s="49">
        <v>257</v>
      </c>
      <c r="AE969" s="30">
        <f>IFERROR(AD969/Z959,"-")</f>
        <v>3.6808937267258666E-2</v>
      </c>
      <c r="AF969" s="52">
        <f t="shared" si="674"/>
        <v>15370.23346303502</v>
      </c>
      <c r="AG969" s="31">
        <f t="shared" si="682"/>
        <v>3.4053266198489467E-2</v>
      </c>
      <c r="AH969" s="176"/>
      <c r="AI969" s="197"/>
      <c r="AJ969" s="197"/>
      <c r="AK969" s="67" t="s">
        <v>75</v>
      </c>
      <c r="AL969" s="49">
        <v>6947972</v>
      </c>
      <c r="AM969" s="30">
        <f>IFERROR(AL969/AI959,"-")</f>
        <v>1.3032676991969797E-3</v>
      </c>
      <c r="AN969" s="49">
        <v>340</v>
      </c>
      <c r="AO969" s="30">
        <f>IFERROR(AN969/AJ959,"-")</f>
        <v>5.5501142670584397E-2</v>
      </c>
      <c r="AP969" s="52">
        <f t="shared" si="675"/>
        <v>20435.211764705884</v>
      </c>
      <c r="AQ969" s="31">
        <f t="shared" si="683"/>
        <v>5.1468362095065091E-2</v>
      </c>
      <c r="AR969" s="176"/>
      <c r="AS969" s="197"/>
      <c r="AT969" s="197"/>
      <c r="AU969" s="67" t="s">
        <v>75</v>
      </c>
      <c r="AV969" s="49">
        <v>4348190</v>
      </c>
      <c r="AW969" s="30">
        <f>IFERROR(AV969/AS959,"-")</f>
        <v>1.148718743055862E-3</v>
      </c>
      <c r="AX969" s="49">
        <v>263</v>
      </c>
      <c r="AY969" s="30">
        <f>IFERROR(AX969/AT959,"-")</f>
        <v>7.2471755304491597E-2</v>
      </c>
      <c r="AZ969" s="52">
        <f t="shared" si="676"/>
        <v>16533.041825095057</v>
      </c>
      <c r="BA969" s="31">
        <f t="shared" si="684"/>
        <v>6.5066798614547255E-2</v>
      </c>
      <c r="BB969" s="176"/>
      <c r="BC969" s="197"/>
      <c r="BD969" s="197"/>
      <c r="BE969" s="67" t="s">
        <v>75</v>
      </c>
      <c r="BF969" s="49">
        <v>8132868</v>
      </c>
      <c r="BG969" s="30">
        <f>IFERROR(BF969/BC959,"-")</f>
        <v>3.9372449799154399E-3</v>
      </c>
      <c r="BH969" s="49">
        <v>170</v>
      </c>
      <c r="BI969" s="30">
        <f>IFERROR(BH969/BD959,"-")</f>
        <v>9.6810933940774488E-2</v>
      </c>
      <c r="BJ969" s="52">
        <f t="shared" si="677"/>
        <v>47840.4</v>
      </c>
      <c r="BK969" s="31">
        <f t="shared" si="685"/>
        <v>8.1967213114754092E-2</v>
      </c>
      <c r="BL969" s="176"/>
      <c r="BM969" s="197"/>
      <c r="BN969" s="197"/>
      <c r="BO969" s="67" t="s">
        <v>75</v>
      </c>
      <c r="BP969" s="49">
        <v>5315735</v>
      </c>
      <c r="BQ969" s="30">
        <f>IFERROR(BP969/BM959,"-")</f>
        <v>6.7757091870539621E-3</v>
      </c>
      <c r="BR969" s="49">
        <v>71</v>
      </c>
      <c r="BS969" s="30">
        <f>IFERROR(BR969/BN959,"-")</f>
        <v>0.11305732484076433</v>
      </c>
      <c r="BT969" s="52">
        <f t="shared" si="678"/>
        <v>74869.507042253521</v>
      </c>
      <c r="BU969" s="31">
        <f t="shared" si="686"/>
        <v>8.4023668639053251E-2</v>
      </c>
      <c r="BV969" s="176"/>
      <c r="BW969" s="197"/>
      <c r="BX969" s="197"/>
      <c r="BY969" s="67" t="s">
        <v>75</v>
      </c>
      <c r="BZ969" s="49">
        <f t="shared" si="645"/>
        <v>29625993</v>
      </c>
      <c r="CA969" s="30">
        <f>IFERROR(BZ969/BW959,"-")</f>
        <v>1.7534796032669367E-3</v>
      </c>
      <c r="CB969" s="49">
        <f t="shared" si="646"/>
        <v>1112</v>
      </c>
      <c r="CC969" s="30">
        <f>IFERROR(CB969/BX959,"-")</f>
        <v>5.7811281518066027E-2</v>
      </c>
      <c r="CD969" s="52">
        <f t="shared" si="679"/>
        <v>26642.080035971223</v>
      </c>
      <c r="CE969" s="31">
        <f t="shared" si="687"/>
        <v>5.2361444648490844E-2</v>
      </c>
      <c r="CR969" s="173"/>
      <c r="CS969" s="194"/>
      <c r="CT969" s="188"/>
      <c r="CU969" s="191"/>
      <c r="CV969" s="191"/>
      <c r="CW969" s="75" t="s">
        <v>81</v>
      </c>
      <c r="CX969" s="86">
        <v>77481771</v>
      </c>
      <c r="CY969" s="76">
        <v>8.9427715028553133E-3</v>
      </c>
      <c r="CZ969" s="86">
        <v>967</v>
      </c>
      <c r="DA969" s="76">
        <v>0.10898230587174575</v>
      </c>
      <c r="DB969" s="86">
        <v>80125.926577042395</v>
      </c>
      <c r="DC969" s="77">
        <v>0.10060341240116522</v>
      </c>
    </row>
    <row r="970" spans="2:107" s="16" customFormat="1" ht="13.15" customHeight="1">
      <c r="B970" s="224"/>
      <c r="C970" s="194"/>
      <c r="D970" s="176"/>
      <c r="E970" s="197"/>
      <c r="F970" s="197"/>
      <c r="G970" s="67" t="s">
        <v>77</v>
      </c>
      <c r="H970" s="49">
        <v>9748</v>
      </c>
      <c r="I970" s="30">
        <f>IFERROR(H970/E959,"-")</f>
        <v>2.6374358971583984E-4</v>
      </c>
      <c r="J970" s="49">
        <v>2</v>
      </c>
      <c r="K970" s="30">
        <f>IFERROR(J970/F959,"-")</f>
        <v>9.5238095238095233E-2</v>
      </c>
      <c r="L970" s="52">
        <f t="shared" si="672"/>
        <v>4874</v>
      </c>
      <c r="M970" s="31">
        <f t="shared" si="680"/>
        <v>9.5238095238095233E-2</v>
      </c>
      <c r="N970" s="176"/>
      <c r="O970" s="197"/>
      <c r="P970" s="197"/>
      <c r="Q970" s="67" t="s">
        <v>77</v>
      </c>
      <c r="R970" s="49">
        <v>30142</v>
      </c>
      <c r="S970" s="30">
        <f>IFERROR(R970/O959,"-")</f>
        <v>1.6522374985885105E-4</v>
      </c>
      <c r="T970" s="49">
        <v>3</v>
      </c>
      <c r="U970" s="30">
        <f>IFERROR(T970/P959,"-")</f>
        <v>3.2258064516129031E-2</v>
      </c>
      <c r="V970" s="52">
        <f t="shared" si="673"/>
        <v>10047.333333333334</v>
      </c>
      <c r="W970" s="31">
        <f t="shared" si="681"/>
        <v>2.9411764705882353E-2</v>
      </c>
      <c r="X970" s="176"/>
      <c r="Y970" s="197"/>
      <c r="Z970" s="197"/>
      <c r="AA970" s="67" t="s">
        <v>77</v>
      </c>
      <c r="AB970" s="49">
        <v>2233832</v>
      </c>
      <c r="AC970" s="30">
        <f>IFERROR(AB970/Y959,"-")</f>
        <v>4.7431907119761487E-4</v>
      </c>
      <c r="AD970" s="49">
        <v>52</v>
      </c>
      <c r="AE970" s="30">
        <f>IFERROR(AD970/Z959,"-")</f>
        <v>7.4477227155542829E-3</v>
      </c>
      <c r="AF970" s="52">
        <f t="shared" si="674"/>
        <v>42958.307692307695</v>
      </c>
      <c r="AG970" s="31">
        <f t="shared" si="682"/>
        <v>6.8901550284881409E-3</v>
      </c>
      <c r="AH970" s="176"/>
      <c r="AI970" s="197"/>
      <c r="AJ970" s="197"/>
      <c r="AK970" s="67" t="s">
        <v>77</v>
      </c>
      <c r="AL970" s="49">
        <v>6002336</v>
      </c>
      <c r="AM970" s="30">
        <f>IFERROR(AL970/AI959,"-")</f>
        <v>1.1258897745309283E-3</v>
      </c>
      <c r="AN970" s="49">
        <v>73</v>
      </c>
      <c r="AO970" s="30">
        <f>IFERROR(AN970/AJ959,"-")</f>
        <v>1.1916421808684297E-2</v>
      </c>
      <c r="AP970" s="52">
        <f t="shared" si="675"/>
        <v>82223.780821917811</v>
      </c>
      <c r="AQ970" s="31">
        <f t="shared" si="683"/>
        <v>1.1050560096881623E-2</v>
      </c>
      <c r="AR970" s="176"/>
      <c r="AS970" s="197"/>
      <c r="AT970" s="197"/>
      <c r="AU970" s="67" t="s">
        <v>77</v>
      </c>
      <c r="AV970" s="49">
        <v>8747489</v>
      </c>
      <c r="AW970" s="30">
        <f>IFERROR(AV970/AS959,"-")</f>
        <v>2.3109396252176148E-3</v>
      </c>
      <c r="AX970" s="49">
        <v>77</v>
      </c>
      <c r="AY970" s="30">
        <f>IFERROR(AX970/AT959,"-")</f>
        <v>2.1217966381923394E-2</v>
      </c>
      <c r="AZ970" s="52">
        <f t="shared" si="676"/>
        <v>113603.75324675324</v>
      </c>
      <c r="BA970" s="31">
        <f t="shared" si="684"/>
        <v>1.9049975259772391E-2</v>
      </c>
      <c r="BB970" s="176"/>
      <c r="BC970" s="197"/>
      <c r="BD970" s="197"/>
      <c r="BE970" s="67" t="s">
        <v>77</v>
      </c>
      <c r="BF970" s="49">
        <v>6284651</v>
      </c>
      <c r="BG970" s="30">
        <f>IFERROR(BF970/BC959,"-")</f>
        <v>3.0424950460613098E-3</v>
      </c>
      <c r="BH970" s="49">
        <v>49</v>
      </c>
      <c r="BI970" s="30">
        <f>IFERROR(BH970/BD959,"-")</f>
        <v>2.7904328018223234E-2</v>
      </c>
      <c r="BJ970" s="52">
        <f t="shared" si="677"/>
        <v>128258.18367346939</v>
      </c>
      <c r="BK970" s="31">
        <f t="shared" si="685"/>
        <v>2.3625843780135006E-2</v>
      </c>
      <c r="BL970" s="176"/>
      <c r="BM970" s="197"/>
      <c r="BN970" s="197"/>
      <c r="BO970" s="67" t="s">
        <v>77</v>
      </c>
      <c r="BP970" s="49">
        <v>3877348</v>
      </c>
      <c r="BQ970" s="30">
        <f>IFERROR(BP970/BM959,"-")</f>
        <v>4.9422671493227757E-3</v>
      </c>
      <c r="BR970" s="49">
        <v>30</v>
      </c>
      <c r="BS970" s="30">
        <f>IFERROR(BR970/BN959,"-")</f>
        <v>4.7770700636942678E-2</v>
      </c>
      <c r="BT970" s="52">
        <f t="shared" si="678"/>
        <v>129244.93333333333</v>
      </c>
      <c r="BU970" s="31">
        <f t="shared" si="686"/>
        <v>3.5502958579881658E-2</v>
      </c>
      <c r="BV970" s="176"/>
      <c r="BW970" s="197"/>
      <c r="BX970" s="197"/>
      <c r="BY970" s="67" t="s">
        <v>77</v>
      </c>
      <c r="BZ970" s="49">
        <f t="shared" si="645"/>
        <v>27185546</v>
      </c>
      <c r="CA970" s="30">
        <f>IFERROR(BZ970/BW959,"-")</f>
        <v>1.6090363760861977E-3</v>
      </c>
      <c r="CB970" s="49">
        <f t="shared" si="646"/>
        <v>286</v>
      </c>
      <c r="CC970" s="30">
        <f>IFERROR(CB970/BX959,"-")</f>
        <v>1.4868728879646478E-2</v>
      </c>
      <c r="CD970" s="52">
        <f t="shared" si="679"/>
        <v>95054.356643356645</v>
      </c>
      <c r="CE970" s="31">
        <f t="shared" si="687"/>
        <v>1.3467062202759335E-2</v>
      </c>
      <c r="CR970" s="173"/>
      <c r="CS970" s="194"/>
      <c r="CT970" s="188"/>
      <c r="CU970" s="191"/>
      <c r="CV970" s="191"/>
      <c r="CW970" s="75" t="s">
        <v>83</v>
      </c>
      <c r="CX970" s="86">
        <v>264090636</v>
      </c>
      <c r="CY970" s="76">
        <v>3.048074641700866E-2</v>
      </c>
      <c r="CZ970" s="86">
        <v>1378</v>
      </c>
      <c r="DA970" s="76">
        <v>0.1553026034035839</v>
      </c>
      <c r="DB970" s="86">
        <v>191647.77648766327</v>
      </c>
      <c r="DC970" s="77">
        <v>0.14336246358718269</v>
      </c>
    </row>
    <row r="971" spans="2:107" s="16" customFormat="1" ht="13.15" customHeight="1">
      <c r="B971" s="224"/>
      <c r="C971" s="194"/>
      <c r="D971" s="176"/>
      <c r="E971" s="197"/>
      <c r="F971" s="197"/>
      <c r="G971" s="67" t="s">
        <v>79</v>
      </c>
      <c r="H971" s="49">
        <v>3069185</v>
      </c>
      <c r="I971" s="30">
        <f>IFERROR(H971/E959,"-")</f>
        <v>8.3040405149980498E-2</v>
      </c>
      <c r="J971" s="49">
        <v>3</v>
      </c>
      <c r="K971" s="30">
        <f>IFERROR(J971/F959,"-")</f>
        <v>0.14285714285714285</v>
      </c>
      <c r="L971" s="52">
        <f t="shared" si="672"/>
        <v>1023061.6666666666</v>
      </c>
      <c r="M971" s="31">
        <f t="shared" si="680"/>
        <v>0.14285714285714285</v>
      </c>
      <c r="N971" s="176"/>
      <c r="O971" s="197"/>
      <c r="P971" s="197"/>
      <c r="Q971" s="67" t="s">
        <v>79</v>
      </c>
      <c r="R971" s="49">
        <v>862925</v>
      </c>
      <c r="S971" s="30">
        <f>IFERROR(R971/O959,"-")</f>
        <v>4.7301341764630434E-3</v>
      </c>
      <c r="T971" s="49">
        <v>2</v>
      </c>
      <c r="U971" s="30">
        <f>IFERROR(T971/P959,"-")</f>
        <v>2.1505376344086023E-2</v>
      </c>
      <c r="V971" s="52">
        <f t="shared" si="673"/>
        <v>431462.5</v>
      </c>
      <c r="W971" s="31">
        <f t="shared" si="681"/>
        <v>1.9607843137254902E-2</v>
      </c>
      <c r="X971" s="176"/>
      <c r="Y971" s="197"/>
      <c r="Z971" s="197"/>
      <c r="AA971" s="67" t="s">
        <v>79</v>
      </c>
      <c r="AB971" s="49">
        <v>27846872</v>
      </c>
      <c r="AC971" s="30">
        <f>IFERROR(AB971/Y959,"-")</f>
        <v>5.9128450406292273E-3</v>
      </c>
      <c r="AD971" s="49">
        <v>79</v>
      </c>
      <c r="AE971" s="30">
        <f>IFERROR(AD971/Z959,"-")</f>
        <v>1.1314809510169006E-2</v>
      </c>
      <c r="AF971" s="52">
        <f t="shared" si="674"/>
        <v>352492.05063291139</v>
      </c>
      <c r="AG971" s="31">
        <f t="shared" si="682"/>
        <v>1.0467735524049291E-2</v>
      </c>
      <c r="AH971" s="176"/>
      <c r="AI971" s="197"/>
      <c r="AJ971" s="197"/>
      <c r="AK971" s="67" t="s">
        <v>79</v>
      </c>
      <c r="AL971" s="49">
        <v>59985270</v>
      </c>
      <c r="AM971" s="30">
        <f>IFERROR(AL971/AI959,"-")</f>
        <v>1.1251753003410149E-2</v>
      </c>
      <c r="AN971" s="49">
        <v>124</v>
      </c>
      <c r="AO971" s="30">
        <f>IFERROR(AN971/AJ959,"-")</f>
        <v>2.0241593209271956E-2</v>
      </c>
      <c r="AP971" s="52">
        <f t="shared" si="675"/>
        <v>483752.17741935485</v>
      </c>
      <c r="AQ971" s="31">
        <f t="shared" si="683"/>
        <v>1.8770814411141385E-2</v>
      </c>
      <c r="AR971" s="176"/>
      <c r="AS971" s="197"/>
      <c r="AT971" s="197"/>
      <c r="AU971" s="67" t="s">
        <v>79</v>
      </c>
      <c r="AV971" s="49">
        <v>76025131</v>
      </c>
      <c r="AW971" s="30">
        <f>IFERROR(AV971/AS959,"-")</f>
        <v>2.0084562294420724E-2</v>
      </c>
      <c r="AX971" s="49">
        <v>167</v>
      </c>
      <c r="AY971" s="30">
        <f>IFERROR(AX971/AT959,"-")</f>
        <v>4.6018186828327361E-2</v>
      </c>
      <c r="AZ971" s="52">
        <f t="shared" si="676"/>
        <v>455240.30538922158</v>
      </c>
      <c r="BA971" s="31">
        <f t="shared" si="684"/>
        <v>4.1316180108857001E-2</v>
      </c>
      <c r="BB971" s="176"/>
      <c r="BC971" s="197"/>
      <c r="BD971" s="197"/>
      <c r="BE971" s="67" t="s">
        <v>79</v>
      </c>
      <c r="BF971" s="49">
        <v>47967868</v>
      </c>
      <c r="BG971" s="30">
        <f>IFERROR(BF971/BC959,"-")</f>
        <v>2.3221973783448407E-2</v>
      </c>
      <c r="BH971" s="49">
        <v>142</v>
      </c>
      <c r="BI971" s="30">
        <f>IFERROR(BH971/BD959,"-")</f>
        <v>8.0865603644646927E-2</v>
      </c>
      <c r="BJ971" s="52">
        <f t="shared" si="677"/>
        <v>337801.88732394367</v>
      </c>
      <c r="BK971" s="31">
        <f t="shared" si="685"/>
        <v>6.8466730954676952E-2</v>
      </c>
      <c r="BL971" s="176"/>
      <c r="BM971" s="197"/>
      <c r="BN971" s="197"/>
      <c r="BO971" s="67" t="s">
        <v>79</v>
      </c>
      <c r="BP971" s="49">
        <v>36663489</v>
      </c>
      <c r="BQ971" s="30">
        <f>IFERROR(BP971/BM959,"-")</f>
        <v>4.6733168460570719E-2</v>
      </c>
      <c r="BR971" s="49">
        <v>84</v>
      </c>
      <c r="BS971" s="30">
        <f>IFERROR(BR971/BN959,"-")</f>
        <v>0.13375796178343949</v>
      </c>
      <c r="BT971" s="52">
        <f t="shared" si="678"/>
        <v>436470.10714285716</v>
      </c>
      <c r="BU971" s="31">
        <f t="shared" si="686"/>
        <v>9.9408284023668636E-2</v>
      </c>
      <c r="BV971" s="176"/>
      <c r="BW971" s="197"/>
      <c r="BX971" s="197"/>
      <c r="BY971" s="67" t="s">
        <v>79</v>
      </c>
      <c r="BZ971" s="49">
        <f t="shared" si="645"/>
        <v>252420740</v>
      </c>
      <c r="CA971" s="30">
        <f>IFERROR(BZ971/BW959,"-")</f>
        <v>1.4940077081350374E-2</v>
      </c>
      <c r="CB971" s="49">
        <f t="shared" si="646"/>
        <v>601</v>
      </c>
      <c r="CC971" s="30">
        <f>IFERROR(CB971/BX959,"-")</f>
        <v>3.1245126072264102E-2</v>
      </c>
      <c r="CD971" s="52">
        <f t="shared" si="679"/>
        <v>420001.23128119798</v>
      </c>
      <c r="CE971" s="31">
        <f t="shared" si="687"/>
        <v>2.8299665677826435E-2</v>
      </c>
      <c r="CR971" s="173"/>
      <c r="CS971" s="194"/>
      <c r="CT971" s="188"/>
      <c r="CU971" s="191"/>
      <c r="CV971" s="191"/>
      <c r="CW971" s="75" t="s">
        <v>87</v>
      </c>
      <c r="CX971" s="86">
        <v>93106725</v>
      </c>
      <c r="CY971" s="76">
        <v>1.0746168502707383E-2</v>
      </c>
      <c r="CZ971" s="86">
        <v>667</v>
      </c>
      <c r="DA971" s="76">
        <v>7.5171869717119352E-2</v>
      </c>
      <c r="DB971" s="86">
        <v>139590.29235382308</v>
      </c>
      <c r="DC971" s="77">
        <v>6.9392426133999166E-2</v>
      </c>
    </row>
    <row r="972" spans="2:107" s="16" customFormat="1" ht="13.15" customHeight="1">
      <c r="B972" s="224"/>
      <c r="C972" s="194"/>
      <c r="D972" s="176"/>
      <c r="E972" s="197"/>
      <c r="F972" s="197"/>
      <c r="G972" s="67" t="s">
        <v>81</v>
      </c>
      <c r="H972" s="49">
        <v>324259</v>
      </c>
      <c r="I972" s="30">
        <f>IFERROR(H972/E959,"-")</f>
        <v>8.7732081101424397E-3</v>
      </c>
      <c r="J972" s="49">
        <v>2</v>
      </c>
      <c r="K972" s="30">
        <f>IFERROR(J972/F959,"-")</f>
        <v>9.5238095238095233E-2</v>
      </c>
      <c r="L972" s="52">
        <f t="shared" si="672"/>
        <v>162129.5</v>
      </c>
      <c r="M972" s="31">
        <f t="shared" si="680"/>
        <v>9.5238095238095233E-2</v>
      </c>
      <c r="N972" s="176"/>
      <c r="O972" s="197"/>
      <c r="P972" s="197"/>
      <c r="Q972" s="67" t="s">
        <v>81</v>
      </c>
      <c r="R972" s="49">
        <v>2926687</v>
      </c>
      <c r="S972" s="30">
        <f>IFERROR(R972/O959,"-")</f>
        <v>1.6042671382229156E-2</v>
      </c>
      <c r="T972" s="49">
        <v>17</v>
      </c>
      <c r="U972" s="30">
        <f>IFERROR(T972/P959,"-")</f>
        <v>0.18279569892473119</v>
      </c>
      <c r="V972" s="52">
        <f t="shared" si="673"/>
        <v>172158.0588235294</v>
      </c>
      <c r="W972" s="31">
        <f t="shared" si="681"/>
        <v>0.16666666666666666</v>
      </c>
      <c r="X972" s="176"/>
      <c r="Y972" s="197"/>
      <c r="Z972" s="197"/>
      <c r="AA972" s="67" t="s">
        <v>81</v>
      </c>
      <c r="AB972" s="49">
        <v>42502367</v>
      </c>
      <c r="AC972" s="30">
        <f>IFERROR(AB972/Y959,"-")</f>
        <v>9.0247087691196805E-3</v>
      </c>
      <c r="AD972" s="49">
        <v>649</v>
      </c>
      <c r="AE972" s="30">
        <f>IFERROR(AD972/Z959,"-")</f>
        <v>9.2953308507590954E-2</v>
      </c>
      <c r="AF972" s="52">
        <f t="shared" si="674"/>
        <v>65489.009244992296</v>
      </c>
      <c r="AG972" s="31">
        <f t="shared" si="682"/>
        <v>8.5994434874784684E-2</v>
      </c>
      <c r="AH972" s="176"/>
      <c r="AI972" s="197"/>
      <c r="AJ972" s="197"/>
      <c r="AK972" s="67" t="s">
        <v>81</v>
      </c>
      <c r="AL972" s="49">
        <v>53423252</v>
      </c>
      <c r="AM972" s="30">
        <f>IFERROR(AL972/AI959,"-")</f>
        <v>1.0020880728601158E-2</v>
      </c>
      <c r="AN972" s="49">
        <v>728</v>
      </c>
      <c r="AO972" s="30">
        <f>IFERROR(AN972/AJ959,"-")</f>
        <v>0.11883774077701599</v>
      </c>
      <c r="AP972" s="52">
        <f t="shared" si="675"/>
        <v>73383.587912087911</v>
      </c>
      <c r="AQ972" s="31">
        <f t="shared" si="683"/>
        <v>0.11020284589766878</v>
      </c>
      <c r="AR972" s="176"/>
      <c r="AS972" s="197"/>
      <c r="AT972" s="197"/>
      <c r="AU972" s="67" t="s">
        <v>81</v>
      </c>
      <c r="AV972" s="49">
        <v>45680342</v>
      </c>
      <c r="AW972" s="30">
        <f>IFERROR(AV972/AS959,"-")</f>
        <v>1.2067978870426984E-2</v>
      </c>
      <c r="AX972" s="49">
        <v>503</v>
      </c>
      <c r="AY972" s="30">
        <f>IFERROR(AX972/AT959,"-")</f>
        <v>0.13860567649490219</v>
      </c>
      <c r="AZ972" s="52">
        <f t="shared" si="676"/>
        <v>90815.789264413514</v>
      </c>
      <c r="BA972" s="31">
        <f t="shared" si="684"/>
        <v>0.12444334487877289</v>
      </c>
      <c r="BB972" s="176"/>
      <c r="BC972" s="197"/>
      <c r="BD972" s="197"/>
      <c r="BE972" s="67" t="s">
        <v>81</v>
      </c>
      <c r="BF972" s="49">
        <v>30073384</v>
      </c>
      <c r="BG972" s="30">
        <f>IFERROR(BF972/BC959,"-")</f>
        <v>1.4558982167553847E-2</v>
      </c>
      <c r="BH972" s="49">
        <v>247</v>
      </c>
      <c r="BI972" s="30">
        <f>IFERROR(BH972/BD959,"-")</f>
        <v>0.14066059225512528</v>
      </c>
      <c r="BJ972" s="52">
        <f t="shared" si="677"/>
        <v>121754.59109311741</v>
      </c>
      <c r="BK972" s="31">
        <f t="shared" si="685"/>
        <v>0.11909353905496625</v>
      </c>
      <c r="BL972" s="176"/>
      <c r="BM972" s="197"/>
      <c r="BN972" s="197"/>
      <c r="BO972" s="67" t="s">
        <v>81</v>
      </c>
      <c r="BP972" s="49">
        <v>16968259</v>
      </c>
      <c r="BQ972" s="30">
        <f>IFERROR(BP972/BM959,"-")</f>
        <v>2.1628615496184642E-2</v>
      </c>
      <c r="BR972" s="49">
        <v>114</v>
      </c>
      <c r="BS972" s="30">
        <f>IFERROR(BR972/BN959,"-")</f>
        <v>0.18152866242038215</v>
      </c>
      <c r="BT972" s="52">
        <f t="shared" si="678"/>
        <v>148844.37719298244</v>
      </c>
      <c r="BU972" s="31">
        <f t="shared" si="686"/>
        <v>0.13491124260355031</v>
      </c>
      <c r="BV972" s="176"/>
      <c r="BW972" s="197"/>
      <c r="BX972" s="197"/>
      <c r="BY972" s="67" t="s">
        <v>81</v>
      </c>
      <c r="BZ972" s="49">
        <f t="shared" ref="BZ972:BZ1039" si="689">SUM(H972,R972,AB972,AL972,AV972,BF972,BP972)</f>
        <v>191898550</v>
      </c>
      <c r="CA972" s="30">
        <f>IFERROR(BZ972/BW959,"-")</f>
        <v>1.1357938055325282E-2</v>
      </c>
      <c r="CB972" s="49">
        <f t="shared" ref="CB972:CB1039" si="690">SUM(J972,T972,AD972,AN972,AX972,BH972,BR972)</f>
        <v>2260</v>
      </c>
      <c r="CC972" s="30">
        <f>IFERROR(CB972/BX959,"-")</f>
        <v>0.11749415128671692</v>
      </c>
      <c r="CD972" s="52">
        <f t="shared" si="679"/>
        <v>84910.862831858409</v>
      </c>
      <c r="CE972" s="31">
        <f t="shared" si="687"/>
        <v>0.1064180439798465</v>
      </c>
      <c r="CR972" s="173"/>
      <c r="CS972" s="194"/>
      <c r="CT972" s="188"/>
      <c r="CU972" s="191"/>
      <c r="CV972" s="191"/>
      <c r="CW972" s="75" t="s">
        <v>85</v>
      </c>
      <c r="CX972" s="86">
        <v>21591461</v>
      </c>
      <c r="CY972" s="76">
        <v>2.4920377999079536E-3</v>
      </c>
      <c r="CZ972" s="86">
        <v>1005</v>
      </c>
      <c r="DA972" s="76">
        <v>0.11326496111799843</v>
      </c>
      <c r="DB972" s="86">
        <v>21484.040796019901</v>
      </c>
      <c r="DC972" s="77">
        <v>0.10455680399500625</v>
      </c>
    </row>
    <row r="973" spans="2:107" s="16" customFormat="1" ht="13.15" customHeight="1">
      <c r="B973" s="224"/>
      <c r="C973" s="194"/>
      <c r="D973" s="176"/>
      <c r="E973" s="197"/>
      <c r="F973" s="197"/>
      <c r="G973" s="67" t="s">
        <v>83</v>
      </c>
      <c r="H973" s="49">
        <v>13537</v>
      </c>
      <c r="I973" s="30">
        <f>IFERROR(H973/E959,"-")</f>
        <v>3.6625943516447717E-4</v>
      </c>
      <c r="J973" s="49">
        <v>3</v>
      </c>
      <c r="K973" s="30">
        <f>IFERROR(J973/F959,"-")</f>
        <v>0.14285714285714285</v>
      </c>
      <c r="L973" s="52">
        <f t="shared" si="672"/>
        <v>4512.333333333333</v>
      </c>
      <c r="M973" s="31">
        <f t="shared" si="680"/>
        <v>0.14285714285714285</v>
      </c>
      <c r="N973" s="176"/>
      <c r="O973" s="197"/>
      <c r="P973" s="197"/>
      <c r="Q973" s="67" t="s">
        <v>83</v>
      </c>
      <c r="R973" s="49">
        <v>24452</v>
      </c>
      <c r="S973" s="30">
        <f>IFERROR(R973/O959,"-")</f>
        <v>1.3403394371802222E-4</v>
      </c>
      <c r="T973" s="49">
        <v>4</v>
      </c>
      <c r="U973" s="30">
        <f>IFERROR(T973/P959,"-")</f>
        <v>4.3010752688172046E-2</v>
      </c>
      <c r="V973" s="52">
        <f t="shared" si="673"/>
        <v>6113</v>
      </c>
      <c r="W973" s="31">
        <f t="shared" si="681"/>
        <v>3.9215686274509803E-2</v>
      </c>
      <c r="X973" s="176"/>
      <c r="Y973" s="197"/>
      <c r="Z973" s="197"/>
      <c r="AA973" s="67" t="s">
        <v>83</v>
      </c>
      <c r="AB973" s="49">
        <v>72052644</v>
      </c>
      <c r="AC973" s="30">
        <f>IFERROR(AB973/Y959,"-")</f>
        <v>1.5299245054870911E-2</v>
      </c>
      <c r="AD973" s="49">
        <v>519</v>
      </c>
      <c r="AE973" s="30">
        <f>IFERROR(AD973/Z959,"-")</f>
        <v>7.4334001718705245E-2</v>
      </c>
      <c r="AF973" s="52">
        <f t="shared" si="674"/>
        <v>138829.75722543354</v>
      </c>
      <c r="AG973" s="31">
        <f t="shared" si="682"/>
        <v>6.8769047303564326E-2</v>
      </c>
      <c r="AH973" s="176"/>
      <c r="AI973" s="197"/>
      <c r="AJ973" s="197"/>
      <c r="AK973" s="67" t="s">
        <v>83</v>
      </c>
      <c r="AL973" s="49">
        <v>106527644</v>
      </c>
      <c r="AM973" s="30">
        <f>IFERROR(AL973/AI959,"-")</f>
        <v>1.9981951207741617E-2</v>
      </c>
      <c r="AN973" s="49">
        <v>890</v>
      </c>
      <c r="AO973" s="30">
        <f>IFERROR(AN973/AJ959,"-")</f>
        <v>0.14528240287300032</v>
      </c>
      <c r="AP973" s="52">
        <f t="shared" si="675"/>
        <v>119693.98202247192</v>
      </c>
      <c r="AQ973" s="31">
        <f t="shared" si="683"/>
        <v>0.13472600666061157</v>
      </c>
      <c r="AR973" s="176"/>
      <c r="AS973" s="197"/>
      <c r="AT973" s="197"/>
      <c r="AU973" s="67" t="s">
        <v>83</v>
      </c>
      <c r="AV973" s="49">
        <v>133126006</v>
      </c>
      <c r="AW973" s="30">
        <f>IFERROR(AV973/AS959,"-")</f>
        <v>3.5169654104435906E-2</v>
      </c>
      <c r="AX973" s="49">
        <v>919</v>
      </c>
      <c r="AY973" s="30">
        <f>IFERROR(AX973/AT959,"-")</f>
        <v>0.25323780655828054</v>
      </c>
      <c r="AZ973" s="52">
        <f t="shared" si="676"/>
        <v>144859.63656147986</v>
      </c>
      <c r="BA973" s="31">
        <f t="shared" si="684"/>
        <v>0.22736269173676399</v>
      </c>
      <c r="BB973" s="176"/>
      <c r="BC973" s="197"/>
      <c r="BD973" s="197"/>
      <c r="BE973" s="67" t="s">
        <v>83</v>
      </c>
      <c r="BF973" s="49">
        <v>55678586</v>
      </c>
      <c r="BG973" s="30">
        <f>IFERROR(BF973/BC959,"-")</f>
        <v>2.6954849533681123E-2</v>
      </c>
      <c r="BH973" s="49">
        <v>559</v>
      </c>
      <c r="BI973" s="30">
        <f>IFERROR(BH973/BD959,"-")</f>
        <v>0.31833712984054668</v>
      </c>
      <c r="BJ973" s="52">
        <f t="shared" si="677"/>
        <v>99603.91055456172</v>
      </c>
      <c r="BK973" s="31">
        <f t="shared" si="685"/>
        <v>0.26952748312439728</v>
      </c>
      <c r="BL973" s="176"/>
      <c r="BM973" s="197"/>
      <c r="BN973" s="197"/>
      <c r="BO973" s="67" t="s">
        <v>83</v>
      </c>
      <c r="BP973" s="49">
        <v>25541915</v>
      </c>
      <c r="BQ973" s="30">
        <f>IFERROR(BP973/BM959,"-")</f>
        <v>3.25570383249826E-2</v>
      </c>
      <c r="BR973" s="49">
        <v>192</v>
      </c>
      <c r="BS973" s="30">
        <f>IFERROR(BR973/BN959,"-")</f>
        <v>0.30573248407643311</v>
      </c>
      <c r="BT973" s="52">
        <f t="shared" si="678"/>
        <v>133030.80729166666</v>
      </c>
      <c r="BU973" s="31">
        <f t="shared" si="686"/>
        <v>0.22721893491124259</v>
      </c>
      <c r="BV973" s="176"/>
      <c r="BW973" s="197"/>
      <c r="BX973" s="197"/>
      <c r="BY973" s="67" t="s">
        <v>83</v>
      </c>
      <c r="BZ973" s="49">
        <f t="shared" si="689"/>
        <v>392964784</v>
      </c>
      <c r="CA973" s="30">
        <f>IFERROR(BZ973/BW959,"-")</f>
        <v>2.3258485666495549E-2</v>
      </c>
      <c r="CB973" s="49">
        <f t="shared" si="690"/>
        <v>3086</v>
      </c>
      <c r="CC973" s="30">
        <f>IFERROR(CB973/BX959,"-")</f>
        <v>0.16043670392513648</v>
      </c>
      <c r="CD973" s="52">
        <f t="shared" si="679"/>
        <v>127337.90797148412</v>
      </c>
      <c r="CE973" s="31">
        <f t="shared" si="687"/>
        <v>0.14531242642557801</v>
      </c>
      <c r="CR973" s="174"/>
      <c r="CS973" s="195"/>
      <c r="CT973" s="189"/>
      <c r="CU973" s="192"/>
      <c r="CV973" s="192"/>
      <c r="CW973" s="18" t="s">
        <v>92</v>
      </c>
      <c r="CX973" s="86">
        <v>1752189105</v>
      </c>
      <c r="CY973" s="76">
        <v>0.2022337201844232</v>
      </c>
      <c r="CZ973" s="86">
        <v>7019</v>
      </c>
      <c r="DA973" s="76">
        <v>0.79105150456440887</v>
      </c>
      <c r="DB973" s="86">
        <v>249635.14816925488</v>
      </c>
      <c r="DC973" s="77">
        <v>0.73023304203079487</v>
      </c>
    </row>
    <row r="974" spans="2:107" s="16" customFormat="1" ht="13.15" customHeight="1">
      <c r="B974" s="224"/>
      <c r="C974" s="194"/>
      <c r="D974" s="176"/>
      <c r="E974" s="197"/>
      <c r="F974" s="197"/>
      <c r="G974" s="67" t="s">
        <v>87</v>
      </c>
      <c r="H974" s="49">
        <v>34312</v>
      </c>
      <c r="I974" s="30">
        <f>IFERROR(H974/E959,"-")</f>
        <v>9.2835146187216823E-4</v>
      </c>
      <c r="J974" s="49">
        <v>1</v>
      </c>
      <c r="K974" s="30">
        <f>IFERROR(J974/F959,"-")</f>
        <v>4.7619047619047616E-2</v>
      </c>
      <c r="L974" s="52">
        <f t="shared" si="672"/>
        <v>34312</v>
      </c>
      <c r="M974" s="31">
        <f t="shared" si="680"/>
        <v>4.7619047619047616E-2</v>
      </c>
      <c r="N974" s="176"/>
      <c r="O974" s="197"/>
      <c r="P974" s="197"/>
      <c r="Q974" s="67" t="s">
        <v>87</v>
      </c>
      <c r="R974" s="49">
        <v>204757</v>
      </c>
      <c r="S974" s="30">
        <f>IFERROR(R974/O959,"-")</f>
        <v>1.122378055532107E-3</v>
      </c>
      <c r="T974" s="49">
        <v>8</v>
      </c>
      <c r="U974" s="30">
        <f>IFERROR(T974/P959,"-")</f>
        <v>8.6021505376344093E-2</v>
      </c>
      <c r="V974" s="52">
        <f t="shared" si="673"/>
        <v>25594.625</v>
      </c>
      <c r="W974" s="31">
        <f t="shared" si="681"/>
        <v>7.8431372549019607E-2</v>
      </c>
      <c r="X974" s="176"/>
      <c r="Y974" s="197"/>
      <c r="Z974" s="197"/>
      <c r="AA974" s="67" t="s">
        <v>87</v>
      </c>
      <c r="AB974" s="49">
        <v>26210082</v>
      </c>
      <c r="AC974" s="30">
        <f>IFERROR(AB974/Y959,"-")</f>
        <v>5.5652984424313569E-3</v>
      </c>
      <c r="AD974" s="49">
        <v>469</v>
      </c>
      <c r="AE974" s="30">
        <f>IFERROR(AD974/Z959,"-")</f>
        <v>6.7172729876826126E-2</v>
      </c>
      <c r="AF974" s="52">
        <f t="shared" si="674"/>
        <v>55885.036247334756</v>
      </c>
      <c r="AG974" s="31">
        <f t="shared" si="682"/>
        <v>6.2143898237710347E-2</v>
      </c>
      <c r="AH974" s="176"/>
      <c r="AI974" s="197"/>
      <c r="AJ974" s="197"/>
      <c r="AK974" s="67" t="s">
        <v>87</v>
      </c>
      <c r="AL974" s="49">
        <v>24177926</v>
      </c>
      <c r="AM974" s="30">
        <f>IFERROR(AL974/AI959,"-")</f>
        <v>4.5351809116926257E-3</v>
      </c>
      <c r="AN974" s="49">
        <v>519</v>
      </c>
      <c r="AO974" s="30">
        <f>IFERROR(AN974/AJ959,"-")</f>
        <v>8.4720861900097949E-2</v>
      </c>
      <c r="AP974" s="52">
        <f t="shared" si="675"/>
        <v>46585.599229287087</v>
      </c>
      <c r="AQ974" s="31">
        <f t="shared" si="683"/>
        <v>7.8564940962761121E-2</v>
      </c>
      <c r="AR974" s="176"/>
      <c r="AS974" s="197"/>
      <c r="AT974" s="197"/>
      <c r="AU974" s="67" t="s">
        <v>87</v>
      </c>
      <c r="AV974" s="49">
        <v>12391745</v>
      </c>
      <c r="AW974" s="30">
        <f>IFERROR(AV974/AS959,"-")</f>
        <v>3.2736908324311411E-3</v>
      </c>
      <c r="AX974" s="49">
        <v>321</v>
      </c>
      <c r="AY974" s="30">
        <f>IFERROR(AX974/AT959,"-")</f>
        <v>8.8454119592174155E-2</v>
      </c>
      <c r="AZ974" s="52">
        <f t="shared" si="676"/>
        <v>38603.566978193143</v>
      </c>
      <c r="BA974" s="31">
        <f t="shared" si="684"/>
        <v>7.9416130628401777E-2</v>
      </c>
      <c r="BB974" s="176"/>
      <c r="BC974" s="197"/>
      <c r="BD974" s="197"/>
      <c r="BE974" s="67" t="s">
        <v>87</v>
      </c>
      <c r="BF974" s="49">
        <v>9542412</v>
      </c>
      <c r="BG974" s="30">
        <f>IFERROR(BF974/BC959,"-")</f>
        <v>4.6196266487154173E-3</v>
      </c>
      <c r="BH974" s="49">
        <v>210</v>
      </c>
      <c r="BI974" s="30">
        <f>IFERROR(BH974/BD959,"-")</f>
        <v>0.11958997722095673</v>
      </c>
      <c r="BJ974" s="52">
        <f t="shared" si="677"/>
        <v>45440.057142857142</v>
      </c>
      <c r="BK974" s="31">
        <f t="shared" si="685"/>
        <v>0.10125361620057859</v>
      </c>
      <c r="BL974" s="176"/>
      <c r="BM974" s="197"/>
      <c r="BN974" s="197"/>
      <c r="BO974" s="67" t="s">
        <v>87</v>
      </c>
      <c r="BP974" s="49">
        <v>1747751</v>
      </c>
      <c r="BQ974" s="30">
        <f>IFERROR(BP974/BM959,"-")</f>
        <v>2.2277733008479071E-3</v>
      </c>
      <c r="BR974" s="49">
        <v>67</v>
      </c>
      <c r="BS974" s="30">
        <f>IFERROR(BR974/BN959,"-")</f>
        <v>0.10668789808917198</v>
      </c>
      <c r="BT974" s="52">
        <f t="shared" si="678"/>
        <v>26085.835820895521</v>
      </c>
      <c r="BU974" s="31">
        <f t="shared" si="686"/>
        <v>7.9289940828402364E-2</v>
      </c>
      <c r="BV974" s="176"/>
      <c r="BW974" s="197"/>
      <c r="BX974" s="197"/>
      <c r="BY974" s="67" t="s">
        <v>87</v>
      </c>
      <c r="BZ974" s="49">
        <f t="shared" si="689"/>
        <v>74308985</v>
      </c>
      <c r="CA974" s="30">
        <f>IFERROR(BZ974/BW959,"-")</f>
        <v>4.3981408331855328E-3</v>
      </c>
      <c r="CB974" s="49">
        <f t="shared" si="690"/>
        <v>1595</v>
      </c>
      <c r="CC974" s="30">
        <f>IFERROR(CB974/BX959,"-")</f>
        <v>8.292175721341305E-2</v>
      </c>
      <c r="CD974" s="52">
        <f t="shared" si="679"/>
        <v>46588.705329153607</v>
      </c>
      <c r="CE974" s="31">
        <f t="shared" si="687"/>
        <v>7.5104769976927055E-2</v>
      </c>
      <c r="CR974" s="172">
        <v>58</v>
      </c>
      <c r="CS974" s="193" t="s">
        <v>24</v>
      </c>
      <c r="CT974" s="187">
        <v>11221</v>
      </c>
      <c r="CU974" s="190">
        <v>8995368830</v>
      </c>
      <c r="CV974" s="190">
        <v>10200</v>
      </c>
      <c r="CW974" s="75" t="s">
        <v>58</v>
      </c>
      <c r="CX974" s="86">
        <v>207421825</v>
      </c>
      <c r="CY974" s="76">
        <v>2.3058734880134983E-2</v>
      </c>
      <c r="CZ974" s="86">
        <v>1794</v>
      </c>
      <c r="DA974" s="76">
        <v>0.17588235294117646</v>
      </c>
      <c r="DB974" s="86">
        <v>115619.7463768116</v>
      </c>
      <c r="DC974" s="77">
        <v>0.15987879868104446</v>
      </c>
    </row>
    <row r="975" spans="2:107" s="16" customFormat="1" ht="13.15" customHeight="1">
      <c r="B975" s="224"/>
      <c r="C975" s="194"/>
      <c r="D975" s="176"/>
      <c r="E975" s="197"/>
      <c r="F975" s="197"/>
      <c r="G975" s="68" t="s">
        <v>85</v>
      </c>
      <c r="H975" s="50">
        <v>31155</v>
      </c>
      <c r="I975" s="32">
        <f>IFERROR(H975/E959,"-")</f>
        <v>8.4293511875225581E-4</v>
      </c>
      <c r="J975" s="50">
        <v>7</v>
      </c>
      <c r="K975" s="32">
        <f>IFERROR(J975/F959,"-")</f>
        <v>0.33333333333333331</v>
      </c>
      <c r="L975" s="53">
        <f t="shared" si="672"/>
        <v>4450.7142857142853</v>
      </c>
      <c r="M975" s="33">
        <f t="shared" si="680"/>
        <v>0.33333333333333331</v>
      </c>
      <c r="N975" s="176"/>
      <c r="O975" s="197"/>
      <c r="P975" s="197"/>
      <c r="Q975" s="68" t="s">
        <v>85</v>
      </c>
      <c r="R975" s="50">
        <v>332478</v>
      </c>
      <c r="S975" s="32">
        <f>IFERROR(R975/O959,"-")</f>
        <v>1.8224823138999098E-3</v>
      </c>
      <c r="T975" s="50">
        <v>29</v>
      </c>
      <c r="U975" s="32">
        <f>IFERROR(T975/P959,"-")</f>
        <v>0.31182795698924731</v>
      </c>
      <c r="V975" s="53">
        <f t="shared" si="673"/>
        <v>11464.758620689656</v>
      </c>
      <c r="W975" s="33">
        <f t="shared" si="681"/>
        <v>0.28431372549019607</v>
      </c>
      <c r="X975" s="176"/>
      <c r="Y975" s="197"/>
      <c r="Z975" s="197"/>
      <c r="AA975" s="68" t="s">
        <v>85</v>
      </c>
      <c r="AB975" s="50">
        <v>13544846</v>
      </c>
      <c r="AC975" s="32">
        <f>IFERROR(AB975/Y959,"-")</f>
        <v>2.8760348917173397E-3</v>
      </c>
      <c r="AD975" s="50">
        <v>565</v>
      </c>
      <c r="AE975" s="32">
        <f>IFERROR(AD975/Z959,"-")</f>
        <v>8.0922371813234029E-2</v>
      </c>
      <c r="AF975" s="53">
        <f t="shared" si="674"/>
        <v>23973.178761061947</v>
      </c>
      <c r="AG975" s="33">
        <f t="shared" si="682"/>
        <v>7.4864184444149995E-2</v>
      </c>
      <c r="AH975" s="176"/>
      <c r="AI975" s="197"/>
      <c r="AJ975" s="197"/>
      <c r="AK975" s="68" t="s">
        <v>85</v>
      </c>
      <c r="AL975" s="50">
        <v>16793893</v>
      </c>
      <c r="AM975" s="32">
        <f>IFERROR(AL975/AI959,"-")</f>
        <v>3.1501189542315748E-3</v>
      </c>
      <c r="AN975" s="50">
        <v>697</v>
      </c>
      <c r="AO975" s="32">
        <f>IFERROR(AN975/AJ959,"-")</f>
        <v>0.11377734247469801</v>
      </c>
      <c r="AP975" s="53">
        <f t="shared" si="675"/>
        <v>24094.538020086082</v>
      </c>
      <c r="AQ975" s="33">
        <f t="shared" si="683"/>
        <v>0.10551014229488344</v>
      </c>
      <c r="AR975" s="176"/>
      <c r="AS975" s="197"/>
      <c r="AT975" s="197"/>
      <c r="AU975" s="68" t="s">
        <v>85</v>
      </c>
      <c r="AV975" s="50">
        <v>12038149</v>
      </c>
      <c r="AW975" s="32">
        <f>IFERROR(AV975/AS959,"-")</f>
        <v>3.1802767100791783E-3</v>
      </c>
      <c r="AX975" s="50">
        <v>587</v>
      </c>
      <c r="AY975" s="32">
        <f>IFERROR(AX975/AT959,"-")</f>
        <v>0.16175254891154589</v>
      </c>
      <c r="AZ975" s="53">
        <f t="shared" si="676"/>
        <v>20507.919931856901</v>
      </c>
      <c r="BA975" s="33">
        <f t="shared" si="684"/>
        <v>0.14522513607125184</v>
      </c>
      <c r="BB975" s="176"/>
      <c r="BC975" s="197"/>
      <c r="BD975" s="197"/>
      <c r="BE975" s="68" t="s">
        <v>85</v>
      </c>
      <c r="BF975" s="50">
        <v>7532813</v>
      </c>
      <c r="BG975" s="32">
        <f>IFERROR(BF975/BC959,"-")</f>
        <v>3.6467492364184156E-3</v>
      </c>
      <c r="BH975" s="50">
        <v>345</v>
      </c>
      <c r="BI975" s="32">
        <f>IFERROR(BH975/BD959,"-")</f>
        <v>0.19646924829157175</v>
      </c>
      <c r="BJ975" s="53">
        <f t="shared" si="677"/>
        <v>21834.240579710146</v>
      </c>
      <c r="BK975" s="33">
        <f t="shared" si="685"/>
        <v>0.16634522661523626</v>
      </c>
      <c r="BL975" s="176"/>
      <c r="BM975" s="197"/>
      <c r="BN975" s="197"/>
      <c r="BO975" s="68" t="s">
        <v>85</v>
      </c>
      <c r="BP975" s="50">
        <v>4528969</v>
      </c>
      <c r="BQ975" s="32">
        <f>IFERROR(BP975/BM959,"-")</f>
        <v>5.7728567848439761E-3</v>
      </c>
      <c r="BR975" s="50">
        <v>140</v>
      </c>
      <c r="BS975" s="32">
        <f>IFERROR(BR975/BN959,"-")</f>
        <v>0.22292993630573249</v>
      </c>
      <c r="BT975" s="53">
        <f t="shared" si="678"/>
        <v>32349.778571428571</v>
      </c>
      <c r="BU975" s="33">
        <f t="shared" si="686"/>
        <v>0.16568047337278108</v>
      </c>
      <c r="BV975" s="176"/>
      <c r="BW975" s="197"/>
      <c r="BX975" s="197"/>
      <c r="BY975" s="68" t="s">
        <v>85</v>
      </c>
      <c r="BZ975" s="50">
        <f t="shared" si="689"/>
        <v>54802303</v>
      </c>
      <c r="CA975" s="32">
        <f>IFERROR(BZ975/BW959,"-")</f>
        <v>3.2435949243137421E-3</v>
      </c>
      <c r="CB975" s="50">
        <f t="shared" si="690"/>
        <v>2370</v>
      </c>
      <c r="CC975" s="32">
        <f>IFERROR(CB975/BX959,"-")</f>
        <v>0.12321289316350403</v>
      </c>
      <c r="CD975" s="53">
        <f t="shared" si="679"/>
        <v>23123.334599156118</v>
      </c>
      <c r="CE975" s="33">
        <f t="shared" si="687"/>
        <v>0.11159768328860009</v>
      </c>
      <c r="CR975" s="173"/>
      <c r="CS975" s="194"/>
      <c r="CT975" s="188"/>
      <c r="CU975" s="191"/>
      <c r="CV975" s="191"/>
      <c r="CW975" s="75" t="s">
        <v>60</v>
      </c>
      <c r="CX975" s="86">
        <v>171687257</v>
      </c>
      <c r="CY975" s="76">
        <v>1.908618315098037E-2</v>
      </c>
      <c r="CZ975" s="86">
        <v>2469</v>
      </c>
      <c r="DA975" s="76">
        <v>0.24205882352941177</v>
      </c>
      <c r="DB975" s="86">
        <v>69537.163628999595</v>
      </c>
      <c r="DC975" s="77">
        <v>0.22003386507441405</v>
      </c>
    </row>
    <row r="976" spans="2:107" s="16" customFormat="1" ht="13.15" customHeight="1">
      <c r="B976" s="224"/>
      <c r="C976" s="195"/>
      <c r="D976" s="177"/>
      <c r="E976" s="198"/>
      <c r="F976" s="198"/>
      <c r="G976" s="18" t="s">
        <v>92</v>
      </c>
      <c r="H976" s="48">
        <f>SUM(H959:H975)</f>
        <v>5293350</v>
      </c>
      <c r="I976" s="32">
        <f>IFERROR(H976/E959,"-")</f>
        <v>0.1432178016641712</v>
      </c>
      <c r="J976" s="50">
        <v>16</v>
      </c>
      <c r="K976" s="32">
        <f>IFERROR(J976/F959,"-")</f>
        <v>0.76190476190476186</v>
      </c>
      <c r="L976" s="53">
        <f t="shared" si="672"/>
        <v>330834.375</v>
      </c>
      <c r="M976" s="34">
        <f t="shared" si="680"/>
        <v>0.76190476190476186</v>
      </c>
      <c r="N976" s="177"/>
      <c r="O976" s="198"/>
      <c r="P976" s="198"/>
      <c r="Q976" s="18" t="s">
        <v>92</v>
      </c>
      <c r="R976" s="48">
        <f>SUM(R959:R975)</f>
        <v>15934917</v>
      </c>
      <c r="S976" s="32">
        <f>IFERROR(R976/O959,"-")</f>
        <v>8.7347446766291331E-2</v>
      </c>
      <c r="T976" s="50">
        <v>80</v>
      </c>
      <c r="U976" s="32">
        <f>IFERROR(T976/P959,"-")</f>
        <v>0.86021505376344087</v>
      </c>
      <c r="V976" s="53">
        <f t="shared" si="673"/>
        <v>199186.46249999999</v>
      </c>
      <c r="W976" s="34">
        <f t="shared" si="681"/>
        <v>0.78431372549019607</v>
      </c>
      <c r="X976" s="177"/>
      <c r="Y976" s="198"/>
      <c r="Z976" s="198"/>
      <c r="AA976" s="18" t="s">
        <v>92</v>
      </c>
      <c r="AB976" s="48">
        <f>SUM(AB959:AB975)</f>
        <v>794479821</v>
      </c>
      <c r="AC976" s="32">
        <f>IFERROR(AB976/Y959,"-")</f>
        <v>0.16869528719347171</v>
      </c>
      <c r="AD976" s="50">
        <v>4741</v>
      </c>
      <c r="AE976" s="32">
        <f>IFERROR(AD976/Z959,"-")</f>
        <v>0.67903179604697794</v>
      </c>
      <c r="AF976" s="53">
        <f t="shared" si="674"/>
        <v>167576.4229065598</v>
      </c>
      <c r="AG976" s="34">
        <f t="shared" si="682"/>
        <v>0.62819663442427454</v>
      </c>
      <c r="AH976" s="177"/>
      <c r="AI976" s="198"/>
      <c r="AJ976" s="198"/>
      <c r="AK976" s="18" t="s">
        <v>92</v>
      </c>
      <c r="AL976" s="48">
        <f>SUM(AL959:AL975)</f>
        <v>1051495346</v>
      </c>
      <c r="AM976" s="32">
        <f>IFERROR(AL976/AI959,"-")</f>
        <v>0.19723451969837416</v>
      </c>
      <c r="AN976" s="50">
        <v>4894</v>
      </c>
      <c r="AO976" s="32">
        <f>IFERROR(AN976/AJ959,"-")</f>
        <v>0.79888997714658827</v>
      </c>
      <c r="AP976" s="53">
        <f t="shared" si="675"/>
        <v>214853.97343686147</v>
      </c>
      <c r="AQ976" s="34">
        <f t="shared" si="683"/>
        <v>0.74084165909778987</v>
      </c>
      <c r="AR976" s="177"/>
      <c r="AS976" s="198"/>
      <c r="AT976" s="198"/>
      <c r="AU976" s="18" t="s">
        <v>92</v>
      </c>
      <c r="AV976" s="48">
        <f>SUM(AV959:AV975)</f>
        <v>913223175</v>
      </c>
      <c r="AW976" s="32">
        <f>IFERROR(AV976/AS959,"-")</f>
        <v>0.24125821956158391</v>
      </c>
      <c r="AX976" s="50">
        <v>3125</v>
      </c>
      <c r="AY976" s="32">
        <f>IFERROR(AX976/AT959,"-")</f>
        <v>0.86111876550013777</v>
      </c>
      <c r="AZ976" s="53">
        <f t="shared" si="676"/>
        <v>292231.41600000003</v>
      </c>
      <c r="BA976" s="34">
        <f t="shared" si="684"/>
        <v>0.77313211281543792</v>
      </c>
      <c r="BB976" s="177"/>
      <c r="BC976" s="198"/>
      <c r="BD976" s="198"/>
      <c r="BE976" s="18" t="s">
        <v>92</v>
      </c>
      <c r="BF976" s="48">
        <f>SUM(BF959:BF975)</f>
        <v>477401629</v>
      </c>
      <c r="BG976" s="32">
        <f>IFERROR(BF976/BC959,"-")</f>
        <v>0.23111738284498204</v>
      </c>
      <c r="BH976" s="50">
        <v>1543</v>
      </c>
      <c r="BI976" s="32">
        <f>IFERROR(BH976/BD959,"-")</f>
        <v>0.87870159453302965</v>
      </c>
      <c r="BJ976" s="53">
        <f t="shared" si="677"/>
        <v>309398.33376539208</v>
      </c>
      <c r="BK976" s="34">
        <f t="shared" si="685"/>
        <v>0.74397299903567982</v>
      </c>
      <c r="BL976" s="177"/>
      <c r="BM976" s="198"/>
      <c r="BN976" s="198"/>
      <c r="BO976" s="18" t="s">
        <v>92</v>
      </c>
      <c r="BP976" s="48">
        <f>SUM(BP959:BP975)</f>
        <v>211203505</v>
      </c>
      <c r="BQ976" s="32">
        <f>IFERROR(BP976/BM959,"-")</f>
        <v>0.26921084839001519</v>
      </c>
      <c r="BR976" s="50">
        <v>545</v>
      </c>
      <c r="BS976" s="32">
        <f>IFERROR(BR976/BN959,"-")</f>
        <v>0.86783439490445857</v>
      </c>
      <c r="BT976" s="53">
        <f t="shared" si="678"/>
        <v>387529.36697247706</v>
      </c>
      <c r="BU976" s="34">
        <f t="shared" si="686"/>
        <v>0.6449704142011834</v>
      </c>
      <c r="BV976" s="177"/>
      <c r="BW976" s="198"/>
      <c r="BX976" s="198"/>
      <c r="BY976" s="18" t="s">
        <v>92</v>
      </c>
      <c r="BZ976" s="48">
        <f t="shared" si="689"/>
        <v>3469031743</v>
      </c>
      <c r="CA976" s="32">
        <f>IFERROR(BZ976/BW959,"-")</f>
        <v>0.20532227913629933</v>
      </c>
      <c r="CB976" s="50">
        <f t="shared" si="690"/>
        <v>14944</v>
      </c>
      <c r="CC976" s="32">
        <f>IFERROR(CB976/BX959,"-")</f>
        <v>0.77691707824278655</v>
      </c>
      <c r="CD976" s="53">
        <f t="shared" si="679"/>
        <v>232135.42177462525</v>
      </c>
      <c r="CE976" s="34">
        <f t="shared" si="687"/>
        <v>0.703677543909215</v>
      </c>
      <c r="CR976" s="173"/>
      <c r="CS976" s="194"/>
      <c r="CT976" s="188"/>
      <c r="CU976" s="191"/>
      <c r="CV976" s="191"/>
      <c r="CW976" s="75" t="s">
        <v>62</v>
      </c>
      <c r="CX976" s="86">
        <v>90841995</v>
      </c>
      <c r="CY976" s="76">
        <v>1.0098751559473299E-2</v>
      </c>
      <c r="CZ976" s="86">
        <v>2131</v>
      </c>
      <c r="DA976" s="76">
        <v>0.20892156862745098</v>
      </c>
      <c r="DB976" s="86">
        <v>42628.810417644301</v>
      </c>
      <c r="DC976" s="77">
        <v>0.18991177256928973</v>
      </c>
    </row>
    <row r="977" spans="2:107" s="16" customFormat="1" ht="13.15" customHeight="1">
      <c r="B977" s="224">
        <v>55</v>
      </c>
      <c r="C977" s="193" t="s">
        <v>14</v>
      </c>
      <c r="D977" s="175">
        <f>CI59</f>
        <v>26</v>
      </c>
      <c r="E977" s="196">
        <v>41863150</v>
      </c>
      <c r="F977" s="196">
        <v>23</v>
      </c>
      <c r="G977" s="65" t="s">
        <v>58</v>
      </c>
      <c r="H977" s="54">
        <v>1646957</v>
      </c>
      <c r="I977" s="28">
        <f>IFERROR(H977/E977,"-")</f>
        <v>3.9341449460922079E-2</v>
      </c>
      <c r="J977" s="54">
        <v>9</v>
      </c>
      <c r="K977" s="28">
        <f>IFERROR(J977/F977,"-")</f>
        <v>0.39130434782608697</v>
      </c>
      <c r="L977" s="51">
        <f t="shared" si="672"/>
        <v>182995.22222222222</v>
      </c>
      <c r="M977" s="29">
        <f t="shared" ref="M977:M994" si="691">IFERROR(J977/$CI$59,"-")</f>
        <v>0.34615384615384615</v>
      </c>
      <c r="N977" s="175">
        <f>CJ59</f>
        <v>81</v>
      </c>
      <c r="O977" s="196">
        <v>141510510</v>
      </c>
      <c r="P977" s="196">
        <v>75</v>
      </c>
      <c r="Q977" s="65" t="s">
        <v>58</v>
      </c>
      <c r="R977" s="54">
        <v>1292983</v>
      </c>
      <c r="S977" s="28">
        <f>IFERROR(R977/O977,"-")</f>
        <v>9.1370103888396698E-3</v>
      </c>
      <c r="T977" s="54">
        <v>24</v>
      </c>
      <c r="U977" s="28">
        <f>IFERROR(T977/P977,"-")</f>
        <v>0.32</v>
      </c>
      <c r="V977" s="51">
        <f t="shared" si="673"/>
        <v>53874.291666666664</v>
      </c>
      <c r="W977" s="29">
        <f t="shared" ref="W977:W994" si="692">IFERROR(T977/$CJ$59,"-")</f>
        <v>0.29629629629629628</v>
      </c>
      <c r="X977" s="175">
        <f>CK59</f>
        <v>7622</v>
      </c>
      <c r="Y977" s="196">
        <v>4968144920</v>
      </c>
      <c r="Z977" s="196">
        <v>6965</v>
      </c>
      <c r="AA977" s="65" t="s">
        <v>58</v>
      </c>
      <c r="AB977" s="54">
        <v>95040829</v>
      </c>
      <c r="AC977" s="28">
        <f>IFERROR(AB977/Y977,"-")</f>
        <v>1.9130043613945141E-2</v>
      </c>
      <c r="AD977" s="54">
        <v>1015</v>
      </c>
      <c r="AE977" s="28">
        <f>IFERROR(AD977/Z977,"-")</f>
        <v>0.14572864321608039</v>
      </c>
      <c r="AF977" s="51">
        <f t="shared" si="674"/>
        <v>93636.284729064035</v>
      </c>
      <c r="AG977" s="29">
        <f t="shared" ref="AG977:AG994" si="693">IFERROR(AD977/$CK$59,"-")</f>
        <v>0.13316714773025454</v>
      </c>
      <c r="AH977" s="175">
        <f>CL59</f>
        <v>7263</v>
      </c>
      <c r="AI977" s="196">
        <v>5965142770</v>
      </c>
      <c r="AJ977" s="196">
        <v>6592</v>
      </c>
      <c r="AK977" s="65" t="s">
        <v>58</v>
      </c>
      <c r="AL977" s="54">
        <v>137415582</v>
      </c>
      <c r="AM977" s="28">
        <f>IFERROR(AL977/AI977,"-")</f>
        <v>2.3036428011596444E-2</v>
      </c>
      <c r="AN977" s="54">
        <v>1348</v>
      </c>
      <c r="AO977" s="28">
        <f>IFERROR(AN977/AJ977,"-")</f>
        <v>0.20449029126213591</v>
      </c>
      <c r="AP977" s="51">
        <f t="shared" si="675"/>
        <v>101940.34272997033</v>
      </c>
      <c r="AQ977" s="29">
        <f t="shared" ref="AQ977:AQ994" si="694">IFERROR(AN977/$CL$59,"-")</f>
        <v>0.1855982376428473</v>
      </c>
      <c r="AR977" s="175">
        <f>CM59</f>
        <v>4448</v>
      </c>
      <c r="AS977" s="196">
        <v>3965935570</v>
      </c>
      <c r="AT977" s="196">
        <v>3919</v>
      </c>
      <c r="AU977" s="65" t="s">
        <v>58</v>
      </c>
      <c r="AV977" s="54">
        <v>116369445</v>
      </c>
      <c r="AW977" s="28">
        <f>IFERROR(AV977/AS977,"-")</f>
        <v>2.9342242945212548E-2</v>
      </c>
      <c r="AX977" s="54">
        <v>932</v>
      </c>
      <c r="AY977" s="28">
        <f>IFERROR(AX977/AT977,"-")</f>
        <v>0.23781576932891044</v>
      </c>
      <c r="AZ977" s="51">
        <f t="shared" si="676"/>
        <v>124859.919527897</v>
      </c>
      <c r="BA977" s="29">
        <f t="shared" ref="BA977:BA994" si="695">IFERROR(AX977/$CM$59,"-")</f>
        <v>0.20953237410071943</v>
      </c>
      <c r="BB977" s="175">
        <f>CN59</f>
        <v>1923</v>
      </c>
      <c r="BC977" s="196">
        <v>1684756800</v>
      </c>
      <c r="BD977" s="196">
        <v>1576</v>
      </c>
      <c r="BE977" s="65" t="s">
        <v>58</v>
      </c>
      <c r="BF977" s="54">
        <v>70484106</v>
      </c>
      <c r="BG977" s="28">
        <f>IFERROR(BF977/BC977,"-")</f>
        <v>4.1836368311438187E-2</v>
      </c>
      <c r="BH977" s="54">
        <v>410</v>
      </c>
      <c r="BI977" s="28">
        <f>IFERROR(BH977/BD977,"-")</f>
        <v>0.26015228426395937</v>
      </c>
      <c r="BJ977" s="51">
        <f t="shared" si="677"/>
        <v>171912.45365853657</v>
      </c>
      <c r="BK977" s="29">
        <f t="shared" ref="BK977:BK994" si="696">IFERROR(BH977/$CN$59,"-")</f>
        <v>0.21320852834113366</v>
      </c>
      <c r="BL977" s="175">
        <f>CO59</f>
        <v>612</v>
      </c>
      <c r="BM977" s="196">
        <v>526758110</v>
      </c>
      <c r="BN977" s="196">
        <v>429</v>
      </c>
      <c r="BO977" s="65" t="s">
        <v>58</v>
      </c>
      <c r="BP977" s="54">
        <v>29505813</v>
      </c>
      <c r="BQ977" s="28">
        <f>IFERROR(BP977/BM977,"-")</f>
        <v>5.6013970055439677E-2</v>
      </c>
      <c r="BR977" s="54">
        <v>122</v>
      </c>
      <c r="BS977" s="28">
        <f>IFERROR(BR977/BN977,"-")</f>
        <v>0.28438228438228436</v>
      </c>
      <c r="BT977" s="51">
        <f t="shared" si="678"/>
        <v>241850.92622950819</v>
      </c>
      <c r="BU977" s="29">
        <f t="shared" ref="BU977:BU994" si="697">IFERROR(BR977/$CO$59,"-")</f>
        <v>0.19934640522875818</v>
      </c>
      <c r="BV977" s="175">
        <f>CP59</f>
        <v>21975</v>
      </c>
      <c r="BW977" s="196">
        <f>SUM(E977,O977,Y977,AI977,AS977,BC977,BM977)</f>
        <v>17294111830</v>
      </c>
      <c r="BX977" s="196">
        <f>SUM(F977,P977,Z977,AJ977,AT977,BD977,BN977)</f>
        <v>19579</v>
      </c>
      <c r="BY977" s="65" t="s">
        <v>58</v>
      </c>
      <c r="BZ977" s="54">
        <f t="shared" si="689"/>
        <v>451755715</v>
      </c>
      <c r="CA977" s="28">
        <f>IFERROR(BZ977/BW977,"-")</f>
        <v>2.6121937885028697E-2</v>
      </c>
      <c r="CB977" s="54">
        <f t="shared" si="690"/>
        <v>3860</v>
      </c>
      <c r="CC977" s="28">
        <f>IFERROR(CB977/BX977,"-")</f>
        <v>0.19715000766126972</v>
      </c>
      <c r="CD977" s="51">
        <f t="shared" si="679"/>
        <v>117035.15932642487</v>
      </c>
      <c r="CE977" s="29">
        <f t="shared" ref="CE977:CE994" si="698">IFERROR(CB977/$CP$59,"-")</f>
        <v>0.17565415244596133</v>
      </c>
      <c r="CR977" s="173"/>
      <c r="CS977" s="194"/>
      <c r="CT977" s="188"/>
      <c r="CU977" s="191"/>
      <c r="CV977" s="191"/>
      <c r="CW977" s="75" t="s">
        <v>64</v>
      </c>
      <c r="CX977" s="86">
        <v>12947755</v>
      </c>
      <c r="CY977" s="76">
        <v>1.439380112666264E-3</v>
      </c>
      <c r="CZ977" s="86">
        <v>271</v>
      </c>
      <c r="DA977" s="76">
        <v>2.6568627450980393E-2</v>
      </c>
      <c r="DB977" s="86">
        <v>47777.693726937272</v>
      </c>
      <c r="DC977" s="77">
        <v>2.4151145174226896E-2</v>
      </c>
    </row>
    <row r="978" spans="2:107" s="16" customFormat="1" ht="13.15" customHeight="1">
      <c r="B978" s="224"/>
      <c r="C978" s="194"/>
      <c r="D978" s="176"/>
      <c r="E978" s="197"/>
      <c r="F978" s="197"/>
      <c r="G978" s="66" t="s">
        <v>60</v>
      </c>
      <c r="H978" s="49">
        <v>148506</v>
      </c>
      <c r="I978" s="30">
        <f>IFERROR(H978/E977,"-")</f>
        <v>3.5474158060251081E-3</v>
      </c>
      <c r="J978" s="49">
        <v>6</v>
      </c>
      <c r="K978" s="30">
        <f>IFERROR(J978/F977,"-")</f>
        <v>0.2608695652173913</v>
      </c>
      <c r="L978" s="52">
        <f t="shared" si="672"/>
        <v>24751</v>
      </c>
      <c r="M978" s="31">
        <f t="shared" si="691"/>
        <v>0.23076923076923078</v>
      </c>
      <c r="N978" s="176"/>
      <c r="O978" s="197"/>
      <c r="P978" s="197"/>
      <c r="Q978" s="66" t="s">
        <v>60</v>
      </c>
      <c r="R978" s="49">
        <v>2797792</v>
      </c>
      <c r="S978" s="30">
        <f>IFERROR(R978/O977,"-")</f>
        <v>1.9770913128643236E-2</v>
      </c>
      <c r="T978" s="49">
        <v>25</v>
      </c>
      <c r="U978" s="30">
        <f>IFERROR(T978/P977,"-")</f>
        <v>0.33333333333333331</v>
      </c>
      <c r="V978" s="52">
        <f t="shared" si="673"/>
        <v>111911.67999999999</v>
      </c>
      <c r="W978" s="31">
        <f t="shared" si="692"/>
        <v>0.30864197530864196</v>
      </c>
      <c r="X978" s="176"/>
      <c r="Y978" s="197"/>
      <c r="Z978" s="197"/>
      <c r="AA978" s="66" t="s">
        <v>60</v>
      </c>
      <c r="AB978" s="49">
        <v>100038748</v>
      </c>
      <c r="AC978" s="30">
        <f>IFERROR(AB978/Y977,"-")</f>
        <v>2.0136036611427995E-2</v>
      </c>
      <c r="AD978" s="49">
        <v>1556</v>
      </c>
      <c r="AE978" s="30">
        <f>IFERROR(AD978/Z977,"-")</f>
        <v>0.22340272792534099</v>
      </c>
      <c r="AF978" s="52">
        <f t="shared" si="674"/>
        <v>64292.254498714654</v>
      </c>
      <c r="AG978" s="31">
        <f t="shared" si="693"/>
        <v>0.20414589346628181</v>
      </c>
      <c r="AH978" s="176"/>
      <c r="AI978" s="197"/>
      <c r="AJ978" s="197"/>
      <c r="AK978" s="66" t="s">
        <v>60</v>
      </c>
      <c r="AL978" s="49">
        <v>139620366</v>
      </c>
      <c r="AM978" s="30">
        <f>IFERROR(AL978/AI977,"-")</f>
        <v>2.3406039282442857E-2</v>
      </c>
      <c r="AN978" s="49">
        <v>1820</v>
      </c>
      <c r="AO978" s="30">
        <f>IFERROR(AN978/AJ977,"-")</f>
        <v>0.27609223300970875</v>
      </c>
      <c r="AP978" s="52">
        <f t="shared" si="675"/>
        <v>76714.486813186813</v>
      </c>
      <c r="AQ978" s="31">
        <f t="shared" si="694"/>
        <v>0.25058515764835465</v>
      </c>
      <c r="AR978" s="176"/>
      <c r="AS978" s="197"/>
      <c r="AT978" s="197"/>
      <c r="AU978" s="66" t="s">
        <v>60</v>
      </c>
      <c r="AV978" s="49">
        <v>80113571</v>
      </c>
      <c r="AW978" s="30">
        <f>IFERROR(AV978/AS977,"-")</f>
        <v>2.0200421712851982E-2</v>
      </c>
      <c r="AX978" s="49">
        <v>1239</v>
      </c>
      <c r="AY978" s="30">
        <f>IFERROR(AX978/AT977,"-")</f>
        <v>0.31615207961214598</v>
      </c>
      <c r="AZ978" s="52">
        <f t="shared" si="676"/>
        <v>64659.863599677155</v>
      </c>
      <c r="BA978" s="31">
        <f t="shared" si="695"/>
        <v>0.27855215827338131</v>
      </c>
      <c r="BB978" s="176"/>
      <c r="BC978" s="197"/>
      <c r="BD978" s="197"/>
      <c r="BE978" s="66" t="s">
        <v>60</v>
      </c>
      <c r="BF978" s="49">
        <v>20920911</v>
      </c>
      <c r="BG978" s="30">
        <f>IFERROR(BF978/BC977,"-")</f>
        <v>1.2417763204754538E-2</v>
      </c>
      <c r="BH978" s="49">
        <v>518</v>
      </c>
      <c r="BI978" s="30">
        <f>IFERROR(BH978/BD977,"-")</f>
        <v>0.32868020304568529</v>
      </c>
      <c r="BJ978" s="52">
        <f t="shared" si="677"/>
        <v>40387.859073359075</v>
      </c>
      <c r="BK978" s="31">
        <f t="shared" si="696"/>
        <v>0.26937077483099325</v>
      </c>
      <c r="BL978" s="176"/>
      <c r="BM978" s="197"/>
      <c r="BN978" s="197"/>
      <c r="BO978" s="66" t="s">
        <v>60</v>
      </c>
      <c r="BP978" s="49">
        <v>4890175</v>
      </c>
      <c r="BQ978" s="30">
        <f>IFERROR(BP978/BM977,"-")</f>
        <v>9.2835305373846072E-3</v>
      </c>
      <c r="BR978" s="49">
        <v>137</v>
      </c>
      <c r="BS978" s="30">
        <f>IFERROR(BR978/BN977,"-")</f>
        <v>0.31934731934731936</v>
      </c>
      <c r="BT978" s="52">
        <f t="shared" si="678"/>
        <v>35694.708029197078</v>
      </c>
      <c r="BU978" s="31">
        <f t="shared" si="697"/>
        <v>0.22385620915032681</v>
      </c>
      <c r="BV978" s="176"/>
      <c r="BW978" s="197"/>
      <c r="BX978" s="197"/>
      <c r="BY978" s="66" t="s">
        <v>60</v>
      </c>
      <c r="BZ978" s="49">
        <f t="shared" si="689"/>
        <v>348530069</v>
      </c>
      <c r="CA978" s="30">
        <f>IFERROR(BZ978/BW977,"-")</f>
        <v>2.0153106006600859E-2</v>
      </c>
      <c r="CB978" s="49">
        <f t="shared" si="690"/>
        <v>5301</v>
      </c>
      <c r="CC978" s="30">
        <f>IFERROR(CB978/BX977,"-")</f>
        <v>0.27074927217937589</v>
      </c>
      <c r="CD978" s="52">
        <f t="shared" si="679"/>
        <v>65747.985097151482</v>
      </c>
      <c r="CE978" s="31">
        <f t="shared" si="698"/>
        <v>0.24122866894197953</v>
      </c>
      <c r="CR978" s="173"/>
      <c r="CS978" s="194"/>
      <c r="CT978" s="188"/>
      <c r="CU978" s="191"/>
      <c r="CV978" s="191"/>
      <c r="CW978" s="75" t="s">
        <v>66</v>
      </c>
      <c r="CX978" s="86">
        <v>116883975</v>
      </c>
      <c r="CY978" s="76">
        <v>1.2993794607974958E-2</v>
      </c>
      <c r="CZ978" s="86">
        <v>2525</v>
      </c>
      <c r="DA978" s="76">
        <v>0.24754901960784315</v>
      </c>
      <c r="DB978" s="86">
        <v>46290.683168316835</v>
      </c>
      <c r="DC978" s="77">
        <v>0.22502450761964174</v>
      </c>
    </row>
    <row r="979" spans="2:107" s="16" customFormat="1" ht="13.15" customHeight="1">
      <c r="B979" s="224"/>
      <c r="C979" s="194"/>
      <c r="D979" s="176"/>
      <c r="E979" s="197"/>
      <c r="F979" s="197"/>
      <c r="G979" s="67" t="s">
        <v>194</v>
      </c>
      <c r="H979" s="49">
        <v>161892</v>
      </c>
      <c r="I979" s="30">
        <f>IFERROR(H979/E977,"-")</f>
        <v>3.8671719638870938E-3</v>
      </c>
      <c r="J979" s="49">
        <v>3</v>
      </c>
      <c r="K979" s="30">
        <f>IFERROR(J979/F977,"-")</f>
        <v>0.13043478260869565</v>
      </c>
      <c r="L979" s="52">
        <f>IFERROR(H979/J979,"-")</f>
        <v>53964</v>
      </c>
      <c r="M979" s="31">
        <f t="shared" si="691"/>
        <v>0.11538461538461539</v>
      </c>
      <c r="N979" s="176"/>
      <c r="O979" s="197"/>
      <c r="P979" s="197"/>
      <c r="Q979" s="67" t="s">
        <v>194</v>
      </c>
      <c r="R979" s="49">
        <v>83342</v>
      </c>
      <c r="S979" s="30">
        <f>IFERROR(R979/O977,"-")</f>
        <v>5.8894565499057275E-4</v>
      </c>
      <c r="T979" s="49">
        <v>6</v>
      </c>
      <c r="U979" s="30">
        <f>IFERROR(T979/P977,"-")</f>
        <v>0.08</v>
      </c>
      <c r="V979" s="52">
        <f>IFERROR(R979/T979,"-")</f>
        <v>13890.333333333334</v>
      </c>
      <c r="W979" s="31">
        <f t="shared" si="692"/>
        <v>7.407407407407407E-2</v>
      </c>
      <c r="X979" s="176"/>
      <c r="Y979" s="197"/>
      <c r="Z979" s="197"/>
      <c r="AA979" s="67" t="s">
        <v>194</v>
      </c>
      <c r="AB979" s="49">
        <v>56605021</v>
      </c>
      <c r="AC979" s="30">
        <f>IFERROR(AB979/Y977,"-")</f>
        <v>1.1393592963065175E-2</v>
      </c>
      <c r="AD979" s="49">
        <v>413</v>
      </c>
      <c r="AE979" s="30">
        <f>IFERROR(AD979/Z977,"-")</f>
        <v>5.92964824120603E-2</v>
      </c>
      <c r="AF979" s="52">
        <f>IFERROR(AB979/AD979,"-")</f>
        <v>137058.16222760291</v>
      </c>
      <c r="AG979" s="31">
        <f t="shared" si="693"/>
        <v>5.4185253214379427E-2</v>
      </c>
      <c r="AH979" s="176"/>
      <c r="AI979" s="197"/>
      <c r="AJ979" s="197"/>
      <c r="AK979" s="67" t="s">
        <v>194</v>
      </c>
      <c r="AL979" s="49">
        <v>52386158</v>
      </c>
      <c r="AM979" s="30">
        <f>IFERROR(AL979/AI977,"-")</f>
        <v>8.7820459660180109E-3</v>
      </c>
      <c r="AN979" s="49">
        <v>432</v>
      </c>
      <c r="AO979" s="30">
        <f>IFERROR(AN979/AJ977,"-")</f>
        <v>6.553398058252427E-2</v>
      </c>
      <c r="AP979" s="52">
        <f>IFERROR(AL979/AN979,"-")</f>
        <v>121264.25462962964</v>
      </c>
      <c r="AQ979" s="31">
        <f t="shared" si="694"/>
        <v>5.9479553903345722E-2</v>
      </c>
      <c r="AR979" s="176"/>
      <c r="AS979" s="197"/>
      <c r="AT979" s="197"/>
      <c r="AU979" s="67" t="s">
        <v>194</v>
      </c>
      <c r="AV979" s="49">
        <v>34411611</v>
      </c>
      <c r="AW979" s="30">
        <f>IFERROR(AV979/AS977,"-")</f>
        <v>8.6767952712857605E-3</v>
      </c>
      <c r="AX979" s="49">
        <v>281</v>
      </c>
      <c r="AY979" s="30">
        <f>IFERROR(AX979/AT977,"-")</f>
        <v>7.170196478693544E-2</v>
      </c>
      <c r="AZ979" s="52">
        <f>IFERROR(AV979/AX979,"-")</f>
        <v>122461.24911032029</v>
      </c>
      <c r="BA979" s="31">
        <f t="shared" si="695"/>
        <v>6.3174460431654672E-2</v>
      </c>
      <c r="BB979" s="176"/>
      <c r="BC979" s="197"/>
      <c r="BD979" s="197"/>
      <c r="BE979" s="67" t="s">
        <v>194</v>
      </c>
      <c r="BF979" s="49">
        <v>7820038</v>
      </c>
      <c r="BG979" s="30">
        <f>IFERROR(BF979/BC977,"-")</f>
        <v>4.6416420459024117E-3</v>
      </c>
      <c r="BH979" s="49">
        <v>109</v>
      </c>
      <c r="BI979" s="30">
        <f>IFERROR(BH979/BD977,"-")</f>
        <v>6.9162436548223349E-2</v>
      </c>
      <c r="BJ979" s="52">
        <f>IFERROR(BF979/BH979,"-")</f>
        <v>71743.46788990825</v>
      </c>
      <c r="BK979" s="31">
        <f t="shared" si="696"/>
        <v>5.6682267290691625E-2</v>
      </c>
      <c r="BL979" s="176"/>
      <c r="BM979" s="197"/>
      <c r="BN979" s="197"/>
      <c r="BO979" s="67" t="s">
        <v>194</v>
      </c>
      <c r="BP979" s="49">
        <v>788811</v>
      </c>
      <c r="BQ979" s="30">
        <f>IFERROR(BP979/BM977,"-")</f>
        <v>1.4974824023117556E-3</v>
      </c>
      <c r="BR979" s="49">
        <v>22</v>
      </c>
      <c r="BS979" s="30">
        <f>IFERROR(BR979/BN977,"-")</f>
        <v>5.128205128205128E-2</v>
      </c>
      <c r="BT979" s="52">
        <f>IFERROR(BP979/BR979,"-")</f>
        <v>35855.045454545456</v>
      </c>
      <c r="BU979" s="31">
        <f t="shared" si="697"/>
        <v>3.5947712418300651E-2</v>
      </c>
      <c r="BV979" s="176"/>
      <c r="BW979" s="197"/>
      <c r="BX979" s="197"/>
      <c r="BY979" s="67" t="s">
        <v>194</v>
      </c>
      <c r="BZ979" s="49">
        <f t="shared" si="689"/>
        <v>152256873</v>
      </c>
      <c r="CA979" s="30">
        <f>IFERROR(BZ979/BW977,"-")</f>
        <v>8.8039718082475234E-3</v>
      </c>
      <c r="CB979" s="49">
        <f>SUM(J979,T979,AD979,AN979,AX979,BH979,BR979)</f>
        <v>1266</v>
      </c>
      <c r="CC979" s="30">
        <f>IFERROR(CB979/BX977,"-")</f>
        <v>6.4661116502374993E-2</v>
      </c>
      <c r="CD979" s="52">
        <f>IFERROR(BZ979/CB979,"-")</f>
        <v>120266.09241706161</v>
      </c>
      <c r="CE979" s="31">
        <f t="shared" si="698"/>
        <v>5.7610921501706484E-2</v>
      </c>
      <c r="CR979" s="173"/>
      <c r="CS979" s="194"/>
      <c r="CT979" s="188"/>
      <c r="CU979" s="191"/>
      <c r="CV979" s="191"/>
      <c r="CW979" s="75" t="s">
        <v>68</v>
      </c>
      <c r="CX979" s="86">
        <v>169998000</v>
      </c>
      <c r="CY979" s="76">
        <v>1.8898391295868632E-2</v>
      </c>
      <c r="CZ979" s="86">
        <v>3177</v>
      </c>
      <c r="DA979" s="76">
        <v>0.31147058823529411</v>
      </c>
      <c r="DB979" s="86">
        <v>53508.970727101041</v>
      </c>
      <c r="DC979" s="77">
        <v>0.28312984582479278</v>
      </c>
    </row>
    <row r="980" spans="2:107" s="16" customFormat="1" ht="13.15" customHeight="1">
      <c r="B980" s="224"/>
      <c r="C980" s="194"/>
      <c r="D980" s="176"/>
      <c r="E980" s="197"/>
      <c r="F980" s="197"/>
      <c r="G980" s="67" t="s">
        <v>62</v>
      </c>
      <c r="H980" s="49">
        <v>22912</v>
      </c>
      <c r="I980" s="30">
        <f>IFERROR(H980/E977,"-")</f>
        <v>5.473071185517573E-4</v>
      </c>
      <c r="J980" s="49">
        <v>2</v>
      </c>
      <c r="K980" s="30">
        <f>IFERROR(J980/F977,"-")</f>
        <v>8.6956521739130432E-2</v>
      </c>
      <c r="L980" s="52">
        <f t="shared" si="672"/>
        <v>11456</v>
      </c>
      <c r="M980" s="31">
        <f t="shared" si="691"/>
        <v>7.6923076923076927E-2</v>
      </c>
      <c r="N980" s="176"/>
      <c r="O980" s="197"/>
      <c r="P980" s="197"/>
      <c r="Q980" s="67" t="s">
        <v>62</v>
      </c>
      <c r="R980" s="49">
        <v>262224</v>
      </c>
      <c r="S980" s="30">
        <f>IFERROR(R980/O977,"-")</f>
        <v>1.8530355095179856E-3</v>
      </c>
      <c r="T980" s="49">
        <v>13</v>
      </c>
      <c r="U980" s="30">
        <f>IFERROR(T980/P977,"-")</f>
        <v>0.17333333333333334</v>
      </c>
      <c r="V980" s="52">
        <f t="shared" si="673"/>
        <v>20171.076923076922</v>
      </c>
      <c r="W980" s="31">
        <f t="shared" si="692"/>
        <v>0.16049382716049382</v>
      </c>
      <c r="X980" s="176"/>
      <c r="Y980" s="197"/>
      <c r="Z980" s="197"/>
      <c r="AA980" s="67" t="s">
        <v>62</v>
      </c>
      <c r="AB980" s="49">
        <v>79640434</v>
      </c>
      <c r="AC980" s="30">
        <f>IFERROR(AB980/Y977,"-")</f>
        <v>1.6030215559815032E-2</v>
      </c>
      <c r="AD980" s="49">
        <v>1450</v>
      </c>
      <c r="AE980" s="30">
        <f>IFERROR(AD980/Z977,"-")</f>
        <v>0.208183776022972</v>
      </c>
      <c r="AF980" s="52">
        <f t="shared" si="674"/>
        <v>54924.43724137931</v>
      </c>
      <c r="AG980" s="31">
        <f t="shared" si="693"/>
        <v>0.19023878247179218</v>
      </c>
      <c r="AH980" s="176"/>
      <c r="AI980" s="197"/>
      <c r="AJ980" s="197"/>
      <c r="AK980" s="67" t="s">
        <v>62</v>
      </c>
      <c r="AL980" s="49">
        <v>107541206</v>
      </c>
      <c r="AM980" s="30">
        <f>IFERROR(AL980/AI977,"-")</f>
        <v>1.8028270260495374E-2</v>
      </c>
      <c r="AN980" s="49">
        <v>1723</v>
      </c>
      <c r="AO980" s="30">
        <f>IFERROR(AN980/AJ977,"-")</f>
        <v>0.26137742718446599</v>
      </c>
      <c r="AP980" s="52">
        <f t="shared" si="675"/>
        <v>62415.093441671503</v>
      </c>
      <c r="AQ980" s="31">
        <f t="shared" si="694"/>
        <v>0.23722979485061269</v>
      </c>
      <c r="AR980" s="176"/>
      <c r="AS980" s="197"/>
      <c r="AT980" s="197"/>
      <c r="AU980" s="67" t="s">
        <v>62</v>
      </c>
      <c r="AV980" s="49">
        <v>64728591</v>
      </c>
      <c r="AW980" s="30">
        <f>IFERROR(AV980/AS977,"-")</f>
        <v>1.6321140335620734E-2</v>
      </c>
      <c r="AX980" s="49">
        <v>1069</v>
      </c>
      <c r="AY980" s="30">
        <f>IFERROR(AX980/AT977,"-")</f>
        <v>0.27277366675172238</v>
      </c>
      <c r="AZ980" s="52">
        <f t="shared" si="676"/>
        <v>60550.599625818519</v>
      </c>
      <c r="BA980" s="31">
        <f t="shared" si="695"/>
        <v>0.24033273381294964</v>
      </c>
      <c r="BB980" s="176"/>
      <c r="BC980" s="197"/>
      <c r="BD980" s="197"/>
      <c r="BE980" s="67" t="s">
        <v>62</v>
      </c>
      <c r="BF980" s="49">
        <v>13974950</v>
      </c>
      <c r="BG980" s="30">
        <f>IFERROR(BF980/BC977,"-")</f>
        <v>8.294936099975973E-3</v>
      </c>
      <c r="BH980" s="49">
        <v>409</v>
      </c>
      <c r="BI980" s="30">
        <f>IFERROR(BH980/BD977,"-")</f>
        <v>0.25951776649746194</v>
      </c>
      <c r="BJ980" s="52">
        <f t="shared" si="677"/>
        <v>34168.581907090462</v>
      </c>
      <c r="BK980" s="31">
        <f t="shared" si="696"/>
        <v>0.21268850754030161</v>
      </c>
      <c r="BL980" s="176"/>
      <c r="BM980" s="197"/>
      <c r="BN980" s="197"/>
      <c r="BO980" s="67" t="s">
        <v>62</v>
      </c>
      <c r="BP980" s="49">
        <v>3233083</v>
      </c>
      <c r="BQ980" s="30">
        <f>IFERROR(BP980/BM977,"-")</f>
        <v>6.137699522082346E-3</v>
      </c>
      <c r="BR980" s="49">
        <v>102</v>
      </c>
      <c r="BS980" s="30">
        <f>IFERROR(BR980/BN977,"-")</f>
        <v>0.23776223776223776</v>
      </c>
      <c r="BT980" s="52">
        <f t="shared" si="678"/>
        <v>31696.892156862745</v>
      </c>
      <c r="BU980" s="31">
        <f t="shared" si="697"/>
        <v>0.16666666666666666</v>
      </c>
      <c r="BV980" s="176"/>
      <c r="BW980" s="197"/>
      <c r="BX980" s="197"/>
      <c r="BY980" s="67" t="s">
        <v>62</v>
      </c>
      <c r="BZ980" s="49">
        <f t="shared" si="689"/>
        <v>269403400</v>
      </c>
      <c r="CA980" s="30">
        <f>IFERROR(BZ980/BW977,"-")</f>
        <v>1.5577752858789049E-2</v>
      </c>
      <c r="CB980" s="49">
        <f t="shared" si="690"/>
        <v>4768</v>
      </c>
      <c r="CC980" s="30">
        <f>IFERROR(CB980/BX977,"-")</f>
        <v>0.24352622708003474</v>
      </c>
      <c r="CD980" s="52">
        <f t="shared" si="679"/>
        <v>56502.390939597317</v>
      </c>
      <c r="CE980" s="31">
        <f t="shared" si="698"/>
        <v>0.21697383390216154</v>
      </c>
      <c r="CR980" s="173"/>
      <c r="CS980" s="194"/>
      <c r="CT980" s="188"/>
      <c r="CU980" s="191"/>
      <c r="CV980" s="191"/>
      <c r="CW980" s="75" t="s">
        <v>69</v>
      </c>
      <c r="CX980" s="86">
        <v>257065724</v>
      </c>
      <c r="CY980" s="76">
        <v>2.8577563506086943E-2</v>
      </c>
      <c r="CZ980" s="86">
        <v>1158</v>
      </c>
      <c r="DA980" s="76">
        <v>0.11352941176470588</v>
      </c>
      <c r="DB980" s="86">
        <v>221991.12607944733</v>
      </c>
      <c r="DC980" s="77">
        <v>0.10319935834595848</v>
      </c>
    </row>
    <row r="981" spans="2:107" s="16" customFormat="1" ht="13.15" customHeight="1">
      <c r="B981" s="224"/>
      <c r="C981" s="194"/>
      <c r="D981" s="176"/>
      <c r="E981" s="197"/>
      <c r="F981" s="197"/>
      <c r="G981" s="67" t="s">
        <v>64</v>
      </c>
      <c r="H981" s="49">
        <v>0</v>
      </c>
      <c r="I981" s="30">
        <f>IFERROR(H981/E977,"-")</f>
        <v>0</v>
      </c>
      <c r="J981" s="49">
        <v>0</v>
      </c>
      <c r="K981" s="30">
        <f>IFERROR(J981/F977,"-")</f>
        <v>0</v>
      </c>
      <c r="L981" s="52" t="str">
        <f t="shared" si="672"/>
        <v>-</v>
      </c>
      <c r="M981" s="31">
        <f t="shared" si="691"/>
        <v>0</v>
      </c>
      <c r="N981" s="176"/>
      <c r="O981" s="197"/>
      <c r="P981" s="197"/>
      <c r="Q981" s="67" t="s">
        <v>64</v>
      </c>
      <c r="R981" s="49">
        <v>75933</v>
      </c>
      <c r="S981" s="30">
        <f>IFERROR(R981/O977,"-")</f>
        <v>5.3658911977633324E-4</v>
      </c>
      <c r="T981" s="49">
        <v>6</v>
      </c>
      <c r="U981" s="30">
        <f>IFERROR(T981/P977,"-")</f>
        <v>0.08</v>
      </c>
      <c r="V981" s="52">
        <f t="shared" si="673"/>
        <v>12655.5</v>
      </c>
      <c r="W981" s="31">
        <f t="shared" si="692"/>
        <v>7.407407407407407E-2</v>
      </c>
      <c r="X981" s="176"/>
      <c r="Y981" s="197"/>
      <c r="Z981" s="197"/>
      <c r="AA981" s="67" t="s">
        <v>64</v>
      </c>
      <c r="AB981" s="49">
        <v>14237751</v>
      </c>
      <c r="AC981" s="30">
        <f>IFERROR(AB981/Y977,"-")</f>
        <v>2.8658083105997639E-3</v>
      </c>
      <c r="AD981" s="49">
        <v>198</v>
      </c>
      <c r="AE981" s="30">
        <f>IFERROR(AD981/Z977,"-")</f>
        <v>2.8427853553481694E-2</v>
      </c>
      <c r="AF981" s="52">
        <f t="shared" si="674"/>
        <v>71907.833333333328</v>
      </c>
      <c r="AG981" s="31">
        <f t="shared" si="693"/>
        <v>2.5977433744424034E-2</v>
      </c>
      <c r="AH981" s="176"/>
      <c r="AI981" s="197"/>
      <c r="AJ981" s="197"/>
      <c r="AK981" s="67" t="s">
        <v>64</v>
      </c>
      <c r="AL981" s="49">
        <v>11977778</v>
      </c>
      <c r="AM981" s="30">
        <f>IFERROR(AL981/AI977,"-")</f>
        <v>2.0079616635898224E-3</v>
      </c>
      <c r="AN981" s="49">
        <v>196</v>
      </c>
      <c r="AO981" s="30">
        <f>IFERROR(AN981/AJ977,"-")</f>
        <v>2.9733009708737865E-2</v>
      </c>
      <c r="AP981" s="52">
        <f t="shared" si="675"/>
        <v>61111.112244897959</v>
      </c>
      <c r="AQ981" s="31">
        <f t="shared" si="694"/>
        <v>2.6986093900592041E-2</v>
      </c>
      <c r="AR981" s="176"/>
      <c r="AS981" s="197"/>
      <c r="AT981" s="197"/>
      <c r="AU981" s="67" t="s">
        <v>64</v>
      </c>
      <c r="AV981" s="49">
        <v>3154667</v>
      </c>
      <c r="AW981" s="30">
        <f>IFERROR(AV981/AS977,"-")</f>
        <v>7.9544080944310446E-4</v>
      </c>
      <c r="AX981" s="49">
        <v>149</v>
      </c>
      <c r="AY981" s="30">
        <f>IFERROR(AX981/AT977,"-")</f>
        <v>3.8019903036488903E-2</v>
      </c>
      <c r="AZ981" s="52">
        <f t="shared" si="676"/>
        <v>21172.261744966443</v>
      </c>
      <c r="BA981" s="31">
        <f t="shared" si="695"/>
        <v>3.3498201438848921E-2</v>
      </c>
      <c r="BB981" s="176"/>
      <c r="BC981" s="197"/>
      <c r="BD981" s="197"/>
      <c r="BE981" s="67" t="s">
        <v>64</v>
      </c>
      <c r="BF981" s="49">
        <v>2385415</v>
      </c>
      <c r="BG981" s="30">
        <f>IFERROR(BF981/BC977,"-")</f>
        <v>1.4158809152751304E-3</v>
      </c>
      <c r="BH981" s="49">
        <v>55</v>
      </c>
      <c r="BI981" s="30">
        <f>IFERROR(BH981/BD977,"-")</f>
        <v>3.4898477157360407E-2</v>
      </c>
      <c r="BJ981" s="52">
        <f t="shared" si="677"/>
        <v>43371.181818181816</v>
      </c>
      <c r="BK981" s="31">
        <f t="shared" si="696"/>
        <v>2.860114404576183E-2</v>
      </c>
      <c r="BL981" s="176"/>
      <c r="BM981" s="197"/>
      <c r="BN981" s="197"/>
      <c r="BO981" s="67" t="s">
        <v>64</v>
      </c>
      <c r="BP981" s="49">
        <v>129180</v>
      </c>
      <c r="BQ981" s="30">
        <f>IFERROR(BP981/BM977,"-")</f>
        <v>2.4523590154122162E-4</v>
      </c>
      <c r="BR981" s="49">
        <v>12</v>
      </c>
      <c r="BS981" s="30">
        <f>IFERROR(BR981/BN977,"-")</f>
        <v>2.7972027972027972E-2</v>
      </c>
      <c r="BT981" s="52">
        <f t="shared" si="678"/>
        <v>10765</v>
      </c>
      <c r="BU981" s="31">
        <f t="shared" si="697"/>
        <v>1.9607843137254902E-2</v>
      </c>
      <c r="BV981" s="176"/>
      <c r="BW981" s="197"/>
      <c r="BX981" s="197"/>
      <c r="BY981" s="67" t="s">
        <v>64</v>
      </c>
      <c r="BZ981" s="49">
        <f t="shared" si="689"/>
        <v>31960724</v>
      </c>
      <c r="CA981" s="30">
        <f>IFERROR(BZ981/BW977,"-")</f>
        <v>1.8480696964476608E-3</v>
      </c>
      <c r="CB981" s="49">
        <f t="shared" si="690"/>
        <v>616</v>
      </c>
      <c r="CC981" s="30">
        <f>IFERROR(CB981/BX977,"-")</f>
        <v>3.1462281015373614E-2</v>
      </c>
      <c r="CD981" s="52">
        <f t="shared" si="679"/>
        <v>51884.292207792205</v>
      </c>
      <c r="CE981" s="31">
        <f t="shared" si="698"/>
        <v>2.8031854379977246E-2</v>
      </c>
      <c r="CR981" s="173"/>
      <c r="CS981" s="194"/>
      <c r="CT981" s="188"/>
      <c r="CU981" s="191"/>
      <c r="CV981" s="191"/>
      <c r="CW981" s="75" t="s">
        <v>70</v>
      </c>
      <c r="CX981" s="86">
        <v>17609</v>
      </c>
      <c r="CY981" s="76">
        <v>1.9575628673805031E-6</v>
      </c>
      <c r="CZ981" s="86">
        <v>5</v>
      </c>
      <c r="DA981" s="76">
        <v>4.9019607843137254E-4</v>
      </c>
      <c r="DB981" s="86">
        <v>3521.8</v>
      </c>
      <c r="DC981" s="77">
        <v>4.4559308439533018E-4</v>
      </c>
    </row>
    <row r="982" spans="2:107" s="16" customFormat="1" ht="13.15" customHeight="1">
      <c r="B982" s="224"/>
      <c r="C982" s="194"/>
      <c r="D982" s="176"/>
      <c r="E982" s="197"/>
      <c r="F982" s="197"/>
      <c r="G982" s="67" t="s">
        <v>66</v>
      </c>
      <c r="H982" s="49">
        <v>114653</v>
      </c>
      <c r="I982" s="30">
        <f>IFERROR(H982/E977,"-")</f>
        <v>2.7387571169393606E-3</v>
      </c>
      <c r="J982" s="49">
        <v>6</v>
      </c>
      <c r="K982" s="30">
        <f>IFERROR(J982/F977,"-")</f>
        <v>0.2608695652173913</v>
      </c>
      <c r="L982" s="52">
        <f t="shared" si="672"/>
        <v>19108.833333333332</v>
      </c>
      <c r="M982" s="31">
        <f t="shared" si="691"/>
        <v>0.23076923076923078</v>
      </c>
      <c r="N982" s="176"/>
      <c r="O982" s="197"/>
      <c r="P982" s="197"/>
      <c r="Q982" s="67" t="s">
        <v>66</v>
      </c>
      <c r="R982" s="49">
        <v>1259762</v>
      </c>
      <c r="S982" s="30">
        <f>IFERROR(R982/O977,"-")</f>
        <v>8.9022504406209828E-3</v>
      </c>
      <c r="T982" s="49">
        <v>17</v>
      </c>
      <c r="U982" s="30">
        <f>IFERROR(T982/P977,"-")</f>
        <v>0.22666666666666666</v>
      </c>
      <c r="V982" s="52">
        <f t="shared" si="673"/>
        <v>74103.647058823524</v>
      </c>
      <c r="W982" s="31">
        <f t="shared" si="692"/>
        <v>0.20987654320987653</v>
      </c>
      <c r="X982" s="176"/>
      <c r="Y982" s="197"/>
      <c r="Z982" s="197"/>
      <c r="AA982" s="67" t="s">
        <v>66</v>
      </c>
      <c r="AB982" s="49">
        <v>113993238</v>
      </c>
      <c r="AC982" s="30">
        <f>IFERROR(AB982/Y977,"-")</f>
        <v>2.2944829475707001E-2</v>
      </c>
      <c r="AD982" s="49">
        <v>1781</v>
      </c>
      <c r="AE982" s="30">
        <f>IFERROR(AD982/Z977,"-")</f>
        <v>0.25570710696338839</v>
      </c>
      <c r="AF982" s="52">
        <f t="shared" si="674"/>
        <v>64005.186973610333</v>
      </c>
      <c r="AG982" s="31">
        <f t="shared" si="693"/>
        <v>0.23366570453949095</v>
      </c>
      <c r="AH982" s="176"/>
      <c r="AI982" s="197"/>
      <c r="AJ982" s="197"/>
      <c r="AK982" s="67" t="s">
        <v>66</v>
      </c>
      <c r="AL982" s="49">
        <v>143431262</v>
      </c>
      <c r="AM982" s="30">
        <f>IFERROR(AL982/AI977,"-")</f>
        <v>2.4044900102198223E-2</v>
      </c>
      <c r="AN982" s="49">
        <v>2055</v>
      </c>
      <c r="AO982" s="30">
        <f>IFERROR(AN982/AJ977,"-")</f>
        <v>0.31174150485436891</v>
      </c>
      <c r="AP982" s="52">
        <f t="shared" si="675"/>
        <v>69796.23454987834</v>
      </c>
      <c r="AQ982" s="31">
        <f t="shared" si="694"/>
        <v>0.28294093349855431</v>
      </c>
      <c r="AR982" s="176"/>
      <c r="AS982" s="197"/>
      <c r="AT982" s="197"/>
      <c r="AU982" s="67" t="s">
        <v>66</v>
      </c>
      <c r="AV982" s="49">
        <v>85733154</v>
      </c>
      <c r="AW982" s="30">
        <f>IFERROR(AV982/AS977,"-")</f>
        <v>2.1617384470015481E-2</v>
      </c>
      <c r="AX982" s="49">
        <v>1284</v>
      </c>
      <c r="AY982" s="30">
        <f>IFERROR(AX982/AT977,"-")</f>
        <v>0.32763460066343453</v>
      </c>
      <c r="AZ982" s="52">
        <f t="shared" si="676"/>
        <v>66770.3691588785</v>
      </c>
      <c r="BA982" s="31">
        <f t="shared" si="695"/>
        <v>0.28866906474820142</v>
      </c>
      <c r="BB982" s="176"/>
      <c r="BC982" s="197"/>
      <c r="BD982" s="197"/>
      <c r="BE982" s="67" t="s">
        <v>66</v>
      </c>
      <c r="BF982" s="49">
        <v>18370068</v>
      </c>
      <c r="BG982" s="30">
        <f>IFERROR(BF982/BC977,"-")</f>
        <v>1.0903691262738931E-2</v>
      </c>
      <c r="BH982" s="49">
        <v>438</v>
      </c>
      <c r="BI982" s="30">
        <f>IFERROR(BH982/BD977,"-")</f>
        <v>0.2779187817258883</v>
      </c>
      <c r="BJ982" s="52">
        <f t="shared" si="677"/>
        <v>41940.794520547948</v>
      </c>
      <c r="BK982" s="31">
        <f t="shared" si="696"/>
        <v>0.22776911076443057</v>
      </c>
      <c r="BL982" s="176"/>
      <c r="BM982" s="197"/>
      <c r="BN982" s="197"/>
      <c r="BO982" s="67" t="s">
        <v>66</v>
      </c>
      <c r="BP982" s="49">
        <v>4363425</v>
      </c>
      <c r="BQ982" s="30">
        <f>IFERROR(BP982/BM977,"-")</f>
        <v>8.2835459334456192E-3</v>
      </c>
      <c r="BR982" s="49">
        <v>107</v>
      </c>
      <c r="BS982" s="30">
        <f>IFERROR(BR982/BN977,"-")</f>
        <v>0.24941724941724941</v>
      </c>
      <c r="BT982" s="52">
        <f t="shared" si="678"/>
        <v>40779.672897196258</v>
      </c>
      <c r="BU982" s="31">
        <f t="shared" si="697"/>
        <v>0.17483660130718953</v>
      </c>
      <c r="BV982" s="176"/>
      <c r="BW982" s="197"/>
      <c r="BX982" s="197"/>
      <c r="BY982" s="67" t="s">
        <v>66</v>
      </c>
      <c r="BZ982" s="49">
        <f t="shared" si="689"/>
        <v>367265562</v>
      </c>
      <c r="CA982" s="30">
        <f>IFERROR(BZ982/BW977,"-")</f>
        <v>2.1236451204328773E-2</v>
      </c>
      <c r="CB982" s="49">
        <f t="shared" si="690"/>
        <v>5688</v>
      </c>
      <c r="CC982" s="30">
        <f>IFERROR(CB982/BX977,"-")</f>
        <v>0.29051534807702128</v>
      </c>
      <c r="CD982" s="52">
        <f t="shared" si="679"/>
        <v>64568.488396624474</v>
      </c>
      <c r="CE982" s="31">
        <f t="shared" si="698"/>
        <v>0.25883959044368599</v>
      </c>
      <c r="CR982" s="173"/>
      <c r="CS982" s="194"/>
      <c r="CT982" s="188"/>
      <c r="CU982" s="191"/>
      <c r="CV982" s="191"/>
      <c r="CW982" s="75" t="s">
        <v>73</v>
      </c>
      <c r="CX982" s="86">
        <v>831154</v>
      </c>
      <c r="CY982" s="76">
        <v>9.2397990088862204E-5</v>
      </c>
      <c r="CZ982" s="86">
        <v>52</v>
      </c>
      <c r="DA982" s="76">
        <v>5.0980392156862748E-3</v>
      </c>
      <c r="DB982" s="86">
        <v>15983.73076923077</v>
      </c>
      <c r="DC982" s="77">
        <v>4.6341680777114338E-3</v>
      </c>
    </row>
    <row r="983" spans="2:107" s="16" customFormat="1" ht="13.15" customHeight="1">
      <c r="B983" s="224"/>
      <c r="C983" s="194"/>
      <c r="D983" s="176"/>
      <c r="E983" s="197"/>
      <c r="F983" s="197"/>
      <c r="G983" s="67" t="s">
        <v>68</v>
      </c>
      <c r="H983" s="49">
        <v>270615</v>
      </c>
      <c r="I983" s="30">
        <f>IFERROR(H983/E977,"-")</f>
        <v>6.4642770551188817E-3</v>
      </c>
      <c r="J983" s="49">
        <v>9</v>
      </c>
      <c r="K983" s="30">
        <f>IFERROR(J983/F977,"-")</f>
        <v>0.39130434782608697</v>
      </c>
      <c r="L983" s="52">
        <f t="shared" si="672"/>
        <v>30068.333333333332</v>
      </c>
      <c r="M983" s="31">
        <f t="shared" si="691"/>
        <v>0.34615384615384615</v>
      </c>
      <c r="N983" s="176"/>
      <c r="O983" s="197"/>
      <c r="P983" s="197"/>
      <c r="Q983" s="67" t="s">
        <v>68</v>
      </c>
      <c r="R983" s="49">
        <v>1623987</v>
      </c>
      <c r="S983" s="30">
        <f>IFERROR(R983/O977,"-")</f>
        <v>1.1476087535830378E-2</v>
      </c>
      <c r="T983" s="49">
        <v>30</v>
      </c>
      <c r="U983" s="30">
        <f>IFERROR(T983/P977,"-")</f>
        <v>0.4</v>
      </c>
      <c r="V983" s="52">
        <f t="shared" si="673"/>
        <v>54132.9</v>
      </c>
      <c r="W983" s="31">
        <f t="shared" si="692"/>
        <v>0.37037037037037035</v>
      </c>
      <c r="X983" s="176"/>
      <c r="Y983" s="197"/>
      <c r="Z983" s="197"/>
      <c r="AA983" s="67" t="s">
        <v>68</v>
      </c>
      <c r="AB983" s="49">
        <v>111889928</v>
      </c>
      <c r="AC983" s="30">
        <f>IFERROR(AB983/Y977,"-")</f>
        <v>2.2521470247289004E-2</v>
      </c>
      <c r="AD983" s="49">
        <v>1908</v>
      </c>
      <c r="AE983" s="30">
        <f>IFERROR(AD983/Z977,"-")</f>
        <v>0.27394113424264177</v>
      </c>
      <c r="AF983" s="52">
        <f t="shared" si="674"/>
        <v>58642.519916142555</v>
      </c>
      <c r="AG983" s="31">
        <f t="shared" si="693"/>
        <v>0.25032799790081345</v>
      </c>
      <c r="AH983" s="176"/>
      <c r="AI983" s="197"/>
      <c r="AJ983" s="197"/>
      <c r="AK983" s="67" t="s">
        <v>68</v>
      </c>
      <c r="AL983" s="49">
        <v>158977867</v>
      </c>
      <c r="AM983" s="30">
        <f>IFERROR(AL983/AI977,"-")</f>
        <v>2.6651141997729586E-2</v>
      </c>
      <c r="AN983" s="49">
        <v>2373</v>
      </c>
      <c r="AO983" s="30">
        <f>IFERROR(AN983/AJ977,"-")</f>
        <v>0.35998179611650488</v>
      </c>
      <c r="AP983" s="52">
        <f t="shared" si="675"/>
        <v>66994.465655288659</v>
      </c>
      <c r="AQ983" s="31">
        <f t="shared" si="694"/>
        <v>0.32672449401073939</v>
      </c>
      <c r="AR983" s="176"/>
      <c r="AS983" s="197"/>
      <c r="AT983" s="197"/>
      <c r="AU983" s="67" t="s">
        <v>68</v>
      </c>
      <c r="AV983" s="49">
        <v>119150943</v>
      </c>
      <c r="AW983" s="30">
        <f>IFERROR(AV983/AS977,"-")</f>
        <v>3.0043590193776143E-2</v>
      </c>
      <c r="AX983" s="49">
        <v>1586</v>
      </c>
      <c r="AY983" s="30">
        <f>IFERROR(AX983/AT977,"-")</f>
        <v>0.40469507527430465</v>
      </c>
      <c r="AZ983" s="52">
        <f t="shared" si="676"/>
        <v>75126.697982345519</v>
      </c>
      <c r="BA983" s="31">
        <f t="shared" si="695"/>
        <v>0.35656474820143885</v>
      </c>
      <c r="BB983" s="176"/>
      <c r="BC983" s="197"/>
      <c r="BD983" s="197"/>
      <c r="BE983" s="67" t="s">
        <v>68</v>
      </c>
      <c r="BF983" s="49">
        <v>53017495</v>
      </c>
      <c r="BG983" s="30">
        <f>IFERROR(BF983/BC977,"-")</f>
        <v>3.1468930708574677E-2</v>
      </c>
      <c r="BH983" s="49">
        <v>671</v>
      </c>
      <c r="BI983" s="30">
        <f>IFERROR(BH983/BD977,"-")</f>
        <v>0.42576142131979694</v>
      </c>
      <c r="BJ983" s="52">
        <f t="shared" si="677"/>
        <v>79012.660208643822</v>
      </c>
      <c r="BK983" s="31">
        <f t="shared" si="696"/>
        <v>0.34893395735829436</v>
      </c>
      <c r="BL983" s="176"/>
      <c r="BM983" s="197"/>
      <c r="BN983" s="197"/>
      <c r="BO983" s="67" t="s">
        <v>68</v>
      </c>
      <c r="BP983" s="49">
        <v>15601968</v>
      </c>
      <c r="BQ983" s="30">
        <f>IFERROR(BP983/BM977,"-")</f>
        <v>2.9618847254197948E-2</v>
      </c>
      <c r="BR983" s="49">
        <v>154</v>
      </c>
      <c r="BS983" s="30">
        <f>IFERROR(BR983/BN977,"-")</f>
        <v>0.35897435897435898</v>
      </c>
      <c r="BT983" s="52">
        <f t="shared" si="678"/>
        <v>101311.48051948052</v>
      </c>
      <c r="BU983" s="31">
        <f t="shared" si="697"/>
        <v>0.25163398692810457</v>
      </c>
      <c r="BV983" s="176"/>
      <c r="BW983" s="197"/>
      <c r="BX983" s="197"/>
      <c r="BY983" s="67" t="s">
        <v>68</v>
      </c>
      <c r="BZ983" s="49">
        <f t="shared" si="689"/>
        <v>460532803</v>
      </c>
      <c r="CA983" s="30">
        <f>IFERROR(BZ983/BW977,"-")</f>
        <v>2.662945674961557E-2</v>
      </c>
      <c r="CB983" s="49">
        <f t="shared" si="690"/>
        <v>6731</v>
      </c>
      <c r="CC983" s="30">
        <f>IFERROR(CB983/BX977,"-")</f>
        <v>0.34378671025077889</v>
      </c>
      <c r="CD983" s="52">
        <f t="shared" si="679"/>
        <v>68419.67062843559</v>
      </c>
      <c r="CE983" s="31">
        <f t="shared" si="698"/>
        <v>0.30630261660978386</v>
      </c>
      <c r="CR983" s="173"/>
      <c r="CS983" s="194"/>
      <c r="CT983" s="188"/>
      <c r="CU983" s="191"/>
      <c r="CV983" s="191"/>
      <c r="CW983" s="75" t="s">
        <v>75</v>
      </c>
      <c r="CX983" s="86">
        <v>16439644</v>
      </c>
      <c r="CY983" s="76">
        <v>1.8275675306578842E-3</v>
      </c>
      <c r="CZ983" s="86">
        <v>491</v>
      </c>
      <c r="DA983" s="76">
        <v>4.8137254901960781E-2</v>
      </c>
      <c r="DB983" s="86">
        <v>33481.963340122202</v>
      </c>
      <c r="DC983" s="77">
        <v>4.3757240887621424E-2</v>
      </c>
    </row>
    <row r="984" spans="2:107" s="16" customFormat="1" ht="13.15" customHeight="1">
      <c r="B984" s="224"/>
      <c r="C984" s="194"/>
      <c r="D984" s="176"/>
      <c r="E984" s="197"/>
      <c r="F984" s="197"/>
      <c r="G984" s="67" t="s">
        <v>69</v>
      </c>
      <c r="H984" s="49">
        <v>6172</v>
      </c>
      <c r="I984" s="30">
        <f>IFERROR(H984/E977,"-")</f>
        <v>1.4743276604842206E-4</v>
      </c>
      <c r="J984" s="49">
        <v>3</v>
      </c>
      <c r="K984" s="30">
        <f>IFERROR(J984/F977,"-")</f>
        <v>0.13043478260869565</v>
      </c>
      <c r="L984" s="52">
        <f t="shared" si="672"/>
        <v>2057.3333333333335</v>
      </c>
      <c r="M984" s="31">
        <f t="shared" si="691"/>
        <v>0.11538461538461539</v>
      </c>
      <c r="N984" s="176"/>
      <c r="O984" s="197"/>
      <c r="P984" s="197"/>
      <c r="Q984" s="67" t="s">
        <v>69</v>
      </c>
      <c r="R984" s="49">
        <v>100553</v>
      </c>
      <c r="S984" s="30">
        <f>IFERROR(R984/O977,"-")</f>
        <v>7.105691301656675E-4</v>
      </c>
      <c r="T984" s="49">
        <v>12</v>
      </c>
      <c r="U984" s="30">
        <f>IFERROR(T984/P977,"-")</f>
        <v>0.16</v>
      </c>
      <c r="V984" s="52">
        <f t="shared" si="673"/>
        <v>8379.4166666666661</v>
      </c>
      <c r="W984" s="31">
        <f t="shared" si="692"/>
        <v>0.14814814814814814</v>
      </c>
      <c r="X984" s="176"/>
      <c r="Y984" s="197"/>
      <c r="Z984" s="197"/>
      <c r="AA984" s="67" t="s">
        <v>69</v>
      </c>
      <c r="AB984" s="49">
        <v>89148637</v>
      </c>
      <c r="AC984" s="30">
        <f>IFERROR(AB984/Y977,"-")</f>
        <v>1.7944049224715451E-2</v>
      </c>
      <c r="AD984" s="49">
        <v>605</v>
      </c>
      <c r="AE984" s="30">
        <f>IFERROR(AD984/Z977,"-")</f>
        <v>8.6862885857860728E-2</v>
      </c>
      <c r="AF984" s="52">
        <f t="shared" si="674"/>
        <v>147353.11900826448</v>
      </c>
      <c r="AG984" s="31">
        <f t="shared" si="693"/>
        <v>7.9375491996851219E-2</v>
      </c>
      <c r="AH984" s="176"/>
      <c r="AI984" s="197"/>
      <c r="AJ984" s="197"/>
      <c r="AK984" s="67" t="s">
        <v>69</v>
      </c>
      <c r="AL984" s="49">
        <v>150545733</v>
      </c>
      <c r="AM984" s="30">
        <f>IFERROR(AL984/AI977,"-")</f>
        <v>2.5237574154490856E-2</v>
      </c>
      <c r="AN984" s="49">
        <v>906</v>
      </c>
      <c r="AO984" s="30">
        <f>IFERROR(AN984/AJ977,"-")</f>
        <v>0.13743932038834952</v>
      </c>
      <c r="AP984" s="52">
        <f t="shared" si="675"/>
        <v>166165.26821192054</v>
      </c>
      <c r="AQ984" s="31">
        <f t="shared" si="694"/>
        <v>0.12474184221396117</v>
      </c>
      <c r="AR984" s="176"/>
      <c r="AS984" s="197"/>
      <c r="AT984" s="197"/>
      <c r="AU984" s="67" t="s">
        <v>69</v>
      </c>
      <c r="AV984" s="49">
        <v>176197144</v>
      </c>
      <c r="AW984" s="30">
        <f>IFERROR(AV984/AS977,"-")</f>
        <v>4.4427636528648902E-2</v>
      </c>
      <c r="AX984" s="49">
        <v>776</v>
      </c>
      <c r="AY984" s="30">
        <f>IFERROR(AX984/AT977,"-")</f>
        <v>0.19800969635110999</v>
      </c>
      <c r="AZ984" s="52">
        <f t="shared" si="676"/>
        <v>227058.17525773196</v>
      </c>
      <c r="BA984" s="31">
        <f t="shared" si="695"/>
        <v>0.17446043165467626</v>
      </c>
      <c r="BB984" s="176"/>
      <c r="BC984" s="197"/>
      <c r="BD984" s="197"/>
      <c r="BE984" s="67" t="s">
        <v>69</v>
      </c>
      <c r="BF984" s="49">
        <v>105134352</v>
      </c>
      <c r="BG984" s="30">
        <f>IFERROR(BF984/BC977,"-")</f>
        <v>6.240328099580901E-2</v>
      </c>
      <c r="BH984" s="49">
        <v>367</v>
      </c>
      <c r="BI984" s="30">
        <f>IFERROR(BH984/BD977,"-")</f>
        <v>0.23286802030456852</v>
      </c>
      <c r="BJ984" s="52">
        <f t="shared" si="677"/>
        <v>286469.62397820165</v>
      </c>
      <c r="BK984" s="31">
        <f t="shared" si="696"/>
        <v>0.19084763390535622</v>
      </c>
      <c r="BL984" s="176"/>
      <c r="BM984" s="197"/>
      <c r="BN984" s="197"/>
      <c r="BO984" s="67" t="s">
        <v>69</v>
      </c>
      <c r="BP984" s="49">
        <v>28563464</v>
      </c>
      <c r="BQ984" s="30">
        <f>IFERROR(BP984/BM977,"-")</f>
        <v>5.4225010413223633E-2</v>
      </c>
      <c r="BR984" s="49">
        <v>109</v>
      </c>
      <c r="BS984" s="30">
        <f>IFERROR(BR984/BN977,"-")</f>
        <v>0.25407925407925408</v>
      </c>
      <c r="BT984" s="52">
        <f t="shared" si="678"/>
        <v>262050.12844036697</v>
      </c>
      <c r="BU984" s="31">
        <f t="shared" si="697"/>
        <v>0.1781045751633987</v>
      </c>
      <c r="BV984" s="176"/>
      <c r="BW984" s="197"/>
      <c r="BX984" s="197"/>
      <c r="BY984" s="67" t="s">
        <v>69</v>
      </c>
      <c r="BZ984" s="49">
        <f t="shared" si="689"/>
        <v>549696055</v>
      </c>
      <c r="CA984" s="30">
        <f>IFERROR(BZ984/BW977,"-")</f>
        <v>3.1785156728687584E-2</v>
      </c>
      <c r="CB984" s="49">
        <f t="shared" si="690"/>
        <v>2778</v>
      </c>
      <c r="CC984" s="30">
        <f>IFERROR(CB984/BX977,"-")</f>
        <v>0.14188671535829206</v>
      </c>
      <c r="CD984" s="52">
        <f t="shared" si="679"/>
        <v>197874.7498200144</v>
      </c>
      <c r="CE984" s="31">
        <f t="shared" si="698"/>
        <v>0.12641638225255972</v>
      </c>
      <c r="CR984" s="173"/>
      <c r="CS984" s="194"/>
      <c r="CT984" s="188"/>
      <c r="CU984" s="191"/>
      <c r="CV984" s="191"/>
      <c r="CW984" s="75" t="s">
        <v>77</v>
      </c>
      <c r="CX984" s="86">
        <v>18633789</v>
      </c>
      <c r="CY984" s="76">
        <v>2.0714869342383598E-3</v>
      </c>
      <c r="CZ984" s="86">
        <v>128</v>
      </c>
      <c r="DA984" s="76">
        <v>1.2549019607843137E-2</v>
      </c>
      <c r="DB984" s="86">
        <v>145576.4765625</v>
      </c>
      <c r="DC984" s="77">
        <v>1.1407182960520453E-2</v>
      </c>
    </row>
    <row r="985" spans="2:107" s="16" customFormat="1" ht="13.15" customHeight="1">
      <c r="B985" s="224"/>
      <c r="C985" s="194"/>
      <c r="D985" s="176"/>
      <c r="E985" s="197"/>
      <c r="F985" s="197"/>
      <c r="G985" s="67" t="s">
        <v>71</v>
      </c>
      <c r="H985" s="49">
        <v>0</v>
      </c>
      <c r="I985" s="30">
        <f>IFERROR(H985/E977,"-")</f>
        <v>0</v>
      </c>
      <c r="J985" s="49">
        <v>0</v>
      </c>
      <c r="K985" s="30">
        <f>IFERROR(J985/F977,"-")</f>
        <v>0</v>
      </c>
      <c r="L985" s="52" t="str">
        <f t="shared" si="672"/>
        <v>-</v>
      </c>
      <c r="M985" s="31">
        <f t="shared" si="691"/>
        <v>0</v>
      </c>
      <c r="N985" s="176"/>
      <c r="O985" s="197"/>
      <c r="P985" s="197"/>
      <c r="Q985" s="67" t="s">
        <v>71</v>
      </c>
      <c r="R985" s="49">
        <v>0</v>
      </c>
      <c r="S985" s="30">
        <f>IFERROR(R985/O977,"-")</f>
        <v>0</v>
      </c>
      <c r="T985" s="49">
        <v>0</v>
      </c>
      <c r="U985" s="30">
        <f>IFERROR(T985/P977,"-")</f>
        <v>0</v>
      </c>
      <c r="V985" s="52" t="str">
        <f t="shared" si="673"/>
        <v>-</v>
      </c>
      <c r="W985" s="31">
        <f t="shared" si="692"/>
        <v>0</v>
      </c>
      <c r="X985" s="176"/>
      <c r="Y985" s="197"/>
      <c r="Z985" s="197"/>
      <c r="AA985" s="67" t="s">
        <v>71</v>
      </c>
      <c r="AB985" s="49">
        <v>2405</v>
      </c>
      <c r="AC985" s="30">
        <f>IFERROR(AB985/Y977,"-")</f>
        <v>4.8408410759483238E-7</v>
      </c>
      <c r="AD985" s="49">
        <v>3</v>
      </c>
      <c r="AE985" s="30">
        <f>IFERROR(AD985/Z977,"-")</f>
        <v>4.3072505384063173E-4</v>
      </c>
      <c r="AF985" s="52">
        <f t="shared" si="674"/>
        <v>801.66666666666663</v>
      </c>
      <c r="AG985" s="31">
        <f t="shared" si="693"/>
        <v>3.9359748097612176E-4</v>
      </c>
      <c r="AH985" s="176"/>
      <c r="AI985" s="197"/>
      <c r="AJ985" s="197"/>
      <c r="AK985" s="67" t="s">
        <v>71</v>
      </c>
      <c r="AL985" s="49">
        <v>1707471</v>
      </c>
      <c r="AM985" s="30">
        <f>IFERROR(AL985/AI977,"-")</f>
        <v>2.8624143056344651E-4</v>
      </c>
      <c r="AN985" s="49">
        <v>4</v>
      </c>
      <c r="AO985" s="30">
        <f>IFERROR(AN985/AJ977,"-")</f>
        <v>6.0679611650485432E-4</v>
      </c>
      <c r="AP985" s="52">
        <f t="shared" si="675"/>
        <v>426867.75</v>
      </c>
      <c r="AQ985" s="31">
        <f t="shared" si="694"/>
        <v>5.5073661021616408E-4</v>
      </c>
      <c r="AR985" s="176"/>
      <c r="AS985" s="197"/>
      <c r="AT985" s="197"/>
      <c r="AU985" s="67" t="s">
        <v>71</v>
      </c>
      <c r="AV985" s="49">
        <v>11790</v>
      </c>
      <c r="AW985" s="30">
        <f>IFERROR(AV985/AS977,"-")</f>
        <v>2.9728168276823518E-6</v>
      </c>
      <c r="AX985" s="49">
        <v>7</v>
      </c>
      <c r="AY985" s="30">
        <f>IFERROR(AX985/AT977,"-")</f>
        <v>1.7861699413115591E-3</v>
      </c>
      <c r="AZ985" s="52">
        <f t="shared" si="676"/>
        <v>1684.2857142857142</v>
      </c>
      <c r="BA985" s="31">
        <f t="shared" si="695"/>
        <v>1.5737410071942446E-3</v>
      </c>
      <c r="BB985" s="176"/>
      <c r="BC985" s="197"/>
      <c r="BD985" s="197"/>
      <c r="BE985" s="67" t="s">
        <v>71</v>
      </c>
      <c r="BF985" s="49">
        <v>2913</v>
      </c>
      <c r="BG985" s="30">
        <f>IFERROR(BF985/BC977,"-")</f>
        <v>1.7290329381665056E-6</v>
      </c>
      <c r="BH985" s="49">
        <v>3</v>
      </c>
      <c r="BI985" s="30">
        <f>IFERROR(BH985/BD977,"-")</f>
        <v>1.9035532994923859E-3</v>
      </c>
      <c r="BJ985" s="52">
        <f t="shared" si="677"/>
        <v>971</v>
      </c>
      <c r="BK985" s="31">
        <f t="shared" si="696"/>
        <v>1.5600624024960999E-3</v>
      </c>
      <c r="BL985" s="176"/>
      <c r="BM985" s="197"/>
      <c r="BN985" s="197"/>
      <c r="BO985" s="67" t="s">
        <v>71</v>
      </c>
      <c r="BP985" s="49">
        <v>699</v>
      </c>
      <c r="BQ985" s="30">
        <f>IFERROR(BP985/BM977,"-")</f>
        <v>1.3269847900395876E-6</v>
      </c>
      <c r="BR985" s="49">
        <v>1</v>
      </c>
      <c r="BS985" s="30">
        <f>IFERROR(BR985/BN977,"-")</f>
        <v>2.331002331002331E-3</v>
      </c>
      <c r="BT985" s="52">
        <f t="shared" si="678"/>
        <v>699</v>
      </c>
      <c r="BU985" s="31">
        <f t="shared" si="697"/>
        <v>1.6339869281045752E-3</v>
      </c>
      <c r="BV985" s="176"/>
      <c r="BW985" s="197"/>
      <c r="BX985" s="197"/>
      <c r="BY985" s="67" t="s">
        <v>71</v>
      </c>
      <c r="BZ985" s="49">
        <f t="shared" si="689"/>
        <v>1725278</v>
      </c>
      <c r="CA985" s="30">
        <f>IFERROR(BZ985/BW977,"-")</f>
        <v>9.9761006344782036E-5</v>
      </c>
      <c r="CB985" s="49">
        <f t="shared" si="690"/>
        <v>18</v>
      </c>
      <c r="CC985" s="30">
        <f>IFERROR(CB985/BX977,"-")</f>
        <v>9.1935236733234587E-4</v>
      </c>
      <c r="CD985" s="52">
        <f t="shared" si="679"/>
        <v>95848.777777777781</v>
      </c>
      <c r="CE985" s="31">
        <f t="shared" si="698"/>
        <v>8.1911262798634813E-4</v>
      </c>
      <c r="CR985" s="173"/>
      <c r="CS985" s="194"/>
      <c r="CT985" s="188"/>
      <c r="CU985" s="191"/>
      <c r="CV985" s="191"/>
      <c r="CW985" s="75" t="s">
        <v>79</v>
      </c>
      <c r="CX985" s="86">
        <v>115506085</v>
      </c>
      <c r="CY985" s="76">
        <v>1.2840616897750928E-2</v>
      </c>
      <c r="CZ985" s="86">
        <v>271</v>
      </c>
      <c r="DA985" s="76">
        <v>2.6568627450980393E-2</v>
      </c>
      <c r="DB985" s="86">
        <v>426221.71586715867</v>
      </c>
      <c r="DC985" s="77">
        <v>2.4151145174226896E-2</v>
      </c>
    </row>
    <row r="986" spans="2:107" s="16" customFormat="1" ht="13.15" customHeight="1">
      <c r="B986" s="224"/>
      <c r="C986" s="194"/>
      <c r="D986" s="176"/>
      <c r="E986" s="197"/>
      <c r="F986" s="197"/>
      <c r="G986" s="67" t="s">
        <v>73</v>
      </c>
      <c r="H986" s="49">
        <v>0</v>
      </c>
      <c r="I986" s="30">
        <f>IFERROR(H986/E977,"-")</f>
        <v>0</v>
      </c>
      <c r="J986" s="49">
        <v>0</v>
      </c>
      <c r="K986" s="30">
        <f>IFERROR(J986/F977,"-")</f>
        <v>0</v>
      </c>
      <c r="L986" s="52" t="str">
        <f t="shared" si="672"/>
        <v>-</v>
      </c>
      <c r="M986" s="31">
        <f t="shared" si="691"/>
        <v>0</v>
      </c>
      <c r="N986" s="176"/>
      <c r="O986" s="197"/>
      <c r="P986" s="197"/>
      <c r="Q986" s="67" t="s">
        <v>73</v>
      </c>
      <c r="R986" s="49">
        <v>0</v>
      </c>
      <c r="S986" s="30">
        <f>IFERROR(R986/O977,"-")</f>
        <v>0</v>
      </c>
      <c r="T986" s="49">
        <v>0</v>
      </c>
      <c r="U986" s="30">
        <f>IFERROR(T986/P977,"-")</f>
        <v>0</v>
      </c>
      <c r="V986" s="52" t="str">
        <f t="shared" si="673"/>
        <v>-</v>
      </c>
      <c r="W986" s="31">
        <f t="shared" si="692"/>
        <v>0</v>
      </c>
      <c r="X986" s="176"/>
      <c r="Y986" s="197"/>
      <c r="Z986" s="197"/>
      <c r="AA986" s="67" t="s">
        <v>73</v>
      </c>
      <c r="AB986" s="49">
        <v>1175307</v>
      </c>
      <c r="AC986" s="30">
        <f>IFERROR(AB986/Y977,"-")</f>
        <v>2.3656858222243646E-4</v>
      </c>
      <c r="AD986" s="49">
        <v>27</v>
      </c>
      <c r="AE986" s="30">
        <f>IFERROR(AD986/Z977,"-")</f>
        <v>3.8765254845656858E-3</v>
      </c>
      <c r="AF986" s="52">
        <f t="shared" si="674"/>
        <v>43529.888888888891</v>
      </c>
      <c r="AG986" s="31">
        <f t="shared" si="693"/>
        <v>3.5423773287850957E-3</v>
      </c>
      <c r="AH986" s="176"/>
      <c r="AI986" s="197"/>
      <c r="AJ986" s="197"/>
      <c r="AK986" s="67" t="s">
        <v>73</v>
      </c>
      <c r="AL986" s="49">
        <v>1543875</v>
      </c>
      <c r="AM986" s="30">
        <f>IFERROR(AL986/AI977,"-")</f>
        <v>2.5881610206623771E-4</v>
      </c>
      <c r="AN986" s="49">
        <v>48</v>
      </c>
      <c r="AO986" s="30">
        <f>IFERROR(AN986/AJ977,"-")</f>
        <v>7.2815533980582527E-3</v>
      </c>
      <c r="AP986" s="52">
        <f t="shared" si="675"/>
        <v>32164.0625</v>
      </c>
      <c r="AQ986" s="31">
        <f t="shared" si="694"/>
        <v>6.6088393225939698E-3</v>
      </c>
      <c r="AR986" s="176"/>
      <c r="AS986" s="197"/>
      <c r="AT986" s="197"/>
      <c r="AU986" s="67" t="s">
        <v>73</v>
      </c>
      <c r="AV986" s="49">
        <v>365041</v>
      </c>
      <c r="AW986" s="30">
        <f>IFERROR(AV986/AS977,"-")</f>
        <v>9.2044107514333619E-5</v>
      </c>
      <c r="AX986" s="49">
        <v>24</v>
      </c>
      <c r="AY986" s="30">
        <f>IFERROR(AX986/AT977,"-")</f>
        <v>6.1240112273539165E-3</v>
      </c>
      <c r="AZ986" s="52">
        <f t="shared" si="676"/>
        <v>15210.041666666666</v>
      </c>
      <c r="BA986" s="31">
        <f t="shared" si="695"/>
        <v>5.3956834532374104E-3</v>
      </c>
      <c r="BB986" s="176"/>
      <c r="BC986" s="197"/>
      <c r="BD986" s="197"/>
      <c r="BE986" s="67" t="s">
        <v>73</v>
      </c>
      <c r="BF986" s="49">
        <v>390586</v>
      </c>
      <c r="BG986" s="30">
        <f>IFERROR(BF986/BC977,"-")</f>
        <v>2.3183524173934185E-4</v>
      </c>
      <c r="BH986" s="49">
        <v>6</v>
      </c>
      <c r="BI986" s="30">
        <f>IFERROR(BH986/BD977,"-")</f>
        <v>3.8071065989847717E-3</v>
      </c>
      <c r="BJ986" s="52">
        <f t="shared" si="677"/>
        <v>65097.666666666664</v>
      </c>
      <c r="BK986" s="31">
        <f t="shared" si="696"/>
        <v>3.1201248049921998E-3</v>
      </c>
      <c r="BL986" s="176"/>
      <c r="BM986" s="197"/>
      <c r="BN986" s="197"/>
      <c r="BO986" s="67" t="s">
        <v>73</v>
      </c>
      <c r="BP986" s="49">
        <v>19647</v>
      </c>
      <c r="BQ986" s="30">
        <f>IFERROR(BP986/BM977,"-")</f>
        <v>3.729795446338738E-5</v>
      </c>
      <c r="BR986" s="49">
        <v>1</v>
      </c>
      <c r="BS986" s="30">
        <f>IFERROR(BR986/BN977,"-")</f>
        <v>2.331002331002331E-3</v>
      </c>
      <c r="BT986" s="52">
        <f t="shared" si="678"/>
        <v>19647</v>
      </c>
      <c r="BU986" s="31">
        <f t="shared" si="697"/>
        <v>1.6339869281045752E-3</v>
      </c>
      <c r="BV986" s="176"/>
      <c r="BW986" s="197"/>
      <c r="BX986" s="197"/>
      <c r="BY986" s="67" t="s">
        <v>73</v>
      </c>
      <c r="BZ986" s="49">
        <f t="shared" si="689"/>
        <v>3494456</v>
      </c>
      <c r="CA986" s="30">
        <f>IFERROR(BZ986/BW977,"-")</f>
        <v>2.0206044891754352E-4</v>
      </c>
      <c r="CB986" s="49">
        <f t="shared" si="690"/>
        <v>106</v>
      </c>
      <c r="CC986" s="30">
        <f>IFERROR(CB986/BX977,"-")</f>
        <v>5.4139639409571481E-3</v>
      </c>
      <c r="CD986" s="52">
        <f t="shared" si="679"/>
        <v>32966.566037735851</v>
      </c>
      <c r="CE986" s="31">
        <f t="shared" si="698"/>
        <v>4.8236632536973831E-3</v>
      </c>
      <c r="CR986" s="173"/>
      <c r="CS986" s="194"/>
      <c r="CT986" s="188"/>
      <c r="CU986" s="191"/>
      <c r="CV986" s="191"/>
      <c r="CW986" s="75" t="s">
        <v>81</v>
      </c>
      <c r="CX986" s="86">
        <v>104985162</v>
      </c>
      <c r="CY986" s="76">
        <v>1.1671023610490466E-2</v>
      </c>
      <c r="CZ986" s="86">
        <v>1172</v>
      </c>
      <c r="DA986" s="76">
        <v>0.11490196078431372</v>
      </c>
      <c r="DB986" s="86">
        <v>89577.783276450515</v>
      </c>
      <c r="DC986" s="77">
        <v>0.1044470189822654</v>
      </c>
    </row>
    <row r="987" spans="2:107" s="16" customFormat="1" ht="13.15" customHeight="1">
      <c r="B987" s="224"/>
      <c r="C987" s="194"/>
      <c r="D987" s="176"/>
      <c r="E987" s="197"/>
      <c r="F987" s="197"/>
      <c r="G987" s="67" t="s">
        <v>75</v>
      </c>
      <c r="H987" s="49">
        <v>33508</v>
      </c>
      <c r="I987" s="30">
        <f>IFERROR(H987/E977,"-")</f>
        <v>8.0041755099652075E-4</v>
      </c>
      <c r="J987" s="49">
        <v>2</v>
      </c>
      <c r="K987" s="30">
        <f>IFERROR(J987/F977,"-")</f>
        <v>8.6956521739130432E-2</v>
      </c>
      <c r="L987" s="52">
        <f t="shared" si="672"/>
        <v>16754</v>
      </c>
      <c r="M987" s="31">
        <f t="shared" si="691"/>
        <v>7.6923076923076927E-2</v>
      </c>
      <c r="N987" s="176"/>
      <c r="O987" s="197"/>
      <c r="P987" s="197"/>
      <c r="Q987" s="67" t="s">
        <v>75</v>
      </c>
      <c r="R987" s="49">
        <v>49272</v>
      </c>
      <c r="S987" s="30">
        <f>IFERROR(R987/O977,"-")</f>
        <v>3.4818615239249722E-4</v>
      </c>
      <c r="T987" s="49">
        <v>5</v>
      </c>
      <c r="U987" s="30">
        <f>IFERROR(T987/P977,"-")</f>
        <v>6.6666666666666666E-2</v>
      </c>
      <c r="V987" s="52">
        <f t="shared" si="673"/>
        <v>9854.4</v>
      </c>
      <c r="W987" s="31">
        <f t="shared" si="692"/>
        <v>6.1728395061728392E-2</v>
      </c>
      <c r="X987" s="176"/>
      <c r="Y987" s="197"/>
      <c r="Z987" s="197"/>
      <c r="AA987" s="67" t="s">
        <v>75</v>
      </c>
      <c r="AB987" s="49">
        <v>8322675</v>
      </c>
      <c r="AC987" s="30">
        <f>IFERROR(AB987/Y977,"-")</f>
        <v>1.675207775541298E-3</v>
      </c>
      <c r="AD987" s="49">
        <v>222</v>
      </c>
      <c r="AE987" s="30">
        <f>IFERROR(AD987/Z977,"-")</f>
        <v>3.1873653984206746E-2</v>
      </c>
      <c r="AF987" s="52">
        <f t="shared" si="674"/>
        <v>37489.527027027027</v>
      </c>
      <c r="AG987" s="31">
        <f t="shared" si="693"/>
        <v>2.9126213592233011E-2</v>
      </c>
      <c r="AH987" s="176"/>
      <c r="AI987" s="197"/>
      <c r="AJ987" s="197"/>
      <c r="AK987" s="67" t="s">
        <v>75</v>
      </c>
      <c r="AL987" s="49">
        <v>9517571</v>
      </c>
      <c r="AM987" s="30">
        <f>IFERROR(AL987/AI977,"-")</f>
        <v>1.5955311326102594E-3</v>
      </c>
      <c r="AN987" s="49">
        <v>296</v>
      </c>
      <c r="AO987" s="30">
        <f>IFERROR(AN987/AJ977,"-")</f>
        <v>4.4902912621359224E-2</v>
      </c>
      <c r="AP987" s="52">
        <f t="shared" si="675"/>
        <v>32153.95608108108</v>
      </c>
      <c r="AQ987" s="31">
        <f t="shared" si="694"/>
        <v>4.0754509155996148E-2</v>
      </c>
      <c r="AR987" s="176"/>
      <c r="AS987" s="197"/>
      <c r="AT987" s="197"/>
      <c r="AU987" s="67" t="s">
        <v>75</v>
      </c>
      <c r="AV987" s="49">
        <v>7080859</v>
      </c>
      <c r="AW987" s="30">
        <f>IFERROR(AV987/AS977,"-")</f>
        <v>1.7854195750335903E-3</v>
      </c>
      <c r="AX987" s="49">
        <v>260</v>
      </c>
      <c r="AY987" s="30">
        <f>IFERROR(AX987/AT977,"-")</f>
        <v>6.6343454963000759E-2</v>
      </c>
      <c r="AZ987" s="52">
        <f t="shared" si="676"/>
        <v>27234.073076923076</v>
      </c>
      <c r="BA987" s="31">
        <f t="shared" si="695"/>
        <v>5.845323741007194E-2</v>
      </c>
      <c r="BB987" s="176"/>
      <c r="BC987" s="197"/>
      <c r="BD987" s="197"/>
      <c r="BE987" s="67" t="s">
        <v>75</v>
      </c>
      <c r="BF987" s="49">
        <v>3703146</v>
      </c>
      <c r="BG987" s="30">
        <f>IFERROR(BF987/BC977,"-")</f>
        <v>2.1980300064674023E-3</v>
      </c>
      <c r="BH987" s="49">
        <v>140</v>
      </c>
      <c r="BI987" s="30">
        <f>IFERROR(BH987/BD977,"-")</f>
        <v>8.8832487309644673E-2</v>
      </c>
      <c r="BJ987" s="52">
        <f t="shared" si="677"/>
        <v>26451.042857142857</v>
      </c>
      <c r="BK987" s="31">
        <f t="shared" si="696"/>
        <v>7.2802912116484653E-2</v>
      </c>
      <c r="BL987" s="176"/>
      <c r="BM987" s="197"/>
      <c r="BN987" s="197"/>
      <c r="BO987" s="67" t="s">
        <v>75</v>
      </c>
      <c r="BP987" s="49">
        <v>1754035</v>
      </c>
      <c r="BQ987" s="30">
        <f>IFERROR(BP987/BM977,"-")</f>
        <v>3.3298680489228728E-3</v>
      </c>
      <c r="BR987" s="49">
        <v>47</v>
      </c>
      <c r="BS987" s="30">
        <f>IFERROR(BR987/BN977,"-")</f>
        <v>0.10955710955710955</v>
      </c>
      <c r="BT987" s="52">
        <f t="shared" si="678"/>
        <v>37319.893617021276</v>
      </c>
      <c r="BU987" s="31">
        <f t="shared" si="697"/>
        <v>7.6797385620915037E-2</v>
      </c>
      <c r="BV987" s="176"/>
      <c r="BW987" s="197"/>
      <c r="BX987" s="197"/>
      <c r="BY987" s="67" t="s">
        <v>75</v>
      </c>
      <c r="BZ987" s="49">
        <f t="shared" si="689"/>
        <v>30461066</v>
      </c>
      <c r="CA987" s="30">
        <f>IFERROR(BZ987/BW977,"-")</f>
        <v>1.7613547489128269E-3</v>
      </c>
      <c r="CB987" s="49">
        <f t="shared" si="690"/>
        <v>972</v>
      </c>
      <c r="CC987" s="30">
        <f>IFERROR(CB987/BX977,"-")</f>
        <v>4.9645027835946674E-2</v>
      </c>
      <c r="CD987" s="52">
        <f t="shared" si="679"/>
        <v>31338.545267489713</v>
      </c>
      <c r="CE987" s="31">
        <f t="shared" si="698"/>
        <v>4.4232081911262801E-2</v>
      </c>
      <c r="CR987" s="173"/>
      <c r="CS987" s="194"/>
      <c r="CT987" s="188"/>
      <c r="CU987" s="191"/>
      <c r="CV987" s="191"/>
      <c r="CW987" s="75" t="s">
        <v>83</v>
      </c>
      <c r="CX987" s="86">
        <v>214972266</v>
      </c>
      <c r="CY987" s="76">
        <v>2.3898104687276062E-2</v>
      </c>
      <c r="CZ987" s="86">
        <v>1542</v>
      </c>
      <c r="DA987" s="76">
        <v>0.1511764705882353</v>
      </c>
      <c r="DB987" s="86">
        <v>139411.32684824904</v>
      </c>
      <c r="DC987" s="77">
        <v>0.13742090722751982</v>
      </c>
    </row>
    <row r="988" spans="2:107" s="16" customFormat="1" ht="13.15" customHeight="1">
      <c r="B988" s="224"/>
      <c r="C988" s="194"/>
      <c r="D988" s="176"/>
      <c r="E988" s="197"/>
      <c r="F988" s="197"/>
      <c r="G988" s="67" t="s">
        <v>77</v>
      </c>
      <c r="H988" s="49">
        <v>0</v>
      </c>
      <c r="I988" s="30">
        <f>IFERROR(H988/E977,"-")</f>
        <v>0</v>
      </c>
      <c r="J988" s="49">
        <v>0</v>
      </c>
      <c r="K988" s="30">
        <f>IFERROR(J988/F977,"-")</f>
        <v>0</v>
      </c>
      <c r="L988" s="52" t="str">
        <f t="shared" si="672"/>
        <v>-</v>
      </c>
      <c r="M988" s="31">
        <f t="shared" si="691"/>
        <v>0</v>
      </c>
      <c r="N988" s="176"/>
      <c r="O988" s="197"/>
      <c r="P988" s="197"/>
      <c r="Q988" s="67" t="s">
        <v>77</v>
      </c>
      <c r="R988" s="49">
        <v>248156</v>
      </c>
      <c r="S988" s="30">
        <f>IFERROR(R988/O977,"-")</f>
        <v>1.7536223987886128E-3</v>
      </c>
      <c r="T988" s="49">
        <v>1</v>
      </c>
      <c r="U988" s="30">
        <f>IFERROR(T988/P977,"-")</f>
        <v>1.3333333333333334E-2</v>
      </c>
      <c r="V988" s="52">
        <f t="shared" si="673"/>
        <v>248156</v>
      </c>
      <c r="W988" s="31">
        <f t="shared" si="692"/>
        <v>1.2345679012345678E-2</v>
      </c>
      <c r="X988" s="176"/>
      <c r="Y988" s="197"/>
      <c r="Z988" s="197"/>
      <c r="AA988" s="67" t="s">
        <v>77</v>
      </c>
      <c r="AB988" s="49">
        <v>4545810</v>
      </c>
      <c r="AC988" s="30">
        <f>IFERROR(AB988/Y977,"-")</f>
        <v>9.1499142500859254E-4</v>
      </c>
      <c r="AD988" s="49">
        <v>61</v>
      </c>
      <c r="AE988" s="30">
        <f>IFERROR(AD988/Z977,"-")</f>
        <v>8.7580760947595111E-3</v>
      </c>
      <c r="AF988" s="52">
        <f t="shared" si="674"/>
        <v>74521.475409836072</v>
      </c>
      <c r="AG988" s="31">
        <f t="shared" si="693"/>
        <v>8.0031487798478095E-3</v>
      </c>
      <c r="AH988" s="176"/>
      <c r="AI988" s="197"/>
      <c r="AJ988" s="197"/>
      <c r="AK988" s="67" t="s">
        <v>77</v>
      </c>
      <c r="AL988" s="49">
        <v>5969969</v>
      </c>
      <c r="AM988" s="30">
        <f>IFERROR(AL988/AI977,"-")</f>
        <v>1.0008090720014737E-3</v>
      </c>
      <c r="AN988" s="49">
        <v>82</v>
      </c>
      <c r="AO988" s="30">
        <f>IFERROR(AN988/AJ977,"-")</f>
        <v>1.2439320388349514E-2</v>
      </c>
      <c r="AP988" s="52">
        <f t="shared" si="675"/>
        <v>72804.5</v>
      </c>
      <c r="AQ988" s="31">
        <f t="shared" si="694"/>
        <v>1.1290100509431364E-2</v>
      </c>
      <c r="AR988" s="176"/>
      <c r="AS988" s="197"/>
      <c r="AT988" s="197"/>
      <c r="AU988" s="67" t="s">
        <v>77</v>
      </c>
      <c r="AV988" s="49">
        <v>9112154</v>
      </c>
      <c r="AW988" s="30">
        <f>IFERROR(AV988/AS977,"-")</f>
        <v>2.2976051524709971E-3</v>
      </c>
      <c r="AX988" s="49">
        <v>102</v>
      </c>
      <c r="AY988" s="30">
        <f>IFERROR(AX988/AT977,"-")</f>
        <v>2.6027047716254147E-2</v>
      </c>
      <c r="AZ988" s="52">
        <f t="shared" si="676"/>
        <v>89334.843137254895</v>
      </c>
      <c r="BA988" s="31">
        <f t="shared" si="695"/>
        <v>2.2931654676258992E-2</v>
      </c>
      <c r="BB988" s="176"/>
      <c r="BC988" s="197"/>
      <c r="BD988" s="197"/>
      <c r="BE988" s="67" t="s">
        <v>77</v>
      </c>
      <c r="BF988" s="49">
        <v>5294040</v>
      </c>
      <c r="BG988" s="30">
        <f>IFERROR(BF988/BC977,"-")</f>
        <v>3.1423170394682485E-3</v>
      </c>
      <c r="BH988" s="49">
        <v>52</v>
      </c>
      <c r="BI988" s="30">
        <f>IFERROR(BH988/BD977,"-")</f>
        <v>3.2994923857868022E-2</v>
      </c>
      <c r="BJ988" s="52">
        <f t="shared" si="677"/>
        <v>101808.46153846153</v>
      </c>
      <c r="BK988" s="31">
        <f t="shared" si="696"/>
        <v>2.704108164326573E-2</v>
      </c>
      <c r="BL988" s="176"/>
      <c r="BM988" s="197"/>
      <c r="BN988" s="197"/>
      <c r="BO988" s="67" t="s">
        <v>77</v>
      </c>
      <c r="BP988" s="49">
        <v>4163769</v>
      </c>
      <c r="BQ988" s="30">
        <f>IFERROR(BP988/BM977,"-")</f>
        <v>7.904518071871737E-3</v>
      </c>
      <c r="BR988" s="49">
        <v>19</v>
      </c>
      <c r="BS988" s="30">
        <f>IFERROR(BR988/BN977,"-")</f>
        <v>4.4289044289044288E-2</v>
      </c>
      <c r="BT988" s="52">
        <f t="shared" si="678"/>
        <v>219145.73684210525</v>
      </c>
      <c r="BU988" s="31">
        <f t="shared" si="697"/>
        <v>3.1045751633986929E-2</v>
      </c>
      <c r="BV988" s="176"/>
      <c r="BW988" s="197"/>
      <c r="BX988" s="197"/>
      <c r="BY988" s="67" t="s">
        <v>77</v>
      </c>
      <c r="BZ988" s="49">
        <f t="shared" si="689"/>
        <v>29333898</v>
      </c>
      <c r="CA988" s="30">
        <f>IFERROR(BZ988/BW977,"-")</f>
        <v>1.6961783460376757E-3</v>
      </c>
      <c r="CB988" s="49">
        <f t="shared" si="690"/>
        <v>317</v>
      </c>
      <c r="CC988" s="30">
        <f>IFERROR(CB988/BX977,"-")</f>
        <v>1.6190816691352979E-2</v>
      </c>
      <c r="CD988" s="52">
        <f t="shared" si="679"/>
        <v>92535.955835962144</v>
      </c>
      <c r="CE988" s="31">
        <f t="shared" si="698"/>
        <v>1.4425483503981798E-2</v>
      </c>
      <c r="CR988" s="173"/>
      <c r="CS988" s="194"/>
      <c r="CT988" s="188"/>
      <c r="CU988" s="191"/>
      <c r="CV988" s="191"/>
      <c r="CW988" s="75" t="s">
        <v>87</v>
      </c>
      <c r="CX988" s="86">
        <v>46295061</v>
      </c>
      <c r="CY988" s="76">
        <v>5.1465439466588277E-3</v>
      </c>
      <c r="CZ988" s="86">
        <v>711</v>
      </c>
      <c r="DA988" s="76">
        <v>6.9705882352941173E-2</v>
      </c>
      <c r="DB988" s="86">
        <v>65112.603375527426</v>
      </c>
      <c r="DC988" s="77">
        <v>6.3363336601015952E-2</v>
      </c>
    </row>
    <row r="989" spans="2:107" s="16" customFormat="1" ht="13.15" customHeight="1">
      <c r="B989" s="224"/>
      <c r="C989" s="194"/>
      <c r="D989" s="176"/>
      <c r="E989" s="197"/>
      <c r="F989" s="197"/>
      <c r="G989" s="67" t="s">
        <v>79</v>
      </c>
      <c r="H989" s="49">
        <v>5177</v>
      </c>
      <c r="I989" s="30">
        <f>IFERROR(H989/E977,"-")</f>
        <v>1.2366484605195739E-4</v>
      </c>
      <c r="J989" s="49">
        <v>1</v>
      </c>
      <c r="K989" s="30">
        <f>IFERROR(J989/F977,"-")</f>
        <v>4.3478260869565216E-2</v>
      </c>
      <c r="L989" s="52">
        <f t="shared" si="672"/>
        <v>5177</v>
      </c>
      <c r="M989" s="31">
        <f t="shared" si="691"/>
        <v>3.8461538461538464E-2</v>
      </c>
      <c r="N989" s="176"/>
      <c r="O989" s="197"/>
      <c r="P989" s="197"/>
      <c r="Q989" s="67" t="s">
        <v>79</v>
      </c>
      <c r="R989" s="49">
        <v>1531391</v>
      </c>
      <c r="S989" s="30">
        <f>IFERROR(R989/O977,"-")</f>
        <v>1.0821747444765764E-2</v>
      </c>
      <c r="T989" s="49">
        <v>5</v>
      </c>
      <c r="U989" s="30">
        <f>IFERROR(T989/P977,"-")</f>
        <v>6.6666666666666666E-2</v>
      </c>
      <c r="V989" s="52">
        <f t="shared" si="673"/>
        <v>306278.2</v>
      </c>
      <c r="W989" s="31">
        <f t="shared" si="692"/>
        <v>6.1728395061728392E-2</v>
      </c>
      <c r="X989" s="176"/>
      <c r="Y989" s="197"/>
      <c r="Z989" s="197"/>
      <c r="AA989" s="67" t="s">
        <v>79</v>
      </c>
      <c r="AB989" s="49">
        <v>21406308</v>
      </c>
      <c r="AC989" s="30">
        <f>IFERROR(AB989/Y977,"-")</f>
        <v>4.3087124761247908E-3</v>
      </c>
      <c r="AD989" s="49">
        <v>110</v>
      </c>
      <c r="AE989" s="30">
        <f>IFERROR(AD989/Z977,"-")</f>
        <v>1.5793251974156496E-2</v>
      </c>
      <c r="AF989" s="52">
        <f t="shared" si="674"/>
        <v>194602.8</v>
      </c>
      <c r="AG989" s="31">
        <f t="shared" si="693"/>
        <v>1.4431907635791131E-2</v>
      </c>
      <c r="AH989" s="176"/>
      <c r="AI989" s="197"/>
      <c r="AJ989" s="197"/>
      <c r="AK989" s="67" t="s">
        <v>79</v>
      </c>
      <c r="AL989" s="49">
        <v>58958165</v>
      </c>
      <c r="AM989" s="30">
        <f>IFERROR(AL989/AI977,"-")</f>
        <v>9.8837810381527547E-3</v>
      </c>
      <c r="AN989" s="49">
        <v>191</v>
      </c>
      <c r="AO989" s="30">
        <f>IFERROR(AN989/AJ977,"-")</f>
        <v>2.8974514563106797E-2</v>
      </c>
      <c r="AP989" s="52">
        <f t="shared" si="675"/>
        <v>308681.49214659684</v>
      </c>
      <c r="AQ989" s="31">
        <f t="shared" si="694"/>
        <v>2.6297673137821838E-2</v>
      </c>
      <c r="AR989" s="176"/>
      <c r="AS989" s="197"/>
      <c r="AT989" s="197"/>
      <c r="AU989" s="67" t="s">
        <v>79</v>
      </c>
      <c r="AV989" s="49">
        <v>66424481</v>
      </c>
      <c r="AW989" s="30">
        <f>IFERROR(AV989/AS977,"-")</f>
        <v>1.6748754443330505E-2</v>
      </c>
      <c r="AX989" s="49">
        <v>192</v>
      </c>
      <c r="AY989" s="30">
        <f>IFERROR(AX989/AT977,"-")</f>
        <v>4.8992089818831332E-2</v>
      </c>
      <c r="AZ989" s="52">
        <f t="shared" si="676"/>
        <v>345960.83854166669</v>
      </c>
      <c r="BA989" s="31">
        <f t="shared" si="695"/>
        <v>4.3165467625899283E-2</v>
      </c>
      <c r="BB989" s="176"/>
      <c r="BC989" s="197"/>
      <c r="BD989" s="197"/>
      <c r="BE989" s="67" t="s">
        <v>79</v>
      </c>
      <c r="BF989" s="49">
        <v>40205546</v>
      </c>
      <c r="BG989" s="30">
        <f>IFERROR(BF989/BC977,"-")</f>
        <v>2.3864302550967595E-2</v>
      </c>
      <c r="BH989" s="49">
        <v>131</v>
      </c>
      <c r="BI989" s="30">
        <f>IFERROR(BH989/BD977,"-")</f>
        <v>8.3121827411167512E-2</v>
      </c>
      <c r="BJ989" s="52">
        <f t="shared" si="677"/>
        <v>306912.56488549616</v>
      </c>
      <c r="BK989" s="31">
        <f t="shared" si="696"/>
        <v>6.812272490899636E-2</v>
      </c>
      <c r="BL989" s="176"/>
      <c r="BM989" s="197"/>
      <c r="BN989" s="197"/>
      <c r="BO989" s="67" t="s">
        <v>79</v>
      </c>
      <c r="BP989" s="49">
        <v>15706938</v>
      </c>
      <c r="BQ989" s="30">
        <f>IFERROR(BP989/BM977,"-")</f>
        <v>2.9818122781251531E-2</v>
      </c>
      <c r="BR989" s="49">
        <v>52</v>
      </c>
      <c r="BS989" s="30">
        <f>IFERROR(BR989/BN977,"-")</f>
        <v>0.12121212121212122</v>
      </c>
      <c r="BT989" s="52">
        <f t="shared" si="678"/>
        <v>302056.5</v>
      </c>
      <c r="BU989" s="31">
        <f t="shared" si="697"/>
        <v>8.4967320261437912E-2</v>
      </c>
      <c r="BV989" s="176"/>
      <c r="BW989" s="197"/>
      <c r="BX989" s="197"/>
      <c r="BY989" s="67" t="s">
        <v>79</v>
      </c>
      <c r="BZ989" s="49">
        <f t="shared" si="689"/>
        <v>204238006</v>
      </c>
      <c r="CA989" s="30">
        <f>IFERROR(BZ989/BW977,"-")</f>
        <v>1.1809684591359556E-2</v>
      </c>
      <c r="CB989" s="49">
        <f t="shared" si="690"/>
        <v>682</v>
      </c>
      <c r="CC989" s="30">
        <f>IFERROR(CB989/BX977,"-")</f>
        <v>3.4833239695592218E-2</v>
      </c>
      <c r="CD989" s="52">
        <f t="shared" si="679"/>
        <v>299469.21700879763</v>
      </c>
      <c r="CE989" s="31">
        <f t="shared" si="698"/>
        <v>3.1035267349260522E-2</v>
      </c>
      <c r="CR989" s="173"/>
      <c r="CS989" s="194"/>
      <c r="CT989" s="188"/>
      <c r="CU989" s="191"/>
      <c r="CV989" s="191"/>
      <c r="CW989" s="75" t="s">
        <v>85</v>
      </c>
      <c r="CX989" s="86">
        <v>32208941</v>
      </c>
      <c r="CY989" s="76">
        <v>3.5806137145351492E-3</v>
      </c>
      <c r="CZ989" s="86">
        <v>1205</v>
      </c>
      <c r="DA989" s="76">
        <v>0.11813725490196078</v>
      </c>
      <c r="DB989" s="86">
        <v>26729.411618257262</v>
      </c>
      <c r="DC989" s="77">
        <v>0.10738793333927457</v>
      </c>
    </row>
    <row r="990" spans="2:107" s="16" customFormat="1" ht="13.15" customHeight="1">
      <c r="B990" s="224"/>
      <c r="C990" s="194"/>
      <c r="D990" s="176"/>
      <c r="E990" s="197"/>
      <c r="F990" s="197"/>
      <c r="G990" s="67" t="s">
        <v>81</v>
      </c>
      <c r="H990" s="49">
        <v>8893</v>
      </c>
      <c r="I990" s="30">
        <f>IFERROR(H990/E977,"-")</f>
        <v>2.1243026384779932E-4</v>
      </c>
      <c r="J990" s="49">
        <v>1</v>
      </c>
      <c r="K990" s="30">
        <f>IFERROR(J990/F977,"-")</f>
        <v>4.3478260869565216E-2</v>
      </c>
      <c r="L990" s="52">
        <f t="shared" si="672"/>
        <v>8893</v>
      </c>
      <c r="M990" s="31">
        <f t="shared" si="691"/>
        <v>3.8461538461538464E-2</v>
      </c>
      <c r="N990" s="176"/>
      <c r="O990" s="197"/>
      <c r="P990" s="197"/>
      <c r="Q990" s="67" t="s">
        <v>81</v>
      </c>
      <c r="R990" s="49">
        <v>2350971</v>
      </c>
      <c r="S990" s="30">
        <f>IFERROR(R990/O977,"-")</f>
        <v>1.6613402071690646E-2</v>
      </c>
      <c r="T990" s="49">
        <v>15</v>
      </c>
      <c r="U990" s="30">
        <f>IFERROR(T990/P977,"-")</f>
        <v>0.2</v>
      </c>
      <c r="V990" s="52">
        <f t="shared" si="673"/>
        <v>156731.4</v>
      </c>
      <c r="W990" s="31">
        <f t="shared" si="692"/>
        <v>0.18518518518518517</v>
      </c>
      <c r="X990" s="176"/>
      <c r="Y990" s="197"/>
      <c r="Z990" s="197"/>
      <c r="AA990" s="67" t="s">
        <v>81</v>
      </c>
      <c r="AB990" s="49">
        <v>38646626</v>
      </c>
      <c r="AC990" s="30">
        <f>IFERROR(AB990/Y977,"-")</f>
        <v>7.7788845982375244E-3</v>
      </c>
      <c r="AD990" s="49">
        <v>805</v>
      </c>
      <c r="AE990" s="30">
        <f>IFERROR(AD990/Z977,"-")</f>
        <v>0.11557788944723618</v>
      </c>
      <c r="AF990" s="52">
        <f t="shared" si="674"/>
        <v>48008.231055900622</v>
      </c>
      <c r="AG990" s="31">
        <f t="shared" si="693"/>
        <v>0.105615324061926</v>
      </c>
      <c r="AH990" s="176"/>
      <c r="AI990" s="197"/>
      <c r="AJ990" s="197"/>
      <c r="AK990" s="67" t="s">
        <v>81</v>
      </c>
      <c r="AL990" s="49">
        <v>66525463</v>
      </c>
      <c r="AM990" s="30">
        <f>IFERROR(AL990/AI977,"-")</f>
        <v>1.1152367271839832E-2</v>
      </c>
      <c r="AN990" s="49">
        <v>934</v>
      </c>
      <c r="AO990" s="30">
        <f>IFERROR(AN990/AJ977,"-")</f>
        <v>0.1416868932038835</v>
      </c>
      <c r="AP990" s="52">
        <f t="shared" si="675"/>
        <v>71226.405781584588</v>
      </c>
      <c r="AQ990" s="31">
        <f t="shared" si="694"/>
        <v>0.12859699848547432</v>
      </c>
      <c r="AR990" s="176"/>
      <c r="AS990" s="197"/>
      <c r="AT990" s="197"/>
      <c r="AU990" s="67" t="s">
        <v>81</v>
      </c>
      <c r="AV990" s="49">
        <v>43989349</v>
      </c>
      <c r="AW990" s="30">
        <f>IFERROR(AV990/AS977,"-")</f>
        <v>1.1091796178625261E-2</v>
      </c>
      <c r="AX990" s="49">
        <v>584</v>
      </c>
      <c r="AY990" s="30">
        <f>IFERROR(AX990/AT977,"-")</f>
        <v>0.14901760653227863</v>
      </c>
      <c r="AZ990" s="52">
        <f t="shared" si="676"/>
        <v>75324.227739726033</v>
      </c>
      <c r="BA990" s="31">
        <f t="shared" si="695"/>
        <v>0.13129496402877697</v>
      </c>
      <c r="BB990" s="176"/>
      <c r="BC990" s="197"/>
      <c r="BD990" s="197"/>
      <c r="BE990" s="67" t="s">
        <v>81</v>
      </c>
      <c r="BF990" s="49">
        <v>21151465</v>
      </c>
      <c r="BG990" s="30">
        <f>IFERROR(BF990/BC977,"-")</f>
        <v>1.2554610255913494E-2</v>
      </c>
      <c r="BH990" s="49">
        <v>248</v>
      </c>
      <c r="BI990" s="30">
        <f>IFERROR(BH990/BD977,"-")</f>
        <v>0.15736040609137056</v>
      </c>
      <c r="BJ990" s="52">
        <f t="shared" si="677"/>
        <v>85288.165322580651</v>
      </c>
      <c r="BK990" s="31">
        <f t="shared" si="696"/>
        <v>0.12896515860634425</v>
      </c>
      <c r="BL990" s="176"/>
      <c r="BM990" s="197"/>
      <c r="BN990" s="197"/>
      <c r="BO990" s="67" t="s">
        <v>81</v>
      </c>
      <c r="BP990" s="49">
        <v>6577659</v>
      </c>
      <c r="BQ990" s="30">
        <f>IFERROR(BP990/BM977,"-")</f>
        <v>1.2487057864187415E-2</v>
      </c>
      <c r="BR990" s="49">
        <v>55</v>
      </c>
      <c r="BS990" s="30">
        <f>IFERROR(BR990/BN977,"-")</f>
        <v>0.12820512820512819</v>
      </c>
      <c r="BT990" s="52">
        <f t="shared" si="678"/>
        <v>119593.8</v>
      </c>
      <c r="BU990" s="31">
        <f t="shared" si="697"/>
        <v>8.9869281045751634E-2</v>
      </c>
      <c r="BV990" s="176"/>
      <c r="BW990" s="197"/>
      <c r="BX990" s="197"/>
      <c r="BY990" s="67" t="s">
        <v>81</v>
      </c>
      <c r="BZ990" s="49">
        <f t="shared" si="689"/>
        <v>179250426</v>
      </c>
      <c r="CA990" s="30">
        <f>IFERROR(BZ990/BW977,"-")</f>
        <v>1.0364824037338263E-2</v>
      </c>
      <c r="CB990" s="49">
        <f t="shared" si="690"/>
        <v>2642</v>
      </c>
      <c r="CC990" s="30">
        <f>IFERROR(CB990/BX977,"-")</f>
        <v>0.134940497471781</v>
      </c>
      <c r="CD990" s="52">
        <f t="shared" si="679"/>
        <v>67846.489780469346</v>
      </c>
      <c r="CE990" s="31">
        <f t="shared" si="698"/>
        <v>0.12022753128555176</v>
      </c>
      <c r="CR990" s="174"/>
      <c r="CS990" s="195"/>
      <c r="CT990" s="189"/>
      <c r="CU990" s="192"/>
      <c r="CV990" s="192"/>
      <c r="CW990" s="18" t="s">
        <v>92</v>
      </c>
      <c r="CX990" s="86">
        <v>1576736242</v>
      </c>
      <c r="CY990" s="76">
        <v>0.17528311198774937</v>
      </c>
      <c r="CZ990" s="86">
        <v>7797</v>
      </c>
      <c r="DA990" s="76">
        <v>0.76441176470588235</v>
      </c>
      <c r="DB990" s="86">
        <v>202223.45030139797</v>
      </c>
      <c r="DC990" s="77">
        <v>0.69485785580607784</v>
      </c>
    </row>
    <row r="991" spans="2:107" s="16" customFormat="1" ht="13.15" customHeight="1">
      <c r="B991" s="224"/>
      <c r="C991" s="194"/>
      <c r="D991" s="176"/>
      <c r="E991" s="197"/>
      <c r="F991" s="197"/>
      <c r="G991" s="67" t="s">
        <v>83</v>
      </c>
      <c r="H991" s="49">
        <v>365186</v>
      </c>
      <c r="I991" s="30">
        <f>IFERROR(H991/E977,"-")</f>
        <v>8.7233282731949222E-3</v>
      </c>
      <c r="J991" s="49">
        <v>5</v>
      </c>
      <c r="K991" s="30">
        <f>IFERROR(J991/F977,"-")</f>
        <v>0.21739130434782608</v>
      </c>
      <c r="L991" s="52">
        <f t="shared" si="672"/>
        <v>73037.2</v>
      </c>
      <c r="M991" s="31">
        <f t="shared" si="691"/>
        <v>0.19230769230769232</v>
      </c>
      <c r="N991" s="176"/>
      <c r="O991" s="197"/>
      <c r="P991" s="197"/>
      <c r="Q991" s="67" t="s">
        <v>83</v>
      </c>
      <c r="R991" s="49">
        <v>1611145</v>
      </c>
      <c r="S991" s="30">
        <f>IFERROR(R991/O977,"-")</f>
        <v>1.138533809255581E-2</v>
      </c>
      <c r="T991" s="49">
        <v>8</v>
      </c>
      <c r="U991" s="30">
        <f>IFERROR(T991/P977,"-")</f>
        <v>0.10666666666666667</v>
      </c>
      <c r="V991" s="52">
        <f t="shared" si="673"/>
        <v>201393.125</v>
      </c>
      <c r="W991" s="31">
        <f t="shared" si="692"/>
        <v>9.8765432098765427E-2</v>
      </c>
      <c r="X991" s="176"/>
      <c r="Y991" s="197"/>
      <c r="Z991" s="197"/>
      <c r="AA991" s="67" t="s">
        <v>83</v>
      </c>
      <c r="AB991" s="49">
        <v>43828774</v>
      </c>
      <c r="AC991" s="30">
        <f>IFERROR(AB991/Y977,"-")</f>
        <v>8.8219596460563793E-3</v>
      </c>
      <c r="AD991" s="49">
        <v>496</v>
      </c>
      <c r="AE991" s="30">
        <f>IFERROR(AD991/Z977,"-")</f>
        <v>7.1213208901651115E-2</v>
      </c>
      <c r="AF991" s="52">
        <f t="shared" si="674"/>
        <v>88364.463709677424</v>
      </c>
      <c r="AG991" s="31">
        <f t="shared" si="693"/>
        <v>6.507478352138546E-2</v>
      </c>
      <c r="AH991" s="176"/>
      <c r="AI991" s="197"/>
      <c r="AJ991" s="197"/>
      <c r="AK991" s="67" t="s">
        <v>83</v>
      </c>
      <c r="AL991" s="49">
        <v>90158709</v>
      </c>
      <c r="AM991" s="30">
        <f>IFERROR(AL991/AI977,"-")</f>
        <v>1.5114258363341737E-2</v>
      </c>
      <c r="AN991" s="49">
        <v>979</v>
      </c>
      <c r="AO991" s="30">
        <f>IFERROR(AN991/AJ977,"-")</f>
        <v>0.1485133495145631</v>
      </c>
      <c r="AP991" s="52">
        <f t="shared" si="675"/>
        <v>92092.654749744645</v>
      </c>
      <c r="AQ991" s="31">
        <f t="shared" si="694"/>
        <v>0.13479278535040617</v>
      </c>
      <c r="AR991" s="176"/>
      <c r="AS991" s="197"/>
      <c r="AT991" s="197"/>
      <c r="AU991" s="67" t="s">
        <v>83</v>
      </c>
      <c r="AV991" s="49">
        <v>72698930</v>
      </c>
      <c r="AW991" s="30">
        <f>IFERROR(AV991/AS977,"-")</f>
        <v>1.8330839903180778E-2</v>
      </c>
      <c r="AX991" s="49">
        <v>911</v>
      </c>
      <c r="AY991" s="30">
        <f>IFERROR(AX991/AT977,"-")</f>
        <v>0.23245725950497576</v>
      </c>
      <c r="AZ991" s="52">
        <f t="shared" si="676"/>
        <v>79801.240395170142</v>
      </c>
      <c r="BA991" s="31">
        <f t="shared" si="695"/>
        <v>0.20481115107913669</v>
      </c>
      <c r="BB991" s="176"/>
      <c r="BC991" s="197"/>
      <c r="BD991" s="197"/>
      <c r="BE991" s="67" t="s">
        <v>83</v>
      </c>
      <c r="BF991" s="49">
        <v>50457889</v>
      </c>
      <c r="BG991" s="30">
        <f>IFERROR(BF991/BC977,"-")</f>
        <v>2.9949657422365057E-2</v>
      </c>
      <c r="BH991" s="49">
        <v>510</v>
      </c>
      <c r="BI991" s="30">
        <f>IFERROR(BH991/BD977,"-")</f>
        <v>0.32360406091370558</v>
      </c>
      <c r="BJ991" s="52">
        <f t="shared" si="677"/>
        <v>98937.037254901967</v>
      </c>
      <c r="BK991" s="31">
        <f t="shared" si="696"/>
        <v>0.26521060842433697</v>
      </c>
      <c r="BL991" s="176"/>
      <c r="BM991" s="197"/>
      <c r="BN991" s="197"/>
      <c r="BO991" s="67" t="s">
        <v>83</v>
      </c>
      <c r="BP991" s="49">
        <v>13619049</v>
      </c>
      <c r="BQ991" s="30">
        <f>IFERROR(BP991/BM977,"-")</f>
        <v>2.5854464775112811E-2</v>
      </c>
      <c r="BR991" s="49">
        <v>143</v>
      </c>
      <c r="BS991" s="30">
        <f>IFERROR(BR991/BN977,"-")</f>
        <v>0.33333333333333331</v>
      </c>
      <c r="BT991" s="52">
        <f t="shared" si="678"/>
        <v>95238.104895104902</v>
      </c>
      <c r="BU991" s="31">
        <f t="shared" si="697"/>
        <v>0.23366013071895425</v>
      </c>
      <c r="BV991" s="176"/>
      <c r="BW991" s="197"/>
      <c r="BX991" s="197"/>
      <c r="BY991" s="67" t="s">
        <v>83</v>
      </c>
      <c r="BZ991" s="49">
        <f t="shared" si="689"/>
        <v>272739682</v>
      </c>
      <c r="CA991" s="30">
        <f>IFERROR(BZ991/BW977,"-")</f>
        <v>1.5770667188983938E-2</v>
      </c>
      <c r="CB991" s="49">
        <f t="shared" si="690"/>
        <v>3052</v>
      </c>
      <c r="CC991" s="30">
        <f>IFERROR(CB991/BX977,"-")</f>
        <v>0.15588130139435108</v>
      </c>
      <c r="CD991" s="52">
        <f t="shared" si="679"/>
        <v>89364.247051114027</v>
      </c>
      <c r="CE991" s="31">
        <f t="shared" si="698"/>
        <v>0.13888509670079635</v>
      </c>
      <c r="CR991" s="172">
        <v>59</v>
      </c>
      <c r="CS991" s="193" t="s">
        <v>19</v>
      </c>
      <c r="CT991" s="187">
        <v>80159</v>
      </c>
      <c r="CU991" s="190">
        <v>65983409390</v>
      </c>
      <c r="CV991" s="190">
        <v>74271</v>
      </c>
      <c r="CW991" s="75" t="s">
        <v>58</v>
      </c>
      <c r="CX991" s="86">
        <v>1780322302</v>
      </c>
      <c r="CY991" s="76">
        <v>2.6981362716152913E-2</v>
      </c>
      <c r="CZ991" s="86">
        <v>13568</v>
      </c>
      <c r="DA991" s="76">
        <v>0.18268233900176381</v>
      </c>
      <c r="DB991" s="86">
        <v>131214.79230542452</v>
      </c>
      <c r="DC991" s="77">
        <v>0.16926358861762247</v>
      </c>
    </row>
    <row r="992" spans="2:107" s="16" customFormat="1" ht="13.15" customHeight="1">
      <c r="B992" s="224"/>
      <c r="C992" s="194"/>
      <c r="D992" s="176"/>
      <c r="E992" s="197"/>
      <c r="F992" s="197"/>
      <c r="G992" s="67" t="s">
        <v>87</v>
      </c>
      <c r="H992" s="49">
        <v>81141</v>
      </c>
      <c r="I992" s="30">
        <f>IFERROR(H992/E977,"-")</f>
        <v>1.9382440165157185E-3</v>
      </c>
      <c r="J992" s="49">
        <v>4</v>
      </c>
      <c r="K992" s="30">
        <f>IFERROR(J992/F977,"-")</f>
        <v>0.17391304347826086</v>
      </c>
      <c r="L992" s="52">
        <f t="shared" si="672"/>
        <v>20285.25</v>
      </c>
      <c r="M992" s="31">
        <f t="shared" si="691"/>
        <v>0.15384615384615385</v>
      </c>
      <c r="N992" s="176"/>
      <c r="O992" s="197"/>
      <c r="P992" s="197"/>
      <c r="Q992" s="67" t="s">
        <v>87</v>
      </c>
      <c r="R992" s="49">
        <v>614196</v>
      </c>
      <c r="S992" s="30">
        <f>IFERROR(R992/O977,"-")</f>
        <v>4.340285396469845E-3</v>
      </c>
      <c r="T992" s="49">
        <v>9</v>
      </c>
      <c r="U992" s="30">
        <f>IFERROR(T992/P977,"-")</f>
        <v>0.12</v>
      </c>
      <c r="V992" s="52">
        <f t="shared" si="673"/>
        <v>68244</v>
      </c>
      <c r="W992" s="31">
        <f t="shared" si="692"/>
        <v>0.1111111111111111</v>
      </c>
      <c r="X992" s="176"/>
      <c r="Y992" s="197"/>
      <c r="Z992" s="197"/>
      <c r="AA992" s="67" t="s">
        <v>87</v>
      </c>
      <c r="AB992" s="49">
        <v>26717679</v>
      </c>
      <c r="AC992" s="30">
        <f>IFERROR(AB992/Y977,"-")</f>
        <v>5.377797836058293E-3</v>
      </c>
      <c r="AD992" s="49">
        <v>385</v>
      </c>
      <c r="AE992" s="30">
        <f>IFERROR(AD992/Z977,"-")</f>
        <v>5.5276381909547742E-2</v>
      </c>
      <c r="AF992" s="52">
        <f t="shared" si="674"/>
        <v>69396.568831168828</v>
      </c>
      <c r="AG992" s="31">
        <f t="shared" si="693"/>
        <v>5.0511676725268961E-2</v>
      </c>
      <c r="AH992" s="176"/>
      <c r="AI992" s="197"/>
      <c r="AJ992" s="197"/>
      <c r="AK992" s="67" t="s">
        <v>87</v>
      </c>
      <c r="AL992" s="49">
        <v>19147299</v>
      </c>
      <c r="AM992" s="30">
        <f>IFERROR(AL992/AI977,"-")</f>
        <v>3.2098643298691743E-3</v>
      </c>
      <c r="AN992" s="49">
        <v>398</v>
      </c>
      <c r="AO992" s="30">
        <f>IFERROR(AN992/AJ977,"-")</f>
        <v>6.0376213592233011E-2</v>
      </c>
      <c r="AP992" s="52">
        <f t="shared" si="675"/>
        <v>48108.791457286432</v>
      </c>
      <c r="AQ992" s="31">
        <f t="shared" si="694"/>
        <v>5.479829271650833E-2</v>
      </c>
      <c r="AR992" s="176"/>
      <c r="AS992" s="197"/>
      <c r="AT992" s="197"/>
      <c r="AU992" s="67" t="s">
        <v>87</v>
      </c>
      <c r="AV992" s="49">
        <v>13307902</v>
      </c>
      <c r="AW992" s="30">
        <f>IFERROR(AV992/AS977,"-")</f>
        <v>3.3555517393339803E-3</v>
      </c>
      <c r="AX992" s="49">
        <v>304</v>
      </c>
      <c r="AY992" s="30">
        <f>IFERROR(AX992/AT977,"-")</f>
        <v>7.757080887981628E-2</v>
      </c>
      <c r="AZ992" s="52">
        <f t="shared" si="676"/>
        <v>43775.993421052633</v>
      </c>
      <c r="BA992" s="31">
        <f t="shared" si="695"/>
        <v>6.83453237410072E-2</v>
      </c>
      <c r="BB992" s="176"/>
      <c r="BC992" s="197"/>
      <c r="BD992" s="197"/>
      <c r="BE992" s="67" t="s">
        <v>87</v>
      </c>
      <c r="BF992" s="49">
        <v>6360586</v>
      </c>
      <c r="BG992" s="30">
        <f>IFERROR(BF992/BC977,"-")</f>
        <v>3.7753733951392866E-3</v>
      </c>
      <c r="BH992" s="49">
        <v>122</v>
      </c>
      <c r="BI992" s="30">
        <f>IFERROR(BH992/BD977,"-")</f>
        <v>7.7411167512690351E-2</v>
      </c>
      <c r="BJ992" s="52">
        <f t="shared" si="677"/>
        <v>52135.950819672129</v>
      </c>
      <c r="BK992" s="31">
        <f t="shared" si="696"/>
        <v>6.3442537701508067E-2</v>
      </c>
      <c r="BL992" s="176"/>
      <c r="BM992" s="197"/>
      <c r="BN992" s="197"/>
      <c r="BO992" s="67" t="s">
        <v>87</v>
      </c>
      <c r="BP992" s="49">
        <v>678246</v>
      </c>
      <c r="BQ992" s="30">
        <f>IFERROR(BP992/BM977,"-")</f>
        <v>1.2875853017241634E-3</v>
      </c>
      <c r="BR992" s="49">
        <v>22</v>
      </c>
      <c r="BS992" s="30">
        <f>IFERROR(BR992/BN977,"-")</f>
        <v>5.128205128205128E-2</v>
      </c>
      <c r="BT992" s="52">
        <f t="shared" si="678"/>
        <v>30829.363636363636</v>
      </c>
      <c r="BU992" s="31">
        <f t="shared" si="697"/>
        <v>3.5947712418300651E-2</v>
      </c>
      <c r="BV992" s="176"/>
      <c r="BW992" s="197"/>
      <c r="BX992" s="197"/>
      <c r="BY992" s="67" t="s">
        <v>87</v>
      </c>
      <c r="BZ992" s="49">
        <f t="shared" si="689"/>
        <v>66907049</v>
      </c>
      <c r="CA992" s="30">
        <f>IFERROR(BZ992/BW977,"-")</f>
        <v>3.8687762434805534E-3</v>
      </c>
      <c r="CB992" s="49">
        <f t="shared" si="690"/>
        <v>1244</v>
      </c>
      <c r="CC992" s="30">
        <f>IFERROR(CB992/BX977,"-")</f>
        <v>6.3537463608968794E-2</v>
      </c>
      <c r="CD992" s="52">
        <f t="shared" si="679"/>
        <v>53783.801446945341</v>
      </c>
      <c r="CE992" s="31">
        <f t="shared" si="698"/>
        <v>5.6609783845278726E-2</v>
      </c>
      <c r="CR992" s="173"/>
      <c r="CS992" s="194"/>
      <c r="CT992" s="188"/>
      <c r="CU992" s="191"/>
      <c r="CV992" s="191"/>
      <c r="CW992" s="75" t="s">
        <v>60</v>
      </c>
      <c r="CX992" s="86">
        <v>1191223266</v>
      </c>
      <c r="CY992" s="76">
        <v>1.8053375492605779E-2</v>
      </c>
      <c r="CZ992" s="86">
        <v>19215</v>
      </c>
      <c r="DA992" s="76">
        <v>0.25871470695156923</v>
      </c>
      <c r="DB992" s="86">
        <v>61994.445277127241</v>
      </c>
      <c r="DC992" s="77">
        <v>0.23971107423994811</v>
      </c>
    </row>
    <row r="993" spans="2:107" s="16" customFormat="1" ht="13.15" customHeight="1">
      <c r="B993" s="224"/>
      <c r="C993" s="194"/>
      <c r="D993" s="176"/>
      <c r="E993" s="197"/>
      <c r="F993" s="197"/>
      <c r="G993" s="68" t="s">
        <v>85</v>
      </c>
      <c r="H993" s="50">
        <v>153784</v>
      </c>
      <c r="I993" s="32">
        <f>IFERROR(H993/E977,"-")</f>
        <v>3.6734932751118824E-3</v>
      </c>
      <c r="J993" s="50">
        <v>10</v>
      </c>
      <c r="K993" s="32">
        <f>IFERROR(J993/F977,"-")</f>
        <v>0.43478260869565216</v>
      </c>
      <c r="L993" s="53">
        <f t="shared" si="672"/>
        <v>15378.4</v>
      </c>
      <c r="M993" s="33">
        <f t="shared" si="691"/>
        <v>0.38461538461538464</v>
      </c>
      <c r="N993" s="176"/>
      <c r="O993" s="197"/>
      <c r="P993" s="197"/>
      <c r="Q993" s="68" t="s">
        <v>85</v>
      </c>
      <c r="R993" s="50">
        <v>159824</v>
      </c>
      <c r="S993" s="32">
        <f>IFERROR(R993/O977,"-")</f>
        <v>1.1294143452666519E-3</v>
      </c>
      <c r="T993" s="50">
        <v>20</v>
      </c>
      <c r="U993" s="32">
        <f>IFERROR(T993/P977,"-")</f>
        <v>0.26666666666666666</v>
      </c>
      <c r="V993" s="53">
        <f t="shared" si="673"/>
        <v>7991.2</v>
      </c>
      <c r="W993" s="33">
        <f t="shared" si="692"/>
        <v>0.24691358024691357</v>
      </c>
      <c r="X993" s="176"/>
      <c r="Y993" s="197"/>
      <c r="Z993" s="197"/>
      <c r="AA993" s="68" t="s">
        <v>85</v>
      </c>
      <c r="AB993" s="50">
        <v>10353439</v>
      </c>
      <c r="AC993" s="32">
        <f>IFERROR(AB993/Y977,"-")</f>
        <v>2.0839647729116563E-3</v>
      </c>
      <c r="AD993" s="50">
        <v>628</v>
      </c>
      <c r="AE993" s="32">
        <f>IFERROR(AD993/Z977,"-")</f>
        <v>9.0165111270638906E-2</v>
      </c>
      <c r="AF993" s="53">
        <f t="shared" si="674"/>
        <v>16486.367834394903</v>
      </c>
      <c r="AG993" s="33">
        <f t="shared" si="693"/>
        <v>8.2393072684334823E-2</v>
      </c>
      <c r="AH993" s="176"/>
      <c r="AI993" s="197"/>
      <c r="AJ993" s="197"/>
      <c r="AK993" s="68" t="s">
        <v>85</v>
      </c>
      <c r="AL993" s="50">
        <v>16526094</v>
      </c>
      <c r="AM993" s="32">
        <f>IFERROR(AL993/AI977,"-")</f>
        <v>2.7704440006219668E-3</v>
      </c>
      <c r="AN993" s="50">
        <v>816</v>
      </c>
      <c r="AO993" s="32">
        <f>IFERROR(AN993/AJ977,"-")</f>
        <v>0.12378640776699029</v>
      </c>
      <c r="AP993" s="53">
        <f t="shared" si="675"/>
        <v>20252.566176470587</v>
      </c>
      <c r="AQ993" s="33">
        <f t="shared" si="694"/>
        <v>0.11235026848409747</v>
      </c>
      <c r="AR993" s="176"/>
      <c r="AS993" s="197"/>
      <c r="AT993" s="197"/>
      <c r="AU993" s="68" t="s">
        <v>85</v>
      </c>
      <c r="AV993" s="50">
        <v>14500220</v>
      </c>
      <c r="AW993" s="32">
        <f>IFERROR(AV993/AS977,"-")</f>
        <v>3.6561915200251224E-3</v>
      </c>
      <c r="AX993" s="50">
        <v>693</v>
      </c>
      <c r="AY993" s="32">
        <f>IFERROR(AX993/AT977,"-")</f>
        <v>0.17683082418984436</v>
      </c>
      <c r="AZ993" s="53">
        <f t="shared" si="676"/>
        <v>20923.838383838385</v>
      </c>
      <c r="BA993" s="33">
        <f t="shared" si="695"/>
        <v>0.15580035971223022</v>
      </c>
      <c r="BB993" s="176"/>
      <c r="BC993" s="197"/>
      <c r="BD993" s="197"/>
      <c r="BE993" s="68" t="s">
        <v>85</v>
      </c>
      <c r="BF993" s="50">
        <v>9672976</v>
      </c>
      <c r="BG993" s="32">
        <f>IFERROR(BF993/BC977,"-")</f>
        <v>5.74146725509581E-3</v>
      </c>
      <c r="BH993" s="50">
        <v>371</v>
      </c>
      <c r="BI993" s="32">
        <f>IFERROR(BH993/BD977,"-")</f>
        <v>0.23540609137055837</v>
      </c>
      <c r="BJ993" s="53">
        <f t="shared" si="677"/>
        <v>26072.711590296494</v>
      </c>
      <c r="BK993" s="33">
        <f t="shared" si="696"/>
        <v>0.19292771710868434</v>
      </c>
      <c r="BL993" s="176"/>
      <c r="BM993" s="197"/>
      <c r="BN993" s="197"/>
      <c r="BO993" s="68" t="s">
        <v>85</v>
      </c>
      <c r="BP993" s="50">
        <v>4648206</v>
      </c>
      <c r="BQ993" s="32">
        <f>IFERROR(BP993/BM977,"-")</f>
        <v>8.8241754835060825E-3</v>
      </c>
      <c r="BR993" s="50">
        <v>105</v>
      </c>
      <c r="BS993" s="32">
        <f>IFERROR(BR993/BN977,"-")</f>
        <v>0.24475524475524477</v>
      </c>
      <c r="BT993" s="53">
        <f t="shared" si="678"/>
        <v>44268.62857142857</v>
      </c>
      <c r="BU993" s="33">
        <f t="shared" si="697"/>
        <v>0.17156862745098039</v>
      </c>
      <c r="BV993" s="176"/>
      <c r="BW993" s="197"/>
      <c r="BX993" s="197"/>
      <c r="BY993" s="68" t="s">
        <v>85</v>
      </c>
      <c r="BZ993" s="50">
        <f t="shared" si="689"/>
        <v>56014543</v>
      </c>
      <c r="CA993" s="32">
        <f>IFERROR(BZ993/BW977,"-")</f>
        <v>3.2389372493146413E-3</v>
      </c>
      <c r="CB993" s="50">
        <f t="shared" si="690"/>
        <v>2643</v>
      </c>
      <c r="CC993" s="32">
        <f>IFERROR(CB993/BX977,"-")</f>
        <v>0.13499157260329944</v>
      </c>
      <c r="CD993" s="53">
        <f t="shared" si="679"/>
        <v>21193.546348846008</v>
      </c>
      <c r="CE993" s="33">
        <f t="shared" si="698"/>
        <v>0.12027303754266212</v>
      </c>
      <c r="CR993" s="173"/>
      <c r="CS993" s="194"/>
      <c r="CT993" s="188"/>
      <c r="CU993" s="191"/>
      <c r="CV993" s="191"/>
      <c r="CW993" s="75" t="s">
        <v>62</v>
      </c>
      <c r="CX993" s="86">
        <v>923576237</v>
      </c>
      <c r="CY993" s="76">
        <v>1.3997097839263379E-2</v>
      </c>
      <c r="CZ993" s="86">
        <v>18702</v>
      </c>
      <c r="DA993" s="76">
        <v>0.25180756957628148</v>
      </c>
      <c r="DB993" s="86">
        <v>49383.821890706873</v>
      </c>
      <c r="DC993" s="77">
        <v>0.23331129380356541</v>
      </c>
    </row>
    <row r="994" spans="2:107" s="16" customFormat="1" ht="13.15" customHeight="1">
      <c r="B994" s="224"/>
      <c r="C994" s="195"/>
      <c r="D994" s="177"/>
      <c r="E994" s="198"/>
      <c r="F994" s="198"/>
      <c r="G994" s="18" t="s">
        <v>92</v>
      </c>
      <c r="H994" s="48">
        <f>SUM(H977:H993)</f>
        <v>3019396</v>
      </c>
      <c r="I994" s="32">
        <f>IFERROR(H994/E977,"-")</f>
        <v>7.2125389513211499E-2</v>
      </c>
      <c r="J994" s="50">
        <v>22</v>
      </c>
      <c r="K994" s="32">
        <f>IFERROR(J994/F977,"-")</f>
        <v>0.95652173913043481</v>
      </c>
      <c r="L994" s="53">
        <f t="shared" si="672"/>
        <v>137245.27272727274</v>
      </c>
      <c r="M994" s="34">
        <f t="shared" si="691"/>
        <v>0.84615384615384615</v>
      </c>
      <c r="N994" s="177"/>
      <c r="O994" s="198"/>
      <c r="P994" s="198"/>
      <c r="Q994" s="18" t="s">
        <v>92</v>
      </c>
      <c r="R994" s="48">
        <f>SUM(R977:R993)</f>
        <v>14061531</v>
      </c>
      <c r="S994" s="32">
        <f>IFERROR(R994/O977,"-")</f>
        <v>9.9367396810314659E-2</v>
      </c>
      <c r="T994" s="50">
        <v>66</v>
      </c>
      <c r="U994" s="32">
        <f>IFERROR(T994/P977,"-")</f>
        <v>0.88</v>
      </c>
      <c r="V994" s="53">
        <f t="shared" si="673"/>
        <v>213053.5</v>
      </c>
      <c r="W994" s="34">
        <f t="shared" si="692"/>
        <v>0.81481481481481477</v>
      </c>
      <c r="X994" s="177"/>
      <c r="Y994" s="198"/>
      <c r="Z994" s="198"/>
      <c r="AA994" s="18" t="s">
        <v>92</v>
      </c>
      <c r="AB994" s="48">
        <f>SUM(AB977:AB993)</f>
        <v>815593609</v>
      </c>
      <c r="AC994" s="32">
        <f>IFERROR(AB994/Y977,"-")</f>
        <v>0.16416461720283312</v>
      </c>
      <c r="AD994" s="50">
        <v>4950</v>
      </c>
      <c r="AE994" s="32">
        <f>IFERROR(AD994/Z977,"-")</f>
        <v>0.71069633883704231</v>
      </c>
      <c r="AF994" s="53">
        <f t="shared" si="674"/>
        <v>164766.38565656566</v>
      </c>
      <c r="AG994" s="34">
        <f t="shared" si="693"/>
        <v>0.64943584361060092</v>
      </c>
      <c r="AH994" s="177"/>
      <c r="AI994" s="198"/>
      <c r="AJ994" s="198"/>
      <c r="AK994" s="18" t="s">
        <v>92</v>
      </c>
      <c r="AL994" s="48">
        <f>SUM(AL977:AL993)</f>
        <v>1171950568</v>
      </c>
      <c r="AM994" s="32">
        <f>IFERROR(AL994/AI977,"-")</f>
        <v>0.19646647417962806</v>
      </c>
      <c r="AN994" s="50">
        <v>5372</v>
      </c>
      <c r="AO994" s="32">
        <f>IFERROR(AN994/AJ977,"-")</f>
        <v>0.81492718446601942</v>
      </c>
      <c r="AP994" s="53">
        <f t="shared" si="675"/>
        <v>218159.07818317201</v>
      </c>
      <c r="AQ994" s="34">
        <f t="shared" si="694"/>
        <v>0.7396392675203084</v>
      </c>
      <c r="AR994" s="177"/>
      <c r="AS994" s="198"/>
      <c r="AT994" s="198"/>
      <c r="AU994" s="18" t="s">
        <v>92</v>
      </c>
      <c r="AV994" s="48">
        <f>SUM(AV977:AV993)</f>
        <v>907349852</v>
      </c>
      <c r="AW994" s="32">
        <f>IFERROR(AV994/AS977,"-")</f>
        <v>0.22878582770319691</v>
      </c>
      <c r="AX994" s="50">
        <v>3398</v>
      </c>
      <c r="AY994" s="32">
        <f>IFERROR(AX994/AT977,"-")</f>
        <v>0.86705792293952544</v>
      </c>
      <c r="AZ994" s="53">
        <f t="shared" si="676"/>
        <v>267024.67686874635</v>
      </c>
      <c r="BA994" s="34">
        <f t="shared" si="695"/>
        <v>0.76393884892086328</v>
      </c>
      <c r="BB994" s="177"/>
      <c r="BC994" s="198"/>
      <c r="BD994" s="198"/>
      <c r="BE994" s="18" t="s">
        <v>92</v>
      </c>
      <c r="BF994" s="48">
        <f>SUM(BF977:BF993)</f>
        <v>429346482</v>
      </c>
      <c r="BG994" s="32">
        <f>IFERROR(BF994/BC977,"-")</f>
        <v>0.25484181574456327</v>
      </c>
      <c r="BH994" s="50">
        <v>1425</v>
      </c>
      <c r="BI994" s="32">
        <f>IFERROR(BH994/BD977,"-")</f>
        <v>0.9041878172588832</v>
      </c>
      <c r="BJ994" s="53">
        <f t="shared" si="677"/>
        <v>301295.77684210526</v>
      </c>
      <c r="BK994" s="34">
        <f t="shared" si="696"/>
        <v>0.7410296411856474</v>
      </c>
      <c r="BL994" s="177"/>
      <c r="BM994" s="198"/>
      <c r="BN994" s="198"/>
      <c r="BO994" s="18" t="s">
        <v>92</v>
      </c>
      <c r="BP994" s="48">
        <f>SUM(BP977:BP993)</f>
        <v>134244167</v>
      </c>
      <c r="BQ994" s="32">
        <f>IFERROR(BP994/BM977,"-")</f>
        <v>0.25484973928545684</v>
      </c>
      <c r="BR994" s="50">
        <v>381</v>
      </c>
      <c r="BS994" s="32">
        <f>IFERROR(BR994/BN977,"-")</f>
        <v>0.88811188811188813</v>
      </c>
      <c r="BT994" s="53">
        <f t="shared" si="678"/>
        <v>352346.89501312334</v>
      </c>
      <c r="BU994" s="34">
        <f t="shared" si="697"/>
        <v>0.62254901960784315</v>
      </c>
      <c r="BV994" s="177"/>
      <c r="BW994" s="198"/>
      <c r="BX994" s="198"/>
      <c r="BY994" s="18" t="s">
        <v>92</v>
      </c>
      <c r="BZ994" s="48">
        <f t="shared" si="689"/>
        <v>3475565605</v>
      </c>
      <c r="CA994" s="32">
        <f>IFERROR(BZ994/BW977,"-")</f>
        <v>0.2009681467984355</v>
      </c>
      <c r="CB994" s="50">
        <f t="shared" si="690"/>
        <v>15614</v>
      </c>
      <c r="CC994" s="32">
        <f>IFERROR(CB994/BX977,"-")</f>
        <v>0.79748710352929164</v>
      </c>
      <c r="CD994" s="53">
        <f t="shared" si="679"/>
        <v>222592.90412450366</v>
      </c>
      <c r="CE994" s="34">
        <f t="shared" si="698"/>
        <v>0.71053469852104667</v>
      </c>
      <c r="CR994" s="173"/>
      <c r="CS994" s="194"/>
      <c r="CT994" s="188"/>
      <c r="CU994" s="191"/>
      <c r="CV994" s="191"/>
      <c r="CW994" s="75" t="s">
        <v>64</v>
      </c>
      <c r="CX994" s="86">
        <v>150864197</v>
      </c>
      <c r="CY994" s="76">
        <v>2.2863959045872516E-3</v>
      </c>
      <c r="CZ994" s="86">
        <v>2900</v>
      </c>
      <c r="DA994" s="76">
        <v>3.9046195688761429E-2</v>
      </c>
      <c r="DB994" s="86">
        <v>52022.136896551725</v>
      </c>
      <c r="DC994" s="77">
        <v>3.6178096034132162E-2</v>
      </c>
    </row>
    <row r="995" spans="2:107" s="16" customFormat="1" ht="13.15" customHeight="1">
      <c r="B995" s="224">
        <v>56</v>
      </c>
      <c r="C995" s="193" t="s">
        <v>8</v>
      </c>
      <c r="D995" s="175">
        <f>CI60</f>
        <v>5</v>
      </c>
      <c r="E995" s="196">
        <v>8379800</v>
      </c>
      <c r="F995" s="196">
        <v>5</v>
      </c>
      <c r="G995" s="65" t="s">
        <v>58</v>
      </c>
      <c r="H995" s="54">
        <v>79223</v>
      </c>
      <c r="I995" s="28">
        <f>IFERROR(H995/E995,"-")</f>
        <v>9.4540442492660921E-3</v>
      </c>
      <c r="J995" s="54">
        <v>2</v>
      </c>
      <c r="K995" s="28">
        <f>IFERROR(J995/F995,"-")</f>
        <v>0.4</v>
      </c>
      <c r="L995" s="51">
        <f t="shared" si="672"/>
        <v>39611.5</v>
      </c>
      <c r="M995" s="29">
        <f t="shared" ref="M995:M1012" si="699">IFERROR(J995/$CI$60,"-")</f>
        <v>0.4</v>
      </c>
      <c r="N995" s="175">
        <f>CJ60</f>
        <v>50</v>
      </c>
      <c r="O995" s="196">
        <v>92818730</v>
      </c>
      <c r="P995" s="196">
        <v>48</v>
      </c>
      <c r="Q995" s="65" t="s">
        <v>58</v>
      </c>
      <c r="R995" s="54">
        <v>2107264</v>
      </c>
      <c r="S995" s="28">
        <f>IFERROR(R995/O995,"-")</f>
        <v>2.2703004016538471E-2</v>
      </c>
      <c r="T995" s="54">
        <v>19</v>
      </c>
      <c r="U995" s="28">
        <f>IFERROR(T995/P995,"-")</f>
        <v>0.39583333333333331</v>
      </c>
      <c r="V995" s="51">
        <f t="shared" si="673"/>
        <v>110908.63157894737</v>
      </c>
      <c r="W995" s="29">
        <f t="shared" ref="W995:W1012" si="700">IFERROR(T995/$CJ$60,"-")</f>
        <v>0.38</v>
      </c>
      <c r="X995" s="175">
        <f>CK60</f>
        <v>5336</v>
      </c>
      <c r="Y995" s="196">
        <v>3551160460</v>
      </c>
      <c r="Z995" s="196">
        <v>4953</v>
      </c>
      <c r="AA995" s="65" t="s">
        <v>58</v>
      </c>
      <c r="AB995" s="54">
        <v>65139210</v>
      </c>
      <c r="AC995" s="28">
        <f>IFERROR(AB995/Y995,"-")</f>
        <v>1.8343077068390203E-2</v>
      </c>
      <c r="AD995" s="54">
        <v>705</v>
      </c>
      <c r="AE995" s="28">
        <f>IFERROR(AD995/Z995,"-")</f>
        <v>0.14233797698364628</v>
      </c>
      <c r="AF995" s="51">
        <f t="shared" si="674"/>
        <v>92396.042553191495</v>
      </c>
      <c r="AG995" s="29">
        <f t="shared" ref="AG995:AG1012" si="701">IFERROR(AD995/$CK$60,"-")</f>
        <v>0.13212143928035983</v>
      </c>
      <c r="AH995" s="175">
        <f>CL60</f>
        <v>4627</v>
      </c>
      <c r="AI995" s="196">
        <v>3945627600</v>
      </c>
      <c r="AJ995" s="196">
        <v>4269</v>
      </c>
      <c r="AK995" s="65" t="s">
        <v>58</v>
      </c>
      <c r="AL995" s="54">
        <v>161504436</v>
      </c>
      <c r="AM995" s="28">
        <f>IFERROR(AL995/AI995,"-")</f>
        <v>4.0932508683789622E-2</v>
      </c>
      <c r="AN995" s="54">
        <v>786</v>
      </c>
      <c r="AO995" s="28">
        <f>IFERROR(AN995/AJ995,"-")</f>
        <v>0.18411806043569923</v>
      </c>
      <c r="AP995" s="51">
        <f t="shared" si="675"/>
        <v>205476.38167938931</v>
      </c>
      <c r="AQ995" s="29">
        <f t="shared" ref="AQ995:AQ1012" si="702">IFERROR(AN995/$CL$60,"-")</f>
        <v>0.16987248757294143</v>
      </c>
      <c r="AR995" s="175">
        <f>CM60</f>
        <v>2584</v>
      </c>
      <c r="AS995" s="196">
        <v>2689454860</v>
      </c>
      <c r="AT995" s="196">
        <v>2298</v>
      </c>
      <c r="AU995" s="65" t="s">
        <v>58</v>
      </c>
      <c r="AV995" s="54">
        <v>75033933</v>
      </c>
      <c r="AW995" s="28">
        <f>IFERROR(AV995/AS995,"-")</f>
        <v>2.7899309304637299E-2</v>
      </c>
      <c r="AX995" s="54">
        <v>534</v>
      </c>
      <c r="AY995" s="28">
        <f>IFERROR(AX995/AT995,"-")</f>
        <v>0.23237597911227154</v>
      </c>
      <c r="AZ995" s="51">
        <f t="shared" si="676"/>
        <v>140512.98314606742</v>
      </c>
      <c r="BA995" s="29">
        <f t="shared" ref="BA995:BA1012" si="703">IFERROR(AX995/$CM$60,"-")</f>
        <v>0.20665634674922601</v>
      </c>
      <c r="BB995" s="175">
        <f>CN60</f>
        <v>1141</v>
      </c>
      <c r="BC995" s="196">
        <v>1071710050</v>
      </c>
      <c r="BD995" s="196">
        <v>945</v>
      </c>
      <c r="BE995" s="65" t="s">
        <v>58</v>
      </c>
      <c r="BF995" s="54">
        <v>32737987</v>
      </c>
      <c r="BG995" s="28">
        <f>IFERROR(BF995/BC995,"-")</f>
        <v>3.0547429316352868E-2</v>
      </c>
      <c r="BH995" s="54">
        <v>214</v>
      </c>
      <c r="BI995" s="28">
        <f>IFERROR(BH995/BD995,"-")</f>
        <v>0.22645502645502646</v>
      </c>
      <c r="BJ995" s="51">
        <f t="shared" si="677"/>
        <v>152981.24766355139</v>
      </c>
      <c r="BK995" s="29">
        <f t="shared" ref="BK995:BK1012" si="704">IFERROR(BH995/$CN$60,"-")</f>
        <v>0.18755477651183172</v>
      </c>
      <c r="BL995" s="175">
        <f>CO60</f>
        <v>462</v>
      </c>
      <c r="BM995" s="196">
        <v>400168860</v>
      </c>
      <c r="BN995" s="196">
        <v>327</v>
      </c>
      <c r="BO995" s="65" t="s">
        <v>58</v>
      </c>
      <c r="BP995" s="54">
        <v>9051491</v>
      </c>
      <c r="BQ995" s="28">
        <f>IFERROR(BP995/BM995,"-")</f>
        <v>2.261917881366381E-2</v>
      </c>
      <c r="BR995" s="54">
        <v>69</v>
      </c>
      <c r="BS995" s="28">
        <f>IFERROR(BR995/BN995,"-")</f>
        <v>0.21100917431192662</v>
      </c>
      <c r="BT995" s="51">
        <f t="shared" si="678"/>
        <v>131181.02898550723</v>
      </c>
      <c r="BU995" s="29">
        <f t="shared" ref="BU995:BU1012" si="705">IFERROR(BR995/$CO$60,"-")</f>
        <v>0.14935064935064934</v>
      </c>
      <c r="BV995" s="175">
        <f>CP60</f>
        <v>14205</v>
      </c>
      <c r="BW995" s="196">
        <f>SUM(E995,O995,Y995,AI995,AS995,BC995,BM995)</f>
        <v>11759320360</v>
      </c>
      <c r="BX995" s="196">
        <f>SUM(F995,P995,Z995,AJ995,AT995,BD995,BN995)</f>
        <v>12845</v>
      </c>
      <c r="BY995" s="65" t="s">
        <v>58</v>
      </c>
      <c r="BZ995" s="54">
        <f t="shared" si="689"/>
        <v>345653544</v>
      </c>
      <c r="CA995" s="28">
        <f>IFERROR(BZ995/BW995,"-")</f>
        <v>2.9394006916909951E-2</v>
      </c>
      <c r="CB995" s="54">
        <f t="shared" si="690"/>
        <v>2329</v>
      </c>
      <c r="CC995" s="28">
        <f>IFERROR(CB995/BX995,"-")</f>
        <v>0.18131568703775788</v>
      </c>
      <c r="CD995" s="51">
        <f t="shared" si="679"/>
        <v>148412.85702018032</v>
      </c>
      <c r="CE995" s="29">
        <f t="shared" ref="CE995:CE1012" si="706">IFERROR(CB995/$CP$60,"-")</f>
        <v>0.16395635339669132</v>
      </c>
      <c r="CR995" s="173"/>
      <c r="CS995" s="194"/>
      <c r="CT995" s="188"/>
      <c r="CU995" s="191"/>
      <c r="CV995" s="191"/>
      <c r="CW995" s="75" t="s">
        <v>66</v>
      </c>
      <c r="CX995" s="86">
        <v>1113037212</v>
      </c>
      <c r="CY995" s="76">
        <v>1.6868440450254825E-2</v>
      </c>
      <c r="CZ995" s="86">
        <v>21365</v>
      </c>
      <c r="DA995" s="76">
        <v>0.28766274858289237</v>
      </c>
      <c r="DB995" s="86">
        <v>52096.288883688278</v>
      </c>
      <c r="DC995" s="77">
        <v>0.26653276612732196</v>
      </c>
    </row>
    <row r="996" spans="2:107" s="16" customFormat="1" ht="13.15" customHeight="1">
      <c r="B996" s="224"/>
      <c r="C996" s="194"/>
      <c r="D996" s="176"/>
      <c r="E996" s="197"/>
      <c r="F996" s="197"/>
      <c r="G996" s="66" t="s">
        <v>60</v>
      </c>
      <c r="H996" s="49">
        <v>10706</v>
      </c>
      <c r="I996" s="30">
        <f>IFERROR(H996/E995,"-")</f>
        <v>1.2775961240125062E-3</v>
      </c>
      <c r="J996" s="49">
        <v>1</v>
      </c>
      <c r="K996" s="30">
        <f>IFERROR(J996/F995,"-")</f>
        <v>0.2</v>
      </c>
      <c r="L996" s="52">
        <f t="shared" si="672"/>
        <v>10706</v>
      </c>
      <c r="M996" s="31">
        <f t="shared" si="699"/>
        <v>0.2</v>
      </c>
      <c r="N996" s="176"/>
      <c r="O996" s="197"/>
      <c r="P996" s="197"/>
      <c r="Q996" s="66" t="s">
        <v>60</v>
      </c>
      <c r="R996" s="49">
        <v>4352687</v>
      </c>
      <c r="S996" s="30">
        <f>IFERROR(R996/O995,"-")</f>
        <v>4.6894489937537392E-2</v>
      </c>
      <c r="T996" s="49">
        <v>10</v>
      </c>
      <c r="U996" s="30">
        <f>IFERROR(T996/P995,"-")</f>
        <v>0.20833333333333334</v>
      </c>
      <c r="V996" s="52">
        <f t="shared" si="673"/>
        <v>435268.7</v>
      </c>
      <c r="W996" s="31">
        <f t="shared" si="700"/>
        <v>0.2</v>
      </c>
      <c r="X996" s="176"/>
      <c r="Y996" s="197"/>
      <c r="Z996" s="197"/>
      <c r="AA996" s="66" t="s">
        <v>60</v>
      </c>
      <c r="AB996" s="49">
        <v>77529043</v>
      </c>
      <c r="AC996" s="30">
        <f>IFERROR(AB996/Y995,"-")</f>
        <v>2.1832030366771994E-2</v>
      </c>
      <c r="AD996" s="49">
        <v>952</v>
      </c>
      <c r="AE996" s="30">
        <f>IFERROR(AD996/Z995,"-")</f>
        <v>0.19220674338784574</v>
      </c>
      <c r="AF996" s="52">
        <f t="shared" si="674"/>
        <v>81438.070378151257</v>
      </c>
      <c r="AG996" s="31">
        <f t="shared" si="701"/>
        <v>0.17841079460269865</v>
      </c>
      <c r="AH996" s="176"/>
      <c r="AI996" s="197"/>
      <c r="AJ996" s="197"/>
      <c r="AK996" s="66" t="s">
        <v>60</v>
      </c>
      <c r="AL996" s="49">
        <v>71644989</v>
      </c>
      <c r="AM996" s="30">
        <f>IFERROR(AL996/AI995,"-")</f>
        <v>1.8158071734899663E-2</v>
      </c>
      <c r="AN996" s="49">
        <v>1041</v>
      </c>
      <c r="AO996" s="30">
        <f>IFERROR(AN996/AJ995,"-")</f>
        <v>0.24385101897399861</v>
      </c>
      <c r="AP996" s="52">
        <f t="shared" si="675"/>
        <v>68823.23631123919</v>
      </c>
      <c r="AQ996" s="31">
        <f t="shared" si="702"/>
        <v>0.22498379079317052</v>
      </c>
      <c r="AR996" s="176"/>
      <c r="AS996" s="197"/>
      <c r="AT996" s="197"/>
      <c r="AU996" s="66" t="s">
        <v>60</v>
      </c>
      <c r="AV996" s="49">
        <v>37481877</v>
      </c>
      <c r="AW996" s="30">
        <f>IFERROR(AV996/AS995,"-")</f>
        <v>1.3936607584482752E-2</v>
      </c>
      <c r="AX996" s="49">
        <v>634</v>
      </c>
      <c r="AY996" s="30">
        <f>IFERROR(AX996/AT995,"-")</f>
        <v>0.27589208006962579</v>
      </c>
      <c r="AZ996" s="52">
        <f t="shared" si="676"/>
        <v>59119.679810725553</v>
      </c>
      <c r="BA996" s="31">
        <f t="shared" si="703"/>
        <v>0.24535603715170279</v>
      </c>
      <c r="BB996" s="176"/>
      <c r="BC996" s="197"/>
      <c r="BD996" s="197"/>
      <c r="BE996" s="66" t="s">
        <v>60</v>
      </c>
      <c r="BF996" s="49">
        <v>20941017</v>
      </c>
      <c r="BG996" s="30">
        <f>IFERROR(BF996/BC995,"-")</f>
        <v>1.9539815829850621E-2</v>
      </c>
      <c r="BH996" s="49">
        <v>257</v>
      </c>
      <c r="BI996" s="30">
        <f>IFERROR(BH996/BD995,"-")</f>
        <v>0.27195767195767195</v>
      </c>
      <c r="BJ996" s="52">
        <f t="shared" si="677"/>
        <v>81482.556420233464</v>
      </c>
      <c r="BK996" s="31">
        <f t="shared" si="704"/>
        <v>0.22524101665205959</v>
      </c>
      <c r="BL996" s="176"/>
      <c r="BM996" s="197"/>
      <c r="BN996" s="197"/>
      <c r="BO996" s="66" t="s">
        <v>60</v>
      </c>
      <c r="BP996" s="49">
        <v>4951584</v>
      </c>
      <c r="BQ996" s="30">
        <f>IFERROR(BP996/BM995,"-")</f>
        <v>1.2373736427167272E-2</v>
      </c>
      <c r="BR996" s="49">
        <v>92</v>
      </c>
      <c r="BS996" s="30">
        <f>IFERROR(BR996/BN995,"-")</f>
        <v>0.28134556574923547</v>
      </c>
      <c r="BT996" s="52">
        <f t="shared" si="678"/>
        <v>53821.565217391304</v>
      </c>
      <c r="BU996" s="31">
        <f t="shared" si="705"/>
        <v>0.19913419913419914</v>
      </c>
      <c r="BV996" s="176"/>
      <c r="BW996" s="197"/>
      <c r="BX996" s="197"/>
      <c r="BY996" s="66" t="s">
        <v>60</v>
      </c>
      <c r="BZ996" s="49">
        <f t="shared" si="689"/>
        <v>216911903</v>
      </c>
      <c r="CA996" s="30">
        <f>IFERROR(BZ996/BW995,"-")</f>
        <v>1.8445955749095692E-2</v>
      </c>
      <c r="CB996" s="49">
        <f t="shared" si="690"/>
        <v>2987</v>
      </c>
      <c r="CC996" s="30">
        <f>IFERROR(CB996/BX995,"-")</f>
        <v>0.23254184507590503</v>
      </c>
      <c r="CD996" s="52">
        <f t="shared" si="679"/>
        <v>72618.648476732502</v>
      </c>
      <c r="CE996" s="31">
        <f t="shared" si="706"/>
        <v>0.21027807110172475</v>
      </c>
      <c r="CR996" s="173"/>
      <c r="CS996" s="194"/>
      <c r="CT996" s="188"/>
      <c r="CU996" s="191"/>
      <c r="CV996" s="191"/>
      <c r="CW996" s="75" t="s">
        <v>68</v>
      </c>
      <c r="CX996" s="86">
        <v>1645920231</v>
      </c>
      <c r="CY996" s="76">
        <v>2.4944455677815346E-2</v>
      </c>
      <c r="CZ996" s="86">
        <v>24597</v>
      </c>
      <c r="DA996" s="76">
        <v>0.33117906046774648</v>
      </c>
      <c r="DB996" s="86">
        <v>66915.486888644955</v>
      </c>
      <c r="DC996" s="77">
        <v>0.30685263039708577</v>
      </c>
    </row>
    <row r="997" spans="2:107" s="16" customFormat="1" ht="13.15" customHeight="1">
      <c r="B997" s="224"/>
      <c r="C997" s="194"/>
      <c r="D997" s="176"/>
      <c r="E997" s="197"/>
      <c r="F997" s="197"/>
      <c r="G997" s="67" t="s">
        <v>194</v>
      </c>
      <c r="H997" s="49">
        <v>0</v>
      </c>
      <c r="I997" s="30">
        <f>IFERROR(H997/E995,"-")</f>
        <v>0</v>
      </c>
      <c r="J997" s="49">
        <v>0</v>
      </c>
      <c r="K997" s="30">
        <f>IFERROR(J997/F995,"-")</f>
        <v>0</v>
      </c>
      <c r="L997" s="52" t="str">
        <f>IFERROR(H997/J997,"-")</f>
        <v>-</v>
      </c>
      <c r="M997" s="31">
        <f t="shared" si="699"/>
        <v>0</v>
      </c>
      <c r="N997" s="176"/>
      <c r="O997" s="197"/>
      <c r="P997" s="197"/>
      <c r="Q997" s="67" t="s">
        <v>194</v>
      </c>
      <c r="R997" s="49">
        <v>417996</v>
      </c>
      <c r="S997" s="30">
        <f>IFERROR(R997/O995,"-")</f>
        <v>4.5033583200287273E-3</v>
      </c>
      <c r="T997" s="49">
        <v>7</v>
      </c>
      <c r="U997" s="30">
        <f>IFERROR(T997/P995,"-")</f>
        <v>0.14583333333333334</v>
      </c>
      <c r="V997" s="52">
        <f>IFERROR(R997/T997,"-")</f>
        <v>59713.714285714283</v>
      </c>
      <c r="W997" s="31">
        <f t="shared" si="700"/>
        <v>0.14000000000000001</v>
      </c>
      <c r="X997" s="176"/>
      <c r="Y997" s="197"/>
      <c r="Z997" s="197"/>
      <c r="AA997" s="67" t="s">
        <v>194</v>
      </c>
      <c r="AB997" s="49">
        <v>54995246</v>
      </c>
      <c r="AC997" s="30">
        <f>IFERROR(AB997/Y995,"-")</f>
        <v>1.5486556189015463E-2</v>
      </c>
      <c r="AD997" s="49">
        <v>305</v>
      </c>
      <c r="AE997" s="30">
        <f>IFERROR(AD997/Z995,"-")</f>
        <v>6.1578841106400162E-2</v>
      </c>
      <c r="AF997" s="52">
        <f>IFERROR(AB997/AD997,"-")</f>
        <v>180312.28196721312</v>
      </c>
      <c r="AG997" s="31">
        <f t="shared" si="701"/>
        <v>5.7158920539730138E-2</v>
      </c>
      <c r="AH997" s="176"/>
      <c r="AI997" s="197"/>
      <c r="AJ997" s="197"/>
      <c r="AK997" s="67" t="s">
        <v>194</v>
      </c>
      <c r="AL997" s="49">
        <v>57389308</v>
      </c>
      <c r="AM997" s="30">
        <f>IFERROR(AL997/AI995,"-")</f>
        <v>1.4545039171968486E-2</v>
      </c>
      <c r="AN997" s="49">
        <v>331</v>
      </c>
      <c r="AO997" s="30">
        <f>IFERROR(AN997/AJ995,"-")</f>
        <v>7.7535722651674868E-2</v>
      </c>
      <c r="AP997" s="52">
        <f>IFERROR(AL997/AN997,"-")</f>
        <v>173381.59516616314</v>
      </c>
      <c r="AQ997" s="31">
        <f t="shared" si="702"/>
        <v>7.1536632807434622E-2</v>
      </c>
      <c r="AR997" s="176"/>
      <c r="AS997" s="197"/>
      <c r="AT997" s="197"/>
      <c r="AU997" s="67" t="s">
        <v>194</v>
      </c>
      <c r="AV997" s="49">
        <v>20258579</v>
      </c>
      <c r="AW997" s="30">
        <f>IFERROR(AV997/AS995,"-")</f>
        <v>7.5325967731616804E-3</v>
      </c>
      <c r="AX997" s="49">
        <v>156</v>
      </c>
      <c r="AY997" s="30">
        <f>IFERROR(AX997/AT995,"-")</f>
        <v>6.7885117493472591E-2</v>
      </c>
      <c r="AZ997" s="52">
        <f>IFERROR(AV997/AX997,"-")</f>
        <v>129862.68589743589</v>
      </c>
      <c r="BA997" s="31">
        <f t="shared" si="703"/>
        <v>6.037151702786378E-2</v>
      </c>
      <c r="BB997" s="176"/>
      <c r="BC997" s="197"/>
      <c r="BD997" s="197"/>
      <c r="BE997" s="67" t="s">
        <v>194</v>
      </c>
      <c r="BF997" s="49">
        <v>4563116</v>
      </c>
      <c r="BG997" s="30">
        <f>IFERROR(BF997/BC995,"-")</f>
        <v>4.2577896885449568E-3</v>
      </c>
      <c r="BH997" s="49">
        <v>47</v>
      </c>
      <c r="BI997" s="30">
        <f>IFERROR(BH997/BD995,"-")</f>
        <v>4.9735449735449737E-2</v>
      </c>
      <c r="BJ997" s="52">
        <f>IFERROR(BF997/BH997,"-")</f>
        <v>97087.574468085106</v>
      </c>
      <c r="BK997" s="31">
        <f t="shared" si="704"/>
        <v>4.119193689745837E-2</v>
      </c>
      <c r="BL997" s="176"/>
      <c r="BM997" s="197"/>
      <c r="BN997" s="197"/>
      <c r="BO997" s="67" t="s">
        <v>194</v>
      </c>
      <c r="BP997" s="49">
        <v>154963</v>
      </c>
      <c r="BQ997" s="30">
        <f>IFERROR(BP997/BM995,"-")</f>
        <v>3.8724402493487374E-4</v>
      </c>
      <c r="BR997" s="49">
        <v>9</v>
      </c>
      <c r="BS997" s="30">
        <f>IFERROR(BR997/BN995,"-")</f>
        <v>2.7522935779816515E-2</v>
      </c>
      <c r="BT997" s="52">
        <f>IFERROR(BP997/BR997,"-")</f>
        <v>17218.111111111109</v>
      </c>
      <c r="BU997" s="31">
        <f t="shared" si="705"/>
        <v>1.948051948051948E-2</v>
      </c>
      <c r="BV997" s="176"/>
      <c r="BW997" s="197"/>
      <c r="BX997" s="197"/>
      <c r="BY997" s="67" t="s">
        <v>194</v>
      </c>
      <c r="BZ997" s="49">
        <f t="shared" ref="BZ997" si="707">SUM(H997,R997,AB997,AL997,AV997,BF997,BP997)</f>
        <v>137779208</v>
      </c>
      <c r="CA997" s="30">
        <f>IFERROR(BZ997/BW995,"-")</f>
        <v>1.1716596179202995E-2</v>
      </c>
      <c r="CB997" s="49">
        <f>SUM(J997,T997,AD997,AN997,AX997,BH997,BR997)</f>
        <v>855</v>
      </c>
      <c r="CC997" s="30">
        <f>IFERROR(CB997/BX995,"-")</f>
        <v>6.6562864927987547E-2</v>
      </c>
      <c r="CD997" s="52">
        <f>IFERROR(BZ997/CB997,"-")</f>
        <v>161145.27251461989</v>
      </c>
      <c r="CE997" s="31">
        <f t="shared" si="706"/>
        <v>6.0190073917634639E-2</v>
      </c>
      <c r="CR997" s="173"/>
      <c r="CS997" s="194"/>
      <c r="CT997" s="188"/>
      <c r="CU997" s="191"/>
      <c r="CV997" s="191"/>
      <c r="CW997" s="75" t="s">
        <v>69</v>
      </c>
      <c r="CX997" s="86">
        <v>2094677293</v>
      </c>
      <c r="CY997" s="76">
        <v>3.1745514703843951E-2</v>
      </c>
      <c r="CZ997" s="86">
        <v>9993</v>
      </c>
      <c r="DA997" s="76">
        <v>0.13454780466130792</v>
      </c>
      <c r="DB997" s="86">
        <v>209614.45942159512</v>
      </c>
      <c r="DC997" s="77">
        <v>0.12466472885140782</v>
      </c>
    </row>
    <row r="998" spans="2:107" s="16" customFormat="1" ht="13.15" customHeight="1">
      <c r="B998" s="224"/>
      <c r="C998" s="194"/>
      <c r="D998" s="176"/>
      <c r="E998" s="197"/>
      <c r="F998" s="197"/>
      <c r="G998" s="67" t="s">
        <v>62</v>
      </c>
      <c r="H998" s="49">
        <v>0</v>
      </c>
      <c r="I998" s="30">
        <f>IFERROR(H998/E995,"-")</f>
        <v>0</v>
      </c>
      <c r="J998" s="49">
        <v>0</v>
      </c>
      <c r="K998" s="30">
        <f>IFERROR(J998/F995,"-")</f>
        <v>0</v>
      </c>
      <c r="L998" s="52" t="str">
        <f t="shared" si="672"/>
        <v>-</v>
      </c>
      <c r="M998" s="31">
        <f t="shared" si="699"/>
        <v>0</v>
      </c>
      <c r="N998" s="176"/>
      <c r="O998" s="197"/>
      <c r="P998" s="197"/>
      <c r="Q998" s="67" t="s">
        <v>62</v>
      </c>
      <c r="R998" s="49">
        <v>315989</v>
      </c>
      <c r="S998" s="30">
        <f>IFERROR(R998/O995,"-")</f>
        <v>3.404366769508697E-3</v>
      </c>
      <c r="T998" s="49">
        <v>11</v>
      </c>
      <c r="U998" s="30">
        <f>IFERROR(T998/P995,"-")</f>
        <v>0.22916666666666666</v>
      </c>
      <c r="V998" s="52">
        <f t="shared" si="673"/>
        <v>28726.272727272728</v>
      </c>
      <c r="W998" s="31">
        <f t="shared" si="700"/>
        <v>0.22</v>
      </c>
      <c r="X998" s="176"/>
      <c r="Y998" s="197"/>
      <c r="Z998" s="197"/>
      <c r="AA998" s="67" t="s">
        <v>62</v>
      </c>
      <c r="AB998" s="49">
        <v>68178540</v>
      </c>
      <c r="AC998" s="30">
        <f>IFERROR(AB998/Y995,"-")</f>
        <v>1.919894658885676E-2</v>
      </c>
      <c r="AD998" s="49">
        <v>1009</v>
      </c>
      <c r="AE998" s="30">
        <f>IFERROR(AD998/Z995,"-")</f>
        <v>0.20371492025035332</v>
      </c>
      <c r="AF998" s="52">
        <f t="shared" si="674"/>
        <v>67570.406342913775</v>
      </c>
      <c r="AG998" s="31">
        <f t="shared" si="701"/>
        <v>0.18909295352323838</v>
      </c>
      <c r="AH998" s="176"/>
      <c r="AI998" s="197"/>
      <c r="AJ998" s="197"/>
      <c r="AK998" s="67" t="s">
        <v>62</v>
      </c>
      <c r="AL998" s="49">
        <v>55798148</v>
      </c>
      <c r="AM998" s="30">
        <f>IFERROR(AL998/AI995,"-")</f>
        <v>1.4141767459250335E-2</v>
      </c>
      <c r="AN998" s="49">
        <v>1140</v>
      </c>
      <c r="AO998" s="30">
        <f>IFERROR(AN998/AJ995,"-")</f>
        <v>0.26704146170063248</v>
      </c>
      <c r="AP998" s="52">
        <f t="shared" si="675"/>
        <v>48945.743859649119</v>
      </c>
      <c r="AQ998" s="31">
        <f t="shared" si="702"/>
        <v>0.24637994380808298</v>
      </c>
      <c r="AR998" s="176"/>
      <c r="AS998" s="197"/>
      <c r="AT998" s="197"/>
      <c r="AU998" s="67" t="s">
        <v>62</v>
      </c>
      <c r="AV998" s="49">
        <v>31652012</v>
      </c>
      <c r="AW998" s="30">
        <f>IFERROR(AV998/AS995,"-")</f>
        <v>1.1768932236326881E-2</v>
      </c>
      <c r="AX998" s="49">
        <v>598</v>
      </c>
      <c r="AY998" s="30">
        <f>IFERROR(AX998/AT995,"-")</f>
        <v>0.26022628372497825</v>
      </c>
      <c r="AZ998" s="52">
        <f t="shared" si="676"/>
        <v>52929.785953177256</v>
      </c>
      <c r="BA998" s="31">
        <f t="shared" si="703"/>
        <v>0.23142414860681115</v>
      </c>
      <c r="BB998" s="176"/>
      <c r="BC998" s="197"/>
      <c r="BD998" s="197"/>
      <c r="BE998" s="67" t="s">
        <v>62</v>
      </c>
      <c r="BF998" s="49">
        <v>8132476</v>
      </c>
      <c r="BG998" s="30">
        <f>IFERROR(BF998/BC995,"-")</f>
        <v>7.5883173811797325E-3</v>
      </c>
      <c r="BH998" s="49">
        <v>245</v>
      </c>
      <c r="BI998" s="30">
        <f>IFERROR(BH998/BD995,"-")</f>
        <v>0.25925925925925924</v>
      </c>
      <c r="BJ998" s="52">
        <f t="shared" si="677"/>
        <v>33193.779591836734</v>
      </c>
      <c r="BK998" s="31">
        <f t="shared" si="704"/>
        <v>0.21472392638036811</v>
      </c>
      <c r="BL998" s="176"/>
      <c r="BM998" s="197"/>
      <c r="BN998" s="197"/>
      <c r="BO998" s="67" t="s">
        <v>62</v>
      </c>
      <c r="BP998" s="49">
        <v>2181984</v>
      </c>
      <c r="BQ998" s="30">
        <f>IFERROR(BP998/BM995,"-")</f>
        <v>5.4526581603576048E-3</v>
      </c>
      <c r="BR998" s="49">
        <v>73</v>
      </c>
      <c r="BS998" s="30">
        <f>IFERROR(BR998/BN995,"-")</f>
        <v>0.22324159021406728</v>
      </c>
      <c r="BT998" s="52">
        <f t="shared" si="678"/>
        <v>29890.191780821919</v>
      </c>
      <c r="BU998" s="31">
        <f t="shared" si="705"/>
        <v>0.15800865800865802</v>
      </c>
      <c r="BV998" s="176"/>
      <c r="BW998" s="197"/>
      <c r="BX998" s="197"/>
      <c r="BY998" s="67" t="s">
        <v>62</v>
      </c>
      <c r="BZ998" s="49">
        <f t="shared" si="689"/>
        <v>166259149</v>
      </c>
      <c r="CA998" s="30">
        <f>IFERROR(BZ998/BW995,"-")</f>
        <v>1.4138499837587552E-2</v>
      </c>
      <c r="CB998" s="49">
        <f t="shared" si="690"/>
        <v>3076</v>
      </c>
      <c r="CC998" s="30">
        <f>IFERROR(CB998/BX995,"-")</f>
        <v>0.23947061113273646</v>
      </c>
      <c r="CD998" s="52">
        <f t="shared" si="679"/>
        <v>54050.438556566973</v>
      </c>
      <c r="CE998" s="31">
        <f t="shared" si="706"/>
        <v>0.21654347060894052</v>
      </c>
      <c r="CR998" s="173"/>
      <c r="CS998" s="194"/>
      <c r="CT998" s="188"/>
      <c r="CU998" s="191"/>
      <c r="CV998" s="191"/>
      <c r="CW998" s="75" t="s">
        <v>70</v>
      </c>
      <c r="CX998" s="86">
        <v>348401</v>
      </c>
      <c r="CY998" s="76">
        <v>5.2801303118598977E-6</v>
      </c>
      <c r="CZ998" s="86">
        <v>47</v>
      </c>
      <c r="DA998" s="76">
        <v>6.3281765426613349E-4</v>
      </c>
      <c r="DB998" s="86">
        <v>7412.7872340425529</v>
      </c>
      <c r="DC998" s="77">
        <v>5.8633465986352123E-4</v>
      </c>
    </row>
    <row r="999" spans="2:107" s="16" customFormat="1" ht="13.15" customHeight="1">
      <c r="B999" s="224"/>
      <c r="C999" s="194"/>
      <c r="D999" s="176"/>
      <c r="E999" s="197"/>
      <c r="F999" s="197"/>
      <c r="G999" s="67" t="s">
        <v>64</v>
      </c>
      <c r="H999" s="49">
        <v>0</v>
      </c>
      <c r="I999" s="30">
        <f>IFERROR(H999/E995,"-")</f>
        <v>0</v>
      </c>
      <c r="J999" s="49">
        <v>0</v>
      </c>
      <c r="K999" s="30">
        <f>IFERROR(J999/F995,"-")</f>
        <v>0</v>
      </c>
      <c r="L999" s="52" t="str">
        <f t="shared" si="672"/>
        <v>-</v>
      </c>
      <c r="M999" s="31">
        <f t="shared" si="699"/>
        <v>0</v>
      </c>
      <c r="N999" s="176"/>
      <c r="O999" s="197"/>
      <c r="P999" s="197"/>
      <c r="Q999" s="67" t="s">
        <v>64</v>
      </c>
      <c r="R999" s="49">
        <v>47058</v>
      </c>
      <c r="S999" s="30">
        <f>IFERROR(R999/O995,"-")</f>
        <v>5.0698819085329009E-4</v>
      </c>
      <c r="T999" s="49">
        <v>1</v>
      </c>
      <c r="U999" s="30">
        <f>IFERROR(T999/P995,"-")</f>
        <v>2.0833333333333332E-2</v>
      </c>
      <c r="V999" s="52">
        <f t="shared" si="673"/>
        <v>47058</v>
      </c>
      <c r="W999" s="31">
        <f t="shared" si="700"/>
        <v>0.02</v>
      </c>
      <c r="X999" s="176"/>
      <c r="Y999" s="197"/>
      <c r="Z999" s="197"/>
      <c r="AA999" s="67" t="s">
        <v>64</v>
      </c>
      <c r="AB999" s="49">
        <v>4997748</v>
      </c>
      <c r="AC999" s="30">
        <f>IFERROR(AB999/Y995,"-")</f>
        <v>1.4073562871332488E-3</v>
      </c>
      <c r="AD999" s="49">
        <v>170</v>
      </c>
      <c r="AE999" s="30">
        <f>IFERROR(AD999/Z995,"-")</f>
        <v>3.4322632747829596E-2</v>
      </c>
      <c r="AF999" s="52">
        <f t="shared" si="674"/>
        <v>29398.517647058823</v>
      </c>
      <c r="AG999" s="31">
        <f t="shared" si="701"/>
        <v>3.1859070464767617E-2</v>
      </c>
      <c r="AH999" s="176"/>
      <c r="AI999" s="197"/>
      <c r="AJ999" s="197"/>
      <c r="AK999" s="67" t="s">
        <v>64</v>
      </c>
      <c r="AL999" s="49">
        <v>7665450</v>
      </c>
      <c r="AM999" s="30">
        <f>IFERROR(AL999/AI995,"-")</f>
        <v>1.9427707774550239E-3</v>
      </c>
      <c r="AN999" s="49">
        <v>166</v>
      </c>
      <c r="AO999" s="30">
        <f>IFERROR(AN999/AJ995,"-")</f>
        <v>3.8884984773951747E-2</v>
      </c>
      <c r="AP999" s="52">
        <f t="shared" si="675"/>
        <v>46177.409638554214</v>
      </c>
      <c r="AQ999" s="31">
        <f t="shared" si="702"/>
        <v>3.5876377782580508E-2</v>
      </c>
      <c r="AR999" s="176"/>
      <c r="AS999" s="197"/>
      <c r="AT999" s="197"/>
      <c r="AU999" s="67" t="s">
        <v>64</v>
      </c>
      <c r="AV999" s="49">
        <v>901487</v>
      </c>
      <c r="AW999" s="30">
        <f>IFERROR(AV999/AS995,"-")</f>
        <v>3.3519320714681935E-4</v>
      </c>
      <c r="AX999" s="49">
        <v>92</v>
      </c>
      <c r="AY999" s="30">
        <f>IFERROR(AX999/AT995,"-")</f>
        <v>4.0034812880765887E-2</v>
      </c>
      <c r="AZ999" s="52">
        <f t="shared" si="676"/>
        <v>9798.7717391304341</v>
      </c>
      <c r="BA999" s="31">
        <f t="shared" si="703"/>
        <v>3.5603715170278639E-2</v>
      </c>
      <c r="BB999" s="176"/>
      <c r="BC999" s="197"/>
      <c r="BD999" s="197"/>
      <c r="BE999" s="67" t="s">
        <v>64</v>
      </c>
      <c r="BF999" s="49">
        <v>706998</v>
      </c>
      <c r="BG999" s="30">
        <f>IFERROR(BF999/BC995,"-")</f>
        <v>6.5969149024962487E-4</v>
      </c>
      <c r="BH999" s="49">
        <v>40</v>
      </c>
      <c r="BI999" s="30">
        <f>IFERROR(BH999/BD995,"-")</f>
        <v>4.2328042328042326E-2</v>
      </c>
      <c r="BJ999" s="52">
        <f t="shared" si="677"/>
        <v>17674.95</v>
      </c>
      <c r="BK999" s="31">
        <f t="shared" si="704"/>
        <v>3.5056967572304996E-2</v>
      </c>
      <c r="BL999" s="176"/>
      <c r="BM999" s="197"/>
      <c r="BN999" s="197"/>
      <c r="BO999" s="67" t="s">
        <v>64</v>
      </c>
      <c r="BP999" s="49">
        <v>80779</v>
      </c>
      <c r="BQ999" s="30">
        <f>IFERROR(BP999/BM995,"-")</f>
        <v>2.0186228383687826E-4</v>
      </c>
      <c r="BR999" s="49">
        <v>9</v>
      </c>
      <c r="BS999" s="30">
        <f>IFERROR(BR999/BN995,"-")</f>
        <v>2.7522935779816515E-2</v>
      </c>
      <c r="BT999" s="52">
        <f t="shared" si="678"/>
        <v>8975.4444444444453</v>
      </c>
      <c r="BU999" s="31">
        <f t="shared" si="705"/>
        <v>1.948051948051948E-2</v>
      </c>
      <c r="BV999" s="176"/>
      <c r="BW999" s="197"/>
      <c r="BX999" s="197"/>
      <c r="BY999" s="67" t="s">
        <v>64</v>
      </c>
      <c r="BZ999" s="49">
        <f t="shared" si="689"/>
        <v>14399520</v>
      </c>
      <c r="CA999" s="30">
        <f>IFERROR(BZ999/BW995,"-")</f>
        <v>1.2245197476701791E-3</v>
      </c>
      <c r="CB999" s="49">
        <f t="shared" si="690"/>
        <v>478</v>
      </c>
      <c r="CC999" s="30">
        <f>IFERROR(CB999/BX995,"-")</f>
        <v>3.721292331646555E-2</v>
      </c>
      <c r="CD999" s="52">
        <f t="shared" si="679"/>
        <v>30124.518828451884</v>
      </c>
      <c r="CE999" s="31">
        <f t="shared" si="706"/>
        <v>3.365012319605773E-2</v>
      </c>
      <c r="CR999" s="173"/>
      <c r="CS999" s="194"/>
      <c r="CT999" s="188"/>
      <c r="CU999" s="191"/>
      <c r="CV999" s="191"/>
      <c r="CW999" s="75" t="s">
        <v>73</v>
      </c>
      <c r="CX999" s="86">
        <v>7971290</v>
      </c>
      <c r="CY999" s="76">
        <v>1.2080748893839479E-4</v>
      </c>
      <c r="CZ999" s="86">
        <v>444</v>
      </c>
      <c r="DA999" s="76">
        <v>5.9781072020034737E-3</v>
      </c>
      <c r="DB999" s="86">
        <v>17953.355855855854</v>
      </c>
      <c r="DC999" s="77">
        <v>5.5389912548809246E-3</v>
      </c>
    </row>
    <row r="1000" spans="2:107" s="16" customFormat="1" ht="13.15" customHeight="1">
      <c r="B1000" s="224"/>
      <c r="C1000" s="194"/>
      <c r="D1000" s="176"/>
      <c r="E1000" s="197"/>
      <c r="F1000" s="197"/>
      <c r="G1000" s="67" t="s">
        <v>66</v>
      </c>
      <c r="H1000" s="49">
        <v>0</v>
      </c>
      <c r="I1000" s="30">
        <f>IFERROR(H1000/E995,"-")</f>
        <v>0</v>
      </c>
      <c r="J1000" s="49">
        <v>0</v>
      </c>
      <c r="K1000" s="30">
        <f>IFERROR(J1000/F995,"-")</f>
        <v>0</v>
      </c>
      <c r="L1000" s="52" t="str">
        <f t="shared" si="672"/>
        <v>-</v>
      </c>
      <c r="M1000" s="31">
        <f t="shared" si="699"/>
        <v>0</v>
      </c>
      <c r="N1000" s="176"/>
      <c r="O1000" s="197"/>
      <c r="P1000" s="197"/>
      <c r="Q1000" s="67" t="s">
        <v>66</v>
      </c>
      <c r="R1000" s="49">
        <v>1284350</v>
      </c>
      <c r="S1000" s="30">
        <f>IFERROR(R1000/O995,"-")</f>
        <v>1.383718566285059E-2</v>
      </c>
      <c r="T1000" s="49">
        <v>19</v>
      </c>
      <c r="U1000" s="30">
        <f>IFERROR(T1000/P995,"-")</f>
        <v>0.39583333333333331</v>
      </c>
      <c r="V1000" s="52">
        <f t="shared" si="673"/>
        <v>67597.368421052626</v>
      </c>
      <c r="W1000" s="31">
        <f t="shared" si="700"/>
        <v>0.38</v>
      </c>
      <c r="X1000" s="176"/>
      <c r="Y1000" s="197"/>
      <c r="Z1000" s="197"/>
      <c r="AA1000" s="67" t="s">
        <v>66</v>
      </c>
      <c r="AB1000" s="49">
        <v>68716556</v>
      </c>
      <c r="AC1000" s="30">
        <f>IFERROR(AB1000/Y995,"-")</f>
        <v>1.9350450866419028E-2</v>
      </c>
      <c r="AD1000" s="49">
        <v>1164</v>
      </c>
      <c r="AE1000" s="30">
        <f>IFERROR(AD1000/Z995,"-")</f>
        <v>0.2350090854027862</v>
      </c>
      <c r="AF1000" s="52">
        <f t="shared" si="674"/>
        <v>59034.841924398628</v>
      </c>
      <c r="AG1000" s="31">
        <f t="shared" si="701"/>
        <v>0.2181409295352324</v>
      </c>
      <c r="AH1000" s="176"/>
      <c r="AI1000" s="197"/>
      <c r="AJ1000" s="197"/>
      <c r="AK1000" s="67" t="s">
        <v>66</v>
      </c>
      <c r="AL1000" s="49">
        <v>55259745</v>
      </c>
      <c r="AM1000" s="30">
        <f>IFERROR(AL1000/AI995,"-")</f>
        <v>1.400531185457036E-2</v>
      </c>
      <c r="AN1000" s="49">
        <v>1317</v>
      </c>
      <c r="AO1000" s="30">
        <f>IFERROR(AN1000/AJ995,"-")</f>
        <v>0.3085031623330991</v>
      </c>
      <c r="AP1000" s="52">
        <f t="shared" si="675"/>
        <v>41958.80410022779</v>
      </c>
      <c r="AQ1000" s="31">
        <f t="shared" si="702"/>
        <v>0.28463367192565375</v>
      </c>
      <c r="AR1000" s="176"/>
      <c r="AS1000" s="197"/>
      <c r="AT1000" s="197"/>
      <c r="AU1000" s="67" t="s">
        <v>66</v>
      </c>
      <c r="AV1000" s="49">
        <v>48731021</v>
      </c>
      <c r="AW1000" s="30">
        <f>IFERROR(AV1000/AS995,"-")</f>
        <v>1.8119293141807928E-2</v>
      </c>
      <c r="AX1000" s="49">
        <v>732</v>
      </c>
      <c r="AY1000" s="30">
        <f>IFERROR(AX1000/AT995,"-")</f>
        <v>0.31853785900783288</v>
      </c>
      <c r="AZ1000" s="52">
        <f t="shared" si="676"/>
        <v>66572.433060109295</v>
      </c>
      <c r="BA1000" s="31">
        <f t="shared" si="703"/>
        <v>0.28328173374613003</v>
      </c>
      <c r="BB1000" s="176"/>
      <c r="BC1000" s="197"/>
      <c r="BD1000" s="197"/>
      <c r="BE1000" s="67" t="s">
        <v>66</v>
      </c>
      <c r="BF1000" s="49">
        <v>13532209</v>
      </c>
      <c r="BG1000" s="30">
        <f>IFERROR(BF1000/BC995,"-")</f>
        <v>1.2626744519191548E-2</v>
      </c>
      <c r="BH1000" s="49">
        <v>261</v>
      </c>
      <c r="BI1000" s="30">
        <f>IFERROR(BH1000/BD995,"-")</f>
        <v>0.27619047619047621</v>
      </c>
      <c r="BJ1000" s="52">
        <f t="shared" si="677"/>
        <v>51847.54406130268</v>
      </c>
      <c r="BK1000" s="31">
        <f t="shared" si="704"/>
        <v>0.22874671340929009</v>
      </c>
      <c r="BL1000" s="176"/>
      <c r="BM1000" s="197"/>
      <c r="BN1000" s="197"/>
      <c r="BO1000" s="67" t="s">
        <v>66</v>
      </c>
      <c r="BP1000" s="49">
        <v>2261674</v>
      </c>
      <c r="BQ1000" s="30">
        <f>IFERROR(BP1000/BM995,"-")</f>
        <v>5.6517990930128846E-3</v>
      </c>
      <c r="BR1000" s="49">
        <v>67</v>
      </c>
      <c r="BS1000" s="30">
        <f>IFERROR(BR1000/BN995,"-")</f>
        <v>0.20489296636085627</v>
      </c>
      <c r="BT1000" s="52">
        <f t="shared" si="678"/>
        <v>33756.328358208957</v>
      </c>
      <c r="BU1000" s="31">
        <f t="shared" si="705"/>
        <v>0.14502164502164502</v>
      </c>
      <c r="BV1000" s="176"/>
      <c r="BW1000" s="197"/>
      <c r="BX1000" s="197"/>
      <c r="BY1000" s="67" t="s">
        <v>66</v>
      </c>
      <c r="BZ1000" s="49">
        <f t="shared" si="689"/>
        <v>189785555</v>
      </c>
      <c r="CA1000" s="30">
        <f>IFERROR(BZ1000/BW995,"-")</f>
        <v>1.6139160188676074E-2</v>
      </c>
      <c r="CB1000" s="49">
        <f t="shared" si="690"/>
        <v>3560</v>
      </c>
      <c r="CC1000" s="30">
        <f>IFERROR(CB1000/BX995,"-")</f>
        <v>0.27715064227325809</v>
      </c>
      <c r="CD1000" s="52">
        <f t="shared" si="679"/>
        <v>53310.549157303372</v>
      </c>
      <c r="CE1000" s="31">
        <f t="shared" si="706"/>
        <v>0.25061598028863075</v>
      </c>
      <c r="CR1000" s="173"/>
      <c r="CS1000" s="194"/>
      <c r="CT1000" s="188"/>
      <c r="CU1000" s="191"/>
      <c r="CV1000" s="191"/>
      <c r="CW1000" s="75" t="s">
        <v>75</v>
      </c>
      <c r="CX1000" s="86">
        <v>115985758</v>
      </c>
      <c r="CY1000" s="76">
        <v>1.7578018334041712E-3</v>
      </c>
      <c r="CZ1000" s="86">
        <v>3533</v>
      </c>
      <c r="DA1000" s="76">
        <v>4.7569037713239351E-2</v>
      </c>
      <c r="DB1000" s="86">
        <v>32829.255024058875</v>
      </c>
      <c r="DC1000" s="77">
        <v>4.4074901133996182E-2</v>
      </c>
    </row>
    <row r="1001" spans="2:107" s="16" customFormat="1" ht="13.15" customHeight="1">
      <c r="B1001" s="224"/>
      <c r="C1001" s="194"/>
      <c r="D1001" s="176"/>
      <c r="E1001" s="197"/>
      <c r="F1001" s="197"/>
      <c r="G1001" s="67" t="s">
        <v>68</v>
      </c>
      <c r="H1001" s="49">
        <v>376</v>
      </c>
      <c r="I1001" s="30">
        <f>IFERROR(H1001/E995,"-")</f>
        <v>4.486980596195613E-5</v>
      </c>
      <c r="J1001" s="49">
        <v>1</v>
      </c>
      <c r="K1001" s="30">
        <f>IFERROR(J1001/F995,"-")</f>
        <v>0.2</v>
      </c>
      <c r="L1001" s="52">
        <f t="shared" si="672"/>
        <v>376</v>
      </c>
      <c r="M1001" s="31">
        <f t="shared" si="699"/>
        <v>0.2</v>
      </c>
      <c r="N1001" s="176"/>
      <c r="O1001" s="197"/>
      <c r="P1001" s="197"/>
      <c r="Q1001" s="67" t="s">
        <v>68</v>
      </c>
      <c r="R1001" s="49">
        <v>677931</v>
      </c>
      <c r="S1001" s="30">
        <f>IFERROR(R1001/O995,"-")</f>
        <v>7.3038168050780271E-3</v>
      </c>
      <c r="T1001" s="49">
        <v>19</v>
      </c>
      <c r="U1001" s="30">
        <f>IFERROR(T1001/P995,"-")</f>
        <v>0.39583333333333331</v>
      </c>
      <c r="V1001" s="52">
        <f t="shared" si="673"/>
        <v>35680.57894736842</v>
      </c>
      <c r="W1001" s="31">
        <f t="shared" si="700"/>
        <v>0.38</v>
      </c>
      <c r="X1001" s="176"/>
      <c r="Y1001" s="197"/>
      <c r="Z1001" s="197"/>
      <c r="AA1001" s="67" t="s">
        <v>68</v>
      </c>
      <c r="AB1001" s="49">
        <v>78677251</v>
      </c>
      <c r="AC1001" s="30">
        <f>IFERROR(AB1001/Y995,"-")</f>
        <v>2.2155363545583069E-2</v>
      </c>
      <c r="AD1001" s="49">
        <v>1301</v>
      </c>
      <c r="AE1001" s="30">
        <f>IFERROR(AD1001/Z995,"-")</f>
        <v>0.26266908944074296</v>
      </c>
      <c r="AF1001" s="52">
        <f t="shared" si="674"/>
        <v>60474.443504996154</v>
      </c>
      <c r="AG1001" s="31">
        <f t="shared" si="701"/>
        <v>0.24381559220389806</v>
      </c>
      <c r="AH1001" s="176"/>
      <c r="AI1001" s="197"/>
      <c r="AJ1001" s="197"/>
      <c r="AK1001" s="67" t="s">
        <v>68</v>
      </c>
      <c r="AL1001" s="49">
        <v>108047883</v>
      </c>
      <c r="AM1001" s="30">
        <f>IFERROR(AL1001/AI995,"-")</f>
        <v>2.7384207014366991E-2</v>
      </c>
      <c r="AN1001" s="49">
        <v>1512</v>
      </c>
      <c r="AO1001" s="30">
        <f>IFERROR(AN1001/AJ995,"-")</f>
        <v>0.35418130709768098</v>
      </c>
      <c r="AP1001" s="52">
        <f t="shared" si="675"/>
        <v>71460.240079365074</v>
      </c>
      <c r="AQ1001" s="31">
        <f t="shared" si="702"/>
        <v>0.32677760968229952</v>
      </c>
      <c r="AR1001" s="176"/>
      <c r="AS1001" s="197"/>
      <c r="AT1001" s="197"/>
      <c r="AU1001" s="67" t="s">
        <v>68</v>
      </c>
      <c r="AV1001" s="49">
        <v>87229195</v>
      </c>
      <c r="AW1001" s="30">
        <f>IFERROR(AV1001/AS995,"-")</f>
        <v>3.2433782881933181E-2</v>
      </c>
      <c r="AX1001" s="49">
        <v>899</v>
      </c>
      <c r="AY1001" s="30">
        <f>IFERROR(AX1001/AT995,"-")</f>
        <v>0.39120974760661442</v>
      </c>
      <c r="AZ1001" s="52">
        <f t="shared" si="676"/>
        <v>97029.137931034478</v>
      </c>
      <c r="BA1001" s="31">
        <f t="shared" si="703"/>
        <v>0.34791021671826627</v>
      </c>
      <c r="BB1001" s="176"/>
      <c r="BC1001" s="197"/>
      <c r="BD1001" s="197"/>
      <c r="BE1001" s="67" t="s">
        <v>68</v>
      </c>
      <c r="BF1001" s="49">
        <v>35438697</v>
      </c>
      <c r="BG1001" s="30">
        <f>IFERROR(BF1001/BC995,"-")</f>
        <v>3.3067429945254315E-2</v>
      </c>
      <c r="BH1001" s="49">
        <v>389</v>
      </c>
      <c r="BI1001" s="30">
        <f>IFERROR(BH1001/BD995,"-")</f>
        <v>0.41164021164021164</v>
      </c>
      <c r="BJ1001" s="52">
        <f t="shared" si="677"/>
        <v>91102.048843187658</v>
      </c>
      <c r="BK1001" s="31">
        <f t="shared" si="704"/>
        <v>0.34092900964066608</v>
      </c>
      <c r="BL1001" s="176"/>
      <c r="BM1001" s="197"/>
      <c r="BN1001" s="197"/>
      <c r="BO1001" s="67" t="s">
        <v>68</v>
      </c>
      <c r="BP1001" s="49">
        <v>11861714</v>
      </c>
      <c r="BQ1001" s="30">
        <f>IFERROR(BP1001/BM995,"-")</f>
        <v>2.964177172606584E-2</v>
      </c>
      <c r="BR1001" s="49">
        <v>136</v>
      </c>
      <c r="BS1001" s="30">
        <f>IFERROR(BR1001/BN995,"-")</f>
        <v>0.41590214067278286</v>
      </c>
      <c r="BT1001" s="52">
        <f t="shared" si="678"/>
        <v>87218.48529411765</v>
      </c>
      <c r="BU1001" s="31">
        <f t="shared" si="705"/>
        <v>0.2943722943722944</v>
      </c>
      <c r="BV1001" s="176"/>
      <c r="BW1001" s="197"/>
      <c r="BX1001" s="197"/>
      <c r="BY1001" s="67" t="s">
        <v>68</v>
      </c>
      <c r="BZ1001" s="49">
        <f t="shared" si="689"/>
        <v>321933047</v>
      </c>
      <c r="CA1001" s="30">
        <f>IFERROR(BZ1001/BW995,"-")</f>
        <v>2.7376841275204445E-2</v>
      </c>
      <c r="CB1001" s="49">
        <f t="shared" si="690"/>
        <v>4257</v>
      </c>
      <c r="CC1001" s="30">
        <f>IFERROR(CB1001/BX995,"-")</f>
        <v>0.33141300116776956</v>
      </c>
      <c r="CD1001" s="52">
        <f t="shared" si="679"/>
        <v>75624.394409208369</v>
      </c>
      <c r="CE1001" s="31">
        <f t="shared" si="706"/>
        <v>0.29968321013727561</v>
      </c>
      <c r="CR1001" s="173"/>
      <c r="CS1001" s="194"/>
      <c r="CT1001" s="188"/>
      <c r="CU1001" s="191"/>
      <c r="CV1001" s="191"/>
      <c r="CW1001" s="75" t="s">
        <v>77</v>
      </c>
      <c r="CX1001" s="86">
        <v>129752917</v>
      </c>
      <c r="CY1001" s="76">
        <v>1.9664475994728529E-3</v>
      </c>
      <c r="CZ1001" s="86">
        <v>1265</v>
      </c>
      <c r="DA1001" s="76">
        <v>1.7032219843545932E-2</v>
      </c>
      <c r="DB1001" s="86">
        <v>102571.47588932807</v>
      </c>
      <c r="DC1001" s="77">
        <v>1.5781134994199031E-2</v>
      </c>
    </row>
    <row r="1002" spans="2:107" s="16" customFormat="1" ht="13.15" customHeight="1">
      <c r="B1002" s="224"/>
      <c r="C1002" s="194"/>
      <c r="D1002" s="176"/>
      <c r="E1002" s="197"/>
      <c r="F1002" s="197"/>
      <c r="G1002" s="67" t="s">
        <v>69</v>
      </c>
      <c r="H1002" s="49">
        <v>0</v>
      </c>
      <c r="I1002" s="30">
        <f>IFERROR(H1002/E995,"-")</f>
        <v>0</v>
      </c>
      <c r="J1002" s="49">
        <v>0</v>
      </c>
      <c r="K1002" s="30">
        <f>IFERROR(J1002/F995,"-")</f>
        <v>0</v>
      </c>
      <c r="L1002" s="52" t="str">
        <f t="shared" si="672"/>
        <v>-</v>
      </c>
      <c r="M1002" s="31">
        <f t="shared" si="699"/>
        <v>0</v>
      </c>
      <c r="N1002" s="176"/>
      <c r="O1002" s="197"/>
      <c r="P1002" s="197"/>
      <c r="Q1002" s="67" t="s">
        <v>69</v>
      </c>
      <c r="R1002" s="49">
        <v>69274</v>
      </c>
      <c r="S1002" s="30">
        <f>IFERROR(R1002/O995,"-")</f>
        <v>7.4633643446748305E-4</v>
      </c>
      <c r="T1002" s="49">
        <v>7</v>
      </c>
      <c r="U1002" s="30">
        <f>IFERROR(T1002/P995,"-")</f>
        <v>0.14583333333333334</v>
      </c>
      <c r="V1002" s="52">
        <f t="shared" si="673"/>
        <v>9896.2857142857138</v>
      </c>
      <c r="W1002" s="31">
        <f t="shared" si="700"/>
        <v>0.14000000000000001</v>
      </c>
      <c r="X1002" s="176"/>
      <c r="Y1002" s="197"/>
      <c r="Z1002" s="197"/>
      <c r="AA1002" s="67" t="s">
        <v>69</v>
      </c>
      <c r="AB1002" s="49">
        <v>77587134</v>
      </c>
      <c r="AC1002" s="30">
        <f>IFERROR(AB1002/Y995,"-")</f>
        <v>2.1848388681372059E-2</v>
      </c>
      <c r="AD1002" s="49">
        <v>417</v>
      </c>
      <c r="AE1002" s="30">
        <f>IFERROR(AD1002/Z995,"-")</f>
        <v>8.419139915202907E-2</v>
      </c>
      <c r="AF1002" s="52">
        <f t="shared" si="674"/>
        <v>186060.27338129497</v>
      </c>
      <c r="AG1002" s="31">
        <f t="shared" si="701"/>
        <v>7.8148425787106443E-2</v>
      </c>
      <c r="AH1002" s="176"/>
      <c r="AI1002" s="197"/>
      <c r="AJ1002" s="197"/>
      <c r="AK1002" s="67" t="s">
        <v>69</v>
      </c>
      <c r="AL1002" s="49">
        <v>93713244</v>
      </c>
      <c r="AM1002" s="30">
        <f>IFERROR(AL1002/AI995,"-")</f>
        <v>2.3751162932862696E-2</v>
      </c>
      <c r="AN1002" s="49">
        <v>509</v>
      </c>
      <c r="AO1002" s="30">
        <f>IFERROR(AN1002/AJ995,"-")</f>
        <v>0.11923167018037011</v>
      </c>
      <c r="AP1002" s="52">
        <f t="shared" si="675"/>
        <v>184112.46365422398</v>
      </c>
      <c r="AQ1002" s="31">
        <f t="shared" si="702"/>
        <v>0.11000648368273179</v>
      </c>
      <c r="AR1002" s="176"/>
      <c r="AS1002" s="197"/>
      <c r="AT1002" s="197"/>
      <c r="AU1002" s="67" t="s">
        <v>69</v>
      </c>
      <c r="AV1002" s="49">
        <v>142011433</v>
      </c>
      <c r="AW1002" s="30">
        <f>IFERROR(AV1002/AS995,"-")</f>
        <v>5.2803055039934745E-2</v>
      </c>
      <c r="AX1002" s="49">
        <v>386</v>
      </c>
      <c r="AY1002" s="30">
        <f>IFERROR(AX1002/AT995,"-")</f>
        <v>0.16797214969538729</v>
      </c>
      <c r="AZ1002" s="52">
        <f t="shared" si="676"/>
        <v>367905.26683937822</v>
      </c>
      <c r="BA1002" s="31">
        <f t="shared" si="703"/>
        <v>0.14938080495356038</v>
      </c>
      <c r="BB1002" s="176"/>
      <c r="BC1002" s="197"/>
      <c r="BD1002" s="197"/>
      <c r="BE1002" s="67" t="s">
        <v>69</v>
      </c>
      <c r="BF1002" s="49">
        <v>86688092</v>
      </c>
      <c r="BG1002" s="30">
        <f>IFERROR(BF1002/BC995,"-")</f>
        <v>8.0887635606291086E-2</v>
      </c>
      <c r="BH1002" s="49">
        <v>201</v>
      </c>
      <c r="BI1002" s="30">
        <f>IFERROR(BH1002/BD995,"-")</f>
        <v>0.21269841269841269</v>
      </c>
      <c r="BJ1002" s="52">
        <f t="shared" si="677"/>
        <v>431284.03980099503</v>
      </c>
      <c r="BK1002" s="31">
        <f t="shared" si="704"/>
        <v>0.1761612620508326</v>
      </c>
      <c r="BL1002" s="176"/>
      <c r="BM1002" s="197"/>
      <c r="BN1002" s="197"/>
      <c r="BO1002" s="67" t="s">
        <v>69</v>
      </c>
      <c r="BP1002" s="49">
        <v>34613704</v>
      </c>
      <c r="BQ1002" s="30">
        <f>IFERROR(BP1002/BM995,"-")</f>
        <v>8.6497744976957974E-2</v>
      </c>
      <c r="BR1002" s="49">
        <v>74</v>
      </c>
      <c r="BS1002" s="30">
        <f>IFERROR(BR1002/BN995,"-")</f>
        <v>0.22629969418960244</v>
      </c>
      <c r="BT1002" s="52">
        <f t="shared" si="678"/>
        <v>467752.75675675675</v>
      </c>
      <c r="BU1002" s="31">
        <f t="shared" si="705"/>
        <v>0.16017316017316016</v>
      </c>
      <c r="BV1002" s="176"/>
      <c r="BW1002" s="197"/>
      <c r="BX1002" s="197"/>
      <c r="BY1002" s="67" t="s">
        <v>69</v>
      </c>
      <c r="BZ1002" s="49">
        <f t="shared" si="689"/>
        <v>434682881</v>
      </c>
      <c r="CA1002" s="30">
        <f>IFERROR(BZ1002/BW995,"-")</f>
        <v>3.6964966315451243E-2</v>
      </c>
      <c r="CB1002" s="49">
        <f t="shared" si="690"/>
        <v>1594</v>
      </c>
      <c r="CC1002" s="30">
        <f>IFERROR(CB1002/BX995,"-")</f>
        <v>0.1240949785908914</v>
      </c>
      <c r="CD1002" s="52">
        <f t="shared" si="679"/>
        <v>272699.42346298619</v>
      </c>
      <c r="CE1002" s="31">
        <f t="shared" si="706"/>
        <v>0.11221400915170715</v>
      </c>
      <c r="CR1002" s="173"/>
      <c r="CS1002" s="194"/>
      <c r="CT1002" s="188"/>
      <c r="CU1002" s="191"/>
      <c r="CV1002" s="191"/>
      <c r="CW1002" s="75" t="s">
        <v>79</v>
      </c>
      <c r="CX1002" s="86">
        <v>944668955</v>
      </c>
      <c r="CY1002" s="76">
        <v>1.4316764831239042E-2</v>
      </c>
      <c r="CZ1002" s="86">
        <v>2150</v>
      </c>
      <c r="DA1002" s="76">
        <v>2.8948041631323126E-2</v>
      </c>
      <c r="DB1002" s="86">
        <v>439380.90930232557</v>
      </c>
      <c r="DC1002" s="77">
        <v>2.6821691887373846E-2</v>
      </c>
    </row>
    <row r="1003" spans="2:107" s="16" customFormat="1" ht="13.15" customHeight="1">
      <c r="B1003" s="224"/>
      <c r="C1003" s="194"/>
      <c r="D1003" s="176"/>
      <c r="E1003" s="197"/>
      <c r="F1003" s="197"/>
      <c r="G1003" s="67" t="s">
        <v>71</v>
      </c>
      <c r="H1003" s="49">
        <v>0</v>
      </c>
      <c r="I1003" s="30">
        <f>IFERROR(H1003/E995,"-")</f>
        <v>0</v>
      </c>
      <c r="J1003" s="49">
        <v>0</v>
      </c>
      <c r="K1003" s="30">
        <f>IFERROR(J1003/F995,"-")</f>
        <v>0</v>
      </c>
      <c r="L1003" s="52" t="str">
        <f t="shared" si="672"/>
        <v>-</v>
      </c>
      <c r="M1003" s="31">
        <f t="shared" si="699"/>
        <v>0</v>
      </c>
      <c r="N1003" s="176"/>
      <c r="O1003" s="197"/>
      <c r="P1003" s="197"/>
      <c r="Q1003" s="67" t="s">
        <v>71</v>
      </c>
      <c r="R1003" s="49">
        <v>0</v>
      </c>
      <c r="S1003" s="30">
        <f>IFERROR(R1003/O995,"-")</f>
        <v>0</v>
      </c>
      <c r="T1003" s="49">
        <v>0</v>
      </c>
      <c r="U1003" s="30">
        <f>IFERROR(T1003/P995,"-")</f>
        <v>0</v>
      </c>
      <c r="V1003" s="52" t="str">
        <f t="shared" si="673"/>
        <v>-</v>
      </c>
      <c r="W1003" s="31">
        <f t="shared" si="700"/>
        <v>0</v>
      </c>
      <c r="X1003" s="176"/>
      <c r="Y1003" s="197"/>
      <c r="Z1003" s="197"/>
      <c r="AA1003" s="67" t="s">
        <v>71</v>
      </c>
      <c r="AB1003" s="49">
        <v>7744</v>
      </c>
      <c r="AC1003" s="30">
        <f>IFERROR(AB1003/Y995,"-")</f>
        <v>2.1806956028114822E-6</v>
      </c>
      <c r="AD1003" s="49">
        <v>3</v>
      </c>
      <c r="AE1003" s="30">
        <f>IFERROR(AD1003/Z995,"-")</f>
        <v>6.0569351907934583E-4</v>
      </c>
      <c r="AF1003" s="52">
        <f t="shared" si="674"/>
        <v>2581.3333333333335</v>
      </c>
      <c r="AG1003" s="31">
        <f t="shared" si="701"/>
        <v>5.6221889055472259E-4</v>
      </c>
      <c r="AH1003" s="176"/>
      <c r="AI1003" s="197"/>
      <c r="AJ1003" s="197"/>
      <c r="AK1003" s="67" t="s">
        <v>71</v>
      </c>
      <c r="AL1003" s="49">
        <v>43721</v>
      </c>
      <c r="AM1003" s="30">
        <f>IFERROR(AL1003/AI995,"-")</f>
        <v>1.108087342049209E-5</v>
      </c>
      <c r="AN1003" s="49">
        <v>3</v>
      </c>
      <c r="AO1003" s="30">
        <f>IFERROR(AN1003/AJ995,"-")</f>
        <v>7.0274068868587491E-4</v>
      </c>
      <c r="AP1003" s="52">
        <f t="shared" si="675"/>
        <v>14573.666666666666</v>
      </c>
      <c r="AQ1003" s="31">
        <f t="shared" si="702"/>
        <v>6.4836827317916578E-4</v>
      </c>
      <c r="AR1003" s="176"/>
      <c r="AS1003" s="197"/>
      <c r="AT1003" s="197"/>
      <c r="AU1003" s="67" t="s">
        <v>71</v>
      </c>
      <c r="AV1003" s="49">
        <v>74615</v>
      </c>
      <c r="AW1003" s="30">
        <f>IFERROR(AV1003/AS995,"-")</f>
        <v>2.7743540562714632E-5</v>
      </c>
      <c r="AX1003" s="49">
        <v>4</v>
      </c>
      <c r="AY1003" s="30">
        <f>IFERROR(AX1003/AT995,"-")</f>
        <v>1.7406440382941688E-3</v>
      </c>
      <c r="AZ1003" s="52">
        <f t="shared" si="676"/>
        <v>18653.75</v>
      </c>
      <c r="BA1003" s="31">
        <f t="shared" si="703"/>
        <v>1.5479876160990713E-3</v>
      </c>
      <c r="BB1003" s="176"/>
      <c r="BC1003" s="197"/>
      <c r="BD1003" s="197"/>
      <c r="BE1003" s="67" t="s">
        <v>71</v>
      </c>
      <c r="BF1003" s="49">
        <v>268232</v>
      </c>
      <c r="BG1003" s="30">
        <f>IFERROR(BF1003/BC995,"-")</f>
        <v>2.5028411369287801E-4</v>
      </c>
      <c r="BH1003" s="49">
        <v>2</v>
      </c>
      <c r="BI1003" s="30">
        <f>IFERROR(BH1003/BD995,"-")</f>
        <v>2.1164021164021165E-3</v>
      </c>
      <c r="BJ1003" s="52">
        <f t="shared" si="677"/>
        <v>134116</v>
      </c>
      <c r="BK1003" s="31">
        <f t="shared" si="704"/>
        <v>1.7528483786152498E-3</v>
      </c>
      <c r="BL1003" s="176"/>
      <c r="BM1003" s="197"/>
      <c r="BN1003" s="197"/>
      <c r="BO1003" s="67" t="s">
        <v>71</v>
      </c>
      <c r="BP1003" s="49">
        <v>0</v>
      </c>
      <c r="BQ1003" s="30">
        <f>IFERROR(BP1003/BM995,"-")</f>
        <v>0</v>
      </c>
      <c r="BR1003" s="49">
        <v>0</v>
      </c>
      <c r="BS1003" s="30">
        <f>IFERROR(BR1003/BN995,"-")</f>
        <v>0</v>
      </c>
      <c r="BT1003" s="52" t="str">
        <f t="shared" si="678"/>
        <v>-</v>
      </c>
      <c r="BU1003" s="31">
        <f t="shared" si="705"/>
        <v>0</v>
      </c>
      <c r="BV1003" s="176"/>
      <c r="BW1003" s="197"/>
      <c r="BX1003" s="197"/>
      <c r="BY1003" s="67" t="s">
        <v>71</v>
      </c>
      <c r="BZ1003" s="49">
        <f t="shared" si="689"/>
        <v>394312</v>
      </c>
      <c r="CA1003" s="30">
        <f>IFERROR(BZ1003/BW995,"-")</f>
        <v>3.3531869863948499E-5</v>
      </c>
      <c r="CB1003" s="49">
        <f t="shared" si="690"/>
        <v>12</v>
      </c>
      <c r="CC1003" s="30">
        <f>IFERROR(CB1003/BX995,"-")</f>
        <v>9.3421564811210583E-4</v>
      </c>
      <c r="CD1003" s="52">
        <f t="shared" si="679"/>
        <v>32859.333333333336</v>
      </c>
      <c r="CE1003" s="31">
        <f t="shared" si="706"/>
        <v>8.447729672650475E-4</v>
      </c>
      <c r="CR1003" s="173"/>
      <c r="CS1003" s="194"/>
      <c r="CT1003" s="188"/>
      <c r="CU1003" s="191"/>
      <c r="CV1003" s="191"/>
      <c r="CW1003" s="75" t="s">
        <v>81</v>
      </c>
      <c r="CX1003" s="86">
        <v>630205319</v>
      </c>
      <c r="CY1003" s="76">
        <v>9.5509662932862886E-3</v>
      </c>
      <c r="CZ1003" s="86">
        <v>8873</v>
      </c>
      <c r="DA1003" s="76">
        <v>0.11946789460220004</v>
      </c>
      <c r="DB1003" s="86">
        <v>71025.055674518197</v>
      </c>
      <c r="DC1003" s="77">
        <v>0.11069249865891541</v>
      </c>
    </row>
    <row r="1004" spans="2:107" s="16" customFormat="1" ht="13.15" customHeight="1">
      <c r="B1004" s="224"/>
      <c r="C1004" s="194"/>
      <c r="D1004" s="176"/>
      <c r="E1004" s="197"/>
      <c r="F1004" s="197"/>
      <c r="G1004" s="67" t="s">
        <v>73</v>
      </c>
      <c r="H1004" s="49">
        <v>0</v>
      </c>
      <c r="I1004" s="30">
        <f>IFERROR(H1004/E995,"-")</f>
        <v>0</v>
      </c>
      <c r="J1004" s="49">
        <v>0</v>
      </c>
      <c r="K1004" s="30">
        <f>IFERROR(J1004/F995,"-")</f>
        <v>0</v>
      </c>
      <c r="L1004" s="52" t="str">
        <f t="shared" si="672"/>
        <v>-</v>
      </c>
      <c r="M1004" s="31">
        <f t="shared" si="699"/>
        <v>0</v>
      </c>
      <c r="N1004" s="176"/>
      <c r="O1004" s="197"/>
      <c r="P1004" s="197"/>
      <c r="Q1004" s="67" t="s">
        <v>73</v>
      </c>
      <c r="R1004" s="49">
        <v>1300</v>
      </c>
      <c r="S1004" s="30">
        <f>IFERROR(R1004/O995,"-")</f>
        <v>1.4005793873714929E-5</v>
      </c>
      <c r="T1004" s="49">
        <v>1</v>
      </c>
      <c r="U1004" s="30">
        <f>IFERROR(T1004/P995,"-")</f>
        <v>2.0833333333333332E-2</v>
      </c>
      <c r="V1004" s="52">
        <f t="shared" si="673"/>
        <v>1300</v>
      </c>
      <c r="W1004" s="31">
        <f t="shared" si="700"/>
        <v>0.02</v>
      </c>
      <c r="X1004" s="176"/>
      <c r="Y1004" s="197"/>
      <c r="Z1004" s="197"/>
      <c r="AA1004" s="67" t="s">
        <v>73</v>
      </c>
      <c r="AB1004" s="49">
        <v>529298</v>
      </c>
      <c r="AC1004" s="30">
        <f>IFERROR(AB1004/Y995,"-")</f>
        <v>1.490493054205723E-4</v>
      </c>
      <c r="AD1004" s="49">
        <v>26</v>
      </c>
      <c r="AE1004" s="30">
        <f>IFERROR(AD1004/Z995,"-")</f>
        <v>5.2493438320209973E-3</v>
      </c>
      <c r="AF1004" s="52">
        <f t="shared" si="674"/>
        <v>20357.615384615383</v>
      </c>
      <c r="AG1004" s="31">
        <f t="shared" si="701"/>
        <v>4.8725637181409294E-3</v>
      </c>
      <c r="AH1004" s="176"/>
      <c r="AI1004" s="197"/>
      <c r="AJ1004" s="197"/>
      <c r="AK1004" s="67" t="s">
        <v>73</v>
      </c>
      <c r="AL1004" s="49">
        <v>731100</v>
      </c>
      <c r="AM1004" s="30">
        <f>IFERROR(AL1004/AI995,"-")</f>
        <v>1.8529371601111062E-4</v>
      </c>
      <c r="AN1004" s="49">
        <v>33</v>
      </c>
      <c r="AO1004" s="30">
        <f>IFERROR(AN1004/AJ995,"-")</f>
        <v>7.7301475755446238E-3</v>
      </c>
      <c r="AP1004" s="52">
        <f t="shared" si="675"/>
        <v>22154.545454545456</v>
      </c>
      <c r="AQ1004" s="31">
        <f t="shared" si="702"/>
        <v>7.1320510049708236E-3</v>
      </c>
      <c r="AR1004" s="176"/>
      <c r="AS1004" s="197"/>
      <c r="AT1004" s="197"/>
      <c r="AU1004" s="67" t="s">
        <v>73</v>
      </c>
      <c r="AV1004" s="49">
        <v>306038</v>
      </c>
      <c r="AW1004" s="30">
        <f>IFERROR(AV1004/AS995,"-")</f>
        <v>1.137918336357577E-4</v>
      </c>
      <c r="AX1004" s="49">
        <v>11</v>
      </c>
      <c r="AY1004" s="30">
        <f>IFERROR(AX1004/AT995,"-")</f>
        <v>4.7867711053089642E-3</v>
      </c>
      <c r="AZ1004" s="52">
        <f t="shared" si="676"/>
        <v>27821.636363636364</v>
      </c>
      <c r="BA1004" s="31">
        <f t="shared" si="703"/>
        <v>4.2569659442724455E-3</v>
      </c>
      <c r="BB1004" s="176"/>
      <c r="BC1004" s="197"/>
      <c r="BD1004" s="197"/>
      <c r="BE1004" s="67" t="s">
        <v>73</v>
      </c>
      <c r="BF1004" s="49">
        <v>284867</v>
      </c>
      <c r="BG1004" s="30">
        <f>IFERROR(BF1004/BC995,"-")</f>
        <v>2.6580603587696134E-4</v>
      </c>
      <c r="BH1004" s="49">
        <v>7</v>
      </c>
      <c r="BI1004" s="30">
        <f>IFERROR(BH1004/BD995,"-")</f>
        <v>7.4074074074074077E-3</v>
      </c>
      <c r="BJ1004" s="52">
        <f t="shared" si="677"/>
        <v>40695.285714285717</v>
      </c>
      <c r="BK1004" s="31">
        <f t="shared" si="704"/>
        <v>6.1349693251533744E-3</v>
      </c>
      <c r="BL1004" s="176"/>
      <c r="BM1004" s="197"/>
      <c r="BN1004" s="197"/>
      <c r="BO1004" s="67" t="s">
        <v>73</v>
      </c>
      <c r="BP1004" s="49">
        <v>89837</v>
      </c>
      <c r="BQ1004" s="30">
        <f>IFERROR(BP1004/BM995,"-")</f>
        <v>2.244977282840049E-4</v>
      </c>
      <c r="BR1004" s="49">
        <v>3</v>
      </c>
      <c r="BS1004" s="30">
        <f>IFERROR(BR1004/BN995,"-")</f>
        <v>9.1743119266055051E-3</v>
      </c>
      <c r="BT1004" s="52">
        <f t="shared" si="678"/>
        <v>29945.666666666668</v>
      </c>
      <c r="BU1004" s="31">
        <f t="shared" si="705"/>
        <v>6.4935064935064939E-3</v>
      </c>
      <c r="BV1004" s="176"/>
      <c r="BW1004" s="197"/>
      <c r="BX1004" s="197"/>
      <c r="BY1004" s="67" t="s">
        <v>73</v>
      </c>
      <c r="BZ1004" s="49">
        <f t="shared" si="689"/>
        <v>1942440</v>
      </c>
      <c r="CA1004" s="30">
        <f>IFERROR(BZ1004/BW995,"-")</f>
        <v>1.6518301573000091E-4</v>
      </c>
      <c r="CB1004" s="49">
        <f t="shared" si="690"/>
        <v>81</v>
      </c>
      <c r="CC1004" s="30">
        <f>IFERROR(CB1004/BX995,"-")</f>
        <v>6.3059556247567145E-3</v>
      </c>
      <c r="CD1004" s="52">
        <f t="shared" si="679"/>
        <v>23980.740740740741</v>
      </c>
      <c r="CE1004" s="31">
        <f t="shared" si="706"/>
        <v>5.7022175290390711E-3</v>
      </c>
      <c r="CR1004" s="173"/>
      <c r="CS1004" s="194"/>
      <c r="CT1004" s="188"/>
      <c r="CU1004" s="191"/>
      <c r="CV1004" s="191"/>
      <c r="CW1004" s="75" t="s">
        <v>83</v>
      </c>
      <c r="CX1004" s="86">
        <v>1331233764</v>
      </c>
      <c r="CY1004" s="76">
        <v>2.0175280063684506E-2</v>
      </c>
      <c r="CZ1004" s="86">
        <v>10764</v>
      </c>
      <c r="DA1004" s="76">
        <v>0.1449287070323545</v>
      </c>
      <c r="DB1004" s="86">
        <v>123674.63433667782</v>
      </c>
      <c r="DC1004" s="77">
        <v>0.13428311231427537</v>
      </c>
    </row>
    <row r="1005" spans="2:107" s="16" customFormat="1" ht="13.15" customHeight="1">
      <c r="B1005" s="224"/>
      <c r="C1005" s="194"/>
      <c r="D1005" s="176"/>
      <c r="E1005" s="197"/>
      <c r="F1005" s="197"/>
      <c r="G1005" s="67" t="s">
        <v>75</v>
      </c>
      <c r="H1005" s="49">
        <v>1188</v>
      </c>
      <c r="I1005" s="30">
        <f>IFERROR(H1005/E995,"-")</f>
        <v>1.4176949330532948E-4</v>
      </c>
      <c r="J1005" s="49">
        <v>1</v>
      </c>
      <c r="K1005" s="30">
        <f>IFERROR(J1005/F995,"-")</f>
        <v>0.2</v>
      </c>
      <c r="L1005" s="52">
        <f t="shared" si="672"/>
        <v>1188</v>
      </c>
      <c r="M1005" s="31">
        <f t="shared" si="699"/>
        <v>0.2</v>
      </c>
      <c r="N1005" s="176"/>
      <c r="O1005" s="197"/>
      <c r="P1005" s="197"/>
      <c r="Q1005" s="67" t="s">
        <v>75</v>
      </c>
      <c r="R1005" s="49">
        <v>1573063</v>
      </c>
      <c r="S1005" s="30">
        <f>IFERROR(R1005/O995,"-")</f>
        <v>1.6947689329513557E-2</v>
      </c>
      <c r="T1005" s="49">
        <v>4</v>
      </c>
      <c r="U1005" s="30">
        <f>IFERROR(T1005/P995,"-")</f>
        <v>8.3333333333333329E-2</v>
      </c>
      <c r="V1005" s="52">
        <f t="shared" si="673"/>
        <v>393265.75</v>
      </c>
      <c r="W1005" s="31">
        <f t="shared" si="700"/>
        <v>0.08</v>
      </c>
      <c r="X1005" s="176"/>
      <c r="Y1005" s="197"/>
      <c r="Z1005" s="197"/>
      <c r="AA1005" s="67" t="s">
        <v>75</v>
      </c>
      <c r="AB1005" s="49">
        <v>5191616</v>
      </c>
      <c r="AC1005" s="30">
        <f>IFERROR(AB1005/Y995,"-")</f>
        <v>1.461949145491443E-3</v>
      </c>
      <c r="AD1005" s="49">
        <v>137</v>
      </c>
      <c r="AE1005" s="30">
        <f>IFERROR(AD1005/Z995,"-")</f>
        <v>2.7660004037956792E-2</v>
      </c>
      <c r="AF1005" s="52">
        <f t="shared" si="674"/>
        <v>37895.007299270073</v>
      </c>
      <c r="AG1005" s="31">
        <f t="shared" si="701"/>
        <v>2.5674662668665669E-2</v>
      </c>
      <c r="AH1005" s="176"/>
      <c r="AI1005" s="197"/>
      <c r="AJ1005" s="197"/>
      <c r="AK1005" s="67" t="s">
        <v>75</v>
      </c>
      <c r="AL1005" s="49">
        <v>2837115</v>
      </c>
      <c r="AM1005" s="30">
        <f>IFERROR(AL1005/AI995,"-")</f>
        <v>7.1905290808488872E-4</v>
      </c>
      <c r="AN1005" s="49">
        <v>145</v>
      </c>
      <c r="AO1005" s="30">
        <f>IFERROR(AN1005/AJ995,"-")</f>
        <v>3.3965799953150619E-2</v>
      </c>
      <c r="AP1005" s="52">
        <f t="shared" si="675"/>
        <v>19566.310344827587</v>
      </c>
      <c r="AQ1005" s="31">
        <f t="shared" si="702"/>
        <v>3.1337799870326345E-2</v>
      </c>
      <c r="AR1005" s="176"/>
      <c r="AS1005" s="197"/>
      <c r="AT1005" s="197"/>
      <c r="AU1005" s="67" t="s">
        <v>75</v>
      </c>
      <c r="AV1005" s="49">
        <v>5366339</v>
      </c>
      <c r="AW1005" s="30">
        <f>IFERROR(AV1005/AS995,"-")</f>
        <v>1.9953259226667222E-3</v>
      </c>
      <c r="AX1005" s="49">
        <v>132</v>
      </c>
      <c r="AY1005" s="30">
        <f>IFERROR(AX1005/AT995,"-")</f>
        <v>5.7441253263707574E-2</v>
      </c>
      <c r="AZ1005" s="52">
        <f t="shared" si="676"/>
        <v>40654.083333333336</v>
      </c>
      <c r="BA1005" s="31">
        <f t="shared" si="703"/>
        <v>5.108359133126935E-2</v>
      </c>
      <c r="BB1005" s="176"/>
      <c r="BC1005" s="197"/>
      <c r="BD1005" s="197"/>
      <c r="BE1005" s="67" t="s">
        <v>75</v>
      </c>
      <c r="BF1005" s="49">
        <v>2273699</v>
      </c>
      <c r="BG1005" s="30">
        <f>IFERROR(BF1005/BC995,"-")</f>
        <v>2.121561704119505E-3</v>
      </c>
      <c r="BH1005" s="49">
        <v>62</v>
      </c>
      <c r="BI1005" s="30">
        <f>IFERROR(BH1005/BD995,"-")</f>
        <v>6.5608465608465602E-2</v>
      </c>
      <c r="BJ1005" s="52">
        <f t="shared" si="677"/>
        <v>36672.56451612903</v>
      </c>
      <c r="BK1005" s="31">
        <f t="shared" si="704"/>
        <v>5.4338299737072743E-2</v>
      </c>
      <c r="BL1005" s="176"/>
      <c r="BM1005" s="197"/>
      <c r="BN1005" s="197"/>
      <c r="BO1005" s="67" t="s">
        <v>75</v>
      </c>
      <c r="BP1005" s="49">
        <v>371632</v>
      </c>
      <c r="BQ1005" s="30">
        <f>IFERROR(BP1005/BM995,"-")</f>
        <v>9.2868795438005847E-4</v>
      </c>
      <c r="BR1005" s="49">
        <v>18</v>
      </c>
      <c r="BS1005" s="30">
        <f>IFERROR(BR1005/BN995,"-")</f>
        <v>5.5045871559633031E-2</v>
      </c>
      <c r="BT1005" s="52">
        <f t="shared" si="678"/>
        <v>20646.222222222223</v>
      </c>
      <c r="BU1005" s="31">
        <f t="shared" si="705"/>
        <v>3.896103896103896E-2</v>
      </c>
      <c r="BV1005" s="176"/>
      <c r="BW1005" s="197"/>
      <c r="BX1005" s="197"/>
      <c r="BY1005" s="67" t="s">
        <v>75</v>
      </c>
      <c r="BZ1005" s="49">
        <f t="shared" si="689"/>
        <v>17614652</v>
      </c>
      <c r="CA1005" s="30">
        <f>IFERROR(BZ1005/BW995,"-")</f>
        <v>1.4979311270332633E-3</v>
      </c>
      <c r="CB1005" s="49">
        <f t="shared" si="690"/>
        <v>499</v>
      </c>
      <c r="CC1005" s="30">
        <f>IFERROR(CB1005/BX995,"-")</f>
        <v>3.8847800700661739E-2</v>
      </c>
      <c r="CD1005" s="52">
        <f t="shared" si="679"/>
        <v>35299.903807615228</v>
      </c>
      <c r="CE1005" s="31">
        <f t="shared" si="706"/>
        <v>3.5128475888771563E-2</v>
      </c>
      <c r="CR1005" s="173"/>
      <c r="CS1005" s="194"/>
      <c r="CT1005" s="188"/>
      <c r="CU1005" s="191"/>
      <c r="CV1005" s="191"/>
      <c r="CW1005" s="75" t="s">
        <v>87</v>
      </c>
      <c r="CX1005" s="86">
        <v>222307979</v>
      </c>
      <c r="CY1005" s="76">
        <v>3.3691496249615058E-3</v>
      </c>
      <c r="CZ1005" s="86">
        <v>4639</v>
      </c>
      <c r="DA1005" s="76">
        <v>6.2460448896608366E-2</v>
      </c>
      <c r="DB1005" s="86">
        <v>47921.530286699723</v>
      </c>
      <c r="DC1005" s="77">
        <v>5.787247844908245E-2</v>
      </c>
    </row>
    <row r="1006" spans="2:107" s="16" customFormat="1" ht="13.15" customHeight="1">
      <c r="B1006" s="224"/>
      <c r="C1006" s="194"/>
      <c r="D1006" s="176"/>
      <c r="E1006" s="197"/>
      <c r="F1006" s="197"/>
      <c r="G1006" s="67" t="s">
        <v>77</v>
      </c>
      <c r="H1006" s="49">
        <v>0</v>
      </c>
      <c r="I1006" s="30">
        <f>IFERROR(H1006/E995,"-")</f>
        <v>0</v>
      </c>
      <c r="J1006" s="49">
        <v>0</v>
      </c>
      <c r="K1006" s="30">
        <f>IFERROR(J1006/F995,"-")</f>
        <v>0</v>
      </c>
      <c r="L1006" s="52" t="str">
        <f t="shared" si="672"/>
        <v>-</v>
      </c>
      <c r="M1006" s="31">
        <f t="shared" si="699"/>
        <v>0</v>
      </c>
      <c r="N1006" s="176"/>
      <c r="O1006" s="197"/>
      <c r="P1006" s="197"/>
      <c r="Q1006" s="67" t="s">
        <v>77</v>
      </c>
      <c r="R1006" s="49">
        <v>49025</v>
      </c>
      <c r="S1006" s="30">
        <f>IFERROR(R1006/O995,"-")</f>
        <v>5.2818003435298026E-4</v>
      </c>
      <c r="T1006" s="49">
        <v>3</v>
      </c>
      <c r="U1006" s="30">
        <f>IFERROR(T1006/P995,"-")</f>
        <v>6.25E-2</v>
      </c>
      <c r="V1006" s="52">
        <f t="shared" si="673"/>
        <v>16341.666666666666</v>
      </c>
      <c r="W1006" s="31">
        <f t="shared" si="700"/>
        <v>0.06</v>
      </c>
      <c r="X1006" s="176"/>
      <c r="Y1006" s="197"/>
      <c r="Z1006" s="197"/>
      <c r="AA1006" s="67" t="s">
        <v>77</v>
      </c>
      <c r="AB1006" s="49">
        <v>4365106</v>
      </c>
      <c r="AC1006" s="30">
        <f>IFERROR(AB1006/Y995,"-")</f>
        <v>1.2292055087817688E-3</v>
      </c>
      <c r="AD1006" s="49">
        <v>50</v>
      </c>
      <c r="AE1006" s="30">
        <f>IFERROR(AD1006/Z995,"-")</f>
        <v>1.0094891984655765E-2</v>
      </c>
      <c r="AF1006" s="52">
        <f t="shared" si="674"/>
        <v>87302.12</v>
      </c>
      <c r="AG1006" s="31">
        <f t="shared" si="701"/>
        <v>9.370314842578711E-3</v>
      </c>
      <c r="AH1006" s="176"/>
      <c r="AI1006" s="197"/>
      <c r="AJ1006" s="197"/>
      <c r="AK1006" s="67" t="s">
        <v>77</v>
      </c>
      <c r="AL1006" s="49">
        <v>7234774</v>
      </c>
      <c r="AM1006" s="30">
        <f>IFERROR(AL1006/AI995,"-")</f>
        <v>1.8336180535638994E-3</v>
      </c>
      <c r="AN1006" s="49">
        <v>74</v>
      </c>
      <c r="AO1006" s="30">
        <f>IFERROR(AN1006/AJ995,"-")</f>
        <v>1.7334270320918249E-2</v>
      </c>
      <c r="AP1006" s="52">
        <f t="shared" si="675"/>
        <v>97767.216216216213</v>
      </c>
      <c r="AQ1006" s="31">
        <f t="shared" si="702"/>
        <v>1.5993084071752754E-2</v>
      </c>
      <c r="AR1006" s="176"/>
      <c r="AS1006" s="197"/>
      <c r="AT1006" s="197"/>
      <c r="AU1006" s="67" t="s">
        <v>77</v>
      </c>
      <c r="AV1006" s="49">
        <v>5940939</v>
      </c>
      <c r="AW1006" s="30">
        <f>IFERROR(AV1006/AS995,"-")</f>
        <v>2.2089751675549592E-3</v>
      </c>
      <c r="AX1006" s="49">
        <v>75</v>
      </c>
      <c r="AY1006" s="30">
        <f>IFERROR(AX1006/AT995,"-")</f>
        <v>3.2637075718015669E-2</v>
      </c>
      <c r="AZ1006" s="52">
        <f t="shared" si="676"/>
        <v>79212.52</v>
      </c>
      <c r="BA1006" s="31">
        <f t="shared" si="703"/>
        <v>2.9024767801857584E-2</v>
      </c>
      <c r="BB1006" s="176"/>
      <c r="BC1006" s="197"/>
      <c r="BD1006" s="197"/>
      <c r="BE1006" s="67" t="s">
        <v>77</v>
      </c>
      <c r="BF1006" s="49">
        <v>3385630</v>
      </c>
      <c r="BG1006" s="30">
        <f>IFERROR(BF1006/BC995,"-")</f>
        <v>3.1590913979018861E-3</v>
      </c>
      <c r="BH1006" s="49">
        <v>36</v>
      </c>
      <c r="BI1006" s="30">
        <f>IFERROR(BH1006/BD995,"-")</f>
        <v>3.8095238095238099E-2</v>
      </c>
      <c r="BJ1006" s="52">
        <f t="shared" si="677"/>
        <v>94045.277777777781</v>
      </c>
      <c r="BK1006" s="31">
        <f t="shared" si="704"/>
        <v>3.1551270815074493E-2</v>
      </c>
      <c r="BL1006" s="176"/>
      <c r="BM1006" s="197"/>
      <c r="BN1006" s="197"/>
      <c r="BO1006" s="67" t="s">
        <v>77</v>
      </c>
      <c r="BP1006" s="49">
        <v>1843527</v>
      </c>
      <c r="BQ1006" s="30">
        <f>IFERROR(BP1006/BM995,"-")</f>
        <v>4.606872708686028E-3</v>
      </c>
      <c r="BR1006" s="49">
        <v>16</v>
      </c>
      <c r="BS1006" s="30">
        <f>IFERROR(BR1006/BN995,"-")</f>
        <v>4.8929663608562692E-2</v>
      </c>
      <c r="BT1006" s="52">
        <f t="shared" si="678"/>
        <v>115220.4375</v>
      </c>
      <c r="BU1006" s="31">
        <f t="shared" si="705"/>
        <v>3.4632034632034632E-2</v>
      </c>
      <c r="BV1006" s="176"/>
      <c r="BW1006" s="197"/>
      <c r="BX1006" s="197"/>
      <c r="BY1006" s="67" t="s">
        <v>77</v>
      </c>
      <c r="BZ1006" s="49">
        <f t="shared" si="689"/>
        <v>22819001</v>
      </c>
      <c r="CA1006" s="30">
        <f>IFERROR(BZ1006/BW995,"-")</f>
        <v>1.9405033880716554E-3</v>
      </c>
      <c r="CB1006" s="49">
        <f t="shared" si="690"/>
        <v>254</v>
      </c>
      <c r="CC1006" s="30">
        <f>IFERROR(CB1006/BX995,"-")</f>
        <v>1.9774231218372906E-2</v>
      </c>
      <c r="CD1006" s="52">
        <f t="shared" si="679"/>
        <v>89838.586614173226</v>
      </c>
      <c r="CE1006" s="31">
        <f t="shared" si="706"/>
        <v>1.7881027807110171E-2</v>
      </c>
      <c r="CR1006" s="173"/>
      <c r="CS1006" s="194"/>
      <c r="CT1006" s="188"/>
      <c r="CU1006" s="191"/>
      <c r="CV1006" s="191"/>
      <c r="CW1006" s="75" t="s">
        <v>85</v>
      </c>
      <c r="CX1006" s="86">
        <v>215454187</v>
      </c>
      <c r="CY1006" s="76">
        <v>3.2652781811643213E-3</v>
      </c>
      <c r="CZ1006" s="86">
        <v>9232</v>
      </c>
      <c r="DA1006" s="76">
        <v>0.12430154434436051</v>
      </c>
      <c r="DB1006" s="86">
        <v>23337.758557192374</v>
      </c>
      <c r="DC1006" s="77">
        <v>0.11517109744383039</v>
      </c>
    </row>
    <row r="1007" spans="2:107" s="16" customFormat="1" ht="13.15" customHeight="1">
      <c r="B1007" s="224"/>
      <c r="C1007" s="194"/>
      <c r="D1007" s="176"/>
      <c r="E1007" s="197"/>
      <c r="F1007" s="197"/>
      <c r="G1007" s="67" t="s">
        <v>79</v>
      </c>
      <c r="H1007" s="49">
        <v>0</v>
      </c>
      <c r="I1007" s="30">
        <f>IFERROR(H1007/E995,"-")</f>
        <v>0</v>
      </c>
      <c r="J1007" s="49">
        <v>0</v>
      </c>
      <c r="K1007" s="30">
        <f>IFERROR(J1007/F995,"-")</f>
        <v>0</v>
      </c>
      <c r="L1007" s="52" t="str">
        <f t="shared" si="672"/>
        <v>-</v>
      </c>
      <c r="M1007" s="31">
        <f t="shared" si="699"/>
        <v>0</v>
      </c>
      <c r="N1007" s="176"/>
      <c r="O1007" s="197"/>
      <c r="P1007" s="197"/>
      <c r="Q1007" s="67" t="s">
        <v>79</v>
      </c>
      <c r="R1007" s="49">
        <v>662</v>
      </c>
      <c r="S1007" s="30">
        <f>IFERROR(R1007/O995,"-")</f>
        <v>7.1321811879994478E-6</v>
      </c>
      <c r="T1007" s="49">
        <v>1</v>
      </c>
      <c r="U1007" s="30">
        <f>IFERROR(T1007/P995,"-")</f>
        <v>2.0833333333333332E-2</v>
      </c>
      <c r="V1007" s="52">
        <f t="shared" si="673"/>
        <v>662</v>
      </c>
      <c r="W1007" s="31">
        <f t="shared" si="700"/>
        <v>0.02</v>
      </c>
      <c r="X1007" s="176"/>
      <c r="Y1007" s="197"/>
      <c r="Z1007" s="197"/>
      <c r="AA1007" s="67" t="s">
        <v>79</v>
      </c>
      <c r="AB1007" s="49">
        <v>29822896</v>
      </c>
      <c r="AC1007" s="30">
        <f>IFERROR(AB1007/Y995,"-")</f>
        <v>8.3980705281900998E-3</v>
      </c>
      <c r="AD1007" s="49">
        <v>59</v>
      </c>
      <c r="AE1007" s="30">
        <f>IFERROR(AD1007/Z995,"-")</f>
        <v>1.1911972541893802E-2</v>
      </c>
      <c r="AF1007" s="52">
        <f t="shared" si="674"/>
        <v>505472.81355932204</v>
      </c>
      <c r="AG1007" s="31">
        <f t="shared" si="701"/>
        <v>1.1056971514242878E-2</v>
      </c>
      <c r="AH1007" s="176"/>
      <c r="AI1007" s="197"/>
      <c r="AJ1007" s="197"/>
      <c r="AK1007" s="67" t="s">
        <v>79</v>
      </c>
      <c r="AL1007" s="49">
        <v>44079997</v>
      </c>
      <c r="AM1007" s="30">
        <f>IFERROR(AL1007/AI995,"-")</f>
        <v>1.1171859452726862E-2</v>
      </c>
      <c r="AN1007" s="49">
        <v>119</v>
      </c>
      <c r="AO1007" s="30">
        <f>IFERROR(AN1007/AJ995,"-")</f>
        <v>2.7875380651206372E-2</v>
      </c>
      <c r="AP1007" s="52">
        <f t="shared" si="675"/>
        <v>370420.14285714284</v>
      </c>
      <c r="AQ1007" s="31">
        <f t="shared" si="702"/>
        <v>2.5718608169440244E-2</v>
      </c>
      <c r="AR1007" s="176"/>
      <c r="AS1007" s="197"/>
      <c r="AT1007" s="197"/>
      <c r="AU1007" s="67" t="s">
        <v>79</v>
      </c>
      <c r="AV1007" s="49">
        <v>68577795</v>
      </c>
      <c r="AW1007" s="30">
        <f>IFERROR(AV1007/AS995,"-")</f>
        <v>2.5498771524278343E-2</v>
      </c>
      <c r="AX1007" s="49">
        <v>138</v>
      </c>
      <c r="AY1007" s="30">
        <f>IFERROR(AX1007/AT995,"-")</f>
        <v>6.0052219321148827E-2</v>
      </c>
      <c r="AZ1007" s="52">
        <f t="shared" si="676"/>
        <v>496940.54347826086</v>
      </c>
      <c r="BA1007" s="31">
        <f t="shared" si="703"/>
        <v>5.3405572755417956E-2</v>
      </c>
      <c r="BB1007" s="176"/>
      <c r="BC1007" s="197"/>
      <c r="BD1007" s="197"/>
      <c r="BE1007" s="67" t="s">
        <v>79</v>
      </c>
      <c r="BF1007" s="49">
        <v>28649039</v>
      </c>
      <c r="BG1007" s="30">
        <f>IFERROR(BF1007/BC995,"-")</f>
        <v>2.673208019277229E-2</v>
      </c>
      <c r="BH1007" s="49">
        <v>83</v>
      </c>
      <c r="BI1007" s="30">
        <f>IFERROR(BH1007/BD995,"-")</f>
        <v>8.7830687830687829E-2</v>
      </c>
      <c r="BJ1007" s="52">
        <f t="shared" si="677"/>
        <v>345169.14457831328</v>
      </c>
      <c r="BK1007" s="31">
        <f t="shared" si="704"/>
        <v>7.274320771253287E-2</v>
      </c>
      <c r="BL1007" s="176"/>
      <c r="BM1007" s="197"/>
      <c r="BN1007" s="197"/>
      <c r="BO1007" s="67" t="s">
        <v>79</v>
      </c>
      <c r="BP1007" s="49">
        <v>19206390</v>
      </c>
      <c r="BQ1007" s="30">
        <f>IFERROR(BP1007/BM995,"-")</f>
        <v>4.7995713609499752E-2</v>
      </c>
      <c r="BR1007" s="49">
        <v>35</v>
      </c>
      <c r="BS1007" s="30">
        <f>IFERROR(BR1007/BN995,"-")</f>
        <v>0.10703363914373089</v>
      </c>
      <c r="BT1007" s="52">
        <f t="shared" si="678"/>
        <v>548754</v>
      </c>
      <c r="BU1007" s="31">
        <f t="shared" si="705"/>
        <v>7.575757575757576E-2</v>
      </c>
      <c r="BV1007" s="176"/>
      <c r="BW1007" s="197"/>
      <c r="BX1007" s="197"/>
      <c r="BY1007" s="67" t="s">
        <v>79</v>
      </c>
      <c r="BZ1007" s="49">
        <f t="shared" si="689"/>
        <v>190336779</v>
      </c>
      <c r="CA1007" s="30">
        <f>IFERROR(BZ1007/BW995,"-")</f>
        <v>1.6186035686844746E-2</v>
      </c>
      <c r="CB1007" s="49">
        <f t="shared" si="690"/>
        <v>435</v>
      </c>
      <c r="CC1007" s="30">
        <f>IFERROR(CB1007/BX995,"-")</f>
        <v>3.3865317244063838E-2</v>
      </c>
      <c r="CD1007" s="52">
        <f t="shared" si="679"/>
        <v>437555.81379310344</v>
      </c>
      <c r="CE1007" s="31">
        <f t="shared" si="706"/>
        <v>3.0623020063357972E-2</v>
      </c>
      <c r="CR1007" s="174"/>
      <c r="CS1007" s="195"/>
      <c r="CT1007" s="189"/>
      <c r="CU1007" s="192"/>
      <c r="CV1007" s="192"/>
      <c r="CW1007" s="18" t="s">
        <v>92</v>
      </c>
      <c r="CX1007" s="86">
        <v>12497549308</v>
      </c>
      <c r="CY1007" s="76">
        <v>0.18940441883098638</v>
      </c>
      <c r="CZ1007" s="86">
        <v>58430</v>
      </c>
      <c r="DA1007" s="76">
        <v>0.78671352210149315</v>
      </c>
      <c r="DB1007" s="86">
        <v>213889.25736779053</v>
      </c>
      <c r="DC1007" s="77">
        <v>0.72892625906011799</v>
      </c>
    </row>
    <row r="1008" spans="2:107" s="16" customFormat="1" ht="13.15" customHeight="1">
      <c r="B1008" s="224"/>
      <c r="C1008" s="194"/>
      <c r="D1008" s="176"/>
      <c r="E1008" s="197"/>
      <c r="F1008" s="197"/>
      <c r="G1008" s="67" t="s">
        <v>81</v>
      </c>
      <c r="H1008" s="49">
        <v>2003</v>
      </c>
      <c r="I1008" s="30">
        <f>IFERROR(H1008/E995,"-")</f>
        <v>2.3902718441967587E-4</v>
      </c>
      <c r="J1008" s="49">
        <v>1</v>
      </c>
      <c r="K1008" s="30">
        <f>IFERROR(J1008/F995,"-")</f>
        <v>0.2</v>
      </c>
      <c r="L1008" s="52">
        <f t="shared" si="672"/>
        <v>2003</v>
      </c>
      <c r="M1008" s="31">
        <f t="shared" si="699"/>
        <v>0.2</v>
      </c>
      <c r="N1008" s="176"/>
      <c r="O1008" s="197"/>
      <c r="P1008" s="197"/>
      <c r="Q1008" s="67" t="s">
        <v>81</v>
      </c>
      <c r="R1008" s="49">
        <v>48369</v>
      </c>
      <c r="S1008" s="30">
        <f>IFERROR(R1008/O995,"-")</f>
        <v>5.2111249529055185E-4</v>
      </c>
      <c r="T1008" s="49">
        <v>2</v>
      </c>
      <c r="U1008" s="30">
        <f>IFERROR(T1008/P995,"-")</f>
        <v>4.1666666666666664E-2</v>
      </c>
      <c r="V1008" s="52">
        <f t="shared" si="673"/>
        <v>24184.5</v>
      </c>
      <c r="W1008" s="31">
        <f t="shared" si="700"/>
        <v>0.04</v>
      </c>
      <c r="X1008" s="176"/>
      <c r="Y1008" s="197"/>
      <c r="Z1008" s="197"/>
      <c r="AA1008" s="67" t="s">
        <v>81</v>
      </c>
      <c r="AB1008" s="49">
        <v>27339595</v>
      </c>
      <c r="AC1008" s="30">
        <f>IFERROR(AB1008/Y995,"-")</f>
        <v>7.6987777116666817E-3</v>
      </c>
      <c r="AD1008" s="49">
        <v>467</v>
      </c>
      <c r="AE1008" s="30">
        <f>IFERROR(AD1008/Z995,"-")</f>
        <v>9.4286291136684838E-2</v>
      </c>
      <c r="AF1008" s="52">
        <f t="shared" si="674"/>
        <v>58543.029978586725</v>
      </c>
      <c r="AG1008" s="31">
        <f t="shared" si="701"/>
        <v>8.7518740629685163E-2</v>
      </c>
      <c r="AH1008" s="176"/>
      <c r="AI1008" s="197"/>
      <c r="AJ1008" s="197"/>
      <c r="AK1008" s="67" t="s">
        <v>81</v>
      </c>
      <c r="AL1008" s="49">
        <v>33352109</v>
      </c>
      <c r="AM1008" s="30">
        <f>IFERROR(AL1008/AI995,"-")</f>
        <v>8.4529287558714368E-3</v>
      </c>
      <c r="AN1008" s="49">
        <v>507</v>
      </c>
      <c r="AO1008" s="30">
        <f>IFERROR(AN1008/AJ995,"-")</f>
        <v>0.11876317638791287</v>
      </c>
      <c r="AP1008" s="52">
        <f t="shared" si="675"/>
        <v>65783.252465483238</v>
      </c>
      <c r="AQ1008" s="31">
        <f t="shared" si="702"/>
        <v>0.10957423816727901</v>
      </c>
      <c r="AR1008" s="176"/>
      <c r="AS1008" s="197"/>
      <c r="AT1008" s="197"/>
      <c r="AU1008" s="67" t="s">
        <v>81</v>
      </c>
      <c r="AV1008" s="49">
        <v>22613950</v>
      </c>
      <c r="AW1008" s="30">
        <f>IFERROR(AV1008/AS995,"-")</f>
        <v>8.4083768559699863E-3</v>
      </c>
      <c r="AX1008" s="49">
        <v>322</v>
      </c>
      <c r="AY1008" s="30">
        <f>IFERROR(AX1008/AT995,"-")</f>
        <v>0.14012184508268058</v>
      </c>
      <c r="AZ1008" s="52">
        <f t="shared" si="676"/>
        <v>70229.658385093164</v>
      </c>
      <c r="BA1008" s="31">
        <f t="shared" si="703"/>
        <v>0.12461300309597523</v>
      </c>
      <c r="BB1008" s="176"/>
      <c r="BC1008" s="197"/>
      <c r="BD1008" s="197"/>
      <c r="BE1008" s="67" t="s">
        <v>81</v>
      </c>
      <c r="BF1008" s="49">
        <v>9844773</v>
      </c>
      <c r="BG1008" s="30">
        <f>IFERROR(BF1008/BC995,"-")</f>
        <v>9.1860415044162369E-3</v>
      </c>
      <c r="BH1008" s="49">
        <v>111</v>
      </c>
      <c r="BI1008" s="30">
        <f>IFERROR(BH1008/BD995,"-")</f>
        <v>0.11746031746031746</v>
      </c>
      <c r="BJ1008" s="52">
        <f t="shared" si="677"/>
        <v>88691.648648648654</v>
      </c>
      <c r="BK1008" s="31">
        <f t="shared" si="704"/>
        <v>9.7283085013146364E-2</v>
      </c>
      <c r="BL1008" s="176"/>
      <c r="BM1008" s="197"/>
      <c r="BN1008" s="197"/>
      <c r="BO1008" s="67" t="s">
        <v>81</v>
      </c>
      <c r="BP1008" s="49">
        <v>4032080</v>
      </c>
      <c r="BQ1008" s="30">
        <f>IFERROR(BP1008/BM995,"-")</f>
        <v>1.0075946439210687E-2</v>
      </c>
      <c r="BR1008" s="49">
        <v>33</v>
      </c>
      <c r="BS1008" s="30">
        <f>IFERROR(BR1008/BN995,"-")</f>
        <v>0.10091743119266056</v>
      </c>
      <c r="BT1008" s="52">
        <f t="shared" si="678"/>
        <v>122184.24242424243</v>
      </c>
      <c r="BU1008" s="31">
        <f t="shared" si="705"/>
        <v>7.1428571428571425E-2</v>
      </c>
      <c r="BV1008" s="176"/>
      <c r="BW1008" s="197"/>
      <c r="BX1008" s="197"/>
      <c r="BY1008" s="67" t="s">
        <v>81</v>
      </c>
      <c r="BZ1008" s="49">
        <f t="shared" si="689"/>
        <v>97232879</v>
      </c>
      <c r="CA1008" s="30">
        <f>IFERROR(BZ1008/BW995,"-")</f>
        <v>8.2685798178220565E-3</v>
      </c>
      <c r="CB1008" s="49">
        <f t="shared" si="690"/>
        <v>1443</v>
      </c>
      <c r="CC1008" s="30">
        <f>IFERROR(CB1008/BX995,"-")</f>
        <v>0.11233943168548073</v>
      </c>
      <c r="CD1008" s="52">
        <f t="shared" si="679"/>
        <v>67382.452529452523</v>
      </c>
      <c r="CE1008" s="31">
        <f t="shared" si="706"/>
        <v>0.10158394931362197</v>
      </c>
      <c r="CR1008" s="172">
        <v>60</v>
      </c>
      <c r="CS1008" s="193" t="s">
        <v>43</v>
      </c>
      <c r="CT1008" s="187">
        <v>10569</v>
      </c>
      <c r="CU1008" s="190">
        <v>8784194400</v>
      </c>
      <c r="CV1008" s="190">
        <v>9799</v>
      </c>
      <c r="CW1008" s="75" t="s">
        <v>58</v>
      </c>
      <c r="CX1008" s="86">
        <v>234888886</v>
      </c>
      <c r="CY1008" s="76">
        <v>2.6739946237983987E-2</v>
      </c>
      <c r="CZ1008" s="86">
        <v>1992</v>
      </c>
      <c r="DA1008" s="76">
        <v>0.20328604959689764</v>
      </c>
      <c r="DB1008" s="86">
        <v>117916.10742971888</v>
      </c>
      <c r="DC1008" s="77">
        <v>0.18847573091115527</v>
      </c>
    </row>
    <row r="1009" spans="2:107" s="16" customFormat="1" ht="13.15" customHeight="1">
      <c r="B1009" s="224"/>
      <c r="C1009" s="194"/>
      <c r="D1009" s="176"/>
      <c r="E1009" s="197"/>
      <c r="F1009" s="197"/>
      <c r="G1009" s="67" t="s">
        <v>83</v>
      </c>
      <c r="H1009" s="49">
        <v>0</v>
      </c>
      <c r="I1009" s="30">
        <f>IFERROR(H1009/E995,"-")</f>
        <v>0</v>
      </c>
      <c r="J1009" s="49">
        <v>0</v>
      </c>
      <c r="K1009" s="30">
        <f>IFERROR(J1009/F995,"-")</f>
        <v>0</v>
      </c>
      <c r="L1009" s="52" t="str">
        <f t="shared" si="672"/>
        <v>-</v>
      </c>
      <c r="M1009" s="31">
        <f t="shared" si="699"/>
        <v>0</v>
      </c>
      <c r="N1009" s="176"/>
      <c r="O1009" s="197"/>
      <c r="P1009" s="197"/>
      <c r="Q1009" s="67" t="s">
        <v>83</v>
      </c>
      <c r="R1009" s="49">
        <v>446616</v>
      </c>
      <c r="S1009" s="30">
        <f>IFERROR(R1009/O995,"-")</f>
        <v>4.8117012590023584E-3</v>
      </c>
      <c r="T1009" s="49">
        <v>6</v>
      </c>
      <c r="U1009" s="30">
        <f>IFERROR(T1009/P995,"-")</f>
        <v>0.125</v>
      </c>
      <c r="V1009" s="52">
        <f t="shared" si="673"/>
        <v>74436</v>
      </c>
      <c r="W1009" s="31">
        <f t="shared" si="700"/>
        <v>0.12</v>
      </c>
      <c r="X1009" s="176"/>
      <c r="Y1009" s="197"/>
      <c r="Z1009" s="197"/>
      <c r="AA1009" s="67" t="s">
        <v>83</v>
      </c>
      <c r="AB1009" s="49">
        <v>49897888</v>
      </c>
      <c r="AC1009" s="30">
        <f>IFERROR(AB1009/Y995,"-")</f>
        <v>1.4051149916216402E-2</v>
      </c>
      <c r="AD1009" s="49">
        <v>338</v>
      </c>
      <c r="AE1009" s="30">
        <f>IFERROR(AD1009/Z995,"-")</f>
        <v>6.8241469816272965E-2</v>
      </c>
      <c r="AF1009" s="52">
        <f t="shared" si="674"/>
        <v>147626.88757396449</v>
      </c>
      <c r="AG1009" s="31">
        <f t="shared" si="701"/>
        <v>6.3343328335832089E-2</v>
      </c>
      <c r="AH1009" s="176"/>
      <c r="AI1009" s="197"/>
      <c r="AJ1009" s="197"/>
      <c r="AK1009" s="67" t="s">
        <v>83</v>
      </c>
      <c r="AL1009" s="49">
        <v>77744040</v>
      </c>
      <c r="AM1009" s="30">
        <f>IFERROR(AL1009/AI995,"-")</f>
        <v>1.9703846353872827E-2</v>
      </c>
      <c r="AN1009" s="49">
        <v>535</v>
      </c>
      <c r="AO1009" s="30">
        <f>IFERROR(AN1009/AJ995,"-")</f>
        <v>0.12532208948231435</v>
      </c>
      <c r="AP1009" s="52">
        <f t="shared" si="675"/>
        <v>145315.96261682242</v>
      </c>
      <c r="AQ1009" s="31">
        <f t="shared" si="702"/>
        <v>0.1156256753836179</v>
      </c>
      <c r="AR1009" s="176"/>
      <c r="AS1009" s="197"/>
      <c r="AT1009" s="197"/>
      <c r="AU1009" s="67" t="s">
        <v>83</v>
      </c>
      <c r="AV1009" s="49">
        <v>74996744</v>
      </c>
      <c r="AW1009" s="30">
        <f>IFERROR(AV1009/AS995,"-")</f>
        <v>2.7885481595329695E-2</v>
      </c>
      <c r="AX1009" s="49">
        <v>536</v>
      </c>
      <c r="AY1009" s="30">
        <f>IFERROR(AX1009/AT995,"-")</f>
        <v>0.23324630113141862</v>
      </c>
      <c r="AZ1009" s="52">
        <f t="shared" si="676"/>
        <v>139919.29850746269</v>
      </c>
      <c r="BA1009" s="31">
        <f t="shared" si="703"/>
        <v>0.20743034055727555</v>
      </c>
      <c r="BB1009" s="176"/>
      <c r="BC1009" s="197"/>
      <c r="BD1009" s="197"/>
      <c r="BE1009" s="67" t="s">
        <v>83</v>
      </c>
      <c r="BF1009" s="49">
        <v>41167423</v>
      </c>
      <c r="BG1009" s="30">
        <f>IFERROR(BF1009/BC995,"-")</f>
        <v>3.8412836568995502E-2</v>
      </c>
      <c r="BH1009" s="49">
        <v>258</v>
      </c>
      <c r="BI1009" s="30">
        <f>IFERROR(BH1009/BD995,"-")</f>
        <v>0.27301587301587299</v>
      </c>
      <c r="BJ1009" s="52">
        <f t="shared" si="677"/>
        <v>159563.65503875969</v>
      </c>
      <c r="BK1009" s="31">
        <f t="shared" si="704"/>
        <v>0.22611744084136723</v>
      </c>
      <c r="BL1009" s="176"/>
      <c r="BM1009" s="197"/>
      <c r="BN1009" s="197"/>
      <c r="BO1009" s="67" t="s">
        <v>83</v>
      </c>
      <c r="BP1009" s="49">
        <v>10056253</v>
      </c>
      <c r="BQ1009" s="30">
        <f>IFERROR(BP1009/BM995,"-")</f>
        <v>2.5130023860427321E-2</v>
      </c>
      <c r="BR1009" s="49">
        <v>93</v>
      </c>
      <c r="BS1009" s="30">
        <f>IFERROR(BR1009/BN995,"-")</f>
        <v>0.28440366972477066</v>
      </c>
      <c r="BT1009" s="52">
        <f t="shared" si="678"/>
        <v>108131.75268817204</v>
      </c>
      <c r="BU1009" s="31">
        <f t="shared" si="705"/>
        <v>0.20129870129870131</v>
      </c>
      <c r="BV1009" s="176"/>
      <c r="BW1009" s="197"/>
      <c r="BX1009" s="197"/>
      <c r="BY1009" s="67" t="s">
        <v>83</v>
      </c>
      <c r="BZ1009" s="49">
        <f t="shared" si="689"/>
        <v>254308964</v>
      </c>
      <c r="CA1009" s="30">
        <f>IFERROR(BZ1009/BW995,"-")</f>
        <v>2.1626161735081771E-2</v>
      </c>
      <c r="CB1009" s="49">
        <f t="shared" si="690"/>
        <v>1766</v>
      </c>
      <c r="CC1009" s="30">
        <f>IFERROR(CB1009/BX995,"-")</f>
        <v>0.13748540288049824</v>
      </c>
      <c r="CD1009" s="52">
        <f t="shared" si="679"/>
        <v>144002.81087202718</v>
      </c>
      <c r="CE1009" s="31">
        <f t="shared" si="706"/>
        <v>0.12432242168250617</v>
      </c>
      <c r="CR1009" s="173"/>
      <c r="CS1009" s="194"/>
      <c r="CT1009" s="188"/>
      <c r="CU1009" s="191"/>
      <c r="CV1009" s="191"/>
      <c r="CW1009" s="75" t="s">
        <v>60</v>
      </c>
      <c r="CX1009" s="86">
        <v>169364360</v>
      </c>
      <c r="CY1009" s="76">
        <v>1.9280579673874247E-2</v>
      </c>
      <c r="CZ1009" s="86">
        <v>2319</v>
      </c>
      <c r="DA1009" s="76">
        <v>0.23665680171446066</v>
      </c>
      <c r="DB1009" s="86">
        <v>73033.359206554553</v>
      </c>
      <c r="DC1009" s="77">
        <v>0.21941527107578768</v>
      </c>
    </row>
    <row r="1010" spans="2:107" s="16" customFormat="1" ht="13.15" customHeight="1">
      <c r="B1010" s="224"/>
      <c r="C1010" s="194"/>
      <c r="D1010" s="176"/>
      <c r="E1010" s="197"/>
      <c r="F1010" s="197"/>
      <c r="G1010" s="67" t="s">
        <v>87</v>
      </c>
      <c r="H1010" s="49">
        <v>0</v>
      </c>
      <c r="I1010" s="30">
        <f>IFERROR(H1010/E995,"-")</f>
        <v>0</v>
      </c>
      <c r="J1010" s="49">
        <v>0</v>
      </c>
      <c r="K1010" s="30">
        <f>IFERROR(J1010/F995,"-")</f>
        <v>0</v>
      </c>
      <c r="L1010" s="52" t="str">
        <f t="shared" si="672"/>
        <v>-</v>
      </c>
      <c r="M1010" s="31">
        <f t="shared" si="699"/>
        <v>0</v>
      </c>
      <c r="N1010" s="176"/>
      <c r="O1010" s="197"/>
      <c r="P1010" s="197"/>
      <c r="Q1010" s="67" t="s">
        <v>87</v>
      </c>
      <c r="R1010" s="49">
        <v>709218</v>
      </c>
      <c r="S1010" s="30">
        <f>IFERROR(R1010/O995,"-")</f>
        <v>7.640893168867964E-3</v>
      </c>
      <c r="T1010" s="49">
        <v>5</v>
      </c>
      <c r="U1010" s="30">
        <f>IFERROR(T1010/P995,"-")</f>
        <v>0.10416666666666667</v>
      </c>
      <c r="V1010" s="52">
        <f t="shared" si="673"/>
        <v>141843.6</v>
      </c>
      <c r="W1010" s="31">
        <f t="shared" si="700"/>
        <v>0.1</v>
      </c>
      <c r="X1010" s="176"/>
      <c r="Y1010" s="197"/>
      <c r="Z1010" s="197"/>
      <c r="AA1010" s="67" t="s">
        <v>87</v>
      </c>
      <c r="AB1010" s="49">
        <v>14115864</v>
      </c>
      <c r="AC1010" s="30">
        <f>IFERROR(AB1010/Y995,"-")</f>
        <v>3.9750003298921616E-3</v>
      </c>
      <c r="AD1010" s="49">
        <v>263</v>
      </c>
      <c r="AE1010" s="30">
        <f>IFERROR(AD1010/Z995,"-")</f>
        <v>5.3099131839289319E-2</v>
      </c>
      <c r="AF1010" s="52">
        <f t="shared" si="674"/>
        <v>53672.486692015213</v>
      </c>
      <c r="AG1010" s="31">
        <f t="shared" si="701"/>
        <v>4.9287856071964016E-2</v>
      </c>
      <c r="AH1010" s="176"/>
      <c r="AI1010" s="197"/>
      <c r="AJ1010" s="197"/>
      <c r="AK1010" s="67" t="s">
        <v>87</v>
      </c>
      <c r="AL1010" s="49">
        <v>14658761</v>
      </c>
      <c r="AM1010" s="30">
        <f>IFERROR(AL1010/AI995,"-")</f>
        <v>3.7151912157143262E-3</v>
      </c>
      <c r="AN1010" s="49">
        <v>325</v>
      </c>
      <c r="AO1010" s="30">
        <f>IFERROR(AN1010/AJ995,"-")</f>
        <v>7.6130241274303109E-2</v>
      </c>
      <c r="AP1010" s="52">
        <f t="shared" si="675"/>
        <v>45103.88</v>
      </c>
      <c r="AQ1010" s="31">
        <f t="shared" si="702"/>
        <v>7.0239896261076296E-2</v>
      </c>
      <c r="AR1010" s="176"/>
      <c r="AS1010" s="197"/>
      <c r="AT1010" s="197"/>
      <c r="AU1010" s="67" t="s">
        <v>87</v>
      </c>
      <c r="AV1010" s="49">
        <v>13124388</v>
      </c>
      <c r="AW1010" s="30">
        <f>IFERROR(AV1010/AS995,"-")</f>
        <v>4.8799435882705237E-3</v>
      </c>
      <c r="AX1010" s="49">
        <v>213</v>
      </c>
      <c r="AY1010" s="30">
        <f>IFERROR(AX1010/AT995,"-")</f>
        <v>9.2689295039164496E-2</v>
      </c>
      <c r="AZ1010" s="52">
        <f t="shared" si="676"/>
        <v>61616.845070422532</v>
      </c>
      <c r="BA1010" s="31">
        <f t="shared" si="703"/>
        <v>8.2430340557275536E-2</v>
      </c>
      <c r="BB1010" s="176"/>
      <c r="BC1010" s="197"/>
      <c r="BD1010" s="197"/>
      <c r="BE1010" s="67" t="s">
        <v>87</v>
      </c>
      <c r="BF1010" s="49">
        <v>2664696</v>
      </c>
      <c r="BG1010" s="30">
        <f>IFERROR(BF1010/BC995,"-")</f>
        <v>2.4863963905162596E-3</v>
      </c>
      <c r="BH1010" s="49">
        <v>80</v>
      </c>
      <c r="BI1010" s="30">
        <f>IFERROR(BH1010/BD995,"-")</f>
        <v>8.4656084656084651E-2</v>
      </c>
      <c r="BJ1010" s="52">
        <f t="shared" si="677"/>
        <v>33308.699999999997</v>
      </c>
      <c r="BK1010" s="31">
        <f t="shared" si="704"/>
        <v>7.0113935144609993E-2</v>
      </c>
      <c r="BL1010" s="176"/>
      <c r="BM1010" s="197"/>
      <c r="BN1010" s="197"/>
      <c r="BO1010" s="67" t="s">
        <v>87</v>
      </c>
      <c r="BP1010" s="49">
        <v>1136550</v>
      </c>
      <c r="BQ1010" s="30">
        <f>IFERROR(BP1010/BM995,"-")</f>
        <v>2.8401760196932863E-3</v>
      </c>
      <c r="BR1010" s="49">
        <v>26</v>
      </c>
      <c r="BS1010" s="30">
        <f>IFERROR(BR1010/BN995,"-")</f>
        <v>7.9510703363914373E-2</v>
      </c>
      <c r="BT1010" s="52">
        <f t="shared" si="678"/>
        <v>43713.461538461539</v>
      </c>
      <c r="BU1010" s="31">
        <f t="shared" si="705"/>
        <v>5.627705627705628E-2</v>
      </c>
      <c r="BV1010" s="176"/>
      <c r="BW1010" s="197"/>
      <c r="BX1010" s="197"/>
      <c r="BY1010" s="67" t="s">
        <v>87</v>
      </c>
      <c r="BZ1010" s="49">
        <f t="shared" si="689"/>
        <v>46409477</v>
      </c>
      <c r="CA1010" s="30">
        <f>IFERROR(BZ1010/BW995,"-")</f>
        <v>3.9466121832911778E-3</v>
      </c>
      <c r="CB1010" s="49">
        <f t="shared" si="690"/>
        <v>912</v>
      </c>
      <c r="CC1010" s="30">
        <f>IFERROR(CB1010/BX995,"-")</f>
        <v>7.1000389256520052E-2</v>
      </c>
      <c r="CD1010" s="52">
        <f t="shared" si="679"/>
        <v>50887.584429824565</v>
      </c>
      <c r="CE1010" s="31">
        <f t="shared" si="706"/>
        <v>6.4202745512143611E-2</v>
      </c>
      <c r="CR1010" s="173"/>
      <c r="CS1010" s="194"/>
      <c r="CT1010" s="188"/>
      <c r="CU1010" s="191"/>
      <c r="CV1010" s="191"/>
      <c r="CW1010" s="75" t="s">
        <v>62</v>
      </c>
      <c r="CX1010" s="86">
        <v>104097209</v>
      </c>
      <c r="CY1010" s="76">
        <v>1.18505128939314E-2</v>
      </c>
      <c r="CZ1010" s="86">
        <v>2145</v>
      </c>
      <c r="DA1010" s="76">
        <v>0.2188998877436473</v>
      </c>
      <c r="DB1010" s="86">
        <v>48530.167365967369</v>
      </c>
      <c r="DC1010" s="77">
        <v>0.2029520295202952</v>
      </c>
    </row>
    <row r="1011" spans="2:107" s="16" customFormat="1" ht="13.15" customHeight="1">
      <c r="B1011" s="224"/>
      <c r="C1011" s="194"/>
      <c r="D1011" s="176"/>
      <c r="E1011" s="197"/>
      <c r="F1011" s="197"/>
      <c r="G1011" s="68" t="s">
        <v>85</v>
      </c>
      <c r="H1011" s="50">
        <v>22112</v>
      </c>
      <c r="I1011" s="32">
        <f>IFERROR(H1011/E995,"-")</f>
        <v>2.6387264612520583E-3</v>
      </c>
      <c r="J1011" s="50">
        <v>1</v>
      </c>
      <c r="K1011" s="32">
        <f>IFERROR(J1011/F995,"-")</f>
        <v>0.2</v>
      </c>
      <c r="L1011" s="53">
        <f t="shared" si="672"/>
        <v>22112</v>
      </c>
      <c r="M1011" s="33">
        <f t="shared" si="699"/>
        <v>0.2</v>
      </c>
      <c r="N1011" s="176"/>
      <c r="O1011" s="197"/>
      <c r="P1011" s="197"/>
      <c r="Q1011" s="68" t="s">
        <v>85</v>
      </c>
      <c r="R1011" s="50">
        <v>148762</v>
      </c>
      <c r="S1011" s="32">
        <f>IFERROR(R1011/O995,"-")</f>
        <v>1.6027153140319847E-3</v>
      </c>
      <c r="T1011" s="50">
        <v>12</v>
      </c>
      <c r="U1011" s="32">
        <f>IFERROR(T1011/P995,"-")</f>
        <v>0.25</v>
      </c>
      <c r="V1011" s="53">
        <f t="shared" si="673"/>
        <v>12396.833333333334</v>
      </c>
      <c r="W1011" s="33">
        <f t="shared" si="700"/>
        <v>0.24</v>
      </c>
      <c r="X1011" s="176"/>
      <c r="Y1011" s="197"/>
      <c r="Z1011" s="197"/>
      <c r="AA1011" s="68" t="s">
        <v>85</v>
      </c>
      <c r="AB1011" s="50">
        <v>10079629</v>
      </c>
      <c r="AC1011" s="32">
        <f>IFERROR(AB1011/Y995,"-")</f>
        <v>2.8384042663056686E-3</v>
      </c>
      <c r="AD1011" s="50">
        <v>386</v>
      </c>
      <c r="AE1011" s="32">
        <f>IFERROR(AD1011/Z995,"-")</f>
        <v>7.7932566121542493E-2</v>
      </c>
      <c r="AF1011" s="53">
        <f t="shared" si="674"/>
        <v>26113.028497409327</v>
      </c>
      <c r="AG1011" s="33">
        <f t="shared" si="701"/>
        <v>7.233883058470765E-2</v>
      </c>
      <c r="AH1011" s="176"/>
      <c r="AI1011" s="197"/>
      <c r="AJ1011" s="197"/>
      <c r="AK1011" s="68" t="s">
        <v>85</v>
      </c>
      <c r="AL1011" s="50">
        <v>13793666</v>
      </c>
      <c r="AM1011" s="32">
        <f>IFERROR(AL1011/AI995,"-")</f>
        <v>3.4959371229053649E-3</v>
      </c>
      <c r="AN1011" s="50">
        <v>457</v>
      </c>
      <c r="AO1011" s="32">
        <f>IFERROR(AN1011/AJ995,"-")</f>
        <v>0.10705083157648161</v>
      </c>
      <c r="AP1011" s="53">
        <f t="shared" si="675"/>
        <v>30183.076586433261</v>
      </c>
      <c r="AQ1011" s="33">
        <f t="shared" si="702"/>
        <v>9.8768100280959586E-2</v>
      </c>
      <c r="AR1011" s="176"/>
      <c r="AS1011" s="197"/>
      <c r="AT1011" s="197"/>
      <c r="AU1011" s="68" t="s">
        <v>85</v>
      </c>
      <c r="AV1011" s="50">
        <v>21137390</v>
      </c>
      <c r="AW1011" s="32">
        <f>IFERROR(AV1011/AS995,"-")</f>
        <v>7.8593585318624763E-3</v>
      </c>
      <c r="AX1011" s="50">
        <v>358</v>
      </c>
      <c r="AY1011" s="32">
        <f>IFERROR(AX1011/AT995,"-")</f>
        <v>0.15578764142732812</v>
      </c>
      <c r="AZ1011" s="53">
        <f t="shared" si="676"/>
        <v>59042.988826815643</v>
      </c>
      <c r="BA1011" s="33">
        <f t="shared" si="703"/>
        <v>0.13854489164086686</v>
      </c>
      <c r="BB1011" s="176"/>
      <c r="BC1011" s="197"/>
      <c r="BD1011" s="197"/>
      <c r="BE1011" s="68" t="s">
        <v>85</v>
      </c>
      <c r="BF1011" s="50">
        <v>4332924</v>
      </c>
      <c r="BG1011" s="32">
        <f>IFERROR(BF1011/BC995,"-")</f>
        <v>4.0430002499276738E-3</v>
      </c>
      <c r="BH1011" s="50">
        <v>165</v>
      </c>
      <c r="BI1011" s="32">
        <f>IFERROR(BH1011/BD995,"-")</f>
        <v>0.17460317460317459</v>
      </c>
      <c r="BJ1011" s="53">
        <f t="shared" si="677"/>
        <v>26260.145454545454</v>
      </c>
      <c r="BK1011" s="33">
        <f t="shared" si="704"/>
        <v>0.1446099912357581</v>
      </c>
      <c r="BL1011" s="176"/>
      <c r="BM1011" s="197"/>
      <c r="BN1011" s="197"/>
      <c r="BO1011" s="68" t="s">
        <v>85</v>
      </c>
      <c r="BP1011" s="50">
        <v>6415878</v>
      </c>
      <c r="BQ1011" s="32">
        <f>IFERROR(BP1011/BM995,"-")</f>
        <v>1.6032926699993597E-2</v>
      </c>
      <c r="BR1011" s="50">
        <v>69</v>
      </c>
      <c r="BS1011" s="32">
        <f>IFERROR(BR1011/BN995,"-")</f>
        <v>0.21100917431192662</v>
      </c>
      <c r="BT1011" s="53">
        <f t="shared" si="678"/>
        <v>92983.739130434784</v>
      </c>
      <c r="BU1011" s="33">
        <f t="shared" si="705"/>
        <v>0.14935064935064934</v>
      </c>
      <c r="BV1011" s="176"/>
      <c r="BW1011" s="197"/>
      <c r="BX1011" s="197"/>
      <c r="BY1011" s="68" t="s">
        <v>85</v>
      </c>
      <c r="BZ1011" s="50">
        <f t="shared" si="689"/>
        <v>55930361</v>
      </c>
      <c r="CA1011" s="32">
        <f>IFERROR(BZ1011/BW995,"-")</f>
        <v>4.7562579543500077E-3</v>
      </c>
      <c r="CB1011" s="50">
        <f t="shared" si="690"/>
        <v>1448</v>
      </c>
      <c r="CC1011" s="32">
        <f>IFERROR(CB1011/BX995,"-")</f>
        <v>0.11272868820552744</v>
      </c>
      <c r="CD1011" s="53">
        <f t="shared" si="679"/>
        <v>38625.939917127071</v>
      </c>
      <c r="CE1011" s="33">
        <f t="shared" si="706"/>
        <v>0.1019359380499824</v>
      </c>
      <c r="CR1011" s="173"/>
      <c r="CS1011" s="194"/>
      <c r="CT1011" s="188"/>
      <c r="CU1011" s="191"/>
      <c r="CV1011" s="191"/>
      <c r="CW1011" s="75" t="s">
        <v>64</v>
      </c>
      <c r="CX1011" s="86">
        <v>25887446</v>
      </c>
      <c r="CY1011" s="76">
        <v>2.9470483941020247E-3</v>
      </c>
      <c r="CZ1011" s="86">
        <v>353</v>
      </c>
      <c r="DA1011" s="76">
        <v>3.6024084090213286E-2</v>
      </c>
      <c r="DB1011" s="86">
        <v>73335.54107648725</v>
      </c>
      <c r="DC1011" s="77">
        <v>3.3399564764878417E-2</v>
      </c>
    </row>
    <row r="1012" spans="2:107" s="16" customFormat="1" ht="13.15" customHeight="1">
      <c r="B1012" s="224"/>
      <c r="C1012" s="195"/>
      <c r="D1012" s="177"/>
      <c r="E1012" s="198"/>
      <c r="F1012" s="198"/>
      <c r="G1012" s="18" t="s">
        <v>92</v>
      </c>
      <c r="H1012" s="48">
        <f>SUM(H995:H1011)</f>
        <v>115608</v>
      </c>
      <c r="I1012" s="32">
        <f>IFERROR(H1012/E995,"-")</f>
        <v>1.3796033318217618E-2</v>
      </c>
      <c r="J1012" s="50">
        <v>4</v>
      </c>
      <c r="K1012" s="32">
        <f>IFERROR(J1012/F995,"-")</f>
        <v>0.8</v>
      </c>
      <c r="L1012" s="53">
        <f t="shared" si="672"/>
        <v>28902</v>
      </c>
      <c r="M1012" s="34">
        <f t="shared" si="699"/>
        <v>0.8</v>
      </c>
      <c r="N1012" s="177"/>
      <c r="O1012" s="198"/>
      <c r="P1012" s="198"/>
      <c r="Q1012" s="18" t="s">
        <v>92</v>
      </c>
      <c r="R1012" s="48">
        <f>SUM(R995:R1011)</f>
        <v>12249564</v>
      </c>
      <c r="S1012" s="32">
        <f>IFERROR(R1012/O995,"-")</f>
        <v>0.1319729757129838</v>
      </c>
      <c r="T1012" s="50">
        <v>42</v>
      </c>
      <c r="U1012" s="32">
        <f>IFERROR(T1012/P995,"-")</f>
        <v>0.875</v>
      </c>
      <c r="V1012" s="53">
        <f t="shared" si="673"/>
        <v>291656.28571428574</v>
      </c>
      <c r="W1012" s="34">
        <f t="shared" si="700"/>
        <v>0.84</v>
      </c>
      <c r="X1012" s="177"/>
      <c r="Y1012" s="198"/>
      <c r="Z1012" s="198"/>
      <c r="AA1012" s="18" t="s">
        <v>92</v>
      </c>
      <c r="AB1012" s="48">
        <f>SUM(AB995:AB1011)</f>
        <v>637170364</v>
      </c>
      <c r="AC1012" s="32">
        <f>IFERROR(AB1012/Y995,"-")</f>
        <v>0.17942595700110944</v>
      </c>
      <c r="AD1012" s="50">
        <v>3437</v>
      </c>
      <c r="AE1012" s="32">
        <f>IFERROR(AD1012/Z995,"-")</f>
        <v>0.6939228750252372</v>
      </c>
      <c r="AF1012" s="53">
        <f t="shared" si="674"/>
        <v>185385.61652604016</v>
      </c>
      <c r="AG1012" s="34">
        <f t="shared" si="701"/>
        <v>0.64411544227886053</v>
      </c>
      <c r="AH1012" s="177"/>
      <c r="AI1012" s="198"/>
      <c r="AJ1012" s="198"/>
      <c r="AK1012" s="18" t="s">
        <v>92</v>
      </c>
      <c r="AL1012" s="48">
        <f>SUM(AL995:AL1011)</f>
        <v>805498486</v>
      </c>
      <c r="AM1012" s="32">
        <f>IFERROR(AL1012/AI995,"-")</f>
        <v>0.20414964808133437</v>
      </c>
      <c r="AN1012" s="50">
        <v>3440</v>
      </c>
      <c r="AO1012" s="32">
        <f>IFERROR(AN1012/AJ995,"-")</f>
        <v>0.8058093230264699</v>
      </c>
      <c r="AP1012" s="53">
        <f t="shared" si="675"/>
        <v>234156.53662790699</v>
      </c>
      <c r="AQ1012" s="34">
        <f t="shared" si="702"/>
        <v>0.74346228657877678</v>
      </c>
      <c r="AR1012" s="177"/>
      <c r="AS1012" s="198"/>
      <c r="AT1012" s="198"/>
      <c r="AU1012" s="18" t="s">
        <v>92</v>
      </c>
      <c r="AV1012" s="48">
        <f>SUM(AV995:AV1011)</f>
        <v>655437735</v>
      </c>
      <c r="AW1012" s="32">
        <f>IFERROR(AV1012/AS995,"-")</f>
        <v>0.24370653872956247</v>
      </c>
      <c r="AX1012" s="50">
        <v>2009</v>
      </c>
      <c r="AY1012" s="32">
        <f>IFERROR(AX1012/AT995,"-")</f>
        <v>0.87423846823324625</v>
      </c>
      <c r="AZ1012" s="53">
        <f t="shared" si="676"/>
        <v>326250.73917371826</v>
      </c>
      <c r="BA1012" s="34">
        <f t="shared" si="703"/>
        <v>0.7774767801857585</v>
      </c>
      <c r="BB1012" s="177"/>
      <c r="BC1012" s="198"/>
      <c r="BD1012" s="198"/>
      <c r="BE1012" s="18" t="s">
        <v>92</v>
      </c>
      <c r="BF1012" s="48">
        <f>SUM(BF995:BF1011)</f>
        <v>295611875</v>
      </c>
      <c r="BG1012" s="32">
        <f>IFERROR(BF1012/BC995,"-")</f>
        <v>0.27583195193513393</v>
      </c>
      <c r="BH1012" s="50">
        <v>834</v>
      </c>
      <c r="BI1012" s="32">
        <f>IFERROR(BH1012/BD995,"-")</f>
        <v>0.88253968253968251</v>
      </c>
      <c r="BJ1012" s="53">
        <f t="shared" si="677"/>
        <v>354450.68944844126</v>
      </c>
      <c r="BK1012" s="34">
        <f t="shared" si="704"/>
        <v>0.73093777388255921</v>
      </c>
      <c r="BL1012" s="177"/>
      <c r="BM1012" s="198"/>
      <c r="BN1012" s="198"/>
      <c r="BO1012" s="18" t="s">
        <v>92</v>
      </c>
      <c r="BP1012" s="48">
        <f>SUM(BP995:BP1011)</f>
        <v>108310040</v>
      </c>
      <c r="BQ1012" s="32">
        <f>IFERROR(BP1012/BM995,"-")</f>
        <v>0.2706608405261719</v>
      </c>
      <c r="BR1012" s="50">
        <v>277</v>
      </c>
      <c r="BS1012" s="32">
        <f>IFERROR(BR1012/BN995,"-")</f>
        <v>0.84709480122324154</v>
      </c>
      <c r="BT1012" s="53">
        <f t="shared" si="678"/>
        <v>391010.97472924186</v>
      </c>
      <c r="BU1012" s="34">
        <f t="shared" si="705"/>
        <v>0.59956709956709953</v>
      </c>
      <c r="BV1012" s="177"/>
      <c r="BW1012" s="198"/>
      <c r="BX1012" s="198"/>
      <c r="BY1012" s="18" t="s">
        <v>92</v>
      </c>
      <c r="BZ1012" s="48">
        <f t="shared" si="689"/>
        <v>2514393672</v>
      </c>
      <c r="CA1012" s="32">
        <f>IFERROR(BZ1012/BW995,"-")</f>
        <v>0.21382134298788677</v>
      </c>
      <c r="CB1012" s="50">
        <f t="shared" si="690"/>
        <v>10043</v>
      </c>
      <c r="CC1012" s="32">
        <f>IFERROR(CB1012/BX995,"-")</f>
        <v>0.78186064616582329</v>
      </c>
      <c r="CD1012" s="53">
        <f t="shared" si="679"/>
        <v>250362.80712934383</v>
      </c>
      <c r="CE1012" s="34">
        <f t="shared" si="706"/>
        <v>0.70700457585357268</v>
      </c>
      <c r="CR1012" s="173"/>
      <c r="CS1012" s="194"/>
      <c r="CT1012" s="188"/>
      <c r="CU1012" s="191"/>
      <c r="CV1012" s="191"/>
      <c r="CW1012" s="75" t="s">
        <v>66</v>
      </c>
      <c r="CX1012" s="86">
        <v>171071873</v>
      </c>
      <c r="CY1012" s="76">
        <v>1.9474964374649996E-2</v>
      </c>
      <c r="CZ1012" s="86">
        <v>2294</v>
      </c>
      <c r="DA1012" s="76">
        <v>0.2341055209715277</v>
      </c>
      <c r="DB1012" s="86">
        <v>74573.615082824763</v>
      </c>
      <c r="DC1012" s="77">
        <v>0.21704986280632038</v>
      </c>
    </row>
    <row r="1013" spans="2:107" s="16" customFormat="1" ht="13.15" customHeight="1">
      <c r="B1013" s="224">
        <v>57</v>
      </c>
      <c r="C1013" s="193" t="s">
        <v>42</v>
      </c>
      <c r="D1013" s="175">
        <f>CI61</f>
        <v>9</v>
      </c>
      <c r="E1013" s="196">
        <v>14720700</v>
      </c>
      <c r="F1013" s="196">
        <v>7</v>
      </c>
      <c r="G1013" s="65" t="s">
        <v>58</v>
      </c>
      <c r="H1013" s="54">
        <v>34589</v>
      </c>
      <c r="I1013" s="28">
        <f>IFERROR(H1013/E1013,"-")</f>
        <v>2.3496844579401796E-3</v>
      </c>
      <c r="J1013" s="54">
        <v>3</v>
      </c>
      <c r="K1013" s="28">
        <f>IFERROR(J1013/F1013,"-")</f>
        <v>0.42857142857142855</v>
      </c>
      <c r="L1013" s="51">
        <f t="shared" si="672"/>
        <v>11529.666666666666</v>
      </c>
      <c r="M1013" s="29">
        <f t="shared" ref="M1013:M1030" si="708">IFERROR(J1013/$CI$61,"-")</f>
        <v>0.33333333333333331</v>
      </c>
      <c r="N1013" s="175">
        <f>CJ61</f>
        <v>49</v>
      </c>
      <c r="O1013" s="196">
        <v>108321280</v>
      </c>
      <c r="P1013" s="196">
        <v>44</v>
      </c>
      <c r="Q1013" s="65" t="s">
        <v>58</v>
      </c>
      <c r="R1013" s="54">
        <v>363578</v>
      </c>
      <c r="S1013" s="28">
        <f>IFERROR(R1013/O1013,"-")</f>
        <v>3.3564780622976388E-3</v>
      </c>
      <c r="T1013" s="54">
        <v>13</v>
      </c>
      <c r="U1013" s="28">
        <f>IFERROR(T1013/P1013,"-")</f>
        <v>0.29545454545454547</v>
      </c>
      <c r="V1013" s="51">
        <f t="shared" si="673"/>
        <v>27967.538461538461</v>
      </c>
      <c r="W1013" s="29">
        <f t="shared" ref="W1013:W1030" si="709">IFERROR(T1013/$CJ$61,"-")</f>
        <v>0.26530612244897961</v>
      </c>
      <c r="X1013" s="175">
        <f>CK61</f>
        <v>3510</v>
      </c>
      <c r="Y1013" s="196">
        <v>2430672750</v>
      </c>
      <c r="Z1013" s="196">
        <v>3256</v>
      </c>
      <c r="AA1013" s="65" t="s">
        <v>58</v>
      </c>
      <c r="AB1013" s="54">
        <v>54362389</v>
      </c>
      <c r="AC1013" s="28">
        <f>IFERROR(AB1013/Y1013,"-")</f>
        <v>2.2365161661519427E-2</v>
      </c>
      <c r="AD1013" s="54">
        <v>500</v>
      </c>
      <c r="AE1013" s="28">
        <f>IFERROR(AD1013/Z1013,"-")</f>
        <v>0.15356265356265356</v>
      </c>
      <c r="AF1013" s="51">
        <f t="shared" si="674"/>
        <v>108724.77800000001</v>
      </c>
      <c r="AG1013" s="29">
        <f t="shared" ref="AG1013:AG1030" si="710">IFERROR(AD1013/$CK$61,"-")</f>
        <v>0.14245014245014245</v>
      </c>
      <c r="AH1013" s="175">
        <f>CL61</f>
        <v>3010</v>
      </c>
      <c r="AI1013" s="196">
        <v>2494449220</v>
      </c>
      <c r="AJ1013" s="196">
        <v>2816</v>
      </c>
      <c r="AK1013" s="65" t="s">
        <v>58</v>
      </c>
      <c r="AL1013" s="54">
        <v>68050689</v>
      </c>
      <c r="AM1013" s="28">
        <f>IFERROR(AL1013/AI1013,"-")</f>
        <v>2.7280847593281535E-2</v>
      </c>
      <c r="AN1013" s="54">
        <v>637</v>
      </c>
      <c r="AO1013" s="28">
        <f>IFERROR(AN1013/AJ1013,"-")</f>
        <v>0.22620738636363635</v>
      </c>
      <c r="AP1013" s="51">
        <f t="shared" si="675"/>
        <v>106829.96703296703</v>
      </c>
      <c r="AQ1013" s="29">
        <f t="shared" ref="AQ1013:AQ1030" si="711">IFERROR(AN1013/$CL$61,"-")</f>
        <v>0.21162790697674419</v>
      </c>
      <c r="AR1013" s="175">
        <f>CM61</f>
        <v>1944</v>
      </c>
      <c r="AS1013" s="196">
        <v>1986330910</v>
      </c>
      <c r="AT1013" s="196">
        <v>1752</v>
      </c>
      <c r="AU1013" s="65" t="s">
        <v>58</v>
      </c>
      <c r="AV1013" s="54">
        <v>65656257</v>
      </c>
      <c r="AW1013" s="28">
        <f>IFERROR(AV1013/AS1013,"-")</f>
        <v>3.3054037808836194E-2</v>
      </c>
      <c r="AX1013" s="54">
        <v>432</v>
      </c>
      <c r="AY1013" s="28">
        <f>IFERROR(AX1013/AT1013,"-")</f>
        <v>0.24657534246575341</v>
      </c>
      <c r="AZ1013" s="51">
        <f t="shared" si="676"/>
        <v>151982.07638888888</v>
      </c>
      <c r="BA1013" s="29">
        <f t="shared" ref="BA1013:BA1030" si="712">IFERROR(AX1013/$CM$61,"-")</f>
        <v>0.22222222222222221</v>
      </c>
      <c r="BB1013" s="175">
        <f>CN61</f>
        <v>1065</v>
      </c>
      <c r="BC1013" s="196">
        <v>1174149420</v>
      </c>
      <c r="BD1013" s="196">
        <v>911</v>
      </c>
      <c r="BE1013" s="65" t="s">
        <v>58</v>
      </c>
      <c r="BF1013" s="54">
        <v>38001078</v>
      </c>
      <c r="BG1013" s="28">
        <f>IFERROR(BF1013/BC1013,"-")</f>
        <v>3.2364771768145145E-2</v>
      </c>
      <c r="BH1013" s="54">
        <v>235</v>
      </c>
      <c r="BI1013" s="28">
        <f>IFERROR(BH1013/BD1013,"-")</f>
        <v>0.25795828759604827</v>
      </c>
      <c r="BJ1013" s="51">
        <f t="shared" si="677"/>
        <v>161706.71489361703</v>
      </c>
      <c r="BK1013" s="29">
        <f t="shared" ref="BK1013:BK1030" si="713">IFERROR(BH1013/$CN$61,"-")</f>
        <v>0.22065727699530516</v>
      </c>
      <c r="BL1013" s="175">
        <f>CO61</f>
        <v>419</v>
      </c>
      <c r="BM1013" s="196">
        <v>418186700</v>
      </c>
      <c r="BN1013" s="196">
        <v>318</v>
      </c>
      <c r="BO1013" s="65" t="s">
        <v>58</v>
      </c>
      <c r="BP1013" s="54">
        <v>6326437</v>
      </c>
      <c r="BQ1013" s="28">
        <f>IFERROR(BP1013/BM1013,"-")</f>
        <v>1.5128259698359608E-2</v>
      </c>
      <c r="BR1013" s="54">
        <v>71</v>
      </c>
      <c r="BS1013" s="28">
        <f>IFERROR(BR1013/BN1013,"-")</f>
        <v>0.22327044025157233</v>
      </c>
      <c r="BT1013" s="51">
        <f t="shared" si="678"/>
        <v>89104.746478873232</v>
      </c>
      <c r="BU1013" s="29">
        <f t="shared" ref="BU1013:BU1030" si="714">IFERROR(BR1013/$CO$61,"-")</f>
        <v>0.16945107398568018</v>
      </c>
      <c r="BV1013" s="175">
        <f>CP61</f>
        <v>10006</v>
      </c>
      <c r="BW1013" s="196">
        <f>SUM(E1013,O1013,Y1013,AI1013,AS1013,BC1013,BM1013)</f>
        <v>8626830980</v>
      </c>
      <c r="BX1013" s="196">
        <f>SUM(F1013,P1013,Z1013,AJ1013,AT1013,BD1013,BN1013)</f>
        <v>9104</v>
      </c>
      <c r="BY1013" s="65" t="s">
        <v>58</v>
      </c>
      <c r="BZ1013" s="54">
        <f t="shared" si="689"/>
        <v>232795017</v>
      </c>
      <c r="CA1013" s="28">
        <f>IFERROR(BZ1013/BW1013,"-")</f>
        <v>2.6984998029948651E-2</v>
      </c>
      <c r="CB1013" s="54">
        <f t="shared" si="690"/>
        <v>1891</v>
      </c>
      <c r="CC1013" s="28">
        <f>IFERROR(CB1013/BX1013,"-")</f>
        <v>0.20771089630931458</v>
      </c>
      <c r="CD1013" s="51">
        <f t="shared" si="679"/>
        <v>123106.83077736647</v>
      </c>
      <c r="CE1013" s="29">
        <f t="shared" ref="CE1013:CE1030" si="715">IFERROR(CB1013/$CP$61,"-")</f>
        <v>0.18898660803517889</v>
      </c>
      <c r="CR1013" s="173"/>
      <c r="CS1013" s="194"/>
      <c r="CT1013" s="188"/>
      <c r="CU1013" s="191"/>
      <c r="CV1013" s="191"/>
      <c r="CW1013" s="75" t="s">
        <v>68</v>
      </c>
      <c r="CX1013" s="86">
        <v>207356607</v>
      </c>
      <c r="CY1013" s="76">
        <v>2.3605648686463497E-2</v>
      </c>
      <c r="CZ1013" s="86">
        <v>2720</v>
      </c>
      <c r="DA1013" s="76">
        <v>0.27757934483110519</v>
      </c>
      <c r="DB1013" s="86">
        <v>76234.046691176467</v>
      </c>
      <c r="DC1013" s="77">
        <v>0.25735641971804335</v>
      </c>
    </row>
    <row r="1014" spans="2:107" s="16" customFormat="1" ht="13.15" customHeight="1">
      <c r="B1014" s="224"/>
      <c r="C1014" s="194"/>
      <c r="D1014" s="176"/>
      <c r="E1014" s="197"/>
      <c r="F1014" s="197"/>
      <c r="G1014" s="66" t="s">
        <v>60</v>
      </c>
      <c r="H1014" s="49">
        <v>53648</v>
      </c>
      <c r="I1014" s="30">
        <f>IFERROR(H1014/E1013,"-")</f>
        <v>3.6443919107107679E-3</v>
      </c>
      <c r="J1014" s="49">
        <v>2</v>
      </c>
      <c r="K1014" s="30">
        <f>IFERROR(J1014/F1013,"-")</f>
        <v>0.2857142857142857</v>
      </c>
      <c r="L1014" s="52">
        <f t="shared" si="672"/>
        <v>26824</v>
      </c>
      <c r="M1014" s="31">
        <f t="shared" si="708"/>
        <v>0.22222222222222221</v>
      </c>
      <c r="N1014" s="176"/>
      <c r="O1014" s="197"/>
      <c r="P1014" s="197"/>
      <c r="Q1014" s="66" t="s">
        <v>60</v>
      </c>
      <c r="R1014" s="49">
        <v>207281</v>
      </c>
      <c r="S1014" s="30">
        <f>IFERROR(R1014/O1013,"-")</f>
        <v>1.9135759843310566E-3</v>
      </c>
      <c r="T1014" s="49">
        <v>11</v>
      </c>
      <c r="U1014" s="30">
        <f>IFERROR(T1014/P1013,"-")</f>
        <v>0.25</v>
      </c>
      <c r="V1014" s="52">
        <f t="shared" si="673"/>
        <v>18843.727272727272</v>
      </c>
      <c r="W1014" s="31">
        <f t="shared" si="709"/>
        <v>0.22448979591836735</v>
      </c>
      <c r="X1014" s="176"/>
      <c r="Y1014" s="197"/>
      <c r="Z1014" s="197"/>
      <c r="AA1014" s="66" t="s">
        <v>60</v>
      </c>
      <c r="AB1014" s="49">
        <v>37757366</v>
      </c>
      <c r="AC1014" s="30">
        <f>IFERROR(AB1014/Y1013,"-")</f>
        <v>1.5533710163163676E-2</v>
      </c>
      <c r="AD1014" s="49">
        <v>685</v>
      </c>
      <c r="AE1014" s="30">
        <f>IFERROR(AD1014/Z1013,"-")</f>
        <v>0.21038083538083538</v>
      </c>
      <c r="AF1014" s="52">
        <f t="shared" si="674"/>
        <v>55120.242335766423</v>
      </c>
      <c r="AG1014" s="31">
        <f t="shared" si="710"/>
        <v>0.19515669515669515</v>
      </c>
      <c r="AH1014" s="176"/>
      <c r="AI1014" s="197"/>
      <c r="AJ1014" s="197"/>
      <c r="AK1014" s="66" t="s">
        <v>60</v>
      </c>
      <c r="AL1014" s="49">
        <v>48333949</v>
      </c>
      <c r="AM1014" s="30">
        <f>IFERROR(AL1014/AI1013,"-")</f>
        <v>1.9376601701276565E-2</v>
      </c>
      <c r="AN1014" s="49">
        <v>835</v>
      </c>
      <c r="AO1014" s="30">
        <f>IFERROR(AN1014/AJ1013,"-")</f>
        <v>0.29651988636363635</v>
      </c>
      <c r="AP1014" s="52">
        <f t="shared" si="675"/>
        <v>57884.968862275447</v>
      </c>
      <c r="AQ1014" s="31">
        <f t="shared" si="711"/>
        <v>0.27740863787375414</v>
      </c>
      <c r="AR1014" s="176"/>
      <c r="AS1014" s="197"/>
      <c r="AT1014" s="197"/>
      <c r="AU1014" s="66" t="s">
        <v>60</v>
      </c>
      <c r="AV1014" s="49">
        <v>45155841</v>
      </c>
      <c r="AW1014" s="30">
        <f>IFERROR(AV1014/AS1013,"-")</f>
        <v>2.2733292208597811E-2</v>
      </c>
      <c r="AX1014" s="49">
        <v>513</v>
      </c>
      <c r="AY1014" s="30">
        <f>IFERROR(AX1014/AT1013,"-")</f>
        <v>0.2928082191780822</v>
      </c>
      <c r="AZ1014" s="52">
        <f t="shared" si="676"/>
        <v>88023.081871345028</v>
      </c>
      <c r="BA1014" s="31">
        <f t="shared" si="712"/>
        <v>0.2638888888888889</v>
      </c>
      <c r="BB1014" s="176"/>
      <c r="BC1014" s="197"/>
      <c r="BD1014" s="197"/>
      <c r="BE1014" s="66" t="s">
        <v>60</v>
      </c>
      <c r="BF1014" s="49">
        <v>19011270</v>
      </c>
      <c r="BG1014" s="30">
        <f>IFERROR(BF1014/BC1013,"-")</f>
        <v>1.6191525266009161E-2</v>
      </c>
      <c r="BH1014" s="49">
        <v>298</v>
      </c>
      <c r="BI1014" s="30">
        <f>IFERROR(BH1014/BD1013,"-")</f>
        <v>0.32711306256860595</v>
      </c>
      <c r="BJ1014" s="52">
        <f t="shared" si="677"/>
        <v>63796.208053691276</v>
      </c>
      <c r="BK1014" s="31">
        <f t="shared" si="713"/>
        <v>0.27981220657276995</v>
      </c>
      <c r="BL1014" s="176"/>
      <c r="BM1014" s="197"/>
      <c r="BN1014" s="197"/>
      <c r="BO1014" s="66" t="s">
        <v>60</v>
      </c>
      <c r="BP1014" s="49">
        <v>5866020</v>
      </c>
      <c r="BQ1014" s="30">
        <f>IFERROR(BP1014/BM1013,"-")</f>
        <v>1.4027275377241792E-2</v>
      </c>
      <c r="BR1014" s="49">
        <v>96</v>
      </c>
      <c r="BS1014" s="30">
        <f>IFERROR(BR1014/BN1013,"-")</f>
        <v>0.30188679245283018</v>
      </c>
      <c r="BT1014" s="52">
        <f t="shared" si="678"/>
        <v>61104.375</v>
      </c>
      <c r="BU1014" s="31">
        <f t="shared" si="714"/>
        <v>0.22911694510739858</v>
      </c>
      <c r="BV1014" s="176"/>
      <c r="BW1014" s="197"/>
      <c r="BX1014" s="197"/>
      <c r="BY1014" s="66" t="s">
        <v>60</v>
      </c>
      <c r="BZ1014" s="49">
        <f t="shared" si="689"/>
        <v>156385375</v>
      </c>
      <c r="CA1014" s="30">
        <f>IFERROR(BZ1014/BW1013,"-")</f>
        <v>1.812778937741516E-2</v>
      </c>
      <c r="CB1014" s="49">
        <f t="shared" si="690"/>
        <v>2440</v>
      </c>
      <c r="CC1014" s="30">
        <f>IFERROR(CB1014/BX1013,"-")</f>
        <v>0.26801405975395431</v>
      </c>
      <c r="CD1014" s="52">
        <f t="shared" si="679"/>
        <v>64092.366803278688</v>
      </c>
      <c r="CE1014" s="31">
        <f t="shared" si="715"/>
        <v>0.24385368778732761</v>
      </c>
      <c r="CR1014" s="173"/>
      <c r="CS1014" s="194"/>
      <c r="CT1014" s="188"/>
      <c r="CU1014" s="191"/>
      <c r="CV1014" s="191"/>
      <c r="CW1014" s="75" t="s">
        <v>69</v>
      </c>
      <c r="CX1014" s="86">
        <v>305405310</v>
      </c>
      <c r="CY1014" s="76">
        <v>3.4767594624271973E-2</v>
      </c>
      <c r="CZ1014" s="86">
        <v>1120</v>
      </c>
      <c r="DA1014" s="76">
        <v>0.11429737728339627</v>
      </c>
      <c r="DB1014" s="86">
        <v>272683.3125</v>
      </c>
      <c r="DC1014" s="77">
        <v>0.10597029047213549</v>
      </c>
    </row>
    <row r="1015" spans="2:107" s="16" customFormat="1" ht="13.15" customHeight="1">
      <c r="B1015" s="224"/>
      <c r="C1015" s="194"/>
      <c r="D1015" s="176"/>
      <c r="E1015" s="197"/>
      <c r="F1015" s="197"/>
      <c r="G1015" s="67" t="s">
        <v>194</v>
      </c>
      <c r="H1015" s="49">
        <v>0</v>
      </c>
      <c r="I1015" s="30">
        <f>IFERROR(H1015/E1013,"-")</f>
        <v>0</v>
      </c>
      <c r="J1015" s="49">
        <v>0</v>
      </c>
      <c r="K1015" s="30">
        <f>IFERROR(J1015/F1013,"-")</f>
        <v>0</v>
      </c>
      <c r="L1015" s="52" t="str">
        <f>IFERROR(H1015/J1015,"-")</f>
        <v>-</v>
      </c>
      <c r="M1015" s="31">
        <f t="shared" si="708"/>
        <v>0</v>
      </c>
      <c r="N1015" s="176"/>
      <c r="O1015" s="197"/>
      <c r="P1015" s="197"/>
      <c r="Q1015" s="67" t="s">
        <v>194</v>
      </c>
      <c r="R1015" s="49">
        <v>5249866</v>
      </c>
      <c r="S1015" s="30">
        <f>IFERROR(R1015/O1013,"-")</f>
        <v>4.8465693906128142E-2</v>
      </c>
      <c r="T1015" s="49">
        <v>5</v>
      </c>
      <c r="U1015" s="30">
        <f>IFERROR(T1015/P1013,"-")</f>
        <v>0.11363636363636363</v>
      </c>
      <c r="V1015" s="52">
        <f>IFERROR(R1015/T1015,"-")</f>
        <v>1049973.2</v>
      </c>
      <c r="W1015" s="31">
        <f t="shared" si="709"/>
        <v>0.10204081632653061</v>
      </c>
      <c r="X1015" s="176"/>
      <c r="Y1015" s="197"/>
      <c r="Z1015" s="197"/>
      <c r="AA1015" s="67" t="s">
        <v>194</v>
      </c>
      <c r="AB1015" s="49">
        <v>21281941</v>
      </c>
      <c r="AC1015" s="30">
        <f>IFERROR(AB1015/Y1013,"-")</f>
        <v>8.7555764139783943E-3</v>
      </c>
      <c r="AD1015" s="49">
        <v>205</v>
      </c>
      <c r="AE1015" s="30">
        <f>IFERROR(AD1015/Z1013,"-")</f>
        <v>6.2960687960687961E-2</v>
      </c>
      <c r="AF1015" s="52">
        <f>IFERROR(AB1015/AD1015,"-")</f>
        <v>103814.34634146342</v>
      </c>
      <c r="AG1015" s="31">
        <f t="shared" si="710"/>
        <v>5.8404558404558403E-2</v>
      </c>
      <c r="AH1015" s="176"/>
      <c r="AI1015" s="197"/>
      <c r="AJ1015" s="197"/>
      <c r="AK1015" s="67" t="s">
        <v>194</v>
      </c>
      <c r="AL1015" s="49">
        <v>30912796</v>
      </c>
      <c r="AM1015" s="30">
        <f>IFERROR(AL1015/AI1013,"-")</f>
        <v>1.2392633913790396E-2</v>
      </c>
      <c r="AN1015" s="49">
        <v>204</v>
      </c>
      <c r="AO1015" s="30">
        <f>IFERROR(AN1015/AJ1013,"-")</f>
        <v>7.2443181818181823E-2</v>
      </c>
      <c r="AP1015" s="52">
        <f>IFERROR(AL1015/AN1015,"-")</f>
        <v>151533.31372549021</v>
      </c>
      <c r="AQ1015" s="31">
        <f t="shared" si="711"/>
        <v>6.7774086378737539E-2</v>
      </c>
      <c r="AR1015" s="176"/>
      <c r="AS1015" s="197"/>
      <c r="AT1015" s="197"/>
      <c r="AU1015" s="67" t="s">
        <v>194</v>
      </c>
      <c r="AV1015" s="49">
        <v>13294072</v>
      </c>
      <c r="AW1015" s="30">
        <f>IFERROR(AV1015/AS1013,"-")</f>
        <v>6.6927780930519775E-3</v>
      </c>
      <c r="AX1015" s="49">
        <v>122</v>
      </c>
      <c r="AY1015" s="30">
        <f>IFERROR(AX1015/AT1013,"-")</f>
        <v>6.9634703196347028E-2</v>
      </c>
      <c r="AZ1015" s="52">
        <f>IFERROR(AV1015/AX1015,"-")</f>
        <v>108967.80327868853</v>
      </c>
      <c r="BA1015" s="31">
        <f t="shared" si="712"/>
        <v>6.2757201646090541E-2</v>
      </c>
      <c r="BB1015" s="176"/>
      <c r="BC1015" s="197"/>
      <c r="BD1015" s="197"/>
      <c r="BE1015" s="67" t="s">
        <v>194</v>
      </c>
      <c r="BF1015" s="49">
        <v>4646363</v>
      </c>
      <c r="BG1015" s="30">
        <f>IFERROR(BF1015/BC1013,"-")</f>
        <v>3.9572161096838934E-3</v>
      </c>
      <c r="BH1015" s="49">
        <v>58</v>
      </c>
      <c r="BI1015" s="30">
        <f>IFERROR(BH1015/BD1013,"-")</f>
        <v>6.3666300768386391E-2</v>
      </c>
      <c r="BJ1015" s="52">
        <f>IFERROR(BF1015/BH1015,"-")</f>
        <v>80109.706896551725</v>
      </c>
      <c r="BK1015" s="31">
        <f t="shared" si="713"/>
        <v>5.4460093896713614E-2</v>
      </c>
      <c r="BL1015" s="176"/>
      <c r="BM1015" s="197"/>
      <c r="BN1015" s="197"/>
      <c r="BO1015" s="67" t="s">
        <v>194</v>
      </c>
      <c r="BP1015" s="49">
        <v>291211</v>
      </c>
      <c r="BQ1015" s="30">
        <f>IFERROR(BP1015/BM1013,"-")</f>
        <v>6.9636600111863916E-4</v>
      </c>
      <c r="BR1015" s="49">
        <v>17</v>
      </c>
      <c r="BS1015" s="30">
        <f>IFERROR(BR1015/BN1013,"-")</f>
        <v>5.3459119496855348E-2</v>
      </c>
      <c r="BT1015" s="52">
        <f>IFERROR(BP1015/BR1015,"-")</f>
        <v>17130.058823529413</v>
      </c>
      <c r="BU1015" s="31">
        <f t="shared" si="714"/>
        <v>4.0572792362768499E-2</v>
      </c>
      <c r="BV1015" s="176"/>
      <c r="BW1015" s="197"/>
      <c r="BX1015" s="197"/>
      <c r="BY1015" s="67" t="s">
        <v>194</v>
      </c>
      <c r="BZ1015" s="49">
        <f t="shared" si="689"/>
        <v>75676249</v>
      </c>
      <c r="CA1015" s="30">
        <f>IFERROR(BZ1015/BW1013,"-")</f>
        <v>8.7721956272754052E-3</v>
      </c>
      <c r="CB1015" s="49">
        <f>SUM(J1015,T1015,AD1015,AN1015,AX1015,BH1015,BR1015)</f>
        <v>611</v>
      </c>
      <c r="CC1015" s="30">
        <f>IFERROR(CB1015/BX1013,"-")</f>
        <v>6.7113356766256585E-2</v>
      </c>
      <c r="CD1015" s="52">
        <f>IFERROR(BZ1015/CB1015,"-")</f>
        <v>123856.38134206219</v>
      </c>
      <c r="CE1015" s="31">
        <f t="shared" si="715"/>
        <v>6.1063361982810316E-2</v>
      </c>
      <c r="CR1015" s="173"/>
      <c r="CS1015" s="194"/>
      <c r="CT1015" s="188"/>
      <c r="CU1015" s="191"/>
      <c r="CV1015" s="191"/>
      <c r="CW1015" s="75" t="s">
        <v>70</v>
      </c>
      <c r="CX1015" s="86">
        <v>12992</v>
      </c>
      <c r="CY1015" s="76">
        <v>1.4790200909032706E-6</v>
      </c>
      <c r="CZ1015" s="86">
        <v>4</v>
      </c>
      <c r="DA1015" s="76">
        <v>4.082049188692724E-4</v>
      </c>
      <c r="DB1015" s="86">
        <v>3248</v>
      </c>
      <c r="DC1015" s="77">
        <v>3.7846532311476962E-4</v>
      </c>
    </row>
    <row r="1016" spans="2:107" s="16" customFormat="1" ht="13.15" customHeight="1">
      <c r="B1016" s="224"/>
      <c r="C1016" s="194"/>
      <c r="D1016" s="176"/>
      <c r="E1016" s="197"/>
      <c r="F1016" s="197"/>
      <c r="G1016" s="67" t="s">
        <v>62</v>
      </c>
      <c r="H1016" s="49">
        <v>2995</v>
      </c>
      <c r="I1016" s="30">
        <f>IFERROR(H1016/E1013,"-")</f>
        <v>2.0345499874326628E-4</v>
      </c>
      <c r="J1016" s="49">
        <v>1</v>
      </c>
      <c r="K1016" s="30">
        <f>IFERROR(J1016/F1013,"-")</f>
        <v>0.14285714285714285</v>
      </c>
      <c r="L1016" s="52">
        <f t="shared" si="672"/>
        <v>2995</v>
      </c>
      <c r="M1016" s="31">
        <f t="shared" si="708"/>
        <v>0.1111111111111111</v>
      </c>
      <c r="N1016" s="176"/>
      <c r="O1016" s="197"/>
      <c r="P1016" s="197"/>
      <c r="Q1016" s="67" t="s">
        <v>62</v>
      </c>
      <c r="R1016" s="49">
        <v>318204</v>
      </c>
      <c r="S1016" s="30">
        <f>IFERROR(R1016/O1013,"-")</f>
        <v>2.9375945335948762E-3</v>
      </c>
      <c r="T1016" s="49">
        <v>6</v>
      </c>
      <c r="U1016" s="30">
        <f>IFERROR(T1016/P1013,"-")</f>
        <v>0.13636363636363635</v>
      </c>
      <c r="V1016" s="52">
        <f t="shared" si="673"/>
        <v>53034</v>
      </c>
      <c r="W1016" s="31">
        <f t="shared" si="709"/>
        <v>0.12244897959183673</v>
      </c>
      <c r="X1016" s="176"/>
      <c r="Y1016" s="197"/>
      <c r="Z1016" s="197"/>
      <c r="AA1016" s="67" t="s">
        <v>62</v>
      </c>
      <c r="AB1016" s="49">
        <v>45672441</v>
      </c>
      <c r="AC1016" s="30">
        <f>IFERROR(AB1016/Y1013,"-")</f>
        <v>1.8790041152187187E-2</v>
      </c>
      <c r="AD1016" s="49">
        <v>638</v>
      </c>
      <c r="AE1016" s="30">
        <f>IFERROR(AD1016/Z1013,"-")</f>
        <v>0.19594594594594594</v>
      </c>
      <c r="AF1016" s="52">
        <f t="shared" si="674"/>
        <v>71586.898119122256</v>
      </c>
      <c r="AG1016" s="31">
        <f t="shared" si="710"/>
        <v>0.18176638176638177</v>
      </c>
      <c r="AH1016" s="176"/>
      <c r="AI1016" s="197"/>
      <c r="AJ1016" s="197"/>
      <c r="AK1016" s="67" t="s">
        <v>62</v>
      </c>
      <c r="AL1016" s="49">
        <v>56712417</v>
      </c>
      <c r="AM1016" s="30">
        <f>IFERROR(AL1016/AI1013,"-")</f>
        <v>2.2735446584877764E-2</v>
      </c>
      <c r="AN1016" s="49">
        <v>726</v>
      </c>
      <c r="AO1016" s="30">
        <f>IFERROR(AN1016/AJ1013,"-")</f>
        <v>0.2578125</v>
      </c>
      <c r="AP1016" s="52">
        <f t="shared" si="675"/>
        <v>78116.276859504127</v>
      </c>
      <c r="AQ1016" s="31">
        <f t="shared" si="711"/>
        <v>0.24119601328903653</v>
      </c>
      <c r="AR1016" s="176"/>
      <c r="AS1016" s="197"/>
      <c r="AT1016" s="197"/>
      <c r="AU1016" s="67" t="s">
        <v>62</v>
      </c>
      <c r="AV1016" s="49">
        <v>33786684</v>
      </c>
      <c r="AW1016" s="30">
        <f>IFERROR(AV1016/AS1013,"-")</f>
        <v>1.7009594841375146E-2</v>
      </c>
      <c r="AX1016" s="49">
        <v>491</v>
      </c>
      <c r="AY1016" s="30">
        <f>IFERROR(AX1016/AT1013,"-")</f>
        <v>0.28025114155251141</v>
      </c>
      <c r="AZ1016" s="52">
        <f t="shared" si="676"/>
        <v>68811.983706720974</v>
      </c>
      <c r="BA1016" s="31">
        <f t="shared" si="712"/>
        <v>0.25257201646090532</v>
      </c>
      <c r="BB1016" s="176"/>
      <c r="BC1016" s="197"/>
      <c r="BD1016" s="197"/>
      <c r="BE1016" s="67" t="s">
        <v>62</v>
      </c>
      <c r="BF1016" s="49">
        <v>13652324</v>
      </c>
      <c r="BG1016" s="30">
        <f>IFERROR(BF1016/BC1013,"-")</f>
        <v>1.1627416210791979E-2</v>
      </c>
      <c r="BH1016" s="49">
        <v>238</v>
      </c>
      <c r="BI1016" s="30">
        <f>IFERROR(BH1016/BD1013,"-")</f>
        <v>0.26125137211855104</v>
      </c>
      <c r="BJ1016" s="52">
        <f t="shared" si="677"/>
        <v>57362.705882352944</v>
      </c>
      <c r="BK1016" s="31">
        <f t="shared" si="713"/>
        <v>0.22347417840375586</v>
      </c>
      <c r="BL1016" s="176"/>
      <c r="BM1016" s="197"/>
      <c r="BN1016" s="197"/>
      <c r="BO1016" s="67" t="s">
        <v>62</v>
      </c>
      <c r="BP1016" s="49">
        <v>3185048</v>
      </c>
      <c r="BQ1016" s="30">
        <f>IFERROR(BP1016/BM1013,"-")</f>
        <v>7.6163302180581064E-3</v>
      </c>
      <c r="BR1016" s="49">
        <v>65</v>
      </c>
      <c r="BS1016" s="30">
        <f>IFERROR(BR1016/BN1013,"-")</f>
        <v>0.20440251572327045</v>
      </c>
      <c r="BT1016" s="52">
        <f t="shared" si="678"/>
        <v>49000.738461538458</v>
      </c>
      <c r="BU1016" s="31">
        <f t="shared" si="714"/>
        <v>0.15513126491646778</v>
      </c>
      <c r="BV1016" s="176"/>
      <c r="BW1016" s="197"/>
      <c r="BX1016" s="197"/>
      <c r="BY1016" s="67" t="s">
        <v>62</v>
      </c>
      <c r="BZ1016" s="49">
        <f t="shared" si="689"/>
        <v>153330113</v>
      </c>
      <c r="CA1016" s="30">
        <f>IFERROR(BZ1016/BW1013,"-")</f>
        <v>1.7773631285401631E-2</v>
      </c>
      <c r="CB1016" s="49">
        <f t="shared" si="690"/>
        <v>2165</v>
      </c>
      <c r="CC1016" s="30">
        <f>IFERROR(CB1016/BX1013,"-")</f>
        <v>0.23780755711775045</v>
      </c>
      <c r="CD1016" s="52">
        <f t="shared" si="679"/>
        <v>70822.223094688219</v>
      </c>
      <c r="CE1016" s="31">
        <f t="shared" si="715"/>
        <v>0.21637017789326404</v>
      </c>
      <c r="CR1016" s="173"/>
      <c r="CS1016" s="194"/>
      <c r="CT1016" s="188"/>
      <c r="CU1016" s="191"/>
      <c r="CV1016" s="191"/>
      <c r="CW1016" s="75" t="s">
        <v>73</v>
      </c>
      <c r="CX1016" s="86">
        <v>1007965</v>
      </c>
      <c r="CY1016" s="76">
        <v>1.1474757434785369E-4</v>
      </c>
      <c r="CZ1016" s="86">
        <v>53</v>
      </c>
      <c r="DA1016" s="76">
        <v>5.4087151750178593E-3</v>
      </c>
      <c r="DB1016" s="86">
        <v>19018.207547169812</v>
      </c>
      <c r="DC1016" s="77">
        <v>5.0146655312706973E-3</v>
      </c>
    </row>
    <row r="1017" spans="2:107" s="16" customFormat="1" ht="13.15" customHeight="1">
      <c r="B1017" s="224"/>
      <c r="C1017" s="194"/>
      <c r="D1017" s="176"/>
      <c r="E1017" s="197"/>
      <c r="F1017" s="197"/>
      <c r="G1017" s="67" t="s">
        <v>64</v>
      </c>
      <c r="H1017" s="49">
        <v>0</v>
      </c>
      <c r="I1017" s="30">
        <f>IFERROR(H1017/E1013,"-")</f>
        <v>0</v>
      </c>
      <c r="J1017" s="49">
        <v>0</v>
      </c>
      <c r="K1017" s="30">
        <f>IFERROR(J1017/F1013,"-")</f>
        <v>0</v>
      </c>
      <c r="L1017" s="52" t="str">
        <f t="shared" si="672"/>
        <v>-</v>
      </c>
      <c r="M1017" s="31">
        <f t="shared" si="708"/>
        <v>0</v>
      </c>
      <c r="N1017" s="176"/>
      <c r="O1017" s="197"/>
      <c r="P1017" s="197"/>
      <c r="Q1017" s="67" t="s">
        <v>64</v>
      </c>
      <c r="R1017" s="49">
        <v>18701</v>
      </c>
      <c r="S1017" s="30">
        <f>IFERROR(R1017/O1013,"-")</f>
        <v>1.7264382400207975E-4</v>
      </c>
      <c r="T1017" s="49">
        <v>2</v>
      </c>
      <c r="U1017" s="30">
        <f>IFERROR(T1017/P1013,"-")</f>
        <v>4.5454545454545456E-2</v>
      </c>
      <c r="V1017" s="52">
        <f t="shared" si="673"/>
        <v>9350.5</v>
      </c>
      <c r="W1017" s="31">
        <f t="shared" si="709"/>
        <v>4.0816326530612242E-2</v>
      </c>
      <c r="X1017" s="176"/>
      <c r="Y1017" s="197"/>
      <c r="Z1017" s="197"/>
      <c r="AA1017" s="67" t="s">
        <v>64</v>
      </c>
      <c r="AB1017" s="49">
        <v>11821231</v>
      </c>
      <c r="AC1017" s="30">
        <f>IFERROR(AB1017/Y1013,"-")</f>
        <v>4.8633576856448486E-3</v>
      </c>
      <c r="AD1017" s="49">
        <v>139</v>
      </c>
      <c r="AE1017" s="30">
        <f>IFERROR(AD1017/Z1013,"-")</f>
        <v>4.269041769041769E-2</v>
      </c>
      <c r="AF1017" s="52">
        <f t="shared" si="674"/>
        <v>85044.8273381295</v>
      </c>
      <c r="AG1017" s="31">
        <f t="shared" si="710"/>
        <v>3.9601139601139604E-2</v>
      </c>
      <c r="AH1017" s="176"/>
      <c r="AI1017" s="197"/>
      <c r="AJ1017" s="197"/>
      <c r="AK1017" s="67" t="s">
        <v>64</v>
      </c>
      <c r="AL1017" s="49">
        <v>12098201</v>
      </c>
      <c r="AM1017" s="30">
        <f>IFERROR(AL1017/AI1013,"-")</f>
        <v>4.8500490220442331E-3</v>
      </c>
      <c r="AN1017" s="49">
        <v>124</v>
      </c>
      <c r="AO1017" s="30">
        <f>IFERROR(AN1017/AJ1013,"-")</f>
        <v>4.4034090909090912E-2</v>
      </c>
      <c r="AP1017" s="52">
        <f t="shared" si="675"/>
        <v>97566.137096774197</v>
      </c>
      <c r="AQ1017" s="31">
        <f t="shared" si="711"/>
        <v>4.1196013289036548E-2</v>
      </c>
      <c r="AR1017" s="176"/>
      <c r="AS1017" s="197"/>
      <c r="AT1017" s="197"/>
      <c r="AU1017" s="67" t="s">
        <v>64</v>
      </c>
      <c r="AV1017" s="49">
        <v>3119554</v>
      </c>
      <c r="AW1017" s="30">
        <f>IFERROR(AV1017/AS1013,"-")</f>
        <v>1.5705107262314112E-3</v>
      </c>
      <c r="AX1017" s="49">
        <v>74</v>
      </c>
      <c r="AY1017" s="30">
        <f>IFERROR(AX1017/AT1013,"-")</f>
        <v>4.2237442922374427E-2</v>
      </c>
      <c r="AZ1017" s="52">
        <f t="shared" si="676"/>
        <v>42156.135135135133</v>
      </c>
      <c r="BA1017" s="31">
        <f t="shared" si="712"/>
        <v>3.8065843621399177E-2</v>
      </c>
      <c r="BB1017" s="176"/>
      <c r="BC1017" s="197"/>
      <c r="BD1017" s="197"/>
      <c r="BE1017" s="67" t="s">
        <v>64</v>
      </c>
      <c r="BF1017" s="49">
        <v>4047854</v>
      </c>
      <c r="BG1017" s="30">
        <f>IFERROR(BF1017/BC1013,"-")</f>
        <v>3.4474777494673549E-3</v>
      </c>
      <c r="BH1017" s="49">
        <v>27</v>
      </c>
      <c r="BI1017" s="30">
        <f>IFERROR(BH1017/BD1013,"-")</f>
        <v>2.9637760702524697E-2</v>
      </c>
      <c r="BJ1017" s="52">
        <f t="shared" si="677"/>
        <v>149920.51851851851</v>
      </c>
      <c r="BK1017" s="31">
        <f t="shared" si="713"/>
        <v>2.5352112676056339E-2</v>
      </c>
      <c r="BL1017" s="176"/>
      <c r="BM1017" s="197"/>
      <c r="BN1017" s="197"/>
      <c r="BO1017" s="67" t="s">
        <v>64</v>
      </c>
      <c r="BP1017" s="49">
        <v>379388</v>
      </c>
      <c r="BQ1017" s="30">
        <f>IFERROR(BP1017/BM1013,"-")</f>
        <v>9.0722158308717137E-4</v>
      </c>
      <c r="BR1017" s="49">
        <v>11</v>
      </c>
      <c r="BS1017" s="30">
        <f>IFERROR(BR1017/BN1013,"-")</f>
        <v>3.4591194968553458E-2</v>
      </c>
      <c r="BT1017" s="52">
        <f t="shared" si="678"/>
        <v>34489.818181818184</v>
      </c>
      <c r="BU1017" s="31">
        <f t="shared" si="714"/>
        <v>2.6252983293556086E-2</v>
      </c>
      <c r="BV1017" s="176"/>
      <c r="BW1017" s="197"/>
      <c r="BX1017" s="197"/>
      <c r="BY1017" s="67" t="s">
        <v>64</v>
      </c>
      <c r="BZ1017" s="49">
        <f t="shared" si="689"/>
        <v>31484929</v>
      </c>
      <c r="CA1017" s="30">
        <f>IFERROR(BZ1017/BW1013,"-")</f>
        <v>3.6496517751411885E-3</v>
      </c>
      <c r="CB1017" s="49">
        <f t="shared" si="690"/>
        <v>377</v>
      </c>
      <c r="CC1017" s="30">
        <f>IFERROR(CB1017/BX1013,"-")</f>
        <v>4.14103690685413E-2</v>
      </c>
      <c r="CD1017" s="52">
        <f t="shared" si="679"/>
        <v>83514.400530503975</v>
      </c>
      <c r="CE1017" s="31">
        <f t="shared" si="715"/>
        <v>3.7677393563861683E-2</v>
      </c>
      <c r="CR1017" s="173"/>
      <c r="CS1017" s="194"/>
      <c r="CT1017" s="188"/>
      <c r="CU1017" s="191"/>
      <c r="CV1017" s="191"/>
      <c r="CW1017" s="75" t="s">
        <v>75</v>
      </c>
      <c r="CX1017" s="86">
        <v>13125475</v>
      </c>
      <c r="CY1017" s="76">
        <v>1.4942149959704899E-3</v>
      </c>
      <c r="CZ1017" s="86">
        <v>515</v>
      </c>
      <c r="DA1017" s="76">
        <v>5.2556383304418822E-2</v>
      </c>
      <c r="DB1017" s="86">
        <v>25486.359223300969</v>
      </c>
      <c r="DC1017" s="77">
        <v>4.8727410351026589E-2</v>
      </c>
    </row>
    <row r="1018" spans="2:107" s="16" customFormat="1" ht="13.15" customHeight="1">
      <c r="B1018" s="224"/>
      <c r="C1018" s="194"/>
      <c r="D1018" s="176"/>
      <c r="E1018" s="197"/>
      <c r="F1018" s="197"/>
      <c r="G1018" s="67" t="s">
        <v>66</v>
      </c>
      <c r="H1018" s="49">
        <v>6729</v>
      </c>
      <c r="I1018" s="30">
        <f>IFERROR(H1018/E1013,"-")</f>
        <v>4.5711141453871082E-4</v>
      </c>
      <c r="J1018" s="49">
        <v>2</v>
      </c>
      <c r="K1018" s="30">
        <f>IFERROR(J1018/F1013,"-")</f>
        <v>0.2857142857142857</v>
      </c>
      <c r="L1018" s="52">
        <f t="shared" si="672"/>
        <v>3364.5</v>
      </c>
      <c r="M1018" s="31">
        <f t="shared" si="708"/>
        <v>0.22222222222222221</v>
      </c>
      <c r="N1018" s="176"/>
      <c r="O1018" s="197"/>
      <c r="P1018" s="197"/>
      <c r="Q1018" s="67" t="s">
        <v>66</v>
      </c>
      <c r="R1018" s="49">
        <v>1661946</v>
      </c>
      <c r="S1018" s="30">
        <f>IFERROR(R1018/O1013,"-")</f>
        <v>1.5342747057641859E-2</v>
      </c>
      <c r="T1018" s="49">
        <v>14</v>
      </c>
      <c r="U1018" s="30">
        <f>IFERROR(T1018/P1013,"-")</f>
        <v>0.31818181818181818</v>
      </c>
      <c r="V1018" s="52">
        <f t="shared" si="673"/>
        <v>118710.42857142857</v>
      </c>
      <c r="W1018" s="31">
        <f t="shared" si="709"/>
        <v>0.2857142857142857</v>
      </c>
      <c r="X1018" s="176"/>
      <c r="Y1018" s="197"/>
      <c r="Z1018" s="197"/>
      <c r="AA1018" s="67" t="s">
        <v>66</v>
      </c>
      <c r="AB1018" s="49">
        <v>39445784</v>
      </c>
      <c r="AC1018" s="30">
        <f>IFERROR(AB1018/Y1013,"-")</f>
        <v>1.6228340075808232E-2</v>
      </c>
      <c r="AD1018" s="49">
        <v>742</v>
      </c>
      <c r="AE1018" s="30">
        <f>IFERROR(AD1018/Z1013,"-")</f>
        <v>0.2278869778869779</v>
      </c>
      <c r="AF1018" s="52">
        <f t="shared" si="674"/>
        <v>53161.433962264149</v>
      </c>
      <c r="AG1018" s="31">
        <f t="shared" si="710"/>
        <v>0.21139601139601139</v>
      </c>
      <c r="AH1018" s="176"/>
      <c r="AI1018" s="197"/>
      <c r="AJ1018" s="197"/>
      <c r="AK1018" s="67" t="s">
        <v>66</v>
      </c>
      <c r="AL1018" s="49">
        <v>50131858</v>
      </c>
      <c r="AM1018" s="30">
        <f>IFERROR(AL1018/AI1013,"-")</f>
        <v>2.0097365622059046E-2</v>
      </c>
      <c r="AN1018" s="49">
        <v>920</v>
      </c>
      <c r="AO1018" s="30">
        <f>IFERROR(AN1018/AJ1013,"-")</f>
        <v>0.32670454545454547</v>
      </c>
      <c r="AP1018" s="52">
        <f t="shared" si="675"/>
        <v>54491.15</v>
      </c>
      <c r="AQ1018" s="31">
        <f t="shared" si="711"/>
        <v>0.30564784053156147</v>
      </c>
      <c r="AR1018" s="176"/>
      <c r="AS1018" s="197"/>
      <c r="AT1018" s="197"/>
      <c r="AU1018" s="67" t="s">
        <v>66</v>
      </c>
      <c r="AV1018" s="49">
        <v>38531649</v>
      </c>
      <c r="AW1018" s="30">
        <f>IFERROR(AV1018/AS1013,"-")</f>
        <v>1.9398403763449465E-2</v>
      </c>
      <c r="AX1018" s="49">
        <v>600</v>
      </c>
      <c r="AY1018" s="30">
        <f>IFERROR(AX1018/AT1013,"-")</f>
        <v>0.34246575342465752</v>
      </c>
      <c r="AZ1018" s="52">
        <f t="shared" si="676"/>
        <v>64219.415000000001</v>
      </c>
      <c r="BA1018" s="31">
        <f t="shared" si="712"/>
        <v>0.30864197530864196</v>
      </c>
      <c r="BB1018" s="176"/>
      <c r="BC1018" s="197"/>
      <c r="BD1018" s="197"/>
      <c r="BE1018" s="67" t="s">
        <v>66</v>
      </c>
      <c r="BF1018" s="49">
        <v>25055703</v>
      </c>
      <c r="BG1018" s="30">
        <f>IFERROR(BF1018/BC1013,"-")</f>
        <v>2.1339450135741667E-2</v>
      </c>
      <c r="BH1018" s="49">
        <v>278</v>
      </c>
      <c r="BI1018" s="30">
        <f>IFERROR(BH1018/BD1013,"-")</f>
        <v>0.30515916575192098</v>
      </c>
      <c r="BJ1018" s="52">
        <f t="shared" si="677"/>
        <v>90128.42805755396</v>
      </c>
      <c r="BK1018" s="31">
        <f t="shared" si="713"/>
        <v>0.26103286384976526</v>
      </c>
      <c r="BL1018" s="176"/>
      <c r="BM1018" s="197"/>
      <c r="BN1018" s="197"/>
      <c r="BO1018" s="67" t="s">
        <v>66</v>
      </c>
      <c r="BP1018" s="49">
        <v>5576083</v>
      </c>
      <c r="BQ1018" s="30">
        <f>IFERROR(BP1018/BM1013,"-")</f>
        <v>1.3333955862297868E-2</v>
      </c>
      <c r="BR1018" s="49">
        <v>72</v>
      </c>
      <c r="BS1018" s="30">
        <f>IFERROR(BR1018/BN1013,"-")</f>
        <v>0.22641509433962265</v>
      </c>
      <c r="BT1018" s="52">
        <f t="shared" si="678"/>
        <v>77445.597222222219</v>
      </c>
      <c r="BU1018" s="31">
        <f t="shared" si="714"/>
        <v>0.17183770883054891</v>
      </c>
      <c r="BV1018" s="176"/>
      <c r="BW1018" s="197"/>
      <c r="BX1018" s="197"/>
      <c r="BY1018" s="67" t="s">
        <v>66</v>
      </c>
      <c r="BZ1018" s="49">
        <f t="shared" si="689"/>
        <v>160409752</v>
      </c>
      <c r="CA1018" s="30">
        <f>IFERROR(BZ1018/BW1013,"-")</f>
        <v>1.8594284781037869E-2</v>
      </c>
      <c r="CB1018" s="49">
        <f t="shared" si="690"/>
        <v>2628</v>
      </c>
      <c r="CC1018" s="30">
        <f>IFERROR(CB1018/BX1013,"-")</f>
        <v>0.28866432337434095</v>
      </c>
      <c r="CD1018" s="52">
        <f t="shared" si="679"/>
        <v>61038.718417047181</v>
      </c>
      <c r="CE1018" s="31">
        <f t="shared" si="715"/>
        <v>0.26264241455126924</v>
      </c>
      <c r="CR1018" s="173"/>
      <c r="CS1018" s="194"/>
      <c r="CT1018" s="188"/>
      <c r="CU1018" s="191"/>
      <c r="CV1018" s="191"/>
      <c r="CW1018" s="75" t="s">
        <v>77</v>
      </c>
      <c r="CX1018" s="86">
        <v>19564089</v>
      </c>
      <c r="CY1018" s="76">
        <v>2.2271921714300856E-3</v>
      </c>
      <c r="CZ1018" s="86">
        <v>152</v>
      </c>
      <c r="DA1018" s="76">
        <v>1.5511786917032351E-2</v>
      </c>
      <c r="DB1018" s="86">
        <v>128711.11184210527</v>
      </c>
      <c r="DC1018" s="77">
        <v>1.4381682278361245E-2</v>
      </c>
    </row>
    <row r="1019" spans="2:107" s="16" customFormat="1" ht="13.15" customHeight="1">
      <c r="B1019" s="224"/>
      <c r="C1019" s="194"/>
      <c r="D1019" s="176"/>
      <c r="E1019" s="197"/>
      <c r="F1019" s="197"/>
      <c r="G1019" s="67" t="s">
        <v>68</v>
      </c>
      <c r="H1019" s="49">
        <v>93723</v>
      </c>
      <c r="I1019" s="30">
        <f>IFERROR(H1019/E1013,"-")</f>
        <v>6.3667488638447902E-3</v>
      </c>
      <c r="J1019" s="49">
        <v>2</v>
      </c>
      <c r="K1019" s="30">
        <f>IFERROR(J1019/F1013,"-")</f>
        <v>0.2857142857142857</v>
      </c>
      <c r="L1019" s="52">
        <f t="shared" si="672"/>
        <v>46861.5</v>
      </c>
      <c r="M1019" s="31">
        <f t="shared" si="708"/>
        <v>0.22222222222222221</v>
      </c>
      <c r="N1019" s="176"/>
      <c r="O1019" s="197"/>
      <c r="P1019" s="197"/>
      <c r="Q1019" s="67" t="s">
        <v>68</v>
      </c>
      <c r="R1019" s="49">
        <v>824521</v>
      </c>
      <c r="S1019" s="30">
        <f>IFERROR(R1019/O1013,"-")</f>
        <v>7.6118099786117738E-3</v>
      </c>
      <c r="T1019" s="49">
        <v>13</v>
      </c>
      <c r="U1019" s="30">
        <f>IFERROR(T1019/P1013,"-")</f>
        <v>0.29545454545454547</v>
      </c>
      <c r="V1019" s="52">
        <f t="shared" si="673"/>
        <v>63424.692307692305</v>
      </c>
      <c r="W1019" s="31">
        <f t="shared" si="709"/>
        <v>0.26530612244897961</v>
      </c>
      <c r="X1019" s="176"/>
      <c r="Y1019" s="197"/>
      <c r="Z1019" s="197"/>
      <c r="AA1019" s="67" t="s">
        <v>68</v>
      </c>
      <c r="AB1019" s="49">
        <v>40702421</v>
      </c>
      <c r="AC1019" s="30">
        <f>IFERROR(AB1019/Y1013,"-")</f>
        <v>1.6745331513672499E-2</v>
      </c>
      <c r="AD1019" s="49">
        <v>875</v>
      </c>
      <c r="AE1019" s="30">
        <f>IFERROR(AD1019/Z1013,"-")</f>
        <v>0.26873464373464373</v>
      </c>
      <c r="AF1019" s="52">
        <f t="shared" si="674"/>
        <v>46517.052571428569</v>
      </c>
      <c r="AG1019" s="31">
        <f t="shared" si="710"/>
        <v>0.2492877492877493</v>
      </c>
      <c r="AH1019" s="176"/>
      <c r="AI1019" s="197"/>
      <c r="AJ1019" s="197"/>
      <c r="AK1019" s="67" t="s">
        <v>68</v>
      </c>
      <c r="AL1019" s="49">
        <v>64560738</v>
      </c>
      <c r="AM1019" s="30">
        <f>IFERROR(AL1019/AI1013,"-")</f>
        <v>2.5881760784049957E-2</v>
      </c>
      <c r="AN1019" s="49">
        <v>989</v>
      </c>
      <c r="AO1019" s="30">
        <f>IFERROR(AN1019/AJ1013,"-")</f>
        <v>0.35120738636363635</v>
      </c>
      <c r="AP1019" s="52">
        <f t="shared" si="675"/>
        <v>65278.804853387257</v>
      </c>
      <c r="AQ1019" s="31">
        <f t="shared" si="711"/>
        <v>0.32857142857142857</v>
      </c>
      <c r="AR1019" s="176"/>
      <c r="AS1019" s="197"/>
      <c r="AT1019" s="197"/>
      <c r="AU1019" s="67" t="s">
        <v>68</v>
      </c>
      <c r="AV1019" s="49">
        <v>61867792</v>
      </c>
      <c r="AW1019" s="30">
        <f>IFERROR(AV1019/AS1013,"-")</f>
        <v>3.1146770001177698E-2</v>
      </c>
      <c r="AX1019" s="49">
        <v>706</v>
      </c>
      <c r="AY1019" s="30">
        <f>IFERROR(AX1019/AT1013,"-")</f>
        <v>0.40296803652968038</v>
      </c>
      <c r="AZ1019" s="52">
        <f t="shared" si="676"/>
        <v>87631.433427762036</v>
      </c>
      <c r="BA1019" s="31">
        <f t="shared" si="712"/>
        <v>0.36316872427983538</v>
      </c>
      <c r="BB1019" s="176"/>
      <c r="BC1019" s="197"/>
      <c r="BD1019" s="197"/>
      <c r="BE1019" s="67" t="s">
        <v>68</v>
      </c>
      <c r="BF1019" s="49">
        <v>35385677</v>
      </c>
      <c r="BG1019" s="30">
        <f>IFERROR(BF1019/BC1013,"-")</f>
        <v>3.0137286104523223E-2</v>
      </c>
      <c r="BH1019" s="49">
        <v>399</v>
      </c>
      <c r="BI1019" s="30">
        <f>IFERROR(BH1019/BD1013,"-")</f>
        <v>0.43798024149286496</v>
      </c>
      <c r="BJ1019" s="52">
        <f t="shared" si="677"/>
        <v>88685.907268170427</v>
      </c>
      <c r="BK1019" s="31">
        <f t="shared" si="713"/>
        <v>0.37464788732394366</v>
      </c>
      <c r="BL1019" s="176"/>
      <c r="BM1019" s="197"/>
      <c r="BN1019" s="197"/>
      <c r="BO1019" s="67" t="s">
        <v>68</v>
      </c>
      <c r="BP1019" s="49">
        <v>15064260</v>
      </c>
      <c r="BQ1019" s="30">
        <f>IFERROR(BP1019/BM1013,"-")</f>
        <v>3.6022809907632167E-2</v>
      </c>
      <c r="BR1019" s="49">
        <v>112</v>
      </c>
      <c r="BS1019" s="30">
        <f>IFERROR(BR1019/BN1013,"-")</f>
        <v>0.3522012578616352</v>
      </c>
      <c r="BT1019" s="52">
        <f t="shared" si="678"/>
        <v>134502.32142857142</v>
      </c>
      <c r="BU1019" s="31">
        <f t="shared" si="714"/>
        <v>0.26730310262529833</v>
      </c>
      <c r="BV1019" s="176"/>
      <c r="BW1019" s="197"/>
      <c r="BX1019" s="197"/>
      <c r="BY1019" s="67" t="s">
        <v>68</v>
      </c>
      <c r="BZ1019" s="49">
        <f t="shared" si="689"/>
        <v>218499132</v>
      </c>
      <c r="CA1019" s="30">
        <f>IFERROR(BZ1019/BW1013,"-")</f>
        <v>2.5327855907523528E-2</v>
      </c>
      <c r="CB1019" s="49">
        <f t="shared" si="690"/>
        <v>3096</v>
      </c>
      <c r="CC1019" s="30">
        <f>IFERROR(CB1019/BX1013,"-")</f>
        <v>0.34007029876977152</v>
      </c>
      <c r="CD1019" s="52">
        <f t="shared" si="679"/>
        <v>70574.655038759694</v>
      </c>
      <c r="CE1019" s="31">
        <f t="shared" si="715"/>
        <v>0.30941435138916651</v>
      </c>
      <c r="CR1019" s="173"/>
      <c r="CS1019" s="194"/>
      <c r="CT1019" s="188"/>
      <c r="CU1019" s="191"/>
      <c r="CV1019" s="191"/>
      <c r="CW1019" s="75" t="s">
        <v>79</v>
      </c>
      <c r="CX1019" s="86">
        <v>47353477</v>
      </c>
      <c r="CY1019" s="76">
        <v>5.3907592254561218E-3</v>
      </c>
      <c r="CZ1019" s="86">
        <v>252</v>
      </c>
      <c r="DA1019" s="76">
        <v>2.5716909888764159E-2</v>
      </c>
      <c r="DB1019" s="86">
        <v>187910.62301587302</v>
      </c>
      <c r="DC1019" s="77">
        <v>2.3843315356230486E-2</v>
      </c>
    </row>
    <row r="1020" spans="2:107" s="16" customFormat="1" ht="13.15" customHeight="1">
      <c r="B1020" s="224"/>
      <c r="C1020" s="194"/>
      <c r="D1020" s="176"/>
      <c r="E1020" s="197"/>
      <c r="F1020" s="197"/>
      <c r="G1020" s="67" t="s">
        <v>69</v>
      </c>
      <c r="H1020" s="49">
        <v>0</v>
      </c>
      <c r="I1020" s="30">
        <f>IFERROR(H1020/E1013,"-")</f>
        <v>0</v>
      </c>
      <c r="J1020" s="49">
        <v>0</v>
      </c>
      <c r="K1020" s="30">
        <f>IFERROR(J1020/F1013,"-")</f>
        <v>0</v>
      </c>
      <c r="L1020" s="52" t="str">
        <f t="shared" si="672"/>
        <v>-</v>
      </c>
      <c r="M1020" s="31">
        <f t="shared" si="708"/>
        <v>0</v>
      </c>
      <c r="N1020" s="176"/>
      <c r="O1020" s="197"/>
      <c r="P1020" s="197"/>
      <c r="Q1020" s="67" t="s">
        <v>69</v>
      </c>
      <c r="R1020" s="49">
        <v>30514</v>
      </c>
      <c r="S1020" s="30">
        <f>IFERROR(R1020/O1013,"-")</f>
        <v>2.8169903457566232E-4</v>
      </c>
      <c r="T1020" s="49">
        <v>1</v>
      </c>
      <c r="U1020" s="30">
        <f>IFERROR(T1020/P1013,"-")</f>
        <v>2.2727272727272728E-2</v>
      </c>
      <c r="V1020" s="52">
        <f t="shared" si="673"/>
        <v>30514</v>
      </c>
      <c r="W1020" s="31">
        <f t="shared" si="709"/>
        <v>2.0408163265306121E-2</v>
      </c>
      <c r="X1020" s="176"/>
      <c r="Y1020" s="197"/>
      <c r="Z1020" s="197"/>
      <c r="AA1020" s="67" t="s">
        <v>69</v>
      </c>
      <c r="AB1020" s="49">
        <v>46352678</v>
      </c>
      <c r="AC1020" s="30">
        <f>IFERROR(AB1020/Y1013,"-")</f>
        <v>1.9069896595500156E-2</v>
      </c>
      <c r="AD1020" s="49">
        <v>256</v>
      </c>
      <c r="AE1020" s="30">
        <f>IFERROR(AD1020/Z1013,"-")</f>
        <v>7.8624078624078622E-2</v>
      </c>
      <c r="AF1020" s="52">
        <f t="shared" si="674"/>
        <v>181065.1484375</v>
      </c>
      <c r="AG1020" s="31">
        <f t="shared" si="710"/>
        <v>7.293447293447293E-2</v>
      </c>
      <c r="AH1020" s="176"/>
      <c r="AI1020" s="197"/>
      <c r="AJ1020" s="197"/>
      <c r="AK1020" s="67" t="s">
        <v>69</v>
      </c>
      <c r="AL1020" s="49">
        <v>64937028</v>
      </c>
      <c r="AM1020" s="30">
        <f>IFERROR(AL1020/AI1013,"-")</f>
        <v>2.6032611720193687E-2</v>
      </c>
      <c r="AN1020" s="49">
        <v>415</v>
      </c>
      <c r="AO1020" s="30">
        <f>IFERROR(AN1020/AJ1013,"-")</f>
        <v>0.14737215909090909</v>
      </c>
      <c r="AP1020" s="52">
        <f t="shared" si="675"/>
        <v>156474.76626506023</v>
      </c>
      <c r="AQ1020" s="31">
        <f t="shared" si="711"/>
        <v>0.13787375415282391</v>
      </c>
      <c r="AR1020" s="176"/>
      <c r="AS1020" s="197"/>
      <c r="AT1020" s="197"/>
      <c r="AU1020" s="67" t="s">
        <v>69</v>
      </c>
      <c r="AV1020" s="49">
        <v>118846903</v>
      </c>
      <c r="AW1020" s="30">
        <f>IFERROR(AV1020/AS1013,"-")</f>
        <v>5.9832378583888624E-2</v>
      </c>
      <c r="AX1020" s="49">
        <v>325</v>
      </c>
      <c r="AY1020" s="30">
        <f>IFERROR(AX1020/AT1013,"-")</f>
        <v>0.18550228310502284</v>
      </c>
      <c r="AZ1020" s="52">
        <f t="shared" si="676"/>
        <v>365682.77846153849</v>
      </c>
      <c r="BA1020" s="31">
        <f t="shared" si="712"/>
        <v>0.16718106995884774</v>
      </c>
      <c r="BB1020" s="176"/>
      <c r="BC1020" s="197"/>
      <c r="BD1020" s="197"/>
      <c r="BE1020" s="67" t="s">
        <v>69</v>
      </c>
      <c r="BF1020" s="49">
        <v>58856403</v>
      </c>
      <c r="BG1020" s="30">
        <f>IFERROR(BF1020/BC1013,"-")</f>
        <v>5.0126842459284268E-2</v>
      </c>
      <c r="BH1020" s="49">
        <v>213</v>
      </c>
      <c r="BI1020" s="30">
        <f>IFERROR(BH1020/BD1013,"-")</f>
        <v>0.23380900109769484</v>
      </c>
      <c r="BJ1020" s="52">
        <f t="shared" si="677"/>
        <v>276321.14084507042</v>
      </c>
      <c r="BK1020" s="31">
        <f t="shared" si="713"/>
        <v>0.2</v>
      </c>
      <c r="BL1020" s="176"/>
      <c r="BM1020" s="197"/>
      <c r="BN1020" s="197"/>
      <c r="BO1020" s="67" t="s">
        <v>69</v>
      </c>
      <c r="BP1020" s="49">
        <v>37817619</v>
      </c>
      <c r="BQ1020" s="30">
        <f>IFERROR(BP1020/BM1013,"-")</f>
        <v>9.0432381039377868E-2</v>
      </c>
      <c r="BR1020" s="49">
        <v>79</v>
      </c>
      <c r="BS1020" s="30">
        <f>IFERROR(BR1020/BN1013,"-")</f>
        <v>0.24842767295597484</v>
      </c>
      <c r="BT1020" s="52">
        <f t="shared" si="678"/>
        <v>478704.03797468357</v>
      </c>
      <c r="BU1020" s="31">
        <f t="shared" si="714"/>
        <v>0.18854415274463007</v>
      </c>
      <c r="BV1020" s="176"/>
      <c r="BW1020" s="197"/>
      <c r="BX1020" s="197"/>
      <c r="BY1020" s="67" t="s">
        <v>69</v>
      </c>
      <c r="BZ1020" s="49">
        <f t="shared" si="689"/>
        <v>326841145</v>
      </c>
      <c r="CA1020" s="30">
        <f>IFERROR(BZ1020/BW1013,"-")</f>
        <v>3.7886582657957676E-2</v>
      </c>
      <c r="CB1020" s="49">
        <f t="shared" si="690"/>
        <v>1289</v>
      </c>
      <c r="CC1020" s="30">
        <f>IFERROR(CB1020/BX1013,"-")</f>
        <v>0.14158611599297014</v>
      </c>
      <c r="CD1020" s="52">
        <f t="shared" si="679"/>
        <v>253561.78820791311</v>
      </c>
      <c r="CE1020" s="31">
        <f t="shared" si="715"/>
        <v>0.1288227063761743</v>
      </c>
      <c r="CR1020" s="173"/>
      <c r="CS1020" s="194"/>
      <c r="CT1020" s="188"/>
      <c r="CU1020" s="191"/>
      <c r="CV1020" s="191"/>
      <c r="CW1020" s="75" t="s">
        <v>81</v>
      </c>
      <c r="CX1020" s="86">
        <v>78021609</v>
      </c>
      <c r="CY1020" s="76">
        <v>8.882044891902665E-3</v>
      </c>
      <c r="CZ1020" s="86">
        <v>1090</v>
      </c>
      <c r="DA1020" s="76">
        <v>0.11123584039187673</v>
      </c>
      <c r="DB1020" s="86">
        <v>71579.457798165138</v>
      </c>
      <c r="DC1020" s="77">
        <v>0.10313180054877472</v>
      </c>
    </row>
    <row r="1021" spans="2:107" s="16" customFormat="1" ht="13.15" customHeight="1">
      <c r="B1021" s="224"/>
      <c r="C1021" s="194"/>
      <c r="D1021" s="176"/>
      <c r="E1021" s="197"/>
      <c r="F1021" s="197"/>
      <c r="G1021" s="67" t="s">
        <v>71</v>
      </c>
      <c r="H1021" s="49">
        <v>0</v>
      </c>
      <c r="I1021" s="30">
        <f>IFERROR(H1021/E1013,"-")</f>
        <v>0</v>
      </c>
      <c r="J1021" s="49">
        <v>0</v>
      </c>
      <c r="K1021" s="30">
        <f>IFERROR(J1021/F1013,"-")</f>
        <v>0</v>
      </c>
      <c r="L1021" s="52" t="str">
        <f t="shared" si="672"/>
        <v>-</v>
      </c>
      <c r="M1021" s="31">
        <f t="shared" si="708"/>
        <v>0</v>
      </c>
      <c r="N1021" s="176"/>
      <c r="O1021" s="197"/>
      <c r="P1021" s="197"/>
      <c r="Q1021" s="67" t="s">
        <v>71</v>
      </c>
      <c r="R1021" s="49">
        <v>0</v>
      </c>
      <c r="S1021" s="30">
        <f>IFERROR(R1021/O1013,"-")</f>
        <v>0</v>
      </c>
      <c r="T1021" s="49">
        <v>0</v>
      </c>
      <c r="U1021" s="30">
        <f>IFERROR(T1021/P1013,"-")</f>
        <v>0</v>
      </c>
      <c r="V1021" s="52" t="str">
        <f t="shared" si="673"/>
        <v>-</v>
      </c>
      <c r="W1021" s="31">
        <f t="shared" si="709"/>
        <v>0</v>
      </c>
      <c r="X1021" s="176"/>
      <c r="Y1021" s="197"/>
      <c r="Z1021" s="197"/>
      <c r="AA1021" s="67" t="s">
        <v>71</v>
      </c>
      <c r="AB1021" s="49">
        <v>376</v>
      </c>
      <c r="AC1021" s="30">
        <f>IFERROR(AB1021/Y1013,"-")</f>
        <v>1.5468968416254306E-7</v>
      </c>
      <c r="AD1021" s="49">
        <v>1</v>
      </c>
      <c r="AE1021" s="30">
        <f>IFERROR(AD1021/Z1013,"-")</f>
        <v>3.0712530712530712E-4</v>
      </c>
      <c r="AF1021" s="52">
        <f t="shared" si="674"/>
        <v>376</v>
      </c>
      <c r="AG1021" s="31">
        <f t="shared" si="710"/>
        <v>2.8490028490028488E-4</v>
      </c>
      <c r="AH1021" s="176"/>
      <c r="AI1021" s="197"/>
      <c r="AJ1021" s="197"/>
      <c r="AK1021" s="67" t="s">
        <v>71</v>
      </c>
      <c r="AL1021" s="49">
        <v>11757</v>
      </c>
      <c r="AM1021" s="30">
        <f>IFERROR(AL1021/AI1013,"-")</f>
        <v>4.7132649186580754E-6</v>
      </c>
      <c r="AN1021" s="49">
        <v>3</v>
      </c>
      <c r="AO1021" s="30">
        <f>IFERROR(AN1021/AJ1013,"-")</f>
        <v>1.065340909090909E-3</v>
      </c>
      <c r="AP1021" s="52">
        <f t="shared" si="675"/>
        <v>3919</v>
      </c>
      <c r="AQ1021" s="31">
        <f t="shared" si="711"/>
        <v>9.9667774086378727E-4</v>
      </c>
      <c r="AR1021" s="176"/>
      <c r="AS1021" s="197"/>
      <c r="AT1021" s="197"/>
      <c r="AU1021" s="67" t="s">
        <v>71</v>
      </c>
      <c r="AV1021" s="49">
        <v>39940</v>
      </c>
      <c r="AW1021" s="30">
        <f>IFERROR(AV1021/AS1013,"-")</f>
        <v>2.010742510169164E-5</v>
      </c>
      <c r="AX1021" s="49">
        <v>2</v>
      </c>
      <c r="AY1021" s="30">
        <f>IFERROR(AX1021/AT1013,"-")</f>
        <v>1.1415525114155251E-3</v>
      </c>
      <c r="AZ1021" s="52">
        <f t="shared" si="676"/>
        <v>19970</v>
      </c>
      <c r="BA1021" s="31">
        <f t="shared" si="712"/>
        <v>1.02880658436214E-3</v>
      </c>
      <c r="BB1021" s="176"/>
      <c r="BC1021" s="197"/>
      <c r="BD1021" s="197"/>
      <c r="BE1021" s="67" t="s">
        <v>71</v>
      </c>
      <c r="BF1021" s="49">
        <v>2026</v>
      </c>
      <c r="BG1021" s="30">
        <f>IFERROR(BF1021/BC1013,"-")</f>
        <v>1.7255044081186873E-6</v>
      </c>
      <c r="BH1021" s="49">
        <v>1</v>
      </c>
      <c r="BI1021" s="30">
        <f>IFERROR(BH1021/BD1013,"-")</f>
        <v>1.0976948408342481E-3</v>
      </c>
      <c r="BJ1021" s="52">
        <f t="shared" si="677"/>
        <v>2026</v>
      </c>
      <c r="BK1021" s="31">
        <f t="shared" si="713"/>
        <v>9.3896713615023472E-4</v>
      </c>
      <c r="BL1021" s="176"/>
      <c r="BM1021" s="197"/>
      <c r="BN1021" s="197"/>
      <c r="BO1021" s="67" t="s">
        <v>71</v>
      </c>
      <c r="BP1021" s="49">
        <v>0</v>
      </c>
      <c r="BQ1021" s="30">
        <f>IFERROR(BP1021/BM1013,"-")</f>
        <v>0</v>
      </c>
      <c r="BR1021" s="49">
        <v>0</v>
      </c>
      <c r="BS1021" s="30">
        <f>IFERROR(BR1021/BN1013,"-")</f>
        <v>0</v>
      </c>
      <c r="BT1021" s="52" t="str">
        <f t="shared" si="678"/>
        <v>-</v>
      </c>
      <c r="BU1021" s="31">
        <f t="shared" si="714"/>
        <v>0</v>
      </c>
      <c r="BV1021" s="176"/>
      <c r="BW1021" s="197"/>
      <c r="BX1021" s="197"/>
      <c r="BY1021" s="67" t="s">
        <v>71</v>
      </c>
      <c r="BZ1021" s="49">
        <f t="shared" si="689"/>
        <v>54099</v>
      </c>
      <c r="CA1021" s="30">
        <f>IFERROR(BZ1021/BW1013,"-")</f>
        <v>6.2710165674301871E-6</v>
      </c>
      <c r="CB1021" s="49">
        <f t="shared" si="690"/>
        <v>7</v>
      </c>
      <c r="CC1021" s="30">
        <f>IFERROR(CB1021/BX1013,"-")</f>
        <v>7.688927943760984E-4</v>
      </c>
      <c r="CD1021" s="52">
        <f t="shared" si="679"/>
        <v>7728.4285714285716</v>
      </c>
      <c r="CE1021" s="31">
        <f t="shared" si="715"/>
        <v>6.9958025184889069E-4</v>
      </c>
      <c r="CR1021" s="173"/>
      <c r="CS1021" s="194"/>
      <c r="CT1021" s="188"/>
      <c r="CU1021" s="191"/>
      <c r="CV1021" s="191"/>
      <c r="CW1021" s="75" t="s">
        <v>83</v>
      </c>
      <c r="CX1021" s="86">
        <v>418792208</v>
      </c>
      <c r="CY1021" s="76">
        <v>4.7675653444099554E-2</v>
      </c>
      <c r="CZ1021" s="86">
        <v>1421</v>
      </c>
      <c r="DA1021" s="76">
        <v>0.145014797428309</v>
      </c>
      <c r="DB1021" s="86">
        <v>294716.54327938071</v>
      </c>
      <c r="DC1021" s="77">
        <v>0.1344498060365219</v>
      </c>
    </row>
    <row r="1022" spans="2:107" s="16" customFormat="1" ht="13.15" customHeight="1">
      <c r="B1022" s="224"/>
      <c r="C1022" s="194"/>
      <c r="D1022" s="176"/>
      <c r="E1022" s="197"/>
      <c r="F1022" s="197"/>
      <c r="G1022" s="67" t="s">
        <v>73</v>
      </c>
      <c r="H1022" s="49">
        <v>0</v>
      </c>
      <c r="I1022" s="30">
        <f>IFERROR(H1022/E1013,"-")</f>
        <v>0</v>
      </c>
      <c r="J1022" s="49">
        <v>0</v>
      </c>
      <c r="K1022" s="30">
        <f>IFERROR(J1022/F1013,"-")</f>
        <v>0</v>
      </c>
      <c r="L1022" s="52" t="str">
        <f t="shared" si="672"/>
        <v>-</v>
      </c>
      <c r="M1022" s="31">
        <f t="shared" si="708"/>
        <v>0</v>
      </c>
      <c r="N1022" s="176"/>
      <c r="O1022" s="197"/>
      <c r="P1022" s="197"/>
      <c r="Q1022" s="67" t="s">
        <v>73</v>
      </c>
      <c r="R1022" s="49">
        <v>0</v>
      </c>
      <c r="S1022" s="30">
        <f>IFERROR(R1022/O1013,"-")</f>
        <v>0</v>
      </c>
      <c r="T1022" s="49">
        <v>0</v>
      </c>
      <c r="U1022" s="30">
        <f>IFERROR(T1022/P1013,"-")</f>
        <v>0</v>
      </c>
      <c r="V1022" s="52" t="str">
        <f t="shared" si="673"/>
        <v>-</v>
      </c>
      <c r="W1022" s="31">
        <f t="shared" si="709"/>
        <v>0</v>
      </c>
      <c r="X1022" s="176"/>
      <c r="Y1022" s="197"/>
      <c r="Z1022" s="197"/>
      <c r="AA1022" s="67" t="s">
        <v>73</v>
      </c>
      <c r="AB1022" s="49">
        <v>430501</v>
      </c>
      <c r="AC1022" s="30">
        <f>IFERROR(AB1022/Y1013,"-")</f>
        <v>1.771118716001568E-4</v>
      </c>
      <c r="AD1022" s="49">
        <v>24</v>
      </c>
      <c r="AE1022" s="30">
        <f>IFERROR(AD1022/Z1013,"-")</f>
        <v>7.3710073710073713E-3</v>
      </c>
      <c r="AF1022" s="52">
        <f t="shared" si="674"/>
        <v>17937.541666666668</v>
      </c>
      <c r="AG1022" s="31">
        <f t="shared" si="710"/>
        <v>6.8376068376068376E-3</v>
      </c>
      <c r="AH1022" s="176"/>
      <c r="AI1022" s="197"/>
      <c r="AJ1022" s="197"/>
      <c r="AK1022" s="67" t="s">
        <v>73</v>
      </c>
      <c r="AL1022" s="49">
        <v>362655</v>
      </c>
      <c r="AM1022" s="30">
        <f>IFERROR(AL1022/AI1013,"-")</f>
        <v>1.4538479961520324E-4</v>
      </c>
      <c r="AN1022" s="49">
        <v>23</v>
      </c>
      <c r="AO1022" s="30">
        <f>IFERROR(AN1022/AJ1013,"-")</f>
        <v>8.167613636363636E-3</v>
      </c>
      <c r="AP1022" s="52">
        <f t="shared" si="675"/>
        <v>15767.608695652174</v>
      </c>
      <c r="AQ1022" s="31">
        <f t="shared" si="711"/>
        <v>7.6411960132890368E-3</v>
      </c>
      <c r="AR1022" s="176"/>
      <c r="AS1022" s="197"/>
      <c r="AT1022" s="197"/>
      <c r="AU1022" s="67" t="s">
        <v>73</v>
      </c>
      <c r="AV1022" s="49">
        <v>177994</v>
      </c>
      <c r="AW1022" s="30">
        <f>IFERROR(AV1022/AS1013,"-")</f>
        <v>8.9609439748385128E-5</v>
      </c>
      <c r="AX1022" s="49">
        <v>14</v>
      </c>
      <c r="AY1022" s="30">
        <f>IFERROR(AX1022/AT1013,"-")</f>
        <v>7.9908675799086754E-3</v>
      </c>
      <c r="AZ1022" s="52">
        <f t="shared" si="676"/>
        <v>12713.857142857143</v>
      </c>
      <c r="BA1022" s="31">
        <f t="shared" si="712"/>
        <v>7.2016460905349796E-3</v>
      </c>
      <c r="BB1022" s="176"/>
      <c r="BC1022" s="197"/>
      <c r="BD1022" s="197"/>
      <c r="BE1022" s="67" t="s">
        <v>73</v>
      </c>
      <c r="BF1022" s="49">
        <v>34087</v>
      </c>
      <c r="BG1022" s="30">
        <f>IFERROR(BF1022/BC1013,"-")</f>
        <v>2.9031228410435189E-5</v>
      </c>
      <c r="BH1022" s="49">
        <v>2</v>
      </c>
      <c r="BI1022" s="30">
        <f>IFERROR(BH1022/BD1013,"-")</f>
        <v>2.1953896816684962E-3</v>
      </c>
      <c r="BJ1022" s="52">
        <f t="shared" si="677"/>
        <v>17043.5</v>
      </c>
      <c r="BK1022" s="31">
        <f t="shared" si="713"/>
        <v>1.8779342723004694E-3</v>
      </c>
      <c r="BL1022" s="176"/>
      <c r="BM1022" s="197"/>
      <c r="BN1022" s="197"/>
      <c r="BO1022" s="67" t="s">
        <v>73</v>
      </c>
      <c r="BP1022" s="49">
        <v>22923</v>
      </c>
      <c r="BQ1022" s="30">
        <f>IFERROR(BP1022/BM1013,"-")</f>
        <v>5.4815229656992916E-5</v>
      </c>
      <c r="BR1022" s="49">
        <v>2</v>
      </c>
      <c r="BS1022" s="30">
        <f>IFERROR(BR1022/BN1013,"-")</f>
        <v>6.2893081761006293E-3</v>
      </c>
      <c r="BT1022" s="52">
        <f t="shared" si="678"/>
        <v>11461.5</v>
      </c>
      <c r="BU1022" s="31">
        <f t="shared" si="714"/>
        <v>4.7732696897374704E-3</v>
      </c>
      <c r="BV1022" s="176"/>
      <c r="BW1022" s="197"/>
      <c r="BX1022" s="197"/>
      <c r="BY1022" s="67" t="s">
        <v>73</v>
      </c>
      <c r="BZ1022" s="49">
        <f t="shared" si="689"/>
        <v>1028160</v>
      </c>
      <c r="CA1022" s="30">
        <f>IFERROR(BZ1022/BW1013,"-")</f>
        <v>1.191816557416777E-4</v>
      </c>
      <c r="CB1022" s="49">
        <f t="shared" si="690"/>
        <v>65</v>
      </c>
      <c r="CC1022" s="30">
        <f>IFERROR(CB1022/BX1013,"-")</f>
        <v>7.1397188049209135E-3</v>
      </c>
      <c r="CD1022" s="52">
        <f t="shared" si="679"/>
        <v>15817.846153846154</v>
      </c>
      <c r="CE1022" s="31">
        <f t="shared" si="715"/>
        <v>6.4961023385968417E-3</v>
      </c>
      <c r="CR1022" s="173"/>
      <c r="CS1022" s="194"/>
      <c r="CT1022" s="188"/>
      <c r="CU1022" s="191"/>
      <c r="CV1022" s="191"/>
      <c r="CW1022" s="75" t="s">
        <v>87</v>
      </c>
      <c r="CX1022" s="86">
        <v>60602060</v>
      </c>
      <c r="CY1022" s="76">
        <v>6.8989889385872426E-3</v>
      </c>
      <c r="CZ1022" s="86">
        <v>660</v>
      </c>
      <c r="DA1022" s="76">
        <v>6.7353811613429945E-2</v>
      </c>
      <c r="DB1022" s="86">
        <v>91821.303030303025</v>
      </c>
      <c r="DC1022" s="77">
        <v>6.2446778313936989E-2</v>
      </c>
    </row>
    <row r="1023" spans="2:107" s="16" customFormat="1" ht="13.15" customHeight="1">
      <c r="B1023" s="224"/>
      <c r="C1023" s="194"/>
      <c r="D1023" s="176"/>
      <c r="E1023" s="197"/>
      <c r="F1023" s="197"/>
      <c r="G1023" s="67" t="s">
        <v>75</v>
      </c>
      <c r="H1023" s="49">
        <v>0</v>
      </c>
      <c r="I1023" s="30">
        <f>IFERROR(H1023/E1013,"-")</f>
        <v>0</v>
      </c>
      <c r="J1023" s="49">
        <v>0</v>
      </c>
      <c r="K1023" s="30">
        <f>IFERROR(J1023/F1013,"-")</f>
        <v>0</v>
      </c>
      <c r="L1023" s="52" t="str">
        <f t="shared" ref="L1023:L1090" si="716">IFERROR(H1023/J1023,"-")</f>
        <v>-</v>
      </c>
      <c r="M1023" s="31">
        <f t="shared" si="708"/>
        <v>0</v>
      </c>
      <c r="N1023" s="176"/>
      <c r="O1023" s="197"/>
      <c r="P1023" s="197"/>
      <c r="Q1023" s="67" t="s">
        <v>75</v>
      </c>
      <c r="R1023" s="49">
        <v>46968</v>
      </c>
      <c r="S1023" s="30">
        <f>IFERROR(R1023/O1013,"-")</f>
        <v>4.3359901212393354E-4</v>
      </c>
      <c r="T1023" s="49">
        <v>4</v>
      </c>
      <c r="U1023" s="30">
        <f>IFERROR(T1023/P1013,"-")</f>
        <v>9.0909090909090912E-2</v>
      </c>
      <c r="V1023" s="52">
        <f t="shared" ref="V1023:V1090" si="717">IFERROR(R1023/T1023,"-")</f>
        <v>11742</v>
      </c>
      <c r="W1023" s="31">
        <f t="shared" si="709"/>
        <v>8.1632653061224483E-2</v>
      </c>
      <c r="X1023" s="176"/>
      <c r="Y1023" s="197"/>
      <c r="Z1023" s="197"/>
      <c r="AA1023" s="67" t="s">
        <v>75</v>
      </c>
      <c r="AB1023" s="49">
        <v>3282383</v>
      </c>
      <c r="AC1023" s="30">
        <f>IFERROR(AB1023/Y1013,"-")</f>
        <v>1.350401036091757E-3</v>
      </c>
      <c r="AD1023" s="49">
        <v>116</v>
      </c>
      <c r="AE1023" s="30">
        <f>IFERROR(AD1023/Z1013,"-")</f>
        <v>3.562653562653563E-2</v>
      </c>
      <c r="AF1023" s="52">
        <f t="shared" ref="AF1023:AF1090" si="718">IFERROR(AB1023/AD1023,"-")</f>
        <v>28296.405172413793</v>
      </c>
      <c r="AG1023" s="31">
        <f t="shared" si="710"/>
        <v>3.3048433048433051E-2</v>
      </c>
      <c r="AH1023" s="176"/>
      <c r="AI1023" s="197"/>
      <c r="AJ1023" s="197"/>
      <c r="AK1023" s="67" t="s">
        <v>75</v>
      </c>
      <c r="AL1023" s="49">
        <v>2261960</v>
      </c>
      <c r="AM1023" s="30">
        <f>IFERROR(AL1023/AI1013,"-")</f>
        <v>9.0679737308903806E-4</v>
      </c>
      <c r="AN1023" s="49">
        <v>139</v>
      </c>
      <c r="AO1023" s="30">
        <f>IFERROR(AN1023/AJ1013,"-")</f>
        <v>4.9360795454545456E-2</v>
      </c>
      <c r="AP1023" s="52">
        <f t="shared" ref="AP1023:AP1090" si="719">IFERROR(AL1023/AN1023,"-")</f>
        <v>16273.093525179856</v>
      </c>
      <c r="AQ1023" s="31">
        <f t="shared" si="711"/>
        <v>4.6179401993355483E-2</v>
      </c>
      <c r="AR1023" s="176"/>
      <c r="AS1023" s="197"/>
      <c r="AT1023" s="197"/>
      <c r="AU1023" s="67" t="s">
        <v>75</v>
      </c>
      <c r="AV1023" s="49">
        <v>2648513</v>
      </c>
      <c r="AW1023" s="30">
        <f>IFERROR(AV1023/AS1013,"-")</f>
        <v>1.3333694736694199E-3</v>
      </c>
      <c r="AX1023" s="49">
        <v>109</v>
      </c>
      <c r="AY1023" s="30">
        <f>IFERROR(AX1023/AT1013,"-")</f>
        <v>6.2214611872146115E-2</v>
      </c>
      <c r="AZ1023" s="52">
        <f t="shared" ref="AZ1023:AZ1090" si="720">IFERROR(AV1023/AX1023,"-")</f>
        <v>24298.284403669724</v>
      </c>
      <c r="BA1023" s="31">
        <f t="shared" si="712"/>
        <v>5.6069958847736627E-2</v>
      </c>
      <c r="BB1023" s="176"/>
      <c r="BC1023" s="197"/>
      <c r="BD1023" s="197"/>
      <c r="BE1023" s="67" t="s">
        <v>75</v>
      </c>
      <c r="BF1023" s="49">
        <v>1711420</v>
      </c>
      <c r="BG1023" s="30">
        <f>IFERROR(BF1023/BC1013,"-")</f>
        <v>1.4575828006626278E-3</v>
      </c>
      <c r="BH1023" s="49">
        <v>66</v>
      </c>
      <c r="BI1023" s="30">
        <f>IFERROR(BH1023/BD1013,"-")</f>
        <v>7.2447859495060371E-2</v>
      </c>
      <c r="BJ1023" s="52">
        <f t="shared" ref="BJ1023:BJ1090" si="721">IFERROR(BF1023/BH1023,"-")</f>
        <v>25930.60606060606</v>
      </c>
      <c r="BK1023" s="31">
        <f t="shared" si="713"/>
        <v>6.1971830985915494E-2</v>
      </c>
      <c r="BL1023" s="176"/>
      <c r="BM1023" s="197"/>
      <c r="BN1023" s="197"/>
      <c r="BO1023" s="67" t="s">
        <v>75</v>
      </c>
      <c r="BP1023" s="49">
        <v>872859</v>
      </c>
      <c r="BQ1023" s="30">
        <f>IFERROR(BP1023/BM1013,"-")</f>
        <v>2.0872471553973382E-3</v>
      </c>
      <c r="BR1023" s="49">
        <v>34</v>
      </c>
      <c r="BS1023" s="30">
        <f>IFERROR(BR1023/BN1013,"-")</f>
        <v>0.1069182389937107</v>
      </c>
      <c r="BT1023" s="52">
        <f t="shared" ref="BT1023:BT1090" si="722">IFERROR(BP1023/BR1023,"-")</f>
        <v>25672.323529411766</v>
      </c>
      <c r="BU1023" s="31">
        <f t="shared" si="714"/>
        <v>8.1145584725536998E-2</v>
      </c>
      <c r="BV1023" s="176"/>
      <c r="BW1023" s="197"/>
      <c r="BX1023" s="197"/>
      <c r="BY1023" s="67" t="s">
        <v>75</v>
      </c>
      <c r="BZ1023" s="49">
        <f t="shared" si="689"/>
        <v>10824103</v>
      </c>
      <c r="CA1023" s="30">
        <f>IFERROR(BZ1023/BW1013,"-")</f>
        <v>1.2547021061492965E-3</v>
      </c>
      <c r="CB1023" s="49">
        <f t="shared" si="690"/>
        <v>468</v>
      </c>
      <c r="CC1023" s="30">
        <f>IFERROR(CB1023/BX1013,"-")</f>
        <v>5.1405975395430577E-2</v>
      </c>
      <c r="CD1023" s="52">
        <f t="shared" ref="CD1023:CD1090" si="723">IFERROR(BZ1023/CB1023,"-")</f>
        <v>23128.425213675215</v>
      </c>
      <c r="CE1023" s="31">
        <f t="shared" si="715"/>
        <v>4.6771936837897259E-2</v>
      </c>
      <c r="CR1023" s="173"/>
      <c r="CS1023" s="194"/>
      <c r="CT1023" s="188"/>
      <c r="CU1023" s="191"/>
      <c r="CV1023" s="191"/>
      <c r="CW1023" s="75" t="s">
        <v>85</v>
      </c>
      <c r="CX1023" s="86">
        <v>21925622</v>
      </c>
      <c r="CY1023" s="76">
        <v>2.4960310532289678E-3</v>
      </c>
      <c r="CZ1023" s="86">
        <v>1033</v>
      </c>
      <c r="DA1023" s="76">
        <v>0.10541892029798959</v>
      </c>
      <c r="DB1023" s="86">
        <v>21225.190706679576</v>
      </c>
      <c r="DC1023" s="77">
        <v>9.7738669694389255E-2</v>
      </c>
    </row>
    <row r="1024" spans="2:107" s="16" customFormat="1" ht="13.15" customHeight="1">
      <c r="B1024" s="224"/>
      <c r="C1024" s="194"/>
      <c r="D1024" s="176"/>
      <c r="E1024" s="197"/>
      <c r="F1024" s="197"/>
      <c r="G1024" s="67" t="s">
        <v>77</v>
      </c>
      <c r="H1024" s="49">
        <v>0</v>
      </c>
      <c r="I1024" s="30">
        <f>IFERROR(H1024/E1013,"-")</f>
        <v>0</v>
      </c>
      <c r="J1024" s="49">
        <v>0</v>
      </c>
      <c r="K1024" s="30">
        <f>IFERROR(J1024/F1013,"-")</f>
        <v>0</v>
      </c>
      <c r="L1024" s="52" t="str">
        <f t="shared" si="716"/>
        <v>-</v>
      </c>
      <c r="M1024" s="31">
        <f t="shared" si="708"/>
        <v>0</v>
      </c>
      <c r="N1024" s="176"/>
      <c r="O1024" s="197"/>
      <c r="P1024" s="197"/>
      <c r="Q1024" s="67" t="s">
        <v>77</v>
      </c>
      <c r="R1024" s="49">
        <v>10571</v>
      </c>
      <c r="S1024" s="30">
        <f>IFERROR(R1024/O1013,"-")</f>
        <v>9.7589319476283878E-5</v>
      </c>
      <c r="T1024" s="49">
        <v>1</v>
      </c>
      <c r="U1024" s="30">
        <f>IFERROR(T1024/P1013,"-")</f>
        <v>2.2727272727272728E-2</v>
      </c>
      <c r="V1024" s="52">
        <f t="shared" si="717"/>
        <v>10571</v>
      </c>
      <c r="W1024" s="31">
        <f t="shared" si="709"/>
        <v>2.0408163265306121E-2</v>
      </c>
      <c r="X1024" s="176"/>
      <c r="Y1024" s="197"/>
      <c r="Z1024" s="197"/>
      <c r="AA1024" s="67" t="s">
        <v>77</v>
      </c>
      <c r="AB1024" s="49">
        <v>5567988</v>
      </c>
      <c r="AC1024" s="30">
        <f>IFERROR(AB1024/Y1013,"-")</f>
        <v>2.2907188966511433E-3</v>
      </c>
      <c r="AD1024" s="49">
        <v>32</v>
      </c>
      <c r="AE1024" s="30">
        <f>IFERROR(AD1024/Z1013,"-")</f>
        <v>9.8280098280098278E-3</v>
      </c>
      <c r="AF1024" s="52">
        <f t="shared" si="718"/>
        <v>173999.625</v>
      </c>
      <c r="AG1024" s="31">
        <f t="shared" si="710"/>
        <v>9.1168091168091162E-3</v>
      </c>
      <c r="AH1024" s="176"/>
      <c r="AI1024" s="197"/>
      <c r="AJ1024" s="197"/>
      <c r="AK1024" s="67" t="s">
        <v>77</v>
      </c>
      <c r="AL1024" s="49">
        <v>1541715</v>
      </c>
      <c r="AM1024" s="30">
        <f>IFERROR(AL1024/AI1013,"-")</f>
        <v>6.1805828222071403E-4</v>
      </c>
      <c r="AN1024" s="49">
        <v>38</v>
      </c>
      <c r="AO1024" s="30">
        <f>IFERROR(AN1024/AJ1013,"-")</f>
        <v>1.3494318181818182E-2</v>
      </c>
      <c r="AP1024" s="52">
        <f t="shared" si="719"/>
        <v>40571.447368421053</v>
      </c>
      <c r="AQ1024" s="31">
        <f t="shared" si="711"/>
        <v>1.2624584717607974E-2</v>
      </c>
      <c r="AR1024" s="176"/>
      <c r="AS1024" s="197"/>
      <c r="AT1024" s="197"/>
      <c r="AU1024" s="67" t="s">
        <v>77</v>
      </c>
      <c r="AV1024" s="49">
        <v>4171590</v>
      </c>
      <c r="AW1024" s="30">
        <f>IFERROR(AV1024/AS1013,"-")</f>
        <v>2.100148559838904E-3</v>
      </c>
      <c r="AX1024" s="49">
        <v>31</v>
      </c>
      <c r="AY1024" s="30">
        <f>IFERROR(AX1024/AT1013,"-")</f>
        <v>1.7694063926940638E-2</v>
      </c>
      <c r="AZ1024" s="52">
        <f t="shared" si="720"/>
        <v>134567.4193548387</v>
      </c>
      <c r="BA1024" s="31">
        <f t="shared" si="712"/>
        <v>1.5946502057613169E-2</v>
      </c>
      <c r="BB1024" s="176"/>
      <c r="BC1024" s="197"/>
      <c r="BD1024" s="197"/>
      <c r="BE1024" s="67" t="s">
        <v>77</v>
      </c>
      <c r="BF1024" s="49">
        <v>1079249</v>
      </c>
      <c r="BG1024" s="30">
        <f>IFERROR(BF1024/BC1013,"-")</f>
        <v>9.1917517618839346E-4</v>
      </c>
      <c r="BH1024" s="49">
        <v>23</v>
      </c>
      <c r="BI1024" s="30">
        <f>IFERROR(BH1024/BD1013,"-")</f>
        <v>2.5246981339187707E-2</v>
      </c>
      <c r="BJ1024" s="52">
        <f t="shared" si="721"/>
        <v>46923.869565217392</v>
      </c>
      <c r="BK1024" s="31">
        <f t="shared" si="713"/>
        <v>2.1596244131455399E-2</v>
      </c>
      <c r="BL1024" s="176"/>
      <c r="BM1024" s="197"/>
      <c r="BN1024" s="197"/>
      <c r="BO1024" s="67" t="s">
        <v>77</v>
      </c>
      <c r="BP1024" s="49">
        <v>1243210</v>
      </c>
      <c r="BQ1024" s="30">
        <f>IFERROR(BP1024/BM1013,"-")</f>
        <v>2.9728587733660588E-3</v>
      </c>
      <c r="BR1024" s="49">
        <v>8</v>
      </c>
      <c r="BS1024" s="30">
        <f>IFERROR(BR1024/BN1013,"-")</f>
        <v>2.5157232704402517E-2</v>
      </c>
      <c r="BT1024" s="52">
        <f t="shared" si="722"/>
        <v>155401.25</v>
      </c>
      <c r="BU1024" s="31">
        <f t="shared" si="714"/>
        <v>1.9093078758949882E-2</v>
      </c>
      <c r="BV1024" s="176"/>
      <c r="BW1024" s="197"/>
      <c r="BX1024" s="197"/>
      <c r="BY1024" s="67" t="s">
        <v>77</v>
      </c>
      <c r="BZ1024" s="49">
        <f t="shared" si="689"/>
        <v>13614323</v>
      </c>
      <c r="CA1024" s="30">
        <f>IFERROR(BZ1024/BW1013,"-")</f>
        <v>1.5781372130232695E-3</v>
      </c>
      <c r="CB1024" s="49">
        <f t="shared" si="690"/>
        <v>133</v>
      </c>
      <c r="CC1024" s="30">
        <f>IFERROR(CB1024/BX1013,"-")</f>
        <v>1.460896309314587E-2</v>
      </c>
      <c r="CD1024" s="52">
        <f t="shared" si="723"/>
        <v>102363.33082706766</v>
      </c>
      <c r="CE1024" s="31">
        <f t="shared" si="715"/>
        <v>1.3292024785128923E-2</v>
      </c>
      <c r="CR1024" s="174"/>
      <c r="CS1024" s="195"/>
      <c r="CT1024" s="189"/>
      <c r="CU1024" s="192"/>
      <c r="CV1024" s="192"/>
      <c r="CW1024" s="18" t="s">
        <v>92</v>
      </c>
      <c r="CX1024" s="86">
        <v>1878477188</v>
      </c>
      <c r="CY1024" s="76">
        <v>0.213847406200391</v>
      </c>
      <c r="CZ1024" s="86">
        <v>7250</v>
      </c>
      <c r="DA1024" s="76">
        <v>0.73987141545055612</v>
      </c>
      <c r="DB1024" s="86">
        <v>259100.30179310346</v>
      </c>
      <c r="DC1024" s="77">
        <v>0.68596839814551991</v>
      </c>
    </row>
    <row r="1025" spans="2:107" s="16" customFormat="1" ht="13.15" customHeight="1">
      <c r="B1025" s="224"/>
      <c r="C1025" s="194"/>
      <c r="D1025" s="176"/>
      <c r="E1025" s="197"/>
      <c r="F1025" s="197"/>
      <c r="G1025" s="67" t="s">
        <v>79</v>
      </c>
      <c r="H1025" s="49">
        <v>0</v>
      </c>
      <c r="I1025" s="30">
        <f>IFERROR(H1025/E1013,"-")</f>
        <v>0</v>
      </c>
      <c r="J1025" s="49">
        <v>0</v>
      </c>
      <c r="K1025" s="30">
        <f>IFERROR(J1025/F1013,"-")</f>
        <v>0</v>
      </c>
      <c r="L1025" s="52" t="str">
        <f t="shared" si="716"/>
        <v>-</v>
      </c>
      <c r="M1025" s="31">
        <f t="shared" si="708"/>
        <v>0</v>
      </c>
      <c r="N1025" s="176"/>
      <c r="O1025" s="197"/>
      <c r="P1025" s="197"/>
      <c r="Q1025" s="67" t="s">
        <v>79</v>
      </c>
      <c r="R1025" s="49">
        <v>6276</v>
      </c>
      <c r="S1025" s="30">
        <f>IFERROR(R1025/O1013,"-")</f>
        <v>5.7938754047219528E-5</v>
      </c>
      <c r="T1025" s="49">
        <v>1</v>
      </c>
      <c r="U1025" s="30">
        <f>IFERROR(T1025/P1013,"-")</f>
        <v>2.2727272727272728E-2</v>
      </c>
      <c r="V1025" s="52">
        <f t="shared" si="717"/>
        <v>6276</v>
      </c>
      <c r="W1025" s="31">
        <f t="shared" si="709"/>
        <v>2.0408163265306121E-2</v>
      </c>
      <c r="X1025" s="176"/>
      <c r="Y1025" s="197"/>
      <c r="Z1025" s="197"/>
      <c r="AA1025" s="67" t="s">
        <v>79</v>
      </c>
      <c r="AB1025" s="49">
        <v>16761069</v>
      </c>
      <c r="AC1025" s="30">
        <f>IFERROR(AB1025/Y1013,"-")</f>
        <v>6.8956501857356158E-3</v>
      </c>
      <c r="AD1025" s="49">
        <v>38</v>
      </c>
      <c r="AE1025" s="30">
        <f>IFERROR(AD1025/Z1013,"-")</f>
        <v>1.167076167076167E-2</v>
      </c>
      <c r="AF1025" s="52">
        <f t="shared" si="718"/>
        <v>441080.76315789472</v>
      </c>
      <c r="AG1025" s="31">
        <f t="shared" si="710"/>
        <v>1.0826210826210826E-2</v>
      </c>
      <c r="AH1025" s="176"/>
      <c r="AI1025" s="197"/>
      <c r="AJ1025" s="197"/>
      <c r="AK1025" s="67" t="s">
        <v>79</v>
      </c>
      <c r="AL1025" s="49">
        <v>25585720</v>
      </c>
      <c r="AM1025" s="30">
        <f>IFERROR(AL1025/AI1013,"-")</f>
        <v>1.0257061877571515E-2</v>
      </c>
      <c r="AN1025" s="49">
        <v>56</v>
      </c>
      <c r="AO1025" s="30">
        <f>IFERROR(AN1025/AJ1013,"-")</f>
        <v>1.9886363636363636E-2</v>
      </c>
      <c r="AP1025" s="52">
        <f t="shared" si="719"/>
        <v>456887.85714285716</v>
      </c>
      <c r="AQ1025" s="31">
        <f t="shared" si="711"/>
        <v>1.8604651162790697E-2</v>
      </c>
      <c r="AR1025" s="176"/>
      <c r="AS1025" s="197"/>
      <c r="AT1025" s="197"/>
      <c r="AU1025" s="67" t="s">
        <v>79</v>
      </c>
      <c r="AV1025" s="49">
        <v>35537322</v>
      </c>
      <c r="AW1025" s="30">
        <f>IFERROR(AV1025/AS1013,"-")</f>
        <v>1.7890937416867765E-2</v>
      </c>
      <c r="AX1025" s="49">
        <v>79</v>
      </c>
      <c r="AY1025" s="30">
        <f>IFERROR(AX1025/AT1013,"-")</f>
        <v>4.509132420091324E-2</v>
      </c>
      <c r="AZ1025" s="52">
        <f t="shared" si="720"/>
        <v>449839.51898734178</v>
      </c>
      <c r="BA1025" s="31">
        <f t="shared" si="712"/>
        <v>4.0637860082304529E-2</v>
      </c>
      <c r="BB1025" s="176"/>
      <c r="BC1025" s="197"/>
      <c r="BD1025" s="197"/>
      <c r="BE1025" s="67" t="s">
        <v>79</v>
      </c>
      <c r="BF1025" s="49">
        <v>34581815</v>
      </c>
      <c r="BG1025" s="30">
        <f>IFERROR(BF1025/BC1013,"-")</f>
        <v>2.9452652627465419E-2</v>
      </c>
      <c r="BH1025" s="49">
        <v>67</v>
      </c>
      <c r="BI1025" s="30">
        <f>IFERROR(BH1025/BD1013,"-")</f>
        <v>7.3545554335894617E-2</v>
      </c>
      <c r="BJ1025" s="52">
        <f t="shared" si="721"/>
        <v>516146.49253731343</v>
      </c>
      <c r="BK1025" s="31">
        <f t="shared" si="713"/>
        <v>6.2910798122065723E-2</v>
      </c>
      <c r="BL1025" s="176"/>
      <c r="BM1025" s="197"/>
      <c r="BN1025" s="197"/>
      <c r="BO1025" s="67" t="s">
        <v>79</v>
      </c>
      <c r="BP1025" s="49">
        <v>11728795</v>
      </c>
      <c r="BQ1025" s="30">
        <f>IFERROR(BP1025/BM1013,"-")</f>
        <v>2.8046791062460857E-2</v>
      </c>
      <c r="BR1025" s="49">
        <v>35</v>
      </c>
      <c r="BS1025" s="30">
        <f>IFERROR(BR1025/BN1013,"-")</f>
        <v>0.11006289308176101</v>
      </c>
      <c r="BT1025" s="52">
        <f t="shared" si="722"/>
        <v>335108.42857142858</v>
      </c>
      <c r="BU1025" s="31">
        <f t="shared" si="714"/>
        <v>8.3532219570405727E-2</v>
      </c>
      <c r="BV1025" s="176"/>
      <c r="BW1025" s="197"/>
      <c r="BX1025" s="197"/>
      <c r="BY1025" s="67" t="s">
        <v>79</v>
      </c>
      <c r="BZ1025" s="49">
        <f t="shared" si="689"/>
        <v>124200997</v>
      </c>
      <c r="CA1025" s="30">
        <f>IFERROR(BZ1025/BW1013,"-")</f>
        <v>1.4397059277959796E-2</v>
      </c>
      <c r="CB1025" s="49">
        <f t="shared" si="690"/>
        <v>276</v>
      </c>
      <c r="CC1025" s="30">
        <f>IFERROR(CB1025/BX1013,"-")</f>
        <v>3.031634446397188E-2</v>
      </c>
      <c r="CD1025" s="52">
        <f t="shared" si="723"/>
        <v>450003.61231884058</v>
      </c>
      <c r="CE1025" s="31">
        <f t="shared" si="715"/>
        <v>2.7583449930041973E-2</v>
      </c>
      <c r="CR1025" s="172">
        <v>61</v>
      </c>
      <c r="CS1025" s="193" t="s">
        <v>15</v>
      </c>
      <c r="CT1025" s="187">
        <v>9287</v>
      </c>
      <c r="CU1025" s="190">
        <v>7659190950</v>
      </c>
      <c r="CV1025" s="190">
        <v>8552</v>
      </c>
      <c r="CW1025" s="75" t="s">
        <v>58</v>
      </c>
      <c r="CX1025" s="86">
        <v>229679958</v>
      </c>
      <c r="CY1025" s="76">
        <v>2.9987496003086332E-2</v>
      </c>
      <c r="CZ1025" s="86">
        <v>1829</v>
      </c>
      <c r="DA1025" s="76">
        <v>0.21386810102899906</v>
      </c>
      <c r="DB1025" s="86">
        <v>125576.79496992892</v>
      </c>
      <c r="DC1025" s="77">
        <v>0.19694196188220092</v>
      </c>
    </row>
    <row r="1026" spans="2:107" s="16" customFormat="1" ht="13.15" customHeight="1">
      <c r="B1026" s="224"/>
      <c r="C1026" s="194"/>
      <c r="D1026" s="176"/>
      <c r="E1026" s="197"/>
      <c r="F1026" s="197"/>
      <c r="G1026" s="67" t="s">
        <v>81</v>
      </c>
      <c r="H1026" s="49">
        <v>42540</v>
      </c>
      <c r="I1026" s="30">
        <f>IFERROR(H1026/E1013,"-")</f>
        <v>2.8898082292282295E-3</v>
      </c>
      <c r="J1026" s="49">
        <v>3</v>
      </c>
      <c r="K1026" s="30">
        <f>IFERROR(J1026/F1013,"-")</f>
        <v>0.42857142857142855</v>
      </c>
      <c r="L1026" s="52">
        <f t="shared" si="716"/>
        <v>14180</v>
      </c>
      <c r="M1026" s="31">
        <f t="shared" si="708"/>
        <v>0.33333333333333331</v>
      </c>
      <c r="N1026" s="176"/>
      <c r="O1026" s="197"/>
      <c r="P1026" s="197"/>
      <c r="Q1026" s="67" t="s">
        <v>81</v>
      </c>
      <c r="R1026" s="49">
        <v>101207</v>
      </c>
      <c r="S1026" s="30">
        <f>IFERROR(R1026/O1013,"-")</f>
        <v>9.3432241568785004E-4</v>
      </c>
      <c r="T1026" s="49">
        <v>6</v>
      </c>
      <c r="U1026" s="30">
        <f>IFERROR(T1026/P1013,"-")</f>
        <v>0.13636363636363635</v>
      </c>
      <c r="V1026" s="52">
        <f t="shared" si="717"/>
        <v>16867.833333333332</v>
      </c>
      <c r="W1026" s="31">
        <f t="shared" si="709"/>
        <v>0.12244897959183673</v>
      </c>
      <c r="X1026" s="176"/>
      <c r="Y1026" s="197"/>
      <c r="Z1026" s="197"/>
      <c r="AA1026" s="67" t="s">
        <v>81</v>
      </c>
      <c r="AB1026" s="49">
        <v>15799703</v>
      </c>
      <c r="AC1026" s="30">
        <f>IFERROR(AB1026/Y1013,"-")</f>
        <v>6.5001358163084685E-3</v>
      </c>
      <c r="AD1026" s="49">
        <v>299</v>
      </c>
      <c r="AE1026" s="30">
        <f>IFERROR(AD1026/Z1013,"-")</f>
        <v>9.1830466830466834E-2</v>
      </c>
      <c r="AF1026" s="52">
        <f t="shared" si="718"/>
        <v>52841.816053511706</v>
      </c>
      <c r="AG1026" s="31">
        <f t="shared" si="710"/>
        <v>8.5185185185185183E-2</v>
      </c>
      <c r="AH1026" s="176"/>
      <c r="AI1026" s="197"/>
      <c r="AJ1026" s="197"/>
      <c r="AK1026" s="67" t="s">
        <v>81</v>
      </c>
      <c r="AL1026" s="49">
        <v>16525281</v>
      </c>
      <c r="AM1026" s="30">
        <f>IFERROR(AL1026/AI1013,"-")</f>
        <v>6.6248215708315759E-3</v>
      </c>
      <c r="AN1026" s="49">
        <v>315</v>
      </c>
      <c r="AO1026" s="30">
        <f>IFERROR(AN1026/AJ1013,"-")</f>
        <v>0.11186079545454546</v>
      </c>
      <c r="AP1026" s="52">
        <f t="shared" si="719"/>
        <v>52461.209523809521</v>
      </c>
      <c r="AQ1026" s="31">
        <f t="shared" si="711"/>
        <v>0.10465116279069768</v>
      </c>
      <c r="AR1026" s="176"/>
      <c r="AS1026" s="197"/>
      <c r="AT1026" s="197"/>
      <c r="AU1026" s="67" t="s">
        <v>81</v>
      </c>
      <c r="AV1026" s="49">
        <v>13344098</v>
      </c>
      <c r="AW1026" s="30">
        <f>IFERROR(AV1026/AS1013,"-")</f>
        <v>6.7179632219487541E-3</v>
      </c>
      <c r="AX1026" s="49">
        <v>219</v>
      </c>
      <c r="AY1026" s="30">
        <f>IFERROR(AX1026/AT1013,"-")</f>
        <v>0.125</v>
      </c>
      <c r="AZ1026" s="52">
        <f t="shared" si="720"/>
        <v>60931.954337899544</v>
      </c>
      <c r="BA1026" s="31">
        <f t="shared" si="712"/>
        <v>0.11265432098765432</v>
      </c>
      <c r="BB1026" s="176"/>
      <c r="BC1026" s="197"/>
      <c r="BD1026" s="197"/>
      <c r="BE1026" s="67" t="s">
        <v>81</v>
      </c>
      <c r="BF1026" s="49">
        <v>10145431</v>
      </c>
      <c r="BG1026" s="30">
        <f>IFERROR(BF1026/BC1013,"-")</f>
        <v>8.6406643202191422E-3</v>
      </c>
      <c r="BH1026" s="49">
        <v>134</v>
      </c>
      <c r="BI1026" s="30">
        <f>IFERROR(BH1026/BD1013,"-")</f>
        <v>0.14709110867178923</v>
      </c>
      <c r="BJ1026" s="52">
        <f t="shared" si="721"/>
        <v>75712.17164179105</v>
      </c>
      <c r="BK1026" s="31">
        <f t="shared" si="713"/>
        <v>0.12582159624413145</v>
      </c>
      <c r="BL1026" s="176"/>
      <c r="BM1026" s="197"/>
      <c r="BN1026" s="197"/>
      <c r="BO1026" s="67" t="s">
        <v>81</v>
      </c>
      <c r="BP1026" s="49">
        <v>3188627</v>
      </c>
      <c r="BQ1026" s="30">
        <f>IFERROR(BP1026/BM1013,"-")</f>
        <v>7.6248885964092118E-3</v>
      </c>
      <c r="BR1026" s="49">
        <v>47</v>
      </c>
      <c r="BS1026" s="30">
        <f>IFERROR(BR1026/BN1013,"-")</f>
        <v>0.14779874213836477</v>
      </c>
      <c r="BT1026" s="52">
        <f t="shared" si="722"/>
        <v>67843.127659574471</v>
      </c>
      <c r="BU1026" s="31">
        <f t="shared" si="714"/>
        <v>0.11217183770883055</v>
      </c>
      <c r="BV1026" s="176"/>
      <c r="BW1026" s="197"/>
      <c r="BX1026" s="197"/>
      <c r="BY1026" s="67" t="s">
        <v>81</v>
      </c>
      <c r="BZ1026" s="49">
        <f t="shared" si="689"/>
        <v>59146887</v>
      </c>
      <c r="CA1026" s="30">
        <f>IFERROR(BZ1026/BW1013,"-")</f>
        <v>6.8561546107861731E-3</v>
      </c>
      <c r="CB1026" s="49">
        <f t="shared" si="690"/>
        <v>1023</v>
      </c>
      <c r="CC1026" s="30">
        <f>IFERROR(CB1026/BX1013,"-")</f>
        <v>0.11236818980667838</v>
      </c>
      <c r="CD1026" s="52">
        <f t="shared" si="723"/>
        <v>57817.093841642229</v>
      </c>
      <c r="CE1026" s="31">
        <f t="shared" si="715"/>
        <v>0.10223865680591646</v>
      </c>
      <c r="CR1026" s="173"/>
      <c r="CS1026" s="194"/>
      <c r="CT1026" s="188"/>
      <c r="CU1026" s="191"/>
      <c r="CV1026" s="191"/>
      <c r="CW1026" s="75" t="s">
        <v>60</v>
      </c>
      <c r="CX1026" s="86">
        <v>192493225</v>
      </c>
      <c r="CY1026" s="76">
        <v>2.5132318316205448E-2</v>
      </c>
      <c r="CZ1026" s="86">
        <v>2363</v>
      </c>
      <c r="DA1026" s="76">
        <v>0.27630963517305895</v>
      </c>
      <c r="DB1026" s="86">
        <v>81461.373254337712</v>
      </c>
      <c r="DC1026" s="77">
        <v>0.25444169268870465</v>
      </c>
    </row>
    <row r="1027" spans="2:107" s="16" customFormat="1" ht="13.15" customHeight="1">
      <c r="B1027" s="224"/>
      <c r="C1027" s="194"/>
      <c r="D1027" s="176"/>
      <c r="E1027" s="197"/>
      <c r="F1027" s="197"/>
      <c r="G1027" s="67" t="s">
        <v>83</v>
      </c>
      <c r="H1027" s="49">
        <v>0</v>
      </c>
      <c r="I1027" s="30">
        <f>IFERROR(H1027/E1013,"-")</f>
        <v>0</v>
      </c>
      <c r="J1027" s="49">
        <v>0</v>
      </c>
      <c r="K1027" s="30">
        <f>IFERROR(J1027/F1013,"-")</f>
        <v>0</v>
      </c>
      <c r="L1027" s="52" t="str">
        <f t="shared" si="716"/>
        <v>-</v>
      </c>
      <c r="M1027" s="31">
        <f t="shared" si="708"/>
        <v>0</v>
      </c>
      <c r="N1027" s="176"/>
      <c r="O1027" s="197"/>
      <c r="P1027" s="197"/>
      <c r="Q1027" s="67" t="s">
        <v>83</v>
      </c>
      <c r="R1027" s="49">
        <v>1294232</v>
      </c>
      <c r="S1027" s="30">
        <f>IFERROR(R1027/O1013,"-")</f>
        <v>1.1948086285538723E-2</v>
      </c>
      <c r="T1027" s="49">
        <v>5</v>
      </c>
      <c r="U1027" s="30">
        <f>IFERROR(T1027/P1013,"-")</f>
        <v>0.11363636363636363</v>
      </c>
      <c r="V1027" s="52">
        <f t="shared" si="717"/>
        <v>258846.4</v>
      </c>
      <c r="W1027" s="31">
        <f t="shared" si="709"/>
        <v>0.10204081632653061</v>
      </c>
      <c r="X1027" s="176"/>
      <c r="Y1027" s="197"/>
      <c r="Z1027" s="197"/>
      <c r="AA1027" s="67" t="s">
        <v>83</v>
      </c>
      <c r="AB1027" s="49">
        <v>33989848</v>
      </c>
      <c r="AC1027" s="30">
        <f>IFERROR(AB1027/Y1013,"-")</f>
        <v>1.3983720350672463E-2</v>
      </c>
      <c r="AD1027" s="49">
        <v>195</v>
      </c>
      <c r="AE1027" s="30">
        <f>IFERROR(AD1027/Z1013,"-")</f>
        <v>5.9889434889434892E-2</v>
      </c>
      <c r="AF1027" s="52">
        <f t="shared" si="718"/>
        <v>174306.91282051281</v>
      </c>
      <c r="AG1027" s="31">
        <f t="shared" si="710"/>
        <v>5.5555555555555552E-2</v>
      </c>
      <c r="AH1027" s="176"/>
      <c r="AI1027" s="197"/>
      <c r="AJ1027" s="197"/>
      <c r="AK1027" s="67" t="s">
        <v>83</v>
      </c>
      <c r="AL1027" s="49">
        <v>68274219</v>
      </c>
      <c r="AM1027" s="30">
        <f>IFERROR(AL1027/AI1013,"-")</f>
        <v>2.7370458557580898E-2</v>
      </c>
      <c r="AN1027" s="49">
        <v>388</v>
      </c>
      <c r="AO1027" s="30">
        <f>IFERROR(AN1027/AJ1013,"-")</f>
        <v>0.13778409090909091</v>
      </c>
      <c r="AP1027" s="52">
        <f t="shared" si="719"/>
        <v>175964.48195876289</v>
      </c>
      <c r="AQ1027" s="31">
        <f t="shared" si="711"/>
        <v>0.12890365448504984</v>
      </c>
      <c r="AR1027" s="176"/>
      <c r="AS1027" s="197"/>
      <c r="AT1027" s="197"/>
      <c r="AU1027" s="67" t="s">
        <v>83</v>
      </c>
      <c r="AV1027" s="49">
        <v>92235713</v>
      </c>
      <c r="AW1027" s="30">
        <f>IFERROR(AV1027/AS1013,"-")</f>
        <v>4.6435220101367705E-2</v>
      </c>
      <c r="AX1027" s="49">
        <v>397</v>
      </c>
      <c r="AY1027" s="30">
        <f>IFERROR(AX1027/AT1013,"-")</f>
        <v>0.22659817351598174</v>
      </c>
      <c r="AZ1027" s="52">
        <f t="shared" si="720"/>
        <v>232331.77078085643</v>
      </c>
      <c r="BA1027" s="31">
        <f t="shared" si="712"/>
        <v>0.20421810699588477</v>
      </c>
      <c r="BB1027" s="176"/>
      <c r="BC1027" s="197"/>
      <c r="BD1027" s="197"/>
      <c r="BE1027" s="67" t="s">
        <v>83</v>
      </c>
      <c r="BF1027" s="49">
        <v>41563362</v>
      </c>
      <c r="BG1027" s="30">
        <f>IFERROR(BF1027/BC1013,"-")</f>
        <v>3.539869908550481E-2</v>
      </c>
      <c r="BH1027" s="49">
        <v>271</v>
      </c>
      <c r="BI1027" s="30">
        <f>IFERROR(BH1027/BD1013,"-")</f>
        <v>0.29747530186608123</v>
      </c>
      <c r="BJ1027" s="52">
        <f t="shared" si="721"/>
        <v>153370.33948339484</v>
      </c>
      <c r="BK1027" s="31">
        <f t="shared" si="713"/>
        <v>0.25446009389671359</v>
      </c>
      <c r="BL1027" s="176"/>
      <c r="BM1027" s="197"/>
      <c r="BN1027" s="197"/>
      <c r="BO1027" s="67" t="s">
        <v>83</v>
      </c>
      <c r="BP1027" s="49">
        <v>17618664</v>
      </c>
      <c r="BQ1027" s="30">
        <f>IFERROR(BP1027/BM1013,"-")</f>
        <v>4.213109599133593E-2</v>
      </c>
      <c r="BR1027" s="49">
        <v>89</v>
      </c>
      <c r="BS1027" s="30">
        <f>IFERROR(BR1027/BN1013,"-")</f>
        <v>0.27987421383647798</v>
      </c>
      <c r="BT1027" s="52">
        <f t="shared" si="722"/>
        <v>197962.51685393258</v>
      </c>
      <c r="BU1027" s="31">
        <f t="shared" si="714"/>
        <v>0.21241050119331742</v>
      </c>
      <c r="BV1027" s="176"/>
      <c r="BW1027" s="197"/>
      <c r="BX1027" s="197"/>
      <c r="BY1027" s="67" t="s">
        <v>83</v>
      </c>
      <c r="BZ1027" s="49">
        <f t="shared" si="689"/>
        <v>254976038</v>
      </c>
      <c r="CA1027" s="30">
        <f>IFERROR(BZ1027/BW1013,"-")</f>
        <v>2.955616478300355E-2</v>
      </c>
      <c r="CB1027" s="49">
        <f t="shared" si="690"/>
        <v>1345</v>
      </c>
      <c r="CC1027" s="30">
        <f>IFERROR(CB1027/BX1013,"-")</f>
        <v>0.14773725834797891</v>
      </c>
      <c r="CD1027" s="52">
        <f t="shared" si="723"/>
        <v>189573.26245353158</v>
      </c>
      <c r="CE1027" s="31">
        <f t="shared" si="715"/>
        <v>0.13441934839096542</v>
      </c>
      <c r="CR1027" s="173"/>
      <c r="CS1027" s="194"/>
      <c r="CT1027" s="188"/>
      <c r="CU1027" s="191"/>
      <c r="CV1027" s="191"/>
      <c r="CW1027" s="75" t="s">
        <v>62</v>
      </c>
      <c r="CX1027" s="86">
        <v>76224227</v>
      </c>
      <c r="CY1027" s="76">
        <v>9.9519946032942293E-3</v>
      </c>
      <c r="CZ1027" s="86">
        <v>1664</v>
      </c>
      <c r="DA1027" s="76">
        <v>0.19457436856875585</v>
      </c>
      <c r="DB1027" s="86">
        <v>45807.828725961539</v>
      </c>
      <c r="DC1027" s="77">
        <v>0.17917519112738237</v>
      </c>
    </row>
    <row r="1028" spans="2:107" s="16" customFormat="1" ht="13.15" customHeight="1">
      <c r="B1028" s="224"/>
      <c r="C1028" s="194"/>
      <c r="D1028" s="176"/>
      <c r="E1028" s="197"/>
      <c r="F1028" s="197"/>
      <c r="G1028" s="67" t="s">
        <v>87</v>
      </c>
      <c r="H1028" s="49">
        <v>14760</v>
      </c>
      <c r="I1028" s="30">
        <f>IFERROR(H1028/E1013,"-")</f>
        <v>1.0026697100002039E-3</v>
      </c>
      <c r="J1028" s="49">
        <v>1</v>
      </c>
      <c r="K1028" s="30">
        <f>IFERROR(J1028/F1013,"-")</f>
        <v>0.14285714285714285</v>
      </c>
      <c r="L1028" s="52">
        <f t="shared" si="716"/>
        <v>14760</v>
      </c>
      <c r="M1028" s="31">
        <f t="shared" si="708"/>
        <v>0.1111111111111111</v>
      </c>
      <c r="N1028" s="176"/>
      <c r="O1028" s="197"/>
      <c r="P1028" s="197"/>
      <c r="Q1028" s="67" t="s">
        <v>87</v>
      </c>
      <c r="R1028" s="49">
        <v>7009149</v>
      </c>
      <c r="S1028" s="30">
        <f>IFERROR(R1028/O1013,"-")</f>
        <v>6.4707036327488004E-2</v>
      </c>
      <c r="T1028" s="49">
        <v>8</v>
      </c>
      <c r="U1028" s="30">
        <f>IFERROR(T1028/P1013,"-")</f>
        <v>0.18181818181818182</v>
      </c>
      <c r="V1028" s="52">
        <f t="shared" si="717"/>
        <v>876143.625</v>
      </c>
      <c r="W1028" s="31">
        <f t="shared" si="709"/>
        <v>0.16326530612244897</v>
      </c>
      <c r="X1028" s="176"/>
      <c r="Y1028" s="197"/>
      <c r="Z1028" s="197"/>
      <c r="AA1028" s="67" t="s">
        <v>87</v>
      </c>
      <c r="AB1028" s="49">
        <v>16478435</v>
      </c>
      <c r="AC1028" s="30">
        <f>IFERROR(AB1028/Y1013,"-")</f>
        <v>6.7793720894760512E-3</v>
      </c>
      <c r="AD1028" s="49">
        <v>192</v>
      </c>
      <c r="AE1028" s="30">
        <f>IFERROR(AD1028/Z1013,"-")</f>
        <v>5.896805896805897E-2</v>
      </c>
      <c r="AF1028" s="52">
        <f t="shared" si="718"/>
        <v>85825.182291666672</v>
      </c>
      <c r="AG1028" s="31">
        <f t="shared" si="710"/>
        <v>5.4700854700854701E-2</v>
      </c>
      <c r="AH1028" s="176"/>
      <c r="AI1028" s="197"/>
      <c r="AJ1028" s="197"/>
      <c r="AK1028" s="67" t="s">
        <v>87</v>
      </c>
      <c r="AL1028" s="49">
        <v>30027460</v>
      </c>
      <c r="AM1028" s="30">
        <f>IFERROR(AL1028/AI1013,"-")</f>
        <v>1.2037711475241014E-2</v>
      </c>
      <c r="AN1028" s="49">
        <v>193</v>
      </c>
      <c r="AO1028" s="30">
        <f>IFERROR(AN1028/AJ1013,"-")</f>
        <v>6.8536931818181823E-2</v>
      </c>
      <c r="AP1028" s="52">
        <f t="shared" si="719"/>
        <v>155582.69430051814</v>
      </c>
      <c r="AQ1028" s="31">
        <f t="shared" si="711"/>
        <v>6.4119601328903653E-2</v>
      </c>
      <c r="AR1028" s="176"/>
      <c r="AS1028" s="197"/>
      <c r="AT1028" s="197"/>
      <c r="AU1028" s="67" t="s">
        <v>87</v>
      </c>
      <c r="AV1028" s="49">
        <v>19490084</v>
      </c>
      <c r="AW1028" s="30">
        <f>IFERROR(AV1028/AS1013,"-")</f>
        <v>9.8121032612838912E-3</v>
      </c>
      <c r="AX1028" s="49">
        <v>146</v>
      </c>
      <c r="AY1028" s="30">
        <f>IFERROR(AX1028/AT1013,"-")</f>
        <v>8.3333333333333329E-2</v>
      </c>
      <c r="AZ1028" s="52">
        <f t="shared" si="720"/>
        <v>133493.72602739726</v>
      </c>
      <c r="BA1028" s="31">
        <f t="shared" si="712"/>
        <v>7.5102880658436219E-2</v>
      </c>
      <c r="BB1028" s="176"/>
      <c r="BC1028" s="197"/>
      <c r="BD1028" s="197"/>
      <c r="BE1028" s="67" t="s">
        <v>87</v>
      </c>
      <c r="BF1028" s="49">
        <v>12079401</v>
      </c>
      <c r="BG1028" s="30">
        <f>IFERROR(BF1028/BC1013,"-")</f>
        <v>1.0287788584863415E-2</v>
      </c>
      <c r="BH1028" s="49">
        <v>86</v>
      </c>
      <c r="BI1028" s="30">
        <f>IFERROR(BH1028/BD1013,"-")</f>
        <v>9.4401756311745341E-2</v>
      </c>
      <c r="BJ1028" s="52">
        <f t="shared" si="721"/>
        <v>140458.15116279069</v>
      </c>
      <c r="BK1028" s="31">
        <f t="shared" si="713"/>
        <v>8.0751173708920182E-2</v>
      </c>
      <c r="BL1028" s="176"/>
      <c r="BM1028" s="197"/>
      <c r="BN1028" s="197"/>
      <c r="BO1028" s="67" t="s">
        <v>87</v>
      </c>
      <c r="BP1028" s="49">
        <v>11980631</v>
      </c>
      <c r="BQ1028" s="30">
        <f>IFERROR(BP1028/BM1013,"-")</f>
        <v>2.8649000554058748E-2</v>
      </c>
      <c r="BR1028" s="49">
        <v>35</v>
      </c>
      <c r="BS1028" s="30">
        <f>IFERROR(BR1028/BN1013,"-")</f>
        <v>0.11006289308176101</v>
      </c>
      <c r="BT1028" s="52">
        <f t="shared" si="722"/>
        <v>342303.74285714288</v>
      </c>
      <c r="BU1028" s="31">
        <f t="shared" si="714"/>
        <v>8.3532219570405727E-2</v>
      </c>
      <c r="BV1028" s="176"/>
      <c r="BW1028" s="197"/>
      <c r="BX1028" s="197"/>
      <c r="BY1028" s="67" t="s">
        <v>87</v>
      </c>
      <c r="BZ1028" s="49">
        <f t="shared" si="689"/>
        <v>97079920</v>
      </c>
      <c r="CA1028" s="30">
        <f>IFERROR(BZ1028/BW1013,"-")</f>
        <v>1.1253253972990207E-2</v>
      </c>
      <c r="CB1028" s="49">
        <f t="shared" si="690"/>
        <v>661</v>
      </c>
      <c r="CC1028" s="30">
        <f>IFERROR(CB1028/BX1013,"-")</f>
        <v>7.260544815465729E-2</v>
      </c>
      <c r="CD1028" s="52">
        <f t="shared" si="723"/>
        <v>146868.26021180031</v>
      </c>
      <c r="CE1028" s="31">
        <f t="shared" si="715"/>
        <v>6.6060363781730955E-2</v>
      </c>
      <c r="CR1028" s="173"/>
      <c r="CS1028" s="194"/>
      <c r="CT1028" s="188"/>
      <c r="CU1028" s="191"/>
      <c r="CV1028" s="191"/>
      <c r="CW1028" s="75" t="s">
        <v>64</v>
      </c>
      <c r="CX1028" s="86">
        <v>6911309</v>
      </c>
      <c r="CY1028" s="76">
        <v>9.023549674003101E-4</v>
      </c>
      <c r="CZ1028" s="86">
        <v>226</v>
      </c>
      <c r="DA1028" s="76">
        <v>2.6426566884939197E-2</v>
      </c>
      <c r="DB1028" s="86">
        <v>30581.013274336285</v>
      </c>
      <c r="DC1028" s="77">
        <v>2.433509206417573E-2</v>
      </c>
    </row>
    <row r="1029" spans="2:107" s="16" customFormat="1" ht="13.15" customHeight="1">
      <c r="B1029" s="224"/>
      <c r="C1029" s="194"/>
      <c r="D1029" s="176"/>
      <c r="E1029" s="197"/>
      <c r="F1029" s="197"/>
      <c r="G1029" s="68" t="s">
        <v>85</v>
      </c>
      <c r="H1029" s="50">
        <v>1014</v>
      </c>
      <c r="I1029" s="32">
        <f>IFERROR(H1029/E1013,"-")</f>
        <v>6.8882593898387983E-5</v>
      </c>
      <c r="J1029" s="50">
        <v>2</v>
      </c>
      <c r="K1029" s="32">
        <f>IFERROR(J1029/F1013,"-")</f>
        <v>0.2857142857142857</v>
      </c>
      <c r="L1029" s="53">
        <f t="shared" si="716"/>
        <v>507</v>
      </c>
      <c r="M1029" s="33">
        <f t="shared" si="708"/>
        <v>0.22222222222222221</v>
      </c>
      <c r="N1029" s="176"/>
      <c r="O1029" s="197"/>
      <c r="P1029" s="197"/>
      <c r="Q1029" s="68" t="s">
        <v>85</v>
      </c>
      <c r="R1029" s="50">
        <v>133244</v>
      </c>
      <c r="S1029" s="32">
        <f>IFERROR(R1029/O1013,"-")</f>
        <v>1.2300814761420839E-3</v>
      </c>
      <c r="T1029" s="50">
        <v>7</v>
      </c>
      <c r="U1029" s="32">
        <f>IFERROR(T1029/P1013,"-")</f>
        <v>0.15909090909090909</v>
      </c>
      <c r="V1029" s="53">
        <f t="shared" si="717"/>
        <v>19034.857142857141</v>
      </c>
      <c r="W1029" s="33">
        <f t="shared" si="709"/>
        <v>0.14285714285714285</v>
      </c>
      <c r="X1029" s="176"/>
      <c r="Y1029" s="197"/>
      <c r="Z1029" s="197"/>
      <c r="AA1029" s="68" t="s">
        <v>85</v>
      </c>
      <c r="AB1029" s="50">
        <v>4639461</v>
      </c>
      <c r="AC1029" s="32">
        <f>IFERROR(AB1029/Y1013,"-")</f>
        <v>1.9087147786554155E-3</v>
      </c>
      <c r="AD1029" s="50">
        <v>251</v>
      </c>
      <c r="AE1029" s="32">
        <f>IFERROR(AD1029/Z1013,"-")</f>
        <v>7.7088452088452095E-2</v>
      </c>
      <c r="AF1029" s="53">
        <f t="shared" si="718"/>
        <v>18483.908366533866</v>
      </c>
      <c r="AG1029" s="33">
        <f t="shared" si="710"/>
        <v>7.1509971509971515E-2</v>
      </c>
      <c r="AH1029" s="176"/>
      <c r="AI1029" s="197"/>
      <c r="AJ1029" s="197"/>
      <c r="AK1029" s="68" t="s">
        <v>85</v>
      </c>
      <c r="AL1029" s="50">
        <v>5795097</v>
      </c>
      <c r="AM1029" s="32">
        <f>IFERROR(AL1029/AI1013,"-")</f>
        <v>2.3231970222268145E-3</v>
      </c>
      <c r="AN1029" s="50">
        <v>317</v>
      </c>
      <c r="AO1029" s="32">
        <f>IFERROR(AN1029/AJ1013,"-")</f>
        <v>0.11257102272727272</v>
      </c>
      <c r="AP1029" s="53">
        <f t="shared" si="719"/>
        <v>18281.063091482651</v>
      </c>
      <c r="AQ1029" s="33">
        <f t="shared" si="711"/>
        <v>0.1053156146179402</v>
      </c>
      <c r="AR1029" s="176"/>
      <c r="AS1029" s="197"/>
      <c r="AT1029" s="197"/>
      <c r="AU1029" s="68" t="s">
        <v>85</v>
      </c>
      <c r="AV1029" s="50">
        <v>7974478</v>
      </c>
      <c r="AW1029" s="32">
        <f>IFERROR(AV1029/AS1013,"-")</f>
        <v>4.0146774939931835E-3</v>
      </c>
      <c r="AX1029" s="50">
        <v>247</v>
      </c>
      <c r="AY1029" s="32">
        <f>IFERROR(AX1029/AT1013,"-")</f>
        <v>0.14098173515981735</v>
      </c>
      <c r="AZ1029" s="53">
        <f t="shared" si="720"/>
        <v>32285.336032388663</v>
      </c>
      <c r="BA1029" s="33">
        <f t="shared" si="712"/>
        <v>0.12705761316872427</v>
      </c>
      <c r="BB1029" s="176"/>
      <c r="BC1029" s="197"/>
      <c r="BD1029" s="197"/>
      <c r="BE1029" s="68" t="s">
        <v>85</v>
      </c>
      <c r="BF1029" s="50">
        <v>6613351</v>
      </c>
      <c r="BG1029" s="32">
        <f>IFERROR(BF1029/BC1013,"-")</f>
        <v>5.6324611564344167E-3</v>
      </c>
      <c r="BH1029" s="50">
        <v>167</v>
      </c>
      <c r="BI1029" s="32">
        <f>IFERROR(BH1029/BD1013,"-")</f>
        <v>0.18331503841931943</v>
      </c>
      <c r="BJ1029" s="53">
        <f t="shared" si="721"/>
        <v>39600.90419161677</v>
      </c>
      <c r="BK1029" s="33">
        <f t="shared" si="713"/>
        <v>0.15680751173708921</v>
      </c>
      <c r="BL1029" s="176"/>
      <c r="BM1029" s="197"/>
      <c r="BN1029" s="197"/>
      <c r="BO1029" s="68" t="s">
        <v>85</v>
      </c>
      <c r="BP1029" s="50">
        <v>943629</v>
      </c>
      <c r="BQ1029" s="32">
        <f>IFERROR(BP1029/BM1013,"-")</f>
        <v>2.256477788509295E-3</v>
      </c>
      <c r="BR1029" s="50">
        <v>56</v>
      </c>
      <c r="BS1029" s="32">
        <f>IFERROR(BR1029/BN1013,"-")</f>
        <v>0.1761006289308176</v>
      </c>
      <c r="BT1029" s="53">
        <f t="shared" si="722"/>
        <v>16850.517857142859</v>
      </c>
      <c r="BU1029" s="33">
        <f t="shared" si="714"/>
        <v>0.13365155131264916</v>
      </c>
      <c r="BV1029" s="176"/>
      <c r="BW1029" s="197"/>
      <c r="BX1029" s="197"/>
      <c r="BY1029" s="68" t="s">
        <v>85</v>
      </c>
      <c r="BZ1029" s="50">
        <f t="shared" si="689"/>
        <v>26100274</v>
      </c>
      <c r="CA1029" s="32">
        <f>IFERROR(BZ1029/BW1013,"-")</f>
        <v>3.0254764536953986E-3</v>
      </c>
      <c r="CB1029" s="50">
        <f t="shared" si="690"/>
        <v>1047</v>
      </c>
      <c r="CC1029" s="32">
        <f>IFERROR(CB1029/BX1013,"-")</f>
        <v>0.11500439367311072</v>
      </c>
      <c r="CD1029" s="53">
        <f t="shared" si="723"/>
        <v>24928.628462273162</v>
      </c>
      <c r="CE1029" s="33">
        <f t="shared" si="715"/>
        <v>0.10463721766939836</v>
      </c>
      <c r="CR1029" s="173"/>
      <c r="CS1029" s="194"/>
      <c r="CT1029" s="188"/>
      <c r="CU1029" s="191"/>
      <c r="CV1029" s="191"/>
      <c r="CW1029" s="75" t="s">
        <v>66</v>
      </c>
      <c r="CX1029" s="86">
        <v>131825511</v>
      </c>
      <c r="CY1029" s="76">
        <v>1.7211414607700832E-2</v>
      </c>
      <c r="CZ1029" s="86">
        <v>2267</v>
      </c>
      <c r="DA1029" s="76">
        <v>0.2650841908325538</v>
      </c>
      <c r="DB1029" s="86">
        <v>58149.762240846932</v>
      </c>
      <c r="DC1029" s="77">
        <v>0.24410466243135565</v>
      </c>
    </row>
    <row r="1030" spans="2:107" s="16" customFormat="1" ht="13.15" customHeight="1">
      <c r="B1030" s="224"/>
      <c r="C1030" s="195"/>
      <c r="D1030" s="177"/>
      <c r="E1030" s="198"/>
      <c r="F1030" s="198"/>
      <c r="G1030" s="18" t="s">
        <v>92</v>
      </c>
      <c r="H1030" s="48">
        <f>SUM(H1013:H1029)</f>
        <v>249998</v>
      </c>
      <c r="I1030" s="32">
        <f>IFERROR(H1030/E1013,"-")</f>
        <v>1.6982752178904537E-2</v>
      </c>
      <c r="J1030" s="50">
        <v>7</v>
      </c>
      <c r="K1030" s="32">
        <f>IFERROR(J1030/F1013,"-")</f>
        <v>1</v>
      </c>
      <c r="L1030" s="53">
        <f t="shared" si="716"/>
        <v>35714</v>
      </c>
      <c r="M1030" s="34">
        <f t="shared" si="708"/>
        <v>0.77777777777777779</v>
      </c>
      <c r="N1030" s="177"/>
      <c r="O1030" s="198"/>
      <c r="P1030" s="198"/>
      <c r="Q1030" s="18" t="s">
        <v>92</v>
      </c>
      <c r="R1030" s="48">
        <f>SUM(R1013:R1029)</f>
        <v>17276258</v>
      </c>
      <c r="S1030" s="32">
        <f>IFERROR(R1030/O1013,"-")</f>
        <v>0.1594908959716872</v>
      </c>
      <c r="T1030" s="50">
        <v>36</v>
      </c>
      <c r="U1030" s="32">
        <f>IFERROR(T1030/P1013,"-")</f>
        <v>0.81818181818181823</v>
      </c>
      <c r="V1030" s="53">
        <f t="shared" si="717"/>
        <v>479896.05555555556</v>
      </c>
      <c r="W1030" s="34">
        <f t="shared" si="709"/>
        <v>0.73469387755102045</v>
      </c>
      <c r="X1030" s="177"/>
      <c r="Y1030" s="198"/>
      <c r="Z1030" s="198"/>
      <c r="AA1030" s="18" t="s">
        <v>92</v>
      </c>
      <c r="AB1030" s="48">
        <f>SUM(AB1013:AB1029)</f>
        <v>394346015</v>
      </c>
      <c r="AC1030" s="32">
        <f>IFERROR(AB1030/Y1013,"-")</f>
        <v>0.16223739497634965</v>
      </c>
      <c r="AD1030" s="50">
        <v>2236</v>
      </c>
      <c r="AE1030" s="32">
        <f>IFERROR(AD1030/Z1013,"-")</f>
        <v>0.68673218673218672</v>
      </c>
      <c r="AF1030" s="53">
        <f t="shared" si="718"/>
        <v>176362.2607334526</v>
      </c>
      <c r="AG1030" s="34">
        <f t="shared" si="710"/>
        <v>0.63703703703703707</v>
      </c>
      <c r="AH1030" s="177"/>
      <c r="AI1030" s="198"/>
      <c r="AJ1030" s="198"/>
      <c r="AK1030" s="18" t="s">
        <v>92</v>
      </c>
      <c r="AL1030" s="48">
        <f>SUM(AL1013:AL1029)</f>
        <v>546123540</v>
      </c>
      <c r="AM1030" s="32">
        <f>IFERROR(AL1030/AI1013,"-")</f>
        <v>0.21893552116486861</v>
      </c>
      <c r="AN1030" s="50">
        <v>2309</v>
      </c>
      <c r="AO1030" s="32">
        <f>IFERROR(AN1030/AJ1013,"-")</f>
        <v>0.81995738636363635</v>
      </c>
      <c r="AP1030" s="53">
        <f t="shared" si="719"/>
        <v>236519.5062797748</v>
      </c>
      <c r="AQ1030" s="34">
        <f t="shared" si="711"/>
        <v>0.76710963455149506</v>
      </c>
      <c r="AR1030" s="177"/>
      <c r="AS1030" s="198"/>
      <c r="AT1030" s="198"/>
      <c r="AU1030" s="18" t="s">
        <v>92</v>
      </c>
      <c r="AV1030" s="48">
        <f>SUM(AV1013:AV1029)</f>
        <v>555878484</v>
      </c>
      <c r="AW1030" s="32">
        <f>IFERROR(AV1030/AS1013,"-")</f>
        <v>0.27985190242042801</v>
      </c>
      <c r="AX1030" s="50">
        <v>1518</v>
      </c>
      <c r="AY1030" s="32">
        <f>IFERROR(AX1030/AT1013,"-")</f>
        <v>0.86643835616438358</v>
      </c>
      <c r="AZ1030" s="53">
        <f t="shared" si="720"/>
        <v>366191.35968379449</v>
      </c>
      <c r="BA1030" s="34">
        <f t="shared" si="712"/>
        <v>0.78086419753086422</v>
      </c>
      <c r="BB1030" s="177"/>
      <c r="BC1030" s="198"/>
      <c r="BD1030" s="198"/>
      <c r="BE1030" s="18" t="s">
        <v>92</v>
      </c>
      <c r="BF1030" s="48">
        <f>SUM(BF1013:BF1029)</f>
        <v>306466814</v>
      </c>
      <c r="BG1030" s="32">
        <f>IFERROR(BF1030/BC1013,"-")</f>
        <v>0.26101176628780348</v>
      </c>
      <c r="BH1030" s="50">
        <v>814</v>
      </c>
      <c r="BI1030" s="32">
        <f>IFERROR(BH1030/BD1013,"-")</f>
        <v>0.89352360043907797</v>
      </c>
      <c r="BJ1030" s="53">
        <f t="shared" si="721"/>
        <v>376494.8574938575</v>
      </c>
      <c r="BK1030" s="34">
        <f t="shared" si="713"/>
        <v>0.7643192488262911</v>
      </c>
      <c r="BL1030" s="177"/>
      <c r="BM1030" s="198"/>
      <c r="BN1030" s="198"/>
      <c r="BO1030" s="18" t="s">
        <v>92</v>
      </c>
      <c r="BP1030" s="48">
        <f>SUM(BP1013:BP1029)</f>
        <v>122105404</v>
      </c>
      <c r="BQ1030" s="32">
        <f>IFERROR(BP1030/BM1013,"-")</f>
        <v>0.29198777483836763</v>
      </c>
      <c r="BR1030" s="50">
        <v>279</v>
      </c>
      <c r="BS1030" s="32">
        <f>IFERROR(BR1030/BN1013,"-")</f>
        <v>0.87735849056603776</v>
      </c>
      <c r="BT1030" s="53">
        <f t="shared" si="722"/>
        <v>437653.77777777775</v>
      </c>
      <c r="BU1030" s="34">
        <f t="shared" si="714"/>
        <v>0.66587112171837703</v>
      </c>
      <c r="BV1030" s="177"/>
      <c r="BW1030" s="198"/>
      <c r="BX1030" s="198"/>
      <c r="BY1030" s="18" t="s">
        <v>92</v>
      </c>
      <c r="BZ1030" s="48">
        <f t="shared" si="689"/>
        <v>1942446513</v>
      </c>
      <c r="CA1030" s="32">
        <f>IFERROR(BZ1030/BW1013,"-")</f>
        <v>0.22516339053161791</v>
      </c>
      <c r="CB1030" s="50">
        <f t="shared" si="690"/>
        <v>7199</v>
      </c>
      <c r="CC1030" s="32">
        <f>IFERROR(CB1030/BX1013,"-")</f>
        <v>0.79075131810193322</v>
      </c>
      <c r="CD1030" s="53">
        <f t="shared" si="723"/>
        <v>269821.71315460483</v>
      </c>
      <c r="CE1030" s="34">
        <f t="shared" si="715"/>
        <v>0.71946831900859487</v>
      </c>
      <c r="CR1030" s="173"/>
      <c r="CS1030" s="194"/>
      <c r="CT1030" s="188"/>
      <c r="CU1030" s="191"/>
      <c r="CV1030" s="191"/>
      <c r="CW1030" s="75" t="s">
        <v>68</v>
      </c>
      <c r="CX1030" s="86">
        <v>137239497</v>
      </c>
      <c r="CY1030" s="76">
        <v>1.7918275950542791E-2</v>
      </c>
      <c r="CZ1030" s="86">
        <v>2386</v>
      </c>
      <c r="DA1030" s="76">
        <v>0.27899906454630496</v>
      </c>
      <c r="DB1030" s="86">
        <v>57518.649203688183</v>
      </c>
      <c r="DC1030" s="77">
        <v>0.25691827285452784</v>
      </c>
    </row>
    <row r="1031" spans="2:107" s="16" customFormat="1" ht="13.15" customHeight="1">
      <c r="B1031" s="224">
        <v>58</v>
      </c>
      <c r="C1031" s="193" t="s">
        <v>24</v>
      </c>
      <c r="D1031" s="175">
        <f>CI62</f>
        <v>3</v>
      </c>
      <c r="E1031" s="196">
        <v>895160</v>
      </c>
      <c r="F1031" s="196">
        <v>3</v>
      </c>
      <c r="G1031" s="65" t="s">
        <v>58</v>
      </c>
      <c r="H1031" s="54">
        <v>0</v>
      </c>
      <c r="I1031" s="28">
        <f>IFERROR(H1031/E1031,"-")</f>
        <v>0</v>
      </c>
      <c r="J1031" s="54">
        <v>0</v>
      </c>
      <c r="K1031" s="28">
        <f>IFERROR(J1031/F1031,"-")</f>
        <v>0</v>
      </c>
      <c r="L1031" s="51" t="str">
        <f t="shared" si="716"/>
        <v>-</v>
      </c>
      <c r="M1031" s="29">
        <f t="shared" ref="M1031:M1048" si="724">IFERROR(J1031/$CI$62,"-")</f>
        <v>0</v>
      </c>
      <c r="N1031" s="175">
        <f>CJ62</f>
        <v>42</v>
      </c>
      <c r="O1031" s="196">
        <v>87072540</v>
      </c>
      <c r="P1031" s="196">
        <v>40</v>
      </c>
      <c r="Q1031" s="65" t="s">
        <v>58</v>
      </c>
      <c r="R1031" s="54">
        <v>921431</v>
      </c>
      <c r="S1031" s="28">
        <f>IFERROR(R1031/O1031,"-")</f>
        <v>1.0582337439564759E-2</v>
      </c>
      <c r="T1031" s="54">
        <v>8</v>
      </c>
      <c r="U1031" s="28">
        <f>IFERROR(T1031/P1031,"-")</f>
        <v>0.2</v>
      </c>
      <c r="V1031" s="51">
        <f t="shared" si="717"/>
        <v>115178.875</v>
      </c>
      <c r="W1031" s="29">
        <f t="shared" ref="W1031:W1048" si="725">IFERROR(T1031/$CJ$62,"-")</f>
        <v>0.19047619047619047</v>
      </c>
      <c r="X1031" s="175">
        <f>CK62</f>
        <v>4022</v>
      </c>
      <c r="Y1031" s="196">
        <v>2444980930</v>
      </c>
      <c r="Z1031" s="196">
        <v>3726</v>
      </c>
      <c r="AA1031" s="65" t="s">
        <v>58</v>
      </c>
      <c r="AB1031" s="54">
        <v>56793437</v>
      </c>
      <c r="AC1031" s="28">
        <f>IFERROR(AB1031/Y1031,"-")</f>
        <v>2.3228580764431565E-2</v>
      </c>
      <c r="AD1031" s="54">
        <v>476</v>
      </c>
      <c r="AE1031" s="28">
        <f>IFERROR(AD1031/Z1031,"-")</f>
        <v>0.12775093934514226</v>
      </c>
      <c r="AF1031" s="51">
        <f t="shared" si="718"/>
        <v>119313.94327731093</v>
      </c>
      <c r="AG1031" s="29">
        <f t="shared" ref="AG1031:AG1048" si="726">IFERROR(AD1031/$CK$62,"-")</f>
        <v>0.1183490800596718</v>
      </c>
      <c r="AH1031" s="175">
        <f>CL62</f>
        <v>3597</v>
      </c>
      <c r="AI1031" s="196">
        <v>3064183230</v>
      </c>
      <c r="AJ1031" s="196">
        <v>3326</v>
      </c>
      <c r="AK1031" s="65" t="s">
        <v>58</v>
      </c>
      <c r="AL1031" s="54">
        <v>77843076</v>
      </c>
      <c r="AM1031" s="28">
        <f>IFERROR(AL1031/AI1031,"-")</f>
        <v>2.5404184461906346E-2</v>
      </c>
      <c r="AN1031" s="54">
        <v>598</v>
      </c>
      <c r="AO1031" s="28">
        <f>IFERROR(AN1031/AJ1031,"-")</f>
        <v>0.17979555021046301</v>
      </c>
      <c r="AP1031" s="51">
        <f t="shared" si="719"/>
        <v>130172.36789297659</v>
      </c>
      <c r="AQ1031" s="29">
        <f t="shared" ref="AQ1031:AQ1048" si="727">IFERROR(AN1031/$CL$62,"-")</f>
        <v>0.1662496524881846</v>
      </c>
      <c r="AR1031" s="175">
        <f>CM62</f>
        <v>2328</v>
      </c>
      <c r="AS1031" s="196">
        <v>2164848370</v>
      </c>
      <c r="AT1031" s="196">
        <v>2054</v>
      </c>
      <c r="AU1031" s="65" t="s">
        <v>58</v>
      </c>
      <c r="AV1031" s="54">
        <v>69060275</v>
      </c>
      <c r="AW1031" s="28">
        <f>IFERROR(AV1031/AS1031,"-")</f>
        <v>3.1900744623513749E-2</v>
      </c>
      <c r="AX1031" s="54">
        <v>446</v>
      </c>
      <c r="AY1031" s="28">
        <f>IFERROR(AX1031/AT1031,"-")</f>
        <v>0.21713729308666019</v>
      </c>
      <c r="AZ1031" s="51">
        <f t="shared" si="720"/>
        <v>154843.6659192825</v>
      </c>
      <c r="BA1031" s="29">
        <f t="shared" ref="BA1031:BA1048" si="728">IFERROR(AX1031/$CM$62,"-")</f>
        <v>0.19158075601374572</v>
      </c>
      <c r="BB1031" s="175">
        <f>CN62</f>
        <v>1238</v>
      </c>
      <c r="BC1031" s="196">
        <v>1101851680</v>
      </c>
      <c r="BD1031" s="196">
        <v>1042</v>
      </c>
      <c r="BE1031" s="65" t="s">
        <v>58</v>
      </c>
      <c r="BF1031" s="54">
        <v>29945897</v>
      </c>
      <c r="BG1031" s="28">
        <f>IFERROR(BF1031/BC1031,"-")</f>
        <v>2.7177793112771766E-2</v>
      </c>
      <c r="BH1031" s="54">
        <v>205</v>
      </c>
      <c r="BI1031" s="28">
        <f>IFERROR(BH1031/BD1031,"-")</f>
        <v>0.19673704414587331</v>
      </c>
      <c r="BJ1031" s="51">
        <f t="shared" si="721"/>
        <v>146077.54634146343</v>
      </c>
      <c r="BK1031" s="29">
        <f t="shared" ref="BK1031:BK1048" si="729">IFERROR(BH1031/$CN$62,"-")</f>
        <v>0.16558966074313408</v>
      </c>
      <c r="BL1031" s="175">
        <f>CO62</f>
        <v>504</v>
      </c>
      <c r="BM1031" s="196">
        <v>401898820</v>
      </c>
      <c r="BN1031" s="196">
        <v>366</v>
      </c>
      <c r="BO1031" s="65" t="s">
        <v>58</v>
      </c>
      <c r="BP1031" s="54">
        <v>4396872</v>
      </c>
      <c r="BQ1031" s="28">
        <f>IFERROR(BP1031/BM1031,"-")</f>
        <v>1.0940246104728548E-2</v>
      </c>
      <c r="BR1031" s="54">
        <v>62</v>
      </c>
      <c r="BS1031" s="28">
        <f>IFERROR(BR1031/BN1031,"-")</f>
        <v>0.16939890710382513</v>
      </c>
      <c r="BT1031" s="51">
        <f t="shared" si="722"/>
        <v>70917.290322580651</v>
      </c>
      <c r="BU1031" s="29">
        <f t="shared" ref="BU1031:BU1048" si="730">IFERROR(BR1031/$CO$62,"-")</f>
        <v>0.12301587301587301</v>
      </c>
      <c r="BV1031" s="175">
        <f>CP62</f>
        <v>11734</v>
      </c>
      <c r="BW1031" s="196">
        <f>SUM(E1031,O1031,Y1031,AI1031,AS1031,BC1031,BM1031)</f>
        <v>9265730730</v>
      </c>
      <c r="BX1031" s="196">
        <f>SUM(F1031,P1031,Z1031,AJ1031,AT1031,BD1031,BN1031)</f>
        <v>10557</v>
      </c>
      <c r="BY1031" s="65" t="s">
        <v>58</v>
      </c>
      <c r="BZ1031" s="54">
        <f t="shared" si="689"/>
        <v>238960988</v>
      </c>
      <c r="CA1031" s="28">
        <f>IFERROR(BZ1031/BW1031,"-")</f>
        <v>2.5789761753631277E-2</v>
      </c>
      <c r="CB1031" s="54">
        <f t="shared" si="690"/>
        <v>1795</v>
      </c>
      <c r="CC1031" s="28">
        <f>IFERROR(CB1031/BX1031,"-")</f>
        <v>0.17002936440276595</v>
      </c>
      <c r="CD1031" s="51">
        <f t="shared" si="723"/>
        <v>133125.89860724233</v>
      </c>
      <c r="CE1031" s="29">
        <f t="shared" ref="CE1031:CE1048" si="731">IFERROR(CB1031/$CP$62,"-")</f>
        <v>0.15297426282597579</v>
      </c>
      <c r="CR1031" s="173"/>
      <c r="CS1031" s="194"/>
      <c r="CT1031" s="188"/>
      <c r="CU1031" s="191"/>
      <c r="CV1031" s="191"/>
      <c r="CW1031" s="75" t="s">
        <v>69</v>
      </c>
      <c r="CX1031" s="86">
        <v>270691719</v>
      </c>
      <c r="CY1031" s="76">
        <v>3.5342077350872157E-2</v>
      </c>
      <c r="CZ1031" s="86">
        <v>1020</v>
      </c>
      <c r="DA1031" s="76">
        <v>0.11927034611786716</v>
      </c>
      <c r="DB1031" s="86">
        <v>265384.03823529411</v>
      </c>
      <c r="DC1031" s="77">
        <v>0.10983094648433293</v>
      </c>
    </row>
    <row r="1032" spans="2:107" s="16" customFormat="1" ht="13.15" customHeight="1">
      <c r="B1032" s="224"/>
      <c r="C1032" s="194"/>
      <c r="D1032" s="176"/>
      <c r="E1032" s="197"/>
      <c r="F1032" s="197"/>
      <c r="G1032" s="66" t="s">
        <v>60</v>
      </c>
      <c r="H1032" s="49">
        <v>0</v>
      </c>
      <c r="I1032" s="30">
        <f>IFERROR(H1032/E1031,"-")</f>
        <v>0</v>
      </c>
      <c r="J1032" s="49">
        <v>0</v>
      </c>
      <c r="K1032" s="30">
        <f>IFERROR(J1032/F1031,"-")</f>
        <v>0</v>
      </c>
      <c r="L1032" s="52" t="str">
        <f t="shared" si="716"/>
        <v>-</v>
      </c>
      <c r="M1032" s="31">
        <f t="shared" si="724"/>
        <v>0</v>
      </c>
      <c r="N1032" s="176"/>
      <c r="O1032" s="197"/>
      <c r="P1032" s="197"/>
      <c r="Q1032" s="66" t="s">
        <v>60</v>
      </c>
      <c r="R1032" s="49">
        <v>230094</v>
      </c>
      <c r="S1032" s="30">
        <f>IFERROR(R1032/O1031,"-")</f>
        <v>2.6425552763247747E-3</v>
      </c>
      <c r="T1032" s="49">
        <v>14</v>
      </c>
      <c r="U1032" s="30">
        <f>IFERROR(T1032/P1031,"-")</f>
        <v>0.35</v>
      </c>
      <c r="V1032" s="52">
        <f t="shared" si="717"/>
        <v>16435.285714285714</v>
      </c>
      <c r="W1032" s="31">
        <f t="shared" si="725"/>
        <v>0.33333333333333331</v>
      </c>
      <c r="X1032" s="176"/>
      <c r="Y1032" s="197"/>
      <c r="Z1032" s="197"/>
      <c r="AA1032" s="66" t="s">
        <v>60</v>
      </c>
      <c r="AB1032" s="49">
        <v>48857152</v>
      </c>
      <c r="AC1032" s="30">
        <f>IFERROR(AB1032/Y1031,"-")</f>
        <v>1.9982631111973539E-2</v>
      </c>
      <c r="AD1032" s="49">
        <v>622</v>
      </c>
      <c r="AE1032" s="30">
        <f>IFERROR(AD1032/Z1031,"-")</f>
        <v>0.166935050993022</v>
      </c>
      <c r="AF1032" s="52">
        <f t="shared" si="718"/>
        <v>78548.47588424437</v>
      </c>
      <c r="AG1032" s="31">
        <f t="shared" si="726"/>
        <v>0.15464942814520138</v>
      </c>
      <c r="AH1032" s="176"/>
      <c r="AI1032" s="197"/>
      <c r="AJ1032" s="197"/>
      <c r="AK1032" s="66" t="s">
        <v>60</v>
      </c>
      <c r="AL1032" s="49">
        <v>74869905</v>
      </c>
      <c r="AM1032" s="30">
        <f>IFERROR(AL1032/AI1031,"-")</f>
        <v>2.4433886416120095E-2</v>
      </c>
      <c r="AN1032" s="49">
        <v>813</v>
      </c>
      <c r="AO1032" s="30">
        <f>IFERROR(AN1032/AJ1031,"-")</f>
        <v>0.2444377630787733</v>
      </c>
      <c r="AP1032" s="52">
        <f t="shared" si="719"/>
        <v>92090.904059040593</v>
      </c>
      <c r="AQ1032" s="31">
        <f t="shared" si="727"/>
        <v>0.22602168473728107</v>
      </c>
      <c r="AR1032" s="176"/>
      <c r="AS1032" s="197"/>
      <c r="AT1032" s="197"/>
      <c r="AU1032" s="66" t="s">
        <v>60</v>
      </c>
      <c r="AV1032" s="49">
        <v>25996795</v>
      </c>
      <c r="AW1032" s="30">
        <f>IFERROR(AV1032/AS1031,"-")</f>
        <v>1.2008598551408014E-2</v>
      </c>
      <c r="AX1032" s="49">
        <v>558</v>
      </c>
      <c r="AY1032" s="30">
        <f>IFERROR(AX1032/AT1031,"-")</f>
        <v>0.27166504381694256</v>
      </c>
      <c r="AZ1032" s="52">
        <f t="shared" si="720"/>
        <v>46589.238351254484</v>
      </c>
      <c r="BA1032" s="31">
        <f t="shared" si="728"/>
        <v>0.23969072164948454</v>
      </c>
      <c r="BB1032" s="176"/>
      <c r="BC1032" s="197"/>
      <c r="BD1032" s="197"/>
      <c r="BE1032" s="66" t="s">
        <v>60</v>
      </c>
      <c r="BF1032" s="49">
        <v>12541824</v>
      </c>
      <c r="BG1032" s="30">
        <f>IFERROR(BF1032/BC1031,"-")</f>
        <v>1.1382497506379444E-2</v>
      </c>
      <c r="BH1032" s="49">
        <v>316</v>
      </c>
      <c r="BI1032" s="30">
        <f>IFERROR(BH1032/BD1031,"-")</f>
        <v>0.30326295585412666</v>
      </c>
      <c r="BJ1032" s="52">
        <f t="shared" si="721"/>
        <v>39689.3164556962</v>
      </c>
      <c r="BK1032" s="31">
        <f t="shared" si="729"/>
        <v>0.25525040387722131</v>
      </c>
      <c r="BL1032" s="176"/>
      <c r="BM1032" s="197"/>
      <c r="BN1032" s="197"/>
      <c r="BO1032" s="66" t="s">
        <v>60</v>
      </c>
      <c r="BP1032" s="49">
        <v>4903379</v>
      </c>
      <c r="BQ1032" s="30">
        <f>IFERROR(BP1032/BM1031,"-")</f>
        <v>1.2200530969461418E-2</v>
      </c>
      <c r="BR1032" s="49">
        <v>108</v>
      </c>
      <c r="BS1032" s="30">
        <f>IFERROR(BR1032/BN1031,"-")</f>
        <v>0.29508196721311475</v>
      </c>
      <c r="BT1032" s="52">
        <f t="shared" si="722"/>
        <v>45401.657407407409</v>
      </c>
      <c r="BU1032" s="31">
        <f t="shared" si="730"/>
        <v>0.21428571428571427</v>
      </c>
      <c r="BV1032" s="176"/>
      <c r="BW1032" s="197"/>
      <c r="BX1032" s="197"/>
      <c r="BY1032" s="66" t="s">
        <v>60</v>
      </c>
      <c r="BZ1032" s="49">
        <f t="shared" si="689"/>
        <v>167399149</v>
      </c>
      <c r="CA1032" s="30">
        <f>IFERROR(BZ1032/BW1031,"-")</f>
        <v>1.8066481087995096E-2</v>
      </c>
      <c r="CB1032" s="49">
        <f t="shared" si="690"/>
        <v>2431</v>
      </c>
      <c r="CC1032" s="30">
        <f>IFERROR(CB1032/BX1031,"-")</f>
        <v>0.23027375201288244</v>
      </c>
      <c r="CD1032" s="52">
        <f t="shared" si="723"/>
        <v>68860.201151789384</v>
      </c>
      <c r="CE1032" s="31">
        <f t="shared" si="731"/>
        <v>0.20717572865178116</v>
      </c>
      <c r="CR1032" s="173"/>
      <c r="CS1032" s="194"/>
      <c r="CT1032" s="188"/>
      <c r="CU1032" s="191"/>
      <c r="CV1032" s="191"/>
      <c r="CW1032" s="75" t="s">
        <v>70</v>
      </c>
      <c r="CX1032" s="86">
        <v>8986</v>
      </c>
      <c r="CY1032" s="76">
        <v>1.1732309663855554E-6</v>
      </c>
      <c r="CZ1032" s="86">
        <v>5</v>
      </c>
      <c r="DA1032" s="76">
        <v>5.8465855940130962E-4</v>
      </c>
      <c r="DB1032" s="86">
        <v>1797.2</v>
      </c>
      <c r="DC1032" s="77">
        <v>5.3838699257025946E-4</v>
      </c>
    </row>
    <row r="1033" spans="2:107" s="16" customFormat="1" ht="13.15" customHeight="1">
      <c r="B1033" s="224"/>
      <c r="C1033" s="194"/>
      <c r="D1033" s="176"/>
      <c r="E1033" s="197"/>
      <c r="F1033" s="197"/>
      <c r="G1033" s="67" t="s">
        <v>194</v>
      </c>
      <c r="H1033" s="49">
        <v>0</v>
      </c>
      <c r="I1033" s="30">
        <f>IFERROR(H1033/E1031,"-")</f>
        <v>0</v>
      </c>
      <c r="J1033" s="49">
        <v>0</v>
      </c>
      <c r="K1033" s="30">
        <f>IFERROR(J1033/F1031,"-")</f>
        <v>0</v>
      </c>
      <c r="L1033" s="52" t="str">
        <f>IFERROR(H1033/J1033,"-")</f>
        <v>-</v>
      </c>
      <c r="M1033" s="31">
        <f t="shared" si="724"/>
        <v>0</v>
      </c>
      <c r="N1033" s="176"/>
      <c r="O1033" s="197"/>
      <c r="P1033" s="197"/>
      <c r="Q1033" s="67" t="s">
        <v>194</v>
      </c>
      <c r="R1033" s="49">
        <v>1878</v>
      </c>
      <c r="S1033" s="30">
        <f>IFERROR(R1033/O1031,"-")</f>
        <v>2.1568223460576663E-5</v>
      </c>
      <c r="T1033" s="49">
        <v>1</v>
      </c>
      <c r="U1033" s="30">
        <f>IFERROR(T1033/P1031,"-")</f>
        <v>2.5000000000000001E-2</v>
      </c>
      <c r="V1033" s="52">
        <f>IFERROR(R1033/T1033,"-")</f>
        <v>1878</v>
      </c>
      <c r="W1033" s="31">
        <f t="shared" si="725"/>
        <v>2.3809523809523808E-2</v>
      </c>
      <c r="X1033" s="176"/>
      <c r="Y1033" s="197"/>
      <c r="Z1033" s="197"/>
      <c r="AA1033" s="67" t="s">
        <v>194</v>
      </c>
      <c r="AB1033" s="49">
        <v>15583984</v>
      </c>
      <c r="AC1033" s="30">
        <f>IFERROR(AB1033/Y1031,"-")</f>
        <v>6.3738673004701107E-3</v>
      </c>
      <c r="AD1033" s="49">
        <v>198</v>
      </c>
      <c r="AE1033" s="30">
        <f>IFERROR(AD1033/Z1031,"-")</f>
        <v>5.3140096618357488E-2</v>
      </c>
      <c r="AF1033" s="52">
        <f>IFERROR(AB1033/AD1033,"-")</f>
        <v>78706.989898989894</v>
      </c>
      <c r="AG1033" s="31">
        <f t="shared" si="726"/>
        <v>4.9229239184485331E-2</v>
      </c>
      <c r="AH1033" s="176"/>
      <c r="AI1033" s="197"/>
      <c r="AJ1033" s="197"/>
      <c r="AK1033" s="67" t="s">
        <v>194</v>
      </c>
      <c r="AL1033" s="49">
        <v>36232675</v>
      </c>
      <c r="AM1033" s="30">
        <f>IFERROR(AL1033/AI1031,"-")</f>
        <v>1.1824578453815245E-2</v>
      </c>
      <c r="AN1033" s="49">
        <v>199</v>
      </c>
      <c r="AO1033" s="30">
        <f>IFERROR(AN1033/AJ1031,"-")</f>
        <v>5.9831629585087191E-2</v>
      </c>
      <c r="AP1033" s="52">
        <f>IFERROR(AL1033/AN1033,"-")</f>
        <v>182073.74371859297</v>
      </c>
      <c r="AQ1033" s="31">
        <f t="shared" si="727"/>
        <v>5.5323881011954408E-2</v>
      </c>
      <c r="AR1033" s="176"/>
      <c r="AS1033" s="197"/>
      <c r="AT1033" s="197"/>
      <c r="AU1033" s="67" t="s">
        <v>194</v>
      </c>
      <c r="AV1033" s="49">
        <v>16938709</v>
      </c>
      <c r="AW1033" s="30">
        <f>IFERROR(AV1033/AS1031,"-")</f>
        <v>7.8244320640341192E-3</v>
      </c>
      <c r="AX1033" s="49">
        <v>104</v>
      </c>
      <c r="AY1033" s="30">
        <f>IFERROR(AX1033/AT1031,"-")</f>
        <v>5.0632911392405063E-2</v>
      </c>
      <c r="AZ1033" s="52">
        <f>IFERROR(AV1033/AX1033,"-")</f>
        <v>162872.20192307694</v>
      </c>
      <c r="BA1033" s="31">
        <f t="shared" si="728"/>
        <v>4.4673539518900345E-2</v>
      </c>
      <c r="BB1033" s="176"/>
      <c r="BC1033" s="197"/>
      <c r="BD1033" s="197"/>
      <c r="BE1033" s="67" t="s">
        <v>194</v>
      </c>
      <c r="BF1033" s="49">
        <v>6216865</v>
      </c>
      <c r="BG1033" s="30">
        <f>IFERROR(BF1033/BC1031,"-")</f>
        <v>5.6421976867158741E-3</v>
      </c>
      <c r="BH1033" s="49">
        <v>51</v>
      </c>
      <c r="BI1033" s="30">
        <f>IFERROR(BH1033/BD1031,"-")</f>
        <v>4.894433781190019E-2</v>
      </c>
      <c r="BJ1033" s="52">
        <f>IFERROR(BF1033/BH1033,"-")</f>
        <v>121899.3137254902</v>
      </c>
      <c r="BK1033" s="31">
        <f t="shared" si="729"/>
        <v>4.1195476575121161E-2</v>
      </c>
      <c r="BL1033" s="176"/>
      <c r="BM1033" s="197"/>
      <c r="BN1033" s="197"/>
      <c r="BO1033" s="67" t="s">
        <v>194</v>
      </c>
      <c r="BP1033" s="49">
        <v>277679</v>
      </c>
      <c r="BQ1033" s="30">
        <f>IFERROR(BP1033/BM1031,"-")</f>
        <v>6.9091767923080743E-4</v>
      </c>
      <c r="BR1033" s="49">
        <v>10</v>
      </c>
      <c r="BS1033" s="30">
        <f>IFERROR(BR1033/BN1031,"-")</f>
        <v>2.7322404371584699E-2</v>
      </c>
      <c r="BT1033" s="52">
        <f>IFERROR(BP1033/BR1033,"-")</f>
        <v>27767.9</v>
      </c>
      <c r="BU1033" s="31">
        <f t="shared" si="730"/>
        <v>1.984126984126984E-2</v>
      </c>
      <c r="BV1033" s="176"/>
      <c r="BW1033" s="197"/>
      <c r="BX1033" s="197"/>
      <c r="BY1033" s="67" t="s">
        <v>194</v>
      </c>
      <c r="BZ1033" s="49">
        <f t="shared" ref="BZ1033" si="732">SUM(H1033,R1033,AB1033,AL1033,AV1033,BF1033,BP1033)</f>
        <v>75251790</v>
      </c>
      <c r="CA1033" s="30">
        <f>IFERROR(BZ1033/BW1031,"-")</f>
        <v>8.1215170387322483E-3</v>
      </c>
      <c r="CB1033" s="49">
        <f>SUM(J1033,T1033,AD1033,AN1033,AX1033,BH1033,BR1033)</f>
        <v>563</v>
      </c>
      <c r="CC1033" s="30">
        <f>IFERROR(CB1033/BX1031,"-")</f>
        <v>5.3329544378137729E-2</v>
      </c>
      <c r="CD1033" s="52">
        <f>IFERROR(BZ1033/CB1033,"-")</f>
        <v>133662.14920071047</v>
      </c>
      <c r="CE1033" s="31">
        <f t="shared" si="731"/>
        <v>4.7980228396113857E-2</v>
      </c>
      <c r="CR1033" s="173"/>
      <c r="CS1033" s="194"/>
      <c r="CT1033" s="188"/>
      <c r="CU1033" s="191"/>
      <c r="CV1033" s="191"/>
      <c r="CW1033" s="75" t="s">
        <v>73</v>
      </c>
      <c r="CX1033" s="86">
        <v>1920770</v>
      </c>
      <c r="CY1033" s="76">
        <v>2.5077975109107315E-4</v>
      </c>
      <c r="CZ1033" s="86">
        <v>95</v>
      </c>
      <c r="DA1033" s="76">
        <v>1.1108512628624882E-2</v>
      </c>
      <c r="DB1033" s="86">
        <v>20218.63157894737</v>
      </c>
      <c r="DC1033" s="77">
        <v>1.0229352858834931E-2</v>
      </c>
    </row>
    <row r="1034" spans="2:107" s="16" customFormat="1" ht="13.15" customHeight="1">
      <c r="B1034" s="224"/>
      <c r="C1034" s="194"/>
      <c r="D1034" s="176"/>
      <c r="E1034" s="197"/>
      <c r="F1034" s="197"/>
      <c r="G1034" s="67" t="s">
        <v>62</v>
      </c>
      <c r="H1034" s="49">
        <v>0</v>
      </c>
      <c r="I1034" s="30">
        <f>IFERROR(H1034/E1031,"-")</f>
        <v>0</v>
      </c>
      <c r="J1034" s="49">
        <v>0</v>
      </c>
      <c r="K1034" s="30">
        <f>IFERROR(J1034/F1031,"-")</f>
        <v>0</v>
      </c>
      <c r="L1034" s="52" t="str">
        <f t="shared" si="716"/>
        <v>-</v>
      </c>
      <c r="M1034" s="31">
        <f t="shared" si="724"/>
        <v>0</v>
      </c>
      <c r="N1034" s="176"/>
      <c r="O1034" s="197"/>
      <c r="P1034" s="197"/>
      <c r="Q1034" s="67" t="s">
        <v>62</v>
      </c>
      <c r="R1034" s="49">
        <v>128889</v>
      </c>
      <c r="S1034" s="30">
        <f>IFERROR(R1034/O1031,"-")</f>
        <v>1.4802485375986505E-3</v>
      </c>
      <c r="T1034" s="49">
        <v>5</v>
      </c>
      <c r="U1034" s="30">
        <f>IFERROR(T1034/P1031,"-")</f>
        <v>0.125</v>
      </c>
      <c r="V1034" s="52">
        <f t="shared" si="717"/>
        <v>25777.8</v>
      </c>
      <c r="W1034" s="31">
        <f t="shared" si="725"/>
        <v>0.11904761904761904</v>
      </c>
      <c r="X1034" s="176"/>
      <c r="Y1034" s="197"/>
      <c r="Z1034" s="197"/>
      <c r="AA1034" s="67" t="s">
        <v>62</v>
      </c>
      <c r="AB1034" s="49">
        <v>29753290</v>
      </c>
      <c r="AC1034" s="30">
        <f>IFERROR(AB1034/Y1031,"-")</f>
        <v>1.2169129679060524E-2</v>
      </c>
      <c r="AD1034" s="49">
        <v>678</v>
      </c>
      <c r="AE1034" s="30">
        <f>IFERROR(AD1034/Z1031,"-")</f>
        <v>0.1819645732689211</v>
      </c>
      <c r="AF1034" s="52">
        <f t="shared" si="718"/>
        <v>43883.90855457227</v>
      </c>
      <c r="AG1034" s="31">
        <f t="shared" si="726"/>
        <v>0.16857284932869218</v>
      </c>
      <c r="AH1034" s="176"/>
      <c r="AI1034" s="197"/>
      <c r="AJ1034" s="197"/>
      <c r="AK1034" s="67" t="s">
        <v>62</v>
      </c>
      <c r="AL1034" s="49">
        <v>43409910</v>
      </c>
      <c r="AM1034" s="30">
        <f>IFERROR(AL1034/AI1031,"-")</f>
        <v>1.4166878003571607E-2</v>
      </c>
      <c r="AN1034" s="49">
        <v>760</v>
      </c>
      <c r="AO1034" s="30">
        <f>IFERROR(AN1034/AJ1031,"-")</f>
        <v>0.22850270595309682</v>
      </c>
      <c r="AP1034" s="52">
        <f t="shared" si="719"/>
        <v>57118.302631578947</v>
      </c>
      <c r="AQ1034" s="31">
        <f t="shared" si="727"/>
        <v>0.21128718376424799</v>
      </c>
      <c r="AR1034" s="176"/>
      <c r="AS1034" s="197"/>
      <c r="AT1034" s="197"/>
      <c r="AU1034" s="67" t="s">
        <v>62</v>
      </c>
      <c r="AV1034" s="49">
        <v>22913148</v>
      </c>
      <c r="AW1034" s="30">
        <f>IFERROR(AV1034/AS1031,"-")</f>
        <v>1.05841814685617E-2</v>
      </c>
      <c r="AX1034" s="49">
        <v>498</v>
      </c>
      <c r="AY1034" s="30">
        <f>IFERROR(AX1034/AT1031,"-")</f>
        <v>0.24245374878286272</v>
      </c>
      <c r="AZ1034" s="52">
        <f t="shared" si="720"/>
        <v>46010.337349397589</v>
      </c>
      <c r="BA1034" s="31">
        <f t="shared" si="728"/>
        <v>0.21391752577319587</v>
      </c>
      <c r="BB1034" s="176"/>
      <c r="BC1034" s="197"/>
      <c r="BD1034" s="197"/>
      <c r="BE1034" s="67" t="s">
        <v>62</v>
      </c>
      <c r="BF1034" s="49">
        <v>7113770</v>
      </c>
      <c r="BG1034" s="30">
        <f>IFERROR(BF1034/BC1031,"-")</f>
        <v>6.4561956287982423E-3</v>
      </c>
      <c r="BH1034" s="49">
        <v>233</v>
      </c>
      <c r="BI1034" s="30">
        <f>IFERROR(BH1034/BD1031,"-")</f>
        <v>0.22360844529750479</v>
      </c>
      <c r="BJ1034" s="52">
        <f t="shared" si="721"/>
        <v>30531.201716738196</v>
      </c>
      <c r="BK1034" s="31">
        <f t="shared" si="729"/>
        <v>0.18820678513731826</v>
      </c>
      <c r="BL1034" s="176"/>
      <c r="BM1034" s="197"/>
      <c r="BN1034" s="197"/>
      <c r="BO1034" s="67" t="s">
        <v>62</v>
      </c>
      <c r="BP1034" s="49">
        <v>6457039</v>
      </c>
      <c r="BQ1034" s="30">
        <f>IFERROR(BP1034/BM1031,"-")</f>
        <v>1.6066329828985315E-2</v>
      </c>
      <c r="BR1034" s="49">
        <v>77</v>
      </c>
      <c r="BS1034" s="30">
        <f>IFERROR(BR1034/BN1031,"-")</f>
        <v>0.2103825136612022</v>
      </c>
      <c r="BT1034" s="52">
        <f t="shared" si="722"/>
        <v>83857.649350649357</v>
      </c>
      <c r="BU1034" s="31">
        <f t="shared" si="730"/>
        <v>0.15277777777777779</v>
      </c>
      <c r="BV1034" s="176"/>
      <c r="BW1034" s="197"/>
      <c r="BX1034" s="197"/>
      <c r="BY1034" s="67" t="s">
        <v>62</v>
      </c>
      <c r="BZ1034" s="49">
        <f t="shared" si="689"/>
        <v>109776046</v>
      </c>
      <c r="CA1034" s="30">
        <f>IFERROR(BZ1034/BW1031,"-")</f>
        <v>1.1847532504325214E-2</v>
      </c>
      <c r="CB1034" s="49">
        <f t="shared" si="690"/>
        <v>2251</v>
      </c>
      <c r="CC1034" s="30">
        <f>IFERROR(CB1034/BX1031,"-")</f>
        <v>0.21322345363266079</v>
      </c>
      <c r="CD1034" s="52">
        <f t="shared" si="723"/>
        <v>48767.679253665039</v>
      </c>
      <c r="CE1034" s="31">
        <f t="shared" si="731"/>
        <v>0.19183569115391172</v>
      </c>
      <c r="CR1034" s="173"/>
      <c r="CS1034" s="194"/>
      <c r="CT1034" s="188"/>
      <c r="CU1034" s="191"/>
      <c r="CV1034" s="191"/>
      <c r="CW1034" s="75" t="s">
        <v>75</v>
      </c>
      <c r="CX1034" s="86">
        <v>9724032</v>
      </c>
      <c r="CY1034" s="76">
        <v>1.2695899688987386E-3</v>
      </c>
      <c r="CZ1034" s="86">
        <v>349</v>
      </c>
      <c r="DA1034" s="76">
        <v>4.0809167446211415E-2</v>
      </c>
      <c r="DB1034" s="86">
        <v>27862.555873925503</v>
      </c>
      <c r="DC1034" s="77">
        <v>3.7579412081404112E-2</v>
      </c>
    </row>
    <row r="1035" spans="2:107" s="16" customFormat="1" ht="13.15" customHeight="1">
      <c r="B1035" s="224"/>
      <c r="C1035" s="194"/>
      <c r="D1035" s="176"/>
      <c r="E1035" s="197"/>
      <c r="F1035" s="197"/>
      <c r="G1035" s="67" t="s">
        <v>64</v>
      </c>
      <c r="H1035" s="49">
        <v>0</v>
      </c>
      <c r="I1035" s="30">
        <f>IFERROR(H1035/E1031,"-")</f>
        <v>0</v>
      </c>
      <c r="J1035" s="49">
        <v>0</v>
      </c>
      <c r="K1035" s="30">
        <f>IFERROR(J1035/F1031,"-")</f>
        <v>0</v>
      </c>
      <c r="L1035" s="52" t="str">
        <f t="shared" si="716"/>
        <v>-</v>
      </c>
      <c r="M1035" s="31">
        <f t="shared" si="724"/>
        <v>0</v>
      </c>
      <c r="N1035" s="176"/>
      <c r="O1035" s="197"/>
      <c r="P1035" s="197"/>
      <c r="Q1035" s="67" t="s">
        <v>64</v>
      </c>
      <c r="R1035" s="49">
        <v>0</v>
      </c>
      <c r="S1035" s="30">
        <f>IFERROR(R1035/O1031,"-")</f>
        <v>0</v>
      </c>
      <c r="T1035" s="49">
        <v>0</v>
      </c>
      <c r="U1035" s="30">
        <f>IFERROR(T1035/P1031,"-")</f>
        <v>0</v>
      </c>
      <c r="V1035" s="52" t="str">
        <f t="shared" si="717"/>
        <v>-</v>
      </c>
      <c r="W1035" s="31">
        <f t="shared" si="725"/>
        <v>0</v>
      </c>
      <c r="X1035" s="176"/>
      <c r="Y1035" s="197"/>
      <c r="Z1035" s="197"/>
      <c r="AA1035" s="67" t="s">
        <v>64</v>
      </c>
      <c r="AB1035" s="49">
        <v>4605658</v>
      </c>
      <c r="AC1035" s="30">
        <f>IFERROR(AB1035/Y1031,"-")</f>
        <v>1.8837193957173318E-3</v>
      </c>
      <c r="AD1035" s="49">
        <v>109</v>
      </c>
      <c r="AE1035" s="30">
        <f>IFERROR(AD1035/Z1031,"-")</f>
        <v>2.9253891572732154E-2</v>
      </c>
      <c r="AF1035" s="52">
        <f t="shared" si="718"/>
        <v>42253.743119266052</v>
      </c>
      <c r="AG1035" s="31">
        <f t="shared" si="726"/>
        <v>2.7100944803580308E-2</v>
      </c>
      <c r="AH1035" s="176"/>
      <c r="AI1035" s="197"/>
      <c r="AJ1035" s="197"/>
      <c r="AK1035" s="67" t="s">
        <v>64</v>
      </c>
      <c r="AL1035" s="49">
        <v>12597771</v>
      </c>
      <c r="AM1035" s="30">
        <f>IFERROR(AL1035/AI1031,"-")</f>
        <v>4.1112982006627583E-3</v>
      </c>
      <c r="AN1035" s="49">
        <v>118</v>
      </c>
      <c r="AO1035" s="30">
        <f>IFERROR(AN1035/AJ1031,"-")</f>
        <v>3.5478051713770296E-2</v>
      </c>
      <c r="AP1035" s="52">
        <f t="shared" si="719"/>
        <v>106760.77118644067</v>
      </c>
      <c r="AQ1035" s="31">
        <f t="shared" si="727"/>
        <v>3.2805115373922715E-2</v>
      </c>
      <c r="AR1035" s="176"/>
      <c r="AS1035" s="197"/>
      <c r="AT1035" s="197"/>
      <c r="AU1035" s="67" t="s">
        <v>64</v>
      </c>
      <c r="AV1035" s="49">
        <v>3009147</v>
      </c>
      <c r="AW1035" s="30">
        <f>IFERROR(AV1035/AS1031,"-")</f>
        <v>1.3900035871796416E-3</v>
      </c>
      <c r="AX1035" s="49">
        <v>67</v>
      </c>
      <c r="AY1035" s="30">
        <f>IFERROR(AX1035/AT1031,"-")</f>
        <v>3.261927945472249E-2</v>
      </c>
      <c r="AZ1035" s="52">
        <f t="shared" si="720"/>
        <v>44912.641791044778</v>
      </c>
      <c r="BA1035" s="31">
        <f t="shared" si="728"/>
        <v>2.8780068728522335E-2</v>
      </c>
      <c r="BB1035" s="176"/>
      <c r="BC1035" s="197"/>
      <c r="BD1035" s="197"/>
      <c r="BE1035" s="67" t="s">
        <v>64</v>
      </c>
      <c r="BF1035" s="49">
        <v>321153</v>
      </c>
      <c r="BG1035" s="30">
        <f>IFERROR(BF1035/BC1031,"-")</f>
        <v>2.914666336942918E-4</v>
      </c>
      <c r="BH1035" s="49">
        <v>23</v>
      </c>
      <c r="BI1035" s="30">
        <f>IFERROR(BH1035/BD1031,"-")</f>
        <v>2.2072936660268713E-2</v>
      </c>
      <c r="BJ1035" s="52">
        <f t="shared" si="721"/>
        <v>13963.173913043478</v>
      </c>
      <c r="BK1035" s="31">
        <f t="shared" si="729"/>
        <v>1.8578352180936994E-2</v>
      </c>
      <c r="BL1035" s="176"/>
      <c r="BM1035" s="197"/>
      <c r="BN1035" s="197"/>
      <c r="BO1035" s="67" t="s">
        <v>64</v>
      </c>
      <c r="BP1035" s="49">
        <v>119043</v>
      </c>
      <c r="BQ1035" s="30">
        <f>IFERROR(BP1035/BM1031,"-")</f>
        <v>2.9620141706313046E-4</v>
      </c>
      <c r="BR1035" s="49">
        <v>10</v>
      </c>
      <c r="BS1035" s="30">
        <f>IFERROR(BR1035/BN1031,"-")</f>
        <v>2.7322404371584699E-2</v>
      </c>
      <c r="BT1035" s="52">
        <f t="shared" si="722"/>
        <v>11904.3</v>
      </c>
      <c r="BU1035" s="31">
        <f t="shared" si="730"/>
        <v>1.984126984126984E-2</v>
      </c>
      <c r="BV1035" s="176"/>
      <c r="BW1035" s="197"/>
      <c r="BX1035" s="197"/>
      <c r="BY1035" s="67" t="s">
        <v>64</v>
      </c>
      <c r="BZ1035" s="49">
        <f t="shared" si="689"/>
        <v>20652772</v>
      </c>
      <c r="CA1035" s="30">
        <f>IFERROR(BZ1035/BW1031,"-")</f>
        <v>2.2289415267736797E-3</v>
      </c>
      <c r="CB1035" s="49">
        <f t="shared" si="690"/>
        <v>327</v>
      </c>
      <c r="CC1035" s="30">
        <f>IFERROR(CB1035/BX1031,"-")</f>
        <v>3.0974708724069339E-2</v>
      </c>
      <c r="CD1035" s="52">
        <f t="shared" si="723"/>
        <v>63158.324159021409</v>
      </c>
      <c r="CE1035" s="31">
        <f t="shared" si="731"/>
        <v>2.7867734787796149E-2</v>
      </c>
      <c r="CR1035" s="173"/>
      <c r="CS1035" s="194"/>
      <c r="CT1035" s="188"/>
      <c r="CU1035" s="191"/>
      <c r="CV1035" s="191"/>
      <c r="CW1035" s="75" t="s">
        <v>77</v>
      </c>
      <c r="CX1035" s="86">
        <v>9969768</v>
      </c>
      <c r="CY1035" s="76">
        <v>1.3016737753482957E-3</v>
      </c>
      <c r="CZ1035" s="86">
        <v>125</v>
      </c>
      <c r="DA1035" s="76">
        <v>1.4616463985032741E-2</v>
      </c>
      <c r="DB1035" s="86">
        <v>79758.144</v>
      </c>
      <c r="DC1035" s="77">
        <v>1.3459674814256488E-2</v>
      </c>
    </row>
    <row r="1036" spans="2:107" s="16" customFormat="1" ht="13.15" customHeight="1">
      <c r="B1036" s="224"/>
      <c r="C1036" s="194"/>
      <c r="D1036" s="176"/>
      <c r="E1036" s="197"/>
      <c r="F1036" s="197"/>
      <c r="G1036" s="67" t="s">
        <v>66</v>
      </c>
      <c r="H1036" s="49">
        <v>0</v>
      </c>
      <c r="I1036" s="30">
        <f>IFERROR(H1036/E1031,"-")</f>
        <v>0</v>
      </c>
      <c r="J1036" s="49">
        <v>0</v>
      </c>
      <c r="K1036" s="30">
        <f>IFERROR(J1036/F1031,"-")</f>
        <v>0</v>
      </c>
      <c r="L1036" s="52" t="str">
        <f t="shared" si="716"/>
        <v>-</v>
      </c>
      <c r="M1036" s="31">
        <f t="shared" si="724"/>
        <v>0</v>
      </c>
      <c r="N1036" s="176"/>
      <c r="O1036" s="197"/>
      <c r="P1036" s="197"/>
      <c r="Q1036" s="67" t="s">
        <v>66</v>
      </c>
      <c r="R1036" s="49">
        <v>725104</v>
      </c>
      <c r="S1036" s="30">
        <f>IFERROR(R1036/O1031,"-")</f>
        <v>8.3275852524802886E-3</v>
      </c>
      <c r="T1036" s="49">
        <v>11</v>
      </c>
      <c r="U1036" s="30">
        <f>IFERROR(T1036/P1031,"-")</f>
        <v>0.27500000000000002</v>
      </c>
      <c r="V1036" s="52">
        <f t="shared" si="717"/>
        <v>65918.545454545456</v>
      </c>
      <c r="W1036" s="31">
        <f t="shared" si="725"/>
        <v>0.26190476190476192</v>
      </c>
      <c r="X1036" s="176"/>
      <c r="Y1036" s="197"/>
      <c r="Z1036" s="197"/>
      <c r="AA1036" s="67" t="s">
        <v>66</v>
      </c>
      <c r="AB1036" s="49">
        <v>56149414</v>
      </c>
      <c r="AC1036" s="30">
        <f>IFERROR(AB1036/Y1031,"-")</f>
        <v>2.296517461999182E-2</v>
      </c>
      <c r="AD1036" s="49">
        <v>774</v>
      </c>
      <c r="AE1036" s="30">
        <f>IFERROR(AD1036/Z1031,"-")</f>
        <v>0.20772946859903382</v>
      </c>
      <c r="AF1036" s="52">
        <f t="shared" si="718"/>
        <v>72544.462532299745</v>
      </c>
      <c r="AG1036" s="31">
        <f t="shared" si="726"/>
        <v>0.19244157135753356</v>
      </c>
      <c r="AH1036" s="176"/>
      <c r="AI1036" s="197"/>
      <c r="AJ1036" s="197"/>
      <c r="AK1036" s="67" t="s">
        <v>66</v>
      </c>
      <c r="AL1036" s="49">
        <v>53087410</v>
      </c>
      <c r="AM1036" s="30">
        <f>IFERROR(AL1036/AI1031,"-")</f>
        <v>1.7325142139101128E-2</v>
      </c>
      <c r="AN1036" s="49">
        <v>943</v>
      </c>
      <c r="AO1036" s="30">
        <f>IFERROR(AN1036/AJ1031,"-")</f>
        <v>0.2835237522549609</v>
      </c>
      <c r="AP1036" s="52">
        <f t="shared" si="719"/>
        <v>56296.299045599153</v>
      </c>
      <c r="AQ1036" s="31">
        <f t="shared" si="727"/>
        <v>0.26216291353906035</v>
      </c>
      <c r="AR1036" s="176"/>
      <c r="AS1036" s="197"/>
      <c r="AT1036" s="197"/>
      <c r="AU1036" s="67" t="s">
        <v>66</v>
      </c>
      <c r="AV1036" s="49">
        <v>32179341</v>
      </c>
      <c r="AW1036" s="30">
        <f>IFERROR(AV1036/AS1031,"-")</f>
        <v>1.4864478014226927E-2</v>
      </c>
      <c r="AX1036" s="49">
        <v>614</v>
      </c>
      <c r="AY1036" s="30">
        <f>IFERROR(AX1036/AT1031,"-")</f>
        <v>0.29892891918208375</v>
      </c>
      <c r="AZ1036" s="52">
        <f t="shared" si="720"/>
        <v>52409.350162866453</v>
      </c>
      <c r="BA1036" s="31">
        <f t="shared" si="728"/>
        <v>0.26374570446735396</v>
      </c>
      <c r="BB1036" s="176"/>
      <c r="BC1036" s="197"/>
      <c r="BD1036" s="197"/>
      <c r="BE1036" s="67" t="s">
        <v>66</v>
      </c>
      <c r="BF1036" s="49">
        <v>10732095</v>
      </c>
      <c r="BG1036" s="30">
        <f>IFERROR(BF1036/BC1031,"-")</f>
        <v>9.7400541241630632E-3</v>
      </c>
      <c r="BH1036" s="49">
        <v>236</v>
      </c>
      <c r="BI1036" s="30">
        <f>IFERROR(BH1036/BD1031,"-")</f>
        <v>0.22648752399232247</v>
      </c>
      <c r="BJ1036" s="52">
        <f t="shared" si="721"/>
        <v>45474.978813559319</v>
      </c>
      <c r="BK1036" s="31">
        <f t="shared" si="729"/>
        <v>0.19063004846526657</v>
      </c>
      <c r="BL1036" s="176"/>
      <c r="BM1036" s="197"/>
      <c r="BN1036" s="197"/>
      <c r="BO1036" s="67" t="s">
        <v>66</v>
      </c>
      <c r="BP1036" s="49">
        <v>4722160</v>
      </c>
      <c r="BQ1036" s="30">
        <f>IFERROR(BP1036/BM1031,"-")</f>
        <v>1.1749623947639358E-2</v>
      </c>
      <c r="BR1036" s="49">
        <v>73</v>
      </c>
      <c r="BS1036" s="30">
        <f>IFERROR(BR1036/BN1031,"-")</f>
        <v>0.19945355191256831</v>
      </c>
      <c r="BT1036" s="52">
        <f t="shared" si="722"/>
        <v>64687.123287671231</v>
      </c>
      <c r="BU1036" s="31">
        <f t="shared" si="730"/>
        <v>0.14484126984126985</v>
      </c>
      <c r="BV1036" s="176"/>
      <c r="BW1036" s="197"/>
      <c r="BX1036" s="197"/>
      <c r="BY1036" s="67" t="s">
        <v>66</v>
      </c>
      <c r="BZ1036" s="49">
        <f t="shared" si="689"/>
        <v>157595524</v>
      </c>
      <c r="CA1036" s="30">
        <f>IFERROR(BZ1036/BW1031,"-")</f>
        <v>1.7008429080476849E-2</v>
      </c>
      <c r="CB1036" s="49">
        <f t="shared" si="690"/>
        <v>2651</v>
      </c>
      <c r="CC1036" s="30">
        <f>IFERROR(CB1036/BX1031,"-")</f>
        <v>0.25111300558870892</v>
      </c>
      <c r="CD1036" s="52">
        <f t="shared" si="723"/>
        <v>59447.576009053184</v>
      </c>
      <c r="CE1036" s="31">
        <f t="shared" si="731"/>
        <v>0.22592466337139935</v>
      </c>
      <c r="CR1036" s="173"/>
      <c r="CS1036" s="194"/>
      <c r="CT1036" s="188"/>
      <c r="CU1036" s="191"/>
      <c r="CV1036" s="191"/>
      <c r="CW1036" s="75" t="s">
        <v>79</v>
      </c>
      <c r="CX1036" s="86">
        <v>108057913</v>
      </c>
      <c r="CY1036" s="76">
        <v>1.4108267270709579E-2</v>
      </c>
      <c r="CZ1036" s="86">
        <v>267</v>
      </c>
      <c r="DA1036" s="76">
        <v>3.1220767072029934E-2</v>
      </c>
      <c r="DB1036" s="86">
        <v>404711.28464419476</v>
      </c>
      <c r="DC1036" s="77">
        <v>2.8749865403251858E-2</v>
      </c>
    </row>
    <row r="1037" spans="2:107" s="16" customFormat="1" ht="13.15" customHeight="1">
      <c r="B1037" s="224"/>
      <c r="C1037" s="194"/>
      <c r="D1037" s="176"/>
      <c r="E1037" s="197"/>
      <c r="F1037" s="197"/>
      <c r="G1037" s="67" t="s">
        <v>68</v>
      </c>
      <c r="H1037" s="49">
        <v>4288</v>
      </c>
      <c r="I1037" s="30">
        <f>IFERROR(H1037/E1031,"-")</f>
        <v>4.7902051029983465E-3</v>
      </c>
      <c r="J1037" s="49">
        <v>1</v>
      </c>
      <c r="K1037" s="30">
        <f>IFERROR(J1037/F1031,"-")</f>
        <v>0.33333333333333331</v>
      </c>
      <c r="L1037" s="52">
        <f t="shared" si="716"/>
        <v>4288</v>
      </c>
      <c r="M1037" s="31">
        <f t="shared" si="724"/>
        <v>0.33333333333333331</v>
      </c>
      <c r="N1037" s="176"/>
      <c r="O1037" s="197"/>
      <c r="P1037" s="197"/>
      <c r="Q1037" s="67" t="s">
        <v>68</v>
      </c>
      <c r="R1037" s="49">
        <v>1291882</v>
      </c>
      <c r="S1037" s="30">
        <f>IFERROR(R1037/O1031,"-")</f>
        <v>1.4836847529657455E-2</v>
      </c>
      <c r="T1037" s="49">
        <v>16</v>
      </c>
      <c r="U1037" s="30">
        <f>IFERROR(T1037/P1031,"-")</f>
        <v>0.4</v>
      </c>
      <c r="V1037" s="52">
        <f t="shared" si="717"/>
        <v>80742.625</v>
      </c>
      <c r="W1037" s="31">
        <f t="shared" si="725"/>
        <v>0.38095238095238093</v>
      </c>
      <c r="X1037" s="176"/>
      <c r="Y1037" s="197"/>
      <c r="Z1037" s="197"/>
      <c r="AA1037" s="67" t="s">
        <v>68</v>
      </c>
      <c r="AB1037" s="49">
        <v>41653208</v>
      </c>
      <c r="AC1037" s="30">
        <f>IFERROR(AB1037/Y1031,"-")</f>
        <v>1.7036209767083949E-2</v>
      </c>
      <c r="AD1037" s="49">
        <v>816</v>
      </c>
      <c r="AE1037" s="30">
        <f>IFERROR(AD1037/Z1031,"-")</f>
        <v>0.21900161030595813</v>
      </c>
      <c r="AF1037" s="52">
        <f t="shared" si="718"/>
        <v>51045.598039215685</v>
      </c>
      <c r="AG1037" s="31">
        <f t="shared" si="726"/>
        <v>0.20288413724515167</v>
      </c>
      <c r="AH1037" s="176"/>
      <c r="AI1037" s="197"/>
      <c r="AJ1037" s="197"/>
      <c r="AK1037" s="67" t="s">
        <v>68</v>
      </c>
      <c r="AL1037" s="49">
        <v>70716416</v>
      </c>
      <c r="AM1037" s="30">
        <f>IFERROR(AL1037/AI1031,"-")</f>
        <v>2.3078390126167487E-2</v>
      </c>
      <c r="AN1037" s="49">
        <v>1140</v>
      </c>
      <c r="AO1037" s="30">
        <f>IFERROR(AN1037/AJ1031,"-")</f>
        <v>0.34275405892964522</v>
      </c>
      <c r="AP1037" s="52">
        <f t="shared" si="719"/>
        <v>62031.943859649124</v>
      </c>
      <c r="AQ1037" s="31">
        <f t="shared" si="727"/>
        <v>0.31693077564637195</v>
      </c>
      <c r="AR1037" s="176"/>
      <c r="AS1037" s="197"/>
      <c r="AT1037" s="197"/>
      <c r="AU1037" s="67" t="s">
        <v>68</v>
      </c>
      <c r="AV1037" s="49">
        <v>54637209</v>
      </c>
      <c r="AW1037" s="30">
        <f>IFERROR(AV1037/AS1031,"-")</f>
        <v>2.5238353760545364E-2</v>
      </c>
      <c r="AX1037" s="49">
        <v>801</v>
      </c>
      <c r="AY1037" s="30">
        <f>IFERROR(AX1037/AT1031,"-")</f>
        <v>0.38997078870496593</v>
      </c>
      <c r="AZ1037" s="52">
        <f t="shared" si="720"/>
        <v>68211.247191011236</v>
      </c>
      <c r="BA1037" s="31">
        <f t="shared" si="728"/>
        <v>0.34407216494845361</v>
      </c>
      <c r="BB1037" s="176"/>
      <c r="BC1037" s="197"/>
      <c r="BD1037" s="197"/>
      <c r="BE1037" s="67" t="s">
        <v>68</v>
      </c>
      <c r="BF1037" s="49">
        <v>26352379</v>
      </c>
      <c r="BG1037" s="30">
        <f>IFERROR(BF1037/BC1031,"-")</f>
        <v>2.3916448536884745E-2</v>
      </c>
      <c r="BH1037" s="49">
        <v>366</v>
      </c>
      <c r="BI1037" s="30">
        <f>IFERROR(BH1037/BD1031,"-")</f>
        <v>0.3512476007677543</v>
      </c>
      <c r="BJ1037" s="52">
        <f t="shared" si="721"/>
        <v>72001.035519125682</v>
      </c>
      <c r="BK1037" s="31">
        <f t="shared" si="729"/>
        <v>0.29563812600969308</v>
      </c>
      <c r="BL1037" s="176"/>
      <c r="BM1037" s="197"/>
      <c r="BN1037" s="197"/>
      <c r="BO1037" s="67" t="s">
        <v>68</v>
      </c>
      <c r="BP1037" s="49">
        <v>8859938</v>
      </c>
      <c r="BQ1037" s="30">
        <f>IFERROR(BP1037/BM1031,"-")</f>
        <v>2.2045195355388205E-2</v>
      </c>
      <c r="BR1037" s="49">
        <v>127</v>
      </c>
      <c r="BS1037" s="30">
        <f>IFERROR(BR1037/BN1031,"-")</f>
        <v>0.34699453551912568</v>
      </c>
      <c r="BT1037" s="52">
        <f t="shared" si="722"/>
        <v>69763.291338582683</v>
      </c>
      <c r="BU1037" s="31">
        <f t="shared" si="730"/>
        <v>0.25198412698412698</v>
      </c>
      <c r="BV1037" s="176"/>
      <c r="BW1037" s="197"/>
      <c r="BX1037" s="197"/>
      <c r="BY1037" s="67" t="s">
        <v>68</v>
      </c>
      <c r="BZ1037" s="49">
        <f t="shared" si="689"/>
        <v>203515320</v>
      </c>
      <c r="CA1037" s="30">
        <f>IFERROR(BZ1037/BW1031,"-")</f>
        <v>2.1964303294619916E-2</v>
      </c>
      <c r="CB1037" s="49">
        <f t="shared" si="690"/>
        <v>3267</v>
      </c>
      <c r="CC1037" s="30">
        <f>IFERROR(CB1037/BX1031,"-")</f>
        <v>0.30946291560102301</v>
      </c>
      <c r="CD1037" s="52">
        <f t="shared" si="723"/>
        <v>62294.251606978876</v>
      </c>
      <c r="CE1037" s="31">
        <f t="shared" si="731"/>
        <v>0.27842168058633032</v>
      </c>
      <c r="CR1037" s="173"/>
      <c r="CS1037" s="194"/>
      <c r="CT1037" s="188"/>
      <c r="CU1037" s="191"/>
      <c r="CV1037" s="191"/>
      <c r="CW1037" s="75" t="s">
        <v>81</v>
      </c>
      <c r="CX1037" s="86">
        <v>71604299</v>
      </c>
      <c r="CY1037" s="76">
        <v>9.3488071347796863E-3</v>
      </c>
      <c r="CZ1037" s="86">
        <v>1055</v>
      </c>
      <c r="DA1037" s="76">
        <v>0.12336295603367634</v>
      </c>
      <c r="DB1037" s="86">
        <v>67871.373459715644</v>
      </c>
      <c r="DC1037" s="77">
        <v>0.11359965543232475</v>
      </c>
    </row>
    <row r="1038" spans="2:107" s="16" customFormat="1" ht="13.15" customHeight="1">
      <c r="B1038" s="224"/>
      <c r="C1038" s="194"/>
      <c r="D1038" s="176"/>
      <c r="E1038" s="197"/>
      <c r="F1038" s="197"/>
      <c r="G1038" s="67" t="s">
        <v>69</v>
      </c>
      <c r="H1038" s="49">
        <v>0</v>
      </c>
      <c r="I1038" s="30">
        <f>IFERROR(H1038/E1031,"-")</f>
        <v>0</v>
      </c>
      <c r="J1038" s="49">
        <v>0</v>
      </c>
      <c r="K1038" s="30">
        <f>IFERROR(J1038/F1031,"-")</f>
        <v>0</v>
      </c>
      <c r="L1038" s="52" t="str">
        <f t="shared" si="716"/>
        <v>-</v>
      </c>
      <c r="M1038" s="31">
        <f t="shared" si="724"/>
        <v>0</v>
      </c>
      <c r="N1038" s="176"/>
      <c r="O1038" s="197"/>
      <c r="P1038" s="197"/>
      <c r="Q1038" s="67" t="s">
        <v>69</v>
      </c>
      <c r="R1038" s="49">
        <v>29284</v>
      </c>
      <c r="S1038" s="30">
        <f>IFERROR(R1038/O1031,"-")</f>
        <v>3.3631728211902398E-4</v>
      </c>
      <c r="T1038" s="49">
        <v>1</v>
      </c>
      <c r="U1038" s="30">
        <f>IFERROR(T1038/P1031,"-")</f>
        <v>2.5000000000000001E-2</v>
      </c>
      <c r="V1038" s="52">
        <f t="shared" si="717"/>
        <v>29284</v>
      </c>
      <c r="W1038" s="31">
        <f t="shared" si="725"/>
        <v>2.3809523809523808E-2</v>
      </c>
      <c r="X1038" s="176"/>
      <c r="Y1038" s="197"/>
      <c r="Z1038" s="197"/>
      <c r="AA1038" s="67" t="s">
        <v>69</v>
      </c>
      <c r="AB1038" s="49">
        <v>45701209</v>
      </c>
      <c r="AC1038" s="30">
        <f>IFERROR(AB1038/Y1031,"-")</f>
        <v>1.8691846811255089E-2</v>
      </c>
      <c r="AD1038" s="49">
        <v>235</v>
      </c>
      <c r="AE1038" s="30">
        <f>IFERROR(AD1038/Z1031,"-")</f>
        <v>6.3070316693505102E-2</v>
      </c>
      <c r="AF1038" s="52">
        <f t="shared" si="718"/>
        <v>194473.22978723404</v>
      </c>
      <c r="AG1038" s="31">
        <f t="shared" si="726"/>
        <v>5.8428642466434609E-2</v>
      </c>
      <c r="AH1038" s="176"/>
      <c r="AI1038" s="197"/>
      <c r="AJ1038" s="197"/>
      <c r="AK1038" s="67" t="s">
        <v>69</v>
      </c>
      <c r="AL1038" s="49">
        <v>77329497</v>
      </c>
      <c r="AM1038" s="30">
        <f>IFERROR(AL1038/AI1031,"-")</f>
        <v>2.5236577317864897E-2</v>
      </c>
      <c r="AN1038" s="49">
        <v>406</v>
      </c>
      <c r="AO1038" s="30">
        <f>IFERROR(AN1038/AJ1031,"-")</f>
        <v>0.12206855081178593</v>
      </c>
      <c r="AP1038" s="52">
        <f t="shared" si="719"/>
        <v>190466.74137931035</v>
      </c>
      <c r="AQ1038" s="31">
        <f t="shared" si="727"/>
        <v>0.11287183764247985</v>
      </c>
      <c r="AR1038" s="176"/>
      <c r="AS1038" s="197"/>
      <c r="AT1038" s="197"/>
      <c r="AU1038" s="67" t="s">
        <v>69</v>
      </c>
      <c r="AV1038" s="49">
        <v>93900281</v>
      </c>
      <c r="AW1038" s="30">
        <f>IFERROR(AV1038/AS1031,"-")</f>
        <v>4.3374992124737125E-2</v>
      </c>
      <c r="AX1038" s="49">
        <v>334</v>
      </c>
      <c r="AY1038" s="30">
        <f>IFERROR(AX1038/AT1031,"-")</f>
        <v>0.16260954235637781</v>
      </c>
      <c r="AZ1038" s="52">
        <f t="shared" si="720"/>
        <v>281138.56586826348</v>
      </c>
      <c r="BA1038" s="31">
        <f t="shared" si="728"/>
        <v>0.14347079037800686</v>
      </c>
      <c r="BB1038" s="176"/>
      <c r="BC1038" s="197"/>
      <c r="BD1038" s="197"/>
      <c r="BE1038" s="67" t="s">
        <v>69</v>
      </c>
      <c r="BF1038" s="49">
        <v>61172887</v>
      </c>
      <c r="BG1038" s="30">
        <f>IFERROR(BF1038/BC1031,"-")</f>
        <v>5.5518259045536873E-2</v>
      </c>
      <c r="BH1038" s="49">
        <v>210</v>
      </c>
      <c r="BI1038" s="30">
        <f>IFERROR(BH1038/BD1031,"-")</f>
        <v>0.20153550863723607</v>
      </c>
      <c r="BJ1038" s="52">
        <f t="shared" si="721"/>
        <v>291299.46190476191</v>
      </c>
      <c r="BK1038" s="31">
        <f t="shared" si="729"/>
        <v>0.16962843295638125</v>
      </c>
      <c r="BL1038" s="176"/>
      <c r="BM1038" s="197"/>
      <c r="BN1038" s="197"/>
      <c r="BO1038" s="67" t="s">
        <v>69</v>
      </c>
      <c r="BP1038" s="49">
        <v>20183582</v>
      </c>
      <c r="BQ1038" s="30">
        <f>IFERROR(BP1038/BM1031,"-")</f>
        <v>5.0220555511956963E-2</v>
      </c>
      <c r="BR1038" s="49">
        <v>73</v>
      </c>
      <c r="BS1038" s="30">
        <f>IFERROR(BR1038/BN1031,"-")</f>
        <v>0.19945355191256831</v>
      </c>
      <c r="BT1038" s="52">
        <f t="shared" si="722"/>
        <v>276487.42465753423</v>
      </c>
      <c r="BU1038" s="31">
        <f t="shared" si="730"/>
        <v>0.14484126984126985</v>
      </c>
      <c r="BV1038" s="176"/>
      <c r="BW1038" s="197"/>
      <c r="BX1038" s="197"/>
      <c r="BY1038" s="67" t="s">
        <v>69</v>
      </c>
      <c r="BZ1038" s="49">
        <f t="shared" si="689"/>
        <v>298316740</v>
      </c>
      <c r="CA1038" s="30">
        <f>IFERROR(BZ1038/BW1031,"-")</f>
        <v>3.2195705734694928E-2</v>
      </c>
      <c r="CB1038" s="49">
        <f t="shared" si="690"/>
        <v>1259</v>
      </c>
      <c r="CC1038" s="30">
        <f>IFERROR(CB1038/BX1031,"-")</f>
        <v>0.11925736478166146</v>
      </c>
      <c r="CD1038" s="52">
        <f t="shared" si="723"/>
        <v>236947.37092930896</v>
      </c>
      <c r="CE1038" s="31">
        <f t="shared" si="731"/>
        <v>0.10729504005454235</v>
      </c>
      <c r="CR1038" s="173"/>
      <c r="CS1038" s="194"/>
      <c r="CT1038" s="188"/>
      <c r="CU1038" s="191"/>
      <c r="CV1038" s="191"/>
      <c r="CW1038" s="75" t="s">
        <v>83</v>
      </c>
      <c r="CX1038" s="86">
        <v>144187672</v>
      </c>
      <c r="CY1038" s="76">
        <v>1.8825444220058257E-2</v>
      </c>
      <c r="CZ1038" s="86">
        <v>1169</v>
      </c>
      <c r="DA1038" s="76">
        <v>0.13669317118802618</v>
      </c>
      <c r="DB1038" s="86">
        <v>123342.74764756202</v>
      </c>
      <c r="DC1038" s="77">
        <v>0.12587487886292667</v>
      </c>
    </row>
    <row r="1039" spans="2:107" s="16" customFormat="1" ht="13.15" customHeight="1">
      <c r="B1039" s="224"/>
      <c r="C1039" s="194"/>
      <c r="D1039" s="176"/>
      <c r="E1039" s="197"/>
      <c r="F1039" s="197"/>
      <c r="G1039" s="67" t="s">
        <v>71</v>
      </c>
      <c r="H1039" s="49">
        <v>0</v>
      </c>
      <c r="I1039" s="30">
        <f>IFERROR(H1039/E1031,"-")</f>
        <v>0</v>
      </c>
      <c r="J1039" s="49">
        <v>0</v>
      </c>
      <c r="K1039" s="30">
        <f>IFERROR(J1039/F1031,"-")</f>
        <v>0</v>
      </c>
      <c r="L1039" s="52" t="str">
        <f t="shared" si="716"/>
        <v>-</v>
      </c>
      <c r="M1039" s="31">
        <f t="shared" si="724"/>
        <v>0</v>
      </c>
      <c r="N1039" s="176"/>
      <c r="O1039" s="197"/>
      <c r="P1039" s="197"/>
      <c r="Q1039" s="67" t="s">
        <v>71</v>
      </c>
      <c r="R1039" s="49">
        <v>0</v>
      </c>
      <c r="S1039" s="30">
        <f>IFERROR(R1039/O1031,"-")</f>
        <v>0</v>
      </c>
      <c r="T1039" s="49">
        <v>0</v>
      </c>
      <c r="U1039" s="30">
        <f>IFERROR(T1039/P1031,"-")</f>
        <v>0</v>
      </c>
      <c r="V1039" s="52" t="str">
        <f t="shared" si="717"/>
        <v>-</v>
      </c>
      <c r="W1039" s="31">
        <f t="shared" si="725"/>
        <v>0</v>
      </c>
      <c r="X1039" s="176"/>
      <c r="Y1039" s="197"/>
      <c r="Z1039" s="197"/>
      <c r="AA1039" s="67" t="s">
        <v>71</v>
      </c>
      <c r="AB1039" s="49">
        <v>37187</v>
      </c>
      <c r="AC1039" s="30">
        <f>IFERROR(AB1039/Y1031,"-")</f>
        <v>1.5209525581044103E-5</v>
      </c>
      <c r="AD1039" s="49">
        <v>3</v>
      </c>
      <c r="AE1039" s="30">
        <f>IFERROR(AD1039/Z1031,"-")</f>
        <v>8.0515297906602254E-4</v>
      </c>
      <c r="AF1039" s="52">
        <f t="shared" si="718"/>
        <v>12395.666666666666</v>
      </c>
      <c r="AG1039" s="31">
        <f t="shared" si="726"/>
        <v>7.4589756340129288E-4</v>
      </c>
      <c r="AH1039" s="176"/>
      <c r="AI1039" s="197"/>
      <c r="AJ1039" s="197"/>
      <c r="AK1039" s="67" t="s">
        <v>71</v>
      </c>
      <c r="AL1039" s="49">
        <v>2423</v>
      </c>
      <c r="AM1039" s="30">
        <f>IFERROR(AL1039/AI1031,"-")</f>
        <v>7.9074905713128648E-7</v>
      </c>
      <c r="AN1039" s="49">
        <v>3</v>
      </c>
      <c r="AO1039" s="30">
        <f>IFERROR(AN1039/AJ1031,"-")</f>
        <v>9.0198436560432957E-4</v>
      </c>
      <c r="AP1039" s="52">
        <f t="shared" si="719"/>
        <v>807.66666666666663</v>
      </c>
      <c r="AQ1039" s="31">
        <f t="shared" si="727"/>
        <v>8.3402835696413675E-4</v>
      </c>
      <c r="AR1039" s="176"/>
      <c r="AS1039" s="197"/>
      <c r="AT1039" s="197"/>
      <c r="AU1039" s="67" t="s">
        <v>71</v>
      </c>
      <c r="AV1039" s="49">
        <v>27030</v>
      </c>
      <c r="AW1039" s="30">
        <f>IFERROR(AV1039/AS1031,"-")</f>
        <v>1.2485862924431978E-5</v>
      </c>
      <c r="AX1039" s="49">
        <v>5</v>
      </c>
      <c r="AY1039" s="30">
        <f>IFERROR(AX1039/AT1031,"-")</f>
        <v>2.4342745861733205E-3</v>
      </c>
      <c r="AZ1039" s="52">
        <f t="shared" si="720"/>
        <v>5406</v>
      </c>
      <c r="BA1039" s="31">
        <f t="shared" si="728"/>
        <v>2.1477663230240552E-3</v>
      </c>
      <c r="BB1039" s="176"/>
      <c r="BC1039" s="197"/>
      <c r="BD1039" s="197"/>
      <c r="BE1039" s="67" t="s">
        <v>71</v>
      </c>
      <c r="BF1039" s="49">
        <v>3827</v>
      </c>
      <c r="BG1039" s="30">
        <f>IFERROR(BF1039/BC1031,"-")</f>
        <v>3.4732442391883451E-6</v>
      </c>
      <c r="BH1039" s="49">
        <v>2</v>
      </c>
      <c r="BI1039" s="30">
        <f>IFERROR(BH1039/BD1031,"-")</f>
        <v>1.9193857965451055E-3</v>
      </c>
      <c r="BJ1039" s="52">
        <f t="shared" si="721"/>
        <v>1913.5</v>
      </c>
      <c r="BK1039" s="31">
        <f t="shared" si="729"/>
        <v>1.6155088852988692E-3</v>
      </c>
      <c r="BL1039" s="176"/>
      <c r="BM1039" s="197"/>
      <c r="BN1039" s="197"/>
      <c r="BO1039" s="67" t="s">
        <v>71</v>
      </c>
      <c r="BP1039" s="49">
        <v>0</v>
      </c>
      <c r="BQ1039" s="30">
        <f>IFERROR(BP1039/BM1031,"-")</f>
        <v>0</v>
      </c>
      <c r="BR1039" s="49">
        <v>0</v>
      </c>
      <c r="BS1039" s="30">
        <f>IFERROR(BR1039/BN1031,"-")</f>
        <v>0</v>
      </c>
      <c r="BT1039" s="52" t="str">
        <f t="shared" si="722"/>
        <v>-</v>
      </c>
      <c r="BU1039" s="31">
        <f t="shared" si="730"/>
        <v>0</v>
      </c>
      <c r="BV1039" s="176"/>
      <c r="BW1039" s="197"/>
      <c r="BX1039" s="197"/>
      <c r="BY1039" s="67" t="s">
        <v>71</v>
      </c>
      <c r="BZ1039" s="49">
        <f t="shared" si="689"/>
        <v>70467</v>
      </c>
      <c r="CA1039" s="30">
        <f>IFERROR(BZ1039/BW1031,"-")</f>
        <v>7.6051206379056947E-6</v>
      </c>
      <c r="CB1039" s="49">
        <f t="shared" si="690"/>
        <v>13</v>
      </c>
      <c r="CC1039" s="30">
        <f>IFERROR(CB1039/BX1031,"-")</f>
        <v>1.2314104385715639E-3</v>
      </c>
      <c r="CD1039" s="52">
        <f t="shared" si="723"/>
        <v>5420.5384615384619</v>
      </c>
      <c r="CE1039" s="31">
        <f t="shared" si="731"/>
        <v>1.1078915970683485E-3</v>
      </c>
      <c r="CR1039" s="173"/>
      <c r="CS1039" s="194"/>
      <c r="CT1039" s="188"/>
      <c r="CU1039" s="191"/>
      <c r="CV1039" s="191"/>
      <c r="CW1039" s="75" t="s">
        <v>87</v>
      </c>
      <c r="CX1039" s="86">
        <v>29445102</v>
      </c>
      <c r="CY1039" s="76">
        <v>3.8444141414179E-3</v>
      </c>
      <c r="CZ1039" s="86">
        <v>458</v>
      </c>
      <c r="DA1039" s="76">
        <v>5.3554724041159962E-2</v>
      </c>
      <c r="DB1039" s="86">
        <v>64290.615720524016</v>
      </c>
      <c r="DC1039" s="77">
        <v>4.9316248519435772E-2</v>
      </c>
    </row>
    <row r="1040" spans="2:107" s="16" customFormat="1" ht="13.15" customHeight="1">
      <c r="B1040" s="224"/>
      <c r="C1040" s="194"/>
      <c r="D1040" s="176"/>
      <c r="E1040" s="197"/>
      <c r="F1040" s="197"/>
      <c r="G1040" s="67" t="s">
        <v>73</v>
      </c>
      <c r="H1040" s="49">
        <v>0</v>
      </c>
      <c r="I1040" s="30">
        <f>IFERROR(H1040/E1031,"-")</f>
        <v>0</v>
      </c>
      <c r="J1040" s="49">
        <v>0</v>
      </c>
      <c r="K1040" s="30">
        <f>IFERROR(J1040/F1031,"-")</f>
        <v>0</v>
      </c>
      <c r="L1040" s="52" t="str">
        <f t="shared" si="716"/>
        <v>-</v>
      </c>
      <c r="M1040" s="31">
        <f t="shared" si="724"/>
        <v>0</v>
      </c>
      <c r="N1040" s="176"/>
      <c r="O1040" s="197"/>
      <c r="P1040" s="197"/>
      <c r="Q1040" s="67" t="s">
        <v>73</v>
      </c>
      <c r="R1040" s="49">
        <v>0</v>
      </c>
      <c r="S1040" s="30">
        <f>IFERROR(R1040/O1031,"-")</f>
        <v>0</v>
      </c>
      <c r="T1040" s="49">
        <v>0</v>
      </c>
      <c r="U1040" s="30">
        <f>IFERROR(T1040/P1031,"-")</f>
        <v>0</v>
      </c>
      <c r="V1040" s="52" t="str">
        <f t="shared" si="717"/>
        <v>-</v>
      </c>
      <c r="W1040" s="31">
        <f t="shared" si="725"/>
        <v>0</v>
      </c>
      <c r="X1040" s="176"/>
      <c r="Y1040" s="197"/>
      <c r="Z1040" s="197"/>
      <c r="AA1040" s="67" t="s">
        <v>73</v>
      </c>
      <c r="AB1040" s="49">
        <v>317706</v>
      </c>
      <c r="AC1040" s="30">
        <f>IFERROR(AB1040/Y1031,"-")</f>
        <v>1.2994211778985122E-4</v>
      </c>
      <c r="AD1040" s="49">
        <v>17</v>
      </c>
      <c r="AE1040" s="30">
        <f>IFERROR(AD1040/Z1031,"-")</f>
        <v>4.5625335480407947E-3</v>
      </c>
      <c r="AF1040" s="52">
        <f t="shared" si="718"/>
        <v>18688.588235294119</v>
      </c>
      <c r="AG1040" s="31">
        <f t="shared" si="726"/>
        <v>4.2267528592739934E-3</v>
      </c>
      <c r="AH1040" s="176"/>
      <c r="AI1040" s="197"/>
      <c r="AJ1040" s="197"/>
      <c r="AK1040" s="67" t="s">
        <v>73</v>
      </c>
      <c r="AL1040" s="49">
        <v>462420</v>
      </c>
      <c r="AM1040" s="30">
        <f>IFERROR(AL1040/AI1031,"-")</f>
        <v>1.5091134089915373E-4</v>
      </c>
      <c r="AN1040" s="49">
        <v>27</v>
      </c>
      <c r="AO1040" s="30">
        <f>IFERROR(AN1040/AJ1031,"-")</f>
        <v>8.1178592904389661E-3</v>
      </c>
      <c r="AP1040" s="52">
        <f t="shared" si="719"/>
        <v>17126.666666666668</v>
      </c>
      <c r="AQ1040" s="31">
        <f t="shared" si="727"/>
        <v>7.5062552126772307E-3</v>
      </c>
      <c r="AR1040" s="176"/>
      <c r="AS1040" s="197"/>
      <c r="AT1040" s="197"/>
      <c r="AU1040" s="67" t="s">
        <v>73</v>
      </c>
      <c r="AV1040" s="49">
        <v>138502</v>
      </c>
      <c r="AW1040" s="30">
        <f>IFERROR(AV1040/AS1031,"-")</f>
        <v>6.397769096410203E-5</v>
      </c>
      <c r="AX1040" s="49">
        <v>9</v>
      </c>
      <c r="AY1040" s="30">
        <f>IFERROR(AX1040/AT1031,"-")</f>
        <v>4.3816942551119769E-3</v>
      </c>
      <c r="AZ1040" s="52">
        <f t="shared" si="720"/>
        <v>15389.111111111111</v>
      </c>
      <c r="BA1040" s="31">
        <f t="shared" si="728"/>
        <v>3.8659793814432991E-3</v>
      </c>
      <c r="BB1040" s="176"/>
      <c r="BC1040" s="197"/>
      <c r="BD1040" s="197"/>
      <c r="BE1040" s="67" t="s">
        <v>73</v>
      </c>
      <c r="BF1040" s="49">
        <v>33320</v>
      </c>
      <c r="BG1040" s="30">
        <f>IFERROR(BF1040/BC1031,"-")</f>
        <v>3.0240004716424264E-5</v>
      </c>
      <c r="BH1040" s="49">
        <v>5</v>
      </c>
      <c r="BI1040" s="30">
        <f>IFERROR(BH1040/BD1031,"-")</f>
        <v>4.7984644913627635E-3</v>
      </c>
      <c r="BJ1040" s="52">
        <f t="shared" si="721"/>
        <v>6664</v>
      </c>
      <c r="BK1040" s="31">
        <f t="shared" si="729"/>
        <v>4.0387722132471729E-3</v>
      </c>
      <c r="BL1040" s="176"/>
      <c r="BM1040" s="197"/>
      <c r="BN1040" s="197"/>
      <c r="BO1040" s="67" t="s">
        <v>73</v>
      </c>
      <c r="BP1040" s="49">
        <v>14816</v>
      </c>
      <c r="BQ1040" s="30">
        <f>IFERROR(BP1040/BM1031,"-")</f>
        <v>3.686500000174173E-5</v>
      </c>
      <c r="BR1040" s="49">
        <v>2</v>
      </c>
      <c r="BS1040" s="30">
        <f>IFERROR(BR1040/BN1031,"-")</f>
        <v>5.4644808743169399E-3</v>
      </c>
      <c r="BT1040" s="52">
        <f t="shared" si="722"/>
        <v>7408</v>
      </c>
      <c r="BU1040" s="31">
        <f t="shared" si="730"/>
        <v>3.968253968253968E-3</v>
      </c>
      <c r="BV1040" s="176"/>
      <c r="BW1040" s="197"/>
      <c r="BX1040" s="197"/>
      <c r="BY1040" s="67" t="s">
        <v>73</v>
      </c>
      <c r="BZ1040" s="49">
        <f t="shared" ref="BZ1040:BZ1107" si="733">SUM(H1040,R1040,AB1040,AL1040,AV1040,BF1040,BP1040)</f>
        <v>966764</v>
      </c>
      <c r="CA1040" s="30">
        <f>IFERROR(BZ1040/BW1031,"-")</f>
        <v>1.043375884936816E-4</v>
      </c>
      <c r="CB1040" s="49">
        <f t="shared" ref="CB1040:CB1107" si="734">SUM(J1040,T1040,AD1040,AN1040,AX1040,BH1040,BR1040)</f>
        <v>60</v>
      </c>
      <c r="CC1040" s="30">
        <f>IFERROR(CB1040/BX1031,"-")</f>
        <v>5.6834327934072179E-3</v>
      </c>
      <c r="CD1040" s="52">
        <f t="shared" si="723"/>
        <v>16112.733333333334</v>
      </c>
      <c r="CE1040" s="31">
        <f t="shared" si="731"/>
        <v>5.1133458326231467E-3</v>
      </c>
      <c r="CR1040" s="173"/>
      <c r="CS1040" s="194"/>
      <c r="CT1040" s="188"/>
      <c r="CU1040" s="191"/>
      <c r="CV1040" s="191"/>
      <c r="CW1040" s="75" t="s">
        <v>85</v>
      </c>
      <c r="CX1040" s="86">
        <v>27021076</v>
      </c>
      <c r="CY1040" s="76">
        <v>3.5279282337255216E-3</v>
      </c>
      <c r="CZ1040" s="86">
        <v>1024</v>
      </c>
      <c r="DA1040" s="76">
        <v>0.11973807296538821</v>
      </c>
      <c r="DB1040" s="86">
        <v>26387.76953125</v>
      </c>
      <c r="DC1040" s="77">
        <v>0.11026165607838914</v>
      </c>
    </row>
    <row r="1041" spans="2:107" s="16" customFormat="1" ht="13.15" customHeight="1">
      <c r="B1041" s="224"/>
      <c r="C1041" s="194"/>
      <c r="D1041" s="176"/>
      <c r="E1041" s="197"/>
      <c r="F1041" s="197"/>
      <c r="G1041" s="67" t="s">
        <v>75</v>
      </c>
      <c r="H1041" s="49">
        <v>16118</v>
      </c>
      <c r="I1041" s="30">
        <f>IFERROR(H1041/E1031,"-")</f>
        <v>1.8005719647884177E-2</v>
      </c>
      <c r="J1041" s="49">
        <v>1</v>
      </c>
      <c r="K1041" s="30">
        <f>IFERROR(J1041/F1031,"-")</f>
        <v>0.33333333333333331</v>
      </c>
      <c r="L1041" s="52">
        <f t="shared" si="716"/>
        <v>16118</v>
      </c>
      <c r="M1041" s="31">
        <f t="shared" si="724"/>
        <v>0.33333333333333331</v>
      </c>
      <c r="N1041" s="176"/>
      <c r="O1041" s="197"/>
      <c r="P1041" s="197"/>
      <c r="Q1041" s="67" t="s">
        <v>75</v>
      </c>
      <c r="R1041" s="49">
        <v>58921</v>
      </c>
      <c r="S1041" s="30">
        <f>IFERROR(R1041/O1031,"-")</f>
        <v>6.7668865522930652E-4</v>
      </c>
      <c r="T1041" s="49">
        <v>4</v>
      </c>
      <c r="U1041" s="30">
        <f>IFERROR(T1041/P1031,"-")</f>
        <v>0.1</v>
      </c>
      <c r="V1041" s="52">
        <f t="shared" si="717"/>
        <v>14730.25</v>
      </c>
      <c r="W1041" s="31">
        <f t="shared" si="725"/>
        <v>9.5238095238095233E-2</v>
      </c>
      <c r="X1041" s="176"/>
      <c r="Y1041" s="197"/>
      <c r="Z1041" s="197"/>
      <c r="AA1041" s="67" t="s">
        <v>75</v>
      </c>
      <c r="AB1041" s="49">
        <v>4054336</v>
      </c>
      <c r="AC1041" s="30">
        <f>IFERROR(AB1041/Y1031,"-")</f>
        <v>1.6582280664250416E-3</v>
      </c>
      <c r="AD1041" s="49">
        <v>112</v>
      </c>
      <c r="AE1041" s="30">
        <f>IFERROR(AD1041/Z1031,"-")</f>
        <v>3.0059044551798177E-2</v>
      </c>
      <c r="AF1041" s="52">
        <f t="shared" si="718"/>
        <v>36199.428571428572</v>
      </c>
      <c r="AG1041" s="31">
        <f t="shared" si="726"/>
        <v>2.7846842366981601E-2</v>
      </c>
      <c r="AH1041" s="176"/>
      <c r="AI1041" s="197"/>
      <c r="AJ1041" s="197"/>
      <c r="AK1041" s="67" t="s">
        <v>75</v>
      </c>
      <c r="AL1041" s="49">
        <v>2758896</v>
      </c>
      <c r="AM1041" s="30">
        <f>IFERROR(AL1041/AI1031,"-")</f>
        <v>9.0036913360432426E-4</v>
      </c>
      <c r="AN1041" s="49">
        <v>150</v>
      </c>
      <c r="AO1041" s="30">
        <f>IFERROR(AN1041/AJ1031,"-")</f>
        <v>4.5099218280216478E-2</v>
      </c>
      <c r="AP1041" s="52">
        <f t="shared" si="719"/>
        <v>18392.64</v>
      </c>
      <c r="AQ1041" s="31">
        <f t="shared" si="727"/>
        <v>4.1701417848206836E-2</v>
      </c>
      <c r="AR1041" s="176"/>
      <c r="AS1041" s="197"/>
      <c r="AT1041" s="197"/>
      <c r="AU1041" s="67" t="s">
        <v>75</v>
      </c>
      <c r="AV1041" s="49">
        <v>6072295</v>
      </c>
      <c r="AW1041" s="30">
        <f>IFERROR(AV1041/AS1031,"-")</f>
        <v>2.8049516465672836E-3</v>
      </c>
      <c r="AX1041" s="49">
        <v>127</v>
      </c>
      <c r="AY1041" s="30">
        <f>IFERROR(AX1041/AT1031,"-")</f>
        <v>6.1830574488802338E-2</v>
      </c>
      <c r="AZ1041" s="52">
        <f t="shared" si="720"/>
        <v>47813.346456692911</v>
      </c>
      <c r="BA1041" s="31">
        <f t="shared" si="728"/>
        <v>5.4553264604810997E-2</v>
      </c>
      <c r="BB1041" s="176"/>
      <c r="BC1041" s="197"/>
      <c r="BD1041" s="197"/>
      <c r="BE1041" s="67" t="s">
        <v>75</v>
      </c>
      <c r="BF1041" s="49">
        <v>3741181</v>
      </c>
      <c r="BG1041" s="30">
        <f>IFERROR(BF1041/BC1031,"-")</f>
        <v>3.3953580757802174E-3</v>
      </c>
      <c r="BH1041" s="49">
        <v>86</v>
      </c>
      <c r="BI1041" s="30">
        <f>IFERROR(BH1041/BD1031,"-")</f>
        <v>8.253358925143954E-2</v>
      </c>
      <c r="BJ1041" s="52">
        <f t="shared" si="721"/>
        <v>43502.104651162794</v>
      </c>
      <c r="BK1041" s="31">
        <f t="shared" si="729"/>
        <v>6.9466882067851371E-2</v>
      </c>
      <c r="BL1041" s="176"/>
      <c r="BM1041" s="197"/>
      <c r="BN1041" s="197"/>
      <c r="BO1041" s="67" t="s">
        <v>75</v>
      </c>
      <c r="BP1041" s="49">
        <v>1006583</v>
      </c>
      <c r="BQ1041" s="30">
        <f>IFERROR(BP1041/BM1031,"-")</f>
        <v>2.5045681895756746E-3</v>
      </c>
      <c r="BR1041" s="49">
        <v>35</v>
      </c>
      <c r="BS1041" s="30">
        <f>IFERROR(BR1041/BN1031,"-")</f>
        <v>9.5628415300546443E-2</v>
      </c>
      <c r="BT1041" s="52">
        <f t="shared" si="722"/>
        <v>28759.514285714286</v>
      </c>
      <c r="BU1041" s="31">
        <f t="shared" si="730"/>
        <v>6.9444444444444448E-2</v>
      </c>
      <c r="BV1041" s="176"/>
      <c r="BW1041" s="197"/>
      <c r="BX1041" s="197"/>
      <c r="BY1041" s="67" t="s">
        <v>75</v>
      </c>
      <c r="BZ1041" s="49">
        <f t="shared" si="733"/>
        <v>17708330</v>
      </c>
      <c r="CA1041" s="30">
        <f>IFERROR(BZ1041/BW1031,"-")</f>
        <v>1.911163891549868E-3</v>
      </c>
      <c r="CB1041" s="49">
        <f t="shared" si="734"/>
        <v>515</v>
      </c>
      <c r="CC1041" s="30">
        <f>IFERROR(CB1041/BX1031,"-")</f>
        <v>4.8782798143411951E-2</v>
      </c>
      <c r="CD1041" s="52">
        <f t="shared" si="723"/>
        <v>34385.106796116503</v>
      </c>
      <c r="CE1041" s="31">
        <f t="shared" si="731"/>
        <v>4.3889551730015339E-2</v>
      </c>
      <c r="CR1041" s="174"/>
      <c r="CS1041" s="195"/>
      <c r="CT1041" s="189"/>
      <c r="CU1041" s="192"/>
      <c r="CV1041" s="192"/>
      <c r="CW1041" s="18" t="s">
        <v>92</v>
      </c>
      <c r="CX1041" s="86">
        <v>1447005064</v>
      </c>
      <c r="CY1041" s="76">
        <v>0.18892400952609753</v>
      </c>
      <c r="CZ1041" s="86">
        <v>6614</v>
      </c>
      <c r="DA1041" s="76">
        <v>0.77338634237605242</v>
      </c>
      <c r="DB1041" s="86">
        <v>218779.11460538252</v>
      </c>
      <c r="DC1041" s="77">
        <v>0.7121783137719393</v>
      </c>
    </row>
    <row r="1042" spans="2:107" s="16" customFormat="1" ht="13.15" customHeight="1">
      <c r="B1042" s="224"/>
      <c r="C1042" s="194"/>
      <c r="D1042" s="176"/>
      <c r="E1042" s="197"/>
      <c r="F1042" s="197"/>
      <c r="G1042" s="67" t="s">
        <v>77</v>
      </c>
      <c r="H1042" s="49">
        <v>0</v>
      </c>
      <c r="I1042" s="30">
        <f>IFERROR(H1042/E1031,"-")</f>
        <v>0</v>
      </c>
      <c r="J1042" s="49">
        <v>0</v>
      </c>
      <c r="K1042" s="30">
        <f>IFERROR(J1042/F1031,"-")</f>
        <v>0</v>
      </c>
      <c r="L1042" s="52" t="str">
        <f t="shared" si="716"/>
        <v>-</v>
      </c>
      <c r="M1042" s="31">
        <f t="shared" si="724"/>
        <v>0</v>
      </c>
      <c r="N1042" s="176"/>
      <c r="O1042" s="197"/>
      <c r="P1042" s="197"/>
      <c r="Q1042" s="67" t="s">
        <v>77</v>
      </c>
      <c r="R1042" s="49">
        <v>598977</v>
      </c>
      <c r="S1042" s="30">
        <f>IFERROR(R1042/O1031,"-")</f>
        <v>6.8790573928359045E-3</v>
      </c>
      <c r="T1042" s="49">
        <v>1</v>
      </c>
      <c r="U1042" s="30">
        <f>IFERROR(T1042/P1031,"-")</f>
        <v>2.5000000000000001E-2</v>
      </c>
      <c r="V1042" s="52">
        <f t="shared" si="717"/>
        <v>598977</v>
      </c>
      <c r="W1042" s="31">
        <f t="shared" si="725"/>
        <v>2.3809523809523808E-2</v>
      </c>
      <c r="X1042" s="176"/>
      <c r="Y1042" s="197"/>
      <c r="Z1042" s="197"/>
      <c r="AA1042" s="67" t="s">
        <v>77</v>
      </c>
      <c r="AB1042" s="49">
        <v>719125</v>
      </c>
      <c r="AC1042" s="30">
        <f>IFERROR(AB1042/Y1031,"-")</f>
        <v>2.9412294843543014E-4</v>
      </c>
      <c r="AD1042" s="49">
        <v>30</v>
      </c>
      <c r="AE1042" s="30">
        <f>IFERROR(AD1042/Z1031,"-")</f>
        <v>8.0515297906602248E-3</v>
      </c>
      <c r="AF1042" s="52">
        <f t="shared" si="718"/>
        <v>23970.833333333332</v>
      </c>
      <c r="AG1042" s="31">
        <f t="shared" si="726"/>
        <v>7.4589756340129286E-3</v>
      </c>
      <c r="AH1042" s="176"/>
      <c r="AI1042" s="197"/>
      <c r="AJ1042" s="197"/>
      <c r="AK1042" s="67" t="s">
        <v>77</v>
      </c>
      <c r="AL1042" s="49">
        <v>3736714</v>
      </c>
      <c r="AM1042" s="30">
        <f>IFERROR(AL1042/AI1031,"-")</f>
        <v>1.2194812514524467E-3</v>
      </c>
      <c r="AN1042" s="49">
        <v>36</v>
      </c>
      <c r="AO1042" s="30">
        <f>IFERROR(AN1042/AJ1031,"-")</f>
        <v>1.0823812387251955E-2</v>
      </c>
      <c r="AP1042" s="52">
        <f t="shared" si="719"/>
        <v>103797.61111111111</v>
      </c>
      <c r="AQ1042" s="31">
        <f t="shared" si="727"/>
        <v>1.0008340283569641E-2</v>
      </c>
      <c r="AR1042" s="176"/>
      <c r="AS1042" s="197"/>
      <c r="AT1042" s="197"/>
      <c r="AU1042" s="67" t="s">
        <v>77</v>
      </c>
      <c r="AV1042" s="49">
        <v>9960941</v>
      </c>
      <c r="AW1042" s="30">
        <f>IFERROR(AV1042/AS1031,"-")</f>
        <v>4.6012187911340877E-3</v>
      </c>
      <c r="AX1042" s="49">
        <v>36</v>
      </c>
      <c r="AY1042" s="30">
        <f>IFERROR(AX1042/AT1031,"-")</f>
        <v>1.7526777020447908E-2</v>
      </c>
      <c r="AZ1042" s="52">
        <f t="shared" si="720"/>
        <v>276692.80555555556</v>
      </c>
      <c r="BA1042" s="31">
        <f t="shared" si="728"/>
        <v>1.5463917525773196E-2</v>
      </c>
      <c r="BB1042" s="176"/>
      <c r="BC1042" s="197"/>
      <c r="BD1042" s="197"/>
      <c r="BE1042" s="67" t="s">
        <v>77</v>
      </c>
      <c r="BF1042" s="49">
        <v>5964700</v>
      </c>
      <c r="BG1042" s="30">
        <f>IFERROR(BF1042/BC1031,"-")</f>
        <v>5.4133420207699828E-3</v>
      </c>
      <c r="BH1042" s="49">
        <v>28</v>
      </c>
      <c r="BI1042" s="30">
        <f>IFERROR(BH1042/BD1031,"-")</f>
        <v>2.6871401151631478E-2</v>
      </c>
      <c r="BJ1042" s="52">
        <f t="shared" si="721"/>
        <v>213025</v>
      </c>
      <c r="BK1042" s="31">
        <f t="shared" si="729"/>
        <v>2.2617124394184167E-2</v>
      </c>
      <c r="BL1042" s="176"/>
      <c r="BM1042" s="197"/>
      <c r="BN1042" s="197"/>
      <c r="BO1042" s="67" t="s">
        <v>77</v>
      </c>
      <c r="BP1042" s="49">
        <v>1951965</v>
      </c>
      <c r="BQ1042" s="30">
        <f>IFERROR(BP1042/BM1031,"-")</f>
        <v>4.8568567581263366E-3</v>
      </c>
      <c r="BR1042" s="49">
        <v>13</v>
      </c>
      <c r="BS1042" s="30">
        <f>IFERROR(BR1042/BN1031,"-")</f>
        <v>3.5519125683060107E-2</v>
      </c>
      <c r="BT1042" s="52">
        <f t="shared" si="722"/>
        <v>150151.15384615384</v>
      </c>
      <c r="BU1042" s="31">
        <f t="shared" si="730"/>
        <v>2.5793650793650792E-2</v>
      </c>
      <c r="BV1042" s="176"/>
      <c r="BW1042" s="197"/>
      <c r="BX1042" s="197"/>
      <c r="BY1042" s="67" t="s">
        <v>77</v>
      </c>
      <c r="BZ1042" s="49">
        <f t="shared" si="733"/>
        <v>22932422</v>
      </c>
      <c r="CA1042" s="30">
        <f>IFERROR(BZ1042/BW1031,"-")</f>
        <v>2.4749717716003603E-3</v>
      </c>
      <c r="CB1042" s="49">
        <f t="shared" si="734"/>
        <v>144</v>
      </c>
      <c r="CC1042" s="30">
        <f>IFERROR(CB1042/BX1031,"-")</f>
        <v>1.3640238704177323E-2</v>
      </c>
      <c r="CD1042" s="52">
        <f t="shared" si="723"/>
        <v>159252.93055555556</v>
      </c>
      <c r="CE1042" s="31">
        <f t="shared" si="731"/>
        <v>1.2272029998295551E-2</v>
      </c>
      <c r="CR1042" s="172">
        <v>62</v>
      </c>
      <c r="CS1042" s="193" t="s">
        <v>16</v>
      </c>
      <c r="CT1042" s="187">
        <v>13662</v>
      </c>
      <c r="CU1042" s="190">
        <v>10174277190</v>
      </c>
      <c r="CV1042" s="190">
        <v>12746</v>
      </c>
      <c r="CW1042" s="75" t="s">
        <v>58</v>
      </c>
      <c r="CX1042" s="86">
        <v>277464665</v>
      </c>
      <c r="CY1042" s="76">
        <v>2.7271191831957548E-2</v>
      </c>
      <c r="CZ1042" s="86">
        <v>2369</v>
      </c>
      <c r="DA1042" s="76">
        <v>0.1858622312882473</v>
      </c>
      <c r="DB1042" s="86">
        <v>117123.11734909244</v>
      </c>
      <c r="DC1042" s="77">
        <v>0.17340067340067339</v>
      </c>
    </row>
    <row r="1043" spans="2:107" s="16" customFormat="1" ht="13.15" customHeight="1">
      <c r="B1043" s="224"/>
      <c r="C1043" s="194"/>
      <c r="D1043" s="176"/>
      <c r="E1043" s="197"/>
      <c r="F1043" s="197"/>
      <c r="G1043" s="67" t="s">
        <v>79</v>
      </c>
      <c r="H1043" s="49">
        <v>0</v>
      </c>
      <c r="I1043" s="30">
        <f>IFERROR(H1043/E1031,"-")</f>
        <v>0</v>
      </c>
      <c r="J1043" s="49">
        <v>0</v>
      </c>
      <c r="K1043" s="30">
        <f>IFERROR(J1043/F1031,"-")</f>
        <v>0</v>
      </c>
      <c r="L1043" s="52" t="str">
        <f t="shared" si="716"/>
        <v>-</v>
      </c>
      <c r="M1043" s="31">
        <f t="shared" si="724"/>
        <v>0</v>
      </c>
      <c r="N1043" s="176"/>
      <c r="O1043" s="197"/>
      <c r="P1043" s="197"/>
      <c r="Q1043" s="67" t="s">
        <v>79</v>
      </c>
      <c r="R1043" s="49">
        <v>2130329</v>
      </c>
      <c r="S1043" s="30">
        <f>IFERROR(R1043/O1031,"-")</f>
        <v>2.4466140530642611E-2</v>
      </c>
      <c r="T1043" s="49">
        <v>2</v>
      </c>
      <c r="U1043" s="30">
        <f>IFERROR(T1043/P1031,"-")</f>
        <v>0.05</v>
      </c>
      <c r="V1043" s="52">
        <f t="shared" si="717"/>
        <v>1065164.5</v>
      </c>
      <c r="W1043" s="31">
        <f t="shared" si="725"/>
        <v>4.7619047619047616E-2</v>
      </c>
      <c r="X1043" s="176"/>
      <c r="Y1043" s="197"/>
      <c r="Z1043" s="197"/>
      <c r="AA1043" s="67" t="s">
        <v>79</v>
      </c>
      <c r="AB1043" s="49">
        <v>7465124</v>
      </c>
      <c r="AC1043" s="30">
        <f>IFERROR(AB1043/Y1031,"-")</f>
        <v>3.0532442639542388E-3</v>
      </c>
      <c r="AD1043" s="49">
        <v>28</v>
      </c>
      <c r="AE1043" s="30">
        <f>IFERROR(AD1043/Z1031,"-")</f>
        <v>7.5147611379495442E-3</v>
      </c>
      <c r="AF1043" s="52">
        <f t="shared" si="718"/>
        <v>266611.57142857142</v>
      </c>
      <c r="AG1043" s="31">
        <f t="shared" si="726"/>
        <v>6.9617105917454004E-3</v>
      </c>
      <c r="AH1043" s="176"/>
      <c r="AI1043" s="197"/>
      <c r="AJ1043" s="197"/>
      <c r="AK1043" s="67" t="s">
        <v>79</v>
      </c>
      <c r="AL1043" s="49">
        <v>31312215</v>
      </c>
      <c r="AM1043" s="30">
        <f>IFERROR(AL1043/AI1031,"-")</f>
        <v>1.0218780226142025E-2</v>
      </c>
      <c r="AN1043" s="49">
        <v>65</v>
      </c>
      <c r="AO1043" s="30">
        <f>IFERROR(AN1043/AJ1031,"-")</f>
        <v>1.9542994588093807E-2</v>
      </c>
      <c r="AP1043" s="52">
        <f t="shared" si="719"/>
        <v>481726.38461538462</v>
      </c>
      <c r="AQ1043" s="31">
        <f t="shared" si="727"/>
        <v>1.8070614400889629E-2</v>
      </c>
      <c r="AR1043" s="176"/>
      <c r="AS1043" s="197"/>
      <c r="AT1043" s="197"/>
      <c r="AU1043" s="67" t="s">
        <v>79</v>
      </c>
      <c r="AV1043" s="49">
        <v>46873503</v>
      </c>
      <c r="AW1043" s="30">
        <f>IFERROR(AV1043/AS1031,"-")</f>
        <v>2.165209519962823E-2</v>
      </c>
      <c r="AX1043" s="49">
        <v>94</v>
      </c>
      <c r="AY1043" s="30">
        <f>IFERROR(AX1043/AT1031,"-")</f>
        <v>4.5764362220058426E-2</v>
      </c>
      <c r="AZ1043" s="52">
        <f t="shared" si="720"/>
        <v>498654.28723404254</v>
      </c>
      <c r="BA1043" s="31">
        <f t="shared" si="728"/>
        <v>4.0378006872852236E-2</v>
      </c>
      <c r="BB1043" s="176"/>
      <c r="BC1043" s="197"/>
      <c r="BD1043" s="197"/>
      <c r="BE1043" s="67" t="s">
        <v>79</v>
      </c>
      <c r="BF1043" s="49">
        <v>31585417</v>
      </c>
      <c r="BG1043" s="30">
        <f>IFERROR(BF1043/BC1031,"-")</f>
        <v>2.8665761075937189E-2</v>
      </c>
      <c r="BH1043" s="49">
        <v>88</v>
      </c>
      <c r="BI1043" s="30">
        <f>IFERROR(BH1043/BD1031,"-")</f>
        <v>8.4452975047984644E-2</v>
      </c>
      <c r="BJ1043" s="52">
        <f t="shared" si="721"/>
        <v>358925.19318181818</v>
      </c>
      <c r="BK1043" s="31">
        <f t="shared" si="729"/>
        <v>7.1082390953150248E-2</v>
      </c>
      <c r="BL1043" s="176"/>
      <c r="BM1043" s="197"/>
      <c r="BN1043" s="197"/>
      <c r="BO1043" s="67" t="s">
        <v>79</v>
      </c>
      <c r="BP1043" s="49">
        <v>9342274</v>
      </c>
      <c r="BQ1043" s="30">
        <f>IFERROR(BP1043/BM1031,"-")</f>
        <v>2.3245338217215965E-2</v>
      </c>
      <c r="BR1043" s="49">
        <v>29</v>
      </c>
      <c r="BS1043" s="30">
        <f>IFERROR(BR1043/BN1031,"-")</f>
        <v>7.9234972677595633E-2</v>
      </c>
      <c r="BT1043" s="52">
        <f t="shared" si="722"/>
        <v>322147.37931034481</v>
      </c>
      <c r="BU1043" s="31">
        <f t="shared" si="730"/>
        <v>5.7539682539682536E-2</v>
      </c>
      <c r="BV1043" s="176"/>
      <c r="BW1043" s="197"/>
      <c r="BX1043" s="197"/>
      <c r="BY1043" s="67" t="s">
        <v>79</v>
      </c>
      <c r="BZ1043" s="49">
        <f t="shared" si="733"/>
        <v>128708862</v>
      </c>
      <c r="CA1043" s="30">
        <f>IFERROR(BZ1043/BW1031,"-")</f>
        <v>1.38908485202656E-2</v>
      </c>
      <c r="CB1043" s="49">
        <f t="shared" si="734"/>
        <v>306</v>
      </c>
      <c r="CC1043" s="30">
        <f>IFERROR(CB1043/BX1031,"-")</f>
        <v>2.8985507246376812E-2</v>
      </c>
      <c r="CD1043" s="52">
        <f t="shared" si="723"/>
        <v>420617.19607843139</v>
      </c>
      <c r="CE1043" s="31">
        <f t="shared" si="731"/>
        <v>2.6078063746378048E-2</v>
      </c>
      <c r="CR1043" s="173"/>
      <c r="CS1043" s="194"/>
      <c r="CT1043" s="188"/>
      <c r="CU1043" s="191"/>
      <c r="CV1043" s="191"/>
      <c r="CW1043" s="75" t="s">
        <v>60</v>
      </c>
      <c r="CX1043" s="86">
        <v>152872661</v>
      </c>
      <c r="CY1043" s="76">
        <v>1.5025407519882992E-2</v>
      </c>
      <c r="CZ1043" s="86">
        <v>3160</v>
      </c>
      <c r="DA1043" s="76">
        <v>0.24792091636591873</v>
      </c>
      <c r="DB1043" s="86">
        <v>48377.424367088606</v>
      </c>
      <c r="DC1043" s="77">
        <v>0.2312984921680574</v>
      </c>
    </row>
    <row r="1044" spans="2:107" s="16" customFormat="1" ht="13.15" customHeight="1">
      <c r="B1044" s="224"/>
      <c r="C1044" s="194"/>
      <c r="D1044" s="176"/>
      <c r="E1044" s="197"/>
      <c r="F1044" s="197"/>
      <c r="G1044" s="67" t="s">
        <v>81</v>
      </c>
      <c r="H1044" s="49">
        <v>280926</v>
      </c>
      <c r="I1044" s="30">
        <f>IFERROR(H1044/E1031,"-")</f>
        <v>0.31382769560748919</v>
      </c>
      <c r="J1044" s="49">
        <v>1</v>
      </c>
      <c r="K1044" s="30">
        <f>IFERROR(J1044/F1031,"-")</f>
        <v>0.33333333333333331</v>
      </c>
      <c r="L1044" s="52">
        <f t="shared" si="716"/>
        <v>280926</v>
      </c>
      <c r="M1044" s="31">
        <f t="shared" si="724"/>
        <v>0.33333333333333331</v>
      </c>
      <c r="N1044" s="176"/>
      <c r="O1044" s="197"/>
      <c r="P1044" s="197"/>
      <c r="Q1044" s="67" t="s">
        <v>81</v>
      </c>
      <c r="R1044" s="49">
        <v>435920</v>
      </c>
      <c r="S1044" s="30">
        <f>IFERROR(R1044/O1031,"-")</f>
        <v>5.006400410508296E-3</v>
      </c>
      <c r="T1044" s="49">
        <v>10</v>
      </c>
      <c r="U1044" s="30">
        <f>IFERROR(T1044/P1031,"-")</f>
        <v>0.25</v>
      </c>
      <c r="V1044" s="52">
        <f t="shared" si="717"/>
        <v>43592</v>
      </c>
      <c r="W1044" s="31">
        <f t="shared" si="725"/>
        <v>0.23809523809523808</v>
      </c>
      <c r="X1044" s="176"/>
      <c r="Y1044" s="197"/>
      <c r="Z1044" s="197"/>
      <c r="AA1044" s="67" t="s">
        <v>81</v>
      </c>
      <c r="AB1044" s="49">
        <v>18173632</v>
      </c>
      <c r="AC1044" s="30">
        <f>IFERROR(AB1044/Y1031,"-")</f>
        <v>7.43303629775141E-3</v>
      </c>
      <c r="AD1044" s="49">
        <v>327</v>
      </c>
      <c r="AE1044" s="30">
        <f>IFERROR(AD1044/Z1031,"-")</f>
        <v>8.7761674718196458E-2</v>
      </c>
      <c r="AF1044" s="52">
        <f t="shared" si="718"/>
        <v>55576.856269113152</v>
      </c>
      <c r="AG1044" s="31">
        <f t="shared" si="726"/>
        <v>8.1302834410740932E-2</v>
      </c>
      <c r="AH1044" s="176"/>
      <c r="AI1044" s="197"/>
      <c r="AJ1044" s="197"/>
      <c r="AK1044" s="67" t="s">
        <v>81</v>
      </c>
      <c r="AL1044" s="49">
        <v>28785495</v>
      </c>
      <c r="AM1044" s="30">
        <f>IFERROR(AL1044/AI1031,"-")</f>
        <v>9.3941820182861582E-3</v>
      </c>
      <c r="AN1044" s="49">
        <v>422</v>
      </c>
      <c r="AO1044" s="30">
        <f>IFERROR(AN1044/AJ1031,"-")</f>
        <v>0.12687913409500903</v>
      </c>
      <c r="AP1044" s="52">
        <f t="shared" si="719"/>
        <v>68212.073459715641</v>
      </c>
      <c r="AQ1044" s="31">
        <f t="shared" si="727"/>
        <v>0.1173199888796219</v>
      </c>
      <c r="AR1044" s="176"/>
      <c r="AS1044" s="197"/>
      <c r="AT1044" s="197"/>
      <c r="AU1044" s="67" t="s">
        <v>81</v>
      </c>
      <c r="AV1044" s="49">
        <v>29293457</v>
      </c>
      <c r="AW1044" s="30">
        <f>IFERROR(AV1044/AS1031,"-")</f>
        <v>1.3531412825924616E-2</v>
      </c>
      <c r="AX1044" s="49">
        <v>283</v>
      </c>
      <c r="AY1044" s="30">
        <f>IFERROR(AX1044/AT1031,"-")</f>
        <v>0.13777994157740994</v>
      </c>
      <c r="AZ1044" s="52">
        <f t="shared" si="720"/>
        <v>103510.44876325088</v>
      </c>
      <c r="BA1044" s="31">
        <f t="shared" si="728"/>
        <v>0.12156357388316151</v>
      </c>
      <c r="BB1044" s="176"/>
      <c r="BC1044" s="197"/>
      <c r="BD1044" s="197"/>
      <c r="BE1044" s="67" t="s">
        <v>81</v>
      </c>
      <c r="BF1044" s="49">
        <v>22041335</v>
      </c>
      <c r="BG1044" s="30">
        <f>IFERROR(BF1044/BC1031,"-")</f>
        <v>2.0003903792205499E-2</v>
      </c>
      <c r="BH1044" s="49">
        <v>170</v>
      </c>
      <c r="BI1044" s="30">
        <f>IFERROR(BH1044/BD1031,"-")</f>
        <v>0.16314779270633398</v>
      </c>
      <c r="BJ1044" s="52">
        <f t="shared" si="721"/>
        <v>129654.91176470589</v>
      </c>
      <c r="BK1044" s="31">
        <f t="shared" si="729"/>
        <v>0.13731825525040386</v>
      </c>
      <c r="BL1044" s="176"/>
      <c r="BM1044" s="197"/>
      <c r="BN1044" s="197"/>
      <c r="BO1044" s="67" t="s">
        <v>81</v>
      </c>
      <c r="BP1044" s="49">
        <v>8850173</v>
      </c>
      <c r="BQ1044" s="30">
        <f>IFERROR(BP1044/BM1031,"-")</f>
        <v>2.202089819522237E-2</v>
      </c>
      <c r="BR1044" s="49">
        <v>49</v>
      </c>
      <c r="BS1044" s="30">
        <f>IFERROR(BR1044/BN1031,"-")</f>
        <v>0.13387978142076504</v>
      </c>
      <c r="BT1044" s="52">
        <f t="shared" si="722"/>
        <v>180615.77551020408</v>
      </c>
      <c r="BU1044" s="31">
        <f t="shared" si="730"/>
        <v>9.7222222222222224E-2</v>
      </c>
      <c r="BV1044" s="176"/>
      <c r="BW1044" s="197"/>
      <c r="BX1044" s="197"/>
      <c r="BY1044" s="67" t="s">
        <v>81</v>
      </c>
      <c r="BZ1044" s="49">
        <f t="shared" si="733"/>
        <v>107860938</v>
      </c>
      <c r="CA1044" s="30">
        <f>IFERROR(BZ1044/BW1031,"-")</f>
        <v>1.1640845297907767E-2</v>
      </c>
      <c r="CB1044" s="49">
        <f t="shared" si="734"/>
        <v>1262</v>
      </c>
      <c r="CC1044" s="30">
        <f>IFERROR(CB1044/BX1031,"-")</f>
        <v>0.11954153642133182</v>
      </c>
      <c r="CD1044" s="52">
        <f t="shared" si="723"/>
        <v>85468.255150554673</v>
      </c>
      <c r="CE1044" s="31">
        <f t="shared" si="731"/>
        <v>0.10755070734617352</v>
      </c>
      <c r="CR1044" s="173"/>
      <c r="CS1044" s="194"/>
      <c r="CT1044" s="188"/>
      <c r="CU1044" s="191"/>
      <c r="CV1044" s="191"/>
      <c r="CW1044" s="75" t="s">
        <v>62</v>
      </c>
      <c r="CX1044" s="86">
        <v>100607961</v>
      </c>
      <c r="CY1044" s="76">
        <v>9.8884627498535844E-3</v>
      </c>
      <c r="CZ1044" s="86">
        <v>2511</v>
      </c>
      <c r="DA1044" s="76">
        <v>0.19700298132747529</v>
      </c>
      <c r="DB1044" s="86">
        <v>40066.890083632017</v>
      </c>
      <c r="DC1044" s="77">
        <v>0.18379446640316205</v>
      </c>
    </row>
    <row r="1045" spans="2:107" s="16" customFormat="1" ht="13.15" customHeight="1">
      <c r="B1045" s="224"/>
      <c r="C1045" s="194"/>
      <c r="D1045" s="176"/>
      <c r="E1045" s="197"/>
      <c r="F1045" s="197"/>
      <c r="G1045" s="67" t="s">
        <v>83</v>
      </c>
      <c r="H1045" s="49">
        <v>0</v>
      </c>
      <c r="I1045" s="30">
        <f>IFERROR(H1045/E1031,"-")</f>
        <v>0</v>
      </c>
      <c r="J1045" s="49">
        <v>0</v>
      </c>
      <c r="K1045" s="30">
        <f>IFERROR(J1045/F1031,"-")</f>
        <v>0</v>
      </c>
      <c r="L1045" s="52" t="str">
        <f t="shared" si="716"/>
        <v>-</v>
      </c>
      <c r="M1045" s="31">
        <f t="shared" si="724"/>
        <v>0</v>
      </c>
      <c r="N1045" s="176"/>
      <c r="O1045" s="197"/>
      <c r="P1045" s="197"/>
      <c r="Q1045" s="67" t="s">
        <v>83</v>
      </c>
      <c r="R1045" s="49">
        <v>43320</v>
      </c>
      <c r="S1045" s="30">
        <f>IFERROR(R1045/O1031,"-")</f>
        <v>4.97516208898925E-4</v>
      </c>
      <c r="T1045" s="49">
        <v>2</v>
      </c>
      <c r="U1045" s="30">
        <f>IFERROR(T1045/P1031,"-")</f>
        <v>0.05</v>
      </c>
      <c r="V1045" s="52">
        <f t="shared" si="717"/>
        <v>21660</v>
      </c>
      <c r="W1045" s="31">
        <f t="shared" si="725"/>
        <v>4.7619047619047616E-2</v>
      </c>
      <c r="X1045" s="176"/>
      <c r="Y1045" s="197"/>
      <c r="Z1045" s="197"/>
      <c r="AA1045" s="67" t="s">
        <v>83</v>
      </c>
      <c r="AB1045" s="49">
        <v>32694059</v>
      </c>
      <c r="AC1045" s="30">
        <f>IFERROR(AB1045/Y1031,"-")</f>
        <v>1.3371907567393582E-2</v>
      </c>
      <c r="AD1045" s="49">
        <v>217</v>
      </c>
      <c r="AE1045" s="30">
        <f>IFERROR(AD1045/Z1031,"-")</f>
        <v>5.8239398819108966E-2</v>
      </c>
      <c r="AF1045" s="52">
        <f t="shared" si="718"/>
        <v>150663.86635944701</v>
      </c>
      <c r="AG1045" s="31">
        <f t="shared" si="726"/>
        <v>5.395325708602685E-2</v>
      </c>
      <c r="AH1045" s="176"/>
      <c r="AI1045" s="197"/>
      <c r="AJ1045" s="197"/>
      <c r="AK1045" s="67" t="s">
        <v>83</v>
      </c>
      <c r="AL1045" s="49">
        <v>58257835</v>
      </c>
      <c r="AM1045" s="30">
        <f>IFERROR(AL1045/AI1031,"-")</f>
        <v>1.9012516754750335E-2</v>
      </c>
      <c r="AN1045" s="49">
        <v>468</v>
      </c>
      <c r="AO1045" s="30">
        <f>IFERROR(AN1045/AJ1031,"-")</f>
        <v>0.1407095610342754</v>
      </c>
      <c r="AP1045" s="52">
        <f t="shared" si="719"/>
        <v>124482.55341880342</v>
      </c>
      <c r="AQ1045" s="31">
        <f t="shared" si="727"/>
        <v>0.13010842368640535</v>
      </c>
      <c r="AR1045" s="176"/>
      <c r="AS1045" s="197"/>
      <c r="AT1045" s="197"/>
      <c r="AU1045" s="67" t="s">
        <v>83</v>
      </c>
      <c r="AV1045" s="49">
        <v>61497324</v>
      </c>
      <c r="AW1045" s="30">
        <f>IFERROR(AV1045/AS1031,"-")</f>
        <v>2.8407220040080682E-2</v>
      </c>
      <c r="AX1045" s="49">
        <v>504</v>
      </c>
      <c r="AY1045" s="30">
        <f>IFERROR(AX1045/AT1031,"-")</f>
        <v>0.24537487828627069</v>
      </c>
      <c r="AZ1045" s="52">
        <f t="shared" si="720"/>
        <v>122018.5</v>
      </c>
      <c r="BA1045" s="31">
        <f t="shared" si="728"/>
        <v>0.21649484536082475</v>
      </c>
      <c r="BB1045" s="176"/>
      <c r="BC1045" s="197"/>
      <c r="BD1045" s="197"/>
      <c r="BE1045" s="67" t="s">
        <v>83</v>
      </c>
      <c r="BF1045" s="49">
        <v>37400996</v>
      </c>
      <c r="BG1045" s="30">
        <f>IFERROR(BF1045/BC1031,"-")</f>
        <v>3.3943766369716841E-2</v>
      </c>
      <c r="BH1045" s="49">
        <v>335</v>
      </c>
      <c r="BI1045" s="30">
        <f>IFERROR(BH1045/BD1031,"-")</f>
        <v>0.32149712092130517</v>
      </c>
      <c r="BJ1045" s="52">
        <f t="shared" si="721"/>
        <v>111644.76417910447</v>
      </c>
      <c r="BK1045" s="31">
        <f t="shared" si="729"/>
        <v>0.27059773828756056</v>
      </c>
      <c r="BL1045" s="176"/>
      <c r="BM1045" s="197"/>
      <c r="BN1045" s="197"/>
      <c r="BO1045" s="67" t="s">
        <v>83</v>
      </c>
      <c r="BP1045" s="49">
        <v>11902866</v>
      </c>
      <c r="BQ1045" s="30">
        <f>IFERROR(BP1045/BM1031,"-")</f>
        <v>2.9616573644082857E-2</v>
      </c>
      <c r="BR1045" s="49">
        <v>103</v>
      </c>
      <c r="BS1045" s="30">
        <f>IFERROR(BR1045/BN1031,"-")</f>
        <v>0.28142076502732238</v>
      </c>
      <c r="BT1045" s="52">
        <f t="shared" si="722"/>
        <v>115561.80582524271</v>
      </c>
      <c r="BU1045" s="31">
        <f t="shared" si="730"/>
        <v>0.20436507936507936</v>
      </c>
      <c r="BV1045" s="176"/>
      <c r="BW1045" s="197"/>
      <c r="BX1045" s="197"/>
      <c r="BY1045" s="67" t="s">
        <v>83</v>
      </c>
      <c r="BZ1045" s="49">
        <f t="shared" si="733"/>
        <v>201796400</v>
      </c>
      <c r="CA1045" s="30">
        <f>IFERROR(BZ1045/BW1031,"-")</f>
        <v>2.1778789593640609E-2</v>
      </c>
      <c r="CB1045" s="49">
        <f t="shared" si="734"/>
        <v>1629</v>
      </c>
      <c r="CC1045" s="30">
        <f>IFERROR(CB1045/BX1031,"-")</f>
        <v>0.15430520034100598</v>
      </c>
      <c r="CD1045" s="52">
        <f t="shared" si="723"/>
        <v>123877.47084100675</v>
      </c>
      <c r="CE1045" s="31">
        <f t="shared" si="731"/>
        <v>0.13882733935571842</v>
      </c>
      <c r="CR1045" s="173"/>
      <c r="CS1045" s="194"/>
      <c r="CT1045" s="188"/>
      <c r="CU1045" s="191"/>
      <c r="CV1045" s="191"/>
      <c r="CW1045" s="75" t="s">
        <v>64</v>
      </c>
      <c r="CX1045" s="86">
        <v>20069036</v>
      </c>
      <c r="CY1045" s="76">
        <v>1.9725269545167561E-3</v>
      </c>
      <c r="CZ1045" s="86">
        <v>401</v>
      </c>
      <c r="DA1045" s="76">
        <v>3.1460850462890322E-2</v>
      </c>
      <c r="DB1045" s="86">
        <v>50047.471321695761</v>
      </c>
      <c r="DC1045" s="77">
        <v>2.9351485873225003E-2</v>
      </c>
    </row>
    <row r="1046" spans="2:107" s="16" customFormat="1" ht="13.15" customHeight="1">
      <c r="B1046" s="224"/>
      <c r="C1046" s="194"/>
      <c r="D1046" s="176"/>
      <c r="E1046" s="197"/>
      <c r="F1046" s="197"/>
      <c r="G1046" s="67" t="s">
        <v>87</v>
      </c>
      <c r="H1046" s="49">
        <v>0</v>
      </c>
      <c r="I1046" s="30">
        <f>IFERROR(H1046/E1031,"-")</f>
        <v>0</v>
      </c>
      <c r="J1046" s="49">
        <v>0</v>
      </c>
      <c r="K1046" s="30">
        <f>IFERROR(J1046/F1031,"-")</f>
        <v>0</v>
      </c>
      <c r="L1046" s="52" t="str">
        <f t="shared" si="716"/>
        <v>-</v>
      </c>
      <c r="M1046" s="31">
        <f t="shared" si="724"/>
        <v>0</v>
      </c>
      <c r="N1046" s="176"/>
      <c r="O1046" s="197"/>
      <c r="P1046" s="197"/>
      <c r="Q1046" s="67" t="s">
        <v>87</v>
      </c>
      <c r="R1046" s="49">
        <v>3757</v>
      </c>
      <c r="S1046" s="30">
        <f>IFERROR(R1046/O1031,"-")</f>
        <v>4.3147931598182391E-5</v>
      </c>
      <c r="T1046" s="49">
        <v>1</v>
      </c>
      <c r="U1046" s="30">
        <f>IFERROR(T1046/P1031,"-")</f>
        <v>2.5000000000000001E-2</v>
      </c>
      <c r="V1046" s="52">
        <f t="shared" si="717"/>
        <v>3757</v>
      </c>
      <c r="W1046" s="31">
        <f t="shared" si="725"/>
        <v>2.3809523809523808E-2</v>
      </c>
      <c r="X1046" s="176"/>
      <c r="Y1046" s="197"/>
      <c r="Z1046" s="197"/>
      <c r="AA1046" s="67" t="s">
        <v>87</v>
      </c>
      <c r="AB1046" s="49">
        <v>12956247</v>
      </c>
      <c r="AC1046" s="30">
        <f>IFERROR(AB1046/Y1031,"-")</f>
        <v>5.2991198585749296E-3</v>
      </c>
      <c r="AD1046" s="49">
        <v>208</v>
      </c>
      <c r="AE1046" s="30">
        <f>IFERROR(AD1046/Z1031,"-")</f>
        <v>5.5823939881910895E-2</v>
      </c>
      <c r="AF1046" s="52">
        <f t="shared" si="718"/>
        <v>62289.649038461539</v>
      </c>
      <c r="AG1046" s="31">
        <f t="shared" si="726"/>
        <v>5.171556439582297E-2</v>
      </c>
      <c r="AH1046" s="176"/>
      <c r="AI1046" s="197"/>
      <c r="AJ1046" s="197"/>
      <c r="AK1046" s="67" t="s">
        <v>87</v>
      </c>
      <c r="AL1046" s="49">
        <v>17591272</v>
      </c>
      <c r="AM1046" s="30">
        <f>IFERROR(AL1046/AI1031,"-")</f>
        <v>5.7409334493355351E-3</v>
      </c>
      <c r="AN1046" s="49">
        <v>214</v>
      </c>
      <c r="AO1046" s="30">
        <f>IFERROR(AN1046/AJ1031,"-")</f>
        <v>6.4341551413108836E-2</v>
      </c>
      <c r="AP1046" s="52">
        <f t="shared" si="719"/>
        <v>82202.20560747663</v>
      </c>
      <c r="AQ1046" s="31">
        <f t="shared" si="727"/>
        <v>5.9494022796775091E-2</v>
      </c>
      <c r="AR1046" s="176"/>
      <c r="AS1046" s="197"/>
      <c r="AT1046" s="197"/>
      <c r="AU1046" s="67" t="s">
        <v>87</v>
      </c>
      <c r="AV1046" s="49">
        <v>13559779</v>
      </c>
      <c r="AW1046" s="30">
        <f>IFERROR(AV1046/AS1031,"-")</f>
        <v>6.263616051779183E-3</v>
      </c>
      <c r="AX1046" s="49">
        <v>196</v>
      </c>
      <c r="AY1046" s="30">
        <f>IFERROR(AX1046/AT1031,"-")</f>
        <v>9.5423563777994158E-2</v>
      </c>
      <c r="AZ1046" s="52">
        <f t="shared" si="720"/>
        <v>69182.545918367352</v>
      </c>
      <c r="BA1046" s="31">
        <f t="shared" si="728"/>
        <v>8.4192439862542962E-2</v>
      </c>
      <c r="BB1046" s="176"/>
      <c r="BC1046" s="197"/>
      <c r="BD1046" s="197"/>
      <c r="BE1046" s="67" t="s">
        <v>87</v>
      </c>
      <c r="BF1046" s="49">
        <v>3504615</v>
      </c>
      <c r="BG1046" s="30">
        <f>IFERROR(BF1046/BC1031,"-")</f>
        <v>3.1806594876726056E-3</v>
      </c>
      <c r="BH1046" s="49">
        <v>100</v>
      </c>
      <c r="BI1046" s="30">
        <f>IFERROR(BH1046/BD1031,"-")</f>
        <v>9.5969289827255277E-2</v>
      </c>
      <c r="BJ1046" s="52">
        <f t="shared" si="721"/>
        <v>35046.15</v>
      </c>
      <c r="BK1046" s="31">
        <f t="shared" si="729"/>
        <v>8.0775444264943458E-2</v>
      </c>
      <c r="BL1046" s="176"/>
      <c r="BM1046" s="197"/>
      <c r="BN1046" s="197"/>
      <c r="BO1046" s="67" t="s">
        <v>87</v>
      </c>
      <c r="BP1046" s="49">
        <v>644702</v>
      </c>
      <c r="BQ1046" s="30">
        <f>IFERROR(BP1046/BM1031,"-")</f>
        <v>1.604140066895444E-3</v>
      </c>
      <c r="BR1046" s="49">
        <v>22</v>
      </c>
      <c r="BS1046" s="30">
        <f>IFERROR(BR1046/BN1031,"-")</f>
        <v>6.0109289617486336E-2</v>
      </c>
      <c r="BT1046" s="52">
        <f t="shared" si="722"/>
        <v>29304.636363636364</v>
      </c>
      <c r="BU1046" s="31">
        <f t="shared" si="730"/>
        <v>4.3650793650793648E-2</v>
      </c>
      <c r="BV1046" s="176"/>
      <c r="BW1046" s="197"/>
      <c r="BX1046" s="197"/>
      <c r="BY1046" s="67" t="s">
        <v>87</v>
      </c>
      <c r="BZ1046" s="49">
        <f t="shared" si="733"/>
        <v>48260372</v>
      </c>
      <c r="CA1046" s="30">
        <f>IFERROR(BZ1046/BW1031,"-")</f>
        <v>5.2084798712901947E-3</v>
      </c>
      <c r="CB1046" s="49">
        <f t="shared" si="734"/>
        <v>741</v>
      </c>
      <c r="CC1046" s="30">
        <f>IFERROR(CB1046/BX1031,"-")</f>
        <v>7.0190394998579139E-2</v>
      </c>
      <c r="CD1046" s="52">
        <f t="shared" si="723"/>
        <v>65128.707152496623</v>
      </c>
      <c r="CE1046" s="31">
        <f t="shared" si="731"/>
        <v>6.3149821032895861E-2</v>
      </c>
      <c r="CR1046" s="173"/>
      <c r="CS1046" s="194"/>
      <c r="CT1046" s="188"/>
      <c r="CU1046" s="191"/>
      <c r="CV1046" s="191"/>
      <c r="CW1046" s="75" t="s">
        <v>66</v>
      </c>
      <c r="CX1046" s="86">
        <v>203411609</v>
      </c>
      <c r="CY1046" s="76">
        <v>1.9992733164369388E-2</v>
      </c>
      <c r="CZ1046" s="86">
        <v>3413</v>
      </c>
      <c r="DA1046" s="76">
        <v>0.26777028087243054</v>
      </c>
      <c r="DB1046" s="86">
        <v>59599.065045414594</v>
      </c>
      <c r="DC1046" s="77">
        <v>0.24981701068657591</v>
      </c>
    </row>
    <row r="1047" spans="2:107" s="16" customFormat="1" ht="13.15" customHeight="1">
      <c r="B1047" s="224"/>
      <c r="C1047" s="194"/>
      <c r="D1047" s="176"/>
      <c r="E1047" s="197"/>
      <c r="F1047" s="197"/>
      <c r="G1047" s="68" t="s">
        <v>85</v>
      </c>
      <c r="H1047" s="50">
        <v>5500</v>
      </c>
      <c r="I1047" s="32">
        <f>IFERROR(H1047/E1031,"-")</f>
        <v>6.1441530005809019E-3</v>
      </c>
      <c r="J1047" s="50">
        <v>1</v>
      </c>
      <c r="K1047" s="32">
        <f>IFERROR(J1047/F1031,"-")</f>
        <v>0.33333333333333331</v>
      </c>
      <c r="L1047" s="53">
        <f t="shared" si="716"/>
        <v>5500</v>
      </c>
      <c r="M1047" s="33">
        <f t="shared" si="724"/>
        <v>0.33333333333333331</v>
      </c>
      <c r="N1047" s="176"/>
      <c r="O1047" s="197"/>
      <c r="P1047" s="197"/>
      <c r="Q1047" s="68" t="s">
        <v>85</v>
      </c>
      <c r="R1047" s="50">
        <v>197477</v>
      </c>
      <c r="S1047" s="32">
        <f>IFERROR(R1047/O1031,"-")</f>
        <v>2.2679595656678901E-3</v>
      </c>
      <c r="T1047" s="50">
        <v>11</v>
      </c>
      <c r="U1047" s="32">
        <f>IFERROR(T1047/P1031,"-")</f>
        <v>0.27500000000000002</v>
      </c>
      <c r="V1047" s="53">
        <f t="shared" si="717"/>
        <v>17952.454545454544</v>
      </c>
      <c r="W1047" s="33">
        <f t="shared" si="725"/>
        <v>0.26190476190476192</v>
      </c>
      <c r="X1047" s="176"/>
      <c r="Y1047" s="197"/>
      <c r="Z1047" s="197"/>
      <c r="AA1047" s="68" t="s">
        <v>85</v>
      </c>
      <c r="AB1047" s="50">
        <v>7437785</v>
      </c>
      <c r="AC1047" s="32">
        <f>IFERROR(AB1047/Y1031,"-")</f>
        <v>3.0420625816496654E-3</v>
      </c>
      <c r="AD1047" s="50">
        <v>236</v>
      </c>
      <c r="AE1047" s="32">
        <f>IFERROR(AD1047/Z1031,"-")</f>
        <v>6.3338701019860444E-2</v>
      </c>
      <c r="AF1047" s="53">
        <f t="shared" si="718"/>
        <v>31516.038135593219</v>
      </c>
      <c r="AG1047" s="33">
        <f t="shared" si="726"/>
        <v>5.8677274987568376E-2</v>
      </c>
      <c r="AH1047" s="176"/>
      <c r="AI1047" s="197"/>
      <c r="AJ1047" s="197"/>
      <c r="AK1047" s="68" t="s">
        <v>85</v>
      </c>
      <c r="AL1047" s="50">
        <v>7922261</v>
      </c>
      <c r="AM1047" s="32">
        <f>IFERROR(AL1047/AI1031,"-")</f>
        <v>2.5854397094915243E-3</v>
      </c>
      <c r="AN1047" s="50">
        <v>372</v>
      </c>
      <c r="AO1047" s="32">
        <f>IFERROR(AN1047/AJ1031,"-")</f>
        <v>0.11184606133493687</v>
      </c>
      <c r="AP1047" s="53">
        <f t="shared" si="719"/>
        <v>21296.40053763441</v>
      </c>
      <c r="AQ1047" s="33">
        <f t="shared" si="727"/>
        <v>0.10341951626355296</v>
      </c>
      <c r="AR1047" s="176"/>
      <c r="AS1047" s="197"/>
      <c r="AT1047" s="197"/>
      <c r="AU1047" s="68" t="s">
        <v>85</v>
      </c>
      <c r="AV1047" s="50">
        <v>7541204</v>
      </c>
      <c r="AW1047" s="32">
        <f>IFERROR(AV1047/AS1031,"-")</f>
        <v>3.4834790761812109E-3</v>
      </c>
      <c r="AX1047" s="50">
        <v>336</v>
      </c>
      <c r="AY1047" s="32">
        <f>IFERROR(AX1047/AT1031,"-")</f>
        <v>0.16358325219084713</v>
      </c>
      <c r="AZ1047" s="53">
        <f t="shared" si="720"/>
        <v>22444.059523809523</v>
      </c>
      <c r="BA1047" s="33">
        <f t="shared" si="728"/>
        <v>0.14432989690721648</v>
      </c>
      <c r="BB1047" s="176"/>
      <c r="BC1047" s="197"/>
      <c r="BD1047" s="197"/>
      <c r="BE1047" s="68" t="s">
        <v>85</v>
      </c>
      <c r="BF1047" s="50">
        <v>4570078</v>
      </c>
      <c r="BG1047" s="32">
        <f>IFERROR(BF1047/BC1031,"-")</f>
        <v>4.1476344620176098E-3</v>
      </c>
      <c r="BH1047" s="50">
        <v>196</v>
      </c>
      <c r="BI1047" s="32">
        <f>IFERROR(BH1047/BD1031,"-")</f>
        <v>0.18809980806142035</v>
      </c>
      <c r="BJ1047" s="53">
        <f t="shared" si="721"/>
        <v>23316.724489795917</v>
      </c>
      <c r="BK1047" s="33">
        <f t="shared" si="729"/>
        <v>0.15831987075928919</v>
      </c>
      <c r="BL1047" s="176"/>
      <c r="BM1047" s="197"/>
      <c r="BN1047" s="197"/>
      <c r="BO1047" s="68" t="s">
        <v>85</v>
      </c>
      <c r="BP1047" s="50">
        <v>1814972</v>
      </c>
      <c r="BQ1047" s="32">
        <f>IFERROR(BP1047/BM1031,"-")</f>
        <v>4.515992358474703E-3</v>
      </c>
      <c r="BR1047" s="50">
        <v>71</v>
      </c>
      <c r="BS1047" s="32">
        <f>IFERROR(BR1047/BN1031,"-")</f>
        <v>0.19398907103825136</v>
      </c>
      <c r="BT1047" s="53">
        <f t="shared" si="722"/>
        <v>25562.985915492958</v>
      </c>
      <c r="BU1047" s="33">
        <f t="shared" si="730"/>
        <v>0.14087301587301587</v>
      </c>
      <c r="BV1047" s="176"/>
      <c r="BW1047" s="197"/>
      <c r="BX1047" s="197"/>
      <c r="BY1047" s="68" t="s">
        <v>85</v>
      </c>
      <c r="BZ1047" s="50">
        <f t="shared" si="733"/>
        <v>29489277</v>
      </c>
      <c r="CA1047" s="32">
        <f>IFERROR(BZ1047/BW1031,"-")</f>
        <v>3.1826175246515067E-3</v>
      </c>
      <c r="CB1047" s="50">
        <f t="shared" si="734"/>
        <v>1223</v>
      </c>
      <c r="CC1047" s="32">
        <f>IFERROR(CB1047/BX1031,"-")</f>
        <v>0.11584730510561712</v>
      </c>
      <c r="CD1047" s="53">
        <f t="shared" si="723"/>
        <v>24112.24611610793</v>
      </c>
      <c r="CE1047" s="33">
        <f t="shared" si="731"/>
        <v>0.10422703255496847</v>
      </c>
      <c r="CR1047" s="173"/>
      <c r="CS1047" s="194"/>
      <c r="CT1047" s="188"/>
      <c r="CU1047" s="191"/>
      <c r="CV1047" s="191"/>
      <c r="CW1047" s="75" t="s">
        <v>68</v>
      </c>
      <c r="CX1047" s="86">
        <v>222884254</v>
      </c>
      <c r="CY1047" s="76">
        <v>2.1906642588730176E-2</v>
      </c>
      <c r="CZ1047" s="86">
        <v>3489</v>
      </c>
      <c r="DA1047" s="76">
        <v>0.27373293582300329</v>
      </c>
      <c r="DB1047" s="86">
        <v>63881.987388936657</v>
      </c>
      <c r="DC1047" s="77">
        <v>0.25537988581466842</v>
      </c>
    </row>
    <row r="1048" spans="2:107" s="16" customFormat="1" ht="13.15" customHeight="1">
      <c r="B1048" s="224"/>
      <c r="C1048" s="195"/>
      <c r="D1048" s="177"/>
      <c r="E1048" s="198"/>
      <c r="F1048" s="198"/>
      <c r="G1048" s="18" t="s">
        <v>92</v>
      </c>
      <c r="H1048" s="48">
        <f>SUM(H1031:H1047)</f>
        <v>306832</v>
      </c>
      <c r="I1048" s="32">
        <f>IFERROR(H1048/E1031,"-")</f>
        <v>0.34276777335895259</v>
      </c>
      <c r="J1048" s="50">
        <v>2</v>
      </c>
      <c r="K1048" s="32">
        <f>IFERROR(J1048/F1031,"-")</f>
        <v>0.66666666666666663</v>
      </c>
      <c r="L1048" s="53">
        <f t="shared" si="716"/>
        <v>153416</v>
      </c>
      <c r="M1048" s="34">
        <f t="shared" si="724"/>
        <v>0.66666666666666663</v>
      </c>
      <c r="N1048" s="177"/>
      <c r="O1048" s="198"/>
      <c r="P1048" s="198"/>
      <c r="Q1048" s="18" t="s">
        <v>92</v>
      </c>
      <c r="R1048" s="48">
        <f>SUM(R1031:R1047)</f>
        <v>6797263</v>
      </c>
      <c r="S1048" s="32">
        <f>IFERROR(R1048/O1031,"-")</f>
        <v>7.8064370236586647E-2</v>
      </c>
      <c r="T1048" s="50">
        <v>32</v>
      </c>
      <c r="U1048" s="32">
        <f>IFERROR(T1048/P1031,"-")</f>
        <v>0.8</v>
      </c>
      <c r="V1048" s="53">
        <f t="shared" si="717"/>
        <v>212414.46875</v>
      </c>
      <c r="W1048" s="34">
        <f t="shared" si="725"/>
        <v>0.76190476190476186</v>
      </c>
      <c r="X1048" s="177"/>
      <c r="Y1048" s="198"/>
      <c r="Z1048" s="198"/>
      <c r="AA1048" s="18" t="s">
        <v>92</v>
      </c>
      <c r="AB1048" s="48">
        <f>SUM(AB1031:AB1047)</f>
        <v>382952553</v>
      </c>
      <c r="AC1048" s="32">
        <f>IFERROR(AB1048/Y1031,"-")</f>
        <v>0.15662803267753914</v>
      </c>
      <c r="AD1048" s="50">
        <v>2418</v>
      </c>
      <c r="AE1048" s="32">
        <f>IFERROR(AD1048/Z1031,"-")</f>
        <v>0.64895330112721417</v>
      </c>
      <c r="AF1048" s="53">
        <f t="shared" si="718"/>
        <v>158375.74565756824</v>
      </c>
      <c r="AG1048" s="34">
        <f t="shared" si="726"/>
        <v>0.60119343610144205</v>
      </c>
      <c r="AH1048" s="177"/>
      <c r="AI1048" s="198"/>
      <c r="AJ1048" s="198"/>
      <c r="AK1048" s="18" t="s">
        <v>92</v>
      </c>
      <c r="AL1048" s="48">
        <f>SUM(AL1031:AL1047)</f>
        <v>596916191</v>
      </c>
      <c r="AM1048" s="32">
        <f>IFERROR(AL1048/AI1031,"-")</f>
        <v>0.19480433975222819</v>
      </c>
      <c r="AN1048" s="50">
        <v>2655</v>
      </c>
      <c r="AO1048" s="32">
        <f>IFERROR(AN1048/AJ1031,"-")</f>
        <v>0.79825616355983164</v>
      </c>
      <c r="AP1048" s="53">
        <f t="shared" si="719"/>
        <v>224827.19058380416</v>
      </c>
      <c r="AQ1048" s="34">
        <f t="shared" si="727"/>
        <v>0.73811509591326108</v>
      </c>
      <c r="AR1048" s="177"/>
      <c r="AS1048" s="198"/>
      <c r="AT1048" s="198"/>
      <c r="AU1048" s="18" t="s">
        <v>92</v>
      </c>
      <c r="AV1048" s="48">
        <f>SUM(AV1031:AV1047)</f>
        <v>493598940</v>
      </c>
      <c r="AW1048" s="32">
        <f>IFERROR(AV1048/AS1031,"-")</f>
        <v>0.22800624137939046</v>
      </c>
      <c r="AX1048" s="50">
        <v>1773</v>
      </c>
      <c r="AY1048" s="32">
        <f>IFERROR(AX1048/AT1031,"-")</f>
        <v>0.8631937682570594</v>
      </c>
      <c r="AZ1048" s="53">
        <f t="shared" si="720"/>
        <v>278397.59729272418</v>
      </c>
      <c r="BA1048" s="34">
        <f t="shared" si="728"/>
        <v>0.76159793814432986</v>
      </c>
      <c r="BB1048" s="177"/>
      <c r="BC1048" s="198"/>
      <c r="BD1048" s="198"/>
      <c r="BE1048" s="18" t="s">
        <v>92</v>
      </c>
      <c r="BF1048" s="48">
        <f>SUM(BF1031:BF1047)</f>
        <v>263242339</v>
      </c>
      <c r="BG1048" s="32">
        <f>IFERROR(BF1048/BC1031,"-")</f>
        <v>0.23890905080799985</v>
      </c>
      <c r="BH1048" s="50">
        <v>919</v>
      </c>
      <c r="BI1048" s="32">
        <f>IFERROR(BH1048/BD1031,"-")</f>
        <v>0.88195777351247606</v>
      </c>
      <c r="BJ1048" s="53">
        <f t="shared" si="721"/>
        <v>286444.32970620238</v>
      </c>
      <c r="BK1048" s="34">
        <f t="shared" si="729"/>
        <v>0.7423263327948304</v>
      </c>
      <c r="BL1048" s="177"/>
      <c r="BM1048" s="198"/>
      <c r="BN1048" s="198"/>
      <c r="BO1048" s="18" t="s">
        <v>92</v>
      </c>
      <c r="BP1048" s="48">
        <f>SUM(BP1031:BP1047)</f>
        <v>85448043</v>
      </c>
      <c r="BQ1048" s="32">
        <f>IFERROR(BP1048/BM1031,"-")</f>
        <v>0.21261083324404884</v>
      </c>
      <c r="BR1048" s="50">
        <v>307</v>
      </c>
      <c r="BS1048" s="32">
        <f>IFERROR(BR1048/BN1031,"-")</f>
        <v>0.83879781420765032</v>
      </c>
      <c r="BT1048" s="53">
        <f t="shared" si="722"/>
        <v>278332.38762214984</v>
      </c>
      <c r="BU1048" s="34">
        <f t="shared" si="730"/>
        <v>0.60912698412698407</v>
      </c>
      <c r="BV1048" s="177"/>
      <c r="BW1048" s="198"/>
      <c r="BX1048" s="198"/>
      <c r="BY1048" s="18" t="s">
        <v>92</v>
      </c>
      <c r="BZ1048" s="48">
        <f t="shared" si="733"/>
        <v>1829262161</v>
      </c>
      <c r="CA1048" s="32">
        <f>IFERROR(BZ1048/BW1031,"-")</f>
        <v>0.19742233120128669</v>
      </c>
      <c r="CB1048" s="50">
        <f t="shared" si="734"/>
        <v>8106</v>
      </c>
      <c r="CC1048" s="32">
        <f>IFERROR(CB1048/BX1031,"-")</f>
        <v>0.76783177038931516</v>
      </c>
      <c r="CD1048" s="53">
        <f t="shared" si="723"/>
        <v>225667.67345176413</v>
      </c>
      <c r="CE1048" s="34">
        <f t="shared" si="731"/>
        <v>0.69081302198738703</v>
      </c>
      <c r="CR1048" s="173"/>
      <c r="CS1048" s="194"/>
      <c r="CT1048" s="188"/>
      <c r="CU1048" s="191"/>
      <c r="CV1048" s="191"/>
      <c r="CW1048" s="75" t="s">
        <v>69</v>
      </c>
      <c r="CX1048" s="86">
        <v>345726933</v>
      </c>
      <c r="CY1048" s="76">
        <v>3.3980490853915885E-2</v>
      </c>
      <c r="CZ1048" s="86">
        <v>1429</v>
      </c>
      <c r="DA1048" s="76">
        <v>0.11211360426800565</v>
      </c>
      <c r="DB1048" s="86">
        <v>241936.27221833449</v>
      </c>
      <c r="DC1048" s="77">
        <v>0.10459669155321329</v>
      </c>
    </row>
    <row r="1049" spans="2:107" s="16" customFormat="1" ht="13.15" customHeight="1">
      <c r="B1049" s="224">
        <v>59</v>
      </c>
      <c r="C1049" s="193" t="s">
        <v>19</v>
      </c>
      <c r="D1049" s="175">
        <f>CI63</f>
        <v>44</v>
      </c>
      <c r="E1049" s="196">
        <v>89078610</v>
      </c>
      <c r="F1049" s="196">
        <v>42</v>
      </c>
      <c r="G1049" s="65" t="s">
        <v>58</v>
      </c>
      <c r="H1049" s="54">
        <v>158913</v>
      </c>
      <c r="I1049" s="28">
        <f>IFERROR(H1049/E1049,"-")</f>
        <v>1.7839636249375691E-3</v>
      </c>
      <c r="J1049" s="54">
        <v>10</v>
      </c>
      <c r="K1049" s="28">
        <f>IFERROR(J1049/F1049,"-")</f>
        <v>0.23809523809523808</v>
      </c>
      <c r="L1049" s="51">
        <f t="shared" si="716"/>
        <v>15891.3</v>
      </c>
      <c r="M1049" s="29">
        <f t="shared" ref="M1049:M1066" si="735">IFERROR(J1049/$CI$63,"-")</f>
        <v>0.22727272727272727</v>
      </c>
      <c r="N1049" s="175">
        <f>CJ63</f>
        <v>123</v>
      </c>
      <c r="O1049" s="196">
        <v>216451530</v>
      </c>
      <c r="P1049" s="196">
        <v>111</v>
      </c>
      <c r="Q1049" s="65" t="s">
        <v>58</v>
      </c>
      <c r="R1049" s="54">
        <v>1470567</v>
      </c>
      <c r="S1049" s="28">
        <f>IFERROR(R1049/O1049,"-")</f>
        <v>6.7939783100632277E-3</v>
      </c>
      <c r="T1049" s="54">
        <v>26</v>
      </c>
      <c r="U1049" s="28">
        <f>IFERROR(T1049/P1049,"-")</f>
        <v>0.23423423423423423</v>
      </c>
      <c r="V1049" s="51">
        <f t="shared" si="717"/>
        <v>56560.269230769234</v>
      </c>
      <c r="W1049" s="29">
        <f t="shared" ref="W1049:W1066" si="736">IFERROR(T1049/$CJ$63,"-")</f>
        <v>0.21138211382113822</v>
      </c>
      <c r="X1049" s="175">
        <f>CK63</f>
        <v>29861</v>
      </c>
      <c r="Y1049" s="196">
        <v>19308084350</v>
      </c>
      <c r="Z1049" s="196">
        <v>27663</v>
      </c>
      <c r="AA1049" s="65" t="s">
        <v>58</v>
      </c>
      <c r="AB1049" s="54">
        <v>365781335</v>
      </c>
      <c r="AC1049" s="28">
        <f>IFERROR(AB1049/Y1049,"-")</f>
        <v>1.8944465352928708E-2</v>
      </c>
      <c r="AD1049" s="54">
        <v>3766</v>
      </c>
      <c r="AE1049" s="28">
        <f>IFERROR(AD1049/Z1049,"-")</f>
        <v>0.13613852438274951</v>
      </c>
      <c r="AF1049" s="51">
        <f t="shared" si="718"/>
        <v>97127.279607010089</v>
      </c>
      <c r="AG1049" s="29">
        <f t="shared" ref="AG1049:AG1066" si="737">IFERROR(AD1049/$CK$63,"-")</f>
        <v>0.12611767857740866</v>
      </c>
      <c r="AH1049" s="175">
        <f>CL63</f>
        <v>26394</v>
      </c>
      <c r="AI1049" s="196">
        <v>22912026490</v>
      </c>
      <c r="AJ1049" s="196">
        <v>24784</v>
      </c>
      <c r="AK1049" s="65" t="s">
        <v>58</v>
      </c>
      <c r="AL1049" s="54">
        <v>599292946</v>
      </c>
      <c r="AM1049" s="28">
        <f>IFERROR(AL1049/AI1049,"-")</f>
        <v>2.6156261047514177E-2</v>
      </c>
      <c r="AN1049" s="54">
        <v>4576</v>
      </c>
      <c r="AO1049" s="28">
        <f>IFERROR(AN1049/AJ1049,"-")</f>
        <v>0.18463524854744998</v>
      </c>
      <c r="AP1049" s="51">
        <f t="shared" si="719"/>
        <v>130964.36756993007</v>
      </c>
      <c r="AQ1049" s="29">
        <f t="shared" ref="AQ1049:AQ1066" si="738">IFERROR(AN1049/$CL$63,"-")</f>
        <v>0.17337273622793059</v>
      </c>
      <c r="AR1049" s="175">
        <f>CM63</f>
        <v>16785</v>
      </c>
      <c r="AS1049" s="196">
        <v>16555599360</v>
      </c>
      <c r="AT1049" s="196">
        <v>15477</v>
      </c>
      <c r="AU1049" s="65" t="s">
        <v>58</v>
      </c>
      <c r="AV1049" s="54">
        <v>489308692</v>
      </c>
      <c r="AW1049" s="28">
        <f>IFERROR(AV1049/AS1049,"-")</f>
        <v>2.9555480376157156E-2</v>
      </c>
      <c r="AX1049" s="54">
        <v>3369</v>
      </c>
      <c r="AY1049" s="28">
        <f>IFERROR(AX1049/AT1049,"-")</f>
        <v>0.21767784454351619</v>
      </c>
      <c r="AZ1049" s="51">
        <f t="shared" si="720"/>
        <v>145238.55506084891</v>
      </c>
      <c r="BA1049" s="29">
        <f t="shared" ref="BA1049:BA1066" si="739">IFERROR(AX1049/$CM$63,"-")</f>
        <v>0.20071492403932081</v>
      </c>
      <c r="BB1049" s="175">
        <f>CN63</f>
        <v>7601</v>
      </c>
      <c r="BC1049" s="196">
        <v>7588757230</v>
      </c>
      <c r="BD1049" s="196">
        <v>6736</v>
      </c>
      <c r="BE1049" s="65" t="s">
        <v>58</v>
      </c>
      <c r="BF1049" s="54">
        <v>256687816</v>
      </c>
      <c r="BG1049" s="28">
        <f>IFERROR(BF1049/BC1049,"-")</f>
        <v>3.3824749984787697E-2</v>
      </c>
      <c r="BH1049" s="54">
        <v>1513</v>
      </c>
      <c r="BI1049" s="28">
        <f>IFERROR(BH1049/BD1049,"-")</f>
        <v>0.22461401425178149</v>
      </c>
      <c r="BJ1049" s="51">
        <f t="shared" si="721"/>
        <v>169654.868473232</v>
      </c>
      <c r="BK1049" s="29">
        <f t="shared" ref="BK1049:BK1066" si="740">IFERROR(BH1049/$CN$63,"-")</f>
        <v>0.19905275621628732</v>
      </c>
      <c r="BL1049" s="175">
        <f>CO63</f>
        <v>2806</v>
      </c>
      <c r="BM1049" s="196">
        <v>2504438200</v>
      </c>
      <c r="BN1049" s="196">
        <v>2176</v>
      </c>
      <c r="BO1049" s="65" t="s">
        <v>58</v>
      </c>
      <c r="BP1049" s="54">
        <v>111705533</v>
      </c>
      <c r="BQ1049" s="28">
        <f>IFERROR(BP1049/BM1049,"-")</f>
        <v>4.4603030332311652E-2</v>
      </c>
      <c r="BR1049" s="54">
        <v>455</v>
      </c>
      <c r="BS1049" s="28">
        <f>IFERROR(BR1049/BN1049,"-")</f>
        <v>0.20909926470588236</v>
      </c>
      <c r="BT1049" s="51">
        <f t="shared" si="722"/>
        <v>245506.66593406594</v>
      </c>
      <c r="BU1049" s="29">
        <f t="shared" ref="BU1049:BU1066" si="741">IFERROR(BR1049/$CO$63,"-")</f>
        <v>0.16215253029223092</v>
      </c>
      <c r="BV1049" s="175">
        <f>CP63</f>
        <v>83614</v>
      </c>
      <c r="BW1049" s="196">
        <f>SUM(E1049,O1049,Y1049,AI1049,AS1049,BC1049,BM1049)</f>
        <v>69174435770</v>
      </c>
      <c r="BX1049" s="196">
        <f>SUM(F1049,P1049,Z1049,AJ1049,AT1049,BD1049,BN1049)</f>
        <v>76989</v>
      </c>
      <c r="BY1049" s="65" t="s">
        <v>58</v>
      </c>
      <c r="BZ1049" s="54">
        <f t="shared" si="733"/>
        <v>1824405802</v>
      </c>
      <c r="CA1049" s="28">
        <f>IFERROR(BZ1049/BW1049,"-")</f>
        <v>2.6373988912118018E-2</v>
      </c>
      <c r="CB1049" s="54">
        <f t="shared" si="734"/>
        <v>13715</v>
      </c>
      <c r="CC1049" s="28">
        <f>IFERROR(CB1049/BX1049,"-")</f>
        <v>0.1781423320214576</v>
      </c>
      <c r="CD1049" s="51">
        <f t="shared" si="723"/>
        <v>133022.66146554868</v>
      </c>
      <c r="CE1049" s="29">
        <f t="shared" ref="CE1049:CE1066" si="742">IFERROR(CB1049/$CP$63,"-")</f>
        <v>0.16402755519410625</v>
      </c>
      <c r="CR1049" s="173"/>
      <c r="CS1049" s="194"/>
      <c r="CT1049" s="188"/>
      <c r="CU1049" s="191"/>
      <c r="CV1049" s="191"/>
      <c r="CW1049" s="75" t="s">
        <v>70</v>
      </c>
      <c r="CX1049" s="86">
        <v>8937</v>
      </c>
      <c r="CY1049" s="76">
        <v>8.7839163737193204E-7</v>
      </c>
      <c r="CZ1049" s="86">
        <v>5</v>
      </c>
      <c r="DA1049" s="76">
        <v>3.9227993095873213E-4</v>
      </c>
      <c r="DB1049" s="86">
        <v>1787.4</v>
      </c>
      <c r="DC1049" s="77">
        <v>3.6597862684819204E-4</v>
      </c>
    </row>
    <row r="1050" spans="2:107" s="16" customFormat="1" ht="13.15" customHeight="1">
      <c r="B1050" s="224"/>
      <c r="C1050" s="194"/>
      <c r="D1050" s="176"/>
      <c r="E1050" s="197"/>
      <c r="F1050" s="197"/>
      <c r="G1050" s="66" t="s">
        <v>60</v>
      </c>
      <c r="H1050" s="49">
        <v>371010</v>
      </c>
      <c r="I1050" s="30">
        <f>IFERROR(H1050/E1049,"-")</f>
        <v>4.1649729379477293E-3</v>
      </c>
      <c r="J1050" s="49">
        <v>13</v>
      </c>
      <c r="K1050" s="30">
        <f>IFERROR(J1050/F1049,"-")</f>
        <v>0.30952380952380953</v>
      </c>
      <c r="L1050" s="52">
        <f t="shared" si="716"/>
        <v>28539.23076923077</v>
      </c>
      <c r="M1050" s="31">
        <f t="shared" si="735"/>
        <v>0.29545454545454547</v>
      </c>
      <c r="N1050" s="176"/>
      <c r="O1050" s="197"/>
      <c r="P1050" s="197"/>
      <c r="Q1050" s="66" t="s">
        <v>60</v>
      </c>
      <c r="R1050" s="49">
        <v>5698254</v>
      </c>
      <c r="S1050" s="30">
        <f>IFERROR(R1050/O1049,"-")</f>
        <v>2.6325773719409605E-2</v>
      </c>
      <c r="T1050" s="49">
        <v>38</v>
      </c>
      <c r="U1050" s="30">
        <f>IFERROR(T1050/P1049,"-")</f>
        <v>0.34234234234234234</v>
      </c>
      <c r="V1050" s="52">
        <f t="shared" si="717"/>
        <v>149954.05263157896</v>
      </c>
      <c r="W1050" s="31">
        <f t="shared" si="736"/>
        <v>0.30894308943089432</v>
      </c>
      <c r="X1050" s="176"/>
      <c r="Y1050" s="197"/>
      <c r="Z1050" s="197"/>
      <c r="AA1050" s="66" t="s">
        <v>60</v>
      </c>
      <c r="AB1050" s="49">
        <v>388125031</v>
      </c>
      <c r="AC1050" s="30">
        <f>IFERROR(AB1050/Y1049,"-")</f>
        <v>2.0101685074728814E-2</v>
      </c>
      <c r="AD1050" s="49">
        <v>5736</v>
      </c>
      <c r="AE1050" s="30">
        <f>IFERROR(AD1050/Z1049,"-")</f>
        <v>0.20735278169395943</v>
      </c>
      <c r="AF1050" s="52">
        <f t="shared" si="718"/>
        <v>67664.754358437931</v>
      </c>
      <c r="AG1050" s="31">
        <f t="shared" si="737"/>
        <v>0.19209001707913331</v>
      </c>
      <c r="AH1050" s="176"/>
      <c r="AI1050" s="197"/>
      <c r="AJ1050" s="197"/>
      <c r="AK1050" s="66" t="s">
        <v>60</v>
      </c>
      <c r="AL1050" s="49">
        <v>479874291</v>
      </c>
      <c r="AM1050" s="30">
        <f>IFERROR(AL1050/AI1049,"-")</f>
        <v>2.0944209854568827E-2</v>
      </c>
      <c r="AN1050" s="49">
        <v>6679</v>
      </c>
      <c r="AO1050" s="30">
        <f>IFERROR(AN1050/AJ1049,"-")</f>
        <v>0.26948837959974176</v>
      </c>
      <c r="AP1050" s="52">
        <f t="shared" si="719"/>
        <v>71848.224434795629</v>
      </c>
      <c r="AQ1050" s="31">
        <f t="shared" si="738"/>
        <v>0.2530499355914223</v>
      </c>
      <c r="AR1050" s="176"/>
      <c r="AS1050" s="197"/>
      <c r="AT1050" s="197"/>
      <c r="AU1050" s="66" t="s">
        <v>60</v>
      </c>
      <c r="AV1050" s="49">
        <v>273256258</v>
      </c>
      <c r="AW1050" s="30">
        <f>IFERROR(AV1050/AS1049,"-")</f>
        <v>1.6505367885394397E-2</v>
      </c>
      <c r="AX1050" s="49">
        <v>4655</v>
      </c>
      <c r="AY1050" s="30">
        <f>IFERROR(AX1050/AT1049,"-")</f>
        <v>0.30076888285843512</v>
      </c>
      <c r="AZ1050" s="52">
        <f t="shared" si="720"/>
        <v>58701.666595059076</v>
      </c>
      <c r="BA1050" s="31">
        <f t="shared" si="739"/>
        <v>0.27733095025320226</v>
      </c>
      <c r="BB1050" s="176"/>
      <c r="BC1050" s="197"/>
      <c r="BD1050" s="197"/>
      <c r="BE1050" s="66" t="s">
        <v>60</v>
      </c>
      <c r="BF1050" s="49">
        <v>113990246</v>
      </c>
      <c r="BG1050" s="30">
        <f>IFERROR(BF1050/BC1049,"-")</f>
        <v>1.5020937229270148E-2</v>
      </c>
      <c r="BH1050" s="49">
        <v>2136</v>
      </c>
      <c r="BI1050" s="30">
        <f>IFERROR(BH1050/BD1049,"-")</f>
        <v>0.3171021377672209</v>
      </c>
      <c r="BJ1050" s="52">
        <f t="shared" si="721"/>
        <v>53366.220037453182</v>
      </c>
      <c r="BK1050" s="31">
        <f t="shared" si="740"/>
        <v>0.28101565583475857</v>
      </c>
      <c r="BL1050" s="176"/>
      <c r="BM1050" s="197"/>
      <c r="BN1050" s="197"/>
      <c r="BO1050" s="66" t="s">
        <v>60</v>
      </c>
      <c r="BP1050" s="49">
        <v>27821972</v>
      </c>
      <c r="BQ1050" s="30">
        <f>IFERROR(BP1050/BM1049,"-")</f>
        <v>1.1109067095366937E-2</v>
      </c>
      <c r="BR1050" s="49">
        <v>668</v>
      </c>
      <c r="BS1050" s="30">
        <f>IFERROR(BR1050/BN1049,"-")</f>
        <v>0.30698529411764708</v>
      </c>
      <c r="BT1050" s="52">
        <f t="shared" si="722"/>
        <v>41649.658682634734</v>
      </c>
      <c r="BU1050" s="31">
        <f t="shared" si="741"/>
        <v>0.23806129722024233</v>
      </c>
      <c r="BV1050" s="176"/>
      <c r="BW1050" s="197"/>
      <c r="BX1050" s="197"/>
      <c r="BY1050" s="66" t="s">
        <v>60</v>
      </c>
      <c r="BZ1050" s="49">
        <f t="shared" si="733"/>
        <v>1289137062</v>
      </c>
      <c r="CA1050" s="30">
        <f>IFERROR(BZ1050/BW1049,"-")</f>
        <v>1.8636032916644056E-2</v>
      </c>
      <c r="CB1050" s="49">
        <f t="shared" si="734"/>
        <v>19925</v>
      </c>
      <c r="CC1050" s="30">
        <f>IFERROR(CB1050/BX1049,"-")</f>
        <v>0.25880320565275561</v>
      </c>
      <c r="CD1050" s="52">
        <f t="shared" si="723"/>
        <v>64699.476135508157</v>
      </c>
      <c r="CE1050" s="31">
        <f t="shared" si="742"/>
        <v>0.2382974143086086</v>
      </c>
      <c r="CR1050" s="173"/>
      <c r="CS1050" s="194"/>
      <c r="CT1050" s="188"/>
      <c r="CU1050" s="191"/>
      <c r="CV1050" s="191"/>
      <c r="CW1050" s="75" t="s">
        <v>73</v>
      </c>
      <c r="CX1050" s="86">
        <v>2127349</v>
      </c>
      <c r="CY1050" s="76">
        <v>2.0909092216309078E-4</v>
      </c>
      <c r="CZ1050" s="86">
        <v>102</v>
      </c>
      <c r="DA1050" s="76">
        <v>8.0025105915581367E-3</v>
      </c>
      <c r="DB1050" s="86">
        <v>20856.362745098038</v>
      </c>
      <c r="DC1050" s="77">
        <v>7.465963987703118E-3</v>
      </c>
    </row>
    <row r="1051" spans="2:107" s="16" customFormat="1" ht="13.15" customHeight="1">
      <c r="B1051" s="224"/>
      <c r="C1051" s="194"/>
      <c r="D1051" s="176"/>
      <c r="E1051" s="197"/>
      <c r="F1051" s="197"/>
      <c r="G1051" s="67" t="s">
        <v>194</v>
      </c>
      <c r="H1051" s="49">
        <v>2666839</v>
      </c>
      <c r="I1051" s="30">
        <f>IFERROR(H1051/E1049,"-")</f>
        <v>2.993804011984471E-2</v>
      </c>
      <c r="J1051" s="49">
        <v>9</v>
      </c>
      <c r="K1051" s="30">
        <f>IFERROR(J1051/F1049,"-")</f>
        <v>0.21428571428571427</v>
      </c>
      <c r="L1051" s="52">
        <f>IFERROR(H1051/J1051,"-")</f>
        <v>296315.44444444444</v>
      </c>
      <c r="M1051" s="31">
        <f t="shared" si="735"/>
        <v>0.20454545454545456</v>
      </c>
      <c r="N1051" s="176"/>
      <c r="O1051" s="197"/>
      <c r="P1051" s="197"/>
      <c r="Q1051" s="67" t="s">
        <v>194</v>
      </c>
      <c r="R1051" s="49">
        <v>7027771</v>
      </c>
      <c r="S1051" s="30">
        <f>IFERROR(R1051/O1049,"-")</f>
        <v>3.2468104984058097E-2</v>
      </c>
      <c r="T1051" s="49">
        <v>9</v>
      </c>
      <c r="U1051" s="30">
        <f>IFERROR(T1051/P1049,"-")</f>
        <v>8.1081081081081086E-2</v>
      </c>
      <c r="V1051" s="52">
        <f>IFERROR(R1051/T1051,"-")</f>
        <v>780863.4444444445</v>
      </c>
      <c r="W1051" s="31">
        <f t="shared" si="736"/>
        <v>7.3170731707317069E-2</v>
      </c>
      <c r="X1051" s="176"/>
      <c r="Y1051" s="197"/>
      <c r="Z1051" s="197"/>
      <c r="AA1051" s="67" t="s">
        <v>194</v>
      </c>
      <c r="AB1051" s="49">
        <v>246677488</v>
      </c>
      <c r="AC1051" s="30">
        <f>IFERROR(AB1051/Y1049,"-")</f>
        <v>1.2775865462800301E-2</v>
      </c>
      <c r="AD1051" s="49">
        <v>1591</v>
      </c>
      <c r="AE1051" s="30">
        <f>IFERROR(AD1051/Z1049,"-")</f>
        <v>5.7513646386870551E-2</v>
      </c>
      <c r="AF1051" s="52">
        <f>IFERROR(AB1051/AD1051,"-")</f>
        <v>155045.56128221244</v>
      </c>
      <c r="AG1051" s="31">
        <f t="shared" si="737"/>
        <v>5.3280198251900474E-2</v>
      </c>
      <c r="AH1051" s="176"/>
      <c r="AI1051" s="197"/>
      <c r="AJ1051" s="197"/>
      <c r="AK1051" s="67" t="s">
        <v>194</v>
      </c>
      <c r="AL1051" s="49">
        <v>257808770</v>
      </c>
      <c r="AM1051" s="30">
        <f>IFERROR(AL1051/AI1049,"-")</f>
        <v>1.1252115569634191E-2</v>
      </c>
      <c r="AN1051" s="49">
        <v>1712</v>
      </c>
      <c r="AO1051" s="30">
        <f>IFERROR(AN1051/AJ1049,"-")</f>
        <v>6.9076823757262748E-2</v>
      </c>
      <c r="AP1051" s="52">
        <f>IFERROR(AL1051/AN1051,"-")</f>
        <v>150589.2348130841</v>
      </c>
      <c r="AQ1051" s="31">
        <f t="shared" si="738"/>
        <v>6.4863226490869133E-2</v>
      </c>
      <c r="AR1051" s="176"/>
      <c r="AS1051" s="197"/>
      <c r="AT1051" s="197"/>
      <c r="AU1051" s="67" t="s">
        <v>194</v>
      </c>
      <c r="AV1051" s="49">
        <v>142321890</v>
      </c>
      <c r="AW1051" s="30">
        <f>IFERROR(AV1051/AS1049,"-")</f>
        <v>8.5966014823881318E-3</v>
      </c>
      <c r="AX1051" s="49">
        <v>1017</v>
      </c>
      <c r="AY1051" s="30">
        <f>IFERROR(AX1051/AT1049,"-")</f>
        <v>6.5710408993991082E-2</v>
      </c>
      <c r="AZ1051" s="52">
        <f>IFERROR(AV1051/AX1051,"-")</f>
        <v>139942.86135693215</v>
      </c>
      <c r="BA1051" s="31">
        <f t="shared" si="739"/>
        <v>6.058981233243968E-2</v>
      </c>
      <c r="BB1051" s="176"/>
      <c r="BC1051" s="197"/>
      <c r="BD1051" s="197"/>
      <c r="BE1051" s="67" t="s">
        <v>194</v>
      </c>
      <c r="BF1051" s="49">
        <v>35386209</v>
      </c>
      <c r="BG1051" s="30">
        <f>IFERROR(BF1051/BC1049,"-")</f>
        <v>4.6629781303466475E-3</v>
      </c>
      <c r="BH1051" s="49">
        <v>342</v>
      </c>
      <c r="BI1051" s="30">
        <f>IFERROR(BH1051/BD1049,"-")</f>
        <v>5.0771971496437057E-2</v>
      </c>
      <c r="BJ1051" s="52">
        <f>IFERROR(BF1051/BH1051,"-")</f>
        <v>103468.44736842105</v>
      </c>
      <c r="BK1051" s="31">
        <f t="shared" si="740"/>
        <v>4.4994079726351797E-2</v>
      </c>
      <c r="BL1051" s="176"/>
      <c r="BM1051" s="197"/>
      <c r="BN1051" s="197"/>
      <c r="BO1051" s="67" t="s">
        <v>194</v>
      </c>
      <c r="BP1051" s="49">
        <v>2594192</v>
      </c>
      <c r="BQ1051" s="30">
        <f>IFERROR(BP1051/BM1049,"-")</f>
        <v>1.0358378976969766E-3</v>
      </c>
      <c r="BR1051" s="49">
        <v>76</v>
      </c>
      <c r="BS1051" s="30">
        <f>IFERROR(BR1051/BN1049,"-")</f>
        <v>3.4926470588235295E-2</v>
      </c>
      <c r="BT1051" s="52">
        <f>IFERROR(BP1051/BR1051,"-")</f>
        <v>34134.105263157893</v>
      </c>
      <c r="BU1051" s="31">
        <f t="shared" si="741"/>
        <v>2.7084818246614399E-2</v>
      </c>
      <c r="BV1051" s="176"/>
      <c r="BW1051" s="197"/>
      <c r="BX1051" s="197"/>
      <c r="BY1051" s="67" t="s">
        <v>194</v>
      </c>
      <c r="BZ1051" s="49">
        <f t="shared" si="733"/>
        <v>694483159</v>
      </c>
      <c r="CA1051" s="30">
        <f>IFERROR(BZ1051/BW1049,"-")</f>
        <v>1.0039592680005462E-2</v>
      </c>
      <c r="CB1051" s="49">
        <f>SUM(J1051,T1051,AD1051,AN1051,AX1051,BH1051,BR1051)</f>
        <v>4756</v>
      </c>
      <c r="CC1051" s="30">
        <f>IFERROR(CB1051/BX1049,"-")</f>
        <v>6.1775058774630139E-2</v>
      </c>
      <c r="CD1051" s="52">
        <f>IFERROR(BZ1051/CB1051,"-")</f>
        <v>146022.53132884778</v>
      </c>
      <c r="CE1051" s="31">
        <f t="shared" si="742"/>
        <v>5.6880426722797618E-2</v>
      </c>
      <c r="CR1051" s="173"/>
      <c r="CS1051" s="194"/>
      <c r="CT1051" s="188"/>
      <c r="CU1051" s="191"/>
      <c r="CV1051" s="191"/>
      <c r="CW1051" s="75" t="s">
        <v>75</v>
      </c>
      <c r="CX1051" s="86">
        <v>13951431</v>
      </c>
      <c r="CY1051" s="76">
        <v>1.3712454201378014E-3</v>
      </c>
      <c r="CZ1051" s="86">
        <v>575</v>
      </c>
      <c r="DA1051" s="76">
        <v>4.51121920602542E-2</v>
      </c>
      <c r="DB1051" s="86">
        <v>24263.358260869565</v>
      </c>
      <c r="DC1051" s="77">
        <v>4.208754208754209E-2</v>
      </c>
    </row>
    <row r="1052" spans="2:107" s="16" customFormat="1" ht="13.15" customHeight="1">
      <c r="B1052" s="224"/>
      <c r="C1052" s="194"/>
      <c r="D1052" s="176"/>
      <c r="E1052" s="197"/>
      <c r="F1052" s="197"/>
      <c r="G1052" s="67" t="s">
        <v>62</v>
      </c>
      <c r="H1052" s="49">
        <v>61898</v>
      </c>
      <c r="I1052" s="30">
        <f>IFERROR(H1052/E1049,"-")</f>
        <v>6.9486939681703613E-4</v>
      </c>
      <c r="J1052" s="49">
        <v>6</v>
      </c>
      <c r="K1052" s="30">
        <f>IFERROR(J1052/F1049,"-")</f>
        <v>0.14285714285714285</v>
      </c>
      <c r="L1052" s="52">
        <f t="shared" si="716"/>
        <v>10316.333333333334</v>
      </c>
      <c r="M1052" s="31">
        <f t="shared" si="735"/>
        <v>0.13636363636363635</v>
      </c>
      <c r="N1052" s="176"/>
      <c r="O1052" s="197"/>
      <c r="P1052" s="197"/>
      <c r="Q1052" s="67" t="s">
        <v>62</v>
      </c>
      <c r="R1052" s="49">
        <v>996416</v>
      </c>
      <c r="S1052" s="30">
        <f>IFERROR(R1052/O1049,"-")</f>
        <v>4.603413983721898E-3</v>
      </c>
      <c r="T1052" s="49">
        <v>18</v>
      </c>
      <c r="U1052" s="30">
        <f>IFERROR(T1052/P1049,"-")</f>
        <v>0.16216216216216217</v>
      </c>
      <c r="V1052" s="52">
        <f t="shared" si="717"/>
        <v>55356.444444444445</v>
      </c>
      <c r="W1052" s="31">
        <f t="shared" si="736"/>
        <v>0.14634146341463414</v>
      </c>
      <c r="X1052" s="176"/>
      <c r="Y1052" s="197"/>
      <c r="Z1052" s="197"/>
      <c r="AA1052" s="67" t="s">
        <v>62</v>
      </c>
      <c r="AB1052" s="49">
        <v>368192875</v>
      </c>
      <c r="AC1052" s="30">
        <f>IFERROR(AB1052/Y1049,"-")</f>
        <v>1.906936329496613E-2</v>
      </c>
      <c r="AD1052" s="49">
        <v>5962</v>
      </c>
      <c r="AE1052" s="30">
        <f>IFERROR(AD1052/Z1049,"-")</f>
        <v>0.21552253913169214</v>
      </c>
      <c r="AF1052" s="52">
        <f t="shared" si="718"/>
        <v>61756.604327406909</v>
      </c>
      <c r="AG1052" s="31">
        <f t="shared" si="737"/>
        <v>0.19965841733364589</v>
      </c>
      <c r="AH1052" s="176"/>
      <c r="AI1052" s="197"/>
      <c r="AJ1052" s="197"/>
      <c r="AK1052" s="67" t="s">
        <v>62</v>
      </c>
      <c r="AL1052" s="49">
        <v>392544933</v>
      </c>
      <c r="AM1052" s="30">
        <f>IFERROR(AL1052/AI1049,"-")</f>
        <v>1.7132702477073648E-2</v>
      </c>
      <c r="AN1052" s="49">
        <v>6792</v>
      </c>
      <c r="AO1052" s="30">
        <f>IFERROR(AN1052/AJ1049,"-")</f>
        <v>0.27404777275661718</v>
      </c>
      <c r="AP1052" s="52">
        <f t="shared" si="719"/>
        <v>57795.190371024735</v>
      </c>
      <c r="AQ1052" s="31">
        <f t="shared" si="738"/>
        <v>0.25733121163900885</v>
      </c>
      <c r="AR1052" s="176"/>
      <c r="AS1052" s="197"/>
      <c r="AT1052" s="197"/>
      <c r="AU1052" s="67" t="s">
        <v>62</v>
      </c>
      <c r="AV1052" s="49">
        <v>204906023</v>
      </c>
      <c r="AW1052" s="30">
        <f>IFERROR(AV1052/AS1049,"-")</f>
        <v>1.2376841124524531E-2</v>
      </c>
      <c r="AX1052" s="49">
        <v>4414</v>
      </c>
      <c r="AY1052" s="30">
        <f>IFERROR(AX1052/AT1049,"-")</f>
        <v>0.28519738967500163</v>
      </c>
      <c r="AZ1052" s="52">
        <f t="shared" si="720"/>
        <v>46421.844811961942</v>
      </c>
      <c r="BA1052" s="31">
        <f t="shared" si="739"/>
        <v>0.26297289246350908</v>
      </c>
      <c r="BB1052" s="176"/>
      <c r="BC1052" s="197"/>
      <c r="BD1052" s="197"/>
      <c r="BE1052" s="67" t="s">
        <v>62</v>
      </c>
      <c r="BF1052" s="49">
        <v>78200101</v>
      </c>
      <c r="BG1052" s="30">
        <f>IFERROR(BF1052/BC1049,"-")</f>
        <v>1.0304730884110783E-2</v>
      </c>
      <c r="BH1052" s="49">
        <v>1875</v>
      </c>
      <c r="BI1052" s="30">
        <f>IFERROR(BH1052/BD1049,"-")</f>
        <v>0.27835510688836107</v>
      </c>
      <c r="BJ1052" s="52">
        <f t="shared" si="721"/>
        <v>41706.720533333333</v>
      </c>
      <c r="BK1052" s="31">
        <f t="shared" si="740"/>
        <v>0.24667806867517431</v>
      </c>
      <c r="BL1052" s="176"/>
      <c r="BM1052" s="197"/>
      <c r="BN1052" s="197"/>
      <c r="BO1052" s="67" t="s">
        <v>62</v>
      </c>
      <c r="BP1052" s="49">
        <v>18748991</v>
      </c>
      <c r="BQ1052" s="30">
        <f>IFERROR(BP1052/BM1049,"-")</f>
        <v>7.4863061104881723E-3</v>
      </c>
      <c r="BR1052" s="49">
        <v>521</v>
      </c>
      <c r="BS1052" s="30">
        <f>IFERROR(BR1052/BN1049,"-")</f>
        <v>0.23943014705882354</v>
      </c>
      <c r="BT1052" s="52">
        <f t="shared" si="722"/>
        <v>35986.547024952015</v>
      </c>
      <c r="BU1052" s="31">
        <f t="shared" si="741"/>
        <v>0.18567355666429081</v>
      </c>
      <c r="BV1052" s="176"/>
      <c r="BW1052" s="197"/>
      <c r="BX1052" s="197"/>
      <c r="BY1052" s="67" t="s">
        <v>62</v>
      </c>
      <c r="BZ1052" s="49">
        <f t="shared" si="733"/>
        <v>1063651237</v>
      </c>
      <c r="CA1052" s="30">
        <f>IFERROR(BZ1052/BW1049,"-")</f>
        <v>1.5376363032964425E-2</v>
      </c>
      <c r="CB1052" s="49">
        <f t="shared" si="734"/>
        <v>19588</v>
      </c>
      <c r="CC1052" s="30">
        <f>IFERROR(CB1052/BX1049,"-")</f>
        <v>0.25442595695488968</v>
      </c>
      <c r="CD1052" s="52">
        <f t="shared" si="723"/>
        <v>54301.165866857256</v>
      </c>
      <c r="CE1052" s="31">
        <f t="shared" si="742"/>
        <v>0.23426698878178295</v>
      </c>
      <c r="CR1052" s="173"/>
      <c r="CS1052" s="194"/>
      <c r="CT1052" s="188"/>
      <c r="CU1052" s="191"/>
      <c r="CV1052" s="191"/>
      <c r="CW1052" s="75" t="s">
        <v>77</v>
      </c>
      <c r="CX1052" s="86">
        <v>12498941</v>
      </c>
      <c r="CY1052" s="76">
        <v>1.2284844187540756E-3</v>
      </c>
      <c r="CZ1052" s="86">
        <v>227</v>
      </c>
      <c r="DA1052" s="76">
        <v>1.780950886552644E-2</v>
      </c>
      <c r="DB1052" s="86">
        <v>55061.414096916298</v>
      </c>
      <c r="DC1052" s="77">
        <v>1.6615429658907919E-2</v>
      </c>
    </row>
    <row r="1053" spans="2:107" s="16" customFormat="1" ht="13.15" customHeight="1">
      <c r="B1053" s="224"/>
      <c r="C1053" s="194"/>
      <c r="D1053" s="176"/>
      <c r="E1053" s="197"/>
      <c r="F1053" s="197"/>
      <c r="G1053" s="67" t="s">
        <v>64</v>
      </c>
      <c r="H1053" s="49">
        <v>8029</v>
      </c>
      <c r="I1053" s="30">
        <f>IFERROR(H1053/E1049,"-")</f>
        <v>9.0133871644382417E-5</v>
      </c>
      <c r="J1053" s="49">
        <v>2</v>
      </c>
      <c r="K1053" s="30">
        <f>IFERROR(J1053/F1049,"-")</f>
        <v>4.7619047619047616E-2</v>
      </c>
      <c r="L1053" s="52">
        <f t="shared" si="716"/>
        <v>4014.5</v>
      </c>
      <c r="M1053" s="31">
        <f t="shared" si="735"/>
        <v>4.5454545454545456E-2</v>
      </c>
      <c r="N1053" s="176"/>
      <c r="O1053" s="197"/>
      <c r="P1053" s="197"/>
      <c r="Q1053" s="67" t="s">
        <v>64</v>
      </c>
      <c r="R1053" s="49">
        <v>44841</v>
      </c>
      <c r="S1053" s="30">
        <f>IFERROR(R1053/O1049,"-")</f>
        <v>2.0716416280356162E-4</v>
      </c>
      <c r="T1053" s="49">
        <v>6</v>
      </c>
      <c r="U1053" s="30">
        <f>IFERROR(T1053/P1049,"-")</f>
        <v>5.4054054054054057E-2</v>
      </c>
      <c r="V1053" s="52">
        <f t="shared" si="717"/>
        <v>7473.5</v>
      </c>
      <c r="W1053" s="31">
        <f t="shared" si="736"/>
        <v>4.878048780487805E-2</v>
      </c>
      <c r="X1053" s="176"/>
      <c r="Y1053" s="197"/>
      <c r="Z1053" s="197"/>
      <c r="AA1053" s="67" t="s">
        <v>64</v>
      </c>
      <c r="AB1053" s="49">
        <v>77063494</v>
      </c>
      <c r="AC1053" s="30">
        <f>IFERROR(AB1053/Y1049,"-")</f>
        <v>3.9912553002701169E-3</v>
      </c>
      <c r="AD1053" s="49">
        <v>1038</v>
      </c>
      <c r="AE1053" s="30">
        <f>IFERROR(AD1053/Z1049,"-")</f>
        <v>3.752304522286086E-2</v>
      </c>
      <c r="AF1053" s="52">
        <f t="shared" si="718"/>
        <v>74242.287090558762</v>
      </c>
      <c r="AG1053" s="31">
        <f t="shared" si="737"/>
        <v>3.4761059576035633E-2</v>
      </c>
      <c r="AH1053" s="176"/>
      <c r="AI1053" s="197"/>
      <c r="AJ1053" s="197"/>
      <c r="AK1053" s="67" t="s">
        <v>64</v>
      </c>
      <c r="AL1053" s="49">
        <v>48103330</v>
      </c>
      <c r="AM1053" s="30">
        <f>IFERROR(AL1053/AI1049,"-")</f>
        <v>2.0994795035260104E-3</v>
      </c>
      <c r="AN1053" s="49">
        <v>1089</v>
      </c>
      <c r="AO1053" s="30">
        <f>IFERROR(AN1053/AJ1049,"-")</f>
        <v>4.3939638476436407E-2</v>
      </c>
      <c r="AP1053" s="52">
        <f t="shared" si="719"/>
        <v>44172.020202020205</v>
      </c>
      <c r="AQ1053" s="31">
        <f t="shared" si="738"/>
        <v>4.1259377131166175E-2</v>
      </c>
      <c r="AR1053" s="176"/>
      <c r="AS1053" s="197"/>
      <c r="AT1053" s="197"/>
      <c r="AU1053" s="67" t="s">
        <v>64</v>
      </c>
      <c r="AV1053" s="49">
        <v>25884319</v>
      </c>
      <c r="AW1053" s="30">
        <f>IFERROR(AV1053/AS1049,"-")</f>
        <v>1.5634782188882349E-3</v>
      </c>
      <c r="AX1053" s="49">
        <v>684</v>
      </c>
      <c r="AY1053" s="30">
        <f>IFERROR(AX1053/AT1049,"-")</f>
        <v>4.4194611358790464E-2</v>
      </c>
      <c r="AZ1053" s="52">
        <f t="shared" si="720"/>
        <v>37842.571637426903</v>
      </c>
      <c r="BA1053" s="31">
        <f t="shared" si="739"/>
        <v>4.0750670241286861E-2</v>
      </c>
      <c r="BB1053" s="176"/>
      <c r="BC1053" s="197"/>
      <c r="BD1053" s="197"/>
      <c r="BE1053" s="67" t="s">
        <v>64</v>
      </c>
      <c r="BF1053" s="49">
        <v>13179128</v>
      </c>
      <c r="BG1053" s="30">
        <f>IFERROR(BF1053/BC1049,"-")</f>
        <v>1.7366648583644307E-3</v>
      </c>
      <c r="BH1053" s="49">
        <v>310</v>
      </c>
      <c r="BI1053" s="30">
        <f>IFERROR(BH1053/BD1049,"-")</f>
        <v>4.6021377672209027E-2</v>
      </c>
      <c r="BJ1053" s="52">
        <f t="shared" si="721"/>
        <v>42513.316129032261</v>
      </c>
      <c r="BK1053" s="31">
        <f t="shared" si="740"/>
        <v>4.0784107354295489E-2</v>
      </c>
      <c r="BL1053" s="176"/>
      <c r="BM1053" s="197"/>
      <c r="BN1053" s="197"/>
      <c r="BO1053" s="67" t="s">
        <v>64</v>
      </c>
      <c r="BP1053" s="49">
        <v>1269483</v>
      </c>
      <c r="BQ1053" s="30">
        <f>IFERROR(BP1053/BM1049,"-")</f>
        <v>5.0689332242256967E-4</v>
      </c>
      <c r="BR1053" s="49">
        <v>69</v>
      </c>
      <c r="BS1053" s="30">
        <f>IFERROR(BR1053/BN1049,"-")</f>
        <v>3.170955882352941E-2</v>
      </c>
      <c r="BT1053" s="52">
        <f t="shared" si="722"/>
        <v>18398.304347826088</v>
      </c>
      <c r="BU1053" s="31">
        <f t="shared" si="741"/>
        <v>2.4590163934426229E-2</v>
      </c>
      <c r="BV1053" s="176"/>
      <c r="BW1053" s="197"/>
      <c r="BX1053" s="197"/>
      <c r="BY1053" s="67" t="s">
        <v>64</v>
      </c>
      <c r="BZ1053" s="49">
        <f t="shared" si="733"/>
        <v>165552624</v>
      </c>
      <c r="CA1053" s="30">
        <f>IFERROR(BZ1053/BW1049,"-")</f>
        <v>2.3932630914468246E-3</v>
      </c>
      <c r="CB1053" s="49">
        <f t="shared" si="734"/>
        <v>3198</v>
      </c>
      <c r="CC1053" s="30">
        <f>IFERROR(CB1053/BX1049,"-")</f>
        <v>4.1538401589837508E-2</v>
      </c>
      <c r="CD1053" s="52">
        <f t="shared" si="723"/>
        <v>51767.549718574111</v>
      </c>
      <c r="CE1053" s="31">
        <f t="shared" si="742"/>
        <v>3.824718348601909E-2</v>
      </c>
      <c r="CR1053" s="173"/>
      <c r="CS1053" s="194"/>
      <c r="CT1053" s="188"/>
      <c r="CU1053" s="191"/>
      <c r="CV1053" s="191"/>
      <c r="CW1053" s="75" t="s">
        <v>79</v>
      </c>
      <c r="CX1053" s="86">
        <v>139559450</v>
      </c>
      <c r="CY1053" s="76">
        <v>1.3716890880186449E-2</v>
      </c>
      <c r="CZ1053" s="86">
        <v>349</v>
      </c>
      <c r="DA1053" s="76">
        <v>2.7381139180919504E-2</v>
      </c>
      <c r="DB1053" s="86">
        <v>399883.81088825216</v>
      </c>
      <c r="DC1053" s="77">
        <v>2.5545308154003805E-2</v>
      </c>
    </row>
    <row r="1054" spans="2:107" s="16" customFormat="1" ht="13.15" customHeight="1">
      <c r="B1054" s="224"/>
      <c r="C1054" s="194"/>
      <c r="D1054" s="176"/>
      <c r="E1054" s="197"/>
      <c r="F1054" s="197"/>
      <c r="G1054" s="67" t="s">
        <v>66</v>
      </c>
      <c r="H1054" s="49">
        <v>104055</v>
      </c>
      <c r="I1054" s="30">
        <f>IFERROR(H1054/E1049,"-")</f>
        <v>1.168125546637964E-3</v>
      </c>
      <c r="J1054" s="49">
        <v>8</v>
      </c>
      <c r="K1054" s="30">
        <f>IFERROR(J1054/F1049,"-")</f>
        <v>0.19047619047619047</v>
      </c>
      <c r="L1054" s="52">
        <f t="shared" si="716"/>
        <v>13006.875</v>
      </c>
      <c r="M1054" s="31">
        <f t="shared" si="735"/>
        <v>0.18181818181818182</v>
      </c>
      <c r="N1054" s="176"/>
      <c r="O1054" s="197"/>
      <c r="P1054" s="197"/>
      <c r="Q1054" s="67" t="s">
        <v>66</v>
      </c>
      <c r="R1054" s="49">
        <v>1225074</v>
      </c>
      <c r="S1054" s="30">
        <f>IFERROR(R1054/O1049,"-")</f>
        <v>5.6598075328920059E-3</v>
      </c>
      <c r="T1054" s="49">
        <v>21</v>
      </c>
      <c r="U1054" s="30">
        <f>IFERROR(T1054/P1049,"-")</f>
        <v>0.1891891891891892</v>
      </c>
      <c r="V1054" s="52">
        <f t="shared" si="717"/>
        <v>58336.857142857145</v>
      </c>
      <c r="W1054" s="31">
        <f t="shared" si="736"/>
        <v>0.17073170731707318</v>
      </c>
      <c r="X1054" s="176"/>
      <c r="Y1054" s="197"/>
      <c r="Z1054" s="197"/>
      <c r="AA1054" s="67" t="s">
        <v>66</v>
      </c>
      <c r="AB1054" s="49">
        <v>352953956</v>
      </c>
      <c r="AC1054" s="30">
        <f>IFERROR(AB1054/Y1049,"-")</f>
        <v>1.8280112599570242E-2</v>
      </c>
      <c r="AD1054" s="49">
        <v>7072</v>
      </c>
      <c r="AE1054" s="30">
        <f>IFERROR(AD1054/Z1049,"-")</f>
        <v>0.25564833893648553</v>
      </c>
      <c r="AF1054" s="52">
        <f t="shared" si="718"/>
        <v>49908.647624434387</v>
      </c>
      <c r="AG1054" s="31">
        <f t="shared" si="737"/>
        <v>0.23683064867218109</v>
      </c>
      <c r="AH1054" s="176"/>
      <c r="AI1054" s="197"/>
      <c r="AJ1054" s="197"/>
      <c r="AK1054" s="67" t="s">
        <v>66</v>
      </c>
      <c r="AL1054" s="49">
        <v>456026070</v>
      </c>
      <c r="AM1054" s="30">
        <f>IFERROR(AL1054/AI1049,"-")</f>
        <v>1.9903349457064984E-2</v>
      </c>
      <c r="AN1054" s="49">
        <v>8105</v>
      </c>
      <c r="AO1054" s="30">
        <f>IFERROR(AN1054/AJ1049,"-")</f>
        <v>0.32702550032278888</v>
      </c>
      <c r="AP1054" s="52">
        <f t="shared" si="719"/>
        <v>56264.783466995679</v>
      </c>
      <c r="AQ1054" s="31">
        <f t="shared" si="738"/>
        <v>0.30707736606804575</v>
      </c>
      <c r="AR1054" s="176"/>
      <c r="AS1054" s="197"/>
      <c r="AT1054" s="197"/>
      <c r="AU1054" s="67" t="s">
        <v>66</v>
      </c>
      <c r="AV1054" s="49">
        <v>295348554</v>
      </c>
      <c r="AW1054" s="30">
        <f>IFERROR(AV1054/AS1049,"-")</f>
        <v>1.7839798341193973E-2</v>
      </c>
      <c r="AX1054" s="49">
        <v>5150</v>
      </c>
      <c r="AY1054" s="30">
        <f>IFERROR(AX1054/AT1049,"-")</f>
        <v>0.33275182528913871</v>
      </c>
      <c r="AZ1054" s="52">
        <f t="shared" si="720"/>
        <v>57349.233786407764</v>
      </c>
      <c r="BA1054" s="31">
        <f t="shared" si="739"/>
        <v>0.30682156687518619</v>
      </c>
      <c r="BB1054" s="176"/>
      <c r="BC1054" s="197"/>
      <c r="BD1054" s="197"/>
      <c r="BE1054" s="67" t="s">
        <v>66</v>
      </c>
      <c r="BF1054" s="49">
        <v>101007020</v>
      </c>
      <c r="BG1054" s="30">
        <f>IFERROR(BF1054/BC1049,"-")</f>
        <v>1.3310087137943665E-2</v>
      </c>
      <c r="BH1054" s="49">
        <v>2010</v>
      </c>
      <c r="BI1054" s="30">
        <f>IFERROR(BH1054/BD1049,"-")</f>
        <v>0.29839667458432306</v>
      </c>
      <c r="BJ1054" s="52">
        <f t="shared" si="721"/>
        <v>50252.248756218905</v>
      </c>
      <c r="BK1054" s="31">
        <f t="shared" si="740"/>
        <v>0.26443888961978684</v>
      </c>
      <c r="BL1054" s="176"/>
      <c r="BM1054" s="197"/>
      <c r="BN1054" s="197"/>
      <c r="BO1054" s="67" t="s">
        <v>66</v>
      </c>
      <c r="BP1054" s="49">
        <v>26332476</v>
      </c>
      <c r="BQ1054" s="30">
        <f>IFERROR(BP1054/BM1049,"-")</f>
        <v>1.0514324529948472E-2</v>
      </c>
      <c r="BR1054" s="49">
        <v>485</v>
      </c>
      <c r="BS1054" s="30">
        <f>IFERROR(BR1054/BN1049,"-")</f>
        <v>0.22288602941176472</v>
      </c>
      <c r="BT1054" s="52">
        <f t="shared" si="722"/>
        <v>54293.764948453609</v>
      </c>
      <c r="BU1054" s="31">
        <f t="shared" si="741"/>
        <v>0.17284390591589452</v>
      </c>
      <c r="BV1054" s="176"/>
      <c r="BW1054" s="197"/>
      <c r="BX1054" s="197"/>
      <c r="BY1054" s="67" t="s">
        <v>66</v>
      </c>
      <c r="BZ1054" s="49">
        <f t="shared" si="733"/>
        <v>1232997205</v>
      </c>
      <c r="CA1054" s="30">
        <f>IFERROR(BZ1054/BW1049,"-")</f>
        <v>1.7824463492548411E-2</v>
      </c>
      <c r="CB1054" s="49">
        <f t="shared" si="734"/>
        <v>22851</v>
      </c>
      <c r="CC1054" s="30">
        <f>IFERROR(CB1054/BX1049,"-")</f>
        <v>0.29680863499980514</v>
      </c>
      <c r="CD1054" s="52">
        <f t="shared" si="723"/>
        <v>53958.128965909586</v>
      </c>
      <c r="CE1054" s="31">
        <f t="shared" si="742"/>
        <v>0.27329155404597316</v>
      </c>
      <c r="CR1054" s="173"/>
      <c r="CS1054" s="194"/>
      <c r="CT1054" s="188"/>
      <c r="CU1054" s="191"/>
      <c r="CV1054" s="191"/>
      <c r="CW1054" s="75" t="s">
        <v>81</v>
      </c>
      <c r="CX1054" s="86">
        <v>84763906</v>
      </c>
      <c r="CY1054" s="76">
        <v>8.3311968424953052E-3</v>
      </c>
      <c r="CZ1054" s="86">
        <v>1525</v>
      </c>
      <c r="DA1054" s="76">
        <v>0.11964537894241331</v>
      </c>
      <c r="DB1054" s="86">
        <v>55582.889180327868</v>
      </c>
      <c r="DC1054" s="77">
        <v>0.11162348118869858</v>
      </c>
    </row>
    <row r="1055" spans="2:107" s="16" customFormat="1" ht="13.15" customHeight="1">
      <c r="B1055" s="224"/>
      <c r="C1055" s="194"/>
      <c r="D1055" s="176"/>
      <c r="E1055" s="197"/>
      <c r="F1055" s="197"/>
      <c r="G1055" s="67" t="s">
        <v>68</v>
      </c>
      <c r="H1055" s="49">
        <v>1634054</v>
      </c>
      <c r="I1055" s="30">
        <f>IFERROR(H1055/E1049,"-")</f>
        <v>1.8343954850665048E-2</v>
      </c>
      <c r="J1055" s="49">
        <v>13</v>
      </c>
      <c r="K1055" s="30">
        <f>IFERROR(J1055/F1049,"-")</f>
        <v>0.30952380952380953</v>
      </c>
      <c r="L1055" s="52">
        <f t="shared" si="716"/>
        <v>125696.46153846153</v>
      </c>
      <c r="M1055" s="31">
        <f t="shared" si="735"/>
        <v>0.29545454545454547</v>
      </c>
      <c r="N1055" s="176"/>
      <c r="O1055" s="197"/>
      <c r="P1055" s="197"/>
      <c r="Q1055" s="67" t="s">
        <v>68</v>
      </c>
      <c r="R1055" s="49">
        <v>1180120</v>
      </c>
      <c r="S1055" s="30">
        <f>IFERROR(R1055/O1049,"-")</f>
        <v>5.4521213132565985E-3</v>
      </c>
      <c r="T1055" s="49">
        <v>26</v>
      </c>
      <c r="U1055" s="30">
        <f>IFERROR(T1055/P1049,"-")</f>
        <v>0.23423423423423423</v>
      </c>
      <c r="V1055" s="52">
        <f t="shared" si="717"/>
        <v>45389.230769230766</v>
      </c>
      <c r="W1055" s="31">
        <f t="shared" si="736"/>
        <v>0.21138211382113822</v>
      </c>
      <c r="X1055" s="176"/>
      <c r="Y1055" s="197"/>
      <c r="Z1055" s="197"/>
      <c r="AA1055" s="67" t="s">
        <v>68</v>
      </c>
      <c r="AB1055" s="49">
        <v>475414615</v>
      </c>
      <c r="AC1055" s="30">
        <f>IFERROR(AB1055/Y1049,"-")</f>
        <v>2.4622567748415706E-2</v>
      </c>
      <c r="AD1055" s="49">
        <v>7626</v>
      </c>
      <c r="AE1055" s="30">
        <f>IFERROR(AD1055/Z1049,"-")</f>
        <v>0.27567508946968877</v>
      </c>
      <c r="AF1055" s="52">
        <f t="shared" si="718"/>
        <v>62341.281799108314</v>
      </c>
      <c r="AG1055" s="31">
        <f t="shared" si="737"/>
        <v>0.25538327584474735</v>
      </c>
      <c r="AH1055" s="176"/>
      <c r="AI1055" s="197"/>
      <c r="AJ1055" s="197"/>
      <c r="AK1055" s="67" t="s">
        <v>68</v>
      </c>
      <c r="AL1055" s="49">
        <v>675426101</v>
      </c>
      <c r="AM1055" s="30">
        <f>IFERROR(AL1055/AI1049,"-")</f>
        <v>2.9479107895357536E-2</v>
      </c>
      <c r="AN1055" s="49">
        <v>8969</v>
      </c>
      <c r="AO1055" s="30">
        <f>IFERROR(AN1055/AJ1049,"-")</f>
        <v>0.36188670109748222</v>
      </c>
      <c r="AP1055" s="52">
        <f t="shared" si="719"/>
        <v>75306.734418552791</v>
      </c>
      <c r="AQ1055" s="31">
        <f t="shared" si="738"/>
        <v>0.33981207850269002</v>
      </c>
      <c r="AR1055" s="176"/>
      <c r="AS1055" s="197"/>
      <c r="AT1055" s="197"/>
      <c r="AU1055" s="67" t="s">
        <v>68</v>
      </c>
      <c r="AV1055" s="49">
        <v>555023177</v>
      </c>
      <c r="AW1055" s="30">
        <f>IFERROR(AV1055/AS1049,"-")</f>
        <v>3.352480118243209E-2</v>
      </c>
      <c r="AX1055" s="49">
        <v>6223</v>
      </c>
      <c r="AY1055" s="30">
        <f>IFERROR(AX1055/AT1049,"-")</f>
        <v>0.4020805065581185</v>
      </c>
      <c r="AZ1055" s="52">
        <f t="shared" si="720"/>
        <v>89189.004820825969</v>
      </c>
      <c r="BA1055" s="31">
        <f t="shared" si="739"/>
        <v>0.37074769139112301</v>
      </c>
      <c r="BB1055" s="176"/>
      <c r="BC1055" s="197"/>
      <c r="BD1055" s="197"/>
      <c r="BE1055" s="67" t="s">
        <v>68</v>
      </c>
      <c r="BF1055" s="49">
        <v>268870365</v>
      </c>
      <c r="BG1055" s="30">
        <f>IFERROR(BF1055/BC1049,"-")</f>
        <v>3.5430091759569966E-2</v>
      </c>
      <c r="BH1055" s="49">
        <v>2821</v>
      </c>
      <c r="BI1055" s="30">
        <f>IFERROR(BH1055/BD1049,"-")</f>
        <v>0.41879453681710216</v>
      </c>
      <c r="BJ1055" s="52">
        <f t="shared" si="721"/>
        <v>95310.303084012761</v>
      </c>
      <c r="BK1055" s="31">
        <f t="shared" si="740"/>
        <v>0.37113537692408893</v>
      </c>
      <c r="BL1055" s="176"/>
      <c r="BM1055" s="197"/>
      <c r="BN1055" s="197"/>
      <c r="BO1055" s="67" t="s">
        <v>68</v>
      </c>
      <c r="BP1055" s="49">
        <v>69088659</v>
      </c>
      <c r="BQ1055" s="30">
        <f>IFERROR(BP1055/BM1049,"-")</f>
        <v>2.7586489856287928E-2</v>
      </c>
      <c r="BR1055" s="49">
        <v>786</v>
      </c>
      <c r="BS1055" s="30">
        <f>IFERROR(BR1055/BN1049,"-")</f>
        <v>0.36121323529411764</v>
      </c>
      <c r="BT1055" s="52">
        <f t="shared" si="722"/>
        <v>87899.057251908394</v>
      </c>
      <c r="BU1055" s="31">
        <f t="shared" si="741"/>
        <v>0.28011404133998574</v>
      </c>
      <c r="BV1055" s="176"/>
      <c r="BW1055" s="197"/>
      <c r="BX1055" s="197"/>
      <c r="BY1055" s="67" t="s">
        <v>68</v>
      </c>
      <c r="BZ1055" s="49">
        <f t="shared" si="733"/>
        <v>2046637091</v>
      </c>
      <c r="CA1055" s="30">
        <f>IFERROR(BZ1055/BW1049,"-")</f>
        <v>2.9586610547933059E-2</v>
      </c>
      <c r="CB1055" s="49">
        <f t="shared" si="734"/>
        <v>26464</v>
      </c>
      <c r="CC1055" s="30">
        <f>IFERROR(CB1055/BX1049,"-")</f>
        <v>0.34373741703360222</v>
      </c>
      <c r="CD1055" s="52">
        <f t="shared" si="723"/>
        <v>77336.649448307129</v>
      </c>
      <c r="CE1055" s="31">
        <f t="shared" si="742"/>
        <v>0.31650202119262322</v>
      </c>
      <c r="CR1055" s="173"/>
      <c r="CS1055" s="194"/>
      <c r="CT1055" s="188"/>
      <c r="CU1055" s="191"/>
      <c r="CV1055" s="191"/>
      <c r="CW1055" s="75" t="s">
        <v>83</v>
      </c>
      <c r="CX1055" s="86">
        <v>162871272</v>
      </c>
      <c r="CY1055" s="76">
        <v>1.6008141802946102E-2</v>
      </c>
      <c r="CZ1055" s="86">
        <v>1713</v>
      </c>
      <c r="DA1055" s="76">
        <v>0.13439510434646162</v>
      </c>
      <c r="DB1055" s="86">
        <v>95079.551663747814</v>
      </c>
      <c r="DC1055" s="77">
        <v>0.12538427755819059</v>
      </c>
    </row>
    <row r="1056" spans="2:107" s="16" customFormat="1" ht="13.15" customHeight="1">
      <c r="B1056" s="224"/>
      <c r="C1056" s="194"/>
      <c r="D1056" s="176"/>
      <c r="E1056" s="197"/>
      <c r="F1056" s="197"/>
      <c r="G1056" s="67" t="s">
        <v>69</v>
      </c>
      <c r="H1056" s="49">
        <v>1409649</v>
      </c>
      <c r="I1056" s="30">
        <f>IFERROR(H1056/E1049,"-")</f>
        <v>1.5824775442724127E-2</v>
      </c>
      <c r="J1056" s="49">
        <v>5</v>
      </c>
      <c r="K1056" s="30">
        <f>IFERROR(J1056/F1049,"-")</f>
        <v>0.11904761904761904</v>
      </c>
      <c r="L1056" s="52">
        <f t="shared" si="716"/>
        <v>281929.8</v>
      </c>
      <c r="M1056" s="31">
        <f t="shared" si="735"/>
        <v>0.11363636363636363</v>
      </c>
      <c r="N1056" s="176"/>
      <c r="O1056" s="197"/>
      <c r="P1056" s="197"/>
      <c r="Q1056" s="67" t="s">
        <v>69</v>
      </c>
      <c r="R1056" s="49">
        <v>92472</v>
      </c>
      <c r="S1056" s="30">
        <f>IFERROR(R1056/O1049,"-")</f>
        <v>4.2721804738455764E-4</v>
      </c>
      <c r="T1056" s="49">
        <v>9</v>
      </c>
      <c r="U1056" s="30">
        <f>IFERROR(T1056/P1049,"-")</f>
        <v>8.1081081081081086E-2</v>
      </c>
      <c r="V1056" s="52">
        <f t="shared" si="717"/>
        <v>10274.666666666666</v>
      </c>
      <c r="W1056" s="31">
        <f t="shared" si="736"/>
        <v>7.3170731707317069E-2</v>
      </c>
      <c r="X1056" s="176"/>
      <c r="Y1056" s="197"/>
      <c r="Z1056" s="197"/>
      <c r="AA1056" s="67" t="s">
        <v>69</v>
      </c>
      <c r="AB1056" s="49">
        <v>369722712</v>
      </c>
      <c r="AC1056" s="30">
        <f>IFERROR(AB1056/Y1049,"-")</f>
        <v>1.9148596271799486E-2</v>
      </c>
      <c r="AD1056" s="49">
        <v>2472</v>
      </c>
      <c r="AE1056" s="30">
        <f>IFERROR(AD1056/Z1049,"-")</f>
        <v>8.9361240646350718E-2</v>
      </c>
      <c r="AF1056" s="52">
        <f t="shared" si="718"/>
        <v>149564.20388349515</v>
      </c>
      <c r="AG1056" s="31">
        <f t="shared" si="737"/>
        <v>8.2783563845818961E-2</v>
      </c>
      <c r="AH1056" s="176"/>
      <c r="AI1056" s="197"/>
      <c r="AJ1056" s="197"/>
      <c r="AK1056" s="67" t="s">
        <v>69</v>
      </c>
      <c r="AL1056" s="49">
        <v>611785678</v>
      </c>
      <c r="AM1056" s="30">
        <f>IFERROR(AL1056/AI1049,"-")</f>
        <v>2.6701508845889958E-2</v>
      </c>
      <c r="AN1056" s="49">
        <v>3446</v>
      </c>
      <c r="AO1056" s="30">
        <f>IFERROR(AN1056/AJ1049,"-")</f>
        <v>0.13904131697869593</v>
      </c>
      <c r="AP1056" s="52">
        <f t="shared" si="719"/>
        <v>177535.0197330238</v>
      </c>
      <c r="AQ1056" s="31">
        <f t="shared" si="738"/>
        <v>0.13055997575206485</v>
      </c>
      <c r="AR1056" s="176"/>
      <c r="AS1056" s="197"/>
      <c r="AT1056" s="197"/>
      <c r="AU1056" s="67" t="s">
        <v>69</v>
      </c>
      <c r="AV1056" s="49">
        <v>787472390</v>
      </c>
      <c r="AW1056" s="30">
        <f>IFERROR(AV1056/AS1049,"-")</f>
        <v>4.7565320522470048E-2</v>
      </c>
      <c r="AX1056" s="49">
        <v>3037</v>
      </c>
      <c r="AY1056" s="30">
        <f>IFERROR(AX1056/AT1049,"-")</f>
        <v>0.19622665891322608</v>
      </c>
      <c r="AZ1056" s="52">
        <f t="shared" si="720"/>
        <v>259292.851498189</v>
      </c>
      <c r="BA1056" s="31">
        <f t="shared" si="739"/>
        <v>0.18093535895144475</v>
      </c>
      <c r="BB1056" s="176"/>
      <c r="BC1056" s="197"/>
      <c r="BD1056" s="197"/>
      <c r="BE1056" s="67" t="s">
        <v>69</v>
      </c>
      <c r="BF1056" s="49">
        <v>458963987</v>
      </c>
      <c r="BG1056" s="30">
        <f>IFERROR(BF1056/BC1049,"-")</f>
        <v>6.047946628014611E-2</v>
      </c>
      <c r="BH1056" s="49">
        <v>1560</v>
      </c>
      <c r="BI1056" s="30">
        <f>IFERROR(BH1056/BD1049,"-")</f>
        <v>0.23159144893111638</v>
      </c>
      <c r="BJ1056" s="52">
        <f t="shared" si="721"/>
        <v>294207.68397435895</v>
      </c>
      <c r="BK1056" s="31">
        <f t="shared" si="740"/>
        <v>0.20523615313774504</v>
      </c>
      <c r="BL1056" s="176"/>
      <c r="BM1056" s="197"/>
      <c r="BN1056" s="197"/>
      <c r="BO1056" s="67" t="s">
        <v>69</v>
      </c>
      <c r="BP1056" s="49">
        <v>146781271</v>
      </c>
      <c r="BQ1056" s="30">
        <f>IFERROR(BP1056/BM1049,"-")</f>
        <v>5.8608461969634547E-2</v>
      </c>
      <c r="BR1056" s="49">
        <v>528</v>
      </c>
      <c r="BS1056" s="30">
        <f>IFERROR(BR1056/BN1049,"-")</f>
        <v>0.24264705882352941</v>
      </c>
      <c r="BT1056" s="52">
        <f t="shared" si="722"/>
        <v>277994.83143939392</v>
      </c>
      <c r="BU1056" s="31">
        <f t="shared" si="741"/>
        <v>0.18816821097647898</v>
      </c>
      <c r="BV1056" s="176"/>
      <c r="BW1056" s="197"/>
      <c r="BX1056" s="197"/>
      <c r="BY1056" s="67" t="s">
        <v>69</v>
      </c>
      <c r="BZ1056" s="49">
        <f t="shared" si="733"/>
        <v>2376228159</v>
      </c>
      <c r="CA1056" s="30">
        <f>IFERROR(BZ1056/BW1049,"-")</f>
        <v>3.4351247430492775E-2</v>
      </c>
      <c r="CB1056" s="49">
        <f t="shared" si="734"/>
        <v>11057</v>
      </c>
      <c r="CC1056" s="30">
        <f>IFERROR(CB1056/BX1049,"-")</f>
        <v>0.14361791944303731</v>
      </c>
      <c r="CD1056" s="52">
        <f t="shared" si="723"/>
        <v>214907.13204304964</v>
      </c>
      <c r="CE1056" s="31">
        <f t="shared" si="742"/>
        <v>0.13223862032673955</v>
      </c>
      <c r="CR1056" s="173"/>
      <c r="CS1056" s="194"/>
      <c r="CT1056" s="188"/>
      <c r="CU1056" s="191"/>
      <c r="CV1056" s="191"/>
      <c r="CW1056" s="75" t="s">
        <v>87</v>
      </c>
      <c r="CX1056" s="86">
        <v>39464761</v>
      </c>
      <c r="CY1056" s="76">
        <v>3.8788761366545786E-3</v>
      </c>
      <c r="CZ1056" s="86">
        <v>688</v>
      </c>
      <c r="DA1056" s="76">
        <v>5.3977718499921543E-2</v>
      </c>
      <c r="DB1056" s="86">
        <v>57361.571220930229</v>
      </c>
      <c r="DC1056" s="77">
        <v>5.0358659054311229E-2</v>
      </c>
    </row>
    <row r="1057" spans="2:107" s="16" customFormat="1" ht="13.15" customHeight="1">
      <c r="B1057" s="224"/>
      <c r="C1057" s="194"/>
      <c r="D1057" s="176"/>
      <c r="E1057" s="197"/>
      <c r="F1057" s="197"/>
      <c r="G1057" s="67" t="s">
        <v>71</v>
      </c>
      <c r="H1057" s="49">
        <v>0</v>
      </c>
      <c r="I1057" s="30">
        <f>IFERROR(H1057/E1049,"-")</f>
        <v>0</v>
      </c>
      <c r="J1057" s="49">
        <v>0</v>
      </c>
      <c r="K1057" s="30">
        <f>IFERROR(J1057/F1049,"-")</f>
        <v>0</v>
      </c>
      <c r="L1057" s="52" t="str">
        <f t="shared" si="716"/>
        <v>-</v>
      </c>
      <c r="M1057" s="31">
        <f t="shared" si="735"/>
        <v>0</v>
      </c>
      <c r="N1057" s="176"/>
      <c r="O1057" s="197"/>
      <c r="P1057" s="197"/>
      <c r="Q1057" s="67" t="s">
        <v>71</v>
      </c>
      <c r="R1057" s="49">
        <v>0</v>
      </c>
      <c r="S1057" s="30">
        <f>IFERROR(R1057/O1049,"-")</f>
        <v>0</v>
      </c>
      <c r="T1057" s="49">
        <v>0</v>
      </c>
      <c r="U1057" s="30">
        <f>IFERROR(T1057/P1049,"-")</f>
        <v>0</v>
      </c>
      <c r="V1057" s="52" t="str">
        <f t="shared" si="717"/>
        <v>-</v>
      </c>
      <c r="W1057" s="31">
        <f t="shared" si="736"/>
        <v>0</v>
      </c>
      <c r="X1057" s="176"/>
      <c r="Y1057" s="197"/>
      <c r="Z1057" s="197"/>
      <c r="AA1057" s="67" t="s">
        <v>71</v>
      </c>
      <c r="AB1057" s="49">
        <v>65763</v>
      </c>
      <c r="AC1057" s="30">
        <f>IFERROR(AB1057/Y1049,"-")</f>
        <v>3.4059826344191415E-6</v>
      </c>
      <c r="AD1057" s="49">
        <v>24</v>
      </c>
      <c r="AE1057" s="30">
        <f>IFERROR(AD1057/Z1049,"-")</f>
        <v>8.6758486064418181E-4</v>
      </c>
      <c r="AF1057" s="52">
        <f t="shared" si="718"/>
        <v>2740.125</v>
      </c>
      <c r="AG1057" s="31">
        <f t="shared" si="737"/>
        <v>8.0372392083319377E-4</v>
      </c>
      <c r="AH1057" s="176"/>
      <c r="AI1057" s="197"/>
      <c r="AJ1057" s="197"/>
      <c r="AK1057" s="67" t="s">
        <v>71</v>
      </c>
      <c r="AL1057" s="49">
        <v>170466</v>
      </c>
      <c r="AM1057" s="30">
        <f>IFERROR(AL1057/AI1049,"-")</f>
        <v>7.4400228227040605E-6</v>
      </c>
      <c r="AN1057" s="49">
        <v>37</v>
      </c>
      <c r="AO1057" s="30">
        <f>IFERROR(AN1057/AJ1049,"-")</f>
        <v>1.4928986442866365E-3</v>
      </c>
      <c r="AP1057" s="52">
        <f t="shared" si="719"/>
        <v>4607.1891891891892</v>
      </c>
      <c r="AQ1057" s="31">
        <f t="shared" si="738"/>
        <v>1.4018337500947184E-3</v>
      </c>
      <c r="AR1057" s="176"/>
      <c r="AS1057" s="197"/>
      <c r="AT1057" s="197"/>
      <c r="AU1057" s="67" t="s">
        <v>71</v>
      </c>
      <c r="AV1057" s="49">
        <v>1647462</v>
      </c>
      <c r="AW1057" s="30">
        <f>IFERROR(AV1057/AS1049,"-")</f>
        <v>9.9510864220381809E-5</v>
      </c>
      <c r="AX1057" s="49">
        <v>29</v>
      </c>
      <c r="AY1057" s="30">
        <f>IFERROR(AX1057/AT1049,"-")</f>
        <v>1.8737481424048589E-3</v>
      </c>
      <c r="AZ1057" s="52">
        <f t="shared" si="720"/>
        <v>56809.034482758623</v>
      </c>
      <c r="BA1057" s="31">
        <f t="shared" si="739"/>
        <v>1.7277330950253203E-3</v>
      </c>
      <c r="BB1057" s="176"/>
      <c r="BC1057" s="197"/>
      <c r="BD1057" s="197"/>
      <c r="BE1057" s="67" t="s">
        <v>71</v>
      </c>
      <c r="BF1057" s="49">
        <v>274592</v>
      </c>
      <c r="BG1057" s="30">
        <f>IFERROR(BF1057/BC1049,"-")</f>
        <v>3.6184053815093513E-5</v>
      </c>
      <c r="BH1057" s="49">
        <v>15</v>
      </c>
      <c r="BI1057" s="30">
        <f>IFERROR(BH1057/BD1049,"-")</f>
        <v>2.2268408551068884E-3</v>
      </c>
      <c r="BJ1057" s="52">
        <f t="shared" si="721"/>
        <v>18306.133333333335</v>
      </c>
      <c r="BK1057" s="31">
        <f t="shared" si="740"/>
        <v>1.9734245494013947E-3</v>
      </c>
      <c r="BL1057" s="176"/>
      <c r="BM1057" s="197"/>
      <c r="BN1057" s="197"/>
      <c r="BO1057" s="67" t="s">
        <v>71</v>
      </c>
      <c r="BP1057" s="49">
        <v>428</v>
      </c>
      <c r="BQ1057" s="30">
        <f>IFERROR(BP1057/BM1049,"-")</f>
        <v>1.708966106650186E-7</v>
      </c>
      <c r="BR1057" s="49">
        <v>1</v>
      </c>
      <c r="BS1057" s="30">
        <f>IFERROR(BR1057/BN1049,"-")</f>
        <v>4.5955882352941176E-4</v>
      </c>
      <c r="BT1057" s="52">
        <f t="shared" si="722"/>
        <v>428</v>
      </c>
      <c r="BU1057" s="31">
        <f t="shared" si="741"/>
        <v>3.5637918745545262E-4</v>
      </c>
      <c r="BV1057" s="176"/>
      <c r="BW1057" s="197"/>
      <c r="BX1057" s="197"/>
      <c r="BY1057" s="67" t="s">
        <v>71</v>
      </c>
      <c r="BZ1057" s="49">
        <f t="shared" si="733"/>
        <v>2158711</v>
      </c>
      <c r="CA1057" s="30">
        <f>IFERROR(BZ1057/BW1049,"-")</f>
        <v>3.1206774236331438E-5</v>
      </c>
      <c r="CB1057" s="49">
        <f t="shared" si="734"/>
        <v>106</v>
      </c>
      <c r="CC1057" s="30">
        <f>IFERROR(CB1057/BX1049,"-")</f>
        <v>1.3768200652041201E-3</v>
      </c>
      <c r="CD1057" s="52">
        <f t="shared" si="723"/>
        <v>20365.198113207549</v>
      </c>
      <c r="CE1057" s="31">
        <f t="shared" si="742"/>
        <v>1.2677302844021337E-3</v>
      </c>
      <c r="CR1057" s="173"/>
      <c r="CS1057" s="194"/>
      <c r="CT1057" s="188"/>
      <c r="CU1057" s="191"/>
      <c r="CV1057" s="191"/>
      <c r="CW1057" s="75" t="s">
        <v>85</v>
      </c>
      <c r="CX1057" s="86">
        <v>20978655</v>
      </c>
      <c r="CY1057" s="76">
        <v>2.0619307502865469E-3</v>
      </c>
      <c r="CZ1057" s="86">
        <v>1357</v>
      </c>
      <c r="DA1057" s="76">
        <v>0.1064647732621999</v>
      </c>
      <c r="DB1057" s="86">
        <v>15459.583640383198</v>
      </c>
      <c r="DC1057" s="77">
        <v>9.9326599326599332E-2</v>
      </c>
    </row>
    <row r="1058" spans="2:107" s="16" customFormat="1" ht="13.15" customHeight="1">
      <c r="B1058" s="224"/>
      <c r="C1058" s="194"/>
      <c r="D1058" s="176"/>
      <c r="E1058" s="197"/>
      <c r="F1058" s="197"/>
      <c r="G1058" s="67" t="s">
        <v>73</v>
      </c>
      <c r="H1058" s="49">
        <v>0</v>
      </c>
      <c r="I1058" s="30">
        <f>IFERROR(H1058/E1049,"-")</f>
        <v>0</v>
      </c>
      <c r="J1058" s="49">
        <v>0</v>
      </c>
      <c r="K1058" s="30">
        <f>IFERROR(J1058/F1049,"-")</f>
        <v>0</v>
      </c>
      <c r="L1058" s="52" t="str">
        <f t="shared" si="716"/>
        <v>-</v>
      </c>
      <c r="M1058" s="31">
        <f t="shared" si="735"/>
        <v>0</v>
      </c>
      <c r="N1058" s="176"/>
      <c r="O1058" s="197"/>
      <c r="P1058" s="197"/>
      <c r="Q1058" s="67" t="s">
        <v>73</v>
      </c>
      <c r="R1058" s="49">
        <v>71128</v>
      </c>
      <c r="S1058" s="30">
        <f>IFERROR(R1058/O1049,"-")</f>
        <v>3.2860936580120269E-4</v>
      </c>
      <c r="T1058" s="49">
        <v>1</v>
      </c>
      <c r="U1058" s="30">
        <f>IFERROR(T1058/P1049,"-")</f>
        <v>9.0090090090090089E-3</v>
      </c>
      <c r="V1058" s="52">
        <f t="shared" si="717"/>
        <v>71128</v>
      </c>
      <c r="W1058" s="31">
        <f t="shared" si="736"/>
        <v>8.130081300813009E-3</v>
      </c>
      <c r="X1058" s="176"/>
      <c r="Y1058" s="197"/>
      <c r="Z1058" s="197"/>
      <c r="AA1058" s="67" t="s">
        <v>73</v>
      </c>
      <c r="AB1058" s="49">
        <v>2332211</v>
      </c>
      <c r="AC1058" s="30">
        <f>IFERROR(AB1058/Y1049,"-")</f>
        <v>1.2078935215548714E-4</v>
      </c>
      <c r="AD1058" s="49">
        <v>140</v>
      </c>
      <c r="AE1058" s="30">
        <f>IFERROR(AD1058/Z1049,"-")</f>
        <v>5.0609116870910607E-3</v>
      </c>
      <c r="AF1058" s="52">
        <f t="shared" si="718"/>
        <v>16658.650000000001</v>
      </c>
      <c r="AG1058" s="31">
        <f t="shared" si="737"/>
        <v>4.6883895381936306E-3</v>
      </c>
      <c r="AH1058" s="176"/>
      <c r="AI1058" s="197"/>
      <c r="AJ1058" s="197"/>
      <c r="AK1058" s="67" t="s">
        <v>73</v>
      </c>
      <c r="AL1058" s="49">
        <v>3031444</v>
      </c>
      <c r="AM1058" s="30">
        <f>IFERROR(AL1058/AI1049,"-")</f>
        <v>1.3230798250530478E-4</v>
      </c>
      <c r="AN1058" s="49">
        <v>163</v>
      </c>
      <c r="AO1058" s="30">
        <f>IFERROR(AN1058/AJ1049,"-")</f>
        <v>6.5768237572627498E-3</v>
      </c>
      <c r="AP1058" s="52">
        <f t="shared" si="719"/>
        <v>18597.815950920245</v>
      </c>
      <c r="AQ1058" s="31">
        <f t="shared" si="738"/>
        <v>6.1756459801470031E-3</v>
      </c>
      <c r="AR1058" s="176"/>
      <c r="AS1058" s="197"/>
      <c r="AT1058" s="197"/>
      <c r="AU1058" s="67" t="s">
        <v>73</v>
      </c>
      <c r="AV1058" s="49">
        <v>1802924</v>
      </c>
      <c r="AW1058" s="30">
        <f>IFERROR(AV1058/AS1049,"-")</f>
        <v>1.0890116152218847E-4</v>
      </c>
      <c r="AX1058" s="49">
        <v>100</v>
      </c>
      <c r="AY1058" s="30">
        <f>IFERROR(AX1058/AT1049,"-")</f>
        <v>6.4612004910512373E-3</v>
      </c>
      <c r="AZ1058" s="52">
        <f t="shared" si="720"/>
        <v>18029.240000000002</v>
      </c>
      <c r="BA1058" s="31">
        <f t="shared" si="739"/>
        <v>5.9577003276735183E-3</v>
      </c>
      <c r="BB1058" s="176"/>
      <c r="BC1058" s="197"/>
      <c r="BD1058" s="197"/>
      <c r="BE1058" s="67" t="s">
        <v>73</v>
      </c>
      <c r="BF1058" s="49">
        <v>615661</v>
      </c>
      <c r="BG1058" s="30">
        <f>IFERROR(BF1058/BC1049,"-")</f>
        <v>8.1128039986067652E-5</v>
      </c>
      <c r="BH1058" s="49">
        <v>38</v>
      </c>
      <c r="BI1058" s="30">
        <f>IFERROR(BH1058/BD1049,"-")</f>
        <v>5.6413301662707836E-3</v>
      </c>
      <c r="BJ1058" s="52">
        <f t="shared" si="721"/>
        <v>16201.605263157895</v>
      </c>
      <c r="BK1058" s="31">
        <f t="shared" si="740"/>
        <v>4.9993421918168666E-3</v>
      </c>
      <c r="BL1058" s="176"/>
      <c r="BM1058" s="197"/>
      <c r="BN1058" s="197"/>
      <c r="BO1058" s="67" t="s">
        <v>73</v>
      </c>
      <c r="BP1058" s="49">
        <v>51072</v>
      </c>
      <c r="BQ1058" s="30">
        <f>IFERROR(BP1058/BM1049,"-")</f>
        <v>2.0392597429635118E-5</v>
      </c>
      <c r="BR1058" s="49">
        <v>5</v>
      </c>
      <c r="BS1058" s="30">
        <f>IFERROR(BR1058/BN1049,"-")</f>
        <v>2.2977941176470589E-3</v>
      </c>
      <c r="BT1058" s="52">
        <f t="shared" si="722"/>
        <v>10214.4</v>
      </c>
      <c r="BU1058" s="31">
        <f t="shared" si="741"/>
        <v>1.7818959372772631E-3</v>
      </c>
      <c r="BV1058" s="176"/>
      <c r="BW1058" s="197"/>
      <c r="BX1058" s="197"/>
      <c r="BY1058" s="67" t="s">
        <v>73</v>
      </c>
      <c r="BZ1058" s="49">
        <f t="shared" si="733"/>
        <v>7904440</v>
      </c>
      <c r="CA1058" s="30">
        <f>IFERROR(BZ1058/BW1049,"-")</f>
        <v>1.1426822513278882E-4</v>
      </c>
      <c r="CB1058" s="49">
        <f t="shared" si="734"/>
        <v>447</v>
      </c>
      <c r="CC1058" s="30">
        <f>IFERROR(CB1058/BX1049,"-")</f>
        <v>5.8060242372286949E-3</v>
      </c>
      <c r="CD1058" s="52">
        <f t="shared" si="723"/>
        <v>17683.31096196868</v>
      </c>
      <c r="CE1058" s="31">
        <f t="shared" si="742"/>
        <v>5.3459946898844687E-3</v>
      </c>
      <c r="CR1058" s="174"/>
      <c r="CS1058" s="195"/>
      <c r="CT1058" s="189"/>
      <c r="CU1058" s="192"/>
      <c r="CV1058" s="192"/>
      <c r="CW1058" s="18" t="s">
        <v>92</v>
      </c>
      <c r="CX1058" s="86">
        <v>1799261821</v>
      </c>
      <c r="CY1058" s="76">
        <v>0.17684419122848766</v>
      </c>
      <c r="CZ1058" s="86">
        <v>9566</v>
      </c>
      <c r="DA1058" s="76">
        <v>0.75050996391024638</v>
      </c>
      <c r="DB1058" s="86">
        <v>188089.25580179805</v>
      </c>
      <c r="DC1058" s="77">
        <v>0.70019030888596101</v>
      </c>
    </row>
    <row r="1059" spans="2:107" s="16" customFormat="1" ht="13.15" customHeight="1">
      <c r="B1059" s="224"/>
      <c r="C1059" s="194"/>
      <c r="D1059" s="176"/>
      <c r="E1059" s="197"/>
      <c r="F1059" s="197"/>
      <c r="G1059" s="67" t="s">
        <v>75</v>
      </c>
      <c r="H1059" s="49">
        <v>0</v>
      </c>
      <c r="I1059" s="30">
        <f>IFERROR(H1059/E1049,"-")</f>
        <v>0</v>
      </c>
      <c r="J1059" s="49">
        <v>0</v>
      </c>
      <c r="K1059" s="30">
        <f>IFERROR(J1059/F1049,"-")</f>
        <v>0</v>
      </c>
      <c r="L1059" s="52" t="str">
        <f t="shared" si="716"/>
        <v>-</v>
      </c>
      <c r="M1059" s="31">
        <f t="shared" si="735"/>
        <v>0</v>
      </c>
      <c r="N1059" s="176"/>
      <c r="O1059" s="197"/>
      <c r="P1059" s="197"/>
      <c r="Q1059" s="67" t="s">
        <v>75</v>
      </c>
      <c r="R1059" s="49">
        <v>250090</v>
      </c>
      <c r="S1059" s="30">
        <f>IFERROR(R1059/O1049,"-")</f>
        <v>1.1554087882862274E-3</v>
      </c>
      <c r="T1059" s="49">
        <v>6</v>
      </c>
      <c r="U1059" s="30">
        <f>IFERROR(T1059/P1049,"-")</f>
        <v>5.4054054054054057E-2</v>
      </c>
      <c r="V1059" s="52">
        <f t="shared" si="717"/>
        <v>41681.666666666664</v>
      </c>
      <c r="W1059" s="31">
        <f t="shared" si="736"/>
        <v>4.878048780487805E-2</v>
      </c>
      <c r="X1059" s="176"/>
      <c r="Y1059" s="197"/>
      <c r="Z1059" s="197"/>
      <c r="AA1059" s="67" t="s">
        <v>75</v>
      </c>
      <c r="AB1059" s="49">
        <v>20156365</v>
      </c>
      <c r="AC1059" s="30">
        <f>IFERROR(AB1059/Y1049,"-")</f>
        <v>1.0439339623042408E-3</v>
      </c>
      <c r="AD1059" s="49">
        <v>953</v>
      </c>
      <c r="AE1059" s="30">
        <f>IFERROR(AD1059/Z1049,"-")</f>
        <v>3.4450348841412716E-2</v>
      </c>
      <c r="AF1059" s="52">
        <f t="shared" si="718"/>
        <v>21150.435466946485</v>
      </c>
      <c r="AG1059" s="31">
        <f t="shared" si="737"/>
        <v>3.1914537356418068E-2</v>
      </c>
      <c r="AH1059" s="176"/>
      <c r="AI1059" s="197"/>
      <c r="AJ1059" s="197"/>
      <c r="AK1059" s="67" t="s">
        <v>75</v>
      </c>
      <c r="AL1059" s="49">
        <v>39067096</v>
      </c>
      <c r="AM1059" s="30">
        <f>IFERROR(AL1059/AI1049,"-")</f>
        <v>1.7050912548940581E-3</v>
      </c>
      <c r="AN1059" s="49">
        <v>1253</v>
      </c>
      <c r="AO1059" s="30">
        <f>IFERROR(AN1059/AJ1049,"-")</f>
        <v>5.0556810845706908E-2</v>
      </c>
      <c r="AP1059" s="52">
        <f t="shared" si="719"/>
        <v>31178.847565841977</v>
      </c>
      <c r="AQ1059" s="31">
        <f t="shared" si="738"/>
        <v>4.7472910509964383E-2</v>
      </c>
      <c r="AR1059" s="176"/>
      <c r="AS1059" s="197"/>
      <c r="AT1059" s="197"/>
      <c r="AU1059" s="67" t="s">
        <v>75</v>
      </c>
      <c r="AV1059" s="49">
        <v>36281379</v>
      </c>
      <c r="AW1059" s="30">
        <f>IFERROR(AV1059/AS1049,"-")</f>
        <v>2.1914868928067611E-3</v>
      </c>
      <c r="AX1059" s="49">
        <v>1012</v>
      </c>
      <c r="AY1059" s="30">
        <f>IFERROR(AX1059/AT1049,"-")</f>
        <v>6.5387348969438527E-2</v>
      </c>
      <c r="AZ1059" s="52">
        <f t="shared" si="720"/>
        <v>35851.165019762848</v>
      </c>
      <c r="BA1059" s="31">
        <f t="shared" si="739"/>
        <v>6.0291927316056003E-2</v>
      </c>
      <c r="BB1059" s="176"/>
      <c r="BC1059" s="197"/>
      <c r="BD1059" s="197"/>
      <c r="BE1059" s="67" t="s">
        <v>75</v>
      </c>
      <c r="BF1059" s="49">
        <v>26381962</v>
      </c>
      <c r="BG1059" s="30">
        <f>IFERROR(BF1059/BC1049,"-")</f>
        <v>3.4764535483763261E-3</v>
      </c>
      <c r="BH1059" s="49">
        <v>630</v>
      </c>
      <c r="BI1059" s="30">
        <f>IFERROR(BH1059/BD1049,"-")</f>
        <v>9.3527315914489317E-2</v>
      </c>
      <c r="BJ1059" s="52">
        <f t="shared" si="721"/>
        <v>41876.130158730157</v>
      </c>
      <c r="BK1059" s="31">
        <f t="shared" si="740"/>
        <v>8.2883831074858569E-2</v>
      </c>
      <c r="BL1059" s="176"/>
      <c r="BM1059" s="197"/>
      <c r="BN1059" s="197"/>
      <c r="BO1059" s="67" t="s">
        <v>75</v>
      </c>
      <c r="BP1059" s="49">
        <v>17618217</v>
      </c>
      <c r="BQ1059" s="30">
        <f>IFERROR(BP1059/BM1049,"-")</f>
        <v>7.0347980636934863E-3</v>
      </c>
      <c r="BR1059" s="49">
        <v>232</v>
      </c>
      <c r="BS1059" s="30">
        <f>IFERROR(BR1059/BN1049,"-")</f>
        <v>0.10661764705882353</v>
      </c>
      <c r="BT1059" s="52">
        <f t="shared" si="722"/>
        <v>75940.590517241377</v>
      </c>
      <c r="BU1059" s="31">
        <f t="shared" si="741"/>
        <v>8.2679971489665008E-2</v>
      </c>
      <c r="BV1059" s="176"/>
      <c r="BW1059" s="197"/>
      <c r="BX1059" s="197"/>
      <c r="BY1059" s="67" t="s">
        <v>75</v>
      </c>
      <c r="BZ1059" s="49">
        <f t="shared" si="733"/>
        <v>139755109</v>
      </c>
      <c r="CA1059" s="30">
        <f>IFERROR(BZ1059/BW1049,"-")</f>
        <v>2.0203288605732273E-3</v>
      </c>
      <c r="CB1059" s="49">
        <f t="shared" si="734"/>
        <v>4086</v>
      </c>
      <c r="CC1059" s="30">
        <f>IFERROR(CB1059/BX1049,"-")</f>
        <v>5.3072516853056931E-2</v>
      </c>
      <c r="CD1059" s="52">
        <f t="shared" si="723"/>
        <v>34203.40406265296</v>
      </c>
      <c r="CE1059" s="31">
        <f t="shared" si="742"/>
        <v>4.8867414547803002E-2</v>
      </c>
      <c r="CR1059" s="172">
        <v>63</v>
      </c>
      <c r="CS1059" s="193" t="s">
        <v>25</v>
      </c>
      <c r="CT1059" s="187">
        <v>9933</v>
      </c>
      <c r="CU1059" s="190">
        <v>7865796440</v>
      </c>
      <c r="CV1059" s="190">
        <v>9242</v>
      </c>
      <c r="CW1059" s="75" t="s">
        <v>58</v>
      </c>
      <c r="CX1059" s="86">
        <v>245650775</v>
      </c>
      <c r="CY1059" s="76">
        <v>3.1230248185776851E-2</v>
      </c>
      <c r="CZ1059" s="86">
        <v>1849</v>
      </c>
      <c r="DA1059" s="76">
        <v>0.20006492101276779</v>
      </c>
      <c r="DB1059" s="86">
        <v>132856.01676581937</v>
      </c>
      <c r="DC1059" s="77">
        <v>0.18614718614718614</v>
      </c>
    </row>
    <row r="1060" spans="2:107" s="16" customFormat="1" ht="13.15" customHeight="1">
      <c r="B1060" s="224"/>
      <c r="C1060" s="194"/>
      <c r="D1060" s="176"/>
      <c r="E1060" s="197"/>
      <c r="F1060" s="197"/>
      <c r="G1060" s="67" t="s">
        <v>77</v>
      </c>
      <c r="H1060" s="49">
        <v>0</v>
      </c>
      <c r="I1060" s="30">
        <f>IFERROR(H1060/E1049,"-")</f>
        <v>0</v>
      </c>
      <c r="J1060" s="49">
        <v>0</v>
      </c>
      <c r="K1060" s="30">
        <f>IFERROR(J1060/F1049,"-")</f>
        <v>0</v>
      </c>
      <c r="L1060" s="52" t="str">
        <f t="shared" si="716"/>
        <v>-</v>
      </c>
      <c r="M1060" s="31">
        <f t="shared" si="735"/>
        <v>0</v>
      </c>
      <c r="N1060" s="176"/>
      <c r="O1060" s="197"/>
      <c r="P1060" s="197"/>
      <c r="Q1060" s="67" t="s">
        <v>77</v>
      </c>
      <c r="R1060" s="49">
        <v>31555</v>
      </c>
      <c r="S1060" s="30">
        <f>IFERROR(R1060/O1049,"-")</f>
        <v>1.4578321529997964E-4</v>
      </c>
      <c r="T1060" s="49">
        <v>3</v>
      </c>
      <c r="U1060" s="30">
        <f>IFERROR(T1060/P1049,"-")</f>
        <v>2.7027027027027029E-2</v>
      </c>
      <c r="V1060" s="52">
        <f t="shared" si="717"/>
        <v>10518.333333333334</v>
      </c>
      <c r="W1060" s="31">
        <f t="shared" si="736"/>
        <v>2.4390243902439025E-2</v>
      </c>
      <c r="X1060" s="176"/>
      <c r="Y1060" s="197"/>
      <c r="Z1060" s="197"/>
      <c r="AA1060" s="67" t="s">
        <v>77</v>
      </c>
      <c r="AB1060" s="49">
        <v>21113208</v>
      </c>
      <c r="AC1060" s="30">
        <f>IFERROR(AB1060/Y1049,"-")</f>
        <v>1.0934905616361676E-3</v>
      </c>
      <c r="AD1060" s="49">
        <v>222</v>
      </c>
      <c r="AE1060" s="30">
        <f>IFERROR(AD1060/Z1049,"-")</f>
        <v>8.0251599609586811E-3</v>
      </c>
      <c r="AF1060" s="52">
        <f t="shared" si="718"/>
        <v>95104.540540540547</v>
      </c>
      <c r="AG1060" s="31">
        <f t="shared" si="737"/>
        <v>7.4344462677070422E-3</v>
      </c>
      <c r="AH1060" s="176"/>
      <c r="AI1060" s="197"/>
      <c r="AJ1060" s="197"/>
      <c r="AK1060" s="67" t="s">
        <v>77</v>
      </c>
      <c r="AL1060" s="49">
        <v>35424018</v>
      </c>
      <c r="AM1060" s="30">
        <f>IFERROR(AL1060/AI1049,"-")</f>
        <v>1.5460883835596508E-3</v>
      </c>
      <c r="AN1060" s="49">
        <v>381</v>
      </c>
      <c r="AO1060" s="30">
        <f>IFERROR(AN1060/AJ1049,"-")</f>
        <v>1.5372821174951581E-2</v>
      </c>
      <c r="AP1060" s="52">
        <f t="shared" si="719"/>
        <v>92976.425196850396</v>
      </c>
      <c r="AQ1060" s="31">
        <f t="shared" si="738"/>
        <v>1.4435098886110481E-2</v>
      </c>
      <c r="AR1060" s="176"/>
      <c r="AS1060" s="197"/>
      <c r="AT1060" s="197"/>
      <c r="AU1060" s="67" t="s">
        <v>77</v>
      </c>
      <c r="AV1060" s="49">
        <v>39208755</v>
      </c>
      <c r="AW1060" s="30">
        <f>IFERROR(AV1060/AS1049,"-")</f>
        <v>2.368307794082787E-3</v>
      </c>
      <c r="AX1060" s="49">
        <v>386</v>
      </c>
      <c r="AY1060" s="30">
        <f>IFERROR(AX1060/AT1049,"-")</f>
        <v>2.4940233895457777E-2</v>
      </c>
      <c r="AZ1060" s="52">
        <f t="shared" si="720"/>
        <v>101577.08549222798</v>
      </c>
      <c r="BA1060" s="31">
        <f t="shared" si="739"/>
        <v>2.2996723264819781E-2</v>
      </c>
      <c r="BB1060" s="176"/>
      <c r="BC1060" s="197"/>
      <c r="BD1060" s="197"/>
      <c r="BE1060" s="67" t="s">
        <v>77</v>
      </c>
      <c r="BF1060" s="49">
        <v>23735778</v>
      </c>
      <c r="BG1060" s="30">
        <f>IFERROR(BF1060/BC1049,"-")</f>
        <v>3.1277556101237938E-3</v>
      </c>
      <c r="BH1060" s="49">
        <v>215</v>
      </c>
      <c r="BI1060" s="30">
        <f>IFERROR(BH1060/BD1049,"-")</f>
        <v>3.1918052256532069E-2</v>
      </c>
      <c r="BJ1060" s="52">
        <f t="shared" si="721"/>
        <v>110398.96744186047</v>
      </c>
      <c r="BK1060" s="31">
        <f t="shared" si="740"/>
        <v>2.8285751874753323E-2</v>
      </c>
      <c r="BL1060" s="176"/>
      <c r="BM1060" s="197"/>
      <c r="BN1060" s="197"/>
      <c r="BO1060" s="67" t="s">
        <v>77</v>
      </c>
      <c r="BP1060" s="49">
        <v>21451395</v>
      </c>
      <c r="BQ1060" s="30">
        <f>IFERROR(BP1060/BM1049,"-")</f>
        <v>8.5653521017208575E-3</v>
      </c>
      <c r="BR1060" s="49">
        <v>100</v>
      </c>
      <c r="BS1060" s="30">
        <f>IFERROR(BR1060/BN1049,"-")</f>
        <v>4.595588235294118E-2</v>
      </c>
      <c r="BT1060" s="52">
        <f t="shared" si="722"/>
        <v>214513.95</v>
      </c>
      <c r="BU1060" s="31">
        <f t="shared" si="741"/>
        <v>3.5637918745545262E-2</v>
      </c>
      <c r="BV1060" s="176"/>
      <c r="BW1060" s="197"/>
      <c r="BX1060" s="197"/>
      <c r="BY1060" s="67" t="s">
        <v>77</v>
      </c>
      <c r="BZ1060" s="49">
        <f t="shared" si="733"/>
        <v>140964709</v>
      </c>
      <c r="CA1060" s="30">
        <f>IFERROR(BZ1060/BW1049,"-")</f>
        <v>2.0378150892144242E-3</v>
      </c>
      <c r="CB1060" s="49">
        <f t="shared" si="734"/>
        <v>1307</v>
      </c>
      <c r="CC1060" s="30">
        <f>IFERROR(CB1060/BX1049,"-")</f>
        <v>1.6976451181337594E-2</v>
      </c>
      <c r="CD1060" s="52">
        <f t="shared" si="723"/>
        <v>107853.64116296863</v>
      </c>
      <c r="CE1060" s="31">
        <f t="shared" si="742"/>
        <v>1.5631353601071592E-2</v>
      </c>
      <c r="CR1060" s="173"/>
      <c r="CS1060" s="194"/>
      <c r="CT1060" s="188"/>
      <c r="CU1060" s="191"/>
      <c r="CV1060" s="191"/>
      <c r="CW1060" s="75" t="s">
        <v>60</v>
      </c>
      <c r="CX1060" s="86">
        <v>129448728</v>
      </c>
      <c r="CY1060" s="76">
        <v>1.6457167304980497E-2</v>
      </c>
      <c r="CZ1060" s="86">
        <v>1807</v>
      </c>
      <c r="DA1060" s="76">
        <v>0.19552045011902186</v>
      </c>
      <c r="DB1060" s="86">
        <v>71637.370226895408</v>
      </c>
      <c r="DC1060" s="77">
        <v>0.18191885633746099</v>
      </c>
    </row>
    <row r="1061" spans="2:107" s="16" customFormat="1" ht="13.15" customHeight="1">
      <c r="B1061" s="224"/>
      <c r="C1061" s="194"/>
      <c r="D1061" s="176"/>
      <c r="E1061" s="197"/>
      <c r="F1061" s="197"/>
      <c r="G1061" s="67" t="s">
        <v>79</v>
      </c>
      <c r="H1061" s="49">
        <v>48173</v>
      </c>
      <c r="I1061" s="30">
        <f>IFERROR(H1061/E1049,"-")</f>
        <v>5.4079200382673234E-4</v>
      </c>
      <c r="J1061" s="49">
        <v>1</v>
      </c>
      <c r="K1061" s="30">
        <f>IFERROR(J1061/F1049,"-")</f>
        <v>2.3809523809523808E-2</v>
      </c>
      <c r="L1061" s="52">
        <f t="shared" si="716"/>
        <v>48173</v>
      </c>
      <c r="M1061" s="31">
        <f t="shared" si="735"/>
        <v>2.2727272727272728E-2</v>
      </c>
      <c r="N1061" s="176"/>
      <c r="O1061" s="197"/>
      <c r="P1061" s="197"/>
      <c r="Q1061" s="67" t="s">
        <v>79</v>
      </c>
      <c r="R1061" s="49">
        <v>3173270</v>
      </c>
      <c r="S1061" s="30">
        <f>IFERROR(R1061/O1049,"-")</f>
        <v>1.4660418431784705E-2</v>
      </c>
      <c r="T1061" s="49">
        <v>4</v>
      </c>
      <c r="U1061" s="30">
        <f>IFERROR(T1061/P1049,"-")</f>
        <v>3.6036036036036036E-2</v>
      </c>
      <c r="V1061" s="52">
        <f t="shared" si="717"/>
        <v>793317.5</v>
      </c>
      <c r="W1061" s="31">
        <f t="shared" si="736"/>
        <v>3.2520325203252036E-2</v>
      </c>
      <c r="X1061" s="176"/>
      <c r="Y1061" s="197"/>
      <c r="Z1061" s="197"/>
      <c r="AA1061" s="67" t="s">
        <v>79</v>
      </c>
      <c r="AB1061" s="49">
        <v>102602946</v>
      </c>
      <c r="AC1061" s="30">
        <f>IFERROR(AB1061/Y1049,"-")</f>
        <v>5.3139889043420305E-3</v>
      </c>
      <c r="AD1061" s="49">
        <v>322</v>
      </c>
      <c r="AE1061" s="30">
        <f>IFERROR(AD1061/Z1049,"-")</f>
        <v>1.1640096880309439E-2</v>
      </c>
      <c r="AF1061" s="52">
        <f t="shared" si="718"/>
        <v>318642.68944099377</v>
      </c>
      <c r="AG1061" s="31">
        <f t="shared" si="737"/>
        <v>1.078329593784535E-2</v>
      </c>
      <c r="AH1061" s="176"/>
      <c r="AI1061" s="197"/>
      <c r="AJ1061" s="197"/>
      <c r="AK1061" s="67" t="s">
        <v>79</v>
      </c>
      <c r="AL1061" s="49">
        <v>232466627</v>
      </c>
      <c r="AM1061" s="30">
        <f>IFERROR(AL1061/AI1049,"-")</f>
        <v>1.0146052646258091E-2</v>
      </c>
      <c r="AN1061" s="49">
        <v>659</v>
      </c>
      <c r="AO1061" s="30">
        <f>IFERROR(AN1061/AJ1049,"-")</f>
        <v>2.6589735313105229E-2</v>
      </c>
      <c r="AP1061" s="52">
        <f t="shared" si="719"/>
        <v>352756.64188163885</v>
      </c>
      <c r="AQ1061" s="31">
        <f t="shared" si="738"/>
        <v>2.4967795711146473E-2</v>
      </c>
      <c r="AR1061" s="176"/>
      <c r="AS1061" s="197"/>
      <c r="AT1061" s="197"/>
      <c r="AU1061" s="67" t="s">
        <v>79</v>
      </c>
      <c r="AV1061" s="49">
        <v>291430174</v>
      </c>
      <c r="AW1061" s="30">
        <f>IFERROR(AV1061/AS1049,"-")</f>
        <v>1.7603118296286194E-2</v>
      </c>
      <c r="AX1061" s="49">
        <v>743</v>
      </c>
      <c r="AY1061" s="30">
        <f>IFERROR(AX1061/AT1049,"-")</f>
        <v>4.8006719648510693E-2</v>
      </c>
      <c r="AZ1061" s="52">
        <f t="shared" si="720"/>
        <v>392234.41991924628</v>
      </c>
      <c r="BA1061" s="31">
        <f t="shared" si="739"/>
        <v>4.4265713434614239E-2</v>
      </c>
      <c r="BB1061" s="176"/>
      <c r="BC1061" s="197"/>
      <c r="BD1061" s="197"/>
      <c r="BE1061" s="67" t="s">
        <v>79</v>
      </c>
      <c r="BF1061" s="49">
        <v>227561927</v>
      </c>
      <c r="BG1061" s="30">
        <f>IFERROR(BF1061/BC1049,"-")</f>
        <v>2.9986718523607323E-2</v>
      </c>
      <c r="BH1061" s="49">
        <v>518</v>
      </c>
      <c r="BI1061" s="30">
        <f>IFERROR(BH1061/BD1049,"-")</f>
        <v>7.6900237529691218E-2</v>
      </c>
      <c r="BJ1061" s="52">
        <f t="shared" si="721"/>
        <v>439308.73938223941</v>
      </c>
      <c r="BK1061" s="31">
        <f t="shared" si="740"/>
        <v>6.8148927772661488E-2</v>
      </c>
      <c r="BL1061" s="176"/>
      <c r="BM1061" s="197"/>
      <c r="BN1061" s="197"/>
      <c r="BO1061" s="67" t="s">
        <v>79</v>
      </c>
      <c r="BP1061" s="49">
        <v>95010186</v>
      </c>
      <c r="BQ1061" s="30">
        <f>IFERROR(BP1061/BM1049,"-")</f>
        <v>3.7936726088908884E-2</v>
      </c>
      <c r="BR1061" s="49">
        <v>240</v>
      </c>
      <c r="BS1061" s="30">
        <f>IFERROR(BR1061/BN1049,"-")</f>
        <v>0.11029411764705882</v>
      </c>
      <c r="BT1061" s="52">
        <f t="shared" si="722"/>
        <v>395875.77500000002</v>
      </c>
      <c r="BU1061" s="31">
        <f t="shared" si="741"/>
        <v>8.5531004989308629E-2</v>
      </c>
      <c r="BV1061" s="176"/>
      <c r="BW1061" s="197"/>
      <c r="BX1061" s="197"/>
      <c r="BY1061" s="67" t="s">
        <v>79</v>
      </c>
      <c r="BZ1061" s="49">
        <f t="shared" si="733"/>
        <v>952293303</v>
      </c>
      <c r="CA1061" s="30">
        <f>IFERROR(BZ1061/BW1049,"-")</f>
        <v>1.3766549627759977E-2</v>
      </c>
      <c r="CB1061" s="49">
        <f t="shared" si="734"/>
        <v>2487</v>
      </c>
      <c r="CC1061" s="30">
        <f>IFERROR(CB1061/BX1049,"-")</f>
        <v>3.2303316058138173E-2</v>
      </c>
      <c r="CD1061" s="52">
        <f t="shared" si="723"/>
        <v>382908.44511459587</v>
      </c>
      <c r="CE1061" s="31">
        <f t="shared" si="742"/>
        <v>2.9743822804793457E-2</v>
      </c>
      <c r="CR1061" s="173"/>
      <c r="CS1061" s="194"/>
      <c r="CT1061" s="188"/>
      <c r="CU1061" s="191"/>
      <c r="CV1061" s="191"/>
      <c r="CW1061" s="75" t="s">
        <v>62</v>
      </c>
      <c r="CX1061" s="86">
        <v>92815935</v>
      </c>
      <c r="CY1061" s="76">
        <v>1.1799941138573375E-2</v>
      </c>
      <c r="CZ1061" s="86">
        <v>2057</v>
      </c>
      <c r="DA1061" s="76">
        <v>0.22257087210560486</v>
      </c>
      <c r="DB1061" s="86">
        <v>45121.99076324745</v>
      </c>
      <c r="DC1061" s="77">
        <v>0.20708748615725359</v>
      </c>
    </row>
    <row r="1062" spans="2:107" s="16" customFormat="1" ht="13.15" customHeight="1">
      <c r="B1062" s="224"/>
      <c r="C1062" s="194"/>
      <c r="D1062" s="176"/>
      <c r="E1062" s="197"/>
      <c r="F1062" s="197"/>
      <c r="G1062" s="67" t="s">
        <v>81</v>
      </c>
      <c r="H1062" s="49">
        <v>35646</v>
      </c>
      <c r="I1062" s="30">
        <f>IFERROR(H1062/E1049,"-")</f>
        <v>4.0016340623186643E-4</v>
      </c>
      <c r="J1062" s="49">
        <v>4</v>
      </c>
      <c r="K1062" s="30">
        <f>IFERROR(J1062/F1049,"-")</f>
        <v>9.5238095238095233E-2</v>
      </c>
      <c r="L1062" s="52">
        <f t="shared" si="716"/>
        <v>8911.5</v>
      </c>
      <c r="M1062" s="31">
        <f t="shared" si="735"/>
        <v>9.0909090909090912E-2</v>
      </c>
      <c r="N1062" s="176"/>
      <c r="O1062" s="197"/>
      <c r="P1062" s="197"/>
      <c r="Q1062" s="67" t="s">
        <v>81</v>
      </c>
      <c r="R1062" s="49">
        <v>1903562</v>
      </c>
      <c r="S1062" s="30">
        <f>IFERROR(R1062/O1049,"-")</f>
        <v>8.7944030702855284E-3</v>
      </c>
      <c r="T1062" s="49">
        <v>17</v>
      </c>
      <c r="U1062" s="30">
        <f>IFERROR(T1062/P1049,"-")</f>
        <v>0.15315315315315314</v>
      </c>
      <c r="V1062" s="52">
        <f t="shared" si="717"/>
        <v>111974.23529411765</v>
      </c>
      <c r="W1062" s="31">
        <f t="shared" si="736"/>
        <v>0.13821138211382114</v>
      </c>
      <c r="X1062" s="176"/>
      <c r="Y1062" s="197"/>
      <c r="Z1062" s="197"/>
      <c r="AA1062" s="67" t="s">
        <v>81</v>
      </c>
      <c r="AB1062" s="49">
        <v>141236457</v>
      </c>
      <c r="AC1062" s="30">
        <f>IFERROR(AB1062/Y1049,"-")</f>
        <v>7.314887092877238E-3</v>
      </c>
      <c r="AD1062" s="49">
        <v>2648</v>
      </c>
      <c r="AE1062" s="30">
        <f>IFERROR(AD1062/Z1049,"-")</f>
        <v>9.5723529624408055E-2</v>
      </c>
      <c r="AF1062" s="52">
        <f t="shared" si="718"/>
        <v>53337.030589123868</v>
      </c>
      <c r="AG1062" s="31">
        <f t="shared" si="737"/>
        <v>8.8677539265262381E-2</v>
      </c>
      <c r="AH1062" s="176"/>
      <c r="AI1062" s="197"/>
      <c r="AJ1062" s="197"/>
      <c r="AK1062" s="67" t="s">
        <v>81</v>
      </c>
      <c r="AL1062" s="49">
        <v>190951384</v>
      </c>
      <c r="AM1062" s="30">
        <f>IFERROR(AL1062/AI1049,"-")</f>
        <v>8.3341115236289162E-3</v>
      </c>
      <c r="AN1062" s="49">
        <v>3149</v>
      </c>
      <c r="AO1062" s="30">
        <f>IFERROR(AN1062/AJ1049,"-")</f>
        <v>0.12705777921239508</v>
      </c>
      <c r="AP1062" s="52">
        <f t="shared" si="719"/>
        <v>60638.737376945064</v>
      </c>
      <c r="AQ1062" s="31">
        <f t="shared" si="738"/>
        <v>0.1193074183526559</v>
      </c>
      <c r="AR1062" s="176"/>
      <c r="AS1062" s="197"/>
      <c r="AT1062" s="197"/>
      <c r="AU1062" s="67" t="s">
        <v>81</v>
      </c>
      <c r="AV1062" s="49">
        <v>160412104</v>
      </c>
      <c r="AW1062" s="30">
        <f>IFERROR(AV1062/AS1049,"-")</f>
        <v>9.6892960811537782E-3</v>
      </c>
      <c r="AX1062" s="49">
        <v>2205</v>
      </c>
      <c r="AY1062" s="30">
        <f>IFERROR(AX1062/AT1049,"-")</f>
        <v>0.14246947082767977</v>
      </c>
      <c r="AZ1062" s="52">
        <f t="shared" si="720"/>
        <v>72749.253514739234</v>
      </c>
      <c r="BA1062" s="31">
        <f t="shared" si="739"/>
        <v>0.13136729222520108</v>
      </c>
      <c r="BB1062" s="176"/>
      <c r="BC1062" s="197"/>
      <c r="BD1062" s="197"/>
      <c r="BE1062" s="67" t="s">
        <v>81</v>
      </c>
      <c r="BF1062" s="49">
        <v>88285827</v>
      </c>
      <c r="BG1062" s="30">
        <f>IFERROR(BF1062/BC1049,"-")</f>
        <v>1.1633766152247829E-2</v>
      </c>
      <c r="BH1062" s="49">
        <v>966</v>
      </c>
      <c r="BI1062" s="30">
        <f>IFERROR(BH1062/BD1049,"-")</f>
        <v>0.14340855106888362</v>
      </c>
      <c r="BJ1062" s="52">
        <f t="shared" si="721"/>
        <v>91393.195652173919</v>
      </c>
      <c r="BK1062" s="31">
        <f t="shared" si="740"/>
        <v>0.12708854098144981</v>
      </c>
      <c r="BL1062" s="176"/>
      <c r="BM1062" s="197"/>
      <c r="BN1062" s="197"/>
      <c r="BO1062" s="67" t="s">
        <v>81</v>
      </c>
      <c r="BP1062" s="49">
        <v>33062721</v>
      </c>
      <c r="BQ1062" s="30">
        <f>IFERROR(BP1062/BM1049,"-")</f>
        <v>1.3201651771642838E-2</v>
      </c>
      <c r="BR1062" s="49">
        <v>294</v>
      </c>
      <c r="BS1062" s="30">
        <f>IFERROR(BR1062/BN1049,"-")</f>
        <v>0.13511029411764705</v>
      </c>
      <c r="BT1062" s="52">
        <f t="shared" si="722"/>
        <v>112458.23469387754</v>
      </c>
      <c r="BU1062" s="31">
        <f t="shared" si="741"/>
        <v>0.10477548111190306</v>
      </c>
      <c r="BV1062" s="176"/>
      <c r="BW1062" s="197"/>
      <c r="BX1062" s="197"/>
      <c r="BY1062" s="67" t="s">
        <v>81</v>
      </c>
      <c r="BZ1062" s="49">
        <f t="shared" si="733"/>
        <v>615887701</v>
      </c>
      <c r="CA1062" s="30">
        <f>IFERROR(BZ1062/BW1049,"-")</f>
        <v>8.9034004274032991E-3</v>
      </c>
      <c r="CB1062" s="49">
        <f t="shared" si="734"/>
        <v>9283</v>
      </c>
      <c r="CC1062" s="30">
        <f>IFERROR(CB1062/BX1049,"-")</f>
        <v>0.1205756666536778</v>
      </c>
      <c r="CD1062" s="52">
        <f t="shared" si="723"/>
        <v>66345.761176343847</v>
      </c>
      <c r="CE1062" s="31">
        <f t="shared" si="742"/>
        <v>0.11102207764250006</v>
      </c>
      <c r="CR1062" s="173"/>
      <c r="CS1062" s="194"/>
      <c r="CT1062" s="188"/>
      <c r="CU1062" s="191"/>
      <c r="CV1062" s="191"/>
      <c r="CW1062" s="75" t="s">
        <v>64</v>
      </c>
      <c r="CX1062" s="86">
        <v>12436636</v>
      </c>
      <c r="CY1062" s="76">
        <v>1.5811032099376321E-3</v>
      </c>
      <c r="CZ1062" s="86">
        <v>512</v>
      </c>
      <c r="DA1062" s="76">
        <v>5.5399264228521962E-2</v>
      </c>
      <c r="DB1062" s="86">
        <v>24290.3046875</v>
      </c>
      <c r="DC1062" s="77">
        <v>5.1545353870935263E-2</v>
      </c>
    </row>
    <row r="1063" spans="2:107" s="16" customFormat="1" ht="13.15" customHeight="1">
      <c r="B1063" s="224"/>
      <c r="C1063" s="194"/>
      <c r="D1063" s="176"/>
      <c r="E1063" s="197"/>
      <c r="F1063" s="197"/>
      <c r="G1063" s="67" t="s">
        <v>83</v>
      </c>
      <c r="H1063" s="49">
        <v>0</v>
      </c>
      <c r="I1063" s="30">
        <f>IFERROR(H1063/E1049,"-")</f>
        <v>0</v>
      </c>
      <c r="J1063" s="49">
        <v>0</v>
      </c>
      <c r="K1063" s="30">
        <f>IFERROR(J1063/F1049,"-")</f>
        <v>0</v>
      </c>
      <c r="L1063" s="52" t="str">
        <f t="shared" si="716"/>
        <v>-</v>
      </c>
      <c r="M1063" s="31">
        <f t="shared" si="735"/>
        <v>0</v>
      </c>
      <c r="N1063" s="176"/>
      <c r="O1063" s="197"/>
      <c r="P1063" s="197"/>
      <c r="Q1063" s="67" t="s">
        <v>83</v>
      </c>
      <c r="R1063" s="49">
        <v>3704813</v>
      </c>
      <c r="S1063" s="30">
        <f>IFERROR(R1063/O1049,"-")</f>
        <v>1.7116132189040196E-2</v>
      </c>
      <c r="T1063" s="49">
        <v>11</v>
      </c>
      <c r="U1063" s="30">
        <f>IFERROR(T1063/P1049,"-")</f>
        <v>9.90990990990991E-2</v>
      </c>
      <c r="V1063" s="52">
        <f t="shared" si="717"/>
        <v>336801.18181818182</v>
      </c>
      <c r="W1063" s="31">
        <f t="shared" si="736"/>
        <v>8.943089430894309E-2</v>
      </c>
      <c r="X1063" s="176"/>
      <c r="Y1063" s="197"/>
      <c r="Z1063" s="197"/>
      <c r="AA1063" s="67" t="s">
        <v>83</v>
      </c>
      <c r="AB1063" s="49">
        <v>209891971</v>
      </c>
      <c r="AC1063" s="30">
        <f>IFERROR(AB1063/Y1049,"-")</f>
        <v>1.0870678167510698E-2</v>
      </c>
      <c r="AD1063" s="49">
        <v>1701</v>
      </c>
      <c r="AE1063" s="30">
        <f>IFERROR(AD1063/Z1049,"-")</f>
        <v>6.1490076998156382E-2</v>
      </c>
      <c r="AF1063" s="52">
        <f t="shared" si="718"/>
        <v>123393.28101116991</v>
      </c>
      <c r="AG1063" s="31">
        <f t="shared" si="737"/>
        <v>5.6963932889052611E-2</v>
      </c>
      <c r="AH1063" s="176"/>
      <c r="AI1063" s="197"/>
      <c r="AJ1063" s="197"/>
      <c r="AK1063" s="67" t="s">
        <v>83</v>
      </c>
      <c r="AL1063" s="49">
        <v>442432339</v>
      </c>
      <c r="AM1063" s="30">
        <f>IFERROR(AL1063/AI1049,"-")</f>
        <v>1.9310048336104207E-2</v>
      </c>
      <c r="AN1063" s="49">
        <v>3460</v>
      </c>
      <c r="AO1063" s="30">
        <f>IFERROR(AN1063/AJ1049,"-")</f>
        <v>0.13960619754680439</v>
      </c>
      <c r="AP1063" s="52">
        <f t="shared" si="719"/>
        <v>127870.61820809249</v>
      </c>
      <c r="AQ1063" s="31">
        <f t="shared" si="738"/>
        <v>0.13109039933318178</v>
      </c>
      <c r="AR1063" s="176"/>
      <c r="AS1063" s="197"/>
      <c r="AT1063" s="197"/>
      <c r="AU1063" s="67" t="s">
        <v>83</v>
      </c>
      <c r="AV1063" s="49">
        <v>426428443</v>
      </c>
      <c r="AW1063" s="30">
        <f>IFERROR(AV1063/AS1049,"-")</f>
        <v>2.5757354580003559E-2</v>
      </c>
      <c r="AX1063" s="49">
        <v>3507</v>
      </c>
      <c r="AY1063" s="30">
        <f>IFERROR(AX1063/AT1049,"-")</f>
        <v>0.22659430122116689</v>
      </c>
      <c r="AZ1063" s="52">
        <f t="shared" si="720"/>
        <v>121593.51097804391</v>
      </c>
      <c r="BA1063" s="31">
        <f t="shared" si="739"/>
        <v>0.20893655049151028</v>
      </c>
      <c r="BB1063" s="176"/>
      <c r="BC1063" s="197"/>
      <c r="BD1063" s="197"/>
      <c r="BE1063" s="67" t="s">
        <v>83</v>
      </c>
      <c r="BF1063" s="49">
        <v>239728154</v>
      </c>
      <c r="BG1063" s="30">
        <f>IFERROR(BF1063/BC1049,"-")</f>
        <v>3.158990948508706E-2</v>
      </c>
      <c r="BH1063" s="49">
        <v>1958</v>
      </c>
      <c r="BI1063" s="30">
        <f>IFERROR(BH1063/BD1049,"-")</f>
        <v>0.29067695961995249</v>
      </c>
      <c r="BJ1063" s="52">
        <f t="shared" si="721"/>
        <v>122435.21654749745</v>
      </c>
      <c r="BK1063" s="31">
        <f t="shared" si="740"/>
        <v>0.25759768451519538</v>
      </c>
      <c r="BL1063" s="176"/>
      <c r="BM1063" s="197"/>
      <c r="BN1063" s="197"/>
      <c r="BO1063" s="67" t="s">
        <v>83</v>
      </c>
      <c r="BP1063" s="49">
        <v>100747036</v>
      </c>
      <c r="BQ1063" s="30">
        <f>IFERROR(BP1063/BM1049,"-")</f>
        <v>4.0227399502211714E-2</v>
      </c>
      <c r="BR1063" s="49">
        <v>707</v>
      </c>
      <c r="BS1063" s="30">
        <f>IFERROR(BR1063/BN1049,"-")</f>
        <v>0.3249080882352941</v>
      </c>
      <c r="BT1063" s="52">
        <f t="shared" si="722"/>
        <v>142499.34370579914</v>
      </c>
      <c r="BU1063" s="31">
        <f t="shared" si="741"/>
        <v>0.25196008553100496</v>
      </c>
      <c r="BV1063" s="176"/>
      <c r="BW1063" s="197"/>
      <c r="BX1063" s="197"/>
      <c r="BY1063" s="67" t="s">
        <v>83</v>
      </c>
      <c r="BZ1063" s="49">
        <f t="shared" si="733"/>
        <v>1422932756</v>
      </c>
      <c r="CA1063" s="30">
        <f>IFERROR(BZ1063/BW1049,"-")</f>
        <v>2.0570211237156289E-2</v>
      </c>
      <c r="CB1063" s="49">
        <f t="shared" si="734"/>
        <v>11344</v>
      </c>
      <c r="CC1063" s="30">
        <f>IFERROR(CB1063/BX1049,"-")</f>
        <v>0.14734572471392018</v>
      </c>
      <c r="CD1063" s="52">
        <f t="shared" si="723"/>
        <v>125434.83392101551</v>
      </c>
      <c r="CE1063" s="31">
        <f t="shared" si="742"/>
        <v>0.13567105987035663</v>
      </c>
      <c r="CR1063" s="173"/>
      <c r="CS1063" s="194"/>
      <c r="CT1063" s="188"/>
      <c r="CU1063" s="191"/>
      <c r="CV1063" s="191"/>
      <c r="CW1063" s="75" t="s">
        <v>66</v>
      </c>
      <c r="CX1063" s="86">
        <v>120105768</v>
      </c>
      <c r="CY1063" s="76">
        <v>1.5269371501813235E-2</v>
      </c>
      <c r="CZ1063" s="86">
        <v>2630</v>
      </c>
      <c r="DA1063" s="76">
        <v>0.28457043929885306</v>
      </c>
      <c r="DB1063" s="86">
        <v>45667.592395437263</v>
      </c>
      <c r="DC1063" s="77">
        <v>0.26477398570421828</v>
      </c>
    </row>
    <row r="1064" spans="2:107" s="16" customFormat="1" ht="13.15" customHeight="1">
      <c r="B1064" s="224"/>
      <c r="C1064" s="194"/>
      <c r="D1064" s="176"/>
      <c r="E1064" s="197"/>
      <c r="F1064" s="197"/>
      <c r="G1064" s="67" t="s">
        <v>87</v>
      </c>
      <c r="H1064" s="49">
        <v>3145038</v>
      </c>
      <c r="I1064" s="30">
        <f>IFERROR(H1064/E1049,"-")</f>
        <v>3.5306321012418131E-2</v>
      </c>
      <c r="J1064" s="49">
        <v>8</v>
      </c>
      <c r="K1064" s="30">
        <f>IFERROR(J1064/F1049,"-")</f>
        <v>0.19047619047619047</v>
      </c>
      <c r="L1064" s="52">
        <f t="shared" si="716"/>
        <v>393129.75</v>
      </c>
      <c r="M1064" s="31">
        <f t="shared" si="735"/>
        <v>0.18181818181818182</v>
      </c>
      <c r="N1064" s="176"/>
      <c r="O1064" s="197"/>
      <c r="P1064" s="197"/>
      <c r="Q1064" s="67" t="s">
        <v>87</v>
      </c>
      <c r="R1064" s="49">
        <v>3384766</v>
      </c>
      <c r="S1064" s="30">
        <f>IFERROR(R1064/O1049,"-")</f>
        <v>1.5637524022121721E-2</v>
      </c>
      <c r="T1064" s="49">
        <v>11</v>
      </c>
      <c r="U1064" s="30">
        <f>IFERROR(T1064/P1049,"-")</f>
        <v>9.90990990990991E-2</v>
      </c>
      <c r="V1064" s="52">
        <f t="shared" si="717"/>
        <v>307706</v>
      </c>
      <c r="W1064" s="31">
        <f t="shared" si="736"/>
        <v>8.943089430894309E-2</v>
      </c>
      <c r="X1064" s="176"/>
      <c r="Y1064" s="197"/>
      <c r="Z1064" s="197"/>
      <c r="AA1064" s="67" t="s">
        <v>87</v>
      </c>
      <c r="AB1064" s="49">
        <v>80925513</v>
      </c>
      <c r="AC1064" s="30">
        <f>IFERROR(AB1064/Y1049,"-")</f>
        <v>4.1912761272974242E-3</v>
      </c>
      <c r="AD1064" s="49">
        <v>1375</v>
      </c>
      <c r="AE1064" s="30">
        <f>IFERROR(AD1064/Z1049,"-")</f>
        <v>4.9705382641072916E-2</v>
      </c>
      <c r="AF1064" s="52">
        <f t="shared" si="718"/>
        <v>58854.918545454544</v>
      </c>
      <c r="AG1064" s="31">
        <f t="shared" si="737"/>
        <v>4.6046682964401731E-2</v>
      </c>
      <c r="AH1064" s="176"/>
      <c r="AI1064" s="197"/>
      <c r="AJ1064" s="197"/>
      <c r="AK1064" s="67" t="s">
        <v>87</v>
      </c>
      <c r="AL1064" s="49">
        <v>81726291</v>
      </c>
      <c r="AM1064" s="30">
        <f>IFERROR(AL1064/AI1049,"-")</f>
        <v>3.5669603924240226E-3</v>
      </c>
      <c r="AN1064" s="49">
        <v>1599</v>
      </c>
      <c r="AO1064" s="30">
        <f>IFERROR(AN1064/AJ1049,"-")</f>
        <v>6.4517430600387352E-2</v>
      </c>
      <c r="AP1064" s="52">
        <f t="shared" si="719"/>
        <v>51110.876172607881</v>
      </c>
      <c r="AQ1064" s="31">
        <f t="shared" si="738"/>
        <v>6.0581950443282566E-2</v>
      </c>
      <c r="AR1064" s="176"/>
      <c r="AS1064" s="197"/>
      <c r="AT1064" s="197"/>
      <c r="AU1064" s="67" t="s">
        <v>87</v>
      </c>
      <c r="AV1064" s="49">
        <v>44835650</v>
      </c>
      <c r="AW1064" s="30">
        <f>IFERROR(AV1064/AS1049,"-")</f>
        <v>2.7081864585541651E-3</v>
      </c>
      <c r="AX1064" s="49">
        <v>1177</v>
      </c>
      <c r="AY1064" s="30">
        <f>IFERROR(AX1064/AT1049,"-")</f>
        <v>7.604832977967306E-2</v>
      </c>
      <c r="AZ1064" s="52">
        <f t="shared" si="720"/>
        <v>38093.160577740018</v>
      </c>
      <c r="BA1064" s="31">
        <f t="shared" si="739"/>
        <v>7.0122132856717312E-2</v>
      </c>
      <c r="BB1064" s="176"/>
      <c r="BC1064" s="197"/>
      <c r="BD1064" s="197"/>
      <c r="BE1064" s="67" t="s">
        <v>87</v>
      </c>
      <c r="BF1064" s="49">
        <v>24872993</v>
      </c>
      <c r="BG1064" s="30">
        <f>IFERROR(BF1064/BC1049,"-")</f>
        <v>3.2776108453794876E-3</v>
      </c>
      <c r="BH1064" s="49">
        <v>509</v>
      </c>
      <c r="BI1064" s="30">
        <f>IFERROR(BH1064/BD1049,"-")</f>
        <v>7.556413301662708E-2</v>
      </c>
      <c r="BJ1064" s="52">
        <f t="shared" si="721"/>
        <v>48866.390962671903</v>
      </c>
      <c r="BK1064" s="31">
        <f t="shared" si="740"/>
        <v>6.6964873043020651E-2</v>
      </c>
      <c r="BL1064" s="176"/>
      <c r="BM1064" s="197"/>
      <c r="BN1064" s="197"/>
      <c r="BO1064" s="67" t="s">
        <v>87</v>
      </c>
      <c r="BP1064" s="49">
        <v>6824205</v>
      </c>
      <c r="BQ1064" s="30">
        <f>IFERROR(BP1064/BM1049,"-")</f>
        <v>2.7248446378113863E-3</v>
      </c>
      <c r="BR1064" s="49">
        <v>147</v>
      </c>
      <c r="BS1064" s="30">
        <f>IFERROR(BR1064/BN1049,"-")</f>
        <v>6.7555147058823525E-2</v>
      </c>
      <c r="BT1064" s="52">
        <f t="shared" si="722"/>
        <v>46423.163265306124</v>
      </c>
      <c r="BU1064" s="31">
        <f t="shared" si="741"/>
        <v>5.238774055595153E-2</v>
      </c>
      <c r="BV1064" s="176"/>
      <c r="BW1064" s="197"/>
      <c r="BX1064" s="197"/>
      <c r="BY1064" s="67" t="s">
        <v>87</v>
      </c>
      <c r="BZ1064" s="49">
        <f t="shared" si="733"/>
        <v>245714456</v>
      </c>
      <c r="CA1064" s="30">
        <f>IFERROR(BZ1064/BW1049,"-")</f>
        <v>3.552099171679301E-3</v>
      </c>
      <c r="CB1064" s="49">
        <f t="shared" si="734"/>
        <v>4826</v>
      </c>
      <c r="CC1064" s="30">
        <f>IFERROR(CB1064/BX1049,"-")</f>
        <v>6.2684279572406451E-2</v>
      </c>
      <c r="CD1064" s="52">
        <f t="shared" si="723"/>
        <v>50914.723580605059</v>
      </c>
      <c r="CE1064" s="31">
        <f t="shared" si="742"/>
        <v>5.7717607099289595E-2</v>
      </c>
      <c r="CR1064" s="173"/>
      <c r="CS1064" s="194"/>
      <c r="CT1064" s="188"/>
      <c r="CU1064" s="191"/>
      <c r="CV1064" s="191"/>
      <c r="CW1064" s="75" t="s">
        <v>68</v>
      </c>
      <c r="CX1064" s="86">
        <v>196050903</v>
      </c>
      <c r="CY1064" s="76">
        <v>2.4924482154536916E-2</v>
      </c>
      <c r="CZ1064" s="86">
        <v>3140</v>
      </c>
      <c r="DA1064" s="76">
        <v>0.33975330015148236</v>
      </c>
      <c r="DB1064" s="86">
        <v>62436.593312101912</v>
      </c>
      <c r="DC1064" s="77">
        <v>0.31611799053659517</v>
      </c>
    </row>
    <row r="1065" spans="2:107" s="16" customFormat="1" ht="13.15" customHeight="1">
      <c r="B1065" s="224"/>
      <c r="C1065" s="194"/>
      <c r="D1065" s="176"/>
      <c r="E1065" s="197"/>
      <c r="F1065" s="197"/>
      <c r="G1065" s="68" t="s">
        <v>85</v>
      </c>
      <c r="H1065" s="50">
        <v>1083403</v>
      </c>
      <c r="I1065" s="32">
        <f>IFERROR(H1065/E1049,"-")</f>
        <v>1.2162324939735814E-2</v>
      </c>
      <c r="J1065" s="50">
        <v>11</v>
      </c>
      <c r="K1065" s="32">
        <f>IFERROR(J1065/F1049,"-")</f>
        <v>0.26190476190476192</v>
      </c>
      <c r="L1065" s="53">
        <f t="shared" si="716"/>
        <v>98491.181818181823</v>
      </c>
      <c r="M1065" s="33">
        <f t="shared" si="735"/>
        <v>0.25</v>
      </c>
      <c r="N1065" s="176"/>
      <c r="O1065" s="197"/>
      <c r="P1065" s="197"/>
      <c r="Q1065" s="68" t="s">
        <v>85</v>
      </c>
      <c r="R1065" s="50">
        <v>173780</v>
      </c>
      <c r="S1065" s="32">
        <f>IFERROR(R1065/O1049,"-")</f>
        <v>8.0285872777152462E-4</v>
      </c>
      <c r="T1065" s="50">
        <v>21</v>
      </c>
      <c r="U1065" s="32">
        <f>IFERROR(T1065/P1049,"-")</f>
        <v>0.1891891891891892</v>
      </c>
      <c r="V1065" s="53">
        <f t="shared" si="717"/>
        <v>8275.2380952380954</v>
      </c>
      <c r="W1065" s="33">
        <f t="shared" si="736"/>
        <v>0.17073170731707318</v>
      </c>
      <c r="X1065" s="176"/>
      <c r="Y1065" s="197"/>
      <c r="Z1065" s="197"/>
      <c r="AA1065" s="68" t="s">
        <v>85</v>
      </c>
      <c r="AB1065" s="50">
        <v>40210920</v>
      </c>
      <c r="AC1065" s="32">
        <f>IFERROR(AB1065/Y1049,"-")</f>
        <v>2.0825950037865874E-3</v>
      </c>
      <c r="AD1065" s="50">
        <v>2267</v>
      </c>
      <c r="AE1065" s="32">
        <f>IFERROR(AD1065/Z1049,"-")</f>
        <v>8.1950619961681667E-2</v>
      </c>
      <c r="AF1065" s="53">
        <f t="shared" si="718"/>
        <v>17737.503308337011</v>
      </c>
      <c r="AG1065" s="33">
        <f t="shared" si="737"/>
        <v>7.5918422022035428E-2</v>
      </c>
      <c r="AH1065" s="176"/>
      <c r="AI1065" s="197"/>
      <c r="AJ1065" s="197"/>
      <c r="AK1065" s="68" t="s">
        <v>85</v>
      </c>
      <c r="AL1065" s="50">
        <v>67128644</v>
      </c>
      <c r="AM1065" s="32">
        <f>IFERROR(AL1065/AI1049,"-")</f>
        <v>2.9298431559206879E-3</v>
      </c>
      <c r="AN1065" s="50">
        <v>3062</v>
      </c>
      <c r="AO1065" s="32">
        <f>IFERROR(AN1065/AJ1049,"-")</f>
        <v>0.12354744996772112</v>
      </c>
      <c r="AP1065" s="53">
        <f t="shared" si="719"/>
        <v>21923.136512083605</v>
      </c>
      <c r="AQ1065" s="33">
        <f t="shared" si="738"/>
        <v>0.11601121467000076</v>
      </c>
      <c r="AR1065" s="176"/>
      <c r="AS1065" s="197"/>
      <c r="AT1065" s="197"/>
      <c r="AU1065" s="68" t="s">
        <v>85</v>
      </c>
      <c r="AV1065" s="50">
        <v>63445096</v>
      </c>
      <c r="AW1065" s="32">
        <f>IFERROR(AV1065/AS1049,"-")</f>
        <v>3.8322439810478718E-3</v>
      </c>
      <c r="AX1065" s="50">
        <v>2546</v>
      </c>
      <c r="AY1065" s="32">
        <f>IFERROR(AX1065/AT1049,"-")</f>
        <v>0.16450216450216451</v>
      </c>
      <c r="AZ1065" s="53">
        <f t="shared" si="720"/>
        <v>24919.519245875883</v>
      </c>
      <c r="BA1065" s="33">
        <f t="shared" si="739"/>
        <v>0.15168305034256777</v>
      </c>
      <c r="BB1065" s="176"/>
      <c r="BC1065" s="197"/>
      <c r="BD1065" s="197"/>
      <c r="BE1065" s="68" t="s">
        <v>85</v>
      </c>
      <c r="BF1065" s="50">
        <v>40301001</v>
      </c>
      <c r="BG1065" s="32">
        <f>IFERROR(BF1065/BC1049,"-")</f>
        <v>5.3106193515693742E-3</v>
      </c>
      <c r="BH1065" s="50">
        <v>1374</v>
      </c>
      <c r="BI1065" s="32">
        <f>IFERROR(BH1065/BD1049,"-")</f>
        <v>0.20397862232779099</v>
      </c>
      <c r="BJ1065" s="53">
        <f t="shared" si="721"/>
        <v>29331.150655021833</v>
      </c>
      <c r="BK1065" s="33">
        <f t="shared" si="740"/>
        <v>0.18076568872516774</v>
      </c>
      <c r="BL1065" s="176"/>
      <c r="BM1065" s="197"/>
      <c r="BN1065" s="197"/>
      <c r="BO1065" s="68" t="s">
        <v>85</v>
      </c>
      <c r="BP1065" s="50">
        <v>17496797</v>
      </c>
      <c r="BQ1065" s="32">
        <f>IFERROR(BP1065/BM1049,"-")</f>
        <v>6.9863161326959473E-3</v>
      </c>
      <c r="BR1065" s="50">
        <v>480</v>
      </c>
      <c r="BS1065" s="32">
        <f>IFERROR(BR1065/BN1049,"-")</f>
        <v>0.22058823529411764</v>
      </c>
      <c r="BT1065" s="53">
        <f t="shared" si="722"/>
        <v>36451.660416666666</v>
      </c>
      <c r="BU1065" s="33">
        <f t="shared" si="741"/>
        <v>0.17106200997861726</v>
      </c>
      <c r="BV1065" s="176"/>
      <c r="BW1065" s="197"/>
      <c r="BX1065" s="197"/>
      <c r="BY1065" s="68" t="s">
        <v>85</v>
      </c>
      <c r="BZ1065" s="50">
        <f t="shared" si="733"/>
        <v>229839641</v>
      </c>
      <c r="CA1065" s="32">
        <f>IFERROR(BZ1065/BW1049,"-")</f>
        <v>3.3226095513695288E-3</v>
      </c>
      <c r="CB1065" s="50">
        <f t="shared" si="734"/>
        <v>9761</v>
      </c>
      <c r="CC1065" s="32">
        <f>IFERROR(CB1065/BX1049,"-")</f>
        <v>0.126784345815636</v>
      </c>
      <c r="CD1065" s="53">
        <f t="shared" si="723"/>
        <v>23546.73097018748</v>
      </c>
      <c r="CE1065" s="33">
        <f t="shared" si="742"/>
        <v>0.11673882364197383</v>
      </c>
      <c r="CR1065" s="173"/>
      <c r="CS1065" s="194"/>
      <c r="CT1065" s="188"/>
      <c r="CU1065" s="191"/>
      <c r="CV1065" s="191"/>
      <c r="CW1065" s="75" t="s">
        <v>69</v>
      </c>
      <c r="CX1065" s="86">
        <v>267389819</v>
      </c>
      <c r="CY1065" s="76">
        <v>3.3993991713317212E-2</v>
      </c>
      <c r="CZ1065" s="86">
        <v>1094</v>
      </c>
      <c r="DA1065" s="76">
        <v>0.11837264661328717</v>
      </c>
      <c r="DB1065" s="86">
        <v>244414.82541133455</v>
      </c>
      <c r="DC1065" s="77">
        <v>0.11013792409141246</v>
      </c>
    </row>
    <row r="1066" spans="2:107" s="16" customFormat="1" ht="13.15" customHeight="1">
      <c r="B1066" s="224"/>
      <c r="C1066" s="195"/>
      <c r="D1066" s="177"/>
      <c r="E1066" s="198"/>
      <c r="F1066" s="198"/>
      <c r="G1066" s="18" t="s">
        <v>92</v>
      </c>
      <c r="H1066" s="48">
        <f>SUM(H1049:H1065)</f>
        <v>10726707</v>
      </c>
      <c r="I1066" s="32">
        <f>IFERROR(H1066/E1049,"-")</f>
        <v>0.1204184371534311</v>
      </c>
      <c r="J1066" s="50">
        <v>34</v>
      </c>
      <c r="K1066" s="32">
        <f>IFERROR(J1066/F1049,"-")</f>
        <v>0.80952380952380953</v>
      </c>
      <c r="L1066" s="53">
        <f t="shared" si="716"/>
        <v>315491.3823529412</v>
      </c>
      <c r="M1066" s="34">
        <f t="shared" si="735"/>
        <v>0.77272727272727271</v>
      </c>
      <c r="N1066" s="177"/>
      <c r="O1066" s="198"/>
      <c r="P1066" s="198"/>
      <c r="Q1066" s="18" t="s">
        <v>92</v>
      </c>
      <c r="R1066" s="48">
        <f>SUM(R1049:R1065)</f>
        <v>30428479</v>
      </c>
      <c r="S1066" s="32">
        <f>IFERROR(R1066/O1049,"-")</f>
        <v>0.14057871986398063</v>
      </c>
      <c r="T1066" s="50">
        <v>85</v>
      </c>
      <c r="U1066" s="32">
        <f>IFERROR(T1066/P1049,"-")</f>
        <v>0.76576576576576572</v>
      </c>
      <c r="V1066" s="53">
        <f t="shared" si="717"/>
        <v>357982.10588235292</v>
      </c>
      <c r="W1066" s="34">
        <f t="shared" si="736"/>
        <v>0.69105691056910568</v>
      </c>
      <c r="X1066" s="177"/>
      <c r="Y1066" s="198"/>
      <c r="Z1066" s="198"/>
      <c r="AA1066" s="18" t="s">
        <v>92</v>
      </c>
      <c r="AB1066" s="48">
        <f>SUM(AB1049:AB1065)</f>
        <v>3262466860</v>
      </c>
      <c r="AC1066" s="32">
        <f>IFERROR(AB1066/Y1049,"-")</f>
        <v>0.16896895626002378</v>
      </c>
      <c r="AD1066" s="50">
        <v>19525</v>
      </c>
      <c r="AE1066" s="32">
        <f>IFERROR(AD1066/Z1049,"-")</f>
        <v>0.70581643350323542</v>
      </c>
      <c r="AF1066" s="53">
        <f t="shared" si="718"/>
        <v>167091.77259923174</v>
      </c>
      <c r="AG1066" s="34">
        <f t="shared" si="737"/>
        <v>0.65386289809450449</v>
      </c>
      <c r="AH1066" s="177"/>
      <c r="AI1066" s="198"/>
      <c r="AJ1066" s="198"/>
      <c r="AK1066" s="18" t="s">
        <v>92</v>
      </c>
      <c r="AL1066" s="48">
        <f>SUM(AL1049:AL1065)</f>
        <v>4613260428</v>
      </c>
      <c r="AM1066" s="32">
        <f>IFERROR(AL1066/AI1049,"-")</f>
        <v>0.20134667834874698</v>
      </c>
      <c r="AN1066" s="50">
        <v>20315</v>
      </c>
      <c r="AO1066" s="32">
        <f>IFERROR(AN1066/AJ1049,"-")</f>
        <v>0.81968205293737895</v>
      </c>
      <c r="AP1066" s="53">
        <f t="shared" si="719"/>
        <v>227086.41043563868</v>
      </c>
      <c r="AQ1066" s="34">
        <f t="shared" si="738"/>
        <v>0.7696825035993029</v>
      </c>
      <c r="AR1066" s="177"/>
      <c r="AS1066" s="198"/>
      <c r="AT1066" s="198"/>
      <c r="AU1066" s="18" t="s">
        <v>92</v>
      </c>
      <c r="AV1066" s="48">
        <f>SUM(AV1049:AV1065)</f>
        <v>3839013290</v>
      </c>
      <c r="AW1066" s="32">
        <f>IFERROR(AV1066/AS1049,"-")</f>
        <v>0.23188609524312626</v>
      </c>
      <c r="AX1066" s="50">
        <v>13380</v>
      </c>
      <c r="AY1066" s="32">
        <f>IFERROR(AX1066/AT1049,"-")</f>
        <v>0.86450862570265552</v>
      </c>
      <c r="AZ1066" s="53">
        <f t="shared" si="720"/>
        <v>286921.7705530643</v>
      </c>
      <c r="BA1066" s="34">
        <f t="shared" si="739"/>
        <v>0.79714030384271672</v>
      </c>
      <c r="BB1066" s="177"/>
      <c r="BC1066" s="198"/>
      <c r="BD1066" s="198"/>
      <c r="BE1066" s="18" t="s">
        <v>92</v>
      </c>
      <c r="BF1066" s="48">
        <f>SUM(BF1049:BF1065)</f>
        <v>1998042767</v>
      </c>
      <c r="BG1066" s="32">
        <f>IFERROR(BF1066/BC1049,"-")</f>
        <v>0.26328985187473181</v>
      </c>
      <c r="BH1066" s="50">
        <v>5932</v>
      </c>
      <c r="BI1066" s="32">
        <f>IFERROR(BH1066/BD1049,"-")</f>
        <v>0.88064133016627077</v>
      </c>
      <c r="BJ1066" s="53">
        <f t="shared" si="721"/>
        <v>336824.47184760618</v>
      </c>
      <c r="BK1066" s="34">
        <f t="shared" si="740"/>
        <v>0.78042362846993818</v>
      </c>
      <c r="BL1066" s="177"/>
      <c r="BM1066" s="198"/>
      <c r="BN1066" s="198"/>
      <c r="BO1066" s="18" t="s">
        <v>92</v>
      </c>
      <c r="BP1066" s="48">
        <f>SUM(BP1049:BP1065)</f>
        <v>696604634</v>
      </c>
      <c r="BQ1066" s="32">
        <f>IFERROR(BP1066/BM1049,"-")</f>
        <v>0.27814806290688265</v>
      </c>
      <c r="BR1066" s="50">
        <v>1888</v>
      </c>
      <c r="BS1066" s="32">
        <f>IFERROR(BR1066/BN1049,"-")</f>
        <v>0.86764705882352944</v>
      </c>
      <c r="BT1066" s="53">
        <f t="shared" si="722"/>
        <v>368964.31885593222</v>
      </c>
      <c r="BU1066" s="34">
        <f t="shared" si="741"/>
        <v>0.67284390591589449</v>
      </c>
      <c r="BV1066" s="177"/>
      <c r="BW1066" s="198"/>
      <c r="BX1066" s="198"/>
      <c r="BY1066" s="18" t="s">
        <v>92</v>
      </c>
      <c r="BZ1066" s="48">
        <f t="shared" si="733"/>
        <v>14450543165</v>
      </c>
      <c r="CA1066" s="32">
        <f>IFERROR(BZ1066/BW1049,"-")</f>
        <v>0.20890005106867821</v>
      </c>
      <c r="CB1066" s="50">
        <f t="shared" si="734"/>
        <v>61159</v>
      </c>
      <c r="CC1066" s="32">
        <f>IFERROR(CB1066/BX1049,"-")</f>
        <v>0.79438621101715834</v>
      </c>
      <c r="CD1066" s="53">
        <f t="shared" si="723"/>
        <v>236278.27735901502</v>
      </c>
      <c r="CE1066" s="34">
        <f t="shared" si="742"/>
        <v>0.73144449494103858</v>
      </c>
      <c r="CR1066" s="173"/>
      <c r="CS1066" s="194"/>
      <c r="CT1066" s="188"/>
      <c r="CU1066" s="191"/>
      <c r="CV1066" s="191"/>
      <c r="CW1066" s="75" t="s">
        <v>70</v>
      </c>
      <c r="CX1066" s="86">
        <v>2213</v>
      </c>
      <c r="CY1066" s="76">
        <v>2.8134468224301009E-7</v>
      </c>
      <c r="CZ1066" s="86">
        <v>2</v>
      </c>
      <c r="DA1066" s="76">
        <v>2.1640337589266391E-4</v>
      </c>
      <c r="DB1066" s="86">
        <v>1106.5</v>
      </c>
      <c r="DC1066" s="77">
        <v>2.0134903855834087E-4</v>
      </c>
    </row>
    <row r="1067" spans="2:107" s="16" customFormat="1" ht="13.15" customHeight="1">
      <c r="B1067" s="224">
        <v>60</v>
      </c>
      <c r="C1067" s="193" t="s">
        <v>43</v>
      </c>
      <c r="D1067" s="175">
        <f>CI64</f>
        <v>39</v>
      </c>
      <c r="E1067" s="196">
        <v>50040470</v>
      </c>
      <c r="F1067" s="196">
        <v>35</v>
      </c>
      <c r="G1067" s="65" t="s">
        <v>58</v>
      </c>
      <c r="H1067" s="54">
        <v>196533</v>
      </c>
      <c r="I1067" s="28">
        <f>IFERROR(H1067/E1067,"-")</f>
        <v>3.9274810968002501E-3</v>
      </c>
      <c r="J1067" s="54">
        <v>10</v>
      </c>
      <c r="K1067" s="28">
        <f>IFERROR(J1067/F1067,"-")</f>
        <v>0.2857142857142857</v>
      </c>
      <c r="L1067" s="51">
        <f t="shared" si="716"/>
        <v>19653.3</v>
      </c>
      <c r="M1067" s="29">
        <f t="shared" ref="M1067:M1084" si="743">IFERROR(J1067/$CI$64,"-")</f>
        <v>0.25641025641025639</v>
      </c>
      <c r="N1067" s="175">
        <f>CJ64</f>
        <v>43</v>
      </c>
      <c r="O1067" s="196">
        <v>78686700</v>
      </c>
      <c r="P1067" s="196">
        <v>39</v>
      </c>
      <c r="Q1067" s="65" t="s">
        <v>58</v>
      </c>
      <c r="R1067" s="54">
        <v>3131230</v>
      </c>
      <c r="S1067" s="28">
        <f>IFERROR(R1067/O1067,"-")</f>
        <v>3.9793637298298185E-2</v>
      </c>
      <c r="T1067" s="54">
        <v>10</v>
      </c>
      <c r="U1067" s="28">
        <f>IFERROR(T1067/P1067,"-")</f>
        <v>0.25641025641025639</v>
      </c>
      <c r="V1067" s="51">
        <f t="shared" si="717"/>
        <v>313123</v>
      </c>
      <c r="W1067" s="29">
        <f t="shared" ref="W1067:W1084" si="744">IFERROR(T1067/$CJ$64,"-")</f>
        <v>0.23255813953488372</v>
      </c>
      <c r="X1067" s="175">
        <f>CK64</f>
        <v>4075</v>
      </c>
      <c r="Y1067" s="196">
        <v>2407888970</v>
      </c>
      <c r="Z1067" s="196">
        <v>3774</v>
      </c>
      <c r="AA1067" s="65" t="s">
        <v>58</v>
      </c>
      <c r="AB1067" s="54">
        <v>61220049</v>
      </c>
      <c r="AC1067" s="28">
        <f>IFERROR(AB1067/Y1067,"-")</f>
        <v>2.5424780694933785E-2</v>
      </c>
      <c r="AD1067" s="54">
        <v>492</v>
      </c>
      <c r="AE1067" s="28">
        <f>IFERROR(AD1067/Z1067,"-")</f>
        <v>0.13036565977742448</v>
      </c>
      <c r="AF1067" s="51">
        <f t="shared" si="718"/>
        <v>124430.99390243902</v>
      </c>
      <c r="AG1067" s="29">
        <f t="shared" ref="AG1067:AG1084" si="745">IFERROR(AD1067/$CK$64,"-")</f>
        <v>0.1207361963190184</v>
      </c>
      <c r="AH1067" s="175">
        <f>CL64</f>
        <v>3496</v>
      </c>
      <c r="AI1067" s="196">
        <v>2927018360</v>
      </c>
      <c r="AJ1067" s="196">
        <v>3241</v>
      </c>
      <c r="AK1067" s="65" t="s">
        <v>58</v>
      </c>
      <c r="AL1067" s="54">
        <v>78537159</v>
      </c>
      <c r="AM1067" s="28">
        <f>IFERROR(AL1067/AI1067,"-")</f>
        <v>2.6831795821055254E-2</v>
      </c>
      <c r="AN1067" s="54">
        <v>649</v>
      </c>
      <c r="AO1067" s="28">
        <f>IFERROR(AN1067/AJ1067,"-")</f>
        <v>0.20024683739586546</v>
      </c>
      <c r="AP1067" s="51">
        <f t="shared" si="719"/>
        <v>121012.5716486903</v>
      </c>
      <c r="AQ1067" s="29">
        <f t="shared" ref="AQ1067:AQ1084" si="746">IFERROR(AN1067/$CL$64,"-")</f>
        <v>0.18564073226544622</v>
      </c>
      <c r="AR1067" s="175">
        <f>CM64</f>
        <v>2072</v>
      </c>
      <c r="AS1067" s="196">
        <v>2153369250</v>
      </c>
      <c r="AT1067" s="196">
        <v>1900</v>
      </c>
      <c r="AU1067" s="65" t="s">
        <v>58</v>
      </c>
      <c r="AV1067" s="54">
        <v>75883128</v>
      </c>
      <c r="AW1067" s="28">
        <f>IFERROR(AV1067/AS1067,"-")</f>
        <v>3.5239254948959638E-2</v>
      </c>
      <c r="AX1067" s="54">
        <v>499</v>
      </c>
      <c r="AY1067" s="28">
        <f>IFERROR(AX1067/AT1067,"-")</f>
        <v>0.26263157894736844</v>
      </c>
      <c r="AZ1067" s="51">
        <f t="shared" si="720"/>
        <v>152070.39679358716</v>
      </c>
      <c r="BA1067" s="29">
        <f t="shared" ref="BA1067:BA1084" si="747">IFERROR(AX1067/$CM$64,"-")</f>
        <v>0.24083011583011582</v>
      </c>
      <c r="BB1067" s="175">
        <f>CN64</f>
        <v>1049</v>
      </c>
      <c r="BC1067" s="196">
        <v>1271871370</v>
      </c>
      <c r="BD1067" s="196">
        <v>909</v>
      </c>
      <c r="BE1067" s="65" t="s">
        <v>58</v>
      </c>
      <c r="BF1067" s="54">
        <v>41307512</v>
      </c>
      <c r="BG1067" s="28">
        <f>IFERROR(BF1067/BC1067,"-")</f>
        <v>3.2477743405765945E-2</v>
      </c>
      <c r="BH1067" s="54">
        <v>256</v>
      </c>
      <c r="BI1067" s="28">
        <f>IFERROR(BH1067/BD1067,"-")</f>
        <v>0.28162816281628161</v>
      </c>
      <c r="BJ1067" s="51">
        <f t="shared" si="721"/>
        <v>161357.46875</v>
      </c>
      <c r="BK1067" s="29">
        <f t="shared" ref="BK1067:BK1084" si="748">IFERROR(BH1067/$CN$64,"-")</f>
        <v>0.24404194470924689</v>
      </c>
      <c r="BL1067" s="175">
        <f>CO64</f>
        <v>403</v>
      </c>
      <c r="BM1067" s="196">
        <v>414117210</v>
      </c>
      <c r="BN1067" s="196">
        <v>329</v>
      </c>
      <c r="BO1067" s="65" t="s">
        <v>58</v>
      </c>
      <c r="BP1067" s="54">
        <v>18269651</v>
      </c>
      <c r="BQ1067" s="28">
        <f>IFERROR(BP1067/BM1067,"-")</f>
        <v>4.4117101532679601E-2</v>
      </c>
      <c r="BR1067" s="54">
        <v>81</v>
      </c>
      <c r="BS1067" s="28">
        <f>IFERROR(BR1067/BN1067,"-")</f>
        <v>0.24620060790273557</v>
      </c>
      <c r="BT1067" s="51">
        <f t="shared" si="722"/>
        <v>225551.24691358025</v>
      </c>
      <c r="BU1067" s="29">
        <f t="shared" ref="BU1067:BU1084" si="749">IFERROR(BR1067/$CO$64,"-")</f>
        <v>0.20099255583126552</v>
      </c>
      <c r="BV1067" s="175">
        <f>CP64</f>
        <v>11177</v>
      </c>
      <c r="BW1067" s="196">
        <f>SUM(E1067,O1067,Y1067,AI1067,AS1067,BC1067,BM1067)</f>
        <v>9302992330</v>
      </c>
      <c r="BX1067" s="196">
        <f>SUM(F1067,P1067,Z1067,AJ1067,AT1067,BD1067,BN1067)</f>
        <v>10227</v>
      </c>
      <c r="BY1067" s="65" t="s">
        <v>58</v>
      </c>
      <c r="BZ1067" s="54">
        <f t="shared" si="733"/>
        <v>278545262</v>
      </c>
      <c r="CA1067" s="28">
        <f>IFERROR(BZ1067/BW1067,"-")</f>
        <v>2.9941469595944514E-2</v>
      </c>
      <c r="CB1067" s="54">
        <f t="shared" si="734"/>
        <v>1997</v>
      </c>
      <c r="CC1067" s="28">
        <f>IFERROR(CB1067/BX1067,"-")</f>
        <v>0.19526742935367164</v>
      </c>
      <c r="CD1067" s="51">
        <f t="shared" si="723"/>
        <v>139481.85378067099</v>
      </c>
      <c r="CE1067" s="29">
        <f t="shared" ref="CE1067:CE1084" si="750">IFERROR(CB1067/$CP$64,"-")</f>
        <v>0.17867048402970387</v>
      </c>
      <c r="CR1067" s="173"/>
      <c r="CS1067" s="194"/>
      <c r="CT1067" s="188"/>
      <c r="CU1067" s="191"/>
      <c r="CV1067" s="191"/>
      <c r="CW1067" s="75" t="s">
        <v>73</v>
      </c>
      <c r="CX1067" s="86">
        <v>852844</v>
      </c>
      <c r="CY1067" s="76">
        <v>1.084243670053582E-4</v>
      </c>
      <c r="CZ1067" s="86">
        <v>54</v>
      </c>
      <c r="DA1067" s="76">
        <v>5.8428911491019263E-3</v>
      </c>
      <c r="DB1067" s="86">
        <v>15793.407407407407</v>
      </c>
      <c r="DC1067" s="77">
        <v>5.4364240410752036E-3</v>
      </c>
    </row>
    <row r="1068" spans="2:107" s="16" customFormat="1" ht="13.15" customHeight="1">
      <c r="B1068" s="224"/>
      <c r="C1068" s="194"/>
      <c r="D1068" s="176"/>
      <c r="E1068" s="197"/>
      <c r="F1068" s="197"/>
      <c r="G1068" s="66" t="s">
        <v>60</v>
      </c>
      <c r="H1068" s="49">
        <v>213342</v>
      </c>
      <c r="I1068" s="30">
        <f>IFERROR(H1068/E1067,"-")</f>
        <v>4.2633892127711829E-3</v>
      </c>
      <c r="J1068" s="49">
        <v>10</v>
      </c>
      <c r="K1068" s="30">
        <f>IFERROR(J1068/F1067,"-")</f>
        <v>0.2857142857142857</v>
      </c>
      <c r="L1068" s="52">
        <f t="shared" si="716"/>
        <v>21334.2</v>
      </c>
      <c r="M1068" s="31">
        <f t="shared" si="743"/>
        <v>0.25641025641025639</v>
      </c>
      <c r="N1068" s="176"/>
      <c r="O1068" s="197"/>
      <c r="P1068" s="197"/>
      <c r="Q1068" s="66" t="s">
        <v>60</v>
      </c>
      <c r="R1068" s="49">
        <v>2514233</v>
      </c>
      <c r="S1068" s="30">
        <f>IFERROR(R1068/O1067,"-")</f>
        <v>3.1952451939146004E-2</v>
      </c>
      <c r="T1068" s="49">
        <v>10</v>
      </c>
      <c r="U1068" s="30">
        <f>IFERROR(T1068/P1067,"-")</f>
        <v>0.25641025641025639</v>
      </c>
      <c r="V1068" s="52">
        <f t="shared" si="717"/>
        <v>251423.3</v>
      </c>
      <c r="W1068" s="31">
        <f t="shared" si="744"/>
        <v>0.23255813953488372</v>
      </c>
      <c r="X1068" s="176"/>
      <c r="Y1068" s="197"/>
      <c r="Z1068" s="197"/>
      <c r="AA1068" s="66" t="s">
        <v>60</v>
      </c>
      <c r="AB1068" s="49">
        <v>44084059</v>
      </c>
      <c r="AC1068" s="30">
        <f>IFERROR(AB1068/Y1067,"-")</f>
        <v>1.8308177639934951E-2</v>
      </c>
      <c r="AD1068" s="49">
        <v>673</v>
      </c>
      <c r="AE1068" s="30">
        <f>IFERROR(AD1068/Z1067,"-")</f>
        <v>0.17832538420773714</v>
      </c>
      <c r="AF1068" s="52">
        <f t="shared" si="718"/>
        <v>65503.802377414562</v>
      </c>
      <c r="AG1068" s="31">
        <f t="shared" si="745"/>
        <v>0.16515337423312884</v>
      </c>
      <c r="AH1068" s="176"/>
      <c r="AI1068" s="197"/>
      <c r="AJ1068" s="197"/>
      <c r="AK1068" s="66" t="s">
        <v>60</v>
      </c>
      <c r="AL1068" s="49">
        <v>39923040</v>
      </c>
      <c r="AM1068" s="30">
        <f>IFERROR(AL1068/AI1067,"-")</f>
        <v>1.3639490802510717E-2</v>
      </c>
      <c r="AN1068" s="49">
        <v>786</v>
      </c>
      <c r="AO1068" s="30">
        <f>IFERROR(AN1068/AJ1067,"-")</f>
        <v>0.24251774143782784</v>
      </c>
      <c r="AP1068" s="52">
        <f t="shared" si="719"/>
        <v>50792.67175572519</v>
      </c>
      <c r="AQ1068" s="31">
        <f t="shared" si="746"/>
        <v>0.22482837528604119</v>
      </c>
      <c r="AR1068" s="176"/>
      <c r="AS1068" s="197"/>
      <c r="AT1068" s="197"/>
      <c r="AU1068" s="66" t="s">
        <v>60</v>
      </c>
      <c r="AV1068" s="49">
        <v>45606464</v>
      </c>
      <c r="AW1068" s="30">
        <f>IFERROR(AV1068/AS1067,"-")</f>
        <v>2.1179119187292192E-2</v>
      </c>
      <c r="AX1068" s="49">
        <v>502</v>
      </c>
      <c r="AY1068" s="30">
        <f>IFERROR(AX1068/AT1067,"-")</f>
        <v>0.26421052631578945</v>
      </c>
      <c r="AZ1068" s="52">
        <f t="shared" si="720"/>
        <v>90849.52988047809</v>
      </c>
      <c r="BA1068" s="31">
        <f t="shared" si="747"/>
        <v>0.24227799227799227</v>
      </c>
      <c r="BB1068" s="176"/>
      <c r="BC1068" s="197"/>
      <c r="BD1068" s="197"/>
      <c r="BE1068" s="66" t="s">
        <v>60</v>
      </c>
      <c r="BF1068" s="49">
        <v>10509324</v>
      </c>
      <c r="BG1068" s="30">
        <f>IFERROR(BF1068/BC1067,"-")</f>
        <v>8.2628827473331685E-3</v>
      </c>
      <c r="BH1068" s="49">
        <v>242</v>
      </c>
      <c r="BI1068" s="30">
        <f>IFERROR(BH1068/BD1067,"-")</f>
        <v>0.26622662266226621</v>
      </c>
      <c r="BJ1068" s="52">
        <f t="shared" si="721"/>
        <v>43426.958677685951</v>
      </c>
      <c r="BK1068" s="31">
        <f t="shared" si="748"/>
        <v>0.23069590085795996</v>
      </c>
      <c r="BL1068" s="176"/>
      <c r="BM1068" s="197"/>
      <c r="BN1068" s="197"/>
      <c r="BO1068" s="66" t="s">
        <v>60</v>
      </c>
      <c r="BP1068" s="49">
        <v>3885565</v>
      </c>
      <c r="BQ1068" s="30">
        <f>IFERROR(BP1068/BM1067,"-")</f>
        <v>9.3827662945956767E-3</v>
      </c>
      <c r="BR1068" s="49">
        <v>100</v>
      </c>
      <c r="BS1068" s="30">
        <f>IFERROR(BR1068/BN1067,"-")</f>
        <v>0.303951367781155</v>
      </c>
      <c r="BT1068" s="52">
        <f t="shared" si="722"/>
        <v>38855.65</v>
      </c>
      <c r="BU1068" s="31">
        <f t="shared" si="749"/>
        <v>0.24813895781637718</v>
      </c>
      <c r="BV1068" s="176"/>
      <c r="BW1068" s="197"/>
      <c r="BX1068" s="197"/>
      <c r="BY1068" s="66" t="s">
        <v>60</v>
      </c>
      <c r="BZ1068" s="49">
        <f t="shared" si="733"/>
        <v>146736027</v>
      </c>
      <c r="CA1068" s="30">
        <f>IFERROR(BZ1068/BW1067,"-")</f>
        <v>1.577299236578001E-2</v>
      </c>
      <c r="CB1068" s="49">
        <f t="shared" si="734"/>
        <v>2323</v>
      </c>
      <c r="CC1068" s="30">
        <f>IFERROR(CB1068/BX1067,"-")</f>
        <v>0.2271438349467097</v>
      </c>
      <c r="CD1068" s="52">
        <f t="shared" si="723"/>
        <v>63166.60654326302</v>
      </c>
      <c r="CE1068" s="31">
        <f t="shared" si="750"/>
        <v>0.20783752348572962</v>
      </c>
      <c r="CR1068" s="173"/>
      <c r="CS1068" s="194"/>
      <c r="CT1068" s="188"/>
      <c r="CU1068" s="191"/>
      <c r="CV1068" s="191"/>
      <c r="CW1068" s="75" t="s">
        <v>75</v>
      </c>
      <c r="CX1068" s="86">
        <v>16270624</v>
      </c>
      <c r="CY1068" s="76">
        <v>2.06852848584523E-3</v>
      </c>
      <c r="CZ1068" s="86">
        <v>463</v>
      </c>
      <c r="DA1068" s="76">
        <v>5.0097381519151697E-2</v>
      </c>
      <c r="DB1068" s="86">
        <v>35141.736501079911</v>
      </c>
      <c r="DC1068" s="77">
        <v>4.6612302426255914E-2</v>
      </c>
    </row>
    <row r="1069" spans="2:107" s="16" customFormat="1" ht="13.15" customHeight="1">
      <c r="B1069" s="224"/>
      <c r="C1069" s="194"/>
      <c r="D1069" s="176"/>
      <c r="E1069" s="197"/>
      <c r="F1069" s="197"/>
      <c r="G1069" s="67" t="s">
        <v>194</v>
      </c>
      <c r="H1069" s="49">
        <v>4366808</v>
      </c>
      <c r="I1069" s="30">
        <f>IFERROR(H1069/E1067,"-")</f>
        <v>8.7265527282217772E-2</v>
      </c>
      <c r="J1069" s="49">
        <v>8</v>
      </c>
      <c r="K1069" s="30">
        <f>IFERROR(J1069/F1067,"-")</f>
        <v>0.22857142857142856</v>
      </c>
      <c r="L1069" s="52">
        <f>IFERROR(H1069/J1069,"-")</f>
        <v>545851</v>
      </c>
      <c r="M1069" s="31">
        <f t="shared" si="743"/>
        <v>0.20512820512820512</v>
      </c>
      <c r="N1069" s="176"/>
      <c r="O1069" s="197"/>
      <c r="P1069" s="197"/>
      <c r="Q1069" s="67" t="s">
        <v>194</v>
      </c>
      <c r="R1069" s="49">
        <v>1553756</v>
      </c>
      <c r="S1069" s="30">
        <f>IFERROR(R1069/O1067,"-")</f>
        <v>1.9746107029523414E-2</v>
      </c>
      <c r="T1069" s="49">
        <v>7</v>
      </c>
      <c r="U1069" s="30">
        <f>IFERROR(T1069/P1067,"-")</f>
        <v>0.17948717948717949</v>
      </c>
      <c r="V1069" s="52">
        <f>IFERROR(R1069/T1069,"-")</f>
        <v>221965.14285714287</v>
      </c>
      <c r="W1069" s="31">
        <f t="shared" si="744"/>
        <v>0.16279069767441862</v>
      </c>
      <c r="X1069" s="176"/>
      <c r="Y1069" s="197"/>
      <c r="Z1069" s="197"/>
      <c r="AA1069" s="67" t="s">
        <v>194</v>
      </c>
      <c r="AB1069" s="49">
        <v>43502322</v>
      </c>
      <c r="AC1069" s="30">
        <f>IFERROR(AB1069/Y1067,"-")</f>
        <v>1.8066581367329408E-2</v>
      </c>
      <c r="AD1069" s="49">
        <v>210</v>
      </c>
      <c r="AE1069" s="30">
        <f>IFERROR(AD1069/Z1067,"-")</f>
        <v>5.5643879173290937E-2</v>
      </c>
      <c r="AF1069" s="52">
        <f>IFERROR(AB1069/AD1069,"-")</f>
        <v>207153.91428571427</v>
      </c>
      <c r="AG1069" s="31">
        <f t="shared" si="745"/>
        <v>5.1533742331288344E-2</v>
      </c>
      <c r="AH1069" s="176"/>
      <c r="AI1069" s="197"/>
      <c r="AJ1069" s="197"/>
      <c r="AK1069" s="67" t="s">
        <v>194</v>
      </c>
      <c r="AL1069" s="49">
        <v>21583384</v>
      </c>
      <c r="AM1069" s="30">
        <f>IFERROR(AL1069/AI1067,"-")</f>
        <v>7.3738464694837105E-3</v>
      </c>
      <c r="AN1069" s="49">
        <v>207</v>
      </c>
      <c r="AO1069" s="30">
        <f>IFERROR(AN1069/AJ1067,"-")</f>
        <v>6.3869176180191292E-2</v>
      </c>
      <c r="AP1069" s="52">
        <f>IFERROR(AL1069/AN1069,"-")</f>
        <v>104267.55555555556</v>
      </c>
      <c r="AQ1069" s="31">
        <f t="shared" si="746"/>
        <v>5.921052631578947E-2</v>
      </c>
      <c r="AR1069" s="176"/>
      <c r="AS1069" s="197"/>
      <c r="AT1069" s="197"/>
      <c r="AU1069" s="67" t="s">
        <v>194</v>
      </c>
      <c r="AV1069" s="49">
        <v>18280887</v>
      </c>
      <c r="AW1069" s="30">
        <f>IFERROR(AV1069/AS1067,"-")</f>
        <v>8.4894344061056878E-3</v>
      </c>
      <c r="AX1069" s="49">
        <v>130</v>
      </c>
      <c r="AY1069" s="30">
        <f>IFERROR(AX1069/AT1067,"-")</f>
        <v>6.8421052631578952E-2</v>
      </c>
      <c r="AZ1069" s="52">
        <f>IFERROR(AV1069/AX1069,"-")</f>
        <v>140622.20769230768</v>
      </c>
      <c r="BA1069" s="31">
        <f t="shared" si="747"/>
        <v>6.2741312741312741E-2</v>
      </c>
      <c r="BB1069" s="176"/>
      <c r="BC1069" s="197"/>
      <c r="BD1069" s="197"/>
      <c r="BE1069" s="67" t="s">
        <v>194</v>
      </c>
      <c r="BF1069" s="49">
        <v>4019697</v>
      </c>
      <c r="BG1069" s="30">
        <f>IFERROR(BF1069/BC1067,"-")</f>
        <v>3.1604587498498373E-3</v>
      </c>
      <c r="BH1069" s="49">
        <v>53</v>
      </c>
      <c r="BI1069" s="30">
        <f>IFERROR(BH1069/BD1067,"-")</f>
        <v>5.8305830583058306E-2</v>
      </c>
      <c r="BJ1069" s="52">
        <f>IFERROR(BF1069/BH1069,"-")</f>
        <v>75843.339622641506</v>
      </c>
      <c r="BK1069" s="31">
        <f t="shared" si="748"/>
        <v>5.0524308865586273E-2</v>
      </c>
      <c r="BL1069" s="176"/>
      <c r="BM1069" s="197"/>
      <c r="BN1069" s="197"/>
      <c r="BO1069" s="67" t="s">
        <v>194</v>
      </c>
      <c r="BP1069" s="49">
        <v>1733042</v>
      </c>
      <c r="BQ1069" s="30">
        <f>IFERROR(BP1069/BM1067,"-")</f>
        <v>4.1849069735594904E-3</v>
      </c>
      <c r="BR1069" s="49">
        <v>15</v>
      </c>
      <c r="BS1069" s="30">
        <f>IFERROR(BR1069/BN1067,"-")</f>
        <v>4.5592705167173252E-2</v>
      </c>
      <c r="BT1069" s="52">
        <f>IFERROR(BP1069/BR1069,"-")</f>
        <v>115536.13333333333</v>
      </c>
      <c r="BU1069" s="31">
        <f t="shared" si="749"/>
        <v>3.7220843672456573E-2</v>
      </c>
      <c r="BV1069" s="176"/>
      <c r="BW1069" s="197"/>
      <c r="BX1069" s="197"/>
      <c r="BY1069" s="67" t="s">
        <v>194</v>
      </c>
      <c r="BZ1069" s="49">
        <f t="shared" ref="BZ1069" si="751">SUM(H1069,R1069,AB1069,AL1069,AV1069,BF1069,BP1069)</f>
        <v>95039896</v>
      </c>
      <c r="CA1069" s="30">
        <f>IFERROR(BZ1069/BW1067,"-")</f>
        <v>1.0216056579292053E-2</v>
      </c>
      <c r="CB1069" s="49">
        <f>SUM(J1069,T1069,AD1069,AN1069,AX1069,BH1069,BR1069)</f>
        <v>630</v>
      </c>
      <c r="CC1069" s="30">
        <f>IFERROR(CB1069/BX1067,"-")</f>
        <v>6.1601642710472276E-2</v>
      </c>
      <c r="CD1069" s="52">
        <f>IFERROR(BZ1069/CB1069,"-")</f>
        <v>150856.97777777776</v>
      </c>
      <c r="CE1069" s="31">
        <f t="shared" si="750"/>
        <v>5.6365751096000713E-2</v>
      </c>
      <c r="CR1069" s="173"/>
      <c r="CS1069" s="194"/>
      <c r="CT1069" s="188"/>
      <c r="CU1069" s="191"/>
      <c r="CV1069" s="191"/>
      <c r="CW1069" s="75" t="s">
        <v>77</v>
      </c>
      <c r="CX1069" s="86">
        <v>31288375</v>
      </c>
      <c r="CY1069" s="76">
        <v>3.977775834737976E-3</v>
      </c>
      <c r="CZ1069" s="86">
        <v>144</v>
      </c>
      <c r="DA1069" s="76">
        <v>1.5581043064271802E-2</v>
      </c>
      <c r="DB1069" s="86">
        <v>217280.38194444444</v>
      </c>
      <c r="DC1069" s="77">
        <v>1.4497130776200544E-2</v>
      </c>
    </row>
    <row r="1070" spans="2:107" s="16" customFormat="1" ht="13.15" customHeight="1">
      <c r="B1070" s="224"/>
      <c r="C1070" s="194"/>
      <c r="D1070" s="176"/>
      <c r="E1070" s="197"/>
      <c r="F1070" s="197"/>
      <c r="G1070" s="67" t="s">
        <v>62</v>
      </c>
      <c r="H1070" s="49">
        <v>110097</v>
      </c>
      <c r="I1070" s="30">
        <f>IFERROR(H1070/E1067,"-")</f>
        <v>2.2001591911506827E-3</v>
      </c>
      <c r="J1070" s="49">
        <v>6</v>
      </c>
      <c r="K1070" s="30">
        <f>IFERROR(J1070/F1067,"-")</f>
        <v>0.17142857142857143</v>
      </c>
      <c r="L1070" s="52">
        <f t="shared" si="716"/>
        <v>18349.5</v>
      </c>
      <c r="M1070" s="31">
        <f t="shared" si="743"/>
        <v>0.15384615384615385</v>
      </c>
      <c r="N1070" s="176"/>
      <c r="O1070" s="197"/>
      <c r="P1070" s="197"/>
      <c r="Q1070" s="67" t="s">
        <v>62</v>
      </c>
      <c r="R1070" s="49">
        <v>133275</v>
      </c>
      <c r="S1070" s="30">
        <f>IFERROR(R1070/O1067,"-")</f>
        <v>1.6937423986518687E-3</v>
      </c>
      <c r="T1070" s="49">
        <v>7</v>
      </c>
      <c r="U1070" s="30">
        <f>IFERROR(T1070/P1067,"-")</f>
        <v>0.17948717948717949</v>
      </c>
      <c r="V1070" s="52">
        <f t="shared" si="717"/>
        <v>19039.285714285714</v>
      </c>
      <c r="W1070" s="31">
        <f t="shared" si="744"/>
        <v>0.16279069767441862</v>
      </c>
      <c r="X1070" s="176"/>
      <c r="Y1070" s="197"/>
      <c r="Z1070" s="197"/>
      <c r="AA1070" s="67" t="s">
        <v>62</v>
      </c>
      <c r="AB1070" s="49">
        <v>27260356</v>
      </c>
      <c r="AC1070" s="30">
        <f>IFERROR(AB1070/Y1067,"-")</f>
        <v>1.1321267857296593E-2</v>
      </c>
      <c r="AD1070" s="49">
        <v>645</v>
      </c>
      <c r="AE1070" s="30">
        <f>IFERROR(AD1070/Z1067,"-")</f>
        <v>0.17090620031796502</v>
      </c>
      <c r="AF1070" s="52">
        <f t="shared" si="718"/>
        <v>42264.117829457362</v>
      </c>
      <c r="AG1070" s="31">
        <f t="shared" si="745"/>
        <v>0.15828220858895706</v>
      </c>
      <c r="AH1070" s="176"/>
      <c r="AI1070" s="197"/>
      <c r="AJ1070" s="197"/>
      <c r="AK1070" s="67" t="s">
        <v>62</v>
      </c>
      <c r="AL1070" s="49">
        <v>32652584</v>
      </c>
      <c r="AM1070" s="30">
        <f>IFERROR(AL1070/AI1067,"-")</f>
        <v>1.1155578812290061E-2</v>
      </c>
      <c r="AN1070" s="49">
        <v>739</v>
      </c>
      <c r="AO1070" s="30">
        <f>IFERROR(AN1070/AJ1067,"-")</f>
        <v>0.22801604443073126</v>
      </c>
      <c r="AP1070" s="52">
        <f t="shared" si="719"/>
        <v>44184.822733423549</v>
      </c>
      <c r="AQ1070" s="31">
        <f t="shared" si="746"/>
        <v>0.21138443935926773</v>
      </c>
      <c r="AR1070" s="176"/>
      <c r="AS1070" s="197"/>
      <c r="AT1070" s="197"/>
      <c r="AU1070" s="67" t="s">
        <v>62</v>
      </c>
      <c r="AV1070" s="49">
        <v>39486039</v>
      </c>
      <c r="AW1070" s="30">
        <f>IFERROR(AV1070/AS1067,"-")</f>
        <v>1.8336863963298446E-2</v>
      </c>
      <c r="AX1070" s="49">
        <v>494</v>
      </c>
      <c r="AY1070" s="30">
        <f>IFERROR(AX1070/AT1067,"-")</f>
        <v>0.26</v>
      </c>
      <c r="AZ1070" s="52">
        <f t="shared" si="720"/>
        <v>79931.253036437251</v>
      </c>
      <c r="BA1070" s="31">
        <f t="shared" si="747"/>
        <v>0.23841698841698841</v>
      </c>
      <c r="BB1070" s="176"/>
      <c r="BC1070" s="197"/>
      <c r="BD1070" s="197"/>
      <c r="BE1070" s="67" t="s">
        <v>62</v>
      </c>
      <c r="BF1070" s="49">
        <v>18698768</v>
      </c>
      <c r="BG1070" s="30">
        <f>IFERROR(BF1070/BC1067,"-")</f>
        <v>1.4701776013717487E-2</v>
      </c>
      <c r="BH1070" s="49">
        <v>230</v>
      </c>
      <c r="BI1070" s="30">
        <f>IFERROR(BH1070/BD1067,"-")</f>
        <v>0.25302530253025302</v>
      </c>
      <c r="BJ1070" s="52">
        <f t="shared" si="721"/>
        <v>81298.99130434783</v>
      </c>
      <c r="BK1070" s="31">
        <f t="shared" si="748"/>
        <v>0.21925643469971401</v>
      </c>
      <c r="BL1070" s="176"/>
      <c r="BM1070" s="197"/>
      <c r="BN1070" s="197"/>
      <c r="BO1070" s="67" t="s">
        <v>62</v>
      </c>
      <c r="BP1070" s="49">
        <v>5289966</v>
      </c>
      <c r="BQ1070" s="30">
        <f>IFERROR(BP1070/BM1067,"-")</f>
        <v>1.2774079106734058E-2</v>
      </c>
      <c r="BR1070" s="49">
        <v>80</v>
      </c>
      <c r="BS1070" s="30">
        <f>IFERROR(BR1070/BN1067,"-")</f>
        <v>0.24316109422492402</v>
      </c>
      <c r="BT1070" s="52">
        <f t="shared" si="722"/>
        <v>66124.574999999997</v>
      </c>
      <c r="BU1070" s="31">
        <f t="shared" si="749"/>
        <v>0.19851116625310175</v>
      </c>
      <c r="BV1070" s="176"/>
      <c r="BW1070" s="197"/>
      <c r="BX1070" s="197"/>
      <c r="BY1070" s="67" t="s">
        <v>62</v>
      </c>
      <c r="BZ1070" s="49">
        <f t="shared" si="733"/>
        <v>123631085</v>
      </c>
      <c r="CA1070" s="30">
        <f>IFERROR(BZ1070/BW1067,"-")</f>
        <v>1.3289389114222777E-2</v>
      </c>
      <c r="CB1070" s="49">
        <f t="shared" si="734"/>
        <v>2201</v>
      </c>
      <c r="CC1070" s="30">
        <f>IFERROR(CB1070/BX1067,"-")</f>
        <v>0.21521462794563412</v>
      </c>
      <c r="CD1070" s="52">
        <f t="shared" si="723"/>
        <v>56170.415720127217</v>
      </c>
      <c r="CE1070" s="31">
        <f t="shared" si="750"/>
        <v>0.19692225105126598</v>
      </c>
      <c r="CR1070" s="173"/>
      <c r="CS1070" s="194"/>
      <c r="CT1070" s="188"/>
      <c r="CU1070" s="191"/>
      <c r="CV1070" s="191"/>
      <c r="CW1070" s="75" t="s">
        <v>79</v>
      </c>
      <c r="CX1070" s="86">
        <v>75298187</v>
      </c>
      <c r="CY1070" s="76">
        <v>9.5728624017124963E-3</v>
      </c>
      <c r="CZ1070" s="86">
        <v>223</v>
      </c>
      <c r="DA1070" s="76">
        <v>2.4128976412032026E-2</v>
      </c>
      <c r="DB1070" s="86">
        <v>337660.03139013454</v>
      </c>
      <c r="DC1070" s="77">
        <v>2.245041779925501E-2</v>
      </c>
    </row>
    <row r="1071" spans="2:107" s="16" customFormat="1" ht="13.15" customHeight="1">
      <c r="B1071" s="224"/>
      <c r="C1071" s="194"/>
      <c r="D1071" s="176"/>
      <c r="E1071" s="197"/>
      <c r="F1071" s="197"/>
      <c r="G1071" s="67" t="s">
        <v>64</v>
      </c>
      <c r="H1071" s="49">
        <v>22747</v>
      </c>
      <c r="I1071" s="30">
        <f>IFERROR(H1071/E1067,"-")</f>
        <v>4.5457206936705429E-4</v>
      </c>
      <c r="J1071" s="49">
        <v>3</v>
      </c>
      <c r="K1071" s="30">
        <f>IFERROR(J1071/F1067,"-")</f>
        <v>8.5714285714285715E-2</v>
      </c>
      <c r="L1071" s="52">
        <f t="shared" si="716"/>
        <v>7582.333333333333</v>
      </c>
      <c r="M1071" s="31">
        <f t="shared" si="743"/>
        <v>7.6923076923076927E-2</v>
      </c>
      <c r="N1071" s="176"/>
      <c r="O1071" s="197"/>
      <c r="P1071" s="197"/>
      <c r="Q1071" s="67" t="s">
        <v>64</v>
      </c>
      <c r="R1071" s="49">
        <v>14843</v>
      </c>
      <c r="S1071" s="30">
        <f>IFERROR(R1071/O1067,"-")</f>
        <v>1.88634165621382E-4</v>
      </c>
      <c r="T1071" s="49">
        <v>2</v>
      </c>
      <c r="U1071" s="30">
        <f>IFERROR(T1071/P1067,"-")</f>
        <v>5.128205128205128E-2</v>
      </c>
      <c r="V1071" s="52">
        <f t="shared" si="717"/>
        <v>7421.5</v>
      </c>
      <c r="W1071" s="31">
        <f t="shared" si="744"/>
        <v>4.6511627906976744E-2</v>
      </c>
      <c r="X1071" s="176"/>
      <c r="Y1071" s="197"/>
      <c r="Z1071" s="197"/>
      <c r="AA1071" s="67" t="s">
        <v>64</v>
      </c>
      <c r="AB1071" s="49">
        <v>10999644</v>
      </c>
      <c r="AC1071" s="30">
        <f>IFERROR(AB1071/Y1067,"-")</f>
        <v>4.5681691045746185E-3</v>
      </c>
      <c r="AD1071" s="49">
        <v>122</v>
      </c>
      <c r="AE1071" s="30">
        <f>IFERROR(AD1071/Z1067,"-")</f>
        <v>3.2326444091149972E-2</v>
      </c>
      <c r="AF1071" s="52">
        <f t="shared" si="718"/>
        <v>90161.016393442624</v>
      </c>
      <c r="AG1071" s="31">
        <f t="shared" si="745"/>
        <v>2.9938650306748468E-2</v>
      </c>
      <c r="AH1071" s="176"/>
      <c r="AI1071" s="197"/>
      <c r="AJ1071" s="197"/>
      <c r="AK1071" s="67" t="s">
        <v>64</v>
      </c>
      <c r="AL1071" s="49">
        <v>5828429</v>
      </c>
      <c r="AM1071" s="30">
        <f>IFERROR(AL1071/AI1067,"-")</f>
        <v>1.9912512608906219E-3</v>
      </c>
      <c r="AN1071" s="49">
        <v>110</v>
      </c>
      <c r="AO1071" s="30">
        <f>IFERROR(AN1071/AJ1067,"-")</f>
        <v>3.3940141931502625E-2</v>
      </c>
      <c r="AP1071" s="52">
        <f t="shared" si="719"/>
        <v>52985.718181818185</v>
      </c>
      <c r="AQ1071" s="31">
        <f t="shared" si="746"/>
        <v>3.1464530892448515E-2</v>
      </c>
      <c r="AR1071" s="176"/>
      <c r="AS1071" s="197"/>
      <c r="AT1071" s="197"/>
      <c r="AU1071" s="67" t="s">
        <v>64</v>
      </c>
      <c r="AV1071" s="49">
        <v>1862869</v>
      </c>
      <c r="AW1071" s="30">
        <f>IFERROR(AV1071/AS1067,"-")</f>
        <v>8.6509501331459993E-4</v>
      </c>
      <c r="AX1071" s="49">
        <v>86</v>
      </c>
      <c r="AY1071" s="30">
        <f>IFERROR(AX1071/AT1067,"-")</f>
        <v>4.5263157894736845E-2</v>
      </c>
      <c r="AZ1071" s="52">
        <f t="shared" si="720"/>
        <v>21661.267441860466</v>
      </c>
      <c r="BA1071" s="31">
        <f t="shared" si="747"/>
        <v>4.1505791505791506E-2</v>
      </c>
      <c r="BB1071" s="176"/>
      <c r="BC1071" s="197"/>
      <c r="BD1071" s="197"/>
      <c r="BE1071" s="67" t="s">
        <v>64</v>
      </c>
      <c r="BF1071" s="49">
        <v>4222877</v>
      </c>
      <c r="BG1071" s="30">
        <f>IFERROR(BF1071/BC1067,"-")</f>
        <v>3.3202076087301188E-3</v>
      </c>
      <c r="BH1071" s="49">
        <v>31</v>
      </c>
      <c r="BI1071" s="30">
        <f>IFERROR(BH1071/BD1067,"-")</f>
        <v>3.4103410341034104E-2</v>
      </c>
      <c r="BJ1071" s="52">
        <f t="shared" si="721"/>
        <v>136221.83870967742</v>
      </c>
      <c r="BK1071" s="31">
        <f t="shared" si="748"/>
        <v>2.9551954242135366E-2</v>
      </c>
      <c r="BL1071" s="176"/>
      <c r="BM1071" s="197"/>
      <c r="BN1071" s="197"/>
      <c r="BO1071" s="67" t="s">
        <v>64</v>
      </c>
      <c r="BP1071" s="49">
        <v>1103421</v>
      </c>
      <c r="BQ1071" s="30">
        <f>IFERROR(BP1071/BM1067,"-")</f>
        <v>2.6645137496217556E-3</v>
      </c>
      <c r="BR1071" s="49">
        <v>12</v>
      </c>
      <c r="BS1071" s="30">
        <f>IFERROR(BR1071/BN1067,"-")</f>
        <v>3.64741641337386E-2</v>
      </c>
      <c r="BT1071" s="52">
        <f t="shared" si="722"/>
        <v>91951.75</v>
      </c>
      <c r="BU1071" s="31">
        <f t="shared" si="749"/>
        <v>2.9776674937965261E-2</v>
      </c>
      <c r="BV1071" s="176"/>
      <c r="BW1071" s="197"/>
      <c r="BX1071" s="197"/>
      <c r="BY1071" s="67" t="s">
        <v>64</v>
      </c>
      <c r="BZ1071" s="49">
        <f t="shared" si="733"/>
        <v>24054830</v>
      </c>
      <c r="CA1071" s="30">
        <f>IFERROR(BZ1071/BW1067,"-")</f>
        <v>2.5857088930868761E-3</v>
      </c>
      <c r="CB1071" s="49">
        <f t="shared" si="734"/>
        <v>366</v>
      </c>
      <c r="CC1071" s="30">
        <f>IFERROR(CB1071/BX1067,"-")</f>
        <v>3.5787621003226751E-2</v>
      </c>
      <c r="CD1071" s="52">
        <f t="shared" si="723"/>
        <v>65723.579234972683</v>
      </c>
      <c r="CE1071" s="31">
        <f t="shared" si="750"/>
        <v>3.2745817303390892E-2</v>
      </c>
      <c r="CR1071" s="173"/>
      <c r="CS1071" s="194"/>
      <c r="CT1071" s="188"/>
      <c r="CU1071" s="191"/>
      <c r="CV1071" s="191"/>
      <c r="CW1071" s="75" t="s">
        <v>81</v>
      </c>
      <c r="CX1071" s="86">
        <v>80772151</v>
      </c>
      <c r="CY1071" s="76">
        <v>1.0268782267139372E-2</v>
      </c>
      <c r="CZ1071" s="86">
        <v>846</v>
      </c>
      <c r="DA1071" s="76">
        <v>9.1538628002596836E-2</v>
      </c>
      <c r="DB1071" s="86">
        <v>95475.355791962182</v>
      </c>
      <c r="DC1071" s="77">
        <v>8.5170643310178193E-2</v>
      </c>
    </row>
    <row r="1072" spans="2:107" s="16" customFormat="1" ht="13.15" customHeight="1">
      <c r="B1072" s="224"/>
      <c r="C1072" s="194"/>
      <c r="D1072" s="176"/>
      <c r="E1072" s="197"/>
      <c r="F1072" s="197"/>
      <c r="G1072" s="67" t="s">
        <v>66</v>
      </c>
      <c r="H1072" s="49">
        <v>221305</v>
      </c>
      <c r="I1072" s="30">
        <f>IFERROR(H1072/E1067,"-")</f>
        <v>4.4225204119785443E-3</v>
      </c>
      <c r="J1072" s="49">
        <v>11</v>
      </c>
      <c r="K1072" s="30">
        <f>IFERROR(J1072/F1067,"-")</f>
        <v>0.31428571428571428</v>
      </c>
      <c r="L1072" s="52">
        <f t="shared" si="716"/>
        <v>20118.636363636364</v>
      </c>
      <c r="M1072" s="31">
        <f t="shared" si="743"/>
        <v>0.28205128205128205</v>
      </c>
      <c r="N1072" s="176"/>
      <c r="O1072" s="197"/>
      <c r="P1072" s="197"/>
      <c r="Q1072" s="67" t="s">
        <v>66</v>
      </c>
      <c r="R1072" s="49">
        <v>155056</v>
      </c>
      <c r="S1072" s="30">
        <f>IFERROR(R1072/O1067,"-")</f>
        <v>1.9705490254388609E-3</v>
      </c>
      <c r="T1072" s="49">
        <v>4</v>
      </c>
      <c r="U1072" s="30">
        <f>IFERROR(T1072/P1067,"-")</f>
        <v>0.10256410256410256</v>
      </c>
      <c r="V1072" s="52">
        <f t="shared" si="717"/>
        <v>38764</v>
      </c>
      <c r="W1072" s="31">
        <f t="shared" si="744"/>
        <v>9.3023255813953487E-2</v>
      </c>
      <c r="X1072" s="176"/>
      <c r="Y1072" s="197"/>
      <c r="Z1072" s="197"/>
      <c r="AA1072" s="67" t="s">
        <v>66</v>
      </c>
      <c r="AB1072" s="49">
        <v>65461567</v>
      </c>
      <c r="AC1072" s="30">
        <f>IFERROR(AB1072/Y1067,"-")</f>
        <v>2.718628965686902E-2</v>
      </c>
      <c r="AD1072" s="49">
        <v>674</v>
      </c>
      <c r="AE1072" s="30">
        <f>IFERROR(AD1072/Z1067,"-")</f>
        <v>0.17859035506094328</v>
      </c>
      <c r="AF1072" s="52">
        <f t="shared" si="718"/>
        <v>97123.986646884267</v>
      </c>
      <c r="AG1072" s="31">
        <f t="shared" si="745"/>
        <v>0.16539877300613498</v>
      </c>
      <c r="AH1072" s="176"/>
      <c r="AI1072" s="197"/>
      <c r="AJ1072" s="197"/>
      <c r="AK1072" s="67" t="s">
        <v>66</v>
      </c>
      <c r="AL1072" s="49">
        <v>44721129</v>
      </c>
      <c r="AM1072" s="30">
        <f>IFERROR(AL1072/AI1067,"-")</f>
        <v>1.5278731972149297E-2</v>
      </c>
      <c r="AN1072" s="49">
        <v>813</v>
      </c>
      <c r="AO1072" s="30">
        <f>IFERROR(AN1072/AJ1067,"-")</f>
        <v>0.25084850354828758</v>
      </c>
      <c r="AP1072" s="52">
        <f t="shared" si="719"/>
        <v>55007.538745387457</v>
      </c>
      <c r="AQ1072" s="31">
        <f t="shared" si="746"/>
        <v>0.23255148741418763</v>
      </c>
      <c r="AR1072" s="176"/>
      <c r="AS1072" s="197"/>
      <c r="AT1072" s="197"/>
      <c r="AU1072" s="67" t="s">
        <v>66</v>
      </c>
      <c r="AV1072" s="49">
        <v>46310864</v>
      </c>
      <c r="AW1072" s="30">
        <f>IFERROR(AV1072/AS1067,"-")</f>
        <v>2.1506234474185048E-2</v>
      </c>
      <c r="AX1072" s="49">
        <v>575</v>
      </c>
      <c r="AY1072" s="30">
        <f>IFERROR(AX1072/AT1067,"-")</f>
        <v>0.30263157894736842</v>
      </c>
      <c r="AZ1072" s="52">
        <f t="shared" si="720"/>
        <v>80540.633043478258</v>
      </c>
      <c r="BA1072" s="31">
        <f t="shared" si="747"/>
        <v>0.27750965250965248</v>
      </c>
      <c r="BB1072" s="176"/>
      <c r="BC1072" s="197"/>
      <c r="BD1072" s="197"/>
      <c r="BE1072" s="67" t="s">
        <v>66</v>
      </c>
      <c r="BF1072" s="49">
        <v>23583072</v>
      </c>
      <c r="BG1072" s="30">
        <f>IFERROR(BF1072/BC1067,"-")</f>
        <v>1.8542025991197524E-2</v>
      </c>
      <c r="BH1072" s="49">
        <v>248</v>
      </c>
      <c r="BI1072" s="30">
        <f>IFERROR(BH1072/BD1067,"-")</f>
        <v>0.27282728272827284</v>
      </c>
      <c r="BJ1072" s="52">
        <f t="shared" si="721"/>
        <v>95093.032258064515</v>
      </c>
      <c r="BK1072" s="31">
        <f t="shared" si="748"/>
        <v>0.23641563393708293</v>
      </c>
      <c r="BL1072" s="176"/>
      <c r="BM1072" s="197"/>
      <c r="BN1072" s="197"/>
      <c r="BO1072" s="67" t="s">
        <v>66</v>
      </c>
      <c r="BP1072" s="49">
        <v>9560265</v>
      </c>
      <c r="BQ1072" s="30">
        <f>IFERROR(BP1072/BM1067,"-")</f>
        <v>2.3085891552297476E-2</v>
      </c>
      <c r="BR1072" s="49">
        <v>69</v>
      </c>
      <c r="BS1072" s="30">
        <f>IFERROR(BR1072/BN1067,"-")</f>
        <v>0.20972644376899696</v>
      </c>
      <c r="BT1072" s="52">
        <f t="shared" si="722"/>
        <v>138554.5652173913</v>
      </c>
      <c r="BU1072" s="31">
        <f t="shared" si="749"/>
        <v>0.17121588089330025</v>
      </c>
      <c r="BV1072" s="176"/>
      <c r="BW1072" s="197"/>
      <c r="BX1072" s="197"/>
      <c r="BY1072" s="67" t="s">
        <v>66</v>
      </c>
      <c r="BZ1072" s="49">
        <f t="shared" si="733"/>
        <v>190013258</v>
      </c>
      <c r="CA1072" s="30">
        <f>IFERROR(BZ1072/BW1067,"-")</f>
        <v>2.0424961266199387E-2</v>
      </c>
      <c r="CB1072" s="49">
        <f t="shared" si="734"/>
        <v>2394</v>
      </c>
      <c r="CC1072" s="30">
        <f>IFERROR(CB1072/BX1067,"-")</f>
        <v>0.23408624229979466</v>
      </c>
      <c r="CD1072" s="52">
        <f t="shared" si="723"/>
        <v>79370.617376775277</v>
      </c>
      <c r="CE1072" s="31">
        <f t="shared" si="750"/>
        <v>0.21418985416480271</v>
      </c>
      <c r="CR1072" s="173"/>
      <c r="CS1072" s="194"/>
      <c r="CT1072" s="188"/>
      <c r="CU1072" s="191"/>
      <c r="CV1072" s="191"/>
      <c r="CW1072" s="75" t="s">
        <v>83</v>
      </c>
      <c r="CX1072" s="86">
        <v>208625849</v>
      </c>
      <c r="CY1072" s="76">
        <v>2.6523169089282966E-2</v>
      </c>
      <c r="CZ1072" s="86">
        <v>1253</v>
      </c>
      <c r="DA1072" s="76">
        <v>0.13557671499675394</v>
      </c>
      <c r="DB1072" s="86">
        <v>166501.07661612131</v>
      </c>
      <c r="DC1072" s="77">
        <v>0.12614517265680056</v>
      </c>
    </row>
    <row r="1073" spans="2:107" s="16" customFormat="1" ht="13.15" customHeight="1">
      <c r="B1073" s="224"/>
      <c r="C1073" s="194"/>
      <c r="D1073" s="176"/>
      <c r="E1073" s="197"/>
      <c r="F1073" s="197"/>
      <c r="G1073" s="67" t="s">
        <v>68</v>
      </c>
      <c r="H1073" s="49">
        <v>314574</v>
      </c>
      <c r="I1073" s="30">
        <f>IFERROR(H1073/E1067,"-")</f>
        <v>6.2863917944815462E-3</v>
      </c>
      <c r="J1073" s="49">
        <v>8</v>
      </c>
      <c r="K1073" s="30">
        <f>IFERROR(J1073/F1067,"-")</f>
        <v>0.22857142857142856</v>
      </c>
      <c r="L1073" s="52">
        <f t="shared" si="716"/>
        <v>39321.75</v>
      </c>
      <c r="M1073" s="31">
        <f t="shared" si="743"/>
        <v>0.20512820512820512</v>
      </c>
      <c r="N1073" s="176"/>
      <c r="O1073" s="197"/>
      <c r="P1073" s="197"/>
      <c r="Q1073" s="67" t="s">
        <v>68</v>
      </c>
      <c r="R1073" s="49">
        <v>234974</v>
      </c>
      <c r="S1073" s="30">
        <f>IFERROR(R1073/O1067,"-")</f>
        <v>2.9861971591132936E-3</v>
      </c>
      <c r="T1073" s="49">
        <v>9</v>
      </c>
      <c r="U1073" s="30">
        <f>IFERROR(T1073/P1067,"-")</f>
        <v>0.23076923076923078</v>
      </c>
      <c r="V1073" s="52">
        <f t="shared" si="717"/>
        <v>26108.222222222223</v>
      </c>
      <c r="W1073" s="31">
        <f t="shared" si="744"/>
        <v>0.20930232558139536</v>
      </c>
      <c r="X1073" s="176"/>
      <c r="Y1073" s="197"/>
      <c r="Z1073" s="197"/>
      <c r="AA1073" s="67" t="s">
        <v>68</v>
      </c>
      <c r="AB1073" s="49">
        <v>47148694</v>
      </c>
      <c r="AC1073" s="30">
        <f>IFERROR(AB1073/Y1067,"-")</f>
        <v>1.9580925278294706E-2</v>
      </c>
      <c r="AD1073" s="49">
        <v>818</v>
      </c>
      <c r="AE1073" s="30">
        <f>IFERROR(AD1073/Z1067,"-")</f>
        <v>0.21674615792262852</v>
      </c>
      <c r="AF1073" s="52">
        <f t="shared" si="718"/>
        <v>57638.990220048901</v>
      </c>
      <c r="AG1073" s="31">
        <f t="shared" si="745"/>
        <v>0.2007361963190184</v>
      </c>
      <c r="AH1073" s="176"/>
      <c r="AI1073" s="197"/>
      <c r="AJ1073" s="197"/>
      <c r="AK1073" s="67" t="s">
        <v>68</v>
      </c>
      <c r="AL1073" s="49">
        <v>88249122</v>
      </c>
      <c r="AM1073" s="30">
        <f>IFERROR(AL1073/AI1067,"-")</f>
        <v>3.0149835479679053E-2</v>
      </c>
      <c r="AN1073" s="49">
        <v>1000</v>
      </c>
      <c r="AO1073" s="30">
        <f>IFERROR(AN1073/AJ1067,"-")</f>
        <v>0.30854674483184202</v>
      </c>
      <c r="AP1073" s="52">
        <f t="shared" si="719"/>
        <v>88249.122000000003</v>
      </c>
      <c r="AQ1073" s="31">
        <f t="shared" si="746"/>
        <v>0.28604118993135014</v>
      </c>
      <c r="AR1073" s="176"/>
      <c r="AS1073" s="197"/>
      <c r="AT1073" s="197"/>
      <c r="AU1073" s="67" t="s">
        <v>68</v>
      </c>
      <c r="AV1073" s="49">
        <v>69446121</v>
      </c>
      <c r="AW1073" s="30">
        <f>IFERROR(AV1073/AS1067,"-")</f>
        <v>3.224998267250264E-2</v>
      </c>
      <c r="AX1073" s="49">
        <v>661</v>
      </c>
      <c r="AY1073" s="30">
        <f>IFERROR(AX1073/AT1067,"-")</f>
        <v>0.34789473684210526</v>
      </c>
      <c r="AZ1073" s="52">
        <f t="shared" si="720"/>
        <v>105062.21028744327</v>
      </c>
      <c r="BA1073" s="31">
        <f t="shared" si="747"/>
        <v>0.31901544401544402</v>
      </c>
      <c r="BB1073" s="176"/>
      <c r="BC1073" s="197"/>
      <c r="BD1073" s="197"/>
      <c r="BE1073" s="67" t="s">
        <v>68</v>
      </c>
      <c r="BF1073" s="49">
        <v>50038494</v>
      </c>
      <c r="BG1073" s="30">
        <f>IFERROR(BF1073/BC1067,"-")</f>
        <v>3.9342417150250032E-2</v>
      </c>
      <c r="BH1073" s="49">
        <v>363</v>
      </c>
      <c r="BI1073" s="30">
        <f>IFERROR(BH1073/BD1067,"-")</f>
        <v>0.39933993399339934</v>
      </c>
      <c r="BJ1073" s="52">
        <f t="shared" si="721"/>
        <v>137847.09090909091</v>
      </c>
      <c r="BK1073" s="31">
        <f t="shared" si="748"/>
        <v>0.34604385128693993</v>
      </c>
      <c r="BL1073" s="176"/>
      <c r="BM1073" s="197"/>
      <c r="BN1073" s="197"/>
      <c r="BO1073" s="67" t="s">
        <v>68</v>
      </c>
      <c r="BP1073" s="49">
        <v>11178421</v>
      </c>
      <c r="BQ1073" s="30">
        <f>IFERROR(BP1073/BM1067,"-")</f>
        <v>2.6993374653518989E-2</v>
      </c>
      <c r="BR1073" s="49">
        <v>101</v>
      </c>
      <c r="BS1073" s="30">
        <f>IFERROR(BR1073/BN1067,"-")</f>
        <v>0.30699088145896658</v>
      </c>
      <c r="BT1073" s="52">
        <f t="shared" si="722"/>
        <v>110677.43564356436</v>
      </c>
      <c r="BU1073" s="31">
        <f t="shared" si="749"/>
        <v>0.25062034739454092</v>
      </c>
      <c r="BV1073" s="176"/>
      <c r="BW1073" s="197"/>
      <c r="BX1073" s="197"/>
      <c r="BY1073" s="67" t="s">
        <v>68</v>
      </c>
      <c r="BZ1073" s="49">
        <f t="shared" si="733"/>
        <v>266610400</v>
      </c>
      <c r="CA1073" s="30">
        <f>IFERROR(BZ1073/BW1067,"-")</f>
        <v>2.865856388382081E-2</v>
      </c>
      <c r="CB1073" s="49">
        <f t="shared" si="734"/>
        <v>2960</v>
      </c>
      <c r="CC1073" s="30">
        <f>IFERROR(CB1073/BX1067,"-")</f>
        <v>0.28942994035396502</v>
      </c>
      <c r="CD1073" s="52">
        <f t="shared" si="723"/>
        <v>90071.08108108108</v>
      </c>
      <c r="CE1073" s="31">
        <f t="shared" si="750"/>
        <v>0.26482956070501923</v>
      </c>
      <c r="CR1073" s="173"/>
      <c r="CS1073" s="194"/>
      <c r="CT1073" s="188"/>
      <c r="CU1073" s="191"/>
      <c r="CV1073" s="191"/>
      <c r="CW1073" s="75" t="s">
        <v>87</v>
      </c>
      <c r="CX1073" s="86">
        <v>50834533</v>
      </c>
      <c r="CY1073" s="76">
        <v>6.4627318273189384E-3</v>
      </c>
      <c r="CZ1073" s="86">
        <v>684</v>
      </c>
      <c r="DA1073" s="76">
        <v>7.4009954555291066E-2</v>
      </c>
      <c r="DB1073" s="86">
        <v>74319.492690058483</v>
      </c>
      <c r="DC1073" s="77">
        <v>6.8861371186952583E-2</v>
      </c>
    </row>
    <row r="1074" spans="2:107" s="16" customFormat="1" ht="13.15" customHeight="1">
      <c r="B1074" s="224"/>
      <c r="C1074" s="194"/>
      <c r="D1074" s="176"/>
      <c r="E1074" s="197"/>
      <c r="F1074" s="197"/>
      <c r="G1074" s="67" t="s">
        <v>69</v>
      </c>
      <c r="H1074" s="49">
        <v>2337373</v>
      </c>
      <c r="I1074" s="30">
        <f>IFERROR(H1074/E1067,"-")</f>
        <v>4.6709653206694499E-2</v>
      </c>
      <c r="J1074" s="49">
        <v>4</v>
      </c>
      <c r="K1074" s="30">
        <f>IFERROR(J1074/F1067,"-")</f>
        <v>0.11428571428571428</v>
      </c>
      <c r="L1074" s="52">
        <f t="shared" si="716"/>
        <v>584343.25</v>
      </c>
      <c r="M1074" s="31">
        <f t="shared" si="743"/>
        <v>0.10256410256410256</v>
      </c>
      <c r="N1074" s="176"/>
      <c r="O1074" s="197"/>
      <c r="P1074" s="197"/>
      <c r="Q1074" s="67" t="s">
        <v>69</v>
      </c>
      <c r="R1074" s="49">
        <v>821</v>
      </c>
      <c r="S1074" s="30">
        <f>IFERROR(R1074/O1067,"-")</f>
        <v>1.0433783600023893E-5</v>
      </c>
      <c r="T1074" s="49">
        <v>1</v>
      </c>
      <c r="U1074" s="30">
        <f>IFERROR(T1074/P1067,"-")</f>
        <v>2.564102564102564E-2</v>
      </c>
      <c r="V1074" s="52">
        <f t="shared" si="717"/>
        <v>821</v>
      </c>
      <c r="W1074" s="31">
        <f t="shared" si="744"/>
        <v>2.3255813953488372E-2</v>
      </c>
      <c r="X1074" s="176"/>
      <c r="Y1074" s="197"/>
      <c r="Z1074" s="197"/>
      <c r="AA1074" s="67" t="s">
        <v>69</v>
      </c>
      <c r="AB1074" s="49">
        <v>38283405</v>
      </c>
      <c r="AC1074" s="30">
        <f>IFERROR(AB1074/Y1067,"-")</f>
        <v>1.5899157094440279E-2</v>
      </c>
      <c r="AD1074" s="49">
        <v>245</v>
      </c>
      <c r="AE1074" s="30">
        <f>IFERROR(AD1074/Z1067,"-")</f>
        <v>6.4917859035506092E-2</v>
      </c>
      <c r="AF1074" s="52">
        <f t="shared" si="718"/>
        <v>156258.79591836734</v>
      </c>
      <c r="AG1074" s="31">
        <f t="shared" si="745"/>
        <v>6.0122699386503067E-2</v>
      </c>
      <c r="AH1074" s="176"/>
      <c r="AI1074" s="197"/>
      <c r="AJ1074" s="197"/>
      <c r="AK1074" s="67" t="s">
        <v>69</v>
      </c>
      <c r="AL1074" s="49">
        <v>98722885</v>
      </c>
      <c r="AM1074" s="30">
        <f>IFERROR(AL1074/AI1067,"-")</f>
        <v>3.3728139990211743E-2</v>
      </c>
      <c r="AN1074" s="49">
        <v>374</v>
      </c>
      <c r="AO1074" s="30">
        <f>IFERROR(AN1074/AJ1067,"-")</f>
        <v>0.11539648256710892</v>
      </c>
      <c r="AP1074" s="52">
        <f t="shared" si="719"/>
        <v>263964.93315508019</v>
      </c>
      <c r="AQ1074" s="31">
        <f t="shared" si="746"/>
        <v>0.10697940503432495</v>
      </c>
      <c r="AR1074" s="176"/>
      <c r="AS1074" s="197"/>
      <c r="AT1074" s="197"/>
      <c r="AU1074" s="67" t="s">
        <v>69</v>
      </c>
      <c r="AV1074" s="49">
        <v>79902665</v>
      </c>
      <c r="AW1074" s="30">
        <f>IFERROR(AV1074/AS1067,"-")</f>
        <v>3.7105881863967363E-2</v>
      </c>
      <c r="AX1074" s="49">
        <v>329</v>
      </c>
      <c r="AY1074" s="30">
        <f>IFERROR(AX1074/AT1067,"-")</f>
        <v>0.17315789473684209</v>
      </c>
      <c r="AZ1074" s="52">
        <f t="shared" si="720"/>
        <v>242865.24316109423</v>
      </c>
      <c r="BA1074" s="31">
        <f t="shared" si="747"/>
        <v>0.15878378378378377</v>
      </c>
      <c r="BB1074" s="176"/>
      <c r="BC1074" s="197"/>
      <c r="BD1074" s="197"/>
      <c r="BE1074" s="67" t="s">
        <v>69</v>
      </c>
      <c r="BF1074" s="49">
        <v>88253777</v>
      </c>
      <c r="BG1074" s="30">
        <f>IFERROR(BF1074/BC1067,"-")</f>
        <v>6.9388917056919047E-2</v>
      </c>
      <c r="BH1074" s="49">
        <v>215</v>
      </c>
      <c r="BI1074" s="30">
        <f>IFERROR(BH1074/BD1067,"-")</f>
        <v>0.23652365236523654</v>
      </c>
      <c r="BJ1074" s="52">
        <f t="shared" si="721"/>
        <v>410482.68372093025</v>
      </c>
      <c r="BK1074" s="31">
        <f t="shared" si="748"/>
        <v>0.20495710200190659</v>
      </c>
      <c r="BL1074" s="176"/>
      <c r="BM1074" s="197"/>
      <c r="BN1074" s="197"/>
      <c r="BO1074" s="67" t="s">
        <v>69</v>
      </c>
      <c r="BP1074" s="49">
        <v>27243335</v>
      </c>
      <c r="BQ1074" s="30">
        <f>IFERROR(BP1074/BM1067,"-")</f>
        <v>6.5786531788910682E-2</v>
      </c>
      <c r="BR1074" s="49">
        <v>73</v>
      </c>
      <c r="BS1074" s="30">
        <f>IFERROR(BR1074/BN1067,"-")</f>
        <v>0.22188449848024316</v>
      </c>
      <c r="BT1074" s="52">
        <f t="shared" si="722"/>
        <v>373196.36986301368</v>
      </c>
      <c r="BU1074" s="31">
        <f t="shared" si="749"/>
        <v>0.18114143920595532</v>
      </c>
      <c r="BV1074" s="176"/>
      <c r="BW1074" s="197"/>
      <c r="BX1074" s="197"/>
      <c r="BY1074" s="67" t="s">
        <v>69</v>
      </c>
      <c r="BZ1074" s="49">
        <f t="shared" si="733"/>
        <v>334744261</v>
      </c>
      <c r="CA1074" s="30">
        <f>IFERROR(BZ1074/BW1067,"-")</f>
        <v>3.5982428999809787E-2</v>
      </c>
      <c r="CB1074" s="49">
        <f t="shared" si="734"/>
        <v>1241</v>
      </c>
      <c r="CC1074" s="30">
        <f>IFERROR(CB1074/BX1067,"-")</f>
        <v>0.12134545810110492</v>
      </c>
      <c r="CD1074" s="52">
        <f t="shared" si="723"/>
        <v>269737.51893634169</v>
      </c>
      <c r="CE1074" s="31">
        <f t="shared" si="750"/>
        <v>0.111031582714503</v>
      </c>
      <c r="CR1074" s="173"/>
      <c r="CS1074" s="194"/>
      <c r="CT1074" s="188"/>
      <c r="CU1074" s="191"/>
      <c r="CV1074" s="191"/>
      <c r="CW1074" s="75" t="s">
        <v>85</v>
      </c>
      <c r="CX1074" s="86">
        <v>21367535</v>
      </c>
      <c r="CY1074" s="76">
        <v>2.716512582418164E-3</v>
      </c>
      <c r="CZ1074" s="86">
        <v>1006</v>
      </c>
      <c r="DA1074" s="76">
        <v>0.10885089807400995</v>
      </c>
      <c r="DB1074" s="86">
        <v>21240.094433399601</v>
      </c>
      <c r="DC1074" s="77">
        <v>0.10127856639484546</v>
      </c>
    </row>
    <row r="1075" spans="2:107" s="16" customFormat="1" ht="13.15" customHeight="1">
      <c r="B1075" s="224"/>
      <c r="C1075" s="194"/>
      <c r="D1075" s="176"/>
      <c r="E1075" s="197"/>
      <c r="F1075" s="197"/>
      <c r="G1075" s="67" t="s">
        <v>71</v>
      </c>
      <c r="H1075" s="49">
        <v>0</v>
      </c>
      <c r="I1075" s="30">
        <f>IFERROR(H1075/E1067,"-")</f>
        <v>0</v>
      </c>
      <c r="J1075" s="49">
        <v>0</v>
      </c>
      <c r="K1075" s="30">
        <f>IFERROR(J1075/F1067,"-")</f>
        <v>0</v>
      </c>
      <c r="L1075" s="52" t="str">
        <f t="shared" si="716"/>
        <v>-</v>
      </c>
      <c r="M1075" s="31">
        <f t="shared" si="743"/>
        <v>0</v>
      </c>
      <c r="N1075" s="176"/>
      <c r="O1075" s="197"/>
      <c r="P1075" s="197"/>
      <c r="Q1075" s="67" t="s">
        <v>71</v>
      </c>
      <c r="R1075" s="49">
        <v>0</v>
      </c>
      <c r="S1075" s="30">
        <f>IFERROR(R1075/O1067,"-")</f>
        <v>0</v>
      </c>
      <c r="T1075" s="49">
        <v>0</v>
      </c>
      <c r="U1075" s="30">
        <f>IFERROR(T1075/P1067,"-")</f>
        <v>0</v>
      </c>
      <c r="V1075" s="52" t="str">
        <f t="shared" si="717"/>
        <v>-</v>
      </c>
      <c r="W1075" s="31">
        <f t="shared" si="744"/>
        <v>0</v>
      </c>
      <c r="X1075" s="176"/>
      <c r="Y1075" s="197"/>
      <c r="Z1075" s="197"/>
      <c r="AA1075" s="67" t="s">
        <v>71</v>
      </c>
      <c r="AB1075" s="49">
        <v>2270</v>
      </c>
      <c r="AC1075" s="30">
        <f>IFERROR(AB1075/Y1067,"-")</f>
        <v>9.4273449826052402E-7</v>
      </c>
      <c r="AD1075" s="49">
        <v>3</v>
      </c>
      <c r="AE1075" s="30">
        <f>IFERROR(AD1075/Z1067,"-")</f>
        <v>7.9491255961844202E-4</v>
      </c>
      <c r="AF1075" s="52">
        <f t="shared" si="718"/>
        <v>756.66666666666663</v>
      </c>
      <c r="AG1075" s="31">
        <f t="shared" si="745"/>
        <v>7.3619631901840495E-4</v>
      </c>
      <c r="AH1075" s="176"/>
      <c r="AI1075" s="197"/>
      <c r="AJ1075" s="197"/>
      <c r="AK1075" s="67" t="s">
        <v>71</v>
      </c>
      <c r="AL1075" s="49">
        <v>180545</v>
      </c>
      <c r="AM1075" s="30">
        <f>IFERROR(AL1075/AI1067,"-")</f>
        <v>6.1682223271055937E-5</v>
      </c>
      <c r="AN1075" s="49">
        <v>7</v>
      </c>
      <c r="AO1075" s="30">
        <f>IFERROR(AN1075/AJ1067,"-")</f>
        <v>2.1598272138228943E-3</v>
      </c>
      <c r="AP1075" s="52">
        <f t="shared" si="719"/>
        <v>25792.142857142859</v>
      </c>
      <c r="AQ1075" s="31">
        <f t="shared" si="746"/>
        <v>2.0022883295194509E-3</v>
      </c>
      <c r="AR1075" s="176"/>
      <c r="AS1075" s="197"/>
      <c r="AT1075" s="197"/>
      <c r="AU1075" s="67" t="s">
        <v>71</v>
      </c>
      <c r="AV1075" s="49">
        <v>38533</v>
      </c>
      <c r="AW1075" s="30">
        <f>IFERROR(AV1075/AS1067,"-")</f>
        <v>1.7894283574449667E-5</v>
      </c>
      <c r="AX1075" s="49">
        <v>8</v>
      </c>
      <c r="AY1075" s="30">
        <f>IFERROR(AX1075/AT1067,"-")</f>
        <v>4.2105263157894736E-3</v>
      </c>
      <c r="AZ1075" s="52">
        <f t="shared" si="720"/>
        <v>4816.625</v>
      </c>
      <c r="BA1075" s="31">
        <f t="shared" si="747"/>
        <v>3.8610038610038611E-3</v>
      </c>
      <c r="BB1075" s="176"/>
      <c r="BC1075" s="197"/>
      <c r="BD1075" s="197"/>
      <c r="BE1075" s="67" t="s">
        <v>71</v>
      </c>
      <c r="BF1075" s="49">
        <v>6198</v>
      </c>
      <c r="BG1075" s="30">
        <f>IFERROR(BF1075/BC1067,"-")</f>
        <v>4.8731343013091016E-6</v>
      </c>
      <c r="BH1075" s="49">
        <v>4</v>
      </c>
      <c r="BI1075" s="30">
        <f>IFERROR(BH1075/BD1067,"-")</f>
        <v>4.4004400440044002E-3</v>
      </c>
      <c r="BJ1075" s="52">
        <f t="shared" si="721"/>
        <v>1549.5</v>
      </c>
      <c r="BK1075" s="31">
        <f t="shared" si="748"/>
        <v>3.8131553860819827E-3</v>
      </c>
      <c r="BL1075" s="176"/>
      <c r="BM1075" s="197"/>
      <c r="BN1075" s="197"/>
      <c r="BO1075" s="67" t="s">
        <v>71</v>
      </c>
      <c r="BP1075" s="49">
        <v>3311</v>
      </c>
      <c r="BQ1075" s="30">
        <f>IFERROR(BP1075/BM1067,"-")</f>
        <v>7.9953209382435464E-6</v>
      </c>
      <c r="BR1075" s="49">
        <v>2</v>
      </c>
      <c r="BS1075" s="30">
        <f>IFERROR(BR1075/BN1067,"-")</f>
        <v>6.0790273556231003E-3</v>
      </c>
      <c r="BT1075" s="52">
        <f t="shared" si="722"/>
        <v>1655.5</v>
      </c>
      <c r="BU1075" s="31">
        <f t="shared" si="749"/>
        <v>4.9627791563275434E-3</v>
      </c>
      <c r="BV1075" s="176"/>
      <c r="BW1075" s="197"/>
      <c r="BX1075" s="197"/>
      <c r="BY1075" s="67" t="s">
        <v>71</v>
      </c>
      <c r="BZ1075" s="49">
        <f t="shared" si="733"/>
        <v>230857</v>
      </c>
      <c r="CA1075" s="30">
        <f>IFERROR(BZ1075/BW1067,"-")</f>
        <v>2.4815348848084024E-5</v>
      </c>
      <c r="CB1075" s="49">
        <f t="shared" si="734"/>
        <v>24</v>
      </c>
      <c r="CC1075" s="30">
        <f>IFERROR(CB1075/BX1067,"-")</f>
        <v>2.3467292461132297E-3</v>
      </c>
      <c r="CD1075" s="52">
        <f t="shared" si="723"/>
        <v>9619.0416666666661</v>
      </c>
      <c r="CE1075" s="31">
        <f t="shared" si="750"/>
        <v>2.1472667084190748E-3</v>
      </c>
      <c r="CR1075" s="174"/>
      <c r="CS1075" s="195"/>
      <c r="CT1075" s="189"/>
      <c r="CU1075" s="192"/>
      <c r="CV1075" s="192"/>
      <c r="CW1075" s="18" t="s">
        <v>92</v>
      </c>
      <c r="CX1075" s="86">
        <v>1549210875</v>
      </c>
      <c r="CY1075" s="76">
        <v>0.19695537340907845</v>
      </c>
      <c r="CZ1075" s="86">
        <v>7104</v>
      </c>
      <c r="DA1075" s="76">
        <v>0.76866479117074227</v>
      </c>
      <c r="DB1075" s="86">
        <v>218075.85515202704</v>
      </c>
      <c r="DC1075" s="77">
        <v>0.71519178495922686</v>
      </c>
    </row>
    <row r="1076" spans="2:107" s="16" customFormat="1" ht="13.15" customHeight="1">
      <c r="B1076" s="224"/>
      <c r="C1076" s="194"/>
      <c r="D1076" s="176"/>
      <c r="E1076" s="197"/>
      <c r="F1076" s="197"/>
      <c r="G1076" s="67" t="s">
        <v>73</v>
      </c>
      <c r="H1076" s="49">
        <v>0</v>
      </c>
      <c r="I1076" s="30">
        <f>IFERROR(H1076/E1067,"-")</f>
        <v>0</v>
      </c>
      <c r="J1076" s="49">
        <v>0</v>
      </c>
      <c r="K1076" s="30">
        <f>IFERROR(J1076/F1067,"-")</f>
        <v>0</v>
      </c>
      <c r="L1076" s="52" t="str">
        <f t="shared" si="716"/>
        <v>-</v>
      </c>
      <c r="M1076" s="31">
        <f t="shared" si="743"/>
        <v>0</v>
      </c>
      <c r="N1076" s="176"/>
      <c r="O1076" s="197"/>
      <c r="P1076" s="197"/>
      <c r="Q1076" s="67" t="s">
        <v>73</v>
      </c>
      <c r="R1076" s="49">
        <v>22769</v>
      </c>
      <c r="S1076" s="30">
        <f>IFERROR(R1076/O1067,"-")</f>
        <v>2.8936275126546161E-4</v>
      </c>
      <c r="T1076" s="49">
        <v>1</v>
      </c>
      <c r="U1076" s="30">
        <f>IFERROR(T1076/P1067,"-")</f>
        <v>2.564102564102564E-2</v>
      </c>
      <c r="V1076" s="52">
        <f t="shared" si="717"/>
        <v>22769</v>
      </c>
      <c r="W1076" s="31">
        <f t="shared" si="744"/>
        <v>2.3255813953488372E-2</v>
      </c>
      <c r="X1076" s="176"/>
      <c r="Y1076" s="197"/>
      <c r="Z1076" s="197"/>
      <c r="AA1076" s="67" t="s">
        <v>73</v>
      </c>
      <c r="AB1076" s="49">
        <v>354444</v>
      </c>
      <c r="AC1076" s="30">
        <f>IFERROR(AB1076/Y1067,"-")</f>
        <v>1.4720113942795295E-4</v>
      </c>
      <c r="AD1076" s="49">
        <v>20</v>
      </c>
      <c r="AE1076" s="30">
        <f>IFERROR(AD1076/Z1067,"-")</f>
        <v>5.2994170641229464E-3</v>
      </c>
      <c r="AF1076" s="52">
        <f t="shared" si="718"/>
        <v>17722.2</v>
      </c>
      <c r="AG1076" s="31">
        <f t="shared" si="745"/>
        <v>4.9079754601226997E-3</v>
      </c>
      <c r="AH1076" s="176"/>
      <c r="AI1076" s="197"/>
      <c r="AJ1076" s="197"/>
      <c r="AK1076" s="67" t="s">
        <v>73</v>
      </c>
      <c r="AL1076" s="49">
        <v>447966</v>
      </c>
      <c r="AM1076" s="30">
        <f>IFERROR(AL1076/AI1067,"-")</f>
        <v>1.5304516231322854E-4</v>
      </c>
      <c r="AN1076" s="49">
        <v>23</v>
      </c>
      <c r="AO1076" s="30">
        <f>IFERROR(AN1076/AJ1067,"-")</f>
        <v>7.0965751311323662E-3</v>
      </c>
      <c r="AP1076" s="52">
        <f t="shared" si="719"/>
        <v>19476.782608695652</v>
      </c>
      <c r="AQ1076" s="31">
        <f t="shared" si="746"/>
        <v>6.5789473684210523E-3</v>
      </c>
      <c r="AR1076" s="176"/>
      <c r="AS1076" s="197"/>
      <c r="AT1076" s="197"/>
      <c r="AU1076" s="67" t="s">
        <v>73</v>
      </c>
      <c r="AV1076" s="49">
        <v>163245</v>
      </c>
      <c r="AW1076" s="30">
        <f>IFERROR(AV1076/AS1067,"-")</f>
        <v>7.5809107053980635E-5</v>
      </c>
      <c r="AX1076" s="49">
        <v>9</v>
      </c>
      <c r="AY1076" s="30">
        <f>IFERROR(AX1076/AT1067,"-")</f>
        <v>4.7368421052631582E-3</v>
      </c>
      <c r="AZ1076" s="52">
        <f t="shared" si="720"/>
        <v>18138.333333333332</v>
      </c>
      <c r="BA1076" s="31">
        <f t="shared" si="747"/>
        <v>4.3436293436293436E-3</v>
      </c>
      <c r="BB1076" s="176"/>
      <c r="BC1076" s="197"/>
      <c r="BD1076" s="197"/>
      <c r="BE1076" s="67" t="s">
        <v>73</v>
      </c>
      <c r="BF1076" s="49">
        <v>85863</v>
      </c>
      <c r="BG1076" s="30">
        <f>IFERROR(BF1076/BC1067,"-")</f>
        <v>6.750918530385663E-5</v>
      </c>
      <c r="BH1076" s="49">
        <v>7</v>
      </c>
      <c r="BI1076" s="30">
        <f>IFERROR(BH1076/BD1067,"-")</f>
        <v>7.7007700770077006E-3</v>
      </c>
      <c r="BJ1076" s="52">
        <f t="shared" si="721"/>
        <v>12266.142857142857</v>
      </c>
      <c r="BK1076" s="31">
        <f t="shared" si="748"/>
        <v>6.6730219256434702E-3</v>
      </c>
      <c r="BL1076" s="176"/>
      <c r="BM1076" s="197"/>
      <c r="BN1076" s="197"/>
      <c r="BO1076" s="67" t="s">
        <v>73</v>
      </c>
      <c r="BP1076" s="49">
        <v>0</v>
      </c>
      <c r="BQ1076" s="30">
        <f>IFERROR(BP1076/BM1067,"-")</f>
        <v>0</v>
      </c>
      <c r="BR1076" s="49">
        <v>0</v>
      </c>
      <c r="BS1076" s="30">
        <f>IFERROR(BR1076/BN1067,"-")</f>
        <v>0</v>
      </c>
      <c r="BT1076" s="52" t="str">
        <f t="shared" si="722"/>
        <v>-</v>
      </c>
      <c r="BU1076" s="31">
        <f t="shared" si="749"/>
        <v>0</v>
      </c>
      <c r="BV1076" s="176"/>
      <c r="BW1076" s="197"/>
      <c r="BX1076" s="197"/>
      <c r="BY1076" s="67" t="s">
        <v>73</v>
      </c>
      <c r="BZ1076" s="49">
        <f t="shared" si="733"/>
        <v>1074287</v>
      </c>
      <c r="CA1076" s="30">
        <f>IFERROR(BZ1076/BW1067,"-")</f>
        <v>1.1547757558991775E-4</v>
      </c>
      <c r="CB1076" s="49">
        <f t="shared" si="734"/>
        <v>60</v>
      </c>
      <c r="CC1076" s="30">
        <f>IFERROR(CB1076/BX1067,"-")</f>
        <v>5.8668231152830741E-3</v>
      </c>
      <c r="CD1076" s="52">
        <f t="shared" si="723"/>
        <v>17904.783333333333</v>
      </c>
      <c r="CE1076" s="31">
        <f t="shared" si="750"/>
        <v>5.3681667710476872E-3</v>
      </c>
      <c r="CR1076" s="172">
        <v>64</v>
      </c>
      <c r="CS1076" s="193" t="s">
        <v>44</v>
      </c>
      <c r="CT1076" s="187">
        <v>10465</v>
      </c>
      <c r="CU1076" s="190">
        <v>9010930660</v>
      </c>
      <c r="CV1076" s="190">
        <v>9661</v>
      </c>
      <c r="CW1076" s="75" t="s">
        <v>58</v>
      </c>
      <c r="CX1076" s="86">
        <v>220969098</v>
      </c>
      <c r="CY1076" s="76">
        <v>2.4522339183109417E-2</v>
      </c>
      <c r="CZ1076" s="86">
        <v>2050</v>
      </c>
      <c r="DA1076" s="76">
        <v>0.21219335472518372</v>
      </c>
      <c r="DB1076" s="86">
        <v>107789.80390243903</v>
      </c>
      <c r="DC1076" s="77">
        <v>0.19589106545628285</v>
      </c>
    </row>
    <row r="1077" spans="2:107" s="16" customFormat="1" ht="13.15" customHeight="1">
      <c r="B1077" s="224"/>
      <c r="C1077" s="194"/>
      <c r="D1077" s="176"/>
      <c r="E1077" s="197"/>
      <c r="F1077" s="197"/>
      <c r="G1077" s="67" t="s">
        <v>75</v>
      </c>
      <c r="H1077" s="49">
        <v>0</v>
      </c>
      <c r="I1077" s="30">
        <f>IFERROR(H1077/E1067,"-")</f>
        <v>0</v>
      </c>
      <c r="J1077" s="49">
        <v>0</v>
      </c>
      <c r="K1077" s="30">
        <f>IFERROR(J1077/F1067,"-")</f>
        <v>0</v>
      </c>
      <c r="L1077" s="52" t="str">
        <f t="shared" si="716"/>
        <v>-</v>
      </c>
      <c r="M1077" s="31">
        <f t="shared" si="743"/>
        <v>0</v>
      </c>
      <c r="N1077" s="176"/>
      <c r="O1077" s="197"/>
      <c r="P1077" s="197"/>
      <c r="Q1077" s="67" t="s">
        <v>75</v>
      </c>
      <c r="R1077" s="49">
        <v>0</v>
      </c>
      <c r="S1077" s="30">
        <f>IFERROR(R1077/O1067,"-")</f>
        <v>0</v>
      </c>
      <c r="T1077" s="49">
        <v>0</v>
      </c>
      <c r="U1077" s="30">
        <f>IFERROR(T1077/P1067,"-")</f>
        <v>0</v>
      </c>
      <c r="V1077" s="52" t="str">
        <f t="shared" si="717"/>
        <v>-</v>
      </c>
      <c r="W1077" s="31">
        <f t="shared" si="744"/>
        <v>0</v>
      </c>
      <c r="X1077" s="176"/>
      <c r="Y1077" s="197"/>
      <c r="Z1077" s="197"/>
      <c r="AA1077" s="67" t="s">
        <v>75</v>
      </c>
      <c r="AB1077" s="49">
        <v>1539501</v>
      </c>
      <c r="AC1077" s="30">
        <f>IFERROR(AB1077/Y1067,"-")</f>
        <v>6.3935713780025332E-4</v>
      </c>
      <c r="AD1077" s="49">
        <v>94</v>
      </c>
      <c r="AE1077" s="30">
        <f>IFERROR(AD1077/Z1067,"-")</f>
        <v>2.4907260201377849E-2</v>
      </c>
      <c r="AF1077" s="52">
        <f t="shared" si="718"/>
        <v>16377.670212765957</v>
      </c>
      <c r="AG1077" s="31">
        <f t="shared" si="745"/>
        <v>2.3067484662576687E-2</v>
      </c>
      <c r="AH1077" s="176"/>
      <c r="AI1077" s="197"/>
      <c r="AJ1077" s="197"/>
      <c r="AK1077" s="67" t="s">
        <v>75</v>
      </c>
      <c r="AL1077" s="49">
        <v>5713200</v>
      </c>
      <c r="AM1077" s="30">
        <f>IFERROR(AL1077/AI1067,"-")</f>
        <v>1.9518838959383911E-3</v>
      </c>
      <c r="AN1077" s="49">
        <v>185</v>
      </c>
      <c r="AO1077" s="30">
        <f>IFERROR(AN1077/AJ1067,"-")</f>
        <v>5.7081147793890771E-2</v>
      </c>
      <c r="AP1077" s="52">
        <f t="shared" si="719"/>
        <v>30882.162162162163</v>
      </c>
      <c r="AQ1077" s="31">
        <f t="shared" si="746"/>
        <v>5.2917620137299774E-2</v>
      </c>
      <c r="AR1077" s="176"/>
      <c r="AS1077" s="197"/>
      <c r="AT1077" s="197"/>
      <c r="AU1077" s="67" t="s">
        <v>75</v>
      </c>
      <c r="AV1077" s="49">
        <v>2273602</v>
      </c>
      <c r="AW1077" s="30">
        <f>IFERROR(AV1077/AS1067,"-")</f>
        <v>1.0558347111160802E-3</v>
      </c>
      <c r="AX1077" s="49">
        <v>119</v>
      </c>
      <c r="AY1077" s="30">
        <f>IFERROR(AX1077/AT1067,"-")</f>
        <v>6.2631578947368427E-2</v>
      </c>
      <c r="AZ1077" s="52">
        <f t="shared" si="720"/>
        <v>19105.899159663866</v>
      </c>
      <c r="BA1077" s="31">
        <f t="shared" si="747"/>
        <v>5.7432432432432436E-2</v>
      </c>
      <c r="BB1077" s="176"/>
      <c r="BC1077" s="197"/>
      <c r="BD1077" s="197"/>
      <c r="BE1077" s="67" t="s">
        <v>75</v>
      </c>
      <c r="BF1077" s="49">
        <v>3668719</v>
      </c>
      <c r="BG1077" s="30">
        <f>IFERROR(BF1077/BC1067,"-")</f>
        <v>2.8845047435889686E-3</v>
      </c>
      <c r="BH1077" s="49">
        <v>88</v>
      </c>
      <c r="BI1077" s="30">
        <f>IFERROR(BH1077/BD1067,"-")</f>
        <v>9.6809680968096806E-2</v>
      </c>
      <c r="BJ1077" s="52">
        <f t="shared" si="721"/>
        <v>41689.98863636364</v>
      </c>
      <c r="BK1077" s="31">
        <f t="shared" si="748"/>
        <v>8.3889418493803616E-2</v>
      </c>
      <c r="BL1077" s="176"/>
      <c r="BM1077" s="197"/>
      <c r="BN1077" s="197"/>
      <c r="BO1077" s="67" t="s">
        <v>75</v>
      </c>
      <c r="BP1077" s="49">
        <v>2162357</v>
      </c>
      <c r="BQ1077" s="30">
        <f>IFERROR(BP1077/BM1067,"-")</f>
        <v>5.2216062210986109E-3</v>
      </c>
      <c r="BR1077" s="49">
        <v>42</v>
      </c>
      <c r="BS1077" s="30">
        <f>IFERROR(BR1077/BN1067,"-")</f>
        <v>0.1276595744680851</v>
      </c>
      <c r="BT1077" s="52">
        <f t="shared" si="722"/>
        <v>51484.690476190473</v>
      </c>
      <c r="BU1077" s="31">
        <f t="shared" si="749"/>
        <v>0.10421836228287841</v>
      </c>
      <c r="BV1077" s="176"/>
      <c r="BW1077" s="197"/>
      <c r="BX1077" s="197"/>
      <c r="BY1077" s="67" t="s">
        <v>75</v>
      </c>
      <c r="BZ1077" s="49">
        <f t="shared" si="733"/>
        <v>15357379</v>
      </c>
      <c r="CA1077" s="30">
        <f>IFERROR(BZ1077/BW1067,"-")</f>
        <v>1.6507999206315587E-3</v>
      </c>
      <c r="CB1077" s="49">
        <f t="shared" si="734"/>
        <v>528</v>
      </c>
      <c r="CC1077" s="30">
        <f>IFERROR(CB1077/BX1067,"-")</f>
        <v>5.1628043414491051E-2</v>
      </c>
      <c r="CD1077" s="52">
        <f t="shared" si="723"/>
        <v>29085.945075757576</v>
      </c>
      <c r="CE1077" s="31">
        <f t="shared" si="750"/>
        <v>4.7239867585219648E-2</v>
      </c>
      <c r="CR1077" s="173"/>
      <c r="CS1077" s="194"/>
      <c r="CT1077" s="188"/>
      <c r="CU1077" s="191"/>
      <c r="CV1077" s="191"/>
      <c r="CW1077" s="75" t="s">
        <v>60</v>
      </c>
      <c r="CX1077" s="86">
        <v>211456555</v>
      </c>
      <c r="CY1077" s="76">
        <v>2.3466672087342419E-2</v>
      </c>
      <c r="CZ1077" s="86">
        <v>2535</v>
      </c>
      <c r="DA1077" s="76">
        <v>0.26239519718455645</v>
      </c>
      <c r="DB1077" s="86">
        <v>83414.814595660748</v>
      </c>
      <c r="DC1077" s="77">
        <v>0.24223602484472051</v>
      </c>
    </row>
    <row r="1078" spans="2:107" s="16" customFormat="1" ht="13.15" customHeight="1">
      <c r="B1078" s="224"/>
      <c r="C1078" s="194"/>
      <c r="D1078" s="176"/>
      <c r="E1078" s="197"/>
      <c r="F1078" s="197"/>
      <c r="G1078" s="67" t="s">
        <v>77</v>
      </c>
      <c r="H1078" s="49">
        <v>0</v>
      </c>
      <c r="I1078" s="30">
        <f>IFERROR(H1078/E1067,"-")</f>
        <v>0</v>
      </c>
      <c r="J1078" s="49">
        <v>0</v>
      </c>
      <c r="K1078" s="30">
        <f>IFERROR(J1078/F1067,"-")</f>
        <v>0</v>
      </c>
      <c r="L1078" s="52" t="str">
        <f t="shared" si="716"/>
        <v>-</v>
      </c>
      <c r="M1078" s="31">
        <f t="shared" si="743"/>
        <v>0</v>
      </c>
      <c r="N1078" s="176"/>
      <c r="O1078" s="197"/>
      <c r="P1078" s="197"/>
      <c r="Q1078" s="67" t="s">
        <v>77</v>
      </c>
      <c r="R1078" s="49">
        <v>1606</v>
      </c>
      <c r="S1078" s="30">
        <f>IFERROR(R1078/O1067,"-")</f>
        <v>2.0410056591520549E-5</v>
      </c>
      <c r="T1078" s="49">
        <v>1</v>
      </c>
      <c r="U1078" s="30">
        <f>IFERROR(T1078/P1067,"-")</f>
        <v>2.564102564102564E-2</v>
      </c>
      <c r="V1078" s="52">
        <f t="shared" si="717"/>
        <v>1606</v>
      </c>
      <c r="W1078" s="31">
        <f t="shared" si="744"/>
        <v>2.3255813953488372E-2</v>
      </c>
      <c r="X1078" s="176"/>
      <c r="Y1078" s="197"/>
      <c r="Z1078" s="197"/>
      <c r="AA1078" s="67" t="s">
        <v>77</v>
      </c>
      <c r="AB1078" s="49">
        <v>3458671</v>
      </c>
      <c r="AC1078" s="30">
        <f>IFERROR(AB1078/Y1067,"-")</f>
        <v>1.4363913964023018E-3</v>
      </c>
      <c r="AD1078" s="49">
        <v>27</v>
      </c>
      <c r="AE1078" s="30">
        <f>IFERROR(AD1078/Z1067,"-")</f>
        <v>7.1542130365659781E-3</v>
      </c>
      <c r="AF1078" s="52">
        <f t="shared" si="718"/>
        <v>128098.92592592593</v>
      </c>
      <c r="AG1078" s="31">
        <f t="shared" si="745"/>
        <v>6.6257668711656439E-3</v>
      </c>
      <c r="AH1078" s="176"/>
      <c r="AI1078" s="197"/>
      <c r="AJ1078" s="197"/>
      <c r="AK1078" s="67" t="s">
        <v>77</v>
      </c>
      <c r="AL1078" s="49">
        <v>3204816</v>
      </c>
      <c r="AM1078" s="30">
        <f>IFERROR(AL1078/AI1067,"-")</f>
        <v>1.0949080620047769E-3</v>
      </c>
      <c r="AN1078" s="49">
        <v>45</v>
      </c>
      <c r="AO1078" s="30">
        <f>IFERROR(AN1078/AJ1067,"-")</f>
        <v>1.3884603517432891E-2</v>
      </c>
      <c r="AP1078" s="52">
        <f t="shared" si="719"/>
        <v>71218.133333333331</v>
      </c>
      <c r="AQ1078" s="31">
        <f t="shared" si="746"/>
        <v>1.2871853546910755E-2</v>
      </c>
      <c r="AR1078" s="176"/>
      <c r="AS1078" s="197"/>
      <c r="AT1078" s="197"/>
      <c r="AU1078" s="67" t="s">
        <v>77</v>
      </c>
      <c r="AV1078" s="49">
        <v>4559195</v>
      </c>
      <c r="AW1078" s="30">
        <f>IFERROR(AV1078/AS1067,"-")</f>
        <v>2.1172379052036708E-3</v>
      </c>
      <c r="AX1078" s="49">
        <v>38</v>
      </c>
      <c r="AY1078" s="30">
        <f>IFERROR(AX1078/AT1067,"-")</f>
        <v>0.02</v>
      </c>
      <c r="AZ1078" s="52">
        <f t="shared" si="720"/>
        <v>119978.81578947368</v>
      </c>
      <c r="BA1078" s="31">
        <f t="shared" si="747"/>
        <v>1.8339768339768341E-2</v>
      </c>
      <c r="BB1078" s="176"/>
      <c r="BC1078" s="197"/>
      <c r="BD1078" s="197"/>
      <c r="BE1078" s="67" t="s">
        <v>77</v>
      </c>
      <c r="BF1078" s="49">
        <v>3017426</v>
      </c>
      <c r="BG1078" s="30">
        <f>IFERROR(BF1078/BC1067,"-")</f>
        <v>2.3724301617073116E-3</v>
      </c>
      <c r="BH1078" s="49">
        <v>23</v>
      </c>
      <c r="BI1078" s="30">
        <f>IFERROR(BH1078/BD1067,"-")</f>
        <v>2.5302530253025302E-2</v>
      </c>
      <c r="BJ1078" s="52">
        <f t="shared" si="721"/>
        <v>131192.4347826087</v>
      </c>
      <c r="BK1078" s="31">
        <f t="shared" si="748"/>
        <v>2.19256434699714E-2</v>
      </c>
      <c r="BL1078" s="176"/>
      <c r="BM1078" s="197"/>
      <c r="BN1078" s="197"/>
      <c r="BO1078" s="67" t="s">
        <v>77</v>
      </c>
      <c r="BP1078" s="49">
        <v>748667</v>
      </c>
      <c r="BQ1078" s="30">
        <f>IFERROR(BP1078/BM1067,"-")</f>
        <v>1.8078625614231295E-3</v>
      </c>
      <c r="BR1078" s="49">
        <v>10</v>
      </c>
      <c r="BS1078" s="30">
        <f>IFERROR(BR1078/BN1067,"-")</f>
        <v>3.0395136778115502E-2</v>
      </c>
      <c r="BT1078" s="52">
        <f t="shared" si="722"/>
        <v>74866.7</v>
      </c>
      <c r="BU1078" s="31">
        <f t="shared" si="749"/>
        <v>2.4813895781637719E-2</v>
      </c>
      <c r="BV1078" s="176"/>
      <c r="BW1078" s="197"/>
      <c r="BX1078" s="197"/>
      <c r="BY1078" s="67" t="s">
        <v>77</v>
      </c>
      <c r="BZ1078" s="49">
        <f t="shared" si="733"/>
        <v>14990381</v>
      </c>
      <c r="CA1078" s="30">
        <f>IFERROR(BZ1078/BW1067,"-")</f>
        <v>1.6113504631901593E-3</v>
      </c>
      <c r="CB1078" s="49">
        <f t="shared" si="734"/>
        <v>144</v>
      </c>
      <c r="CC1078" s="30">
        <f>IFERROR(CB1078/BX1067,"-")</f>
        <v>1.4080375476679377E-2</v>
      </c>
      <c r="CD1078" s="52">
        <f t="shared" si="723"/>
        <v>104099.86805555556</v>
      </c>
      <c r="CE1078" s="31">
        <f t="shared" si="750"/>
        <v>1.288360025051445E-2</v>
      </c>
      <c r="CR1078" s="173"/>
      <c r="CS1078" s="194"/>
      <c r="CT1078" s="188"/>
      <c r="CU1078" s="191"/>
      <c r="CV1078" s="191"/>
      <c r="CW1078" s="75" t="s">
        <v>62</v>
      </c>
      <c r="CX1078" s="86">
        <v>127468743</v>
      </c>
      <c r="CY1078" s="76">
        <v>1.4146013082293544E-2</v>
      </c>
      <c r="CZ1078" s="86">
        <v>2144</v>
      </c>
      <c r="DA1078" s="76">
        <v>0.22192319635648483</v>
      </c>
      <c r="DB1078" s="86">
        <v>59453.704757462685</v>
      </c>
      <c r="DC1078" s="77">
        <v>0.20487338748208314</v>
      </c>
    </row>
    <row r="1079" spans="2:107" s="16" customFormat="1" ht="13.15" customHeight="1">
      <c r="B1079" s="224"/>
      <c r="C1079" s="194"/>
      <c r="D1079" s="176"/>
      <c r="E1079" s="197"/>
      <c r="F1079" s="197"/>
      <c r="G1079" s="67" t="s">
        <v>79</v>
      </c>
      <c r="H1079" s="49">
        <v>9328</v>
      </c>
      <c r="I1079" s="30">
        <f>IFERROR(H1079/E1067,"-")</f>
        <v>1.8640912045790137E-4</v>
      </c>
      <c r="J1079" s="49">
        <v>2</v>
      </c>
      <c r="K1079" s="30">
        <f>IFERROR(J1079/F1067,"-")</f>
        <v>5.7142857142857141E-2</v>
      </c>
      <c r="L1079" s="52">
        <f t="shared" si="716"/>
        <v>4664</v>
      </c>
      <c r="M1079" s="31">
        <f t="shared" si="743"/>
        <v>5.128205128205128E-2</v>
      </c>
      <c r="N1079" s="176"/>
      <c r="O1079" s="197"/>
      <c r="P1079" s="197"/>
      <c r="Q1079" s="67" t="s">
        <v>79</v>
      </c>
      <c r="R1079" s="49">
        <v>0</v>
      </c>
      <c r="S1079" s="30">
        <f>IFERROR(R1079/O1067,"-")</f>
        <v>0</v>
      </c>
      <c r="T1079" s="49">
        <v>0</v>
      </c>
      <c r="U1079" s="30">
        <f>IFERROR(T1079/P1067,"-")</f>
        <v>0</v>
      </c>
      <c r="V1079" s="52" t="str">
        <f t="shared" si="717"/>
        <v>-</v>
      </c>
      <c r="W1079" s="31">
        <f t="shared" si="744"/>
        <v>0</v>
      </c>
      <c r="X1079" s="176"/>
      <c r="Y1079" s="197"/>
      <c r="Z1079" s="197"/>
      <c r="AA1079" s="67" t="s">
        <v>79</v>
      </c>
      <c r="AB1079" s="49">
        <v>8582116</v>
      </c>
      <c r="AC1079" s="30">
        <f>IFERROR(AB1079/Y1067,"-")</f>
        <v>3.5641660005610639E-3</v>
      </c>
      <c r="AD1079" s="49">
        <v>36</v>
      </c>
      <c r="AE1079" s="30">
        <f>IFERROR(AD1079/Z1067,"-")</f>
        <v>9.538950715421303E-3</v>
      </c>
      <c r="AF1079" s="52">
        <f t="shared" si="718"/>
        <v>238392.11111111112</v>
      </c>
      <c r="AG1079" s="31">
        <f t="shared" si="745"/>
        <v>8.8343558282208585E-3</v>
      </c>
      <c r="AH1079" s="176"/>
      <c r="AI1079" s="197"/>
      <c r="AJ1079" s="197"/>
      <c r="AK1079" s="67" t="s">
        <v>79</v>
      </c>
      <c r="AL1079" s="49">
        <v>14496046</v>
      </c>
      <c r="AM1079" s="30">
        <f>IFERROR(AL1079/AI1067,"-")</f>
        <v>4.9524957540751473E-3</v>
      </c>
      <c r="AN1079" s="49">
        <v>55</v>
      </c>
      <c r="AO1079" s="30">
        <f>IFERROR(AN1079/AJ1067,"-")</f>
        <v>1.6970070965751313E-2</v>
      </c>
      <c r="AP1079" s="52">
        <f t="shared" si="719"/>
        <v>263564.47272727272</v>
      </c>
      <c r="AQ1079" s="31">
        <f t="shared" si="746"/>
        <v>1.5732265446224258E-2</v>
      </c>
      <c r="AR1079" s="176"/>
      <c r="AS1079" s="197"/>
      <c r="AT1079" s="197"/>
      <c r="AU1079" s="67" t="s">
        <v>79</v>
      </c>
      <c r="AV1079" s="49">
        <v>24064761</v>
      </c>
      <c r="AW1079" s="30">
        <f>IFERROR(AV1079/AS1067,"-")</f>
        <v>1.1175399202900293E-2</v>
      </c>
      <c r="AX1079" s="49">
        <v>70</v>
      </c>
      <c r="AY1079" s="30">
        <f>IFERROR(AX1079/AT1067,"-")</f>
        <v>3.6842105263157891E-2</v>
      </c>
      <c r="AZ1079" s="52">
        <f t="shared" si="720"/>
        <v>343782.3</v>
      </c>
      <c r="BA1079" s="31">
        <f t="shared" si="747"/>
        <v>3.3783783783783786E-2</v>
      </c>
      <c r="BB1079" s="176"/>
      <c r="BC1079" s="197"/>
      <c r="BD1079" s="197"/>
      <c r="BE1079" s="67" t="s">
        <v>79</v>
      </c>
      <c r="BF1079" s="49">
        <v>15296906</v>
      </c>
      <c r="BG1079" s="30">
        <f>IFERROR(BF1079/BC1067,"-")</f>
        <v>1.2027085726444177E-2</v>
      </c>
      <c r="BH1079" s="49">
        <v>58</v>
      </c>
      <c r="BI1079" s="30">
        <f>IFERROR(BH1079/BD1067,"-")</f>
        <v>6.3806380638063806E-2</v>
      </c>
      <c r="BJ1079" s="52">
        <f t="shared" si="721"/>
        <v>263739.75862068968</v>
      </c>
      <c r="BK1079" s="31">
        <f t="shared" si="748"/>
        <v>5.5290753098188754E-2</v>
      </c>
      <c r="BL1079" s="176"/>
      <c r="BM1079" s="197"/>
      <c r="BN1079" s="197"/>
      <c r="BO1079" s="67" t="s">
        <v>79</v>
      </c>
      <c r="BP1079" s="49">
        <v>8357771</v>
      </c>
      <c r="BQ1079" s="30">
        <f>IFERROR(BP1079/BM1067,"-")</f>
        <v>2.0182138771774299E-2</v>
      </c>
      <c r="BR1079" s="49">
        <v>25</v>
      </c>
      <c r="BS1079" s="30">
        <f>IFERROR(BR1079/BN1067,"-")</f>
        <v>7.598784194528875E-2</v>
      </c>
      <c r="BT1079" s="52">
        <f t="shared" si="722"/>
        <v>334310.84000000003</v>
      </c>
      <c r="BU1079" s="31">
        <f t="shared" si="749"/>
        <v>6.2034739454094295E-2</v>
      </c>
      <c r="BV1079" s="176"/>
      <c r="BW1079" s="197"/>
      <c r="BX1079" s="197"/>
      <c r="BY1079" s="67" t="s">
        <v>79</v>
      </c>
      <c r="BZ1079" s="49">
        <f t="shared" si="733"/>
        <v>70806928</v>
      </c>
      <c r="CA1079" s="30">
        <f>IFERROR(BZ1079/BW1067,"-")</f>
        <v>7.6111992236803233E-3</v>
      </c>
      <c r="CB1079" s="49">
        <f t="shared" si="734"/>
        <v>246</v>
      </c>
      <c r="CC1079" s="30">
        <f>IFERROR(CB1079/BX1067,"-")</f>
        <v>2.4053974772660604E-2</v>
      </c>
      <c r="CD1079" s="52">
        <f t="shared" si="723"/>
        <v>287833.0406504065</v>
      </c>
      <c r="CE1079" s="31">
        <f t="shared" si="750"/>
        <v>2.2009483761295516E-2</v>
      </c>
      <c r="CR1079" s="173"/>
      <c r="CS1079" s="194"/>
      <c r="CT1079" s="188"/>
      <c r="CU1079" s="191"/>
      <c r="CV1079" s="191"/>
      <c r="CW1079" s="75" t="s">
        <v>64</v>
      </c>
      <c r="CX1079" s="86">
        <v>33955200</v>
      </c>
      <c r="CY1079" s="76">
        <v>3.7682234256588986E-3</v>
      </c>
      <c r="CZ1079" s="86">
        <v>390</v>
      </c>
      <c r="DA1079" s="76">
        <v>4.0368491874547149E-2</v>
      </c>
      <c r="DB1079" s="86">
        <v>87064.61538461539</v>
      </c>
      <c r="DC1079" s="77">
        <v>3.7267080745341616E-2</v>
      </c>
    </row>
    <row r="1080" spans="2:107" s="16" customFormat="1" ht="13.15" customHeight="1">
      <c r="B1080" s="224"/>
      <c r="C1080" s="194"/>
      <c r="D1080" s="176"/>
      <c r="E1080" s="197"/>
      <c r="F1080" s="197"/>
      <c r="G1080" s="67" t="s">
        <v>81</v>
      </c>
      <c r="H1080" s="49">
        <v>43437</v>
      </c>
      <c r="I1080" s="30">
        <f>IFERROR(H1080/E1067,"-")</f>
        <v>8.6803741051992513E-4</v>
      </c>
      <c r="J1080" s="49">
        <v>4</v>
      </c>
      <c r="K1080" s="30">
        <f>IFERROR(J1080/F1067,"-")</f>
        <v>0.11428571428571428</v>
      </c>
      <c r="L1080" s="52">
        <f t="shared" si="716"/>
        <v>10859.25</v>
      </c>
      <c r="M1080" s="31">
        <f t="shared" si="743"/>
        <v>0.10256410256410256</v>
      </c>
      <c r="N1080" s="176"/>
      <c r="O1080" s="197"/>
      <c r="P1080" s="197"/>
      <c r="Q1080" s="67" t="s">
        <v>81</v>
      </c>
      <c r="R1080" s="49">
        <v>261798</v>
      </c>
      <c r="S1080" s="30">
        <f>IFERROR(R1080/O1067,"-")</f>
        <v>3.3270933969781423E-3</v>
      </c>
      <c r="T1080" s="49">
        <v>7</v>
      </c>
      <c r="U1080" s="30">
        <f>IFERROR(T1080/P1067,"-")</f>
        <v>0.17948717948717949</v>
      </c>
      <c r="V1080" s="52">
        <f t="shared" si="717"/>
        <v>37399.714285714283</v>
      </c>
      <c r="W1080" s="31">
        <f t="shared" si="744"/>
        <v>0.16279069767441862</v>
      </c>
      <c r="X1080" s="176"/>
      <c r="Y1080" s="197"/>
      <c r="Z1080" s="197"/>
      <c r="AA1080" s="67" t="s">
        <v>81</v>
      </c>
      <c r="AB1080" s="49">
        <v>14946260</v>
      </c>
      <c r="AC1080" s="30">
        <f>IFERROR(AB1080/Y1067,"-")</f>
        <v>6.2072048114411192E-3</v>
      </c>
      <c r="AD1080" s="49">
        <v>294</v>
      </c>
      <c r="AE1080" s="30">
        <f>IFERROR(AD1080/Z1067,"-")</f>
        <v>7.7901430842607311E-2</v>
      </c>
      <c r="AF1080" s="52">
        <f t="shared" si="718"/>
        <v>50837.619047619046</v>
      </c>
      <c r="AG1080" s="31">
        <f t="shared" si="745"/>
        <v>7.2147239263803675E-2</v>
      </c>
      <c r="AH1080" s="176"/>
      <c r="AI1080" s="197"/>
      <c r="AJ1080" s="197"/>
      <c r="AK1080" s="67" t="s">
        <v>81</v>
      </c>
      <c r="AL1080" s="49">
        <v>25218140</v>
      </c>
      <c r="AM1080" s="30">
        <f>IFERROR(AL1080/AI1067,"-")</f>
        <v>8.6156412083455459E-3</v>
      </c>
      <c r="AN1080" s="49">
        <v>358</v>
      </c>
      <c r="AO1080" s="30">
        <f>IFERROR(AN1080/AJ1067,"-")</f>
        <v>0.11045973464979944</v>
      </c>
      <c r="AP1080" s="52">
        <f t="shared" si="719"/>
        <v>70441.731843575413</v>
      </c>
      <c r="AQ1080" s="31">
        <f t="shared" si="746"/>
        <v>0.10240274599542334</v>
      </c>
      <c r="AR1080" s="176"/>
      <c r="AS1080" s="197"/>
      <c r="AT1080" s="197"/>
      <c r="AU1080" s="67" t="s">
        <v>81</v>
      </c>
      <c r="AV1080" s="49">
        <v>17612181</v>
      </c>
      <c r="AW1080" s="30">
        <f>IFERROR(AV1080/AS1067,"-")</f>
        <v>8.1788950037249772E-3</v>
      </c>
      <c r="AX1080" s="49">
        <v>275</v>
      </c>
      <c r="AY1080" s="30">
        <f>IFERROR(AX1080/AT1067,"-")</f>
        <v>0.14473684210526316</v>
      </c>
      <c r="AZ1080" s="52">
        <f t="shared" si="720"/>
        <v>64044.294545454548</v>
      </c>
      <c r="BA1080" s="31">
        <f t="shared" si="747"/>
        <v>0.13272200772200773</v>
      </c>
      <c r="BB1080" s="176"/>
      <c r="BC1080" s="197"/>
      <c r="BD1080" s="197"/>
      <c r="BE1080" s="67" t="s">
        <v>81</v>
      </c>
      <c r="BF1080" s="49">
        <v>16575829</v>
      </c>
      <c r="BG1080" s="30">
        <f>IFERROR(BF1080/BC1067,"-")</f>
        <v>1.3032630021383372E-2</v>
      </c>
      <c r="BH1080" s="49">
        <v>124</v>
      </c>
      <c r="BI1080" s="30">
        <f>IFERROR(BH1080/BD1067,"-")</f>
        <v>0.13641364136413642</v>
      </c>
      <c r="BJ1080" s="52">
        <f t="shared" si="721"/>
        <v>133676.04032258064</v>
      </c>
      <c r="BK1080" s="31">
        <f t="shared" si="748"/>
        <v>0.11820781696854146</v>
      </c>
      <c r="BL1080" s="176"/>
      <c r="BM1080" s="197"/>
      <c r="BN1080" s="197"/>
      <c r="BO1080" s="67" t="s">
        <v>81</v>
      </c>
      <c r="BP1080" s="49">
        <v>3572557</v>
      </c>
      <c r="BQ1080" s="30">
        <f>IFERROR(BP1080/BM1067,"-")</f>
        <v>8.6269223150614773E-3</v>
      </c>
      <c r="BR1080" s="49">
        <v>50</v>
      </c>
      <c r="BS1080" s="30">
        <f>IFERROR(BR1080/BN1067,"-")</f>
        <v>0.1519756838905775</v>
      </c>
      <c r="BT1080" s="52">
        <f t="shared" si="722"/>
        <v>71451.14</v>
      </c>
      <c r="BU1080" s="31">
        <f t="shared" si="749"/>
        <v>0.12406947890818859</v>
      </c>
      <c r="BV1080" s="176"/>
      <c r="BW1080" s="197"/>
      <c r="BX1080" s="197"/>
      <c r="BY1080" s="67" t="s">
        <v>81</v>
      </c>
      <c r="BZ1080" s="49">
        <f t="shared" si="733"/>
        <v>78230202</v>
      </c>
      <c r="CA1080" s="30">
        <f>IFERROR(BZ1080/BW1067,"-")</f>
        <v>8.4091439856104882E-3</v>
      </c>
      <c r="CB1080" s="49">
        <f t="shared" si="734"/>
        <v>1112</v>
      </c>
      <c r="CC1080" s="30">
        <f>IFERROR(CB1080/BX1067,"-")</f>
        <v>0.10873178840324631</v>
      </c>
      <c r="CD1080" s="52">
        <f t="shared" si="723"/>
        <v>70350.901079136689</v>
      </c>
      <c r="CE1080" s="31">
        <f t="shared" si="750"/>
        <v>9.949002415675047E-2</v>
      </c>
      <c r="CR1080" s="173"/>
      <c r="CS1080" s="194"/>
      <c r="CT1080" s="188"/>
      <c r="CU1080" s="191"/>
      <c r="CV1080" s="191"/>
      <c r="CW1080" s="75" t="s">
        <v>66</v>
      </c>
      <c r="CX1080" s="86">
        <v>154105170</v>
      </c>
      <c r="CY1080" s="76">
        <v>1.7102025952111809E-2</v>
      </c>
      <c r="CZ1080" s="86">
        <v>2668</v>
      </c>
      <c r="DA1080" s="76">
        <v>0.27616188800331226</v>
      </c>
      <c r="DB1080" s="86">
        <v>57760.558470764619</v>
      </c>
      <c r="DC1080" s="77">
        <v>0.25494505494505493</v>
      </c>
    </row>
    <row r="1081" spans="2:107" s="16" customFormat="1" ht="13.15" customHeight="1">
      <c r="B1081" s="224"/>
      <c r="C1081" s="194"/>
      <c r="D1081" s="176"/>
      <c r="E1081" s="197"/>
      <c r="F1081" s="197"/>
      <c r="G1081" s="67" t="s">
        <v>83</v>
      </c>
      <c r="H1081" s="49">
        <v>2621214</v>
      </c>
      <c r="I1081" s="30">
        <f>IFERROR(H1081/E1067,"-")</f>
        <v>5.2381882104624515E-2</v>
      </c>
      <c r="J1081" s="49">
        <v>1</v>
      </c>
      <c r="K1081" s="30">
        <f>IFERROR(J1081/F1067,"-")</f>
        <v>2.8571428571428571E-2</v>
      </c>
      <c r="L1081" s="52">
        <f t="shared" si="716"/>
        <v>2621214</v>
      </c>
      <c r="M1081" s="31">
        <f t="shared" si="743"/>
        <v>2.564102564102564E-2</v>
      </c>
      <c r="N1081" s="176"/>
      <c r="O1081" s="197"/>
      <c r="P1081" s="197"/>
      <c r="Q1081" s="67" t="s">
        <v>83</v>
      </c>
      <c r="R1081" s="49">
        <v>1531955</v>
      </c>
      <c r="S1081" s="30">
        <f>IFERROR(R1081/O1067,"-")</f>
        <v>1.9469046230176128E-2</v>
      </c>
      <c r="T1081" s="49">
        <v>4</v>
      </c>
      <c r="U1081" s="30">
        <f>IFERROR(T1081/P1067,"-")</f>
        <v>0.10256410256410256</v>
      </c>
      <c r="V1081" s="52">
        <f t="shared" si="717"/>
        <v>382988.75</v>
      </c>
      <c r="W1081" s="31">
        <f t="shared" si="744"/>
        <v>9.3023255813953487E-2</v>
      </c>
      <c r="X1081" s="176"/>
      <c r="Y1081" s="197"/>
      <c r="Z1081" s="197"/>
      <c r="AA1081" s="67" t="s">
        <v>83</v>
      </c>
      <c r="AB1081" s="49">
        <v>50557125</v>
      </c>
      <c r="AC1081" s="30">
        <f>IFERROR(AB1081/Y1067,"-")</f>
        <v>2.0996451925272951E-2</v>
      </c>
      <c r="AD1081" s="49">
        <v>226</v>
      </c>
      <c r="AE1081" s="30">
        <f>IFERROR(AD1081/Z1067,"-")</f>
        <v>5.9883412824589297E-2</v>
      </c>
      <c r="AF1081" s="52">
        <f t="shared" si="718"/>
        <v>223704.09292035399</v>
      </c>
      <c r="AG1081" s="31">
        <f t="shared" si="745"/>
        <v>5.5460122699386501E-2</v>
      </c>
      <c r="AH1081" s="176"/>
      <c r="AI1081" s="197"/>
      <c r="AJ1081" s="197"/>
      <c r="AK1081" s="67" t="s">
        <v>83</v>
      </c>
      <c r="AL1081" s="49">
        <v>111195854</v>
      </c>
      <c r="AM1081" s="30">
        <f>IFERROR(AL1081/AI1067,"-")</f>
        <v>3.7989462423460851E-2</v>
      </c>
      <c r="AN1081" s="49">
        <v>435</v>
      </c>
      <c r="AO1081" s="30">
        <f>IFERROR(AN1081/AJ1067,"-")</f>
        <v>0.13421783400185128</v>
      </c>
      <c r="AP1081" s="52">
        <f t="shared" si="719"/>
        <v>255622.65287356323</v>
      </c>
      <c r="AQ1081" s="31">
        <f t="shared" si="746"/>
        <v>0.1244279176201373</v>
      </c>
      <c r="AR1081" s="176"/>
      <c r="AS1081" s="197"/>
      <c r="AT1081" s="197"/>
      <c r="AU1081" s="67" t="s">
        <v>83</v>
      </c>
      <c r="AV1081" s="49">
        <v>102093950</v>
      </c>
      <c r="AW1081" s="30">
        <f>IFERROR(AV1081/AS1067,"-")</f>
        <v>4.7411260284319558E-2</v>
      </c>
      <c r="AX1081" s="49">
        <v>436</v>
      </c>
      <c r="AY1081" s="30">
        <f>IFERROR(AX1081/AT1067,"-")</f>
        <v>0.2294736842105263</v>
      </c>
      <c r="AZ1081" s="52">
        <f t="shared" si="720"/>
        <v>234160.4357798165</v>
      </c>
      <c r="BA1081" s="31">
        <f t="shared" si="747"/>
        <v>0.21042471042471042</v>
      </c>
      <c r="BB1081" s="176"/>
      <c r="BC1081" s="197"/>
      <c r="BD1081" s="197"/>
      <c r="BE1081" s="67" t="s">
        <v>83</v>
      </c>
      <c r="BF1081" s="49">
        <v>100992786</v>
      </c>
      <c r="BG1081" s="30">
        <f>IFERROR(BF1081/BC1067,"-")</f>
        <v>7.9404874095090297E-2</v>
      </c>
      <c r="BH1081" s="49">
        <v>282</v>
      </c>
      <c r="BI1081" s="30">
        <f>IFERROR(BH1081/BD1067,"-")</f>
        <v>0.31023102310231021</v>
      </c>
      <c r="BJ1081" s="52">
        <f t="shared" si="721"/>
        <v>358130.44680851063</v>
      </c>
      <c r="BK1081" s="31">
        <f t="shared" si="748"/>
        <v>0.26882745471877978</v>
      </c>
      <c r="BL1081" s="176"/>
      <c r="BM1081" s="197"/>
      <c r="BN1081" s="197"/>
      <c r="BO1081" s="67" t="s">
        <v>83</v>
      </c>
      <c r="BP1081" s="49">
        <v>41713823</v>
      </c>
      <c r="BQ1081" s="30">
        <f>IFERROR(BP1081/BM1067,"-")</f>
        <v>0.10072950844037609</v>
      </c>
      <c r="BR1081" s="49">
        <v>109</v>
      </c>
      <c r="BS1081" s="30">
        <f>IFERROR(BR1081/BN1067,"-")</f>
        <v>0.33130699088145898</v>
      </c>
      <c r="BT1081" s="52">
        <f t="shared" si="722"/>
        <v>382695.623853211</v>
      </c>
      <c r="BU1081" s="31">
        <f t="shared" si="749"/>
        <v>0.27047146401985112</v>
      </c>
      <c r="BV1081" s="176"/>
      <c r="BW1081" s="197"/>
      <c r="BX1081" s="197"/>
      <c r="BY1081" s="67" t="s">
        <v>83</v>
      </c>
      <c r="BZ1081" s="49">
        <f t="shared" si="733"/>
        <v>410706707</v>
      </c>
      <c r="CA1081" s="30">
        <f>IFERROR(BZ1081/BW1067,"-")</f>
        <v>4.4147806687485469E-2</v>
      </c>
      <c r="CB1081" s="49">
        <f t="shared" si="734"/>
        <v>1493</v>
      </c>
      <c r="CC1081" s="30">
        <f>IFERROR(CB1081/BX1067,"-")</f>
        <v>0.14598611518529384</v>
      </c>
      <c r="CD1081" s="52">
        <f t="shared" si="723"/>
        <v>275088.21634293371</v>
      </c>
      <c r="CE1081" s="31">
        <f t="shared" si="750"/>
        <v>0.13357788315290328</v>
      </c>
      <c r="CR1081" s="173"/>
      <c r="CS1081" s="194"/>
      <c r="CT1081" s="188"/>
      <c r="CU1081" s="191"/>
      <c r="CV1081" s="191"/>
      <c r="CW1081" s="75" t="s">
        <v>68</v>
      </c>
      <c r="CX1081" s="86">
        <v>199938585</v>
      </c>
      <c r="CY1081" s="76">
        <v>2.2188450066266519E-2</v>
      </c>
      <c r="CZ1081" s="86">
        <v>2758</v>
      </c>
      <c r="DA1081" s="76">
        <v>0.28547769382051547</v>
      </c>
      <c r="DB1081" s="86">
        <v>72494.048223350255</v>
      </c>
      <c r="DC1081" s="77">
        <v>0.26354515050167227</v>
      </c>
    </row>
    <row r="1082" spans="2:107" s="16" customFormat="1" ht="13.15" customHeight="1">
      <c r="B1082" s="224"/>
      <c r="C1082" s="194"/>
      <c r="D1082" s="176"/>
      <c r="E1082" s="197"/>
      <c r="F1082" s="197"/>
      <c r="G1082" s="67" t="s">
        <v>87</v>
      </c>
      <c r="H1082" s="49">
        <v>410261</v>
      </c>
      <c r="I1082" s="30">
        <f>IFERROR(H1082/E1067,"-")</f>
        <v>8.1985840660569343E-3</v>
      </c>
      <c r="J1082" s="49">
        <v>4</v>
      </c>
      <c r="K1082" s="30">
        <f>IFERROR(J1082/F1067,"-")</f>
        <v>0.11428571428571428</v>
      </c>
      <c r="L1082" s="52">
        <f t="shared" si="716"/>
        <v>102565.25</v>
      </c>
      <c r="M1082" s="31">
        <f t="shared" si="743"/>
        <v>0.10256410256410256</v>
      </c>
      <c r="N1082" s="176"/>
      <c r="O1082" s="197"/>
      <c r="P1082" s="197"/>
      <c r="Q1082" s="67" t="s">
        <v>87</v>
      </c>
      <c r="R1082" s="49">
        <v>2150128</v>
      </c>
      <c r="S1082" s="30">
        <f>IFERROR(R1082/O1067,"-")</f>
        <v>2.7325176935873535E-2</v>
      </c>
      <c r="T1082" s="49">
        <v>4</v>
      </c>
      <c r="U1082" s="30">
        <f>IFERROR(T1082/P1067,"-")</f>
        <v>0.10256410256410256</v>
      </c>
      <c r="V1082" s="52">
        <f t="shared" si="717"/>
        <v>537532</v>
      </c>
      <c r="W1082" s="31">
        <f t="shared" si="744"/>
        <v>9.3023255813953487E-2</v>
      </c>
      <c r="X1082" s="176"/>
      <c r="Y1082" s="197"/>
      <c r="Z1082" s="197"/>
      <c r="AA1082" s="67" t="s">
        <v>87</v>
      </c>
      <c r="AB1082" s="49">
        <v>13951122</v>
      </c>
      <c r="AC1082" s="30">
        <f>IFERROR(AB1082/Y1067,"-")</f>
        <v>5.7939224664499377E-3</v>
      </c>
      <c r="AD1082" s="49">
        <v>206</v>
      </c>
      <c r="AE1082" s="30">
        <f>IFERROR(AD1082/Z1067,"-")</f>
        <v>5.4583995760466346E-2</v>
      </c>
      <c r="AF1082" s="52">
        <f t="shared" si="718"/>
        <v>67723.89320388349</v>
      </c>
      <c r="AG1082" s="31">
        <f t="shared" si="745"/>
        <v>5.0552147239263802E-2</v>
      </c>
      <c r="AH1082" s="176"/>
      <c r="AI1082" s="197"/>
      <c r="AJ1082" s="197"/>
      <c r="AK1082" s="67" t="s">
        <v>87</v>
      </c>
      <c r="AL1082" s="49">
        <v>14187696</v>
      </c>
      <c r="AM1082" s="30">
        <f>IFERROR(AL1082/AI1067,"-")</f>
        <v>4.8471496434344197E-3</v>
      </c>
      <c r="AN1082" s="49">
        <v>206</v>
      </c>
      <c r="AO1082" s="30">
        <f>IFERROR(AN1082/AJ1067,"-")</f>
        <v>6.356062943535945E-2</v>
      </c>
      <c r="AP1082" s="52">
        <f t="shared" si="719"/>
        <v>68872.310679611648</v>
      </c>
      <c r="AQ1082" s="31">
        <f t="shared" si="746"/>
        <v>5.8924485125858121E-2</v>
      </c>
      <c r="AR1082" s="176"/>
      <c r="AS1082" s="197"/>
      <c r="AT1082" s="197"/>
      <c r="AU1082" s="67" t="s">
        <v>87</v>
      </c>
      <c r="AV1082" s="49">
        <v>9946682</v>
      </c>
      <c r="AW1082" s="30">
        <f>IFERROR(AV1082/AS1067,"-")</f>
        <v>4.6191251221777219E-3</v>
      </c>
      <c r="AX1082" s="49">
        <v>152</v>
      </c>
      <c r="AY1082" s="30">
        <f>IFERROR(AX1082/AT1067,"-")</f>
        <v>0.08</v>
      </c>
      <c r="AZ1082" s="52">
        <f t="shared" si="720"/>
        <v>65438.697368421053</v>
      </c>
      <c r="BA1082" s="31">
        <f t="shared" si="747"/>
        <v>7.3359073359073365E-2</v>
      </c>
      <c r="BB1082" s="176"/>
      <c r="BC1082" s="197"/>
      <c r="BD1082" s="197"/>
      <c r="BE1082" s="67" t="s">
        <v>87</v>
      </c>
      <c r="BF1082" s="49">
        <v>14624682</v>
      </c>
      <c r="BG1082" s="30">
        <f>IFERROR(BF1082/BC1067,"-")</f>
        <v>1.1498554291696966E-2</v>
      </c>
      <c r="BH1082" s="49">
        <v>99</v>
      </c>
      <c r="BI1082" s="30">
        <f>IFERROR(BH1082/BD1067,"-")</f>
        <v>0.10891089108910891</v>
      </c>
      <c r="BJ1082" s="52">
        <f t="shared" si="721"/>
        <v>147724.06060606061</v>
      </c>
      <c r="BK1082" s="31">
        <f t="shared" si="748"/>
        <v>9.4375595805529081E-2</v>
      </c>
      <c r="BL1082" s="176"/>
      <c r="BM1082" s="197"/>
      <c r="BN1082" s="197"/>
      <c r="BO1082" s="67" t="s">
        <v>87</v>
      </c>
      <c r="BP1082" s="49">
        <v>2235211</v>
      </c>
      <c r="BQ1082" s="30">
        <f>IFERROR(BP1082/BM1067,"-")</f>
        <v>5.397532259043279E-3</v>
      </c>
      <c r="BR1082" s="49">
        <v>27</v>
      </c>
      <c r="BS1082" s="30">
        <f>IFERROR(BR1082/BN1067,"-")</f>
        <v>8.2066869300911852E-2</v>
      </c>
      <c r="BT1082" s="52">
        <f t="shared" si="722"/>
        <v>82785.592592592599</v>
      </c>
      <c r="BU1082" s="31">
        <f t="shared" si="749"/>
        <v>6.699751861042183E-2</v>
      </c>
      <c r="BV1082" s="176"/>
      <c r="BW1082" s="197"/>
      <c r="BX1082" s="197"/>
      <c r="BY1082" s="67" t="s">
        <v>87</v>
      </c>
      <c r="BZ1082" s="49">
        <f t="shared" si="733"/>
        <v>57505782</v>
      </c>
      <c r="CA1082" s="30">
        <f>IFERROR(BZ1082/BW1067,"-")</f>
        <v>6.1814285081754983E-3</v>
      </c>
      <c r="CB1082" s="49">
        <f t="shared" si="734"/>
        <v>698</v>
      </c>
      <c r="CC1082" s="30">
        <f>IFERROR(CB1082/BX1067,"-")</f>
        <v>6.8250708907793098E-2</v>
      </c>
      <c r="CD1082" s="52">
        <f t="shared" si="723"/>
        <v>82386.507163323782</v>
      </c>
      <c r="CE1082" s="31">
        <f t="shared" si="750"/>
        <v>6.2449673436521427E-2</v>
      </c>
      <c r="CR1082" s="173"/>
      <c r="CS1082" s="194"/>
      <c r="CT1082" s="188"/>
      <c r="CU1082" s="191"/>
      <c r="CV1082" s="191"/>
      <c r="CW1082" s="75" t="s">
        <v>69</v>
      </c>
      <c r="CX1082" s="86">
        <v>292418608</v>
      </c>
      <c r="CY1082" s="76">
        <v>3.2451543467986246E-2</v>
      </c>
      <c r="CZ1082" s="86">
        <v>1262</v>
      </c>
      <c r="DA1082" s="76">
        <v>0.13062829934789361</v>
      </c>
      <c r="DB1082" s="86">
        <v>231710.46592709984</v>
      </c>
      <c r="DC1082" s="77">
        <v>0.12059245102723364</v>
      </c>
    </row>
    <row r="1083" spans="2:107" s="16" customFormat="1" ht="13.15" customHeight="1">
      <c r="B1083" s="224"/>
      <c r="C1083" s="194"/>
      <c r="D1083" s="176"/>
      <c r="E1083" s="197"/>
      <c r="F1083" s="197"/>
      <c r="G1083" s="68" t="s">
        <v>85</v>
      </c>
      <c r="H1083" s="50">
        <v>42184</v>
      </c>
      <c r="I1083" s="32">
        <f>IFERROR(H1083/E1067,"-")</f>
        <v>8.4299767767968608E-4</v>
      </c>
      <c r="J1083" s="50">
        <v>4</v>
      </c>
      <c r="K1083" s="32">
        <f>IFERROR(J1083/F1067,"-")</f>
        <v>0.11428571428571428</v>
      </c>
      <c r="L1083" s="53">
        <f t="shared" si="716"/>
        <v>10546</v>
      </c>
      <c r="M1083" s="33">
        <f t="shared" si="743"/>
        <v>0.10256410256410256</v>
      </c>
      <c r="N1083" s="176"/>
      <c r="O1083" s="197"/>
      <c r="P1083" s="197"/>
      <c r="Q1083" s="68" t="s">
        <v>85</v>
      </c>
      <c r="R1083" s="50">
        <v>84001</v>
      </c>
      <c r="S1083" s="32">
        <f>IFERROR(R1083/O1067,"-")</f>
        <v>1.0675374618582302E-3</v>
      </c>
      <c r="T1083" s="50">
        <v>7</v>
      </c>
      <c r="U1083" s="32">
        <f>IFERROR(T1083/P1067,"-")</f>
        <v>0.17948717948717949</v>
      </c>
      <c r="V1083" s="53">
        <f t="shared" si="717"/>
        <v>12000.142857142857</v>
      </c>
      <c r="W1083" s="33">
        <f t="shared" si="744"/>
        <v>0.16279069767441862</v>
      </c>
      <c r="X1083" s="176"/>
      <c r="Y1083" s="197"/>
      <c r="Z1083" s="197"/>
      <c r="AA1083" s="68" t="s">
        <v>85</v>
      </c>
      <c r="AB1083" s="50">
        <v>3498220</v>
      </c>
      <c r="AC1083" s="32">
        <f>IFERROR(AB1083/Y1067,"-")</f>
        <v>1.4528161570506301E-3</v>
      </c>
      <c r="AD1083" s="50">
        <v>231</v>
      </c>
      <c r="AE1083" s="32">
        <f>IFERROR(AD1083/Z1067,"-")</f>
        <v>6.1208267090620029E-2</v>
      </c>
      <c r="AF1083" s="53">
        <f t="shared" si="718"/>
        <v>15143.809523809523</v>
      </c>
      <c r="AG1083" s="33">
        <f t="shared" si="745"/>
        <v>5.6687116564417175E-2</v>
      </c>
      <c r="AH1083" s="176"/>
      <c r="AI1083" s="197"/>
      <c r="AJ1083" s="197"/>
      <c r="AK1083" s="68" t="s">
        <v>85</v>
      </c>
      <c r="AL1083" s="50">
        <v>8963238</v>
      </c>
      <c r="AM1083" s="32">
        <f>IFERROR(AL1083/AI1067,"-")</f>
        <v>3.0622418097848896E-3</v>
      </c>
      <c r="AN1083" s="50">
        <v>361</v>
      </c>
      <c r="AO1083" s="32">
        <f>IFERROR(AN1083/AJ1067,"-")</f>
        <v>0.11138537488429497</v>
      </c>
      <c r="AP1083" s="53">
        <f t="shared" si="719"/>
        <v>24828.914127423821</v>
      </c>
      <c r="AQ1083" s="33">
        <f t="shared" si="746"/>
        <v>0.10326086956521739</v>
      </c>
      <c r="AR1083" s="176"/>
      <c r="AS1083" s="197"/>
      <c r="AT1083" s="197"/>
      <c r="AU1083" s="68" t="s">
        <v>85</v>
      </c>
      <c r="AV1083" s="50">
        <v>5813473</v>
      </c>
      <c r="AW1083" s="32">
        <f>IFERROR(AV1083/AS1067,"-")</f>
        <v>2.6997102331613588E-3</v>
      </c>
      <c r="AX1083" s="50">
        <v>293</v>
      </c>
      <c r="AY1083" s="32">
        <f>IFERROR(AX1083/AT1067,"-")</f>
        <v>0.15421052631578946</v>
      </c>
      <c r="AZ1083" s="53">
        <f t="shared" si="720"/>
        <v>19841.204778156996</v>
      </c>
      <c r="BA1083" s="33">
        <f t="shared" si="747"/>
        <v>0.1414092664092664</v>
      </c>
      <c r="BB1083" s="176"/>
      <c r="BC1083" s="197"/>
      <c r="BD1083" s="197"/>
      <c r="BE1083" s="68" t="s">
        <v>85</v>
      </c>
      <c r="BF1083" s="50">
        <v>5695871</v>
      </c>
      <c r="BG1083" s="32">
        <f>IFERROR(BF1083/BC1067,"-")</f>
        <v>4.4783388747873147E-3</v>
      </c>
      <c r="BH1083" s="50">
        <v>148</v>
      </c>
      <c r="BI1083" s="32">
        <f>IFERROR(BH1083/BD1067,"-")</f>
        <v>0.16281628162816281</v>
      </c>
      <c r="BJ1083" s="53">
        <f t="shared" si="721"/>
        <v>38485.614864864867</v>
      </c>
      <c r="BK1083" s="33">
        <f t="shared" si="748"/>
        <v>0.14108674928503337</v>
      </c>
      <c r="BL1083" s="176"/>
      <c r="BM1083" s="197"/>
      <c r="BN1083" s="197"/>
      <c r="BO1083" s="68" t="s">
        <v>85</v>
      </c>
      <c r="BP1083" s="50">
        <v>1487065</v>
      </c>
      <c r="BQ1083" s="32">
        <f>IFERROR(BP1083/BM1067,"-")</f>
        <v>3.5909277955388525E-3</v>
      </c>
      <c r="BR1083" s="50">
        <v>50</v>
      </c>
      <c r="BS1083" s="32">
        <f>IFERROR(BR1083/BN1067,"-")</f>
        <v>0.1519756838905775</v>
      </c>
      <c r="BT1083" s="53">
        <f t="shared" si="722"/>
        <v>29741.3</v>
      </c>
      <c r="BU1083" s="33">
        <f t="shared" si="749"/>
        <v>0.12406947890818859</v>
      </c>
      <c r="BV1083" s="176"/>
      <c r="BW1083" s="197"/>
      <c r="BX1083" s="197"/>
      <c r="BY1083" s="68" t="s">
        <v>85</v>
      </c>
      <c r="BZ1083" s="50">
        <f t="shared" si="733"/>
        <v>25584052</v>
      </c>
      <c r="CA1083" s="32">
        <f>IFERROR(BZ1083/BW1067,"-")</f>
        <v>2.7500884761021832E-3</v>
      </c>
      <c r="CB1083" s="50">
        <f t="shared" si="734"/>
        <v>1094</v>
      </c>
      <c r="CC1083" s="32">
        <f>IFERROR(CB1083/BX1067,"-")</f>
        <v>0.10697174146866138</v>
      </c>
      <c r="CD1083" s="53">
        <f t="shared" si="723"/>
        <v>23385.787934186472</v>
      </c>
      <c r="CE1083" s="33">
        <f t="shared" si="750"/>
        <v>9.7879574125436158E-2</v>
      </c>
      <c r="CR1083" s="173"/>
      <c r="CS1083" s="194"/>
      <c r="CT1083" s="188"/>
      <c r="CU1083" s="191"/>
      <c r="CV1083" s="191"/>
      <c r="CW1083" s="75" t="s">
        <v>70</v>
      </c>
      <c r="CX1083" s="86">
        <v>67655</v>
      </c>
      <c r="CY1083" s="76">
        <v>7.5081034970476622E-6</v>
      </c>
      <c r="CZ1083" s="86">
        <v>16</v>
      </c>
      <c r="DA1083" s="76">
        <v>1.656143256391678E-3</v>
      </c>
      <c r="DB1083" s="86">
        <v>4228.4375</v>
      </c>
      <c r="DC1083" s="77">
        <v>1.5289058767319636E-3</v>
      </c>
    </row>
    <row r="1084" spans="2:107" s="16" customFormat="1" ht="13.15" customHeight="1">
      <c r="B1084" s="224"/>
      <c r="C1084" s="195"/>
      <c r="D1084" s="177"/>
      <c r="E1084" s="198"/>
      <c r="F1084" s="198"/>
      <c r="G1084" s="18" t="s">
        <v>92</v>
      </c>
      <c r="H1084" s="48">
        <f>SUM(H1067:H1083)</f>
        <v>10909203</v>
      </c>
      <c r="I1084" s="32">
        <f>IFERROR(H1084/E1067,"-")</f>
        <v>0.21800760464480051</v>
      </c>
      <c r="J1084" s="50">
        <v>25</v>
      </c>
      <c r="K1084" s="32">
        <f>IFERROR(J1084/F1067,"-")</f>
        <v>0.7142857142857143</v>
      </c>
      <c r="L1084" s="53">
        <f t="shared" si="716"/>
        <v>436368.12</v>
      </c>
      <c r="M1084" s="34">
        <f t="shared" si="743"/>
        <v>0.64102564102564108</v>
      </c>
      <c r="N1084" s="177"/>
      <c r="O1084" s="198"/>
      <c r="P1084" s="198"/>
      <c r="Q1084" s="18" t="s">
        <v>92</v>
      </c>
      <c r="R1084" s="48">
        <f>SUM(R1067:R1083)</f>
        <v>11790445</v>
      </c>
      <c r="S1084" s="32">
        <f>IFERROR(R1084/O1067,"-")</f>
        <v>0.14984037963213606</v>
      </c>
      <c r="T1084" s="50">
        <v>34</v>
      </c>
      <c r="U1084" s="32">
        <f>IFERROR(T1084/P1067,"-")</f>
        <v>0.87179487179487181</v>
      </c>
      <c r="V1084" s="53">
        <f t="shared" si="717"/>
        <v>346777.79411764705</v>
      </c>
      <c r="W1084" s="34">
        <f t="shared" si="744"/>
        <v>0.79069767441860461</v>
      </c>
      <c r="X1084" s="177"/>
      <c r="Y1084" s="198"/>
      <c r="Z1084" s="198"/>
      <c r="AA1084" s="18" t="s">
        <v>92</v>
      </c>
      <c r="AB1084" s="48">
        <f>SUM(AB1067:AB1083)</f>
        <v>434849825</v>
      </c>
      <c r="AC1084" s="32">
        <f>IFERROR(AB1084/Y1067,"-")</f>
        <v>0.18059380246257783</v>
      </c>
      <c r="AD1084" s="50">
        <v>2360</v>
      </c>
      <c r="AE1084" s="32">
        <f>IFERROR(AD1084/Z1067,"-")</f>
        <v>0.62533121356650767</v>
      </c>
      <c r="AF1084" s="53">
        <f t="shared" si="718"/>
        <v>184258.4004237288</v>
      </c>
      <c r="AG1084" s="34">
        <f t="shared" si="745"/>
        <v>0.57914110429447851</v>
      </c>
      <c r="AH1084" s="177"/>
      <c r="AI1084" s="198"/>
      <c r="AJ1084" s="198"/>
      <c r="AK1084" s="18" t="s">
        <v>92</v>
      </c>
      <c r="AL1084" s="48">
        <f>SUM(AL1067:AL1083)</f>
        <v>593825233</v>
      </c>
      <c r="AM1084" s="32">
        <f>IFERROR(AL1084/AI1067,"-")</f>
        <v>0.20287718079089875</v>
      </c>
      <c r="AN1084" s="50">
        <v>2468</v>
      </c>
      <c r="AO1084" s="32">
        <f>IFERROR(AN1084/AJ1067,"-")</f>
        <v>0.76149336624498609</v>
      </c>
      <c r="AP1084" s="53">
        <f t="shared" si="719"/>
        <v>240609.89991896274</v>
      </c>
      <c r="AQ1084" s="34">
        <f t="shared" si="746"/>
        <v>0.70594965675057209</v>
      </c>
      <c r="AR1084" s="177"/>
      <c r="AS1084" s="198"/>
      <c r="AT1084" s="198"/>
      <c r="AU1084" s="18" t="s">
        <v>92</v>
      </c>
      <c r="AV1084" s="48">
        <f>SUM(AV1067:AV1083)</f>
        <v>543344659</v>
      </c>
      <c r="AW1084" s="32">
        <f>IFERROR(AV1084/AS1067,"-")</f>
        <v>0.25232303238285769</v>
      </c>
      <c r="AX1084" s="50">
        <v>1631</v>
      </c>
      <c r="AY1084" s="32">
        <f>IFERROR(AX1084/AT1067,"-")</f>
        <v>0.85842105263157897</v>
      </c>
      <c r="AZ1084" s="53">
        <f t="shared" si="720"/>
        <v>333135.90374003677</v>
      </c>
      <c r="BA1084" s="34">
        <f t="shared" si="747"/>
        <v>0.78716216216216217</v>
      </c>
      <c r="BB1084" s="177"/>
      <c r="BC1084" s="198"/>
      <c r="BD1084" s="198"/>
      <c r="BE1084" s="18" t="s">
        <v>92</v>
      </c>
      <c r="BF1084" s="48">
        <f>SUM(BF1067:BF1083)</f>
        <v>400597801</v>
      </c>
      <c r="BG1084" s="32">
        <f>IFERROR(BF1084/BC1067,"-")</f>
        <v>0.31496722895806673</v>
      </c>
      <c r="BH1084" s="50">
        <v>797</v>
      </c>
      <c r="BI1084" s="32">
        <f>IFERROR(BH1084/BD1067,"-")</f>
        <v>0.87678767876787678</v>
      </c>
      <c r="BJ1084" s="53">
        <f t="shared" si="721"/>
        <v>502632.12170639902</v>
      </c>
      <c r="BK1084" s="34">
        <f t="shared" si="748"/>
        <v>0.75977121067683506</v>
      </c>
      <c r="BL1084" s="177"/>
      <c r="BM1084" s="198"/>
      <c r="BN1084" s="198"/>
      <c r="BO1084" s="18" t="s">
        <v>92</v>
      </c>
      <c r="BP1084" s="48">
        <f>SUM(BP1067:BP1083)</f>
        <v>138544428</v>
      </c>
      <c r="BQ1084" s="32">
        <f>IFERROR(BP1084/BM1067,"-")</f>
        <v>0.33455365933717174</v>
      </c>
      <c r="BR1084" s="50">
        <v>285</v>
      </c>
      <c r="BS1084" s="32">
        <f>IFERROR(BR1084/BN1067,"-")</f>
        <v>0.86626139817629177</v>
      </c>
      <c r="BT1084" s="53">
        <f t="shared" si="722"/>
        <v>486120.8</v>
      </c>
      <c r="BU1084" s="34">
        <f t="shared" si="749"/>
        <v>0.70719602977667495</v>
      </c>
      <c r="BV1084" s="177"/>
      <c r="BW1084" s="198"/>
      <c r="BX1084" s="198"/>
      <c r="BY1084" s="18" t="s">
        <v>92</v>
      </c>
      <c r="BZ1084" s="48">
        <f t="shared" si="733"/>
        <v>2133861594</v>
      </c>
      <c r="CA1084" s="32">
        <f>IFERROR(BZ1084/BW1067,"-")</f>
        <v>0.2293736808874699</v>
      </c>
      <c r="CB1084" s="50">
        <f t="shared" si="734"/>
        <v>7600</v>
      </c>
      <c r="CC1084" s="32">
        <f>IFERROR(CB1084/BX1067,"-")</f>
        <v>0.74313092793585611</v>
      </c>
      <c r="CD1084" s="53">
        <f t="shared" si="723"/>
        <v>280771.26236842107</v>
      </c>
      <c r="CE1084" s="34">
        <f t="shared" si="750"/>
        <v>0.67996779099937377</v>
      </c>
      <c r="CR1084" s="173"/>
      <c r="CS1084" s="194"/>
      <c r="CT1084" s="188"/>
      <c r="CU1084" s="191"/>
      <c r="CV1084" s="191"/>
      <c r="CW1084" s="75" t="s">
        <v>73</v>
      </c>
      <c r="CX1084" s="86">
        <v>1064678</v>
      </c>
      <c r="CY1084" s="76">
        <v>1.181540553548106E-4</v>
      </c>
      <c r="CZ1084" s="86">
        <v>50</v>
      </c>
      <c r="DA1084" s="76">
        <v>5.1754476762239932E-3</v>
      </c>
      <c r="DB1084" s="86">
        <v>21293.56</v>
      </c>
      <c r="DC1084" s="77">
        <v>4.7778308647873869E-3</v>
      </c>
    </row>
    <row r="1085" spans="2:107" s="16" customFormat="1" ht="13.15" customHeight="1">
      <c r="B1085" s="224">
        <v>61</v>
      </c>
      <c r="C1085" s="193" t="s">
        <v>15</v>
      </c>
      <c r="D1085" s="175">
        <f>CI65</f>
        <v>0</v>
      </c>
      <c r="E1085" s="196">
        <v>0</v>
      </c>
      <c r="F1085" s="196">
        <v>0</v>
      </c>
      <c r="G1085" s="65" t="s">
        <v>58</v>
      </c>
      <c r="H1085" s="54">
        <v>0</v>
      </c>
      <c r="I1085" s="28" t="str">
        <f>IFERROR(H1085/E1085,"-")</f>
        <v>-</v>
      </c>
      <c r="J1085" s="54">
        <v>0</v>
      </c>
      <c r="K1085" s="28" t="str">
        <f>IFERROR(J1085/F1085,"-")</f>
        <v>-</v>
      </c>
      <c r="L1085" s="51" t="str">
        <f t="shared" si="716"/>
        <v>-</v>
      </c>
      <c r="M1085" s="29" t="str">
        <f t="shared" ref="M1085:M1102" si="752">IFERROR(J1085/$CI$65,"-")</f>
        <v>-</v>
      </c>
      <c r="N1085" s="175">
        <f>CJ65</f>
        <v>6</v>
      </c>
      <c r="O1085" s="196">
        <v>20235600</v>
      </c>
      <c r="P1085" s="196">
        <v>4</v>
      </c>
      <c r="Q1085" s="65" t="s">
        <v>58</v>
      </c>
      <c r="R1085" s="54">
        <v>2937366</v>
      </c>
      <c r="S1085" s="28">
        <f>IFERROR(R1085/O1085,"-")</f>
        <v>0.14515833481586907</v>
      </c>
      <c r="T1085" s="54">
        <v>1</v>
      </c>
      <c r="U1085" s="28">
        <f>IFERROR(T1085/P1085,"-")</f>
        <v>0.25</v>
      </c>
      <c r="V1085" s="51">
        <f t="shared" si="717"/>
        <v>2937366</v>
      </c>
      <c r="W1085" s="29">
        <f t="shared" ref="W1085:W1102" si="753">IFERROR(T1085/$CJ$65,"-")</f>
        <v>0.16666666666666666</v>
      </c>
      <c r="X1085" s="175">
        <f>CK65</f>
        <v>3665</v>
      </c>
      <c r="Y1085" s="196">
        <v>2281764590</v>
      </c>
      <c r="Z1085" s="196">
        <v>3420</v>
      </c>
      <c r="AA1085" s="65" t="s">
        <v>58</v>
      </c>
      <c r="AB1085" s="54">
        <v>50744607</v>
      </c>
      <c r="AC1085" s="28">
        <f>IFERROR(AB1085/Y1085,"-")</f>
        <v>2.2239194710265881E-2</v>
      </c>
      <c r="AD1085" s="54">
        <v>511</v>
      </c>
      <c r="AE1085" s="28">
        <f>IFERROR(AD1085/Z1085,"-")</f>
        <v>0.14941520467836258</v>
      </c>
      <c r="AF1085" s="51">
        <f t="shared" si="718"/>
        <v>99304.514677103725</v>
      </c>
      <c r="AG1085" s="29">
        <f t="shared" ref="AG1085:AG1102" si="754">IFERROR(AD1085/$CK$65,"-")</f>
        <v>0.13942701227830831</v>
      </c>
      <c r="AH1085" s="175">
        <f>CL65</f>
        <v>3196</v>
      </c>
      <c r="AI1085" s="196">
        <v>2790800170</v>
      </c>
      <c r="AJ1085" s="196">
        <v>2966</v>
      </c>
      <c r="AK1085" s="65" t="s">
        <v>58</v>
      </c>
      <c r="AL1085" s="54">
        <v>59572322</v>
      </c>
      <c r="AM1085" s="28">
        <f>IFERROR(AL1085/AI1085,"-")</f>
        <v>2.134596473096818E-2</v>
      </c>
      <c r="AN1085" s="54">
        <v>674</v>
      </c>
      <c r="AO1085" s="28">
        <f>IFERROR(AN1085/AJ1085,"-")</f>
        <v>0.22724207687120701</v>
      </c>
      <c r="AP1085" s="51">
        <f t="shared" si="719"/>
        <v>88386.234421364992</v>
      </c>
      <c r="AQ1085" s="29">
        <f t="shared" ref="AQ1085:AQ1102" si="755">IFERROR(AN1085/$CL$65,"-")</f>
        <v>0.21088861076345433</v>
      </c>
      <c r="AR1085" s="175">
        <f>CM65</f>
        <v>1789</v>
      </c>
      <c r="AS1085" s="196">
        <v>1763638890</v>
      </c>
      <c r="AT1085" s="196">
        <v>1621</v>
      </c>
      <c r="AU1085" s="65" t="s">
        <v>58</v>
      </c>
      <c r="AV1085" s="54">
        <v>82844734</v>
      </c>
      <c r="AW1085" s="28">
        <f>IFERROR(AV1085/AS1085,"-")</f>
        <v>4.6973750958735093E-2</v>
      </c>
      <c r="AX1085" s="54">
        <v>420</v>
      </c>
      <c r="AY1085" s="28">
        <f>IFERROR(AX1085/AT1085,"-")</f>
        <v>0.25909932140653918</v>
      </c>
      <c r="AZ1085" s="51">
        <f t="shared" si="720"/>
        <v>197249.36666666667</v>
      </c>
      <c r="BA1085" s="29">
        <f t="shared" ref="BA1085:BA1102" si="756">IFERROR(AX1085/$CM$65,"-")</f>
        <v>0.23476802683063164</v>
      </c>
      <c r="BB1085" s="175">
        <f>CN65</f>
        <v>785</v>
      </c>
      <c r="BC1085" s="196">
        <v>797498630</v>
      </c>
      <c r="BD1085" s="196">
        <v>689</v>
      </c>
      <c r="BE1085" s="65" t="s">
        <v>58</v>
      </c>
      <c r="BF1085" s="54">
        <v>31765528</v>
      </c>
      <c r="BG1085" s="28">
        <f>IFERROR(BF1085/BC1085,"-")</f>
        <v>3.983145149728972E-2</v>
      </c>
      <c r="BH1085" s="54">
        <v>172</v>
      </c>
      <c r="BI1085" s="28">
        <f>IFERROR(BH1085/BD1085,"-")</f>
        <v>0.24963715529753266</v>
      </c>
      <c r="BJ1085" s="51">
        <f t="shared" si="721"/>
        <v>184683.3023255814</v>
      </c>
      <c r="BK1085" s="29">
        <f t="shared" ref="BK1085:BK1102" si="757">IFERROR(BH1085/$CN$65,"-")</f>
        <v>0.21910828025477708</v>
      </c>
      <c r="BL1085" s="175">
        <f>CO65</f>
        <v>321</v>
      </c>
      <c r="BM1085" s="196">
        <v>280698650</v>
      </c>
      <c r="BN1085" s="196">
        <v>241</v>
      </c>
      <c r="BO1085" s="65" t="s">
        <v>58</v>
      </c>
      <c r="BP1085" s="54">
        <v>6439631</v>
      </c>
      <c r="BQ1085" s="28">
        <f>IFERROR(BP1085/BM1085,"-")</f>
        <v>2.2941439155478659E-2</v>
      </c>
      <c r="BR1085" s="54">
        <v>54</v>
      </c>
      <c r="BS1085" s="28">
        <f>IFERROR(BR1085/BN1085,"-")</f>
        <v>0.22406639004149378</v>
      </c>
      <c r="BT1085" s="51">
        <f t="shared" si="722"/>
        <v>119252.42592592593</v>
      </c>
      <c r="BU1085" s="29">
        <f t="shared" ref="BU1085:BU1102" si="758">IFERROR(BR1085/$CO$65,"-")</f>
        <v>0.16822429906542055</v>
      </c>
      <c r="BV1085" s="175">
        <f>CP65</f>
        <v>9762</v>
      </c>
      <c r="BW1085" s="196">
        <f>SUM(E1085,O1085,Y1085,AI1085,AS1085,BC1085,BM1085)</f>
        <v>7934636530</v>
      </c>
      <c r="BX1085" s="196">
        <f>SUM(F1085,P1085,Z1085,AJ1085,AT1085,BD1085,BN1085)</f>
        <v>8941</v>
      </c>
      <c r="BY1085" s="65" t="s">
        <v>58</v>
      </c>
      <c r="BZ1085" s="54">
        <f t="shared" si="733"/>
        <v>234304188</v>
      </c>
      <c r="CA1085" s="28">
        <f>IFERROR(BZ1085/BW1085,"-")</f>
        <v>2.9529290612635033E-2</v>
      </c>
      <c r="CB1085" s="54">
        <f t="shared" si="734"/>
        <v>1832</v>
      </c>
      <c r="CC1085" s="28">
        <f>IFERROR(CB1085/BX1085,"-")</f>
        <v>0.2048987808969914</v>
      </c>
      <c r="CD1085" s="51">
        <f t="shared" si="723"/>
        <v>127895.29912663756</v>
      </c>
      <c r="CE1085" s="29">
        <f t="shared" ref="CE1085:CE1102" si="759">IFERROR(CB1085/$CP$65,"-")</f>
        <v>0.18766646179061669</v>
      </c>
      <c r="CR1085" s="173"/>
      <c r="CS1085" s="194"/>
      <c r="CT1085" s="188"/>
      <c r="CU1085" s="191"/>
      <c r="CV1085" s="191"/>
      <c r="CW1085" s="75" t="s">
        <v>75</v>
      </c>
      <c r="CX1085" s="86">
        <v>14194535</v>
      </c>
      <c r="CY1085" s="76">
        <v>1.5752573774660474E-3</v>
      </c>
      <c r="CZ1085" s="86">
        <v>409</v>
      </c>
      <c r="DA1085" s="76">
        <v>4.2335161991512264E-2</v>
      </c>
      <c r="DB1085" s="86">
        <v>34705.464547677264</v>
      </c>
      <c r="DC1085" s="77">
        <v>3.9082656473960822E-2</v>
      </c>
    </row>
    <row r="1086" spans="2:107" s="16" customFormat="1" ht="13.15" customHeight="1">
      <c r="B1086" s="224"/>
      <c r="C1086" s="194"/>
      <c r="D1086" s="176"/>
      <c r="E1086" s="197"/>
      <c r="F1086" s="197"/>
      <c r="G1086" s="66" t="s">
        <v>60</v>
      </c>
      <c r="H1086" s="49">
        <v>0</v>
      </c>
      <c r="I1086" s="30" t="str">
        <f>IFERROR(H1086/E1085,"-")</f>
        <v>-</v>
      </c>
      <c r="J1086" s="49">
        <v>0</v>
      </c>
      <c r="K1086" s="30" t="str">
        <f>IFERROR(J1086/F1085,"-")</f>
        <v>-</v>
      </c>
      <c r="L1086" s="52" t="str">
        <f t="shared" si="716"/>
        <v>-</v>
      </c>
      <c r="M1086" s="31" t="str">
        <f t="shared" si="752"/>
        <v>-</v>
      </c>
      <c r="N1086" s="176"/>
      <c r="O1086" s="197"/>
      <c r="P1086" s="197"/>
      <c r="Q1086" s="66" t="s">
        <v>60</v>
      </c>
      <c r="R1086" s="49">
        <v>72919</v>
      </c>
      <c r="S1086" s="30">
        <f>IFERROR(R1086/O1085,"-")</f>
        <v>3.6035007610350075E-3</v>
      </c>
      <c r="T1086" s="49">
        <v>1</v>
      </c>
      <c r="U1086" s="30">
        <f>IFERROR(T1086/P1085,"-")</f>
        <v>0.25</v>
      </c>
      <c r="V1086" s="52">
        <f t="shared" si="717"/>
        <v>72919</v>
      </c>
      <c r="W1086" s="31">
        <f t="shared" si="753"/>
        <v>0.16666666666666666</v>
      </c>
      <c r="X1086" s="176"/>
      <c r="Y1086" s="197"/>
      <c r="Z1086" s="197"/>
      <c r="AA1086" s="66" t="s">
        <v>60</v>
      </c>
      <c r="AB1086" s="49">
        <v>72316215</v>
      </c>
      <c r="AC1086" s="30">
        <f>IFERROR(AB1086/Y1085,"-")</f>
        <v>3.1693109498206383E-2</v>
      </c>
      <c r="AD1086" s="49">
        <v>788</v>
      </c>
      <c r="AE1086" s="30">
        <f>IFERROR(AD1086/Z1085,"-")</f>
        <v>0.2304093567251462</v>
      </c>
      <c r="AF1086" s="52">
        <f t="shared" si="718"/>
        <v>91771.846446700511</v>
      </c>
      <c r="AG1086" s="31">
        <f t="shared" si="754"/>
        <v>0.21500682128240109</v>
      </c>
      <c r="AH1086" s="176"/>
      <c r="AI1086" s="197"/>
      <c r="AJ1086" s="197"/>
      <c r="AK1086" s="66" t="s">
        <v>60</v>
      </c>
      <c r="AL1086" s="49">
        <v>70243936</v>
      </c>
      <c r="AM1086" s="30">
        <f>IFERROR(AL1086/AI1085,"-")</f>
        <v>2.5169819306697261E-2</v>
      </c>
      <c r="AN1086" s="49">
        <v>835</v>
      </c>
      <c r="AO1086" s="30">
        <f>IFERROR(AN1086/AJ1085,"-")</f>
        <v>0.28152393796358732</v>
      </c>
      <c r="AP1086" s="52">
        <f t="shared" si="719"/>
        <v>84124.474251497013</v>
      </c>
      <c r="AQ1086" s="31">
        <f t="shared" si="755"/>
        <v>0.26126408010012514</v>
      </c>
      <c r="AR1086" s="176"/>
      <c r="AS1086" s="197"/>
      <c r="AT1086" s="197"/>
      <c r="AU1086" s="66" t="s">
        <v>60</v>
      </c>
      <c r="AV1086" s="49">
        <v>31507093</v>
      </c>
      <c r="AW1086" s="30">
        <f>IFERROR(AV1086/AS1085,"-")</f>
        <v>1.7864820955496168E-2</v>
      </c>
      <c r="AX1086" s="49">
        <v>506</v>
      </c>
      <c r="AY1086" s="30">
        <f>IFERROR(AX1086/AT1085,"-")</f>
        <v>0.31215299198025909</v>
      </c>
      <c r="AZ1086" s="52">
        <f t="shared" si="720"/>
        <v>62266.982213438736</v>
      </c>
      <c r="BA1086" s="31">
        <f t="shared" si="756"/>
        <v>0.28283957518166575</v>
      </c>
      <c r="BB1086" s="176"/>
      <c r="BC1086" s="197"/>
      <c r="BD1086" s="197"/>
      <c r="BE1086" s="66" t="s">
        <v>60</v>
      </c>
      <c r="BF1086" s="49">
        <v>9066729</v>
      </c>
      <c r="BG1086" s="30">
        <f>IFERROR(BF1086/BC1085,"-")</f>
        <v>1.1368958715327197E-2</v>
      </c>
      <c r="BH1086" s="49">
        <v>220</v>
      </c>
      <c r="BI1086" s="30">
        <f>IFERROR(BH1086/BD1085,"-")</f>
        <v>0.31930333817126272</v>
      </c>
      <c r="BJ1086" s="52">
        <f t="shared" si="721"/>
        <v>41212.404545454548</v>
      </c>
      <c r="BK1086" s="31">
        <f t="shared" si="757"/>
        <v>0.28025477707006369</v>
      </c>
      <c r="BL1086" s="176"/>
      <c r="BM1086" s="197"/>
      <c r="BN1086" s="197"/>
      <c r="BO1086" s="66" t="s">
        <v>60</v>
      </c>
      <c r="BP1086" s="49">
        <v>2529144</v>
      </c>
      <c r="BQ1086" s="30">
        <f>IFERROR(BP1086/BM1085,"-")</f>
        <v>9.0101751469057658E-3</v>
      </c>
      <c r="BR1086" s="49">
        <v>67</v>
      </c>
      <c r="BS1086" s="30">
        <f>IFERROR(BR1086/BN1085,"-")</f>
        <v>0.27800829875518673</v>
      </c>
      <c r="BT1086" s="52">
        <f t="shared" si="722"/>
        <v>37748.417910447759</v>
      </c>
      <c r="BU1086" s="31">
        <f t="shared" si="758"/>
        <v>0.2087227414330218</v>
      </c>
      <c r="BV1086" s="176"/>
      <c r="BW1086" s="197"/>
      <c r="BX1086" s="197"/>
      <c r="BY1086" s="66" t="s">
        <v>60</v>
      </c>
      <c r="BZ1086" s="49">
        <f t="shared" si="733"/>
        <v>185736036</v>
      </c>
      <c r="CA1086" s="30">
        <f>IFERROR(BZ1086/BW1085,"-")</f>
        <v>2.3408260138665735E-2</v>
      </c>
      <c r="CB1086" s="49">
        <f t="shared" si="734"/>
        <v>2417</v>
      </c>
      <c r="CC1086" s="30">
        <f>IFERROR(CB1086/BX1085,"-")</f>
        <v>0.27032770383625992</v>
      </c>
      <c r="CD1086" s="52">
        <f t="shared" si="723"/>
        <v>76845.691352916838</v>
      </c>
      <c r="CE1086" s="31">
        <f t="shared" si="759"/>
        <v>0.24759270641262038</v>
      </c>
      <c r="CR1086" s="173"/>
      <c r="CS1086" s="194"/>
      <c r="CT1086" s="188"/>
      <c r="CU1086" s="191"/>
      <c r="CV1086" s="191"/>
      <c r="CW1086" s="75" t="s">
        <v>77</v>
      </c>
      <c r="CX1086" s="86">
        <v>16624963</v>
      </c>
      <c r="CY1086" s="76">
        <v>1.8449773533159115E-3</v>
      </c>
      <c r="CZ1086" s="86">
        <v>134</v>
      </c>
      <c r="DA1086" s="76">
        <v>1.3870199772280302E-2</v>
      </c>
      <c r="DB1086" s="86">
        <v>124066.88805970149</v>
      </c>
      <c r="DC1086" s="77">
        <v>1.2804586717630196E-2</v>
      </c>
    </row>
    <row r="1087" spans="2:107" s="16" customFormat="1" ht="13.15" customHeight="1">
      <c r="B1087" s="224"/>
      <c r="C1087" s="194"/>
      <c r="D1087" s="176"/>
      <c r="E1087" s="197"/>
      <c r="F1087" s="197"/>
      <c r="G1087" s="67" t="s">
        <v>194</v>
      </c>
      <c r="H1087" s="49">
        <v>0</v>
      </c>
      <c r="I1087" s="30" t="str">
        <f>IFERROR(H1087/E1085,"-")</f>
        <v>-</v>
      </c>
      <c r="J1087" s="49">
        <v>0</v>
      </c>
      <c r="K1087" s="30" t="str">
        <f>IFERROR(J1087/F1085,"-")</f>
        <v>-</v>
      </c>
      <c r="L1087" s="52" t="str">
        <f>IFERROR(H1087/J1087,"-")</f>
        <v>-</v>
      </c>
      <c r="M1087" s="31" t="str">
        <f t="shared" si="752"/>
        <v>-</v>
      </c>
      <c r="N1087" s="176"/>
      <c r="O1087" s="197"/>
      <c r="P1087" s="197"/>
      <c r="Q1087" s="67" t="s">
        <v>194</v>
      </c>
      <c r="R1087" s="49">
        <v>0</v>
      </c>
      <c r="S1087" s="30">
        <f>IFERROR(R1087/O1085,"-")</f>
        <v>0</v>
      </c>
      <c r="T1087" s="49">
        <v>0</v>
      </c>
      <c r="U1087" s="30">
        <f>IFERROR(T1087/P1085,"-")</f>
        <v>0</v>
      </c>
      <c r="V1087" s="52" t="str">
        <f>IFERROR(R1087/T1087,"-")</f>
        <v>-</v>
      </c>
      <c r="W1087" s="31">
        <f t="shared" si="753"/>
        <v>0</v>
      </c>
      <c r="X1087" s="176"/>
      <c r="Y1087" s="197"/>
      <c r="Z1087" s="197"/>
      <c r="AA1087" s="67" t="s">
        <v>194</v>
      </c>
      <c r="AB1087" s="49">
        <v>36313888</v>
      </c>
      <c r="AC1087" s="30">
        <f>IFERROR(AB1087/Y1085,"-")</f>
        <v>1.591482669121445E-2</v>
      </c>
      <c r="AD1087" s="49">
        <v>207</v>
      </c>
      <c r="AE1087" s="30">
        <f>IFERROR(AD1087/Z1085,"-")</f>
        <v>6.0526315789473685E-2</v>
      </c>
      <c r="AF1087" s="52">
        <f>IFERROR(AB1087/AD1087,"-")</f>
        <v>175429.41062801934</v>
      </c>
      <c r="AG1087" s="31">
        <f t="shared" si="754"/>
        <v>5.6480218281036838E-2</v>
      </c>
      <c r="AH1087" s="176"/>
      <c r="AI1087" s="197"/>
      <c r="AJ1087" s="197"/>
      <c r="AK1087" s="67" t="s">
        <v>194</v>
      </c>
      <c r="AL1087" s="49">
        <v>29005035</v>
      </c>
      <c r="AM1087" s="30">
        <f>IFERROR(AL1087/AI1085,"-")</f>
        <v>1.0393089161951714E-2</v>
      </c>
      <c r="AN1087" s="49">
        <v>191</v>
      </c>
      <c r="AO1087" s="30">
        <f>IFERROR(AN1087/AJ1085,"-")</f>
        <v>6.4396493594066087E-2</v>
      </c>
      <c r="AP1087" s="52">
        <f>IFERROR(AL1087/AN1087,"-")</f>
        <v>151858.82198952881</v>
      </c>
      <c r="AQ1087" s="31">
        <f t="shared" si="755"/>
        <v>5.9762202753441802E-2</v>
      </c>
      <c r="AR1087" s="176"/>
      <c r="AS1087" s="197"/>
      <c r="AT1087" s="197"/>
      <c r="AU1087" s="67" t="s">
        <v>194</v>
      </c>
      <c r="AV1087" s="49">
        <v>11476080</v>
      </c>
      <c r="AW1087" s="30">
        <f>IFERROR(AV1087/AS1085,"-")</f>
        <v>6.5070463489269054E-3</v>
      </c>
      <c r="AX1087" s="49">
        <v>98</v>
      </c>
      <c r="AY1087" s="30">
        <f>IFERROR(AX1087/AT1085,"-")</f>
        <v>6.0456508328192472E-2</v>
      </c>
      <c r="AZ1087" s="52">
        <f>IFERROR(AV1087/AX1087,"-")</f>
        <v>117102.85714285714</v>
      </c>
      <c r="BA1087" s="31">
        <f t="shared" si="756"/>
        <v>5.4779206260480717E-2</v>
      </c>
      <c r="BB1087" s="176"/>
      <c r="BC1087" s="197"/>
      <c r="BD1087" s="197"/>
      <c r="BE1087" s="67" t="s">
        <v>194</v>
      </c>
      <c r="BF1087" s="49">
        <v>2083936</v>
      </c>
      <c r="BG1087" s="30">
        <f>IFERROR(BF1087/BC1085,"-")</f>
        <v>2.6130903823621617E-3</v>
      </c>
      <c r="BH1087" s="49">
        <v>38</v>
      </c>
      <c r="BI1087" s="30">
        <f>IFERROR(BH1087/BD1085,"-")</f>
        <v>5.5152394775036286E-2</v>
      </c>
      <c r="BJ1087" s="52">
        <f>IFERROR(BF1087/BH1087,"-")</f>
        <v>54840.42105263158</v>
      </c>
      <c r="BK1087" s="31">
        <f t="shared" si="757"/>
        <v>4.8407643312101914E-2</v>
      </c>
      <c r="BL1087" s="176"/>
      <c r="BM1087" s="197"/>
      <c r="BN1087" s="197"/>
      <c r="BO1087" s="67" t="s">
        <v>194</v>
      </c>
      <c r="BP1087" s="49">
        <v>209634</v>
      </c>
      <c r="BQ1087" s="30">
        <f>IFERROR(BP1087/BM1085,"-")</f>
        <v>7.4682938446622379E-4</v>
      </c>
      <c r="BR1087" s="49">
        <v>3</v>
      </c>
      <c r="BS1087" s="30">
        <f>IFERROR(BR1087/BN1085,"-")</f>
        <v>1.2448132780082987E-2</v>
      </c>
      <c r="BT1087" s="52">
        <f>IFERROR(BP1087/BR1087,"-")</f>
        <v>69878</v>
      </c>
      <c r="BU1087" s="31">
        <f t="shared" si="758"/>
        <v>9.3457943925233638E-3</v>
      </c>
      <c r="BV1087" s="176"/>
      <c r="BW1087" s="197"/>
      <c r="BX1087" s="197"/>
      <c r="BY1087" s="67" t="s">
        <v>194</v>
      </c>
      <c r="BZ1087" s="49">
        <f t="shared" si="733"/>
        <v>79088573</v>
      </c>
      <c r="CA1087" s="30">
        <f>IFERROR(BZ1087/BW1085,"-")</f>
        <v>9.9675105092684058E-3</v>
      </c>
      <c r="CB1087" s="49">
        <f>SUM(J1087,T1087,AD1087,AN1087,AX1087,BH1087,BR1087)</f>
        <v>537</v>
      </c>
      <c r="CC1087" s="30">
        <f>IFERROR(CB1087/BX1085,"-")</f>
        <v>6.0060395928867021E-2</v>
      </c>
      <c r="CD1087" s="52">
        <f>IFERROR(BZ1087/CB1087,"-")</f>
        <v>147278.53445065176</v>
      </c>
      <c r="CE1087" s="31">
        <f t="shared" si="759"/>
        <v>5.5009219422249539E-2</v>
      </c>
      <c r="CR1087" s="173"/>
      <c r="CS1087" s="194"/>
      <c r="CT1087" s="188"/>
      <c r="CU1087" s="191"/>
      <c r="CV1087" s="191"/>
      <c r="CW1087" s="75" t="s">
        <v>79</v>
      </c>
      <c r="CX1087" s="86">
        <v>63134461</v>
      </c>
      <c r="CY1087" s="76">
        <v>7.0064306764957398E-3</v>
      </c>
      <c r="CZ1087" s="86">
        <v>193</v>
      </c>
      <c r="DA1087" s="76">
        <v>1.9977228030224614E-2</v>
      </c>
      <c r="DB1087" s="86">
        <v>327121.55958549224</v>
      </c>
      <c r="DC1087" s="77">
        <v>1.8442427138079313E-2</v>
      </c>
    </row>
    <row r="1088" spans="2:107" s="16" customFormat="1" ht="13.15" customHeight="1">
      <c r="B1088" s="224"/>
      <c r="C1088" s="194"/>
      <c r="D1088" s="176"/>
      <c r="E1088" s="197"/>
      <c r="F1088" s="197"/>
      <c r="G1088" s="67" t="s">
        <v>62</v>
      </c>
      <c r="H1088" s="49">
        <v>0</v>
      </c>
      <c r="I1088" s="30" t="str">
        <f>IFERROR(H1088/E1085,"-")</f>
        <v>-</v>
      </c>
      <c r="J1088" s="49">
        <v>0</v>
      </c>
      <c r="K1088" s="30" t="str">
        <f>IFERROR(J1088/F1085,"-")</f>
        <v>-</v>
      </c>
      <c r="L1088" s="52" t="str">
        <f t="shared" si="716"/>
        <v>-</v>
      </c>
      <c r="M1088" s="31" t="str">
        <f t="shared" si="752"/>
        <v>-</v>
      </c>
      <c r="N1088" s="176"/>
      <c r="O1088" s="197"/>
      <c r="P1088" s="197"/>
      <c r="Q1088" s="67" t="s">
        <v>62</v>
      </c>
      <c r="R1088" s="49">
        <v>19504</v>
      </c>
      <c r="S1088" s="30">
        <f>IFERROR(R1088/O1085,"-")</f>
        <v>9.638458953527447E-4</v>
      </c>
      <c r="T1088" s="49">
        <v>1</v>
      </c>
      <c r="U1088" s="30">
        <f>IFERROR(T1088/P1085,"-")</f>
        <v>0.25</v>
      </c>
      <c r="V1088" s="52">
        <f t="shared" si="717"/>
        <v>19504</v>
      </c>
      <c r="W1088" s="31">
        <f t="shared" si="753"/>
        <v>0.16666666666666666</v>
      </c>
      <c r="X1088" s="176"/>
      <c r="Y1088" s="197"/>
      <c r="Z1088" s="197"/>
      <c r="AA1088" s="67" t="s">
        <v>62</v>
      </c>
      <c r="AB1088" s="49">
        <v>31494990</v>
      </c>
      <c r="AC1088" s="30">
        <f>IFERROR(AB1088/Y1085,"-")</f>
        <v>1.380290944036431E-2</v>
      </c>
      <c r="AD1088" s="49">
        <v>587</v>
      </c>
      <c r="AE1088" s="30">
        <f>IFERROR(AD1088/Z1085,"-")</f>
        <v>0.17163742690058478</v>
      </c>
      <c r="AF1088" s="52">
        <f t="shared" si="718"/>
        <v>53654.156729131173</v>
      </c>
      <c r="AG1088" s="31">
        <f t="shared" si="754"/>
        <v>0.1601637107776262</v>
      </c>
      <c r="AH1088" s="176"/>
      <c r="AI1088" s="197"/>
      <c r="AJ1088" s="197"/>
      <c r="AK1088" s="67" t="s">
        <v>62</v>
      </c>
      <c r="AL1088" s="49">
        <v>29424380</v>
      </c>
      <c r="AM1088" s="30">
        <f>IFERROR(AL1088/AI1085,"-")</f>
        <v>1.0543348934940047E-2</v>
      </c>
      <c r="AN1088" s="49">
        <v>620</v>
      </c>
      <c r="AO1088" s="30">
        <f>IFERROR(AN1088/AJ1085,"-")</f>
        <v>0.20903573836817263</v>
      </c>
      <c r="AP1088" s="52">
        <f t="shared" si="719"/>
        <v>47458.677419354841</v>
      </c>
      <c r="AQ1088" s="31">
        <f t="shared" si="755"/>
        <v>0.19399249061326659</v>
      </c>
      <c r="AR1088" s="176"/>
      <c r="AS1088" s="197"/>
      <c r="AT1088" s="197"/>
      <c r="AU1088" s="67" t="s">
        <v>62</v>
      </c>
      <c r="AV1088" s="49">
        <v>10450858</v>
      </c>
      <c r="AW1088" s="30">
        <f>IFERROR(AV1088/AS1085,"-")</f>
        <v>5.9257357383404033E-3</v>
      </c>
      <c r="AX1088" s="49">
        <v>333</v>
      </c>
      <c r="AY1088" s="30">
        <f>IFERROR(AX1088/AT1085,"-")</f>
        <v>0.20542874768661321</v>
      </c>
      <c r="AZ1088" s="52">
        <f t="shared" si="720"/>
        <v>31383.957957957959</v>
      </c>
      <c r="BA1088" s="31">
        <f t="shared" si="756"/>
        <v>0.18613750698714365</v>
      </c>
      <c r="BB1088" s="176"/>
      <c r="BC1088" s="197"/>
      <c r="BD1088" s="197"/>
      <c r="BE1088" s="67" t="s">
        <v>62</v>
      </c>
      <c r="BF1088" s="49">
        <v>3032724</v>
      </c>
      <c r="BG1088" s="30">
        <f>IFERROR(BF1088/BC1085,"-")</f>
        <v>3.8027952474350957E-3</v>
      </c>
      <c r="BH1088" s="49">
        <v>138</v>
      </c>
      <c r="BI1088" s="30">
        <f>IFERROR(BH1088/BD1085,"-")</f>
        <v>0.20029027576197386</v>
      </c>
      <c r="BJ1088" s="52">
        <f t="shared" si="721"/>
        <v>21976.260869565216</v>
      </c>
      <c r="BK1088" s="31">
        <f t="shared" si="757"/>
        <v>0.17579617834394903</v>
      </c>
      <c r="BL1088" s="176"/>
      <c r="BM1088" s="197"/>
      <c r="BN1088" s="197"/>
      <c r="BO1088" s="67" t="s">
        <v>62</v>
      </c>
      <c r="BP1088" s="49">
        <v>797586</v>
      </c>
      <c r="BQ1088" s="30">
        <f>IFERROR(BP1088/BM1085,"-")</f>
        <v>2.8414315494570421E-3</v>
      </c>
      <c r="BR1088" s="49">
        <v>44</v>
      </c>
      <c r="BS1088" s="30">
        <f>IFERROR(BR1088/BN1085,"-")</f>
        <v>0.18257261410788381</v>
      </c>
      <c r="BT1088" s="52">
        <f t="shared" si="722"/>
        <v>18126.954545454544</v>
      </c>
      <c r="BU1088" s="31">
        <f t="shared" si="758"/>
        <v>0.13707165109034267</v>
      </c>
      <c r="BV1088" s="176"/>
      <c r="BW1088" s="197"/>
      <c r="BX1088" s="197"/>
      <c r="BY1088" s="67" t="s">
        <v>62</v>
      </c>
      <c r="BZ1088" s="49">
        <f t="shared" si="733"/>
        <v>75220042</v>
      </c>
      <c r="CA1088" s="30">
        <f>IFERROR(BZ1088/BW1085,"-")</f>
        <v>9.4799606403647083E-3</v>
      </c>
      <c r="CB1088" s="49">
        <f t="shared" si="734"/>
        <v>1723</v>
      </c>
      <c r="CC1088" s="30">
        <f>IFERROR(CB1088/BX1085,"-")</f>
        <v>0.19270775081087127</v>
      </c>
      <c r="CD1088" s="52">
        <f t="shared" si="723"/>
        <v>43656.43760882182</v>
      </c>
      <c r="CE1088" s="31">
        <f t="shared" si="759"/>
        <v>0.17650071706617496</v>
      </c>
      <c r="CR1088" s="173"/>
      <c r="CS1088" s="194"/>
      <c r="CT1088" s="188"/>
      <c r="CU1088" s="191"/>
      <c r="CV1088" s="191"/>
      <c r="CW1088" s="75" t="s">
        <v>81</v>
      </c>
      <c r="CX1088" s="86">
        <v>76041587</v>
      </c>
      <c r="CY1088" s="76">
        <v>8.438816130008929E-3</v>
      </c>
      <c r="CZ1088" s="86">
        <v>1055</v>
      </c>
      <c r="DA1088" s="76">
        <v>0.10920194596832626</v>
      </c>
      <c r="DB1088" s="86">
        <v>72077.333649289096</v>
      </c>
      <c r="DC1088" s="77">
        <v>0.10081223124701386</v>
      </c>
    </row>
    <row r="1089" spans="2:107" s="16" customFormat="1" ht="13.15" customHeight="1">
      <c r="B1089" s="224"/>
      <c r="C1089" s="194"/>
      <c r="D1089" s="176"/>
      <c r="E1089" s="197"/>
      <c r="F1089" s="197"/>
      <c r="G1089" s="67" t="s">
        <v>64</v>
      </c>
      <c r="H1089" s="49">
        <v>0</v>
      </c>
      <c r="I1089" s="30" t="str">
        <f>IFERROR(H1089/E1085,"-")</f>
        <v>-</v>
      </c>
      <c r="J1089" s="49">
        <v>0</v>
      </c>
      <c r="K1089" s="30" t="str">
        <f>IFERROR(J1089/F1085,"-")</f>
        <v>-</v>
      </c>
      <c r="L1089" s="52" t="str">
        <f t="shared" si="716"/>
        <v>-</v>
      </c>
      <c r="M1089" s="31" t="str">
        <f t="shared" si="752"/>
        <v>-</v>
      </c>
      <c r="N1089" s="176"/>
      <c r="O1089" s="197"/>
      <c r="P1089" s="197"/>
      <c r="Q1089" s="67" t="s">
        <v>64</v>
      </c>
      <c r="R1089" s="49">
        <v>0</v>
      </c>
      <c r="S1089" s="30">
        <f>IFERROR(R1089/O1085,"-")</f>
        <v>0</v>
      </c>
      <c r="T1089" s="49">
        <v>0</v>
      </c>
      <c r="U1089" s="30">
        <f>IFERROR(T1089/P1085,"-")</f>
        <v>0</v>
      </c>
      <c r="V1089" s="52" t="str">
        <f t="shared" si="717"/>
        <v>-</v>
      </c>
      <c r="W1089" s="31">
        <f t="shared" si="753"/>
        <v>0</v>
      </c>
      <c r="X1089" s="176"/>
      <c r="Y1089" s="197"/>
      <c r="Z1089" s="197"/>
      <c r="AA1089" s="67" t="s">
        <v>64</v>
      </c>
      <c r="AB1089" s="49">
        <v>737136</v>
      </c>
      <c r="AC1089" s="30">
        <f>IFERROR(AB1089/Y1085,"-")</f>
        <v>3.2305523682440876E-4</v>
      </c>
      <c r="AD1089" s="49">
        <v>86</v>
      </c>
      <c r="AE1089" s="30">
        <f>IFERROR(AD1089/Z1085,"-")</f>
        <v>2.5146198830409357E-2</v>
      </c>
      <c r="AF1089" s="52">
        <f t="shared" si="718"/>
        <v>8571.3488372093016</v>
      </c>
      <c r="AG1089" s="31">
        <f t="shared" si="754"/>
        <v>2.3465211459754432E-2</v>
      </c>
      <c r="AH1089" s="176"/>
      <c r="AI1089" s="197"/>
      <c r="AJ1089" s="197"/>
      <c r="AK1089" s="67" t="s">
        <v>64</v>
      </c>
      <c r="AL1089" s="49">
        <v>2531521</v>
      </c>
      <c r="AM1089" s="30">
        <f>IFERROR(AL1089/AI1085,"-")</f>
        <v>9.0709504292455303E-4</v>
      </c>
      <c r="AN1089" s="49">
        <v>69</v>
      </c>
      <c r="AO1089" s="30">
        <f>IFERROR(AN1089/AJ1085,"-")</f>
        <v>2.3263654753877275E-2</v>
      </c>
      <c r="AP1089" s="52">
        <f t="shared" si="719"/>
        <v>36688.710144927536</v>
      </c>
      <c r="AQ1089" s="31">
        <f t="shared" si="755"/>
        <v>2.1589486858573217E-2</v>
      </c>
      <c r="AR1089" s="176"/>
      <c r="AS1089" s="197"/>
      <c r="AT1089" s="197"/>
      <c r="AU1089" s="67" t="s">
        <v>64</v>
      </c>
      <c r="AV1089" s="49">
        <v>573569</v>
      </c>
      <c r="AW1089" s="30">
        <f>IFERROR(AV1089/AS1085,"-")</f>
        <v>3.2521907021453809E-4</v>
      </c>
      <c r="AX1089" s="49">
        <v>53</v>
      </c>
      <c r="AY1089" s="30">
        <f>IFERROR(AX1089/AT1085,"-")</f>
        <v>3.2695866748920423E-2</v>
      </c>
      <c r="AZ1089" s="52">
        <f t="shared" si="720"/>
        <v>10822.056603773584</v>
      </c>
      <c r="BA1089" s="31">
        <f t="shared" si="756"/>
        <v>2.9625489100055896E-2</v>
      </c>
      <c r="BB1089" s="176"/>
      <c r="BC1089" s="197"/>
      <c r="BD1089" s="197"/>
      <c r="BE1089" s="67" t="s">
        <v>64</v>
      </c>
      <c r="BF1089" s="49">
        <v>150668</v>
      </c>
      <c r="BG1089" s="30">
        <f>IFERROR(BF1089/BC1085,"-")</f>
        <v>1.8892571639903631E-4</v>
      </c>
      <c r="BH1089" s="49">
        <v>12</v>
      </c>
      <c r="BI1089" s="30">
        <f>IFERROR(BH1089/BD1085,"-")</f>
        <v>1.741654571843251E-2</v>
      </c>
      <c r="BJ1089" s="52">
        <f t="shared" si="721"/>
        <v>12555.666666666666</v>
      </c>
      <c r="BK1089" s="31">
        <f t="shared" si="757"/>
        <v>1.5286624203821656E-2</v>
      </c>
      <c r="BL1089" s="176"/>
      <c r="BM1089" s="197"/>
      <c r="BN1089" s="197"/>
      <c r="BO1089" s="67" t="s">
        <v>64</v>
      </c>
      <c r="BP1089" s="49">
        <v>306399</v>
      </c>
      <c r="BQ1089" s="30">
        <f>IFERROR(BP1089/BM1085,"-")</f>
        <v>1.0915585094548905E-3</v>
      </c>
      <c r="BR1089" s="49">
        <v>5</v>
      </c>
      <c r="BS1089" s="30">
        <f>IFERROR(BR1089/BN1085,"-")</f>
        <v>2.0746887966804978E-2</v>
      </c>
      <c r="BT1089" s="52">
        <f t="shared" si="722"/>
        <v>61279.8</v>
      </c>
      <c r="BU1089" s="31">
        <f t="shared" si="758"/>
        <v>1.5576323987538941E-2</v>
      </c>
      <c r="BV1089" s="176"/>
      <c r="BW1089" s="197"/>
      <c r="BX1089" s="197"/>
      <c r="BY1089" s="67" t="s">
        <v>64</v>
      </c>
      <c r="BZ1089" s="49">
        <f t="shared" si="733"/>
        <v>4299293</v>
      </c>
      <c r="CA1089" s="30">
        <f>IFERROR(BZ1089/BW1085,"-")</f>
        <v>5.4183868205491699E-4</v>
      </c>
      <c r="CB1089" s="49">
        <f t="shared" si="734"/>
        <v>225</v>
      </c>
      <c r="CC1089" s="30">
        <f>IFERROR(CB1089/BX1085,"-")</f>
        <v>2.516497036125713E-2</v>
      </c>
      <c r="CD1089" s="52">
        <f t="shared" si="723"/>
        <v>19107.968888888889</v>
      </c>
      <c r="CE1089" s="31">
        <f t="shared" si="759"/>
        <v>2.3048555623847573E-2</v>
      </c>
      <c r="CR1089" s="173"/>
      <c r="CS1089" s="194"/>
      <c r="CT1089" s="188"/>
      <c r="CU1089" s="191"/>
      <c r="CV1089" s="191"/>
      <c r="CW1089" s="75" t="s">
        <v>83</v>
      </c>
      <c r="CX1089" s="86">
        <v>373301267</v>
      </c>
      <c r="CY1089" s="76">
        <v>4.1427603994014087E-2</v>
      </c>
      <c r="CZ1089" s="86">
        <v>1468</v>
      </c>
      <c r="DA1089" s="76">
        <v>0.15195114377393645</v>
      </c>
      <c r="DB1089" s="86">
        <v>254292.41621253407</v>
      </c>
      <c r="DC1089" s="77">
        <v>0.14027711419015768</v>
      </c>
    </row>
    <row r="1090" spans="2:107" s="16" customFormat="1" ht="13.15" customHeight="1">
      <c r="B1090" s="224"/>
      <c r="C1090" s="194"/>
      <c r="D1090" s="176"/>
      <c r="E1090" s="197"/>
      <c r="F1090" s="197"/>
      <c r="G1090" s="67" t="s">
        <v>66</v>
      </c>
      <c r="H1090" s="49">
        <v>0</v>
      </c>
      <c r="I1090" s="30" t="str">
        <f>IFERROR(H1090/E1085,"-")</f>
        <v>-</v>
      </c>
      <c r="J1090" s="49">
        <v>0</v>
      </c>
      <c r="K1090" s="30" t="str">
        <f>IFERROR(J1090/F1085,"-")</f>
        <v>-</v>
      </c>
      <c r="L1090" s="52" t="str">
        <f t="shared" si="716"/>
        <v>-</v>
      </c>
      <c r="M1090" s="31" t="str">
        <f t="shared" si="752"/>
        <v>-</v>
      </c>
      <c r="N1090" s="176"/>
      <c r="O1090" s="197"/>
      <c r="P1090" s="197"/>
      <c r="Q1090" s="67" t="s">
        <v>66</v>
      </c>
      <c r="R1090" s="49">
        <v>0</v>
      </c>
      <c r="S1090" s="30">
        <f>IFERROR(R1090/O1085,"-")</f>
        <v>0</v>
      </c>
      <c r="T1090" s="49">
        <v>0</v>
      </c>
      <c r="U1090" s="30">
        <f>IFERROR(T1090/P1085,"-")</f>
        <v>0</v>
      </c>
      <c r="V1090" s="52" t="str">
        <f t="shared" si="717"/>
        <v>-</v>
      </c>
      <c r="W1090" s="31">
        <f t="shared" si="753"/>
        <v>0</v>
      </c>
      <c r="X1090" s="176"/>
      <c r="Y1090" s="197"/>
      <c r="Z1090" s="197"/>
      <c r="AA1090" s="67" t="s">
        <v>66</v>
      </c>
      <c r="AB1090" s="49">
        <v>41170175</v>
      </c>
      <c r="AC1090" s="30">
        <f>IFERROR(AB1090/Y1085,"-")</f>
        <v>1.8043129944443567E-2</v>
      </c>
      <c r="AD1090" s="49">
        <v>800</v>
      </c>
      <c r="AE1090" s="30">
        <f>IFERROR(AD1090/Z1085,"-")</f>
        <v>0.23391812865497075</v>
      </c>
      <c r="AF1090" s="52">
        <f t="shared" si="718"/>
        <v>51462.71875</v>
      </c>
      <c r="AG1090" s="31">
        <f t="shared" si="754"/>
        <v>0.21828103683492497</v>
      </c>
      <c r="AH1090" s="176"/>
      <c r="AI1090" s="197"/>
      <c r="AJ1090" s="197"/>
      <c r="AK1090" s="67" t="s">
        <v>66</v>
      </c>
      <c r="AL1090" s="49">
        <v>68322444</v>
      </c>
      <c r="AM1090" s="30">
        <f>IFERROR(AL1090/AI1085,"-")</f>
        <v>2.4481309960648311E-2</v>
      </c>
      <c r="AN1090" s="49">
        <v>909</v>
      </c>
      <c r="AO1090" s="30">
        <f>IFERROR(AN1090/AJ1085,"-")</f>
        <v>0.3064733648010789</v>
      </c>
      <c r="AP1090" s="52">
        <f t="shared" si="719"/>
        <v>75162.204620462042</v>
      </c>
      <c r="AQ1090" s="31">
        <f t="shared" si="755"/>
        <v>0.28441802252816017</v>
      </c>
      <c r="AR1090" s="176"/>
      <c r="AS1090" s="197"/>
      <c r="AT1090" s="197"/>
      <c r="AU1090" s="67" t="s">
        <v>66</v>
      </c>
      <c r="AV1090" s="49">
        <v>26108647</v>
      </c>
      <c r="AW1090" s="30">
        <f>IFERROR(AV1090/AS1085,"-")</f>
        <v>1.4803850804174543E-2</v>
      </c>
      <c r="AX1090" s="49">
        <v>489</v>
      </c>
      <c r="AY1090" s="30">
        <f>IFERROR(AX1090/AT1085,"-")</f>
        <v>0.30166563849475631</v>
      </c>
      <c r="AZ1090" s="52">
        <f t="shared" si="720"/>
        <v>53391.916155419225</v>
      </c>
      <c r="BA1090" s="31">
        <f t="shared" si="756"/>
        <v>0.27333705980994971</v>
      </c>
      <c r="BB1090" s="176"/>
      <c r="BC1090" s="197"/>
      <c r="BD1090" s="197"/>
      <c r="BE1090" s="67" t="s">
        <v>66</v>
      </c>
      <c r="BF1090" s="49">
        <v>6308883</v>
      </c>
      <c r="BG1090" s="30">
        <f>IFERROR(BF1090/BC1085,"-")</f>
        <v>7.9108386681491852E-3</v>
      </c>
      <c r="BH1090" s="49">
        <v>178</v>
      </c>
      <c r="BI1090" s="30">
        <f>IFERROR(BH1090/BD1085,"-")</f>
        <v>0.25834542815674894</v>
      </c>
      <c r="BJ1090" s="52">
        <f t="shared" si="721"/>
        <v>35443.162921348317</v>
      </c>
      <c r="BK1090" s="31">
        <f t="shared" si="757"/>
        <v>0.2267515923566879</v>
      </c>
      <c r="BL1090" s="176"/>
      <c r="BM1090" s="197"/>
      <c r="BN1090" s="197"/>
      <c r="BO1090" s="67" t="s">
        <v>66</v>
      </c>
      <c r="BP1090" s="49">
        <v>1007726</v>
      </c>
      <c r="BQ1090" s="30">
        <f>IFERROR(BP1090/BM1085,"-")</f>
        <v>3.5900635788593924E-3</v>
      </c>
      <c r="BR1090" s="49">
        <v>37</v>
      </c>
      <c r="BS1090" s="30">
        <f>IFERROR(BR1090/BN1085,"-")</f>
        <v>0.15352697095435686</v>
      </c>
      <c r="BT1090" s="52">
        <f t="shared" si="722"/>
        <v>27235.837837837837</v>
      </c>
      <c r="BU1090" s="31">
        <f t="shared" si="758"/>
        <v>0.11526479750778816</v>
      </c>
      <c r="BV1090" s="176"/>
      <c r="BW1090" s="197"/>
      <c r="BX1090" s="197"/>
      <c r="BY1090" s="67" t="s">
        <v>66</v>
      </c>
      <c r="BZ1090" s="49">
        <f t="shared" si="733"/>
        <v>142917875</v>
      </c>
      <c r="CA1090" s="30">
        <f>IFERROR(BZ1090/BW1085,"-")</f>
        <v>1.801189940580681E-2</v>
      </c>
      <c r="CB1090" s="49">
        <f t="shared" si="734"/>
        <v>2413</v>
      </c>
      <c r="CC1090" s="30">
        <f>IFERROR(CB1090/BX1085,"-")</f>
        <v>0.26988032658539313</v>
      </c>
      <c r="CD1090" s="52">
        <f t="shared" si="723"/>
        <v>59228.294653957731</v>
      </c>
      <c r="CE1090" s="31">
        <f t="shared" si="759"/>
        <v>0.24718295431264084</v>
      </c>
      <c r="CR1090" s="173"/>
      <c r="CS1090" s="194"/>
      <c r="CT1090" s="188"/>
      <c r="CU1090" s="191"/>
      <c r="CV1090" s="191"/>
      <c r="CW1090" s="75" t="s">
        <v>87</v>
      </c>
      <c r="CX1090" s="86">
        <v>72520607</v>
      </c>
      <c r="CY1090" s="76">
        <v>8.0480706972835582E-3</v>
      </c>
      <c r="CZ1090" s="86">
        <v>627</v>
      </c>
      <c r="DA1090" s="76">
        <v>6.4900113859848882E-2</v>
      </c>
      <c r="DB1090" s="86">
        <v>115662.85007974482</v>
      </c>
      <c r="DC1090" s="77">
        <v>5.9913999044433827E-2</v>
      </c>
    </row>
    <row r="1091" spans="2:107" s="16" customFormat="1" ht="13.15" customHeight="1">
      <c r="B1091" s="224"/>
      <c r="C1091" s="194"/>
      <c r="D1091" s="176"/>
      <c r="E1091" s="197"/>
      <c r="F1091" s="197"/>
      <c r="G1091" s="67" t="s">
        <v>68</v>
      </c>
      <c r="H1091" s="49">
        <v>0</v>
      </c>
      <c r="I1091" s="30" t="str">
        <f>IFERROR(H1091/E1085,"-")</f>
        <v>-</v>
      </c>
      <c r="J1091" s="49">
        <v>0</v>
      </c>
      <c r="K1091" s="30" t="str">
        <f>IFERROR(J1091/F1085,"-")</f>
        <v>-</v>
      </c>
      <c r="L1091" s="52" t="str">
        <f t="shared" ref="L1091:L1157" si="760">IFERROR(H1091/J1091,"-")</f>
        <v>-</v>
      </c>
      <c r="M1091" s="31" t="str">
        <f t="shared" si="752"/>
        <v>-</v>
      </c>
      <c r="N1091" s="176"/>
      <c r="O1091" s="197"/>
      <c r="P1091" s="197"/>
      <c r="Q1091" s="67" t="s">
        <v>68</v>
      </c>
      <c r="R1091" s="49">
        <v>4048</v>
      </c>
      <c r="S1091" s="30">
        <f>IFERROR(R1091/O1085,"-")</f>
        <v>2.0004348771472059E-4</v>
      </c>
      <c r="T1091" s="49">
        <v>1</v>
      </c>
      <c r="U1091" s="30">
        <f>IFERROR(T1091/P1085,"-")</f>
        <v>0.25</v>
      </c>
      <c r="V1091" s="52">
        <f t="shared" ref="V1091:V1157" si="761">IFERROR(R1091/T1091,"-")</f>
        <v>4048</v>
      </c>
      <c r="W1091" s="31">
        <f t="shared" si="753"/>
        <v>0.16666666666666666</v>
      </c>
      <c r="X1091" s="176"/>
      <c r="Y1091" s="197"/>
      <c r="Z1091" s="197"/>
      <c r="AA1091" s="67" t="s">
        <v>68</v>
      </c>
      <c r="AB1091" s="49">
        <v>42059897</v>
      </c>
      <c r="AC1091" s="30">
        <f>IFERROR(AB1091/Y1085,"-")</f>
        <v>1.8433057110418212E-2</v>
      </c>
      <c r="AD1091" s="49">
        <v>738</v>
      </c>
      <c r="AE1091" s="30">
        <f>IFERROR(AD1091/Z1085,"-")</f>
        <v>0.21578947368421053</v>
      </c>
      <c r="AF1091" s="52">
        <f t="shared" ref="AF1091:AF1157" si="762">IFERROR(AB1091/AD1091,"-")</f>
        <v>56991.730352303523</v>
      </c>
      <c r="AG1091" s="31">
        <f t="shared" si="754"/>
        <v>0.20136425648021827</v>
      </c>
      <c r="AH1091" s="176"/>
      <c r="AI1091" s="197"/>
      <c r="AJ1091" s="197"/>
      <c r="AK1091" s="67" t="s">
        <v>68</v>
      </c>
      <c r="AL1091" s="49">
        <v>67435950</v>
      </c>
      <c r="AM1091" s="30">
        <f>IFERROR(AL1091/AI1085,"-")</f>
        <v>2.4163661277116805E-2</v>
      </c>
      <c r="AN1091" s="49">
        <v>885</v>
      </c>
      <c r="AO1091" s="30">
        <f>IFERROR(AN1091/AJ1085,"-")</f>
        <v>0.29838165879973028</v>
      </c>
      <c r="AP1091" s="52">
        <f t="shared" ref="AP1091:AP1157" si="763">IFERROR(AL1091/AN1091,"-")</f>
        <v>76198.813559322036</v>
      </c>
      <c r="AQ1091" s="31">
        <f t="shared" si="755"/>
        <v>0.27690863579474345</v>
      </c>
      <c r="AR1091" s="176"/>
      <c r="AS1091" s="197"/>
      <c r="AT1091" s="197"/>
      <c r="AU1091" s="67" t="s">
        <v>68</v>
      </c>
      <c r="AV1091" s="49">
        <v>39492865</v>
      </c>
      <c r="AW1091" s="30">
        <f>IFERROR(AV1091/AS1085,"-")</f>
        <v>2.2392829520786989E-2</v>
      </c>
      <c r="AX1091" s="49">
        <v>540</v>
      </c>
      <c r="AY1091" s="30">
        <f>IFERROR(AX1091/AT1085,"-")</f>
        <v>0.33312769895126465</v>
      </c>
      <c r="AZ1091" s="52">
        <f t="shared" ref="AZ1091:AZ1157" si="764">IFERROR(AV1091/AX1091,"-")</f>
        <v>73134.935185185182</v>
      </c>
      <c r="BA1091" s="31">
        <f t="shared" si="756"/>
        <v>0.30184460592509782</v>
      </c>
      <c r="BB1091" s="176"/>
      <c r="BC1091" s="197"/>
      <c r="BD1091" s="197"/>
      <c r="BE1091" s="67" t="s">
        <v>68</v>
      </c>
      <c r="BF1091" s="49">
        <v>16286047</v>
      </c>
      <c r="BG1091" s="30">
        <f>IFERROR(BF1091/BC1085,"-")</f>
        <v>2.042141062988409E-2</v>
      </c>
      <c r="BH1091" s="49">
        <v>253</v>
      </c>
      <c r="BI1091" s="30">
        <f>IFERROR(BH1091/BD1085,"-")</f>
        <v>0.3671988388969521</v>
      </c>
      <c r="BJ1091" s="52">
        <f t="shared" ref="BJ1091:BJ1157" si="765">IFERROR(BF1091/BH1091,"-")</f>
        <v>64371.727272727272</v>
      </c>
      <c r="BK1091" s="31">
        <f t="shared" si="757"/>
        <v>0.32229299363057323</v>
      </c>
      <c r="BL1091" s="176"/>
      <c r="BM1091" s="197"/>
      <c r="BN1091" s="197"/>
      <c r="BO1091" s="67" t="s">
        <v>68</v>
      </c>
      <c r="BP1091" s="49">
        <v>9014036</v>
      </c>
      <c r="BQ1091" s="30">
        <f>IFERROR(BP1091/BM1085,"-")</f>
        <v>3.2112858398143346E-2</v>
      </c>
      <c r="BR1091" s="49">
        <v>77</v>
      </c>
      <c r="BS1091" s="30">
        <f>IFERROR(BR1091/BN1085,"-")</f>
        <v>0.31950207468879666</v>
      </c>
      <c r="BT1091" s="52">
        <f t="shared" ref="BT1091:BT1157" si="766">IFERROR(BP1091/BR1091,"-")</f>
        <v>117065.4025974026</v>
      </c>
      <c r="BU1091" s="31">
        <f t="shared" si="758"/>
        <v>0.23987538940809969</v>
      </c>
      <c r="BV1091" s="176"/>
      <c r="BW1091" s="197"/>
      <c r="BX1091" s="197"/>
      <c r="BY1091" s="67" t="s">
        <v>68</v>
      </c>
      <c r="BZ1091" s="49">
        <f t="shared" si="733"/>
        <v>174292843</v>
      </c>
      <c r="CA1091" s="30">
        <f>IFERROR(BZ1091/BW1085,"-")</f>
        <v>2.1966077758069656E-2</v>
      </c>
      <c r="CB1091" s="49">
        <f t="shared" si="734"/>
        <v>2494</v>
      </c>
      <c r="CC1091" s="30">
        <f>IFERROR(CB1091/BX1085,"-")</f>
        <v>0.2789397159154457</v>
      </c>
      <c r="CD1091" s="52">
        <f t="shared" ref="CD1091:CD1157" si="767">IFERROR(BZ1091/CB1091,"-")</f>
        <v>69884.860866078583</v>
      </c>
      <c r="CE1091" s="31">
        <f t="shared" si="759"/>
        <v>0.255480434337226</v>
      </c>
      <c r="CR1091" s="173"/>
      <c r="CS1091" s="194"/>
      <c r="CT1091" s="188"/>
      <c r="CU1091" s="191"/>
      <c r="CV1091" s="191"/>
      <c r="CW1091" s="75" t="s">
        <v>85</v>
      </c>
      <c r="CX1091" s="86">
        <v>24952354</v>
      </c>
      <c r="CY1091" s="76">
        <v>2.7691206315419588E-3</v>
      </c>
      <c r="CZ1091" s="86">
        <v>1051</v>
      </c>
      <c r="DA1091" s="76">
        <v>0.10878791015422834</v>
      </c>
      <c r="DB1091" s="86">
        <v>23741.535680304471</v>
      </c>
      <c r="DC1091" s="77">
        <v>0.10043000477783086</v>
      </c>
    </row>
    <row r="1092" spans="2:107" s="16" customFormat="1" ht="13.15" customHeight="1">
      <c r="B1092" s="224"/>
      <c r="C1092" s="194"/>
      <c r="D1092" s="176"/>
      <c r="E1092" s="197"/>
      <c r="F1092" s="197"/>
      <c r="G1092" s="67" t="s">
        <v>69</v>
      </c>
      <c r="H1092" s="49">
        <v>0</v>
      </c>
      <c r="I1092" s="30" t="str">
        <f>IFERROR(H1092/E1085,"-")</f>
        <v>-</v>
      </c>
      <c r="J1092" s="49">
        <v>0</v>
      </c>
      <c r="K1092" s="30" t="str">
        <f>IFERROR(J1092/F1085,"-")</f>
        <v>-</v>
      </c>
      <c r="L1092" s="52" t="str">
        <f t="shared" si="760"/>
        <v>-</v>
      </c>
      <c r="M1092" s="31" t="str">
        <f t="shared" si="752"/>
        <v>-</v>
      </c>
      <c r="N1092" s="176"/>
      <c r="O1092" s="197"/>
      <c r="P1092" s="197"/>
      <c r="Q1092" s="67" t="s">
        <v>69</v>
      </c>
      <c r="R1092" s="49">
        <v>0</v>
      </c>
      <c r="S1092" s="30">
        <f>IFERROR(R1092/O1085,"-")</f>
        <v>0</v>
      </c>
      <c r="T1092" s="49">
        <v>0</v>
      </c>
      <c r="U1092" s="30">
        <f>IFERROR(T1092/P1085,"-")</f>
        <v>0</v>
      </c>
      <c r="V1092" s="52" t="str">
        <f t="shared" si="761"/>
        <v>-</v>
      </c>
      <c r="W1092" s="31">
        <f t="shared" si="753"/>
        <v>0</v>
      </c>
      <c r="X1092" s="176"/>
      <c r="Y1092" s="197"/>
      <c r="Z1092" s="197"/>
      <c r="AA1092" s="67" t="s">
        <v>69</v>
      </c>
      <c r="AB1092" s="49">
        <v>48813037</v>
      </c>
      <c r="AC1092" s="30">
        <f>IFERROR(AB1092/Y1085,"-")</f>
        <v>2.1392670047526683E-2</v>
      </c>
      <c r="AD1092" s="49">
        <v>273</v>
      </c>
      <c r="AE1092" s="30">
        <f>IFERROR(AD1092/Z1085,"-")</f>
        <v>7.982456140350877E-2</v>
      </c>
      <c r="AF1092" s="52">
        <f t="shared" si="762"/>
        <v>178802.33333333334</v>
      </c>
      <c r="AG1092" s="31">
        <f t="shared" si="754"/>
        <v>7.4488403819918142E-2</v>
      </c>
      <c r="AH1092" s="176"/>
      <c r="AI1092" s="197"/>
      <c r="AJ1092" s="197"/>
      <c r="AK1092" s="67" t="s">
        <v>69</v>
      </c>
      <c r="AL1092" s="49">
        <v>88984984</v>
      </c>
      <c r="AM1092" s="30">
        <f>IFERROR(AL1092/AI1085,"-")</f>
        <v>3.188511487011985E-2</v>
      </c>
      <c r="AN1092" s="49">
        <v>355</v>
      </c>
      <c r="AO1092" s="30">
        <f>IFERROR(AN1092/AJ1085,"-")</f>
        <v>0.11968981793661497</v>
      </c>
      <c r="AP1092" s="52">
        <f t="shared" si="763"/>
        <v>250661.92676056339</v>
      </c>
      <c r="AQ1092" s="31">
        <f t="shared" si="755"/>
        <v>0.11107634543178974</v>
      </c>
      <c r="AR1092" s="176"/>
      <c r="AS1092" s="197"/>
      <c r="AT1092" s="197"/>
      <c r="AU1092" s="67" t="s">
        <v>69</v>
      </c>
      <c r="AV1092" s="49">
        <v>85625911</v>
      </c>
      <c r="AW1092" s="30">
        <f>IFERROR(AV1092/AS1085,"-")</f>
        <v>4.8550704730717292E-2</v>
      </c>
      <c r="AX1092" s="49">
        <v>307</v>
      </c>
      <c r="AY1092" s="30">
        <f>IFERROR(AX1092/AT1085,"-")</f>
        <v>0.18938926588525601</v>
      </c>
      <c r="AZ1092" s="52">
        <f t="shared" si="764"/>
        <v>278911.7622149837</v>
      </c>
      <c r="BA1092" s="31">
        <f t="shared" si="756"/>
        <v>0.17160424818334266</v>
      </c>
      <c r="BB1092" s="176"/>
      <c r="BC1092" s="197"/>
      <c r="BD1092" s="197"/>
      <c r="BE1092" s="67" t="s">
        <v>69</v>
      </c>
      <c r="BF1092" s="49">
        <v>35742634</v>
      </c>
      <c r="BG1092" s="30">
        <f>IFERROR(BF1092/BC1085,"-")</f>
        <v>4.4818426835416633E-2</v>
      </c>
      <c r="BH1092" s="49">
        <v>140</v>
      </c>
      <c r="BI1092" s="30">
        <f>IFERROR(BH1092/BD1085,"-")</f>
        <v>0.20319303338171263</v>
      </c>
      <c r="BJ1092" s="52">
        <f t="shared" si="765"/>
        <v>255304.52857142859</v>
      </c>
      <c r="BK1092" s="31">
        <f t="shared" si="757"/>
        <v>0.17834394904458598</v>
      </c>
      <c r="BL1092" s="176"/>
      <c r="BM1092" s="197"/>
      <c r="BN1092" s="197"/>
      <c r="BO1092" s="67" t="s">
        <v>69</v>
      </c>
      <c r="BP1092" s="49">
        <v>17929917</v>
      </c>
      <c r="BQ1092" s="30">
        <f>IFERROR(BP1092/BM1085,"-")</f>
        <v>6.3876035741532777E-2</v>
      </c>
      <c r="BR1092" s="49">
        <v>62</v>
      </c>
      <c r="BS1092" s="30">
        <f>IFERROR(BR1092/BN1085,"-")</f>
        <v>0.25726141078838172</v>
      </c>
      <c r="BT1092" s="52">
        <f t="shared" si="766"/>
        <v>289192.20967741933</v>
      </c>
      <c r="BU1092" s="31">
        <f t="shared" si="758"/>
        <v>0.19314641744548286</v>
      </c>
      <c r="BV1092" s="176"/>
      <c r="BW1092" s="197"/>
      <c r="BX1092" s="197"/>
      <c r="BY1092" s="67" t="s">
        <v>69</v>
      </c>
      <c r="BZ1092" s="49">
        <f t="shared" si="733"/>
        <v>277096483</v>
      </c>
      <c r="CA1092" s="30">
        <f>IFERROR(BZ1092/BW1085,"-")</f>
        <v>3.4922391460822211E-2</v>
      </c>
      <c r="CB1092" s="49">
        <f t="shared" si="734"/>
        <v>1137</v>
      </c>
      <c r="CC1092" s="30">
        <f>IFERROR(CB1092/BX1085,"-")</f>
        <v>0.12716698355888603</v>
      </c>
      <c r="CD1092" s="52">
        <f t="shared" si="767"/>
        <v>243708.42832014072</v>
      </c>
      <c r="CE1092" s="31">
        <f t="shared" si="759"/>
        <v>0.1164720344191764</v>
      </c>
      <c r="CR1092" s="174"/>
      <c r="CS1092" s="195"/>
      <c r="CT1092" s="189"/>
      <c r="CU1092" s="192"/>
      <c r="CV1092" s="192"/>
      <c r="CW1092" s="18" t="s">
        <v>92</v>
      </c>
      <c r="CX1092" s="86">
        <v>1882214066</v>
      </c>
      <c r="CY1092" s="76">
        <v>0.20888120628374696</v>
      </c>
      <c r="CZ1092" s="86">
        <v>7441</v>
      </c>
      <c r="DA1092" s="76">
        <v>0.77021012317565474</v>
      </c>
      <c r="DB1092" s="86">
        <v>252951.76266630829</v>
      </c>
      <c r="DC1092" s="77">
        <v>0.7110367892976589</v>
      </c>
    </row>
    <row r="1093" spans="2:107" s="16" customFormat="1" ht="13.15" customHeight="1">
      <c r="B1093" s="224"/>
      <c r="C1093" s="194"/>
      <c r="D1093" s="176"/>
      <c r="E1093" s="197"/>
      <c r="F1093" s="197"/>
      <c r="G1093" s="67" t="s">
        <v>71</v>
      </c>
      <c r="H1093" s="49">
        <v>0</v>
      </c>
      <c r="I1093" s="30" t="str">
        <f>IFERROR(H1093/E1085,"-")</f>
        <v>-</v>
      </c>
      <c r="J1093" s="49">
        <v>0</v>
      </c>
      <c r="K1093" s="30" t="str">
        <f>IFERROR(J1093/F1085,"-")</f>
        <v>-</v>
      </c>
      <c r="L1093" s="52" t="str">
        <f t="shared" si="760"/>
        <v>-</v>
      </c>
      <c r="M1093" s="31" t="str">
        <f t="shared" si="752"/>
        <v>-</v>
      </c>
      <c r="N1093" s="176"/>
      <c r="O1093" s="197"/>
      <c r="P1093" s="197"/>
      <c r="Q1093" s="67" t="s">
        <v>71</v>
      </c>
      <c r="R1093" s="49">
        <v>0</v>
      </c>
      <c r="S1093" s="30">
        <f>IFERROR(R1093/O1085,"-")</f>
        <v>0</v>
      </c>
      <c r="T1093" s="49">
        <v>0</v>
      </c>
      <c r="U1093" s="30">
        <f>IFERROR(T1093/P1085,"-")</f>
        <v>0</v>
      </c>
      <c r="V1093" s="52" t="str">
        <f t="shared" si="761"/>
        <v>-</v>
      </c>
      <c r="W1093" s="31">
        <f t="shared" si="753"/>
        <v>0</v>
      </c>
      <c r="X1093" s="176"/>
      <c r="Y1093" s="197"/>
      <c r="Z1093" s="197"/>
      <c r="AA1093" s="67" t="s">
        <v>71</v>
      </c>
      <c r="AB1093" s="49">
        <v>5500</v>
      </c>
      <c r="AC1093" s="30">
        <f>IFERROR(AB1093/Y1085,"-")</f>
        <v>2.4104151778426887E-6</v>
      </c>
      <c r="AD1093" s="49">
        <v>1</v>
      </c>
      <c r="AE1093" s="30">
        <f>IFERROR(AD1093/Z1085,"-")</f>
        <v>2.9239766081871346E-4</v>
      </c>
      <c r="AF1093" s="52">
        <f t="shared" si="762"/>
        <v>5500</v>
      </c>
      <c r="AG1093" s="31">
        <f t="shared" si="754"/>
        <v>2.7285129604365623E-4</v>
      </c>
      <c r="AH1093" s="176"/>
      <c r="AI1093" s="197"/>
      <c r="AJ1093" s="197"/>
      <c r="AK1093" s="67" t="s">
        <v>71</v>
      </c>
      <c r="AL1093" s="49">
        <v>12508</v>
      </c>
      <c r="AM1093" s="30">
        <f>IFERROR(AL1093/AI1085,"-")</f>
        <v>4.481868725126242E-6</v>
      </c>
      <c r="AN1093" s="49">
        <v>1</v>
      </c>
      <c r="AO1093" s="30">
        <f>IFERROR(AN1093/AJ1085,"-")</f>
        <v>3.3715441672285906E-4</v>
      </c>
      <c r="AP1093" s="52">
        <f t="shared" si="763"/>
        <v>12508</v>
      </c>
      <c r="AQ1093" s="31">
        <f t="shared" si="755"/>
        <v>3.1289111389236547E-4</v>
      </c>
      <c r="AR1093" s="176"/>
      <c r="AS1093" s="197"/>
      <c r="AT1093" s="197"/>
      <c r="AU1093" s="67" t="s">
        <v>71</v>
      </c>
      <c r="AV1093" s="49">
        <v>3919</v>
      </c>
      <c r="AW1093" s="30">
        <f>IFERROR(AV1093/AS1085,"-")</f>
        <v>2.2221102189462377E-6</v>
      </c>
      <c r="AX1093" s="49">
        <v>3</v>
      </c>
      <c r="AY1093" s="30">
        <f>IFERROR(AX1093/AT1085,"-")</f>
        <v>1.8507094386181369E-3</v>
      </c>
      <c r="AZ1093" s="52">
        <f t="shared" si="764"/>
        <v>1306.3333333333333</v>
      </c>
      <c r="BA1093" s="31">
        <f t="shared" si="756"/>
        <v>1.6769144773616546E-3</v>
      </c>
      <c r="BB1093" s="176"/>
      <c r="BC1093" s="197"/>
      <c r="BD1093" s="197"/>
      <c r="BE1093" s="67" t="s">
        <v>71</v>
      </c>
      <c r="BF1093" s="49">
        <v>986</v>
      </c>
      <c r="BG1093" s="30">
        <f>IFERROR(BF1093/BC1085,"-")</f>
        <v>1.2363657602772307E-6</v>
      </c>
      <c r="BH1093" s="49">
        <v>2</v>
      </c>
      <c r="BI1093" s="30">
        <f>IFERROR(BH1093/BD1085,"-")</f>
        <v>2.9027576197387518E-3</v>
      </c>
      <c r="BJ1093" s="52">
        <f t="shared" si="765"/>
        <v>493</v>
      </c>
      <c r="BK1093" s="31">
        <f t="shared" si="757"/>
        <v>2.5477707006369425E-3</v>
      </c>
      <c r="BL1093" s="176"/>
      <c r="BM1093" s="197"/>
      <c r="BN1093" s="197"/>
      <c r="BO1093" s="67" t="s">
        <v>71</v>
      </c>
      <c r="BP1093" s="49">
        <v>0</v>
      </c>
      <c r="BQ1093" s="30">
        <f>IFERROR(BP1093/BM1085,"-")</f>
        <v>0</v>
      </c>
      <c r="BR1093" s="49">
        <v>0</v>
      </c>
      <c r="BS1093" s="30">
        <f>IFERROR(BR1093/BN1085,"-")</f>
        <v>0</v>
      </c>
      <c r="BT1093" s="52" t="str">
        <f t="shared" si="766"/>
        <v>-</v>
      </c>
      <c r="BU1093" s="31">
        <f t="shared" si="758"/>
        <v>0</v>
      </c>
      <c r="BV1093" s="176"/>
      <c r="BW1093" s="197"/>
      <c r="BX1093" s="197"/>
      <c r="BY1093" s="67" t="s">
        <v>71</v>
      </c>
      <c r="BZ1093" s="49">
        <f t="shared" si="733"/>
        <v>22913</v>
      </c>
      <c r="CA1093" s="30">
        <f>IFERROR(BZ1093/BW1085,"-")</f>
        <v>2.887718916092556E-6</v>
      </c>
      <c r="CB1093" s="49">
        <f t="shared" si="734"/>
        <v>7</v>
      </c>
      <c r="CC1093" s="30">
        <f>IFERROR(CB1093/BX1085,"-")</f>
        <v>7.8291018901688846E-4</v>
      </c>
      <c r="CD1093" s="52">
        <f t="shared" si="767"/>
        <v>3273.2857142857142</v>
      </c>
      <c r="CE1093" s="31">
        <f t="shared" si="759"/>
        <v>7.1706617496414672E-4</v>
      </c>
      <c r="CR1093" s="172">
        <v>65</v>
      </c>
      <c r="CS1093" s="193" t="s">
        <v>9</v>
      </c>
      <c r="CT1093" s="187">
        <v>5213</v>
      </c>
      <c r="CU1093" s="190">
        <v>4260262080</v>
      </c>
      <c r="CV1093" s="190">
        <v>4874</v>
      </c>
      <c r="CW1093" s="75" t="s">
        <v>58</v>
      </c>
      <c r="CX1093" s="86">
        <v>105915054</v>
      </c>
      <c r="CY1093" s="76">
        <v>2.4861159245864985E-2</v>
      </c>
      <c r="CZ1093" s="86">
        <v>820</v>
      </c>
      <c r="DA1093" s="76">
        <v>0.16823963890028723</v>
      </c>
      <c r="DB1093" s="86">
        <v>129164.7</v>
      </c>
      <c r="DC1093" s="77">
        <v>0.15729906004220218</v>
      </c>
    </row>
    <row r="1094" spans="2:107" s="16" customFormat="1" ht="13.15" customHeight="1">
      <c r="B1094" s="224"/>
      <c r="C1094" s="194"/>
      <c r="D1094" s="176"/>
      <c r="E1094" s="197"/>
      <c r="F1094" s="197"/>
      <c r="G1094" s="67" t="s">
        <v>73</v>
      </c>
      <c r="H1094" s="49">
        <v>0</v>
      </c>
      <c r="I1094" s="30" t="str">
        <f>IFERROR(H1094/E1085,"-")</f>
        <v>-</v>
      </c>
      <c r="J1094" s="49">
        <v>0</v>
      </c>
      <c r="K1094" s="30" t="str">
        <f>IFERROR(J1094/F1085,"-")</f>
        <v>-</v>
      </c>
      <c r="L1094" s="52" t="str">
        <f t="shared" si="760"/>
        <v>-</v>
      </c>
      <c r="M1094" s="31" t="str">
        <f t="shared" si="752"/>
        <v>-</v>
      </c>
      <c r="N1094" s="176"/>
      <c r="O1094" s="197"/>
      <c r="P1094" s="197"/>
      <c r="Q1094" s="67" t="s">
        <v>73</v>
      </c>
      <c r="R1094" s="49">
        <v>0</v>
      </c>
      <c r="S1094" s="30">
        <f>IFERROR(R1094/O1085,"-")</f>
        <v>0</v>
      </c>
      <c r="T1094" s="49">
        <v>0</v>
      </c>
      <c r="U1094" s="30">
        <f>IFERROR(T1094/P1085,"-")</f>
        <v>0</v>
      </c>
      <c r="V1094" s="52" t="str">
        <f t="shared" si="761"/>
        <v>-</v>
      </c>
      <c r="W1094" s="31">
        <f t="shared" si="753"/>
        <v>0</v>
      </c>
      <c r="X1094" s="176"/>
      <c r="Y1094" s="197"/>
      <c r="Z1094" s="197"/>
      <c r="AA1094" s="67" t="s">
        <v>73</v>
      </c>
      <c r="AB1094" s="49">
        <v>357275</v>
      </c>
      <c r="AC1094" s="30">
        <f>IFERROR(AB1094/Y1085,"-")</f>
        <v>1.5657837866613576E-4</v>
      </c>
      <c r="AD1094" s="49">
        <v>23</v>
      </c>
      <c r="AE1094" s="30">
        <f>IFERROR(AD1094/Z1085,"-")</f>
        <v>6.7251461988304092E-3</v>
      </c>
      <c r="AF1094" s="52">
        <f t="shared" si="762"/>
        <v>15533.695652173914</v>
      </c>
      <c r="AG1094" s="31">
        <f t="shared" si="754"/>
        <v>6.2755798090040928E-3</v>
      </c>
      <c r="AH1094" s="176"/>
      <c r="AI1094" s="197"/>
      <c r="AJ1094" s="197"/>
      <c r="AK1094" s="67" t="s">
        <v>73</v>
      </c>
      <c r="AL1094" s="49">
        <v>621405</v>
      </c>
      <c r="AM1094" s="30">
        <f>IFERROR(AL1094/AI1085,"-")</f>
        <v>2.2266194716478034E-4</v>
      </c>
      <c r="AN1094" s="49">
        <v>36</v>
      </c>
      <c r="AO1094" s="30">
        <f>IFERROR(AN1094/AJ1085,"-")</f>
        <v>1.2137559002022926E-2</v>
      </c>
      <c r="AP1094" s="52">
        <f t="shared" si="763"/>
        <v>17261.25</v>
      </c>
      <c r="AQ1094" s="31">
        <f t="shared" si="755"/>
        <v>1.1264080100125156E-2</v>
      </c>
      <c r="AR1094" s="176"/>
      <c r="AS1094" s="197"/>
      <c r="AT1094" s="197"/>
      <c r="AU1094" s="67" t="s">
        <v>73</v>
      </c>
      <c r="AV1094" s="49">
        <v>1287099</v>
      </c>
      <c r="AW1094" s="30">
        <f>IFERROR(AV1094/AS1085,"-")</f>
        <v>7.2979735664595151E-4</v>
      </c>
      <c r="AX1094" s="49">
        <v>20</v>
      </c>
      <c r="AY1094" s="30">
        <f>IFERROR(AX1094/AT1085,"-")</f>
        <v>1.2338062924120914E-2</v>
      </c>
      <c r="AZ1094" s="52">
        <f t="shared" si="764"/>
        <v>64354.95</v>
      </c>
      <c r="BA1094" s="31">
        <f t="shared" si="756"/>
        <v>1.1179429849077696E-2</v>
      </c>
      <c r="BB1094" s="176"/>
      <c r="BC1094" s="197"/>
      <c r="BD1094" s="197"/>
      <c r="BE1094" s="67" t="s">
        <v>73</v>
      </c>
      <c r="BF1094" s="49">
        <v>207511</v>
      </c>
      <c r="BG1094" s="30">
        <f>IFERROR(BF1094/BC1085,"-")</f>
        <v>2.602023278710836E-4</v>
      </c>
      <c r="BH1094" s="49">
        <v>12</v>
      </c>
      <c r="BI1094" s="30">
        <f>IFERROR(BH1094/BD1085,"-")</f>
        <v>1.741654571843251E-2</v>
      </c>
      <c r="BJ1094" s="52">
        <f t="shared" si="765"/>
        <v>17292.583333333332</v>
      </c>
      <c r="BK1094" s="31">
        <f t="shared" si="757"/>
        <v>1.5286624203821656E-2</v>
      </c>
      <c r="BL1094" s="176"/>
      <c r="BM1094" s="197"/>
      <c r="BN1094" s="197"/>
      <c r="BO1094" s="67" t="s">
        <v>73</v>
      </c>
      <c r="BP1094" s="49">
        <v>3619</v>
      </c>
      <c r="BQ1094" s="30">
        <f>IFERROR(BP1094/BM1085,"-")</f>
        <v>1.2892830086642739E-5</v>
      </c>
      <c r="BR1094" s="49">
        <v>1</v>
      </c>
      <c r="BS1094" s="30">
        <f>IFERROR(BR1094/BN1085,"-")</f>
        <v>4.1493775933609959E-3</v>
      </c>
      <c r="BT1094" s="52">
        <f t="shared" si="766"/>
        <v>3619</v>
      </c>
      <c r="BU1094" s="31">
        <f t="shared" si="758"/>
        <v>3.1152647975077881E-3</v>
      </c>
      <c r="BV1094" s="176"/>
      <c r="BW1094" s="197"/>
      <c r="BX1094" s="197"/>
      <c r="BY1094" s="67" t="s">
        <v>73</v>
      </c>
      <c r="BZ1094" s="49">
        <f t="shared" si="733"/>
        <v>2476909</v>
      </c>
      <c r="CA1094" s="30">
        <f>IFERROR(BZ1094/BW1085,"-")</f>
        <v>3.1216414143673448E-4</v>
      </c>
      <c r="CB1094" s="49">
        <f t="shared" si="734"/>
        <v>92</v>
      </c>
      <c r="CC1094" s="30">
        <f>IFERROR(CB1094/BX1085,"-")</f>
        <v>1.028967676993625E-2</v>
      </c>
      <c r="CD1094" s="52">
        <f t="shared" si="767"/>
        <v>26922.92391304348</v>
      </c>
      <c r="CE1094" s="31">
        <f t="shared" si="759"/>
        <v>9.4242982995287848E-3</v>
      </c>
      <c r="CR1094" s="173"/>
      <c r="CS1094" s="194"/>
      <c r="CT1094" s="188"/>
      <c r="CU1094" s="191"/>
      <c r="CV1094" s="191"/>
      <c r="CW1094" s="75" t="s">
        <v>60</v>
      </c>
      <c r="CX1094" s="86">
        <v>63792918</v>
      </c>
      <c r="CY1094" s="76">
        <v>1.497394216648756E-2</v>
      </c>
      <c r="CZ1094" s="86">
        <v>1192</v>
      </c>
      <c r="DA1094" s="76">
        <v>0.24456298727944192</v>
      </c>
      <c r="DB1094" s="86">
        <v>53517.548657718122</v>
      </c>
      <c r="DC1094" s="77">
        <v>0.22865912142720124</v>
      </c>
    </row>
    <row r="1095" spans="2:107" s="16" customFormat="1" ht="13.15" customHeight="1">
      <c r="B1095" s="224"/>
      <c r="C1095" s="194"/>
      <c r="D1095" s="176"/>
      <c r="E1095" s="197"/>
      <c r="F1095" s="197"/>
      <c r="G1095" s="67" t="s">
        <v>75</v>
      </c>
      <c r="H1095" s="49">
        <v>0</v>
      </c>
      <c r="I1095" s="30" t="str">
        <f>IFERROR(H1095/E1085,"-")</f>
        <v>-</v>
      </c>
      <c r="J1095" s="49">
        <v>0</v>
      </c>
      <c r="K1095" s="30" t="str">
        <f>IFERROR(J1095/F1085,"-")</f>
        <v>-</v>
      </c>
      <c r="L1095" s="52" t="str">
        <f t="shared" si="760"/>
        <v>-</v>
      </c>
      <c r="M1095" s="31" t="str">
        <f t="shared" si="752"/>
        <v>-</v>
      </c>
      <c r="N1095" s="176"/>
      <c r="O1095" s="197"/>
      <c r="P1095" s="197"/>
      <c r="Q1095" s="67" t="s">
        <v>75</v>
      </c>
      <c r="R1095" s="49">
        <v>3533</v>
      </c>
      <c r="S1095" s="30">
        <f>IFERROR(R1095/O1085,"-")</f>
        <v>1.745932910316472E-4</v>
      </c>
      <c r="T1095" s="49">
        <v>1</v>
      </c>
      <c r="U1095" s="30">
        <f>IFERROR(T1095/P1085,"-")</f>
        <v>0.25</v>
      </c>
      <c r="V1095" s="52">
        <f t="shared" si="761"/>
        <v>3533</v>
      </c>
      <c r="W1095" s="31">
        <f t="shared" si="753"/>
        <v>0.16666666666666666</v>
      </c>
      <c r="X1095" s="176"/>
      <c r="Y1095" s="197"/>
      <c r="Z1095" s="197"/>
      <c r="AA1095" s="67" t="s">
        <v>75</v>
      </c>
      <c r="AB1095" s="49">
        <v>1315351</v>
      </c>
      <c r="AC1095" s="30">
        <f>IFERROR(AB1095/Y1085,"-")</f>
        <v>5.7646218447101065E-4</v>
      </c>
      <c r="AD1095" s="49">
        <v>118</v>
      </c>
      <c r="AE1095" s="30">
        <f>IFERROR(AD1095/Z1085,"-")</f>
        <v>3.4502923976608188E-2</v>
      </c>
      <c r="AF1095" s="52">
        <f t="shared" si="762"/>
        <v>11147.042372881357</v>
      </c>
      <c r="AG1095" s="31">
        <f t="shared" si="754"/>
        <v>3.2196452933151432E-2</v>
      </c>
      <c r="AH1095" s="176"/>
      <c r="AI1095" s="197"/>
      <c r="AJ1095" s="197"/>
      <c r="AK1095" s="67" t="s">
        <v>75</v>
      </c>
      <c r="AL1095" s="49">
        <v>3572036</v>
      </c>
      <c r="AM1095" s="30">
        <f>IFERROR(AL1095/AI1085,"-")</f>
        <v>1.2799325578369877E-3</v>
      </c>
      <c r="AN1095" s="49">
        <v>142</v>
      </c>
      <c r="AO1095" s="30">
        <f>IFERROR(AN1095/AJ1085,"-")</f>
        <v>4.7875927174645991E-2</v>
      </c>
      <c r="AP1095" s="52">
        <f t="shared" si="763"/>
        <v>25155.183098591548</v>
      </c>
      <c r="AQ1095" s="31">
        <f t="shared" si="755"/>
        <v>4.4430538172715896E-2</v>
      </c>
      <c r="AR1095" s="176"/>
      <c r="AS1095" s="197"/>
      <c r="AT1095" s="197"/>
      <c r="AU1095" s="67" t="s">
        <v>75</v>
      </c>
      <c r="AV1095" s="49">
        <v>2185040</v>
      </c>
      <c r="AW1095" s="30">
        <f>IFERROR(AV1095/AS1085,"-")</f>
        <v>1.2389384314381955E-3</v>
      </c>
      <c r="AX1095" s="49">
        <v>88</v>
      </c>
      <c r="AY1095" s="30">
        <f>IFERROR(AX1095/AT1085,"-")</f>
        <v>5.4287476866132015E-2</v>
      </c>
      <c r="AZ1095" s="52">
        <f t="shared" si="764"/>
        <v>24830</v>
      </c>
      <c r="BA1095" s="31">
        <f t="shared" si="756"/>
        <v>4.9189491335941866E-2</v>
      </c>
      <c r="BB1095" s="176"/>
      <c r="BC1095" s="197"/>
      <c r="BD1095" s="197"/>
      <c r="BE1095" s="67" t="s">
        <v>75</v>
      </c>
      <c r="BF1095" s="49">
        <v>2067320</v>
      </c>
      <c r="BG1095" s="30">
        <f>IFERROR(BF1095/BC1085,"-")</f>
        <v>2.5922552368522565E-3</v>
      </c>
      <c r="BH1095" s="49">
        <v>46</v>
      </c>
      <c r="BI1095" s="30">
        <f>IFERROR(BH1095/BD1085,"-")</f>
        <v>6.6763425253991288E-2</v>
      </c>
      <c r="BJ1095" s="52">
        <f t="shared" si="765"/>
        <v>44941.739130434784</v>
      </c>
      <c r="BK1095" s="31">
        <f t="shared" si="757"/>
        <v>5.8598726114649682E-2</v>
      </c>
      <c r="BL1095" s="176"/>
      <c r="BM1095" s="197"/>
      <c r="BN1095" s="197"/>
      <c r="BO1095" s="67" t="s">
        <v>75</v>
      </c>
      <c r="BP1095" s="49">
        <v>868788</v>
      </c>
      <c r="BQ1095" s="30">
        <f>IFERROR(BP1095/BM1085,"-")</f>
        <v>3.0950914797773341E-3</v>
      </c>
      <c r="BR1095" s="49">
        <v>21</v>
      </c>
      <c r="BS1095" s="30">
        <f>IFERROR(BR1095/BN1085,"-")</f>
        <v>8.7136929460580909E-2</v>
      </c>
      <c r="BT1095" s="52">
        <f t="shared" si="766"/>
        <v>41370.857142857145</v>
      </c>
      <c r="BU1095" s="31">
        <f t="shared" si="758"/>
        <v>6.5420560747663545E-2</v>
      </c>
      <c r="BV1095" s="176"/>
      <c r="BW1095" s="197"/>
      <c r="BX1095" s="197"/>
      <c r="BY1095" s="67" t="s">
        <v>75</v>
      </c>
      <c r="BZ1095" s="49">
        <f t="shared" si="733"/>
        <v>10012068</v>
      </c>
      <c r="CA1095" s="30">
        <f>IFERROR(BZ1095/BW1085,"-")</f>
        <v>1.2618181012004088E-3</v>
      </c>
      <c r="CB1095" s="49">
        <f t="shared" si="734"/>
        <v>416</v>
      </c>
      <c r="CC1095" s="30">
        <f>IFERROR(CB1095/BX1085,"-")</f>
        <v>4.6527234090146516E-2</v>
      </c>
      <c r="CD1095" s="52">
        <f t="shared" si="767"/>
        <v>24067.471153846152</v>
      </c>
      <c r="CE1095" s="31">
        <f t="shared" si="759"/>
        <v>4.2614218397869288E-2</v>
      </c>
      <c r="CR1095" s="173"/>
      <c r="CS1095" s="194"/>
      <c r="CT1095" s="188"/>
      <c r="CU1095" s="191"/>
      <c r="CV1095" s="191"/>
      <c r="CW1095" s="75" t="s">
        <v>62</v>
      </c>
      <c r="CX1095" s="86">
        <v>61575366</v>
      </c>
      <c r="CY1095" s="76">
        <v>1.4453422076793924E-2</v>
      </c>
      <c r="CZ1095" s="86">
        <v>1157</v>
      </c>
      <c r="DA1095" s="76">
        <v>0.23738202708247846</v>
      </c>
      <c r="DB1095" s="86">
        <v>53219.849611063095</v>
      </c>
      <c r="DC1095" s="77">
        <v>0.22194513715710723</v>
      </c>
    </row>
    <row r="1096" spans="2:107" s="16" customFormat="1" ht="13.15" customHeight="1">
      <c r="B1096" s="224"/>
      <c r="C1096" s="194"/>
      <c r="D1096" s="176"/>
      <c r="E1096" s="197"/>
      <c r="F1096" s="197"/>
      <c r="G1096" s="67" t="s">
        <v>77</v>
      </c>
      <c r="H1096" s="49">
        <v>0</v>
      </c>
      <c r="I1096" s="30" t="str">
        <f>IFERROR(H1096/E1085,"-")</f>
        <v>-</v>
      </c>
      <c r="J1096" s="49">
        <v>0</v>
      </c>
      <c r="K1096" s="30" t="str">
        <f>IFERROR(J1096/F1085,"-")</f>
        <v>-</v>
      </c>
      <c r="L1096" s="52" t="str">
        <f t="shared" si="760"/>
        <v>-</v>
      </c>
      <c r="M1096" s="31" t="str">
        <f t="shared" si="752"/>
        <v>-</v>
      </c>
      <c r="N1096" s="176"/>
      <c r="O1096" s="197"/>
      <c r="P1096" s="197"/>
      <c r="Q1096" s="67" t="s">
        <v>77</v>
      </c>
      <c r="R1096" s="49">
        <v>0</v>
      </c>
      <c r="S1096" s="30">
        <f>IFERROR(R1096/O1085,"-")</f>
        <v>0</v>
      </c>
      <c r="T1096" s="49">
        <v>0</v>
      </c>
      <c r="U1096" s="30">
        <f>IFERROR(T1096/P1085,"-")</f>
        <v>0</v>
      </c>
      <c r="V1096" s="52" t="str">
        <f t="shared" si="761"/>
        <v>-</v>
      </c>
      <c r="W1096" s="31">
        <f t="shared" si="753"/>
        <v>0</v>
      </c>
      <c r="X1096" s="176"/>
      <c r="Y1096" s="197"/>
      <c r="Z1096" s="197"/>
      <c r="AA1096" s="67" t="s">
        <v>77</v>
      </c>
      <c r="AB1096" s="49">
        <v>858005</v>
      </c>
      <c r="AC1096" s="30">
        <f>IFERROR(AB1096/Y1085,"-")</f>
        <v>3.7602695902998477E-4</v>
      </c>
      <c r="AD1096" s="49">
        <v>21</v>
      </c>
      <c r="AE1096" s="30">
        <f>IFERROR(AD1096/Z1085,"-")</f>
        <v>6.1403508771929825E-3</v>
      </c>
      <c r="AF1096" s="52">
        <f t="shared" si="762"/>
        <v>40857.380952380954</v>
      </c>
      <c r="AG1096" s="31">
        <f t="shared" si="754"/>
        <v>5.7298772169167801E-3</v>
      </c>
      <c r="AH1096" s="176"/>
      <c r="AI1096" s="197"/>
      <c r="AJ1096" s="197"/>
      <c r="AK1096" s="67" t="s">
        <v>77</v>
      </c>
      <c r="AL1096" s="49">
        <v>2623268</v>
      </c>
      <c r="AM1096" s="30">
        <f>IFERROR(AL1096/AI1085,"-")</f>
        <v>9.3996984384589596E-4</v>
      </c>
      <c r="AN1096" s="49">
        <v>38</v>
      </c>
      <c r="AO1096" s="30">
        <f>IFERROR(AN1096/AJ1085,"-")</f>
        <v>1.2811867835468645E-2</v>
      </c>
      <c r="AP1096" s="52">
        <f t="shared" si="763"/>
        <v>69033.368421052626</v>
      </c>
      <c r="AQ1096" s="31">
        <f t="shared" si="755"/>
        <v>1.1889862327909888E-2</v>
      </c>
      <c r="AR1096" s="176"/>
      <c r="AS1096" s="197"/>
      <c r="AT1096" s="197"/>
      <c r="AU1096" s="67" t="s">
        <v>77</v>
      </c>
      <c r="AV1096" s="49">
        <v>4788576</v>
      </c>
      <c r="AW1096" s="30">
        <f>IFERROR(AV1096/AS1085,"-")</f>
        <v>2.7151680693546058E-3</v>
      </c>
      <c r="AX1096" s="49">
        <v>41</v>
      </c>
      <c r="AY1096" s="30">
        <f>IFERROR(AX1096/AT1085,"-")</f>
        <v>2.5293028994447873E-2</v>
      </c>
      <c r="AZ1096" s="52">
        <f t="shared" si="764"/>
        <v>116794.53658536586</v>
      </c>
      <c r="BA1096" s="31">
        <f t="shared" si="756"/>
        <v>2.2917831190609278E-2</v>
      </c>
      <c r="BB1096" s="176"/>
      <c r="BC1096" s="197"/>
      <c r="BD1096" s="197"/>
      <c r="BE1096" s="67" t="s">
        <v>77</v>
      </c>
      <c r="BF1096" s="49">
        <v>955178</v>
      </c>
      <c r="BG1096" s="30">
        <f>IFERROR(BF1096/BC1085,"-")</f>
        <v>1.1977174180223984E-3</v>
      </c>
      <c r="BH1096" s="49">
        <v>24</v>
      </c>
      <c r="BI1096" s="30">
        <f>IFERROR(BH1096/BD1085,"-")</f>
        <v>3.483309143686502E-2</v>
      </c>
      <c r="BJ1096" s="52">
        <f t="shared" si="765"/>
        <v>39799.083333333336</v>
      </c>
      <c r="BK1096" s="31">
        <f t="shared" si="757"/>
        <v>3.0573248407643312E-2</v>
      </c>
      <c r="BL1096" s="176"/>
      <c r="BM1096" s="197"/>
      <c r="BN1096" s="197"/>
      <c r="BO1096" s="67" t="s">
        <v>77</v>
      </c>
      <c r="BP1096" s="49">
        <v>942858</v>
      </c>
      <c r="BQ1096" s="30">
        <f>IFERROR(BP1096/BM1085,"-")</f>
        <v>3.3589687730952748E-3</v>
      </c>
      <c r="BR1096" s="49">
        <v>10</v>
      </c>
      <c r="BS1096" s="30">
        <f>IFERROR(BR1096/BN1085,"-")</f>
        <v>4.1493775933609957E-2</v>
      </c>
      <c r="BT1096" s="52">
        <f t="shared" si="766"/>
        <v>94285.8</v>
      </c>
      <c r="BU1096" s="31">
        <f t="shared" si="758"/>
        <v>3.1152647975077882E-2</v>
      </c>
      <c r="BV1096" s="176"/>
      <c r="BW1096" s="197"/>
      <c r="BX1096" s="197"/>
      <c r="BY1096" s="67" t="s">
        <v>77</v>
      </c>
      <c r="BZ1096" s="49">
        <f t="shared" si="733"/>
        <v>10167885</v>
      </c>
      <c r="CA1096" s="30">
        <f>IFERROR(BZ1096/BW1085,"-")</f>
        <v>1.2814556736854082E-3</v>
      </c>
      <c r="CB1096" s="49">
        <f t="shared" si="734"/>
        <v>134</v>
      </c>
      <c r="CC1096" s="30">
        <f>IFERROR(CB1096/BX1085,"-")</f>
        <v>1.498713790403758E-2</v>
      </c>
      <c r="CD1096" s="52">
        <f t="shared" si="767"/>
        <v>75879.738805970148</v>
      </c>
      <c r="CE1096" s="31">
        <f t="shared" si="759"/>
        <v>1.3726695349313665E-2</v>
      </c>
      <c r="CR1096" s="173"/>
      <c r="CS1096" s="194"/>
      <c r="CT1096" s="188"/>
      <c r="CU1096" s="191"/>
      <c r="CV1096" s="191"/>
      <c r="CW1096" s="75" t="s">
        <v>64</v>
      </c>
      <c r="CX1096" s="86">
        <v>12127800</v>
      </c>
      <c r="CY1096" s="76">
        <v>2.8467262746427091E-3</v>
      </c>
      <c r="CZ1096" s="86">
        <v>231</v>
      </c>
      <c r="DA1096" s="76">
        <v>4.7394337299958969E-2</v>
      </c>
      <c r="DB1096" s="86">
        <v>52501.2987012987</v>
      </c>
      <c r="DC1096" s="77">
        <v>4.4312296182620371E-2</v>
      </c>
    </row>
    <row r="1097" spans="2:107" s="16" customFormat="1" ht="13.15" customHeight="1">
      <c r="B1097" s="224"/>
      <c r="C1097" s="194"/>
      <c r="D1097" s="176"/>
      <c r="E1097" s="197"/>
      <c r="F1097" s="197"/>
      <c r="G1097" s="67" t="s">
        <v>79</v>
      </c>
      <c r="H1097" s="49">
        <v>0</v>
      </c>
      <c r="I1097" s="30" t="str">
        <f>IFERROR(H1097/E1085,"-")</f>
        <v>-</v>
      </c>
      <c r="J1097" s="49">
        <v>0</v>
      </c>
      <c r="K1097" s="30" t="str">
        <f>IFERROR(J1097/F1085,"-")</f>
        <v>-</v>
      </c>
      <c r="L1097" s="52" t="str">
        <f t="shared" si="760"/>
        <v>-</v>
      </c>
      <c r="M1097" s="31" t="str">
        <f t="shared" si="752"/>
        <v>-</v>
      </c>
      <c r="N1097" s="176"/>
      <c r="O1097" s="197"/>
      <c r="P1097" s="197"/>
      <c r="Q1097" s="67" t="s">
        <v>79</v>
      </c>
      <c r="R1097" s="49">
        <v>0</v>
      </c>
      <c r="S1097" s="30">
        <f>IFERROR(R1097/O1085,"-")</f>
        <v>0</v>
      </c>
      <c r="T1097" s="49">
        <v>0</v>
      </c>
      <c r="U1097" s="30">
        <f>IFERROR(T1097/P1085,"-")</f>
        <v>0</v>
      </c>
      <c r="V1097" s="52" t="str">
        <f t="shared" si="761"/>
        <v>-</v>
      </c>
      <c r="W1097" s="31">
        <f t="shared" si="753"/>
        <v>0</v>
      </c>
      <c r="X1097" s="176"/>
      <c r="Y1097" s="197"/>
      <c r="Z1097" s="197"/>
      <c r="AA1097" s="67" t="s">
        <v>79</v>
      </c>
      <c r="AB1097" s="49">
        <v>20452314</v>
      </c>
      <c r="AC1097" s="30">
        <f>IFERROR(AB1097/Y1085,"-")</f>
        <v>8.9633760159280942E-3</v>
      </c>
      <c r="AD1097" s="49">
        <v>43</v>
      </c>
      <c r="AE1097" s="30">
        <f>IFERROR(AD1097/Z1085,"-")</f>
        <v>1.2573099415204679E-2</v>
      </c>
      <c r="AF1097" s="52">
        <f t="shared" si="762"/>
        <v>475635.20930232556</v>
      </c>
      <c r="AG1097" s="31">
        <f t="shared" si="754"/>
        <v>1.1732605729877216E-2</v>
      </c>
      <c r="AH1097" s="176"/>
      <c r="AI1097" s="197"/>
      <c r="AJ1097" s="197"/>
      <c r="AK1097" s="67" t="s">
        <v>79</v>
      </c>
      <c r="AL1097" s="49">
        <v>31374877</v>
      </c>
      <c r="AM1097" s="30">
        <f>IFERROR(AL1097/AI1085,"-")</f>
        <v>1.1242251357609742E-2</v>
      </c>
      <c r="AN1097" s="49">
        <v>91</v>
      </c>
      <c r="AO1097" s="30">
        <f>IFERROR(AN1097/AJ1085,"-")</f>
        <v>3.0681051921780174E-2</v>
      </c>
      <c r="AP1097" s="52">
        <f t="shared" si="763"/>
        <v>344778.86813186813</v>
      </c>
      <c r="AQ1097" s="31">
        <f t="shared" si="755"/>
        <v>2.8473091364205255E-2</v>
      </c>
      <c r="AR1097" s="176"/>
      <c r="AS1097" s="197"/>
      <c r="AT1097" s="197"/>
      <c r="AU1097" s="67" t="s">
        <v>79</v>
      </c>
      <c r="AV1097" s="49">
        <v>41276687</v>
      </c>
      <c r="AW1097" s="30">
        <f>IFERROR(AV1097/AS1085,"-")</f>
        <v>2.3404273535837034E-2</v>
      </c>
      <c r="AX1097" s="49">
        <v>93</v>
      </c>
      <c r="AY1097" s="30">
        <f>IFERROR(AX1097/AT1085,"-")</f>
        <v>5.7371992597162247E-2</v>
      </c>
      <c r="AZ1097" s="52">
        <f t="shared" si="764"/>
        <v>443835.34408602153</v>
      </c>
      <c r="BA1097" s="31">
        <f t="shared" si="756"/>
        <v>5.1984348798211288E-2</v>
      </c>
      <c r="BB1097" s="176"/>
      <c r="BC1097" s="197"/>
      <c r="BD1097" s="197"/>
      <c r="BE1097" s="67" t="s">
        <v>79</v>
      </c>
      <c r="BF1097" s="49">
        <v>29151396</v>
      </c>
      <c r="BG1097" s="30">
        <f>IFERROR(BF1097/BC1085,"-")</f>
        <v>3.6553537402315033E-2</v>
      </c>
      <c r="BH1097" s="49">
        <v>63</v>
      </c>
      <c r="BI1097" s="30">
        <f>IFERROR(BH1097/BD1085,"-")</f>
        <v>9.1436865021770689E-2</v>
      </c>
      <c r="BJ1097" s="52">
        <f t="shared" si="765"/>
        <v>462720.57142857142</v>
      </c>
      <c r="BK1097" s="31">
        <f t="shared" si="757"/>
        <v>8.025477707006369E-2</v>
      </c>
      <c r="BL1097" s="176"/>
      <c r="BM1097" s="197"/>
      <c r="BN1097" s="197"/>
      <c r="BO1097" s="67" t="s">
        <v>79</v>
      </c>
      <c r="BP1097" s="49">
        <v>15325145</v>
      </c>
      <c r="BQ1097" s="30">
        <f>IFERROR(BP1097/BM1085,"-")</f>
        <v>5.4596432864924715E-2</v>
      </c>
      <c r="BR1097" s="49">
        <v>32</v>
      </c>
      <c r="BS1097" s="30">
        <f>IFERROR(BR1097/BN1085,"-")</f>
        <v>0.13278008298755187</v>
      </c>
      <c r="BT1097" s="52">
        <f t="shared" si="766"/>
        <v>478910.78125</v>
      </c>
      <c r="BU1097" s="31">
        <f t="shared" si="758"/>
        <v>9.9688473520249218E-2</v>
      </c>
      <c r="BV1097" s="176"/>
      <c r="BW1097" s="197"/>
      <c r="BX1097" s="197"/>
      <c r="BY1097" s="67" t="s">
        <v>79</v>
      </c>
      <c r="BZ1097" s="49">
        <f t="shared" si="733"/>
        <v>137580419</v>
      </c>
      <c r="CA1097" s="30">
        <f>IFERROR(BZ1097/BW1085,"-")</f>
        <v>1.7339221334187565E-2</v>
      </c>
      <c r="CB1097" s="49">
        <f t="shared" si="734"/>
        <v>322</v>
      </c>
      <c r="CC1097" s="30">
        <f>IFERROR(CB1097/BX1085,"-")</f>
        <v>3.6013868694776872E-2</v>
      </c>
      <c r="CD1097" s="52">
        <f t="shared" si="767"/>
        <v>427268.38198757765</v>
      </c>
      <c r="CE1097" s="31">
        <f t="shared" si="759"/>
        <v>3.2985044048350745E-2</v>
      </c>
      <c r="CR1097" s="173"/>
      <c r="CS1097" s="194"/>
      <c r="CT1097" s="188"/>
      <c r="CU1097" s="191"/>
      <c r="CV1097" s="191"/>
      <c r="CW1097" s="75" t="s">
        <v>66</v>
      </c>
      <c r="CX1097" s="86">
        <v>69363780</v>
      </c>
      <c r="CY1097" s="76">
        <v>1.6281575803899839E-2</v>
      </c>
      <c r="CZ1097" s="86">
        <v>1360</v>
      </c>
      <c r="DA1097" s="76">
        <v>0.27903159622486662</v>
      </c>
      <c r="DB1097" s="86">
        <v>51002.779411764706</v>
      </c>
      <c r="DC1097" s="77">
        <v>0.26088624592365239</v>
      </c>
    </row>
    <row r="1098" spans="2:107" s="16" customFormat="1" ht="13.15" customHeight="1">
      <c r="B1098" s="224"/>
      <c r="C1098" s="194"/>
      <c r="D1098" s="176"/>
      <c r="E1098" s="197"/>
      <c r="F1098" s="197"/>
      <c r="G1098" s="67" t="s">
        <v>81</v>
      </c>
      <c r="H1098" s="49">
        <v>0</v>
      </c>
      <c r="I1098" s="30" t="str">
        <f>IFERROR(H1098/E1085,"-")</f>
        <v>-</v>
      </c>
      <c r="J1098" s="49">
        <v>0</v>
      </c>
      <c r="K1098" s="30" t="str">
        <f>IFERROR(J1098/F1085,"-")</f>
        <v>-</v>
      </c>
      <c r="L1098" s="52" t="str">
        <f t="shared" si="760"/>
        <v>-</v>
      </c>
      <c r="M1098" s="31" t="str">
        <f t="shared" si="752"/>
        <v>-</v>
      </c>
      <c r="N1098" s="176"/>
      <c r="O1098" s="197"/>
      <c r="P1098" s="197"/>
      <c r="Q1098" s="67" t="s">
        <v>81</v>
      </c>
      <c r="R1098" s="49">
        <v>0</v>
      </c>
      <c r="S1098" s="30">
        <f>IFERROR(R1098/O1085,"-")</f>
        <v>0</v>
      </c>
      <c r="T1098" s="49">
        <v>0</v>
      </c>
      <c r="U1098" s="30">
        <f>IFERROR(T1098/P1085,"-")</f>
        <v>0</v>
      </c>
      <c r="V1098" s="52" t="str">
        <f t="shared" si="761"/>
        <v>-</v>
      </c>
      <c r="W1098" s="31">
        <f t="shared" si="753"/>
        <v>0</v>
      </c>
      <c r="X1098" s="176"/>
      <c r="Y1098" s="197"/>
      <c r="Z1098" s="197"/>
      <c r="AA1098" s="67" t="s">
        <v>81</v>
      </c>
      <c r="AB1098" s="49">
        <v>11187729</v>
      </c>
      <c r="AC1098" s="30">
        <f>IFERROR(AB1098/Y1085,"-")</f>
        <v>4.9031039613074198E-3</v>
      </c>
      <c r="AD1098" s="49">
        <v>325</v>
      </c>
      <c r="AE1098" s="30">
        <f>IFERROR(AD1098/Z1085,"-")</f>
        <v>9.5029239766081866E-2</v>
      </c>
      <c r="AF1098" s="52">
        <f t="shared" si="762"/>
        <v>34423.781538461539</v>
      </c>
      <c r="AG1098" s="31">
        <f t="shared" si="754"/>
        <v>8.8676671214188263E-2</v>
      </c>
      <c r="AH1098" s="176"/>
      <c r="AI1098" s="197"/>
      <c r="AJ1098" s="197"/>
      <c r="AK1098" s="67" t="s">
        <v>81</v>
      </c>
      <c r="AL1098" s="49">
        <v>29610374</v>
      </c>
      <c r="AM1098" s="30">
        <f>IFERROR(AL1098/AI1085,"-")</f>
        <v>1.0609994337215481E-2</v>
      </c>
      <c r="AN1098" s="49">
        <v>391</v>
      </c>
      <c r="AO1098" s="30">
        <f>IFERROR(AN1098/AJ1085,"-")</f>
        <v>0.13182737693863789</v>
      </c>
      <c r="AP1098" s="52">
        <f t="shared" si="763"/>
        <v>75729.856777493609</v>
      </c>
      <c r="AQ1098" s="31">
        <f t="shared" si="755"/>
        <v>0.12234042553191489</v>
      </c>
      <c r="AR1098" s="176"/>
      <c r="AS1098" s="197"/>
      <c r="AT1098" s="197"/>
      <c r="AU1098" s="67" t="s">
        <v>81</v>
      </c>
      <c r="AV1098" s="49">
        <v>18472424</v>
      </c>
      <c r="AW1098" s="30">
        <f>IFERROR(AV1098/AS1085,"-")</f>
        <v>1.0474039841568701E-2</v>
      </c>
      <c r="AX1098" s="49">
        <v>231</v>
      </c>
      <c r="AY1098" s="30">
        <f>IFERROR(AX1098/AT1085,"-")</f>
        <v>0.14250462677359654</v>
      </c>
      <c r="AZ1098" s="52">
        <f t="shared" si="764"/>
        <v>79967.203463203463</v>
      </c>
      <c r="BA1098" s="31">
        <f t="shared" si="756"/>
        <v>0.12912241475684741</v>
      </c>
      <c r="BB1098" s="176"/>
      <c r="BC1098" s="197"/>
      <c r="BD1098" s="197"/>
      <c r="BE1098" s="67" t="s">
        <v>81</v>
      </c>
      <c r="BF1098" s="49">
        <v>10002167</v>
      </c>
      <c r="BG1098" s="30">
        <f>IFERROR(BF1098/BC1085,"-")</f>
        <v>1.2541923739731065E-2</v>
      </c>
      <c r="BH1098" s="49">
        <v>102</v>
      </c>
      <c r="BI1098" s="30">
        <f>IFERROR(BH1098/BD1085,"-")</f>
        <v>0.14804063860667635</v>
      </c>
      <c r="BJ1098" s="52">
        <f t="shared" si="765"/>
        <v>98060.46078431372</v>
      </c>
      <c r="BK1098" s="31">
        <f t="shared" si="757"/>
        <v>0.12993630573248408</v>
      </c>
      <c r="BL1098" s="176"/>
      <c r="BM1098" s="197"/>
      <c r="BN1098" s="197"/>
      <c r="BO1098" s="67" t="s">
        <v>81</v>
      </c>
      <c r="BP1098" s="49">
        <v>2533116</v>
      </c>
      <c r="BQ1098" s="30">
        <f>IFERROR(BP1098/BM1085,"-")</f>
        <v>9.0243255534004172E-3</v>
      </c>
      <c r="BR1098" s="49">
        <v>30</v>
      </c>
      <c r="BS1098" s="30">
        <f>IFERROR(BR1098/BN1085,"-")</f>
        <v>0.12448132780082988</v>
      </c>
      <c r="BT1098" s="52">
        <f t="shared" si="766"/>
        <v>84437.2</v>
      </c>
      <c r="BU1098" s="31">
        <f t="shared" si="758"/>
        <v>9.3457943925233641E-2</v>
      </c>
      <c r="BV1098" s="176"/>
      <c r="BW1098" s="197"/>
      <c r="BX1098" s="197"/>
      <c r="BY1098" s="67" t="s">
        <v>81</v>
      </c>
      <c r="BZ1098" s="49">
        <f t="shared" si="733"/>
        <v>71805810</v>
      </c>
      <c r="CA1098" s="30">
        <f>IFERROR(BZ1098/BW1085,"-")</f>
        <v>9.0496659460720125E-3</v>
      </c>
      <c r="CB1098" s="49">
        <f t="shared" si="734"/>
        <v>1079</v>
      </c>
      <c r="CC1098" s="30">
        <f>IFERROR(CB1098/BX1085,"-")</f>
        <v>0.12068001342131753</v>
      </c>
      <c r="CD1098" s="52">
        <f t="shared" si="767"/>
        <v>66548.480074142732</v>
      </c>
      <c r="CE1098" s="31">
        <f t="shared" si="759"/>
        <v>0.11053062896947347</v>
      </c>
      <c r="CR1098" s="173"/>
      <c r="CS1098" s="194"/>
      <c r="CT1098" s="188"/>
      <c r="CU1098" s="191"/>
      <c r="CV1098" s="191"/>
      <c r="CW1098" s="75" t="s">
        <v>68</v>
      </c>
      <c r="CX1098" s="86">
        <v>113735585</v>
      </c>
      <c r="CY1098" s="76">
        <v>2.6696851711057176E-2</v>
      </c>
      <c r="CZ1098" s="86">
        <v>1472</v>
      </c>
      <c r="DA1098" s="76">
        <v>0.30201066885514977</v>
      </c>
      <c r="DB1098" s="86">
        <v>77266.022418478256</v>
      </c>
      <c r="DC1098" s="77">
        <v>0.2823709955879532</v>
      </c>
    </row>
    <row r="1099" spans="2:107" s="16" customFormat="1" ht="13.15" customHeight="1">
      <c r="B1099" s="224"/>
      <c r="C1099" s="194"/>
      <c r="D1099" s="176"/>
      <c r="E1099" s="197"/>
      <c r="F1099" s="197"/>
      <c r="G1099" s="67" t="s">
        <v>83</v>
      </c>
      <c r="H1099" s="49">
        <v>0</v>
      </c>
      <c r="I1099" s="30" t="str">
        <f>IFERROR(H1099/E1085,"-")</f>
        <v>-</v>
      </c>
      <c r="J1099" s="49">
        <v>0</v>
      </c>
      <c r="K1099" s="30" t="str">
        <f>IFERROR(J1099/F1085,"-")</f>
        <v>-</v>
      </c>
      <c r="L1099" s="52" t="str">
        <f t="shared" si="760"/>
        <v>-</v>
      </c>
      <c r="M1099" s="31" t="str">
        <f t="shared" si="752"/>
        <v>-</v>
      </c>
      <c r="N1099" s="176"/>
      <c r="O1099" s="197"/>
      <c r="P1099" s="197"/>
      <c r="Q1099" s="67" t="s">
        <v>83</v>
      </c>
      <c r="R1099" s="49">
        <v>0</v>
      </c>
      <c r="S1099" s="30">
        <f>IFERROR(R1099/O1085,"-")</f>
        <v>0</v>
      </c>
      <c r="T1099" s="49">
        <v>0</v>
      </c>
      <c r="U1099" s="30">
        <f>IFERROR(T1099/P1085,"-")</f>
        <v>0</v>
      </c>
      <c r="V1099" s="52" t="str">
        <f t="shared" si="761"/>
        <v>-</v>
      </c>
      <c r="W1099" s="31">
        <f t="shared" si="753"/>
        <v>0</v>
      </c>
      <c r="X1099" s="176"/>
      <c r="Y1099" s="197"/>
      <c r="Z1099" s="197"/>
      <c r="AA1099" s="67" t="s">
        <v>83</v>
      </c>
      <c r="AB1099" s="49">
        <v>23582643</v>
      </c>
      <c r="AC1099" s="30">
        <f>IFERROR(AB1099/Y1085,"-")</f>
        <v>1.0335265567426481E-2</v>
      </c>
      <c r="AD1099" s="49">
        <v>191</v>
      </c>
      <c r="AE1099" s="30">
        <f>IFERROR(AD1099/Z1085,"-")</f>
        <v>5.5847953216374271E-2</v>
      </c>
      <c r="AF1099" s="52">
        <f t="shared" si="762"/>
        <v>123469.33507853403</v>
      </c>
      <c r="AG1099" s="31">
        <f t="shared" si="754"/>
        <v>5.2114597544338337E-2</v>
      </c>
      <c r="AH1099" s="176"/>
      <c r="AI1099" s="197"/>
      <c r="AJ1099" s="197"/>
      <c r="AK1099" s="67" t="s">
        <v>83</v>
      </c>
      <c r="AL1099" s="49">
        <v>43834632</v>
      </c>
      <c r="AM1099" s="30">
        <f>IFERROR(AL1099/AI1085,"-")</f>
        <v>1.5706832925984807E-2</v>
      </c>
      <c r="AN1099" s="49">
        <v>368</v>
      </c>
      <c r="AO1099" s="30">
        <f>IFERROR(AN1099/AJ1085,"-")</f>
        <v>0.12407282535401214</v>
      </c>
      <c r="AP1099" s="52">
        <f t="shared" si="763"/>
        <v>119115.84782608696</v>
      </c>
      <c r="AQ1099" s="31">
        <f t="shared" si="755"/>
        <v>0.11514392991239049</v>
      </c>
      <c r="AR1099" s="176"/>
      <c r="AS1099" s="197"/>
      <c r="AT1099" s="197"/>
      <c r="AU1099" s="67" t="s">
        <v>83</v>
      </c>
      <c r="AV1099" s="49">
        <v>51659630</v>
      </c>
      <c r="AW1099" s="30">
        <f>IFERROR(AV1099/AS1085,"-")</f>
        <v>2.9291500824185159E-2</v>
      </c>
      <c r="AX1099" s="49">
        <v>365</v>
      </c>
      <c r="AY1099" s="30">
        <f>IFERROR(AX1099/AT1085,"-")</f>
        <v>0.22516964836520667</v>
      </c>
      <c r="AZ1099" s="52">
        <f t="shared" si="764"/>
        <v>141533.23287671234</v>
      </c>
      <c r="BA1099" s="31">
        <f t="shared" si="756"/>
        <v>0.20402459474566798</v>
      </c>
      <c r="BB1099" s="176"/>
      <c r="BC1099" s="197"/>
      <c r="BD1099" s="197"/>
      <c r="BE1099" s="67" t="s">
        <v>83</v>
      </c>
      <c r="BF1099" s="49">
        <v>26856523</v>
      </c>
      <c r="BG1099" s="30">
        <f>IFERROR(BF1099/BC1085,"-")</f>
        <v>3.3675948759937055E-2</v>
      </c>
      <c r="BH1099" s="49">
        <v>212</v>
      </c>
      <c r="BI1099" s="30">
        <f>IFERROR(BH1099/BD1085,"-")</f>
        <v>0.30769230769230771</v>
      </c>
      <c r="BJ1099" s="52">
        <f t="shared" si="765"/>
        <v>126681.71226415095</v>
      </c>
      <c r="BK1099" s="31">
        <f t="shared" si="757"/>
        <v>0.27006369426751592</v>
      </c>
      <c r="BL1099" s="176"/>
      <c r="BM1099" s="197"/>
      <c r="BN1099" s="197"/>
      <c r="BO1099" s="67" t="s">
        <v>83</v>
      </c>
      <c r="BP1099" s="49">
        <v>5928471</v>
      </c>
      <c r="BQ1099" s="30">
        <f>IFERROR(BP1099/BM1085,"-")</f>
        <v>2.112041151605111E-2</v>
      </c>
      <c r="BR1099" s="49">
        <v>81</v>
      </c>
      <c r="BS1099" s="30">
        <f>IFERROR(BR1099/BN1085,"-")</f>
        <v>0.33609958506224069</v>
      </c>
      <c r="BT1099" s="52">
        <f t="shared" si="766"/>
        <v>73191</v>
      </c>
      <c r="BU1099" s="31">
        <f t="shared" si="758"/>
        <v>0.25233644859813081</v>
      </c>
      <c r="BV1099" s="176"/>
      <c r="BW1099" s="197"/>
      <c r="BX1099" s="197"/>
      <c r="BY1099" s="67" t="s">
        <v>83</v>
      </c>
      <c r="BZ1099" s="49">
        <f t="shared" si="733"/>
        <v>151861899</v>
      </c>
      <c r="CA1099" s="30">
        <f>IFERROR(BZ1099/BW1085,"-")</f>
        <v>1.9139112223455559E-2</v>
      </c>
      <c r="CB1099" s="49">
        <f t="shared" si="734"/>
        <v>1217</v>
      </c>
      <c r="CC1099" s="30">
        <f>IFERROR(CB1099/BX1085,"-")</f>
        <v>0.13611452857622189</v>
      </c>
      <c r="CD1099" s="52">
        <f t="shared" si="767"/>
        <v>124783.81183237469</v>
      </c>
      <c r="CE1099" s="31">
        <f t="shared" si="759"/>
        <v>0.12466707641876665</v>
      </c>
      <c r="CR1099" s="173"/>
      <c r="CS1099" s="194"/>
      <c r="CT1099" s="188"/>
      <c r="CU1099" s="191"/>
      <c r="CV1099" s="191"/>
      <c r="CW1099" s="75" t="s">
        <v>69</v>
      </c>
      <c r="CX1099" s="86">
        <v>182538187</v>
      </c>
      <c r="CY1099" s="76">
        <v>4.2846703693872279E-2</v>
      </c>
      <c r="CZ1099" s="86">
        <v>668</v>
      </c>
      <c r="DA1099" s="76">
        <v>0.13705375461633157</v>
      </c>
      <c r="DB1099" s="86">
        <v>273260.75898203591</v>
      </c>
      <c r="DC1099" s="77">
        <v>0.12814118549779396</v>
      </c>
    </row>
    <row r="1100" spans="2:107" s="16" customFormat="1" ht="13.15" customHeight="1">
      <c r="B1100" s="224"/>
      <c r="C1100" s="194"/>
      <c r="D1100" s="176"/>
      <c r="E1100" s="197"/>
      <c r="F1100" s="197"/>
      <c r="G1100" s="67" t="s">
        <v>87</v>
      </c>
      <c r="H1100" s="49">
        <v>0</v>
      </c>
      <c r="I1100" s="30" t="str">
        <f>IFERROR(H1100/E1085,"-")</f>
        <v>-</v>
      </c>
      <c r="J1100" s="49">
        <v>0</v>
      </c>
      <c r="K1100" s="30" t="str">
        <f>IFERROR(J1100/F1085,"-")</f>
        <v>-</v>
      </c>
      <c r="L1100" s="52" t="str">
        <f t="shared" si="760"/>
        <v>-</v>
      </c>
      <c r="M1100" s="31" t="str">
        <f t="shared" si="752"/>
        <v>-</v>
      </c>
      <c r="N1100" s="176"/>
      <c r="O1100" s="197"/>
      <c r="P1100" s="197"/>
      <c r="Q1100" s="67" t="s">
        <v>87</v>
      </c>
      <c r="R1100" s="49">
        <v>840609</v>
      </c>
      <c r="S1100" s="30">
        <f>IFERROR(R1100/O1085,"-")</f>
        <v>4.154109589041096E-2</v>
      </c>
      <c r="T1100" s="49">
        <v>2</v>
      </c>
      <c r="U1100" s="30">
        <f>IFERROR(T1100/P1085,"-")</f>
        <v>0.5</v>
      </c>
      <c r="V1100" s="52">
        <f t="shared" si="761"/>
        <v>420304.5</v>
      </c>
      <c r="W1100" s="31">
        <f t="shared" si="753"/>
        <v>0.33333333333333331</v>
      </c>
      <c r="X1100" s="176"/>
      <c r="Y1100" s="197"/>
      <c r="Z1100" s="197"/>
      <c r="AA1100" s="67" t="s">
        <v>87</v>
      </c>
      <c r="AB1100" s="49">
        <v>7679044</v>
      </c>
      <c r="AC1100" s="30">
        <f>IFERROR(AB1100/Y1085,"-")</f>
        <v>3.3653971288948787E-3</v>
      </c>
      <c r="AD1100" s="49">
        <v>165</v>
      </c>
      <c r="AE1100" s="30">
        <f>IFERROR(AD1100/Z1085,"-")</f>
        <v>4.8245614035087717E-2</v>
      </c>
      <c r="AF1100" s="52">
        <f t="shared" si="762"/>
        <v>46539.660606060606</v>
      </c>
      <c r="AG1100" s="31">
        <f t="shared" si="754"/>
        <v>4.5020463847203276E-2</v>
      </c>
      <c r="AH1100" s="176"/>
      <c r="AI1100" s="197"/>
      <c r="AJ1100" s="197"/>
      <c r="AK1100" s="67" t="s">
        <v>87</v>
      </c>
      <c r="AL1100" s="49">
        <v>9922355</v>
      </c>
      <c r="AM1100" s="30">
        <f>IFERROR(AL1100/AI1085,"-")</f>
        <v>3.5553799611528617E-3</v>
      </c>
      <c r="AN1100" s="49">
        <v>166</v>
      </c>
      <c r="AO1100" s="30">
        <f>IFERROR(AN1100/AJ1085,"-")</f>
        <v>5.5967633175994604E-2</v>
      </c>
      <c r="AP1100" s="52">
        <f t="shared" si="763"/>
        <v>59773.222891566264</v>
      </c>
      <c r="AQ1100" s="31">
        <f t="shared" si="755"/>
        <v>5.1939924906132667E-2</v>
      </c>
      <c r="AR1100" s="176"/>
      <c r="AS1100" s="197"/>
      <c r="AT1100" s="197"/>
      <c r="AU1100" s="67" t="s">
        <v>87</v>
      </c>
      <c r="AV1100" s="49">
        <v>7619355</v>
      </c>
      <c r="AW1100" s="30">
        <f>IFERROR(AV1100/AS1085,"-")</f>
        <v>4.3202466464095724E-3</v>
      </c>
      <c r="AX1100" s="49">
        <v>99</v>
      </c>
      <c r="AY1100" s="30">
        <f>IFERROR(AX1100/AT1085,"-")</f>
        <v>6.1073411474398522E-2</v>
      </c>
      <c r="AZ1100" s="52">
        <f t="shared" si="764"/>
        <v>76963.181818181823</v>
      </c>
      <c r="BA1100" s="31">
        <f t="shared" si="756"/>
        <v>5.5338177752934599E-2</v>
      </c>
      <c r="BB1100" s="176"/>
      <c r="BC1100" s="197"/>
      <c r="BD1100" s="197"/>
      <c r="BE1100" s="67" t="s">
        <v>87</v>
      </c>
      <c r="BF1100" s="49">
        <v>8629211</v>
      </c>
      <c r="BG1100" s="30">
        <f>IFERROR(BF1100/BC1085,"-")</f>
        <v>1.082034586065684E-2</v>
      </c>
      <c r="BH1100" s="49">
        <v>61</v>
      </c>
      <c r="BI1100" s="30">
        <f>IFERROR(BH1100/BD1085,"-")</f>
        <v>8.8534107402031936E-2</v>
      </c>
      <c r="BJ1100" s="52">
        <f t="shared" si="765"/>
        <v>141462.47540983607</v>
      </c>
      <c r="BK1100" s="31">
        <f t="shared" si="757"/>
        <v>7.7707006369426748E-2</v>
      </c>
      <c r="BL1100" s="176"/>
      <c r="BM1100" s="197"/>
      <c r="BN1100" s="197"/>
      <c r="BO1100" s="67" t="s">
        <v>87</v>
      </c>
      <c r="BP1100" s="49">
        <v>353006</v>
      </c>
      <c r="BQ1100" s="30">
        <f>IFERROR(BP1100/BM1085,"-")</f>
        <v>1.2575977832454842E-3</v>
      </c>
      <c r="BR1100" s="49">
        <v>12</v>
      </c>
      <c r="BS1100" s="30">
        <f>IFERROR(BR1100/BN1085,"-")</f>
        <v>4.9792531120331947E-2</v>
      </c>
      <c r="BT1100" s="52">
        <f t="shared" si="766"/>
        <v>29417.166666666668</v>
      </c>
      <c r="BU1100" s="31">
        <f t="shared" si="758"/>
        <v>3.7383177570093455E-2</v>
      </c>
      <c r="BV1100" s="176"/>
      <c r="BW1100" s="197"/>
      <c r="BX1100" s="197"/>
      <c r="BY1100" s="67" t="s">
        <v>87</v>
      </c>
      <c r="BZ1100" s="49">
        <f t="shared" si="733"/>
        <v>35043580</v>
      </c>
      <c r="CA1100" s="30">
        <f>IFERROR(BZ1100/BW1085,"-")</f>
        <v>4.4165324860822577E-3</v>
      </c>
      <c r="CB1100" s="49">
        <f t="shared" si="734"/>
        <v>505</v>
      </c>
      <c r="CC1100" s="30">
        <f>IFERROR(CB1100/BX1085,"-")</f>
        <v>5.6481377921932668E-2</v>
      </c>
      <c r="CD1100" s="52">
        <f t="shared" si="767"/>
        <v>69393.227722772281</v>
      </c>
      <c r="CE1100" s="31">
        <f t="shared" si="759"/>
        <v>5.1731202622413437E-2</v>
      </c>
      <c r="CR1100" s="173"/>
      <c r="CS1100" s="194"/>
      <c r="CT1100" s="188"/>
      <c r="CU1100" s="191"/>
      <c r="CV1100" s="191"/>
      <c r="CW1100" s="75" t="s">
        <v>70</v>
      </c>
      <c r="CX1100" s="86">
        <v>3680</v>
      </c>
      <c r="CY1100" s="76">
        <v>8.6379662351664523E-7</v>
      </c>
      <c r="CZ1100" s="86">
        <v>1</v>
      </c>
      <c r="DA1100" s="76">
        <v>2.051702913418137E-4</v>
      </c>
      <c r="DB1100" s="86">
        <v>3680</v>
      </c>
      <c r="DC1100" s="77">
        <v>1.918281220026856E-4</v>
      </c>
    </row>
    <row r="1101" spans="2:107" s="16" customFormat="1" ht="13.15" customHeight="1">
      <c r="B1101" s="224"/>
      <c r="C1101" s="194"/>
      <c r="D1101" s="176"/>
      <c r="E1101" s="197"/>
      <c r="F1101" s="197"/>
      <c r="G1101" s="68" t="s">
        <v>85</v>
      </c>
      <c r="H1101" s="50">
        <v>0</v>
      </c>
      <c r="I1101" s="32" t="str">
        <f>IFERROR(H1101/E1085,"-")</f>
        <v>-</v>
      </c>
      <c r="J1101" s="50">
        <v>0</v>
      </c>
      <c r="K1101" s="32" t="str">
        <f>IFERROR(J1101/F1085,"-")</f>
        <v>-</v>
      </c>
      <c r="L1101" s="53" t="str">
        <f t="shared" si="760"/>
        <v>-</v>
      </c>
      <c r="M1101" s="33" t="str">
        <f t="shared" si="752"/>
        <v>-</v>
      </c>
      <c r="N1101" s="176"/>
      <c r="O1101" s="197"/>
      <c r="P1101" s="197"/>
      <c r="Q1101" s="68" t="s">
        <v>85</v>
      </c>
      <c r="R1101" s="50">
        <v>0</v>
      </c>
      <c r="S1101" s="32">
        <f>IFERROR(R1101/O1085,"-")</f>
        <v>0</v>
      </c>
      <c r="T1101" s="50">
        <v>0</v>
      </c>
      <c r="U1101" s="32">
        <f>IFERROR(T1101/P1085,"-")</f>
        <v>0</v>
      </c>
      <c r="V1101" s="53" t="str">
        <f t="shared" si="761"/>
        <v>-</v>
      </c>
      <c r="W1101" s="33">
        <f t="shared" si="753"/>
        <v>0</v>
      </c>
      <c r="X1101" s="176"/>
      <c r="Y1101" s="197"/>
      <c r="Z1101" s="197"/>
      <c r="AA1101" s="68" t="s">
        <v>85</v>
      </c>
      <c r="AB1101" s="50">
        <v>8646032</v>
      </c>
      <c r="AC1101" s="32">
        <f>IFERROR(AB1101/Y1085,"-")</f>
        <v>3.789186683802469E-3</v>
      </c>
      <c r="AD1101" s="50">
        <v>294</v>
      </c>
      <c r="AE1101" s="32">
        <f>IFERROR(AD1101/Z1085,"-")</f>
        <v>8.5964912280701758E-2</v>
      </c>
      <c r="AF1101" s="53">
        <f t="shared" si="762"/>
        <v>29408.272108843539</v>
      </c>
      <c r="AG1101" s="33">
        <f t="shared" si="754"/>
        <v>8.0218281036834926E-2</v>
      </c>
      <c r="AH1101" s="176"/>
      <c r="AI1101" s="197"/>
      <c r="AJ1101" s="197"/>
      <c r="AK1101" s="68" t="s">
        <v>85</v>
      </c>
      <c r="AL1101" s="50">
        <v>7539490</v>
      </c>
      <c r="AM1101" s="32">
        <f>IFERROR(AL1101/AI1085,"-")</f>
        <v>2.7015513618805606E-3</v>
      </c>
      <c r="AN1101" s="50">
        <v>345</v>
      </c>
      <c r="AO1101" s="32">
        <f>IFERROR(AN1101/AJ1085,"-")</f>
        <v>0.11631827376938637</v>
      </c>
      <c r="AP1101" s="53">
        <f t="shared" si="763"/>
        <v>21853.594202898552</v>
      </c>
      <c r="AQ1101" s="33">
        <f t="shared" si="755"/>
        <v>0.10794743429286609</v>
      </c>
      <c r="AR1101" s="176"/>
      <c r="AS1101" s="197"/>
      <c r="AT1101" s="197"/>
      <c r="AU1101" s="68" t="s">
        <v>85</v>
      </c>
      <c r="AV1101" s="50">
        <v>7891707</v>
      </c>
      <c r="AW1101" s="32">
        <f>IFERROR(AV1101/AS1085,"-")</f>
        <v>4.4746728169506398E-3</v>
      </c>
      <c r="AX1101" s="50">
        <v>284</v>
      </c>
      <c r="AY1101" s="32">
        <f>IFERROR(AX1101/AT1085,"-")</f>
        <v>0.17520049352251696</v>
      </c>
      <c r="AZ1101" s="53">
        <f t="shared" si="764"/>
        <v>27787.700704225354</v>
      </c>
      <c r="BA1101" s="33">
        <f t="shared" si="756"/>
        <v>0.15874790385690329</v>
      </c>
      <c r="BB1101" s="176"/>
      <c r="BC1101" s="197"/>
      <c r="BD1101" s="197"/>
      <c r="BE1101" s="68" t="s">
        <v>85</v>
      </c>
      <c r="BF1101" s="50">
        <v>3803968</v>
      </c>
      <c r="BG1101" s="32">
        <f>IFERROR(BF1101/BC1085,"-")</f>
        <v>4.769874024736569E-3</v>
      </c>
      <c r="BH1101" s="50">
        <v>133</v>
      </c>
      <c r="BI1101" s="32">
        <f>IFERROR(BH1101/BD1085,"-")</f>
        <v>0.19303338171262699</v>
      </c>
      <c r="BJ1101" s="53">
        <f t="shared" si="765"/>
        <v>28601.263157894737</v>
      </c>
      <c r="BK1101" s="33">
        <f t="shared" si="757"/>
        <v>0.16942675159235668</v>
      </c>
      <c r="BL1101" s="176"/>
      <c r="BM1101" s="197"/>
      <c r="BN1101" s="197"/>
      <c r="BO1101" s="68" t="s">
        <v>85</v>
      </c>
      <c r="BP1101" s="50">
        <v>775924</v>
      </c>
      <c r="BQ1101" s="32">
        <f>IFERROR(BP1101/BM1085,"-")</f>
        <v>2.7642598209859578E-3</v>
      </c>
      <c r="BR1101" s="50">
        <v>46</v>
      </c>
      <c r="BS1101" s="32">
        <f>IFERROR(BR1101/BN1085,"-")</f>
        <v>0.1908713692946058</v>
      </c>
      <c r="BT1101" s="53">
        <f t="shared" si="766"/>
        <v>16867.91304347826</v>
      </c>
      <c r="BU1101" s="33">
        <f t="shared" si="758"/>
        <v>0.14330218068535824</v>
      </c>
      <c r="BV1101" s="176"/>
      <c r="BW1101" s="197"/>
      <c r="BX1101" s="197"/>
      <c r="BY1101" s="68" t="s">
        <v>85</v>
      </c>
      <c r="BZ1101" s="50">
        <f t="shared" si="733"/>
        <v>28657121</v>
      </c>
      <c r="CA1101" s="32">
        <f>IFERROR(BZ1101/BW1085,"-")</f>
        <v>3.6116488627614554E-3</v>
      </c>
      <c r="CB1101" s="50">
        <f t="shared" si="734"/>
        <v>1102</v>
      </c>
      <c r="CC1101" s="32">
        <f>IFERROR(CB1101/BX1085,"-")</f>
        <v>0.12325243261380159</v>
      </c>
      <c r="CD1101" s="53">
        <f t="shared" si="767"/>
        <v>26004.647005444647</v>
      </c>
      <c r="CE1101" s="33">
        <f t="shared" si="759"/>
        <v>0.11288670354435566</v>
      </c>
      <c r="CR1101" s="173"/>
      <c r="CS1101" s="194"/>
      <c r="CT1101" s="188"/>
      <c r="CU1101" s="191"/>
      <c r="CV1101" s="191"/>
      <c r="CW1101" s="75" t="s">
        <v>73</v>
      </c>
      <c r="CX1101" s="86">
        <v>897676</v>
      </c>
      <c r="CY1101" s="76">
        <v>2.1070910266628479E-4</v>
      </c>
      <c r="CZ1101" s="86">
        <v>69</v>
      </c>
      <c r="DA1101" s="76">
        <v>1.4156750102585146E-2</v>
      </c>
      <c r="DB1101" s="86">
        <v>13009.797101449276</v>
      </c>
      <c r="DC1101" s="77">
        <v>1.3236140418185306E-2</v>
      </c>
    </row>
    <row r="1102" spans="2:107" s="16" customFormat="1" ht="13.15" customHeight="1">
      <c r="B1102" s="224"/>
      <c r="C1102" s="195"/>
      <c r="D1102" s="177"/>
      <c r="E1102" s="198"/>
      <c r="F1102" s="198"/>
      <c r="G1102" s="18" t="s">
        <v>92</v>
      </c>
      <c r="H1102" s="48">
        <f>SUM(H1085:H1101)</f>
        <v>0</v>
      </c>
      <c r="I1102" s="32" t="str">
        <f>IFERROR(H1102/E1085,"-")</f>
        <v>-</v>
      </c>
      <c r="J1102" s="50">
        <v>0</v>
      </c>
      <c r="K1102" s="32" t="str">
        <f>IFERROR(J1102/F1085,"-")</f>
        <v>-</v>
      </c>
      <c r="L1102" s="53" t="str">
        <f t="shared" si="760"/>
        <v>-</v>
      </c>
      <c r="M1102" s="34" t="str">
        <f t="shared" si="752"/>
        <v>-</v>
      </c>
      <c r="N1102" s="177"/>
      <c r="O1102" s="198"/>
      <c r="P1102" s="198"/>
      <c r="Q1102" s="18" t="s">
        <v>92</v>
      </c>
      <c r="R1102" s="48">
        <f>SUM(R1085:R1101)</f>
        <v>3877979</v>
      </c>
      <c r="S1102" s="32">
        <f>IFERROR(R1102/O1085,"-")</f>
        <v>0.19164141414141414</v>
      </c>
      <c r="T1102" s="50">
        <v>3</v>
      </c>
      <c r="U1102" s="32">
        <f>IFERROR(T1102/P1085,"-")</f>
        <v>0.75</v>
      </c>
      <c r="V1102" s="53">
        <f t="shared" si="761"/>
        <v>1292659.6666666667</v>
      </c>
      <c r="W1102" s="34">
        <f t="shared" si="753"/>
        <v>0.5</v>
      </c>
      <c r="X1102" s="177"/>
      <c r="Y1102" s="198"/>
      <c r="Z1102" s="198"/>
      <c r="AA1102" s="18" t="s">
        <v>92</v>
      </c>
      <c r="AB1102" s="48">
        <f>SUM(AB1085:AB1101)</f>
        <v>397733838</v>
      </c>
      <c r="AC1102" s="32">
        <f>IFERROR(AB1102/Y1085,"-")</f>
        <v>0.17430975997396822</v>
      </c>
      <c r="AD1102" s="50">
        <v>2340</v>
      </c>
      <c r="AE1102" s="32">
        <f>IFERROR(AD1102/Z1085,"-")</f>
        <v>0.68421052631578949</v>
      </c>
      <c r="AF1102" s="53">
        <f t="shared" si="762"/>
        <v>169971.72564102564</v>
      </c>
      <c r="AG1102" s="34">
        <f t="shared" si="754"/>
        <v>0.63847203274215547</v>
      </c>
      <c r="AH1102" s="177"/>
      <c r="AI1102" s="198"/>
      <c r="AJ1102" s="198"/>
      <c r="AK1102" s="18" t="s">
        <v>92</v>
      </c>
      <c r="AL1102" s="48">
        <f>SUM(AL1085:AL1101)</f>
        <v>544631517</v>
      </c>
      <c r="AM1102" s="32">
        <f>IFERROR(AL1102/AI1085,"-")</f>
        <v>0.19515245944678297</v>
      </c>
      <c r="AN1102" s="50">
        <v>2374</v>
      </c>
      <c r="AO1102" s="32">
        <f>IFERROR(AN1102/AJ1085,"-")</f>
        <v>0.80040458530006742</v>
      </c>
      <c r="AP1102" s="53">
        <f t="shared" si="763"/>
        <v>229415.12931760741</v>
      </c>
      <c r="AQ1102" s="34">
        <f t="shared" si="755"/>
        <v>0.7428035043804756</v>
      </c>
      <c r="AR1102" s="177"/>
      <c r="AS1102" s="198"/>
      <c r="AT1102" s="198"/>
      <c r="AU1102" s="18" t="s">
        <v>92</v>
      </c>
      <c r="AV1102" s="48">
        <f>SUM(AV1085:AV1101)</f>
        <v>423264194</v>
      </c>
      <c r="AW1102" s="32">
        <f>IFERROR(AV1102/AS1085,"-")</f>
        <v>0.23999481776000076</v>
      </c>
      <c r="AX1102" s="50">
        <v>1391</v>
      </c>
      <c r="AY1102" s="32">
        <f>IFERROR(AX1102/AT1085,"-")</f>
        <v>0.85811227637260945</v>
      </c>
      <c r="AZ1102" s="53">
        <f t="shared" si="764"/>
        <v>304287.70237239398</v>
      </c>
      <c r="BA1102" s="34">
        <f t="shared" si="756"/>
        <v>0.77752934600335388</v>
      </c>
      <c r="BB1102" s="177"/>
      <c r="BC1102" s="198"/>
      <c r="BD1102" s="198"/>
      <c r="BE1102" s="18" t="s">
        <v>92</v>
      </c>
      <c r="BF1102" s="48">
        <f>SUM(BF1085:BF1101)</f>
        <v>186111409</v>
      </c>
      <c r="BG1102" s="32">
        <f>IFERROR(BF1102/BC1085,"-")</f>
        <v>0.23336893882814569</v>
      </c>
      <c r="BH1102" s="50">
        <v>619</v>
      </c>
      <c r="BI1102" s="32">
        <f>IFERROR(BH1102/BD1085,"-")</f>
        <v>0.89840348330914366</v>
      </c>
      <c r="BJ1102" s="53">
        <f t="shared" si="765"/>
        <v>300664.63489499193</v>
      </c>
      <c r="BK1102" s="34">
        <f t="shared" si="757"/>
        <v>0.7885350318471338</v>
      </c>
      <c r="BL1102" s="177"/>
      <c r="BM1102" s="198"/>
      <c r="BN1102" s="198"/>
      <c r="BO1102" s="18" t="s">
        <v>92</v>
      </c>
      <c r="BP1102" s="48">
        <f>SUM(BP1085:BP1101)</f>
        <v>64965000</v>
      </c>
      <c r="BQ1102" s="32">
        <f>IFERROR(BP1102/BM1085,"-")</f>
        <v>0.23144037208586504</v>
      </c>
      <c r="BR1102" s="50">
        <v>213</v>
      </c>
      <c r="BS1102" s="32">
        <f>IFERROR(BR1102/BN1085,"-")</f>
        <v>0.88381742738589208</v>
      </c>
      <c r="BT1102" s="53">
        <f t="shared" si="766"/>
        <v>305000</v>
      </c>
      <c r="BU1102" s="34">
        <f t="shared" si="758"/>
        <v>0.66355140186915884</v>
      </c>
      <c r="BV1102" s="177"/>
      <c r="BW1102" s="198"/>
      <c r="BX1102" s="198"/>
      <c r="BY1102" s="18" t="s">
        <v>92</v>
      </c>
      <c r="BZ1102" s="48">
        <f t="shared" si="733"/>
        <v>1620583937</v>
      </c>
      <c r="CA1102" s="32">
        <f>IFERROR(BZ1102/BW1085,"-")</f>
        <v>0.20424173569548498</v>
      </c>
      <c r="CB1102" s="50">
        <f t="shared" si="734"/>
        <v>6940</v>
      </c>
      <c r="CC1102" s="32">
        <f>IFERROR(CB1102/BX1085,"-")</f>
        <v>0.77619953025388655</v>
      </c>
      <c r="CD1102" s="53">
        <f t="shared" si="767"/>
        <v>233513.5355907781</v>
      </c>
      <c r="CE1102" s="34">
        <f t="shared" si="759"/>
        <v>0.71091989346445406</v>
      </c>
      <c r="CR1102" s="173"/>
      <c r="CS1102" s="194"/>
      <c r="CT1102" s="188"/>
      <c r="CU1102" s="191"/>
      <c r="CV1102" s="191"/>
      <c r="CW1102" s="75" t="s">
        <v>75</v>
      </c>
      <c r="CX1102" s="86">
        <v>6792609</v>
      </c>
      <c r="CY1102" s="76">
        <v>1.5944110649643414E-3</v>
      </c>
      <c r="CZ1102" s="86">
        <v>229</v>
      </c>
      <c r="DA1102" s="76">
        <v>4.6983996717275336E-2</v>
      </c>
      <c r="DB1102" s="86">
        <v>29662.048034934498</v>
      </c>
      <c r="DC1102" s="77">
        <v>4.3928639938615004E-2</v>
      </c>
    </row>
    <row r="1103" spans="2:107" s="16" customFormat="1" ht="13.15" customHeight="1">
      <c r="B1103" s="224">
        <v>62</v>
      </c>
      <c r="C1103" s="193" t="s">
        <v>16</v>
      </c>
      <c r="D1103" s="175">
        <f>CI66</f>
        <v>9</v>
      </c>
      <c r="E1103" s="196">
        <v>4821630</v>
      </c>
      <c r="F1103" s="196">
        <v>9</v>
      </c>
      <c r="G1103" s="65" t="s">
        <v>58</v>
      </c>
      <c r="H1103" s="54">
        <v>0</v>
      </c>
      <c r="I1103" s="28">
        <f>IFERROR(H1103/E1103,"-")</f>
        <v>0</v>
      </c>
      <c r="J1103" s="54">
        <v>0</v>
      </c>
      <c r="K1103" s="28">
        <f>IFERROR(J1103/F1103,"-")</f>
        <v>0</v>
      </c>
      <c r="L1103" s="51" t="str">
        <f t="shared" si="760"/>
        <v>-</v>
      </c>
      <c r="M1103" s="29">
        <f t="shared" ref="M1103:M1120" si="768">IFERROR(J1103/$CI$66,"-")</f>
        <v>0</v>
      </c>
      <c r="N1103" s="175">
        <f>CJ66</f>
        <v>42</v>
      </c>
      <c r="O1103" s="196">
        <v>124439620</v>
      </c>
      <c r="P1103" s="196">
        <v>41</v>
      </c>
      <c r="Q1103" s="65" t="s">
        <v>58</v>
      </c>
      <c r="R1103" s="54">
        <v>285885</v>
      </c>
      <c r="S1103" s="28">
        <f>IFERROR(R1103/O1103,"-")</f>
        <v>2.2973792430417256E-3</v>
      </c>
      <c r="T1103" s="54">
        <v>11</v>
      </c>
      <c r="U1103" s="28">
        <f>IFERROR(T1103/P1103,"-")</f>
        <v>0.26829268292682928</v>
      </c>
      <c r="V1103" s="51">
        <f t="shared" si="761"/>
        <v>25989.545454545456</v>
      </c>
      <c r="W1103" s="29">
        <f t="shared" ref="W1103:W1120" si="769">IFERROR(T1103/$CJ$66,"-")</f>
        <v>0.26190476190476192</v>
      </c>
      <c r="X1103" s="175">
        <f>CK66</f>
        <v>5255</v>
      </c>
      <c r="Y1103" s="196">
        <v>3093754310</v>
      </c>
      <c r="Z1103" s="196">
        <v>4901</v>
      </c>
      <c r="AA1103" s="65" t="s">
        <v>58</v>
      </c>
      <c r="AB1103" s="54">
        <v>55160014</v>
      </c>
      <c r="AC1103" s="28">
        <f>IFERROR(AB1103/Y1103,"-")</f>
        <v>1.7829474635948063E-2</v>
      </c>
      <c r="AD1103" s="54">
        <v>669</v>
      </c>
      <c r="AE1103" s="28">
        <f>IFERROR(AD1103/Z1103,"-")</f>
        <v>0.13650275453988983</v>
      </c>
      <c r="AF1103" s="51">
        <f t="shared" si="762"/>
        <v>82451.440956651713</v>
      </c>
      <c r="AG1103" s="29">
        <f t="shared" ref="AG1103:AG1120" si="770">IFERROR(AD1103/$CK$66,"-")</f>
        <v>0.12730732635585157</v>
      </c>
      <c r="AH1103" s="175">
        <f>CL66</f>
        <v>4642</v>
      </c>
      <c r="AI1103" s="196">
        <v>3737842740</v>
      </c>
      <c r="AJ1103" s="196">
        <v>4339</v>
      </c>
      <c r="AK1103" s="65" t="s">
        <v>58</v>
      </c>
      <c r="AL1103" s="54">
        <v>95076839</v>
      </c>
      <c r="AM1103" s="28">
        <f>IFERROR(AL1103/AI1103,"-")</f>
        <v>2.5436286546394404E-2</v>
      </c>
      <c r="AN1103" s="54">
        <v>811</v>
      </c>
      <c r="AO1103" s="28">
        <f>IFERROR(AN1103/AJ1103,"-")</f>
        <v>0.18690942613505415</v>
      </c>
      <c r="AP1103" s="51">
        <f t="shared" si="763"/>
        <v>117234.08014796548</v>
      </c>
      <c r="AQ1103" s="29">
        <f t="shared" ref="AQ1103:AQ1120" si="771">IFERROR(AN1103/$CL$66,"-")</f>
        <v>0.17470917707884531</v>
      </c>
      <c r="AR1103" s="175">
        <f>CM66</f>
        <v>2786</v>
      </c>
      <c r="AS1103" s="196">
        <v>2522472940</v>
      </c>
      <c r="AT1103" s="196">
        <v>2598</v>
      </c>
      <c r="AU1103" s="65" t="s">
        <v>58</v>
      </c>
      <c r="AV1103" s="54">
        <v>56319333</v>
      </c>
      <c r="AW1103" s="28">
        <f>IFERROR(AV1103/AS1103,"-")</f>
        <v>2.2327031583538017E-2</v>
      </c>
      <c r="AX1103" s="54">
        <v>632</v>
      </c>
      <c r="AY1103" s="28">
        <f>IFERROR(AX1103/AT1103,"-")</f>
        <v>0.24326404926866821</v>
      </c>
      <c r="AZ1103" s="51">
        <f t="shared" si="764"/>
        <v>89112.868670886077</v>
      </c>
      <c r="BA1103" s="29">
        <f t="shared" ref="BA1103:BA1120" si="772">IFERROR(AX1103/$CM$66,"-")</f>
        <v>0.22684852835606603</v>
      </c>
      <c r="BB1103" s="175">
        <f>CN66</f>
        <v>1209</v>
      </c>
      <c r="BC1103" s="196">
        <v>1025463040</v>
      </c>
      <c r="BD1103" s="196">
        <v>1080</v>
      </c>
      <c r="BE1103" s="65" t="s">
        <v>58</v>
      </c>
      <c r="BF1103" s="54">
        <v>32235821</v>
      </c>
      <c r="BG1103" s="28">
        <f>IFERROR(BF1103/BC1103,"-")</f>
        <v>3.1435380645215651E-2</v>
      </c>
      <c r="BH1103" s="54">
        <v>251</v>
      </c>
      <c r="BI1103" s="28">
        <f>IFERROR(BH1103/BD1103,"-")</f>
        <v>0.2324074074074074</v>
      </c>
      <c r="BJ1103" s="51">
        <f t="shared" si="765"/>
        <v>128429.56573705179</v>
      </c>
      <c r="BK1103" s="29">
        <f t="shared" ref="BK1103:BK1120" si="773">IFERROR(BH1103/$CN$66,"-")</f>
        <v>0.20760959470636889</v>
      </c>
      <c r="BL1103" s="175">
        <f>CO66</f>
        <v>463</v>
      </c>
      <c r="BM1103" s="196">
        <v>385731070</v>
      </c>
      <c r="BN1103" s="196">
        <v>380</v>
      </c>
      <c r="BO1103" s="65" t="s">
        <v>58</v>
      </c>
      <c r="BP1103" s="54">
        <v>21126911</v>
      </c>
      <c r="BQ1103" s="28">
        <f>IFERROR(BP1103/BM1103,"-")</f>
        <v>5.4771089609141413E-2</v>
      </c>
      <c r="BR1103" s="54">
        <v>96</v>
      </c>
      <c r="BS1103" s="28">
        <f>IFERROR(BR1103/BN1103,"-")</f>
        <v>0.25263157894736843</v>
      </c>
      <c r="BT1103" s="51">
        <f t="shared" si="766"/>
        <v>220071.98958333334</v>
      </c>
      <c r="BU1103" s="29">
        <f t="shared" ref="BU1103:BU1120" si="774">IFERROR(BR1103/$CO$66,"-")</f>
        <v>0.20734341252699784</v>
      </c>
      <c r="BV1103" s="175">
        <f>CP66</f>
        <v>14406</v>
      </c>
      <c r="BW1103" s="196">
        <f>SUM(E1103,O1103,Y1103,AI1103,AS1103,BC1103,BM1103)</f>
        <v>10894525350</v>
      </c>
      <c r="BX1103" s="196">
        <f>SUM(F1103,P1103,Z1103,AJ1103,AT1103,BD1103,BN1103)</f>
        <v>13348</v>
      </c>
      <c r="BY1103" s="65" t="s">
        <v>58</v>
      </c>
      <c r="BZ1103" s="54">
        <f t="shared" si="733"/>
        <v>260204803</v>
      </c>
      <c r="CA1103" s="28">
        <f>IFERROR(BZ1103/BW1103,"-")</f>
        <v>2.3883996286263174E-2</v>
      </c>
      <c r="CB1103" s="54">
        <f t="shared" si="734"/>
        <v>2470</v>
      </c>
      <c r="CC1103" s="28">
        <f>IFERROR(CB1103/BX1103,"-")</f>
        <v>0.18504644890620317</v>
      </c>
      <c r="CD1103" s="51">
        <f t="shared" si="767"/>
        <v>105346.07408906883</v>
      </c>
      <c r="CE1103" s="29">
        <f t="shared" ref="CE1103:CE1120" si="775">IFERROR(CB1103/$CP$66,"-")</f>
        <v>0.17145633763709567</v>
      </c>
      <c r="CR1103" s="173"/>
      <c r="CS1103" s="194"/>
      <c r="CT1103" s="188"/>
      <c r="CU1103" s="191"/>
      <c r="CV1103" s="191"/>
      <c r="CW1103" s="75" t="s">
        <v>77</v>
      </c>
      <c r="CX1103" s="86">
        <v>6272322</v>
      </c>
      <c r="CY1103" s="76">
        <v>1.4722854796764052E-3</v>
      </c>
      <c r="CZ1103" s="86">
        <v>105</v>
      </c>
      <c r="DA1103" s="76">
        <v>2.1542880590890438E-2</v>
      </c>
      <c r="DB1103" s="86">
        <v>59736.4</v>
      </c>
      <c r="DC1103" s="77">
        <v>2.0141952810281989E-2</v>
      </c>
    </row>
    <row r="1104" spans="2:107" s="16" customFormat="1" ht="13.15" customHeight="1">
      <c r="B1104" s="224"/>
      <c r="C1104" s="194"/>
      <c r="D1104" s="176"/>
      <c r="E1104" s="197"/>
      <c r="F1104" s="197"/>
      <c r="G1104" s="66" t="s">
        <v>60</v>
      </c>
      <c r="H1104" s="49">
        <v>1465665</v>
      </c>
      <c r="I1104" s="30">
        <f>IFERROR(H1104/E1103,"-")</f>
        <v>0.30397707829095139</v>
      </c>
      <c r="J1104" s="49">
        <v>3</v>
      </c>
      <c r="K1104" s="30">
        <f>IFERROR(J1104/F1103,"-")</f>
        <v>0.33333333333333331</v>
      </c>
      <c r="L1104" s="52">
        <f t="shared" si="760"/>
        <v>488555</v>
      </c>
      <c r="M1104" s="31">
        <f t="shared" si="768"/>
        <v>0.33333333333333331</v>
      </c>
      <c r="N1104" s="176"/>
      <c r="O1104" s="197"/>
      <c r="P1104" s="197"/>
      <c r="Q1104" s="66" t="s">
        <v>60</v>
      </c>
      <c r="R1104" s="49">
        <v>536803</v>
      </c>
      <c r="S1104" s="30">
        <f>IFERROR(R1104/O1103,"-")</f>
        <v>4.313762771053142E-3</v>
      </c>
      <c r="T1104" s="49">
        <v>12</v>
      </c>
      <c r="U1104" s="30">
        <f>IFERROR(T1104/P1103,"-")</f>
        <v>0.29268292682926828</v>
      </c>
      <c r="V1104" s="52">
        <f t="shared" si="761"/>
        <v>44733.583333333336</v>
      </c>
      <c r="W1104" s="31">
        <f t="shared" si="769"/>
        <v>0.2857142857142857</v>
      </c>
      <c r="X1104" s="176"/>
      <c r="Y1104" s="197"/>
      <c r="Z1104" s="197"/>
      <c r="AA1104" s="66" t="s">
        <v>60</v>
      </c>
      <c r="AB1104" s="49">
        <v>51042035</v>
      </c>
      <c r="AC1104" s="30">
        <f>IFERROR(AB1104/Y1103,"-")</f>
        <v>1.6498412571100386E-2</v>
      </c>
      <c r="AD1104" s="49">
        <v>968</v>
      </c>
      <c r="AE1104" s="30">
        <f>IFERROR(AD1104/Z1103,"-")</f>
        <v>0.19751071209957152</v>
      </c>
      <c r="AF1104" s="52">
        <f t="shared" si="762"/>
        <v>52729.375</v>
      </c>
      <c r="AG1104" s="31">
        <f t="shared" si="770"/>
        <v>0.18420551855375833</v>
      </c>
      <c r="AH1104" s="176"/>
      <c r="AI1104" s="197"/>
      <c r="AJ1104" s="197"/>
      <c r="AK1104" s="66" t="s">
        <v>60</v>
      </c>
      <c r="AL1104" s="49">
        <v>63710578</v>
      </c>
      <c r="AM1104" s="30">
        <f>IFERROR(AL1104/AI1103,"-")</f>
        <v>1.7044745440521127E-2</v>
      </c>
      <c r="AN1104" s="49">
        <v>1109</v>
      </c>
      <c r="AO1104" s="30">
        <f>IFERROR(AN1104/AJ1103,"-")</f>
        <v>0.25558884535607285</v>
      </c>
      <c r="AP1104" s="52">
        <f t="shared" si="763"/>
        <v>57448.672678088369</v>
      </c>
      <c r="AQ1104" s="31">
        <f t="shared" si="771"/>
        <v>0.23890564411891427</v>
      </c>
      <c r="AR1104" s="176"/>
      <c r="AS1104" s="197"/>
      <c r="AT1104" s="197"/>
      <c r="AU1104" s="66" t="s">
        <v>60</v>
      </c>
      <c r="AV1104" s="49">
        <v>38532778</v>
      </c>
      <c r="AW1104" s="30">
        <f>IFERROR(AV1104/AS1103,"-")</f>
        <v>1.5275794395637797E-2</v>
      </c>
      <c r="AX1104" s="49">
        <v>775</v>
      </c>
      <c r="AY1104" s="30">
        <f>IFERROR(AX1104/AT1103,"-")</f>
        <v>0.298306389530408</v>
      </c>
      <c r="AZ1104" s="52">
        <f t="shared" si="764"/>
        <v>49719.713548387095</v>
      </c>
      <c r="BA1104" s="31">
        <f t="shared" si="772"/>
        <v>0.27817659727207467</v>
      </c>
      <c r="BB1104" s="176"/>
      <c r="BC1104" s="197"/>
      <c r="BD1104" s="197"/>
      <c r="BE1104" s="66" t="s">
        <v>60</v>
      </c>
      <c r="BF1104" s="49">
        <v>12665954</v>
      </c>
      <c r="BG1104" s="30">
        <f>IFERROR(BF1104/BC1103,"-")</f>
        <v>1.2351448570979213E-2</v>
      </c>
      <c r="BH1104" s="49">
        <v>331</v>
      </c>
      <c r="BI1104" s="30">
        <f>IFERROR(BH1104/BD1103,"-")</f>
        <v>0.30648148148148147</v>
      </c>
      <c r="BJ1104" s="52">
        <f t="shared" si="765"/>
        <v>38265.722054380662</v>
      </c>
      <c r="BK1104" s="31">
        <f t="shared" si="773"/>
        <v>0.27377998345740279</v>
      </c>
      <c r="BL1104" s="176"/>
      <c r="BM1104" s="197"/>
      <c r="BN1104" s="197"/>
      <c r="BO1104" s="66" t="s">
        <v>60</v>
      </c>
      <c r="BP1104" s="49">
        <v>4715102</v>
      </c>
      <c r="BQ1104" s="30">
        <f>IFERROR(BP1104/BM1103,"-")</f>
        <v>1.2223806601837908E-2</v>
      </c>
      <c r="BR1104" s="49">
        <v>124</v>
      </c>
      <c r="BS1104" s="30">
        <f>IFERROR(BR1104/BN1103,"-")</f>
        <v>0.32631578947368423</v>
      </c>
      <c r="BT1104" s="52">
        <f t="shared" si="766"/>
        <v>38025.016129032258</v>
      </c>
      <c r="BU1104" s="31">
        <f t="shared" si="774"/>
        <v>0.2678185745140389</v>
      </c>
      <c r="BV1104" s="176"/>
      <c r="BW1104" s="197"/>
      <c r="BX1104" s="197"/>
      <c r="BY1104" s="66" t="s">
        <v>60</v>
      </c>
      <c r="BZ1104" s="49">
        <f t="shared" si="733"/>
        <v>172668915</v>
      </c>
      <c r="CA1104" s="30">
        <f>IFERROR(BZ1104/BW1103,"-")</f>
        <v>1.5849145277357125E-2</v>
      </c>
      <c r="CB1104" s="49">
        <f t="shared" si="734"/>
        <v>3322</v>
      </c>
      <c r="CC1104" s="30">
        <f>IFERROR(CB1104/BX1103,"-")</f>
        <v>0.24887623614024573</v>
      </c>
      <c r="CD1104" s="52">
        <f t="shared" si="767"/>
        <v>51977.397652016858</v>
      </c>
      <c r="CE1104" s="31">
        <f t="shared" si="775"/>
        <v>0.23059836179369708</v>
      </c>
      <c r="CR1104" s="173"/>
      <c r="CS1104" s="194"/>
      <c r="CT1104" s="188"/>
      <c r="CU1104" s="191"/>
      <c r="CV1104" s="191"/>
      <c r="CW1104" s="75" t="s">
        <v>79</v>
      </c>
      <c r="CX1104" s="86">
        <v>64351413</v>
      </c>
      <c r="CY1104" s="76">
        <v>1.5105036214110095E-2</v>
      </c>
      <c r="CZ1104" s="86">
        <v>146</v>
      </c>
      <c r="DA1104" s="76">
        <v>2.9954862535904802E-2</v>
      </c>
      <c r="DB1104" s="86">
        <v>440763.10273972602</v>
      </c>
      <c r="DC1104" s="77">
        <v>2.8006905812392097E-2</v>
      </c>
    </row>
    <row r="1105" spans="2:107" s="16" customFormat="1" ht="13.15" customHeight="1">
      <c r="B1105" s="224"/>
      <c r="C1105" s="194"/>
      <c r="D1105" s="176"/>
      <c r="E1105" s="197"/>
      <c r="F1105" s="197"/>
      <c r="G1105" s="67" t="s">
        <v>194</v>
      </c>
      <c r="H1105" s="49">
        <v>85784</v>
      </c>
      <c r="I1105" s="30">
        <f>IFERROR(H1105/E1103,"-")</f>
        <v>1.77914937479649E-2</v>
      </c>
      <c r="J1105" s="49">
        <v>1</v>
      </c>
      <c r="K1105" s="30">
        <f>IFERROR(J1105/F1103,"-")</f>
        <v>0.1111111111111111</v>
      </c>
      <c r="L1105" s="52">
        <f>IFERROR(H1105/J1105,"-")</f>
        <v>85784</v>
      </c>
      <c r="M1105" s="31">
        <f t="shared" si="768"/>
        <v>0.1111111111111111</v>
      </c>
      <c r="N1105" s="176"/>
      <c r="O1105" s="197"/>
      <c r="P1105" s="197"/>
      <c r="Q1105" s="67" t="s">
        <v>194</v>
      </c>
      <c r="R1105" s="49">
        <v>827676</v>
      </c>
      <c r="S1105" s="30">
        <f>IFERROR(R1105/O1103,"-")</f>
        <v>6.6512257109110429E-3</v>
      </c>
      <c r="T1105" s="49">
        <v>1</v>
      </c>
      <c r="U1105" s="30">
        <f>IFERROR(T1105/P1103,"-")</f>
        <v>2.4390243902439025E-2</v>
      </c>
      <c r="V1105" s="52">
        <f>IFERROR(R1105/T1105,"-")</f>
        <v>827676</v>
      </c>
      <c r="W1105" s="31">
        <f t="shared" si="769"/>
        <v>2.3809523809523808E-2</v>
      </c>
      <c r="X1105" s="176"/>
      <c r="Y1105" s="197"/>
      <c r="Z1105" s="197"/>
      <c r="AA1105" s="67" t="s">
        <v>194</v>
      </c>
      <c r="AB1105" s="49">
        <v>64268582</v>
      </c>
      <c r="AC1105" s="30">
        <f>IFERROR(AB1105/Y1103,"-")</f>
        <v>2.0773654130279012E-2</v>
      </c>
      <c r="AD1105" s="49">
        <v>309</v>
      </c>
      <c r="AE1105" s="30">
        <f>IFERROR(AD1105/Z1103,"-")</f>
        <v>6.3048357478065697E-2</v>
      </c>
      <c r="AF1105" s="52">
        <f>IFERROR(AB1105/AD1105,"-")</f>
        <v>207988.93851132685</v>
      </c>
      <c r="AG1105" s="31">
        <f t="shared" si="770"/>
        <v>5.8801141769743104E-2</v>
      </c>
      <c r="AH1105" s="176"/>
      <c r="AI1105" s="197"/>
      <c r="AJ1105" s="197"/>
      <c r="AK1105" s="67" t="s">
        <v>194</v>
      </c>
      <c r="AL1105" s="49">
        <v>49640582</v>
      </c>
      <c r="AM1105" s="30">
        <f>IFERROR(AL1105/AI1103,"-")</f>
        <v>1.3280543204447387E-2</v>
      </c>
      <c r="AN1105" s="49">
        <v>298</v>
      </c>
      <c r="AO1105" s="30">
        <f>IFERROR(AN1105/AJ1103,"-")</f>
        <v>6.8679419221018667E-2</v>
      </c>
      <c r="AP1105" s="52">
        <f>IFERROR(AL1105/AN1105,"-")</f>
        <v>166579.13422818793</v>
      </c>
      <c r="AQ1105" s="31">
        <f t="shared" si="771"/>
        <v>6.4196467040068941E-2</v>
      </c>
      <c r="AR1105" s="176"/>
      <c r="AS1105" s="197"/>
      <c r="AT1105" s="197"/>
      <c r="AU1105" s="67" t="s">
        <v>194</v>
      </c>
      <c r="AV1105" s="49">
        <v>21379232</v>
      </c>
      <c r="AW1105" s="30">
        <f>IFERROR(AV1105/AS1103,"-")</f>
        <v>8.4755049939207669E-3</v>
      </c>
      <c r="AX1105" s="49">
        <v>161</v>
      </c>
      <c r="AY1105" s="30">
        <f>IFERROR(AX1105/AT1103,"-")</f>
        <v>6.19707467282525E-2</v>
      </c>
      <c r="AZ1105" s="52">
        <f>IFERROR(AV1105/AX1105,"-")</f>
        <v>132790.26086956522</v>
      </c>
      <c r="BA1105" s="31">
        <f t="shared" si="772"/>
        <v>5.7788944723618091E-2</v>
      </c>
      <c r="BB1105" s="176"/>
      <c r="BC1105" s="197"/>
      <c r="BD1105" s="197"/>
      <c r="BE1105" s="67" t="s">
        <v>194</v>
      </c>
      <c r="BF1105" s="49">
        <v>3871651</v>
      </c>
      <c r="BG1105" s="30">
        <f>IFERROR(BF1105/BC1103,"-")</f>
        <v>3.7755149127559002E-3</v>
      </c>
      <c r="BH1105" s="49">
        <v>50</v>
      </c>
      <c r="BI1105" s="30">
        <f>IFERROR(BH1105/BD1103,"-")</f>
        <v>4.6296296296296294E-2</v>
      </c>
      <c r="BJ1105" s="52">
        <f>IFERROR(BF1105/BH1105,"-")</f>
        <v>77433.02</v>
      </c>
      <c r="BK1105" s="31">
        <f t="shared" si="773"/>
        <v>4.1356492969396197E-2</v>
      </c>
      <c r="BL1105" s="176"/>
      <c r="BM1105" s="197"/>
      <c r="BN1105" s="197"/>
      <c r="BO1105" s="67" t="s">
        <v>194</v>
      </c>
      <c r="BP1105" s="49">
        <v>1452915</v>
      </c>
      <c r="BQ1105" s="30">
        <f>IFERROR(BP1105/BM1103,"-")</f>
        <v>3.7666527614692797E-3</v>
      </c>
      <c r="BR1105" s="49">
        <v>15</v>
      </c>
      <c r="BS1105" s="30">
        <f>IFERROR(BR1105/BN1103,"-")</f>
        <v>3.9473684210526314E-2</v>
      </c>
      <c r="BT1105" s="52">
        <f>IFERROR(BP1105/BR1105,"-")</f>
        <v>96861</v>
      </c>
      <c r="BU1105" s="31">
        <f t="shared" si="774"/>
        <v>3.2397408207343416E-2</v>
      </c>
      <c r="BV1105" s="176"/>
      <c r="BW1105" s="197"/>
      <c r="BX1105" s="197"/>
      <c r="BY1105" s="67" t="s">
        <v>194</v>
      </c>
      <c r="BZ1105" s="49">
        <f t="shared" ref="BZ1105" si="776">SUM(H1105,R1105,AB1105,AL1105,AV1105,BF1105,BP1105)</f>
        <v>141526422</v>
      </c>
      <c r="CA1105" s="30">
        <f>IFERROR(BZ1105/BW1103,"-")</f>
        <v>1.299060009071437E-2</v>
      </c>
      <c r="CB1105" s="49">
        <f>SUM(J1105,T1105,AD1105,AN1105,AX1105,BH1105,BR1105)</f>
        <v>835</v>
      </c>
      <c r="CC1105" s="30">
        <f>IFERROR(CB1105/BX1103,"-")</f>
        <v>6.2556188192987708E-2</v>
      </c>
      <c r="CD1105" s="52">
        <f>IFERROR(BZ1105/CB1105,"-")</f>
        <v>169492.72095808384</v>
      </c>
      <c r="CE1105" s="31">
        <f t="shared" si="775"/>
        <v>5.796196029432181E-2</v>
      </c>
      <c r="CR1105" s="173"/>
      <c r="CS1105" s="194"/>
      <c r="CT1105" s="188"/>
      <c r="CU1105" s="191"/>
      <c r="CV1105" s="191"/>
      <c r="CW1105" s="75" t="s">
        <v>81</v>
      </c>
      <c r="CX1105" s="86">
        <v>33904926</v>
      </c>
      <c r="CY1105" s="76">
        <v>7.9584132063537268E-3</v>
      </c>
      <c r="CZ1105" s="86">
        <v>632</v>
      </c>
      <c r="DA1105" s="76">
        <v>0.12966762412802627</v>
      </c>
      <c r="DB1105" s="86">
        <v>53647.034810126584</v>
      </c>
      <c r="DC1105" s="77">
        <v>0.12123537310569729</v>
      </c>
    </row>
    <row r="1106" spans="2:107" s="16" customFormat="1" ht="13.15" customHeight="1">
      <c r="B1106" s="224"/>
      <c r="C1106" s="194"/>
      <c r="D1106" s="176"/>
      <c r="E1106" s="197"/>
      <c r="F1106" s="197"/>
      <c r="G1106" s="67" t="s">
        <v>62</v>
      </c>
      <c r="H1106" s="49">
        <v>28539</v>
      </c>
      <c r="I1106" s="30">
        <f>IFERROR(H1106/E1103,"-")</f>
        <v>5.9189527193086152E-3</v>
      </c>
      <c r="J1106" s="49">
        <v>3</v>
      </c>
      <c r="K1106" s="30">
        <f>IFERROR(J1106/F1103,"-")</f>
        <v>0.33333333333333331</v>
      </c>
      <c r="L1106" s="52">
        <f t="shared" si="760"/>
        <v>9513</v>
      </c>
      <c r="M1106" s="31">
        <f t="shared" si="768"/>
        <v>0.33333333333333331</v>
      </c>
      <c r="N1106" s="176"/>
      <c r="O1106" s="197"/>
      <c r="P1106" s="197"/>
      <c r="Q1106" s="67" t="s">
        <v>62</v>
      </c>
      <c r="R1106" s="49">
        <v>99738</v>
      </c>
      <c r="S1106" s="30">
        <f>IFERROR(R1106/O1103,"-")</f>
        <v>8.0149714375534094E-4</v>
      </c>
      <c r="T1106" s="49">
        <v>5</v>
      </c>
      <c r="U1106" s="30">
        <f>IFERROR(T1106/P1103,"-")</f>
        <v>0.12195121951219512</v>
      </c>
      <c r="V1106" s="52">
        <f t="shared" si="761"/>
        <v>19947.599999999999</v>
      </c>
      <c r="W1106" s="31">
        <f t="shared" si="769"/>
        <v>0.11904761904761904</v>
      </c>
      <c r="X1106" s="176"/>
      <c r="Y1106" s="197"/>
      <c r="Z1106" s="197"/>
      <c r="AA1106" s="67" t="s">
        <v>62</v>
      </c>
      <c r="AB1106" s="49">
        <v>50195124</v>
      </c>
      <c r="AC1106" s="30">
        <f>IFERROR(AB1106/Y1103,"-")</f>
        <v>1.6224663942367164E-2</v>
      </c>
      <c r="AD1106" s="49">
        <v>890</v>
      </c>
      <c r="AE1106" s="30">
        <f>IFERROR(AD1106/Z1103,"-")</f>
        <v>0.18159559273617629</v>
      </c>
      <c r="AF1106" s="52">
        <f t="shared" si="762"/>
        <v>56399.01573033708</v>
      </c>
      <c r="AG1106" s="31">
        <f t="shared" si="770"/>
        <v>0.16936251189343482</v>
      </c>
      <c r="AH1106" s="176"/>
      <c r="AI1106" s="197"/>
      <c r="AJ1106" s="197"/>
      <c r="AK1106" s="67" t="s">
        <v>62</v>
      </c>
      <c r="AL1106" s="49">
        <v>68189604</v>
      </c>
      <c r="AM1106" s="30">
        <f>IFERROR(AL1106/AI1103,"-")</f>
        <v>1.8243037158914822E-2</v>
      </c>
      <c r="AN1106" s="49">
        <v>937</v>
      </c>
      <c r="AO1106" s="30">
        <f>IFERROR(AN1106/AJ1103,"-")</f>
        <v>0.21594837520165938</v>
      </c>
      <c r="AP1106" s="52">
        <f t="shared" si="763"/>
        <v>72774.390608324436</v>
      </c>
      <c r="AQ1106" s="31">
        <f t="shared" si="771"/>
        <v>0.20185264971994829</v>
      </c>
      <c r="AR1106" s="176"/>
      <c r="AS1106" s="197"/>
      <c r="AT1106" s="197"/>
      <c r="AU1106" s="67" t="s">
        <v>62</v>
      </c>
      <c r="AV1106" s="49">
        <v>25258137</v>
      </c>
      <c r="AW1106" s="30">
        <f>IFERROR(AV1106/AS1103,"-")</f>
        <v>1.0013243987465729E-2</v>
      </c>
      <c r="AX1106" s="49">
        <v>558</v>
      </c>
      <c r="AY1106" s="30">
        <f>IFERROR(AX1106/AT1103,"-")</f>
        <v>0.21478060046189376</v>
      </c>
      <c r="AZ1106" s="52">
        <f t="shared" si="764"/>
        <v>45265.478494623654</v>
      </c>
      <c r="BA1106" s="31">
        <f t="shared" si="772"/>
        <v>0.20028715003589376</v>
      </c>
      <c r="BB1106" s="176"/>
      <c r="BC1106" s="197"/>
      <c r="BD1106" s="197"/>
      <c r="BE1106" s="67" t="s">
        <v>62</v>
      </c>
      <c r="BF1106" s="49">
        <v>10160690</v>
      </c>
      <c r="BG1106" s="30">
        <f>IFERROR(BF1106/BC1103,"-")</f>
        <v>9.9083922127510323E-3</v>
      </c>
      <c r="BH1106" s="49">
        <v>236</v>
      </c>
      <c r="BI1106" s="30">
        <f>IFERROR(BH1106/BD1103,"-")</f>
        <v>0.21851851851851853</v>
      </c>
      <c r="BJ1106" s="52">
        <f t="shared" si="765"/>
        <v>43053.771186440681</v>
      </c>
      <c r="BK1106" s="31">
        <f t="shared" si="773"/>
        <v>0.19520264681555005</v>
      </c>
      <c r="BL1106" s="176"/>
      <c r="BM1106" s="197"/>
      <c r="BN1106" s="197"/>
      <c r="BO1106" s="67" t="s">
        <v>62</v>
      </c>
      <c r="BP1106" s="49">
        <v>2470173</v>
      </c>
      <c r="BQ1106" s="30">
        <f>IFERROR(BP1106/BM1103,"-")</f>
        <v>6.4038735588502118E-3</v>
      </c>
      <c r="BR1106" s="49">
        <v>70</v>
      </c>
      <c r="BS1106" s="30">
        <f>IFERROR(BR1106/BN1103,"-")</f>
        <v>0.18421052631578946</v>
      </c>
      <c r="BT1106" s="52">
        <f t="shared" si="766"/>
        <v>35288.185714285712</v>
      </c>
      <c r="BU1106" s="31">
        <f t="shared" si="774"/>
        <v>0.15118790496760259</v>
      </c>
      <c r="BV1106" s="176"/>
      <c r="BW1106" s="197"/>
      <c r="BX1106" s="197"/>
      <c r="BY1106" s="67" t="s">
        <v>62</v>
      </c>
      <c r="BZ1106" s="49">
        <f t="shared" si="733"/>
        <v>156402005</v>
      </c>
      <c r="CA1106" s="30">
        <f>IFERROR(BZ1106/BW1103,"-")</f>
        <v>1.4356018272975977E-2</v>
      </c>
      <c r="CB1106" s="49">
        <f t="shared" si="734"/>
        <v>2699</v>
      </c>
      <c r="CC1106" s="30">
        <f>IFERROR(CB1106/BX1103,"-")</f>
        <v>0.20220257716511836</v>
      </c>
      <c r="CD1106" s="52">
        <f t="shared" si="767"/>
        <v>57948.130789181181</v>
      </c>
      <c r="CE1106" s="31">
        <f t="shared" si="775"/>
        <v>0.18735249201721504</v>
      </c>
      <c r="CR1106" s="173"/>
      <c r="CS1106" s="194"/>
      <c r="CT1106" s="188"/>
      <c r="CU1106" s="191"/>
      <c r="CV1106" s="191"/>
      <c r="CW1106" s="75" t="s">
        <v>83</v>
      </c>
      <c r="CX1106" s="86">
        <v>120715712</v>
      </c>
      <c r="CY1106" s="76">
        <v>2.8335278377991244E-2</v>
      </c>
      <c r="CZ1106" s="86">
        <v>599</v>
      </c>
      <c r="DA1106" s="76">
        <v>0.12289700451374641</v>
      </c>
      <c r="DB1106" s="86">
        <v>201528.73455759601</v>
      </c>
      <c r="DC1106" s="77">
        <v>0.11490504507960866</v>
      </c>
    </row>
    <row r="1107" spans="2:107" s="16" customFormat="1" ht="13.15" customHeight="1">
      <c r="B1107" s="224"/>
      <c r="C1107" s="194"/>
      <c r="D1107" s="176"/>
      <c r="E1107" s="197"/>
      <c r="F1107" s="197"/>
      <c r="G1107" s="67" t="s">
        <v>64</v>
      </c>
      <c r="H1107" s="49">
        <v>8858</v>
      </c>
      <c r="I1107" s="30">
        <f>IFERROR(H1107/E1103,"-")</f>
        <v>1.8371380632690604E-3</v>
      </c>
      <c r="J1107" s="49">
        <v>1</v>
      </c>
      <c r="K1107" s="30">
        <f>IFERROR(J1107/F1103,"-")</f>
        <v>0.1111111111111111</v>
      </c>
      <c r="L1107" s="52">
        <f t="shared" si="760"/>
        <v>8858</v>
      </c>
      <c r="M1107" s="31">
        <f t="shared" si="768"/>
        <v>0.1111111111111111</v>
      </c>
      <c r="N1107" s="176"/>
      <c r="O1107" s="197"/>
      <c r="P1107" s="197"/>
      <c r="Q1107" s="67" t="s">
        <v>64</v>
      </c>
      <c r="R1107" s="49">
        <v>28477</v>
      </c>
      <c r="S1107" s="30">
        <f>IFERROR(R1107/O1103,"-")</f>
        <v>2.2884190742466105E-4</v>
      </c>
      <c r="T1107" s="49">
        <v>2</v>
      </c>
      <c r="U1107" s="30">
        <f>IFERROR(T1107/P1103,"-")</f>
        <v>4.878048780487805E-2</v>
      </c>
      <c r="V1107" s="52">
        <f t="shared" si="761"/>
        <v>14238.5</v>
      </c>
      <c r="W1107" s="31">
        <f t="shared" si="769"/>
        <v>4.7619047619047616E-2</v>
      </c>
      <c r="X1107" s="176"/>
      <c r="Y1107" s="197"/>
      <c r="Z1107" s="197"/>
      <c r="AA1107" s="67" t="s">
        <v>64</v>
      </c>
      <c r="AB1107" s="49">
        <v>11311575</v>
      </c>
      <c r="AC1107" s="30">
        <f>IFERROR(AB1107/Y1103,"-")</f>
        <v>3.6562615730141804E-3</v>
      </c>
      <c r="AD1107" s="49">
        <v>171</v>
      </c>
      <c r="AE1107" s="30">
        <f>IFERROR(AD1107/Z1103,"-")</f>
        <v>3.4890838604366453E-2</v>
      </c>
      <c r="AF1107" s="52">
        <f t="shared" si="762"/>
        <v>66149.561403508778</v>
      </c>
      <c r="AG1107" s="31">
        <f t="shared" si="770"/>
        <v>3.2540437678401521E-2</v>
      </c>
      <c r="AH1107" s="176"/>
      <c r="AI1107" s="197"/>
      <c r="AJ1107" s="197"/>
      <c r="AK1107" s="67" t="s">
        <v>64</v>
      </c>
      <c r="AL1107" s="49">
        <v>14908411</v>
      </c>
      <c r="AM1107" s="30">
        <f>IFERROR(AL1107/AI1103,"-")</f>
        <v>3.9885067502866637E-3</v>
      </c>
      <c r="AN1107" s="49">
        <v>188</v>
      </c>
      <c r="AO1107" s="30">
        <f>IFERROR(AN1107/AJ1103,"-")</f>
        <v>4.3327955750172849E-2</v>
      </c>
      <c r="AP1107" s="52">
        <f t="shared" si="763"/>
        <v>79300.058510638293</v>
      </c>
      <c r="AQ1107" s="31">
        <f t="shared" si="771"/>
        <v>4.0499784575613956E-2</v>
      </c>
      <c r="AR1107" s="176"/>
      <c r="AS1107" s="197"/>
      <c r="AT1107" s="197"/>
      <c r="AU1107" s="67" t="s">
        <v>64</v>
      </c>
      <c r="AV1107" s="49">
        <v>11693679</v>
      </c>
      <c r="AW1107" s="30">
        <f>IFERROR(AV1107/AS1103,"-")</f>
        <v>4.6357995816597346E-3</v>
      </c>
      <c r="AX1107" s="49">
        <v>91</v>
      </c>
      <c r="AY1107" s="30">
        <f>IFERROR(AX1107/AT1103,"-")</f>
        <v>3.5026943802925328E-2</v>
      </c>
      <c r="AZ1107" s="52">
        <f t="shared" si="764"/>
        <v>128501.96703296703</v>
      </c>
      <c r="BA1107" s="31">
        <f t="shared" si="772"/>
        <v>3.2663316582914576E-2</v>
      </c>
      <c r="BB1107" s="176"/>
      <c r="BC1107" s="197"/>
      <c r="BD1107" s="197"/>
      <c r="BE1107" s="67" t="s">
        <v>64</v>
      </c>
      <c r="BF1107" s="49">
        <v>3929129</v>
      </c>
      <c r="BG1107" s="30">
        <f>IFERROR(BF1107/BC1103,"-")</f>
        <v>3.8315656895835074E-3</v>
      </c>
      <c r="BH1107" s="49">
        <v>35</v>
      </c>
      <c r="BI1107" s="30">
        <f>IFERROR(BH1107/BD1103,"-")</f>
        <v>3.2407407407407406E-2</v>
      </c>
      <c r="BJ1107" s="52">
        <f t="shared" si="765"/>
        <v>112260.82857142857</v>
      </c>
      <c r="BK1107" s="31">
        <f t="shared" si="773"/>
        <v>2.8949545078577336E-2</v>
      </c>
      <c r="BL1107" s="176"/>
      <c r="BM1107" s="197"/>
      <c r="BN1107" s="197"/>
      <c r="BO1107" s="67" t="s">
        <v>64</v>
      </c>
      <c r="BP1107" s="49">
        <v>22173</v>
      </c>
      <c r="BQ1107" s="30">
        <f>IFERROR(BP1107/BM1103,"-")</f>
        <v>5.7483054191097442E-5</v>
      </c>
      <c r="BR1107" s="49">
        <v>7</v>
      </c>
      <c r="BS1107" s="30">
        <f>IFERROR(BR1107/BN1103,"-")</f>
        <v>1.8421052631578946E-2</v>
      </c>
      <c r="BT1107" s="52">
        <f t="shared" si="766"/>
        <v>3167.5714285714284</v>
      </c>
      <c r="BU1107" s="31">
        <f t="shared" si="774"/>
        <v>1.511879049676026E-2</v>
      </c>
      <c r="BV1107" s="176"/>
      <c r="BW1107" s="197"/>
      <c r="BX1107" s="197"/>
      <c r="BY1107" s="67" t="s">
        <v>64</v>
      </c>
      <c r="BZ1107" s="49">
        <f t="shared" si="733"/>
        <v>41902302</v>
      </c>
      <c r="CA1107" s="30">
        <f>IFERROR(BZ1107/BW1103,"-")</f>
        <v>3.8461796777589765E-3</v>
      </c>
      <c r="CB1107" s="49">
        <f t="shared" si="734"/>
        <v>495</v>
      </c>
      <c r="CC1107" s="30">
        <f>IFERROR(CB1107/BX1103,"-")</f>
        <v>3.7084207371890922E-2</v>
      </c>
      <c r="CD1107" s="52">
        <f t="shared" si="767"/>
        <v>84651.115151515158</v>
      </c>
      <c r="CE1107" s="31">
        <f t="shared" si="775"/>
        <v>3.4360683048729697E-2</v>
      </c>
      <c r="CR1107" s="173"/>
      <c r="CS1107" s="194"/>
      <c r="CT1107" s="188"/>
      <c r="CU1107" s="191"/>
      <c r="CV1107" s="191"/>
      <c r="CW1107" s="75" t="s">
        <v>87</v>
      </c>
      <c r="CX1107" s="86">
        <v>19931183</v>
      </c>
      <c r="CY1107" s="76">
        <v>4.6783936353511852E-3</v>
      </c>
      <c r="CZ1107" s="86">
        <v>350</v>
      </c>
      <c r="DA1107" s="76">
        <v>7.1809601969634804E-2</v>
      </c>
      <c r="DB1107" s="86">
        <v>56946.237142857142</v>
      </c>
      <c r="DC1107" s="77">
        <v>6.7139842700939964E-2</v>
      </c>
    </row>
    <row r="1108" spans="2:107" s="16" customFormat="1" ht="13.15" customHeight="1">
      <c r="B1108" s="224"/>
      <c r="C1108" s="194"/>
      <c r="D1108" s="176"/>
      <c r="E1108" s="197"/>
      <c r="F1108" s="197"/>
      <c r="G1108" s="67" t="s">
        <v>66</v>
      </c>
      <c r="H1108" s="49">
        <v>23788</v>
      </c>
      <c r="I1108" s="30">
        <f>IFERROR(H1108/E1103,"-")</f>
        <v>4.9336012925089651E-3</v>
      </c>
      <c r="J1108" s="49">
        <v>2</v>
      </c>
      <c r="K1108" s="30">
        <f>IFERROR(J1108/F1103,"-")</f>
        <v>0.22222222222222221</v>
      </c>
      <c r="L1108" s="52">
        <f t="shared" si="760"/>
        <v>11894</v>
      </c>
      <c r="M1108" s="31">
        <f t="shared" si="768"/>
        <v>0.22222222222222221</v>
      </c>
      <c r="N1108" s="176"/>
      <c r="O1108" s="197"/>
      <c r="P1108" s="197"/>
      <c r="Q1108" s="67" t="s">
        <v>66</v>
      </c>
      <c r="R1108" s="49">
        <v>314501</v>
      </c>
      <c r="S1108" s="30">
        <f>IFERROR(R1108/O1103,"-")</f>
        <v>2.5273381580560917E-3</v>
      </c>
      <c r="T1108" s="49">
        <v>10</v>
      </c>
      <c r="U1108" s="30">
        <f>IFERROR(T1108/P1103,"-")</f>
        <v>0.24390243902439024</v>
      </c>
      <c r="V1108" s="52">
        <f t="shared" si="761"/>
        <v>31450.1</v>
      </c>
      <c r="W1108" s="31">
        <f t="shared" si="769"/>
        <v>0.23809523809523808</v>
      </c>
      <c r="X1108" s="176"/>
      <c r="Y1108" s="197"/>
      <c r="Z1108" s="197"/>
      <c r="AA1108" s="67" t="s">
        <v>66</v>
      </c>
      <c r="AB1108" s="49">
        <v>67663029</v>
      </c>
      <c r="AC1108" s="30">
        <f>IFERROR(AB1108/Y1103,"-")</f>
        <v>2.1870847591643434E-2</v>
      </c>
      <c r="AD1108" s="49">
        <v>1142</v>
      </c>
      <c r="AE1108" s="30">
        <f>IFERROR(AD1108/Z1103,"-")</f>
        <v>0.23301367067945317</v>
      </c>
      <c r="AF1108" s="52">
        <f t="shared" si="762"/>
        <v>59249.587565674257</v>
      </c>
      <c r="AG1108" s="31">
        <f t="shared" si="770"/>
        <v>0.21731684110371075</v>
      </c>
      <c r="AH1108" s="176"/>
      <c r="AI1108" s="197"/>
      <c r="AJ1108" s="197"/>
      <c r="AK1108" s="67" t="s">
        <v>66</v>
      </c>
      <c r="AL1108" s="49">
        <v>86309544</v>
      </c>
      <c r="AM1108" s="30">
        <f>IFERROR(AL1108/AI1103,"-")</f>
        <v>2.3090737091844588E-2</v>
      </c>
      <c r="AN1108" s="49">
        <v>1307</v>
      </c>
      <c r="AO1108" s="30">
        <f>IFERROR(AN1108/AJ1103,"-")</f>
        <v>0.3012214796035953</v>
      </c>
      <c r="AP1108" s="52">
        <f t="shared" si="763"/>
        <v>66036.376434583013</v>
      </c>
      <c r="AQ1108" s="31">
        <f t="shared" si="771"/>
        <v>0.28155967255493319</v>
      </c>
      <c r="AR1108" s="176"/>
      <c r="AS1108" s="197"/>
      <c r="AT1108" s="197"/>
      <c r="AU1108" s="67" t="s">
        <v>66</v>
      </c>
      <c r="AV1108" s="49">
        <v>47794535</v>
      </c>
      <c r="AW1108" s="30">
        <f>IFERROR(AV1108/AS1103,"-")</f>
        <v>1.8947491662685587E-2</v>
      </c>
      <c r="AX1108" s="49">
        <v>819</v>
      </c>
      <c r="AY1108" s="30">
        <f>IFERROR(AX1108/AT1103,"-")</f>
        <v>0.31524249422632794</v>
      </c>
      <c r="AZ1108" s="52">
        <f t="shared" si="764"/>
        <v>58357.185592185589</v>
      </c>
      <c r="BA1108" s="31">
        <f t="shared" si="772"/>
        <v>0.29396984924623115</v>
      </c>
      <c r="BB1108" s="176"/>
      <c r="BC1108" s="197"/>
      <c r="BD1108" s="197"/>
      <c r="BE1108" s="67" t="s">
        <v>66</v>
      </c>
      <c r="BF1108" s="49">
        <v>21874228</v>
      </c>
      <c r="BG1108" s="30">
        <f>IFERROR(BF1108/BC1103,"-")</f>
        <v>2.1331074009259272E-2</v>
      </c>
      <c r="BH1108" s="49">
        <v>294</v>
      </c>
      <c r="BI1108" s="30">
        <f>IFERROR(BH1108/BD1103,"-")</f>
        <v>0.2722222222222222</v>
      </c>
      <c r="BJ1108" s="52">
        <f t="shared" si="765"/>
        <v>74402.136054421775</v>
      </c>
      <c r="BK1108" s="31">
        <f t="shared" si="773"/>
        <v>0.24317617866004962</v>
      </c>
      <c r="BL1108" s="176"/>
      <c r="BM1108" s="197"/>
      <c r="BN1108" s="197"/>
      <c r="BO1108" s="67" t="s">
        <v>66</v>
      </c>
      <c r="BP1108" s="49">
        <v>7445923</v>
      </c>
      <c r="BQ1108" s="30">
        <f>IFERROR(BP1108/BM1103,"-")</f>
        <v>1.9303404830728309E-2</v>
      </c>
      <c r="BR1108" s="49">
        <v>88</v>
      </c>
      <c r="BS1108" s="30">
        <f>IFERROR(BR1108/BN1103,"-")</f>
        <v>0.23157894736842105</v>
      </c>
      <c r="BT1108" s="52">
        <f t="shared" si="766"/>
        <v>84612.761363636368</v>
      </c>
      <c r="BU1108" s="31">
        <f t="shared" si="774"/>
        <v>0.19006479481641469</v>
      </c>
      <c r="BV1108" s="176"/>
      <c r="BW1108" s="197"/>
      <c r="BX1108" s="197"/>
      <c r="BY1108" s="67" t="s">
        <v>66</v>
      </c>
      <c r="BZ1108" s="49">
        <f t="shared" ref="BZ1108:BZ1174" si="777">SUM(H1108,R1108,AB1108,AL1108,AV1108,BF1108,BP1108)</f>
        <v>231425548</v>
      </c>
      <c r="CA1108" s="30">
        <f>IFERROR(BZ1108/BW1103,"-")</f>
        <v>2.1242370875753664E-2</v>
      </c>
      <c r="CB1108" s="49">
        <f t="shared" ref="CB1108:CB1174" si="778">SUM(J1108,T1108,AD1108,AN1108,AX1108,BH1108,BR1108)</f>
        <v>3662</v>
      </c>
      <c r="CC1108" s="30">
        <f>IFERROR(CB1108/BX1103,"-")</f>
        <v>0.27434821696134254</v>
      </c>
      <c r="CD1108" s="52">
        <f t="shared" si="767"/>
        <v>63196.490442381211</v>
      </c>
      <c r="CE1108" s="31">
        <f t="shared" si="775"/>
        <v>0.25419963903928916</v>
      </c>
      <c r="CR1108" s="173"/>
      <c r="CS1108" s="194"/>
      <c r="CT1108" s="188"/>
      <c r="CU1108" s="191"/>
      <c r="CV1108" s="191"/>
      <c r="CW1108" s="75" t="s">
        <v>85</v>
      </c>
      <c r="CX1108" s="86">
        <v>11858613</v>
      </c>
      <c r="CY1108" s="76">
        <v>2.7835407252691834E-3</v>
      </c>
      <c r="CZ1108" s="86">
        <v>457</v>
      </c>
      <c r="DA1108" s="76">
        <v>9.3762823143208857E-2</v>
      </c>
      <c r="DB1108" s="86">
        <v>25948.824945295404</v>
      </c>
      <c r="DC1108" s="77">
        <v>8.7665451755227317E-2</v>
      </c>
    </row>
    <row r="1109" spans="2:107" s="16" customFormat="1" ht="13.15" customHeight="1">
      <c r="B1109" s="224"/>
      <c r="C1109" s="194"/>
      <c r="D1109" s="176"/>
      <c r="E1109" s="197"/>
      <c r="F1109" s="197"/>
      <c r="G1109" s="67" t="s">
        <v>68</v>
      </c>
      <c r="H1109" s="49">
        <v>0</v>
      </c>
      <c r="I1109" s="30">
        <f>IFERROR(H1109/E1103,"-")</f>
        <v>0</v>
      </c>
      <c r="J1109" s="49">
        <v>0</v>
      </c>
      <c r="K1109" s="30">
        <f>IFERROR(J1109/F1103,"-")</f>
        <v>0</v>
      </c>
      <c r="L1109" s="52" t="str">
        <f t="shared" si="760"/>
        <v>-</v>
      </c>
      <c r="M1109" s="31">
        <f t="shared" si="768"/>
        <v>0</v>
      </c>
      <c r="N1109" s="176"/>
      <c r="O1109" s="197"/>
      <c r="P1109" s="197"/>
      <c r="Q1109" s="67" t="s">
        <v>68</v>
      </c>
      <c r="R1109" s="49">
        <v>409766</v>
      </c>
      <c r="S1109" s="30">
        <f>IFERROR(R1109/O1103,"-")</f>
        <v>3.2928901582952438E-3</v>
      </c>
      <c r="T1109" s="49">
        <v>14</v>
      </c>
      <c r="U1109" s="30">
        <f>IFERROR(T1109/P1103,"-")</f>
        <v>0.34146341463414637</v>
      </c>
      <c r="V1109" s="52">
        <f t="shared" si="761"/>
        <v>29269</v>
      </c>
      <c r="W1109" s="31">
        <f t="shared" si="769"/>
        <v>0.33333333333333331</v>
      </c>
      <c r="X1109" s="176"/>
      <c r="Y1109" s="197"/>
      <c r="Z1109" s="197"/>
      <c r="AA1109" s="67" t="s">
        <v>68</v>
      </c>
      <c r="AB1109" s="49">
        <v>67692442</v>
      </c>
      <c r="AC1109" s="30">
        <f>IFERROR(AB1109/Y1103,"-")</f>
        <v>2.1880354810721862E-2</v>
      </c>
      <c r="AD1109" s="49">
        <v>1161</v>
      </c>
      <c r="AE1109" s="30">
        <f>IFERROR(AD1109/Z1103,"-")</f>
        <v>0.23689043052438277</v>
      </c>
      <c r="AF1109" s="52">
        <f t="shared" si="762"/>
        <v>58305.290267011194</v>
      </c>
      <c r="AG1109" s="31">
        <f t="shared" si="770"/>
        <v>0.22093244529019981</v>
      </c>
      <c r="AH1109" s="176"/>
      <c r="AI1109" s="197"/>
      <c r="AJ1109" s="197"/>
      <c r="AK1109" s="67" t="s">
        <v>68</v>
      </c>
      <c r="AL1109" s="49">
        <v>98579384</v>
      </c>
      <c r="AM1109" s="30">
        <f>IFERROR(AL1109/AI1103,"-")</f>
        <v>2.6373336402055268E-2</v>
      </c>
      <c r="AN1109" s="49">
        <v>1338</v>
      </c>
      <c r="AO1109" s="30">
        <f>IFERROR(AN1109/AJ1103,"-")</f>
        <v>0.30836598294537915</v>
      </c>
      <c r="AP1109" s="52">
        <f t="shared" si="763"/>
        <v>73676.669656203288</v>
      </c>
      <c r="AQ1109" s="31">
        <f t="shared" si="771"/>
        <v>0.28823782852218871</v>
      </c>
      <c r="AR1109" s="176"/>
      <c r="AS1109" s="197"/>
      <c r="AT1109" s="197"/>
      <c r="AU1109" s="67" t="s">
        <v>68</v>
      </c>
      <c r="AV1109" s="49">
        <v>64501925</v>
      </c>
      <c r="AW1109" s="30">
        <f>IFERROR(AV1109/AS1103,"-")</f>
        <v>2.5570908602095845E-2</v>
      </c>
      <c r="AX1109" s="49">
        <v>845</v>
      </c>
      <c r="AY1109" s="30">
        <f>IFERROR(AX1109/AT1103,"-")</f>
        <v>0.32525019245573517</v>
      </c>
      <c r="AZ1109" s="52">
        <f t="shared" si="764"/>
        <v>76333.639053254432</v>
      </c>
      <c r="BA1109" s="31">
        <f t="shared" si="772"/>
        <v>0.30330222541277818</v>
      </c>
      <c r="BB1109" s="176"/>
      <c r="BC1109" s="197"/>
      <c r="BD1109" s="197"/>
      <c r="BE1109" s="67" t="s">
        <v>68</v>
      </c>
      <c r="BF1109" s="49">
        <v>26981825</v>
      </c>
      <c r="BG1109" s="30">
        <f>IFERROR(BF1109/BC1103,"-")</f>
        <v>2.6311845427408092E-2</v>
      </c>
      <c r="BH1109" s="49">
        <v>377</v>
      </c>
      <c r="BI1109" s="30">
        <f>IFERROR(BH1109/BD1103,"-")</f>
        <v>0.34907407407407409</v>
      </c>
      <c r="BJ1109" s="52">
        <f t="shared" si="765"/>
        <v>71569.827586206899</v>
      </c>
      <c r="BK1109" s="31">
        <f t="shared" si="773"/>
        <v>0.31182795698924731</v>
      </c>
      <c r="BL1109" s="176"/>
      <c r="BM1109" s="197"/>
      <c r="BN1109" s="197"/>
      <c r="BO1109" s="67" t="s">
        <v>68</v>
      </c>
      <c r="BP1109" s="49">
        <v>6060588</v>
      </c>
      <c r="BQ1109" s="30">
        <f>IFERROR(BP1109/BM1103,"-")</f>
        <v>1.5711951852880299E-2</v>
      </c>
      <c r="BR1109" s="49">
        <v>115</v>
      </c>
      <c r="BS1109" s="30">
        <f>IFERROR(BR1109/BN1103,"-")</f>
        <v>0.30263157894736842</v>
      </c>
      <c r="BT1109" s="52">
        <f t="shared" si="766"/>
        <v>52700.765217391301</v>
      </c>
      <c r="BU1109" s="31">
        <f t="shared" si="774"/>
        <v>0.24838012958963282</v>
      </c>
      <c r="BV1109" s="176"/>
      <c r="BW1109" s="197"/>
      <c r="BX1109" s="197"/>
      <c r="BY1109" s="67" t="s">
        <v>68</v>
      </c>
      <c r="BZ1109" s="49">
        <f t="shared" si="777"/>
        <v>264225930</v>
      </c>
      <c r="CA1109" s="30">
        <f>IFERROR(BZ1109/BW1103,"-")</f>
        <v>2.4253092402965495E-2</v>
      </c>
      <c r="CB1109" s="49">
        <f t="shared" si="778"/>
        <v>3850</v>
      </c>
      <c r="CC1109" s="30">
        <f>IFERROR(CB1109/BX1103,"-")</f>
        <v>0.28843272400359604</v>
      </c>
      <c r="CD1109" s="52">
        <f t="shared" si="767"/>
        <v>68630.111688311692</v>
      </c>
      <c r="CE1109" s="31">
        <f t="shared" si="775"/>
        <v>0.26724975704567544</v>
      </c>
      <c r="CR1109" s="174"/>
      <c r="CS1109" s="195"/>
      <c r="CT1109" s="189"/>
      <c r="CU1109" s="192"/>
      <c r="CV1109" s="192"/>
      <c r="CW1109" s="18" t="s">
        <v>92</v>
      </c>
      <c r="CX1109" s="86">
        <v>873776824</v>
      </c>
      <c r="CY1109" s="76">
        <v>0.20509931257562444</v>
      </c>
      <c r="CZ1109" s="86">
        <v>3705</v>
      </c>
      <c r="DA1109" s="76">
        <v>0.76015592942141974</v>
      </c>
      <c r="DB1109" s="86">
        <v>235837.19946018895</v>
      </c>
      <c r="DC1109" s="77">
        <v>0.71072319201995016</v>
      </c>
    </row>
    <row r="1110" spans="2:107" s="16" customFormat="1" ht="13.15" customHeight="1">
      <c r="B1110" s="224"/>
      <c r="C1110" s="194"/>
      <c r="D1110" s="176"/>
      <c r="E1110" s="197"/>
      <c r="F1110" s="197"/>
      <c r="G1110" s="67" t="s">
        <v>69</v>
      </c>
      <c r="H1110" s="49">
        <v>8568</v>
      </c>
      <c r="I1110" s="30">
        <f>IFERROR(H1110/E1103,"-")</f>
        <v>1.7769924278719022E-3</v>
      </c>
      <c r="J1110" s="49">
        <v>1</v>
      </c>
      <c r="K1110" s="30">
        <f>IFERROR(J1110/F1103,"-")</f>
        <v>0.1111111111111111</v>
      </c>
      <c r="L1110" s="52">
        <f t="shared" si="760"/>
        <v>8568</v>
      </c>
      <c r="M1110" s="31">
        <f t="shared" si="768"/>
        <v>0.1111111111111111</v>
      </c>
      <c r="N1110" s="176"/>
      <c r="O1110" s="197"/>
      <c r="P1110" s="197"/>
      <c r="Q1110" s="67" t="s">
        <v>69</v>
      </c>
      <c r="R1110" s="49">
        <v>332611</v>
      </c>
      <c r="S1110" s="30">
        <f>IFERROR(R1110/O1103,"-")</f>
        <v>2.6728705857507438E-3</v>
      </c>
      <c r="T1110" s="49">
        <v>4</v>
      </c>
      <c r="U1110" s="30">
        <f>IFERROR(T1110/P1103,"-")</f>
        <v>9.7560975609756101E-2</v>
      </c>
      <c r="V1110" s="52">
        <f t="shared" si="761"/>
        <v>83152.75</v>
      </c>
      <c r="W1110" s="31">
        <f t="shared" si="769"/>
        <v>9.5238095238095233E-2</v>
      </c>
      <c r="X1110" s="176"/>
      <c r="Y1110" s="197"/>
      <c r="Z1110" s="197"/>
      <c r="AA1110" s="67" t="s">
        <v>69</v>
      </c>
      <c r="AB1110" s="49">
        <v>68221022</v>
      </c>
      <c r="AC1110" s="30">
        <f>IFERROR(AB1110/Y1103,"-")</f>
        <v>2.2051208714114083E-2</v>
      </c>
      <c r="AD1110" s="49">
        <v>373</v>
      </c>
      <c r="AE1110" s="30">
        <f>IFERROR(AD1110/Z1103,"-")</f>
        <v>7.6106916955723317E-2</v>
      </c>
      <c r="AF1110" s="52">
        <f t="shared" si="762"/>
        <v>182898.18230563003</v>
      </c>
      <c r="AG1110" s="31">
        <f t="shared" si="770"/>
        <v>7.0980019029495717E-2</v>
      </c>
      <c r="AH1110" s="176"/>
      <c r="AI1110" s="197"/>
      <c r="AJ1110" s="197"/>
      <c r="AK1110" s="67" t="s">
        <v>69</v>
      </c>
      <c r="AL1110" s="49">
        <v>121846231</v>
      </c>
      <c r="AM1110" s="30">
        <f>IFERROR(AL1110/AI1103,"-")</f>
        <v>3.2598008925330019E-2</v>
      </c>
      <c r="AN1110" s="49">
        <v>570</v>
      </c>
      <c r="AO1110" s="30">
        <f>IFERROR(AN1110/AJ1103,"-")</f>
        <v>0.13136667434892832</v>
      </c>
      <c r="AP1110" s="52">
        <f t="shared" si="763"/>
        <v>213765.31754385965</v>
      </c>
      <c r="AQ1110" s="31">
        <f t="shared" si="771"/>
        <v>0.12279190004308488</v>
      </c>
      <c r="AR1110" s="176"/>
      <c r="AS1110" s="197"/>
      <c r="AT1110" s="197"/>
      <c r="AU1110" s="67" t="s">
        <v>69</v>
      </c>
      <c r="AV1110" s="49">
        <v>124932087</v>
      </c>
      <c r="AW1110" s="30">
        <f>IFERROR(AV1110/AS1103,"-")</f>
        <v>4.9527622286405976E-2</v>
      </c>
      <c r="AX1110" s="49">
        <v>451</v>
      </c>
      <c r="AY1110" s="30">
        <f>IFERROR(AX1110/AT1103,"-")</f>
        <v>0.17359507313317937</v>
      </c>
      <c r="AZ1110" s="52">
        <f t="shared" si="764"/>
        <v>277011.27937915741</v>
      </c>
      <c r="BA1110" s="31">
        <f t="shared" si="772"/>
        <v>0.16188083273510409</v>
      </c>
      <c r="BB1110" s="176"/>
      <c r="BC1110" s="197"/>
      <c r="BD1110" s="197"/>
      <c r="BE1110" s="67" t="s">
        <v>69</v>
      </c>
      <c r="BF1110" s="49">
        <v>84382136</v>
      </c>
      <c r="BG1110" s="30">
        <f>IFERROR(BF1110/BC1103,"-")</f>
        <v>8.2286862332941815E-2</v>
      </c>
      <c r="BH1110" s="49">
        <v>199</v>
      </c>
      <c r="BI1110" s="30">
        <f>IFERROR(BH1110/BD1103,"-")</f>
        <v>0.18425925925925926</v>
      </c>
      <c r="BJ1110" s="52">
        <f t="shared" si="765"/>
        <v>424030.83417085424</v>
      </c>
      <c r="BK1110" s="31">
        <f t="shared" si="773"/>
        <v>0.16459884201819686</v>
      </c>
      <c r="BL1110" s="176"/>
      <c r="BM1110" s="197"/>
      <c r="BN1110" s="197"/>
      <c r="BO1110" s="67" t="s">
        <v>69</v>
      </c>
      <c r="BP1110" s="49">
        <v>23748209</v>
      </c>
      <c r="BQ1110" s="30">
        <f>IFERROR(BP1110/BM1103,"-")</f>
        <v>6.1566751674942854E-2</v>
      </c>
      <c r="BR1110" s="49">
        <v>67</v>
      </c>
      <c r="BS1110" s="30">
        <f>IFERROR(BR1110/BN1103,"-")</f>
        <v>0.1763157894736842</v>
      </c>
      <c r="BT1110" s="52">
        <f t="shared" si="766"/>
        <v>354450.88059701491</v>
      </c>
      <c r="BU1110" s="31">
        <f t="shared" si="774"/>
        <v>0.1447084233261339</v>
      </c>
      <c r="BV1110" s="176"/>
      <c r="BW1110" s="197"/>
      <c r="BX1110" s="197"/>
      <c r="BY1110" s="67" t="s">
        <v>69</v>
      </c>
      <c r="BZ1110" s="49">
        <f t="shared" si="777"/>
        <v>423470864</v>
      </c>
      <c r="CA1110" s="30">
        <f>IFERROR(BZ1110/BW1103,"-")</f>
        <v>3.8870060915503768E-2</v>
      </c>
      <c r="CB1110" s="49">
        <f t="shared" si="778"/>
        <v>1665</v>
      </c>
      <c r="CC1110" s="30">
        <f>IFERROR(CB1110/BX1103,"-")</f>
        <v>0.124737788432724</v>
      </c>
      <c r="CD1110" s="52">
        <f t="shared" si="767"/>
        <v>254336.85525525524</v>
      </c>
      <c r="CE1110" s="31">
        <f t="shared" si="775"/>
        <v>0.1155768429820908</v>
      </c>
      <c r="CR1110" s="172">
        <v>66</v>
      </c>
      <c r="CS1110" s="193" t="s">
        <v>4</v>
      </c>
      <c r="CT1110" s="187">
        <v>5354</v>
      </c>
      <c r="CU1110" s="190">
        <v>4130312580</v>
      </c>
      <c r="CV1110" s="190">
        <v>5027</v>
      </c>
      <c r="CW1110" s="75" t="s">
        <v>58</v>
      </c>
      <c r="CX1110" s="86">
        <v>107925953</v>
      </c>
      <c r="CY1110" s="76">
        <v>2.6130214338402447E-2</v>
      </c>
      <c r="CZ1110" s="86">
        <v>756</v>
      </c>
      <c r="DA1110" s="76">
        <v>0.15038790531131888</v>
      </c>
      <c r="DB1110" s="86">
        <v>142759.19708994709</v>
      </c>
      <c r="DC1110" s="77">
        <v>0.14120283899887934</v>
      </c>
    </row>
    <row r="1111" spans="2:107" s="16" customFormat="1" ht="13.15" customHeight="1">
      <c r="B1111" s="224"/>
      <c r="C1111" s="194"/>
      <c r="D1111" s="176"/>
      <c r="E1111" s="197"/>
      <c r="F1111" s="197"/>
      <c r="G1111" s="67" t="s">
        <v>71</v>
      </c>
      <c r="H1111" s="49">
        <v>0</v>
      </c>
      <c r="I1111" s="30">
        <f>IFERROR(H1111/E1103,"-")</f>
        <v>0</v>
      </c>
      <c r="J1111" s="49">
        <v>0</v>
      </c>
      <c r="K1111" s="30">
        <f>IFERROR(J1111/F1103,"-")</f>
        <v>0</v>
      </c>
      <c r="L1111" s="52" t="str">
        <f t="shared" si="760"/>
        <v>-</v>
      </c>
      <c r="M1111" s="31">
        <f t="shared" si="768"/>
        <v>0</v>
      </c>
      <c r="N1111" s="176"/>
      <c r="O1111" s="197"/>
      <c r="P1111" s="197"/>
      <c r="Q1111" s="67" t="s">
        <v>71</v>
      </c>
      <c r="R1111" s="49">
        <v>0</v>
      </c>
      <c r="S1111" s="30">
        <f>IFERROR(R1111/O1103,"-")</f>
        <v>0</v>
      </c>
      <c r="T1111" s="49">
        <v>0</v>
      </c>
      <c r="U1111" s="30">
        <f>IFERROR(T1111/P1103,"-")</f>
        <v>0</v>
      </c>
      <c r="V1111" s="52" t="str">
        <f t="shared" si="761"/>
        <v>-</v>
      </c>
      <c r="W1111" s="31">
        <f t="shared" si="769"/>
        <v>0</v>
      </c>
      <c r="X1111" s="176"/>
      <c r="Y1111" s="197"/>
      <c r="Z1111" s="197"/>
      <c r="AA1111" s="67" t="s">
        <v>71</v>
      </c>
      <c r="AB1111" s="49">
        <v>1469</v>
      </c>
      <c r="AC1111" s="30">
        <f>IFERROR(AB1111/Y1103,"-")</f>
        <v>4.7482762133105523E-7</v>
      </c>
      <c r="AD1111" s="49">
        <v>1</v>
      </c>
      <c r="AE1111" s="30">
        <f>IFERROR(AD1111/Z1103,"-")</f>
        <v>2.0403999183840033E-4</v>
      </c>
      <c r="AF1111" s="52">
        <f t="shared" si="762"/>
        <v>1469</v>
      </c>
      <c r="AG1111" s="31">
        <f t="shared" si="770"/>
        <v>1.9029495718363463E-4</v>
      </c>
      <c r="AH1111" s="176"/>
      <c r="AI1111" s="197"/>
      <c r="AJ1111" s="197"/>
      <c r="AK1111" s="67" t="s">
        <v>71</v>
      </c>
      <c r="AL1111" s="49">
        <v>1951</v>
      </c>
      <c r="AM1111" s="30">
        <f>IFERROR(AL1111/AI1103,"-")</f>
        <v>5.2195882376795762E-7</v>
      </c>
      <c r="AN1111" s="49">
        <v>1</v>
      </c>
      <c r="AO1111" s="30">
        <f>IFERROR(AN1111/AJ1103,"-")</f>
        <v>2.3046784973496196E-4</v>
      </c>
      <c r="AP1111" s="52">
        <f t="shared" si="763"/>
        <v>1951</v>
      </c>
      <c r="AQ1111" s="31">
        <f t="shared" si="771"/>
        <v>2.1542438604049978E-4</v>
      </c>
      <c r="AR1111" s="176"/>
      <c r="AS1111" s="197"/>
      <c r="AT1111" s="197"/>
      <c r="AU1111" s="67" t="s">
        <v>71</v>
      </c>
      <c r="AV1111" s="49">
        <v>5879500</v>
      </c>
      <c r="AW1111" s="30">
        <f>IFERROR(AV1111/AS1103,"-")</f>
        <v>2.3308476006882357E-3</v>
      </c>
      <c r="AX1111" s="49">
        <v>7</v>
      </c>
      <c r="AY1111" s="30">
        <f>IFERROR(AX1111/AT1103,"-")</f>
        <v>2.6943802925327174E-3</v>
      </c>
      <c r="AZ1111" s="52">
        <f t="shared" si="764"/>
        <v>839928.57142857148</v>
      </c>
      <c r="BA1111" s="31">
        <f t="shared" si="772"/>
        <v>2.5125628140703518E-3</v>
      </c>
      <c r="BB1111" s="176"/>
      <c r="BC1111" s="197"/>
      <c r="BD1111" s="197"/>
      <c r="BE1111" s="67" t="s">
        <v>71</v>
      </c>
      <c r="BF1111" s="49">
        <v>493850</v>
      </c>
      <c r="BG1111" s="30">
        <f>IFERROR(BF1111/BC1103,"-")</f>
        <v>4.815873227376386E-4</v>
      </c>
      <c r="BH1111" s="49">
        <v>1</v>
      </c>
      <c r="BI1111" s="30">
        <f>IFERROR(BH1111/BD1103,"-")</f>
        <v>9.2592592592592596E-4</v>
      </c>
      <c r="BJ1111" s="52">
        <f t="shared" si="765"/>
        <v>493850</v>
      </c>
      <c r="BK1111" s="31">
        <f t="shared" si="773"/>
        <v>8.271298593879239E-4</v>
      </c>
      <c r="BL1111" s="176"/>
      <c r="BM1111" s="197"/>
      <c r="BN1111" s="197"/>
      <c r="BO1111" s="67" t="s">
        <v>71</v>
      </c>
      <c r="BP1111" s="49">
        <v>3692</v>
      </c>
      <c r="BQ1111" s="30">
        <f>IFERROR(BP1111/BM1103,"-")</f>
        <v>9.5714353526149712E-6</v>
      </c>
      <c r="BR1111" s="49">
        <v>1</v>
      </c>
      <c r="BS1111" s="30">
        <f>IFERROR(BR1111/BN1103,"-")</f>
        <v>2.631578947368421E-3</v>
      </c>
      <c r="BT1111" s="52">
        <f t="shared" si="766"/>
        <v>3692</v>
      </c>
      <c r="BU1111" s="31">
        <f t="shared" si="774"/>
        <v>2.1598272138228943E-3</v>
      </c>
      <c r="BV1111" s="176"/>
      <c r="BW1111" s="197"/>
      <c r="BX1111" s="197"/>
      <c r="BY1111" s="67" t="s">
        <v>71</v>
      </c>
      <c r="BZ1111" s="49">
        <f t="shared" si="777"/>
        <v>6380462</v>
      </c>
      <c r="CA1111" s="30">
        <f>IFERROR(BZ1111/BW1103,"-")</f>
        <v>5.8565763950423045E-4</v>
      </c>
      <c r="CB1111" s="49">
        <f t="shared" si="778"/>
        <v>11</v>
      </c>
      <c r="CC1111" s="30">
        <f>IFERROR(CB1111/BX1103,"-")</f>
        <v>8.2409349715313151E-4</v>
      </c>
      <c r="CD1111" s="52">
        <f t="shared" si="767"/>
        <v>580042</v>
      </c>
      <c r="CE1111" s="31">
        <f t="shared" si="775"/>
        <v>7.6357073441621543E-4</v>
      </c>
      <c r="CR1111" s="173"/>
      <c r="CS1111" s="194"/>
      <c r="CT1111" s="188"/>
      <c r="CU1111" s="191"/>
      <c r="CV1111" s="191"/>
      <c r="CW1111" s="75" t="s">
        <v>60</v>
      </c>
      <c r="CX1111" s="86">
        <v>87748522</v>
      </c>
      <c r="CY1111" s="76">
        <v>2.124500756308376E-2</v>
      </c>
      <c r="CZ1111" s="86">
        <v>1136</v>
      </c>
      <c r="DA1111" s="76">
        <v>0.22597970956833102</v>
      </c>
      <c r="DB1111" s="86">
        <v>77243.417253521126</v>
      </c>
      <c r="DC1111" s="77">
        <v>0.21217781098244304</v>
      </c>
    </row>
    <row r="1112" spans="2:107" s="16" customFormat="1" ht="13.15" customHeight="1">
      <c r="B1112" s="224"/>
      <c r="C1112" s="194"/>
      <c r="D1112" s="176"/>
      <c r="E1112" s="197"/>
      <c r="F1112" s="197"/>
      <c r="G1112" s="67" t="s">
        <v>73</v>
      </c>
      <c r="H1112" s="49">
        <v>0</v>
      </c>
      <c r="I1112" s="30">
        <f>IFERROR(H1112/E1103,"-")</f>
        <v>0</v>
      </c>
      <c r="J1112" s="49">
        <v>0</v>
      </c>
      <c r="K1112" s="30">
        <f>IFERROR(J1112/F1103,"-")</f>
        <v>0</v>
      </c>
      <c r="L1112" s="52" t="str">
        <f t="shared" si="760"/>
        <v>-</v>
      </c>
      <c r="M1112" s="31">
        <f t="shared" si="768"/>
        <v>0</v>
      </c>
      <c r="N1112" s="176"/>
      <c r="O1112" s="197"/>
      <c r="P1112" s="197"/>
      <c r="Q1112" s="67" t="s">
        <v>73</v>
      </c>
      <c r="R1112" s="49">
        <v>0</v>
      </c>
      <c r="S1112" s="30">
        <f>IFERROR(R1112/O1103,"-")</f>
        <v>0</v>
      </c>
      <c r="T1112" s="49">
        <v>0</v>
      </c>
      <c r="U1112" s="30">
        <f>IFERROR(T1112/P1103,"-")</f>
        <v>0</v>
      </c>
      <c r="V1112" s="52" t="str">
        <f t="shared" si="761"/>
        <v>-</v>
      </c>
      <c r="W1112" s="31">
        <f t="shared" si="769"/>
        <v>0</v>
      </c>
      <c r="X1112" s="176"/>
      <c r="Y1112" s="197"/>
      <c r="Z1112" s="197"/>
      <c r="AA1112" s="67" t="s">
        <v>73</v>
      </c>
      <c r="AB1112" s="49">
        <v>563345</v>
      </c>
      <c r="AC1112" s="30">
        <f>IFERROR(AB1112/Y1103,"-")</f>
        <v>1.8209105945455635E-4</v>
      </c>
      <c r="AD1112" s="49">
        <v>38</v>
      </c>
      <c r="AE1112" s="30">
        <f>IFERROR(AD1112/Z1103,"-")</f>
        <v>7.7535196898592127E-3</v>
      </c>
      <c r="AF1112" s="52">
        <f t="shared" si="762"/>
        <v>14824.868421052632</v>
      </c>
      <c r="AG1112" s="31">
        <f t="shared" si="770"/>
        <v>7.2312083729781157E-3</v>
      </c>
      <c r="AH1112" s="176"/>
      <c r="AI1112" s="197"/>
      <c r="AJ1112" s="197"/>
      <c r="AK1112" s="67" t="s">
        <v>73</v>
      </c>
      <c r="AL1112" s="49">
        <v>763614</v>
      </c>
      <c r="AM1112" s="30">
        <f>IFERROR(AL1112/AI1103,"-")</f>
        <v>2.0429270387121743E-4</v>
      </c>
      <c r="AN1112" s="49">
        <v>21</v>
      </c>
      <c r="AO1112" s="30">
        <f>IFERROR(AN1112/AJ1103,"-")</f>
        <v>4.8398248444342018E-3</v>
      </c>
      <c r="AP1112" s="52">
        <f t="shared" si="763"/>
        <v>36362.571428571428</v>
      </c>
      <c r="AQ1112" s="31">
        <f t="shared" si="771"/>
        <v>4.5239121068504952E-3</v>
      </c>
      <c r="AR1112" s="176"/>
      <c r="AS1112" s="197"/>
      <c r="AT1112" s="197"/>
      <c r="AU1112" s="67" t="s">
        <v>73</v>
      </c>
      <c r="AV1112" s="49">
        <v>523775</v>
      </c>
      <c r="AW1112" s="30">
        <f>IFERROR(AV1112/AS1103,"-")</f>
        <v>2.0764345642494781E-4</v>
      </c>
      <c r="AX1112" s="49">
        <v>17</v>
      </c>
      <c r="AY1112" s="30">
        <f>IFERROR(AX1112/AT1103,"-")</f>
        <v>6.5434949961508853E-3</v>
      </c>
      <c r="AZ1112" s="52">
        <f t="shared" si="764"/>
        <v>30810.294117647059</v>
      </c>
      <c r="BA1112" s="31">
        <f t="shared" si="772"/>
        <v>6.1019382627422831E-3</v>
      </c>
      <c r="BB1112" s="176"/>
      <c r="BC1112" s="197"/>
      <c r="BD1112" s="197"/>
      <c r="BE1112" s="67" t="s">
        <v>73</v>
      </c>
      <c r="BF1112" s="49">
        <v>243270</v>
      </c>
      <c r="BG1112" s="30">
        <f>IFERROR(BF1112/BC1103,"-")</f>
        <v>2.3722941784425503E-4</v>
      </c>
      <c r="BH1112" s="49">
        <v>11</v>
      </c>
      <c r="BI1112" s="30">
        <f>IFERROR(BH1112/BD1103,"-")</f>
        <v>1.0185185185185186E-2</v>
      </c>
      <c r="BJ1112" s="52">
        <f t="shared" si="765"/>
        <v>22115.454545454544</v>
      </c>
      <c r="BK1112" s="31">
        <f t="shared" si="773"/>
        <v>9.0984284532671638E-3</v>
      </c>
      <c r="BL1112" s="176"/>
      <c r="BM1112" s="197"/>
      <c r="BN1112" s="197"/>
      <c r="BO1112" s="67" t="s">
        <v>73</v>
      </c>
      <c r="BP1112" s="49">
        <v>22987</v>
      </c>
      <c r="BQ1112" s="30">
        <f>IFERROR(BP1112/BM1103,"-")</f>
        <v>5.9593332733087851E-5</v>
      </c>
      <c r="BR1112" s="49">
        <v>1</v>
      </c>
      <c r="BS1112" s="30">
        <f>IFERROR(BR1112/BN1103,"-")</f>
        <v>2.631578947368421E-3</v>
      </c>
      <c r="BT1112" s="52">
        <f t="shared" si="766"/>
        <v>22987</v>
      </c>
      <c r="BU1112" s="31">
        <f t="shared" si="774"/>
        <v>2.1598272138228943E-3</v>
      </c>
      <c r="BV1112" s="176"/>
      <c r="BW1112" s="197"/>
      <c r="BX1112" s="197"/>
      <c r="BY1112" s="67" t="s">
        <v>73</v>
      </c>
      <c r="BZ1112" s="49">
        <f t="shared" si="777"/>
        <v>2116991</v>
      </c>
      <c r="CA1112" s="30">
        <f>IFERROR(BZ1112/BW1103,"-")</f>
        <v>1.9431695571757974E-4</v>
      </c>
      <c r="CB1112" s="49">
        <f t="shared" si="778"/>
        <v>88</v>
      </c>
      <c r="CC1112" s="30">
        <f>IFERROR(CB1112/BX1103,"-")</f>
        <v>6.5927479772250521E-3</v>
      </c>
      <c r="CD1112" s="52">
        <f t="shared" si="767"/>
        <v>24056.715909090908</v>
      </c>
      <c r="CE1112" s="31">
        <f t="shared" si="775"/>
        <v>6.1085658753297235E-3</v>
      </c>
      <c r="CR1112" s="173"/>
      <c r="CS1112" s="194"/>
      <c r="CT1112" s="188"/>
      <c r="CU1112" s="191"/>
      <c r="CV1112" s="191"/>
      <c r="CW1112" s="75" t="s">
        <v>62</v>
      </c>
      <c r="CX1112" s="86">
        <v>52654250</v>
      </c>
      <c r="CY1112" s="76">
        <v>1.2748248220961524E-2</v>
      </c>
      <c r="CZ1112" s="86">
        <v>1119</v>
      </c>
      <c r="DA1112" s="76">
        <v>0.22259797095683309</v>
      </c>
      <c r="DB1112" s="86">
        <v>47054.736371760504</v>
      </c>
      <c r="DC1112" s="77">
        <v>0.20900261486738886</v>
      </c>
    </row>
    <row r="1113" spans="2:107" s="16" customFormat="1" ht="13.15" customHeight="1">
      <c r="B1113" s="224"/>
      <c r="C1113" s="194"/>
      <c r="D1113" s="176"/>
      <c r="E1113" s="197"/>
      <c r="F1113" s="197"/>
      <c r="G1113" s="67" t="s">
        <v>75</v>
      </c>
      <c r="H1113" s="49">
        <v>0</v>
      </c>
      <c r="I1113" s="30">
        <f>IFERROR(H1113/E1103,"-")</f>
        <v>0</v>
      </c>
      <c r="J1113" s="49">
        <v>0</v>
      </c>
      <c r="K1113" s="30">
        <f>IFERROR(J1113/F1103,"-")</f>
        <v>0</v>
      </c>
      <c r="L1113" s="52" t="str">
        <f t="shared" si="760"/>
        <v>-</v>
      </c>
      <c r="M1113" s="31">
        <f t="shared" si="768"/>
        <v>0</v>
      </c>
      <c r="N1113" s="176"/>
      <c r="O1113" s="197"/>
      <c r="P1113" s="197"/>
      <c r="Q1113" s="67" t="s">
        <v>75</v>
      </c>
      <c r="R1113" s="49">
        <v>10722</v>
      </c>
      <c r="S1113" s="30">
        <f>IFERROR(R1113/O1103,"-")</f>
        <v>8.6162268897960314E-5</v>
      </c>
      <c r="T1113" s="49">
        <v>3</v>
      </c>
      <c r="U1113" s="30">
        <f>IFERROR(T1113/P1103,"-")</f>
        <v>7.3170731707317069E-2</v>
      </c>
      <c r="V1113" s="52">
        <f t="shared" si="761"/>
        <v>3574</v>
      </c>
      <c r="W1113" s="31">
        <f t="shared" si="769"/>
        <v>7.1428571428571425E-2</v>
      </c>
      <c r="X1113" s="176"/>
      <c r="Y1113" s="197"/>
      <c r="Z1113" s="197"/>
      <c r="AA1113" s="67" t="s">
        <v>75</v>
      </c>
      <c r="AB1113" s="49">
        <v>2494433</v>
      </c>
      <c r="AC1113" s="30">
        <f>IFERROR(AB1113/Y1103,"-")</f>
        <v>8.0628025048310966E-4</v>
      </c>
      <c r="AD1113" s="49">
        <v>143</v>
      </c>
      <c r="AE1113" s="30">
        <f>IFERROR(AD1113/Z1103,"-")</f>
        <v>2.9177718832891247E-2</v>
      </c>
      <c r="AF1113" s="52">
        <f t="shared" si="762"/>
        <v>17443.587412587414</v>
      </c>
      <c r="AG1113" s="31">
        <f t="shared" si="770"/>
        <v>2.7212178877259751E-2</v>
      </c>
      <c r="AH1113" s="176"/>
      <c r="AI1113" s="197"/>
      <c r="AJ1113" s="197"/>
      <c r="AK1113" s="67" t="s">
        <v>75</v>
      </c>
      <c r="AL1113" s="49">
        <v>4285210</v>
      </c>
      <c r="AM1113" s="30">
        <f>IFERROR(AL1113/AI1103,"-")</f>
        <v>1.146439349666166E-3</v>
      </c>
      <c r="AN1113" s="49">
        <v>198</v>
      </c>
      <c r="AO1113" s="30">
        <f>IFERROR(AN1113/AJ1103,"-")</f>
        <v>4.5632634247522473E-2</v>
      </c>
      <c r="AP1113" s="52">
        <f t="shared" si="763"/>
        <v>21642.474747474749</v>
      </c>
      <c r="AQ1113" s="31">
        <f t="shared" si="771"/>
        <v>4.2654028436018961E-2</v>
      </c>
      <c r="AR1113" s="176"/>
      <c r="AS1113" s="197"/>
      <c r="AT1113" s="197"/>
      <c r="AU1113" s="67" t="s">
        <v>75</v>
      </c>
      <c r="AV1113" s="49">
        <v>5015112</v>
      </c>
      <c r="AW1113" s="30">
        <f>IFERROR(AV1113/AS1103,"-")</f>
        <v>1.9881727650961443E-3</v>
      </c>
      <c r="AX1113" s="49">
        <v>165</v>
      </c>
      <c r="AY1113" s="30">
        <f>IFERROR(AX1113/AT1103,"-")</f>
        <v>6.3510392609699776E-2</v>
      </c>
      <c r="AZ1113" s="52">
        <f t="shared" si="764"/>
        <v>30394.618181818183</v>
      </c>
      <c r="BA1113" s="31">
        <f t="shared" si="772"/>
        <v>5.9224694903086864E-2</v>
      </c>
      <c r="BB1113" s="176"/>
      <c r="BC1113" s="197"/>
      <c r="BD1113" s="197"/>
      <c r="BE1113" s="67" t="s">
        <v>75</v>
      </c>
      <c r="BF1113" s="49">
        <v>1617442</v>
      </c>
      <c r="BG1113" s="30">
        <f>IFERROR(BF1113/BC1103,"-")</f>
        <v>1.5772796648039114E-3</v>
      </c>
      <c r="BH1113" s="49">
        <v>96</v>
      </c>
      <c r="BI1113" s="30">
        <f>IFERROR(BH1113/BD1103,"-")</f>
        <v>8.8888888888888892E-2</v>
      </c>
      <c r="BJ1113" s="52">
        <f t="shared" si="765"/>
        <v>16848.354166666668</v>
      </c>
      <c r="BK1113" s="31">
        <f t="shared" si="773"/>
        <v>7.9404466501240695E-2</v>
      </c>
      <c r="BL1113" s="176"/>
      <c r="BM1113" s="197"/>
      <c r="BN1113" s="197"/>
      <c r="BO1113" s="67" t="s">
        <v>75</v>
      </c>
      <c r="BP1113" s="49">
        <v>278547</v>
      </c>
      <c r="BQ1113" s="30">
        <f>IFERROR(BP1113/BM1103,"-")</f>
        <v>7.2212746564594859E-4</v>
      </c>
      <c r="BR1113" s="49">
        <v>39</v>
      </c>
      <c r="BS1113" s="30">
        <f>IFERROR(BR1113/BN1103,"-")</f>
        <v>0.10263157894736842</v>
      </c>
      <c r="BT1113" s="52">
        <f t="shared" si="766"/>
        <v>7142.2307692307695</v>
      </c>
      <c r="BU1113" s="31">
        <f t="shared" si="774"/>
        <v>8.4233261339092869E-2</v>
      </c>
      <c r="BV1113" s="176"/>
      <c r="BW1113" s="197"/>
      <c r="BX1113" s="197"/>
      <c r="BY1113" s="67" t="s">
        <v>75</v>
      </c>
      <c r="BZ1113" s="49">
        <f t="shared" si="777"/>
        <v>13701466</v>
      </c>
      <c r="CA1113" s="30">
        <f>IFERROR(BZ1113/BW1103,"-")</f>
        <v>1.2576468969343396E-3</v>
      </c>
      <c r="CB1113" s="49">
        <f t="shared" si="778"/>
        <v>644</v>
      </c>
      <c r="CC1113" s="30">
        <f>IFERROR(CB1113/BX1103,"-")</f>
        <v>4.8246928378783339E-2</v>
      </c>
      <c r="CD1113" s="52">
        <f t="shared" si="767"/>
        <v>21275.568322981366</v>
      </c>
      <c r="CE1113" s="31">
        <f t="shared" si="775"/>
        <v>4.470359572400389E-2</v>
      </c>
      <c r="CR1113" s="173"/>
      <c r="CS1113" s="194"/>
      <c r="CT1113" s="188"/>
      <c r="CU1113" s="191"/>
      <c r="CV1113" s="191"/>
      <c r="CW1113" s="75" t="s">
        <v>64</v>
      </c>
      <c r="CX1113" s="86">
        <v>1956885</v>
      </c>
      <c r="CY1113" s="76">
        <v>4.7378617528264654E-4</v>
      </c>
      <c r="CZ1113" s="86">
        <v>146</v>
      </c>
      <c r="DA1113" s="76">
        <v>2.9043166898746767E-2</v>
      </c>
      <c r="DB1113" s="86">
        <v>13403.32191780822</v>
      </c>
      <c r="DC1113" s="77">
        <v>2.7269331341053419E-2</v>
      </c>
    </row>
    <row r="1114" spans="2:107" s="16" customFormat="1" ht="13.15" customHeight="1">
      <c r="B1114" s="224"/>
      <c r="C1114" s="194"/>
      <c r="D1114" s="176"/>
      <c r="E1114" s="197"/>
      <c r="F1114" s="197"/>
      <c r="G1114" s="67" t="s">
        <v>77</v>
      </c>
      <c r="H1114" s="49">
        <v>0</v>
      </c>
      <c r="I1114" s="30">
        <f>IFERROR(H1114/E1103,"-")</f>
        <v>0</v>
      </c>
      <c r="J1114" s="49">
        <v>0</v>
      </c>
      <c r="K1114" s="30">
        <f>IFERROR(J1114/F1103,"-")</f>
        <v>0</v>
      </c>
      <c r="L1114" s="52" t="str">
        <f t="shared" si="760"/>
        <v>-</v>
      </c>
      <c r="M1114" s="31">
        <f t="shared" si="768"/>
        <v>0</v>
      </c>
      <c r="N1114" s="176"/>
      <c r="O1114" s="197"/>
      <c r="P1114" s="197"/>
      <c r="Q1114" s="67" t="s">
        <v>77</v>
      </c>
      <c r="R1114" s="49">
        <v>0</v>
      </c>
      <c r="S1114" s="30">
        <f>IFERROR(R1114/O1103,"-")</f>
        <v>0</v>
      </c>
      <c r="T1114" s="49">
        <v>0</v>
      </c>
      <c r="U1114" s="30">
        <f>IFERROR(T1114/P1103,"-")</f>
        <v>0</v>
      </c>
      <c r="V1114" s="52" t="str">
        <f t="shared" si="761"/>
        <v>-</v>
      </c>
      <c r="W1114" s="31">
        <f t="shared" si="769"/>
        <v>0</v>
      </c>
      <c r="X1114" s="176"/>
      <c r="Y1114" s="197"/>
      <c r="Z1114" s="197"/>
      <c r="AA1114" s="67" t="s">
        <v>77</v>
      </c>
      <c r="AB1114" s="49">
        <v>1857638</v>
      </c>
      <c r="AC1114" s="30">
        <f>IFERROR(AB1114/Y1103,"-")</f>
        <v>6.0044780996200051E-4</v>
      </c>
      <c r="AD1114" s="49">
        <v>41</v>
      </c>
      <c r="AE1114" s="30">
        <f>IFERROR(AD1114/Z1103,"-")</f>
        <v>8.3656396653744129E-3</v>
      </c>
      <c r="AF1114" s="52">
        <f t="shared" si="762"/>
        <v>45308.243902439026</v>
      </c>
      <c r="AG1114" s="31">
        <f t="shared" si="770"/>
        <v>7.8020932445290198E-3</v>
      </c>
      <c r="AH1114" s="176"/>
      <c r="AI1114" s="197"/>
      <c r="AJ1114" s="197"/>
      <c r="AK1114" s="67" t="s">
        <v>77</v>
      </c>
      <c r="AL1114" s="49">
        <v>4565305</v>
      </c>
      <c r="AM1114" s="30">
        <f>IFERROR(AL1114/AI1103,"-")</f>
        <v>1.2213742839272046E-3</v>
      </c>
      <c r="AN1114" s="49">
        <v>80</v>
      </c>
      <c r="AO1114" s="30">
        <f>IFERROR(AN1114/AJ1103,"-")</f>
        <v>1.8437427978796959E-2</v>
      </c>
      <c r="AP1114" s="52">
        <f t="shared" si="763"/>
        <v>57066.3125</v>
      </c>
      <c r="AQ1114" s="31">
        <f t="shared" si="771"/>
        <v>1.7233950883239983E-2</v>
      </c>
      <c r="AR1114" s="176"/>
      <c r="AS1114" s="197"/>
      <c r="AT1114" s="197"/>
      <c r="AU1114" s="67" t="s">
        <v>77</v>
      </c>
      <c r="AV1114" s="49">
        <v>5688752</v>
      </c>
      <c r="AW1114" s="30">
        <f>IFERROR(AV1114/AS1103,"-")</f>
        <v>2.2552281571749985E-3</v>
      </c>
      <c r="AX1114" s="49">
        <v>85</v>
      </c>
      <c r="AY1114" s="30">
        <f>IFERROR(AX1114/AT1103,"-")</f>
        <v>3.2717474980754425E-2</v>
      </c>
      <c r="AZ1114" s="52">
        <f t="shared" si="764"/>
        <v>66926.49411764706</v>
      </c>
      <c r="BA1114" s="31">
        <f t="shared" si="772"/>
        <v>3.0509691313711413E-2</v>
      </c>
      <c r="BB1114" s="176"/>
      <c r="BC1114" s="197"/>
      <c r="BD1114" s="197"/>
      <c r="BE1114" s="67" t="s">
        <v>77</v>
      </c>
      <c r="BF1114" s="49">
        <v>2155453</v>
      </c>
      <c r="BG1114" s="30">
        <f>IFERROR(BF1114/BC1103,"-")</f>
        <v>2.1019314357736386E-3</v>
      </c>
      <c r="BH1114" s="49">
        <v>34</v>
      </c>
      <c r="BI1114" s="30">
        <f>IFERROR(BH1114/BD1103,"-")</f>
        <v>3.1481481481481478E-2</v>
      </c>
      <c r="BJ1114" s="52">
        <f t="shared" si="765"/>
        <v>63395.676470588238</v>
      </c>
      <c r="BK1114" s="31">
        <f t="shared" si="773"/>
        <v>2.8122415219189414E-2</v>
      </c>
      <c r="BL1114" s="176"/>
      <c r="BM1114" s="197"/>
      <c r="BN1114" s="197"/>
      <c r="BO1114" s="67" t="s">
        <v>77</v>
      </c>
      <c r="BP1114" s="49">
        <v>1903850</v>
      </c>
      <c r="BQ1114" s="30">
        <f>IFERROR(BP1114/BM1103,"-")</f>
        <v>4.935692631656558E-3</v>
      </c>
      <c r="BR1114" s="49">
        <v>15</v>
      </c>
      <c r="BS1114" s="30">
        <f>IFERROR(BR1114/BN1103,"-")</f>
        <v>3.9473684210526314E-2</v>
      </c>
      <c r="BT1114" s="52">
        <f t="shared" si="766"/>
        <v>126923.33333333333</v>
      </c>
      <c r="BU1114" s="31">
        <f t="shared" si="774"/>
        <v>3.2397408207343416E-2</v>
      </c>
      <c r="BV1114" s="176"/>
      <c r="BW1114" s="197"/>
      <c r="BX1114" s="197"/>
      <c r="BY1114" s="67" t="s">
        <v>77</v>
      </c>
      <c r="BZ1114" s="49">
        <f t="shared" si="777"/>
        <v>16170998</v>
      </c>
      <c r="CA1114" s="30">
        <f>IFERROR(BZ1114/BW1103,"-")</f>
        <v>1.4843233165729428E-3</v>
      </c>
      <c r="CB1114" s="49">
        <f t="shared" si="778"/>
        <v>255</v>
      </c>
      <c r="CC1114" s="30">
        <f>IFERROR(CB1114/BX1103,"-")</f>
        <v>1.9103985615822595E-2</v>
      </c>
      <c r="CD1114" s="52">
        <f t="shared" si="767"/>
        <v>63415.678431372551</v>
      </c>
      <c r="CE1114" s="31">
        <f t="shared" si="775"/>
        <v>1.7700957934194086E-2</v>
      </c>
      <c r="CR1114" s="173"/>
      <c r="CS1114" s="194"/>
      <c r="CT1114" s="188"/>
      <c r="CU1114" s="191"/>
      <c r="CV1114" s="191"/>
      <c r="CW1114" s="75" t="s">
        <v>66</v>
      </c>
      <c r="CX1114" s="86">
        <v>47837964</v>
      </c>
      <c r="CY1114" s="76">
        <v>1.1582165531888147E-2</v>
      </c>
      <c r="CZ1114" s="86">
        <v>1146</v>
      </c>
      <c r="DA1114" s="76">
        <v>0.22796896757509449</v>
      </c>
      <c r="DB1114" s="86">
        <v>41743.424083769634</v>
      </c>
      <c r="DC1114" s="77">
        <v>0.21404557340306313</v>
      </c>
    </row>
    <row r="1115" spans="2:107" s="16" customFormat="1" ht="13.15" customHeight="1">
      <c r="B1115" s="224"/>
      <c r="C1115" s="194"/>
      <c r="D1115" s="176"/>
      <c r="E1115" s="197"/>
      <c r="F1115" s="197"/>
      <c r="G1115" s="67" t="s">
        <v>79</v>
      </c>
      <c r="H1115" s="49">
        <v>0</v>
      </c>
      <c r="I1115" s="30">
        <f>IFERROR(H1115/E1103,"-")</f>
        <v>0</v>
      </c>
      <c r="J1115" s="49">
        <v>0</v>
      </c>
      <c r="K1115" s="30">
        <f>IFERROR(J1115/F1103,"-")</f>
        <v>0</v>
      </c>
      <c r="L1115" s="52" t="str">
        <f t="shared" si="760"/>
        <v>-</v>
      </c>
      <c r="M1115" s="31">
        <f t="shared" si="768"/>
        <v>0</v>
      </c>
      <c r="N1115" s="176"/>
      <c r="O1115" s="197"/>
      <c r="P1115" s="197"/>
      <c r="Q1115" s="67" t="s">
        <v>79</v>
      </c>
      <c r="R1115" s="49">
        <v>169448</v>
      </c>
      <c r="S1115" s="30">
        <f>IFERROR(R1115/O1103,"-")</f>
        <v>1.3616885040311116E-3</v>
      </c>
      <c r="T1115" s="49">
        <v>2</v>
      </c>
      <c r="U1115" s="30">
        <f>IFERROR(T1115/P1103,"-")</f>
        <v>4.878048780487805E-2</v>
      </c>
      <c r="V1115" s="52">
        <f t="shared" si="761"/>
        <v>84724</v>
      </c>
      <c r="W1115" s="31">
        <f t="shared" si="769"/>
        <v>4.7619047619047616E-2</v>
      </c>
      <c r="X1115" s="176"/>
      <c r="Y1115" s="197"/>
      <c r="Z1115" s="197"/>
      <c r="AA1115" s="67" t="s">
        <v>79</v>
      </c>
      <c r="AB1115" s="49">
        <v>26528582</v>
      </c>
      <c r="AC1115" s="30">
        <f>IFERROR(AB1115/Y1103,"-")</f>
        <v>8.5748832459808348E-3</v>
      </c>
      <c r="AD1115" s="49">
        <v>55</v>
      </c>
      <c r="AE1115" s="30">
        <f>IFERROR(AD1115/Z1103,"-")</f>
        <v>1.1222199551112018E-2</v>
      </c>
      <c r="AF1115" s="52">
        <f t="shared" si="762"/>
        <v>482337.85454545455</v>
      </c>
      <c r="AG1115" s="31">
        <f t="shared" si="770"/>
        <v>1.0466222645099905E-2</v>
      </c>
      <c r="AH1115" s="176"/>
      <c r="AI1115" s="197"/>
      <c r="AJ1115" s="197"/>
      <c r="AK1115" s="67" t="s">
        <v>79</v>
      </c>
      <c r="AL1115" s="49">
        <v>37636151</v>
      </c>
      <c r="AM1115" s="30">
        <f>IFERROR(AL1115/AI1103,"-")</f>
        <v>1.0068949824250766E-2</v>
      </c>
      <c r="AN1115" s="49">
        <v>98</v>
      </c>
      <c r="AO1115" s="30">
        <f>IFERROR(AN1115/AJ1103,"-")</f>
        <v>2.2585849274026272E-2</v>
      </c>
      <c r="AP1115" s="52">
        <f t="shared" si="763"/>
        <v>384042.35714285716</v>
      </c>
      <c r="AQ1115" s="31">
        <f t="shared" si="771"/>
        <v>2.111158983196898E-2</v>
      </c>
      <c r="AR1115" s="176"/>
      <c r="AS1115" s="197"/>
      <c r="AT1115" s="197"/>
      <c r="AU1115" s="67" t="s">
        <v>79</v>
      </c>
      <c r="AV1115" s="49">
        <v>66105565</v>
      </c>
      <c r="AW1115" s="30">
        <f>IFERROR(AV1115/AS1103,"-")</f>
        <v>2.6206649812465382E-2</v>
      </c>
      <c r="AX1115" s="49">
        <v>122</v>
      </c>
      <c r="AY1115" s="30">
        <f>IFERROR(AX1115/AT1103,"-")</f>
        <v>4.6959199384141649E-2</v>
      </c>
      <c r="AZ1115" s="52">
        <f t="shared" si="764"/>
        <v>541848.89344262297</v>
      </c>
      <c r="BA1115" s="31">
        <f t="shared" si="772"/>
        <v>4.379038047379756E-2</v>
      </c>
      <c r="BB1115" s="176"/>
      <c r="BC1115" s="197"/>
      <c r="BD1115" s="197"/>
      <c r="BE1115" s="67" t="s">
        <v>79</v>
      </c>
      <c r="BF1115" s="49">
        <v>26311910</v>
      </c>
      <c r="BG1115" s="30">
        <f>IFERROR(BF1115/BC1103,"-")</f>
        <v>2.5658564934724511E-2</v>
      </c>
      <c r="BH1115" s="49">
        <v>71</v>
      </c>
      <c r="BI1115" s="30">
        <f>IFERROR(BH1115/BD1103,"-")</f>
        <v>6.5740740740740738E-2</v>
      </c>
      <c r="BJ1115" s="52">
        <f t="shared" si="765"/>
        <v>370590.28169014084</v>
      </c>
      <c r="BK1115" s="31">
        <f t="shared" si="773"/>
        <v>5.8726220016542596E-2</v>
      </c>
      <c r="BL1115" s="176"/>
      <c r="BM1115" s="197"/>
      <c r="BN1115" s="197"/>
      <c r="BO1115" s="67" t="s">
        <v>79</v>
      </c>
      <c r="BP1115" s="49">
        <v>17378675</v>
      </c>
      <c r="BQ1115" s="30">
        <f>IFERROR(BP1115/BM1103,"-")</f>
        <v>4.5053863563544412E-2</v>
      </c>
      <c r="BR1115" s="49">
        <v>44</v>
      </c>
      <c r="BS1115" s="30">
        <f>IFERROR(BR1115/BN1103,"-")</f>
        <v>0.11578947368421053</v>
      </c>
      <c r="BT1115" s="52">
        <f t="shared" si="766"/>
        <v>394969.88636363635</v>
      </c>
      <c r="BU1115" s="31">
        <f t="shared" si="774"/>
        <v>9.5032397408207347E-2</v>
      </c>
      <c r="BV1115" s="176"/>
      <c r="BW1115" s="197"/>
      <c r="BX1115" s="197"/>
      <c r="BY1115" s="67" t="s">
        <v>79</v>
      </c>
      <c r="BZ1115" s="49">
        <f t="shared" si="777"/>
        <v>174130331</v>
      </c>
      <c r="CA1115" s="30">
        <f>IFERROR(BZ1115/BW1103,"-")</f>
        <v>1.5983287514219239E-2</v>
      </c>
      <c r="CB1115" s="49">
        <f t="shared" si="778"/>
        <v>392</v>
      </c>
      <c r="CC1115" s="30">
        <f>IFERROR(CB1115/BX1103,"-")</f>
        <v>2.9367695534911597E-2</v>
      </c>
      <c r="CD1115" s="52">
        <f t="shared" si="767"/>
        <v>444210.0280612245</v>
      </c>
      <c r="CE1115" s="31">
        <f t="shared" si="775"/>
        <v>2.7210884353741496E-2</v>
      </c>
      <c r="CR1115" s="173"/>
      <c r="CS1115" s="194"/>
      <c r="CT1115" s="188"/>
      <c r="CU1115" s="191"/>
      <c r="CV1115" s="191"/>
      <c r="CW1115" s="75" t="s">
        <v>68</v>
      </c>
      <c r="CX1115" s="86">
        <v>66888281</v>
      </c>
      <c r="CY1115" s="76">
        <v>1.6194484001983211E-2</v>
      </c>
      <c r="CZ1115" s="86">
        <v>1299</v>
      </c>
      <c r="DA1115" s="76">
        <v>0.25840461507857571</v>
      </c>
      <c r="DB1115" s="86">
        <v>51492.133179368742</v>
      </c>
      <c r="DC1115" s="77">
        <v>0.24262233843855061</v>
      </c>
    </row>
    <row r="1116" spans="2:107" s="16" customFormat="1" ht="13.15" customHeight="1">
      <c r="B1116" s="224"/>
      <c r="C1116" s="194"/>
      <c r="D1116" s="176"/>
      <c r="E1116" s="197"/>
      <c r="F1116" s="197"/>
      <c r="G1116" s="67" t="s">
        <v>81</v>
      </c>
      <c r="H1116" s="49">
        <v>75393</v>
      </c>
      <c r="I1116" s="30">
        <f>IFERROR(H1116/E1103,"-")</f>
        <v>1.5636413412061897E-2</v>
      </c>
      <c r="J1116" s="49">
        <v>4</v>
      </c>
      <c r="K1116" s="30">
        <f>IFERROR(J1116/F1103,"-")</f>
        <v>0.44444444444444442</v>
      </c>
      <c r="L1116" s="52">
        <f t="shared" si="760"/>
        <v>18848.25</v>
      </c>
      <c r="M1116" s="31">
        <f t="shared" si="768"/>
        <v>0.44444444444444442</v>
      </c>
      <c r="N1116" s="176"/>
      <c r="O1116" s="197"/>
      <c r="P1116" s="197"/>
      <c r="Q1116" s="67" t="s">
        <v>81</v>
      </c>
      <c r="R1116" s="49">
        <v>674744</v>
      </c>
      <c r="S1116" s="30">
        <f>IFERROR(R1116/O1103,"-")</f>
        <v>5.4222602094091896E-3</v>
      </c>
      <c r="T1116" s="49">
        <v>8</v>
      </c>
      <c r="U1116" s="30">
        <f>IFERROR(T1116/P1103,"-")</f>
        <v>0.1951219512195122</v>
      </c>
      <c r="V1116" s="52">
        <f t="shared" si="761"/>
        <v>84343</v>
      </c>
      <c r="W1116" s="31">
        <f t="shared" si="769"/>
        <v>0.19047619047619047</v>
      </c>
      <c r="X1116" s="176"/>
      <c r="Y1116" s="197"/>
      <c r="Z1116" s="197"/>
      <c r="AA1116" s="67" t="s">
        <v>81</v>
      </c>
      <c r="AB1116" s="49">
        <v>22500667</v>
      </c>
      <c r="AC1116" s="30">
        <f>IFERROR(AB1116/Y1103,"-")</f>
        <v>7.2729327365365351E-3</v>
      </c>
      <c r="AD1116" s="49">
        <v>517</v>
      </c>
      <c r="AE1116" s="30">
        <f>IFERROR(AD1116/Z1103,"-")</f>
        <v>0.10548867578045297</v>
      </c>
      <c r="AF1116" s="52">
        <f t="shared" si="762"/>
        <v>43521.599613152808</v>
      </c>
      <c r="AG1116" s="31">
        <f t="shared" si="770"/>
        <v>9.8382492863939103E-2</v>
      </c>
      <c r="AH1116" s="176"/>
      <c r="AI1116" s="197"/>
      <c r="AJ1116" s="197"/>
      <c r="AK1116" s="67" t="s">
        <v>81</v>
      </c>
      <c r="AL1116" s="49">
        <v>29099764</v>
      </c>
      <c r="AM1116" s="30">
        <f>IFERROR(AL1116/AI1103,"-")</f>
        <v>7.785176109361947E-3</v>
      </c>
      <c r="AN1116" s="49">
        <v>551</v>
      </c>
      <c r="AO1116" s="30">
        <f>IFERROR(AN1116/AJ1103,"-")</f>
        <v>0.12698778520396406</v>
      </c>
      <c r="AP1116" s="52">
        <f t="shared" si="763"/>
        <v>52812.638838475497</v>
      </c>
      <c r="AQ1116" s="31">
        <f t="shared" si="771"/>
        <v>0.11869883670831538</v>
      </c>
      <c r="AR1116" s="176"/>
      <c r="AS1116" s="197"/>
      <c r="AT1116" s="197"/>
      <c r="AU1116" s="67" t="s">
        <v>81</v>
      </c>
      <c r="AV1116" s="49">
        <v>28047345</v>
      </c>
      <c r="AW1116" s="30">
        <f>IFERROR(AV1116/AS1103,"-")</f>
        <v>1.1118987464737679E-2</v>
      </c>
      <c r="AX1116" s="49">
        <v>372</v>
      </c>
      <c r="AY1116" s="30">
        <f>IFERROR(AX1116/AT1103,"-")</f>
        <v>0.14318706697459585</v>
      </c>
      <c r="AZ1116" s="52">
        <f t="shared" si="764"/>
        <v>75396.088709677424</v>
      </c>
      <c r="BA1116" s="31">
        <f t="shared" si="772"/>
        <v>0.13352476669059585</v>
      </c>
      <c r="BB1116" s="176"/>
      <c r="BC1116" s="197"/>
      <c r="BD1116" s="197"/>
      <c r="BE1116" s="67" t="s">
        <v>81</v>
      </c>
      <c r="BF1116" s="49">
        <v>12233231</v>
      </c>
      <c r="BG1116" s="30">
        <f>IFERROR(BF1116/BC1103,"-")</f>
        <v>1.1929470417578384E-2</v>
      </c>
      <c r="BH1116" s="49">
        <v>163</v>
      </c>
      <c r="BI1116" s="30">
        <f>IFERROR(BH1116/BD1103,"-")</f>
        <v>0.15092592592592594</v>
      </c>
      <c r="BJ1116" s="52">
        <f t="shared" si="765"/>
        <v>75050.496932515336</v>
      </c>
      <c r="BK1116" s="31">
        <f t="shared" si="773"/>
        <v>0.13482216708023159</v>
      </c>
      <c r="BL1116" s="176"/>
      <c r="BM1116" s="197"/>
      <c r="BN1116" s="197"/>
      <c r="BO1116" s="67" t="s">
        <v>81</v>
      </c>
      <c r="BP1116" s="49">
        <v>7279642</v>
      </c>
      <c r="BQ1116" s="30">
        <f>IFERROR(BP1116/BM1103,"-")</f>
        <v>1.8872324700211471E-2</v>
      </c>
      <c r="BR1116" s="49">
        <v>64</v>
      </c>
      <c r="BS1116" s="30">
        <f>IFERROR(BR1116/BN1103,"-")</f>
        <v>0.16842105263157894</v>
      </c>
      <c r="BT1116" s="52">
        <f t="shared" si="766"/>
        <v>113744.40625</v>
      </c>
      <c r="BU1116" s="31">
        <f t="shared" si="774"/>
        <v>0.13822894168466524</v>
      </c>
      <c r="BV1116" s="176"/>
      <c r="BW1116" s="197"/>
      <c r="BX1116" s="197"/>
      <c r="BY1116" s="67" t="s">
        <v>81</v>
      </c>
      <c r="BZ1116" s="49">
        <f t="shared" si="777"/>
        <v>99910786</v>
      </c>
      <c r="CA1116" s="30">
        <f>IFERROR(BZ1116/BW1103,"-")</f>
        <v>9.1707332619130576E-3</v>
      </c>
      <c r="CB1116" s="49">
        <f t="shared" si="778"/>
        <v>1679</v>
      </c>
      <c r="CC1116" s="30">
        <f>IFERROR(CB1116/BX1103,"-")</f>
        <v>0.12578663470182799</v>
      </c>
      <c r="CD1116" s="52">
        <f t="shared" si="767"/>
        <v>59506.12626563431</v>
      </c>
      <c r="CE1116" s="31">
        <f t="shared" si="775"/>
        <v>0.11654866028043871</v>
      </c>
      <c r="CR1116" s="173"/>
      <c r="CS1116" s="194"/>
      <c r="CT1116" s="188"/>
      <c r="CU1116" s="191"/>
      <c r="CV1116" s="191"/>
      <c r="CW1116" s="75" t="s">
        <v>69</v>
      </c>
      <c r="CX1116" s="86">
        <v>148399785</v>
      </c>
      <c r="CY1116" s="76">
        <v>3.5929432004393233E-2</v>
      </c>
      <c r="CZ1116" s="86">
        <v>538</v>
      </c>
      <c r="DA1116" s="76">
        <v>0.10702208076387508</v>
      </c>
      <c r="DB1116" s="86">
        <v>275836.03159851301</v>
      </c>
      <c r="DC1116" s="77">
        <v>0.10048561822936122</v>
      </c>
    </row>
    <row r="1117" spans="2:107" s="16" customFormat="1" ht="13.15" customHeight="1">
      <c r="B1117" s="224"/>
      <c r="C1117" s="194"/>
      <c r="D1117" s="176"/>
      <c r="E1117" s="197"/>
      <c r="F1117" s="197"/>
      <c r="G1117" s="67" t="s">
        <v>83</v>
      </c>
      <c r="H1117" s="49">
        <v>0</v>
      </c>
      <c r="I1117" s="30">
        <f>IFERROR(H1117/E1103,"-")</f>
        <v>0</v>
      </c>
      <c r="J1117" s="49">
        <v>0</v>
      </c>
      <c r="K1117" s="30">
        <f>IFERROR(J1117/F1103,"-")</f>
        <v>0</v>
      </c>
      <c r="L1117" s="52" t="str">
        <f t="shared" si="760"/>
        <v>-</v>
      </c>
      <c r="M1117" s="31">
        <f t="shared" si="768"/>
        <v>0</v>
      </c>
      <c r="N1117" s="176"/>
      <c r="O1117" s="197"/>
      <c r="P1117" s="197"/>
      <c r="Q1117" s="67" t="s">
        <v>83</v>
      </c>
      <c r="R1117" s="49">
        <v>346313</v>
      </c>
      <c r="S1117" s="30">
        <f>IFERROR(R1117/O1103,"-")</f>
        <v>2.7829802116078463E-3</v>
      </c>
      <c r="T1117" s="49">
        <v>5</v>
      </c>
      <c r="U1117" s="30">
        <f>IFERROR(T1117/P1103,"-")</f>
        <v>0.12195121951219512</v>
      </c>
      <c r="V1117" s="52">
        <f t="shared" si="761"/>
        <v>69262.600000000006</v>
      </c>
      <c r="W1117" s="31">
        <f t="shared" si="769"/>
        <v>0.11904761904761904</v>
      </c>
      <c r="X1117" s="176"/>
      <c r="Y1117" s="197"/>
      <c r="Z1117" s="197"/>
      <c r="AA1117" s="67" t="s">
        <v>83</v>
      </c>
      <c r="AB1117" s="49">
        <v>25493184</v>
      </c>
      <c r="AC1117" s="30">
        <f>IFERROR(AB1117/Y1103,"-")</f>
        <v>8.2402096112150543E-3</v>
      </c>
      <c r="AD1117" s="49">
        <v>280</v>
      </c>
      <c r="AE1117" s="30">
        <f>IFERROR(AD1117/Z1103,"-")</f>
        <v>5.7131197714752092E-2</v>
      </c>
      <c r="AF1117" s="52">
        <f t="shared" si="762"/>
        <v>91047.085714285713</v>
      </c>
      <c r="AG1117" s="31">
        <f t="shared" si="770"/>
        <v>5.3282588011417699E-2</v>
      </c>
      <c r="AH1117" s="176"/>
      <c r="AI1117" s="197"/>
      <c r="AJ1117" s="197"/>
      <c r="AK1117" s="67" t="s">
        <v>83</v>
      </c>
      <c r="AL1117" s="49">
        <v>53946829</v>
      </c>
      <c r="AM1117" s="30">
        <f>IFERROR(AL1117/AI1103,"-")</f>
        <v>1.4432610666761225E-2</v>
      </c>
      <c r="AN1117" s="49">
        <v>572</v>
      </c>
      <c r="AO1117" s="30">
        <f>IFERROR(AN1117/AJ1103,"-")</f>
        <v>0.13182761004839824</v>
      </c>
      <c r="AP1117" s="52">
        <f t="shared" si="763"/>
        <v>94312.638111888111</v>
      </c>
      <c r="AQ1117" s="31">
        <f t="shared" si="771"/>
        <v>0.12322274881516587</v>
      </c>
      <c r="AR1117" s="176"/>
      <c r="AS1117" s="197"/>
      <c r="AT1117" s="197"/>
      <c r="AU1117" s="67" t="s">
        <v>83</v>
      </c>
      <c r="AV1117" s="49">
        <v>57049960</v>
      </c>
      <c r="AW1117" s="30">
        <f>IFERROR(AV1117/AS1103,"-")</f>
        <v>2.2616678694678087E-2</v>
      </c>
      <c r="AX1117" s="49">
        <v>612</v>
      </c>
      <c r="AY1117" s="30">
        <f>IFERROR(AX1117/AT1103,"-")</f>
        <v>0.23556581986143188</v>
      </c>
      <c r="AZ1117" s="52">
        <f t="shared" si="764"/>
        <v>93218.888888888891</v>
      </c>
      <c r="BA1117" s="31">
        <f t="shared" si="772"/>
        <v>0.21966977745872218</v>
      </c>
      <c r="BB1117" s="176"/>
      <c r="BC1117" s="197"/>
      <c r="BD1117" s="197"/>
      <c r="BE1117" s="67" t="s">
        <v>83</v>
      </c>
      <c r="BF1117" s="49">
        <v>21120361</v>
      </c>
      <c r="BG1117" s="30">
        <f>IFERROR(BF1117/BC1103,"-")</f>
        <v>2.0595926109633362E-2</v>
      </c>
      <c r="BH1117" s="49">
        <v>327</v>
      </c>
      <c r="BI1117" s="30">
        <f>IFERROR(BH1117/BD1103,"-")</f>
        <v>0.30277777777777776</v>
      </c>
      <c r="BJ1117" s="52">
        <f t="shared" si="765"/>
        <v>64588.259938837924</v>
      </c>
      <c r="BK1117" s="31">
        <f t="shared" si="773"/>
        <v>0.27047146401985112</v>
      </c>
      <c r="BL1117" s="176"/>
      <c r="BM1117" s="197"/>
      <c r="BN1117" s="197"/>
      <c r="BO1117" s="67" t="s">
        <v>83</v>
      </c>
      <c r="BP1117" s="49">
        <v>10829088</v>
      </c>
      <c r="BQ1117" s="30">
        <f>IFERROR(BP1117/BM1103,"-")</f>
        <v>2.8074191690080862E-2</v>
      </c>
      <c r="BR1117" s="49">
        <v>98</v>
      </c>
      <c r="BS1117" s="30">
        <f>IFERROR(BR1117/BN1103,"-")</f>
        <v>0.25789473684210529</v>
      </c>
      <c r="BT1117" s="52">
        <f t="shared" si="766"/>
        <v>110500.89795918367</v>
      </c>
      <c r="BU1117" s="31">
        <f t="shared" si="774"/>
        <v>0.21166306695464362</v>
      </c>
      <c r="BV1117" s="176"/>
      <c r="BW1117" s="197"/>
      <c r="BX1117" s="197"/>
      <c r="BY1117" s="67" t="s">
        <v>83</v>
      </c>
      <c r="BZ1117" s="49">
        <f t="shared" si="777"/>
        <v>168785735</v>
      </c>
      <c r="CA1117" s="30">
        <f>IFERROR(BZ1117/BW1103,"-")</f>
        <v>1.549271120838688E-2</v>
      </c>
      <c r="CB1117" s="49">
        <f t="shared" si="778"/>
        <v>1894</v>
      </c>
      <c r="CC1117" s="30">
        <f>IFERROR(CB1117/BX1103,"-")</f>
        <v>0.1418939166916392</v>
      </c>
      <c r="CD1117" s="52">
        <f t="shared" si="767"/>
        <v>89116.016367476244</v>
      </c>
      <c r="CE1117" s="31">
        <f t="shared" si="775"/>
        <v>0.13147299736221019</v>
      </c>
      <c r="CR1117" s="173"/>
      <c r="CS1117" s="194"/>
      <c r="CT1117" s="188"/>
      <c r="CU1117" s="191"/>
      <c r="CV1117" s="191"/>
      <c r="CW1117" s="75" t="s">
        <v>70</v>
      </c>
      <c r="CX1117" s="86">
        <v>5360</v>
      </c>
      <c r="CY1117" s="76">
        <v>1.2977226048106994E-6</v>
      </c>
      <c r="CZ1117" s="86">
        <v>6</v>
      </c>
      <c r="DA1117" s="76">
        <v>1.1935548040580863E-3</v>
      </c>
      <c r="DB1117" s="86">
        <v>893.33333333333337</v>
      </c>
      <c r="DC1117" s="77">
        <v>1.1206574523720584E-3</v>
      </c>
    </row>
    <row r="1118" spans="2:107" s="16" customFormat="1" ht="13.15" customHeight="1">
      <c r="B1118" s="224"/>
      <c r="C1118" s="194"/>
      <c r="D1118" s="176"/>
      <c r="E1118" s="197"/>
      <c r="F1118" s="197"/>
      <c r="G1118" s="67" t="s">
        <v>87</v>
      </c>
      <c r="H1118" s="49">
        <v>46615</v>
      </c>
      <c r="I1118" s="30">
        <f>IFERROR(H1118/E1103,"-")</f>
        <v>9.6678923932363124E-3</v>
      </c>
      <c r="J1118" s="49">
        <v>2</v>
      </c>
      <c r="K1118" s="30">
        <f>IFERROR(J1118/F1103,"-")</f>
        <v>0.22222222222222221</v>
      </c>
      <c r="L1118" s="52">
        <f t="shared" si="760"/>
        <v>23307.5</v>
      </c>
      <c r="M1118" s="31">
        <f t="shared" si="768"/>
        <v>0.22222222222222221</v>
      </c>
      <c r="N1118" s="176"/>
      <c r="O1118" s="197"/>
      <c r="P1118" s="197"/>
      <c r="Q1118" s="67" t="s">
        <v>87</v>
      </c>
      <c r="R1118" s="49">
        <v>29173</v>
      </c>
      <c r="S1118" s="30">
        <f>IFERROR(R1118/O1103,"-")</f>
        <v>2.3443498139901102E-4</v>
      </c>
      <c r="T1118" s="49">
        <v>2</v>
      </c>
      <c r="U1118" s="30">
        <f>IFERROR(T1118/P1103,"-")</f>
        <v>4.878048780487805E-2</v>
      </c>
      <c r="V1118" s="52">
        <f t="shared" si="761"/>
        <v>14586.5</v>
      </c>
      <c r="W1118" s="31">
        <f t="shared" si="769"/>
        <v>4.7619047619047616E-2</v>
      </c>
      <c r="X1118" s="176"/>
      <c r="Y1118" s="197"/>
      <c r="Z1118" s="197"/>
      <c r="AA1118" s="67" t="s">
        <v>87</v>
      </c>
      <c r="AB1118" s="49">
        <v>6565554</v>
      </c>
      <c r="AC1118" s="30">
        <f>IFERROR(AB1118/Y1103,"-")</f>
        <v>2.1221963162291321E-3</v>
      </c>
      <c r="AD1118" s="49">
        <v>206</v>
      </c>
      <c r="AE1118" s="30">
        <f>IFERROR(AD1118/Z1103,"-")</f>
        <v>4.2032238318710467E-2</v>
      </c>
      <c r="AF1118" s="52">
        <f t="shared" si="762"/>
        <v>31871.6213592233</v>
      </c>
      <c r="AG1118" s="31">
        <f t="shared" si="770"/>
        <v>3.9200761179828736E-2</v>
      </c>
      <c r="AH1118" s="176"/>
      <c r="AI1118" s="197"/>
      <c r="AJ1118" s="197"/>
      <c r="AK1118" s="67" t="s">
        <v>87</v>
      </c>
      <c r="AL1118" s="49">
        <v>20508672</v>
      </c>
      <c r="AM1118" s="30">
        <f>IFERROR(AL1118/AI1103,"-")</f>
        <v>5.48676694729003E-3</v>
      </c>
      <c r="AN1118" s="49">
        <v>241</v>
      </c>
      <c r="AO1118" s="30">
        <f>IFERROR(AN1118/AJ1103,"-")</f>
        <v>5.5542751786125832E-2</v>
      </c>
      <c r="AP1118" s="52">
        <f t="shared" si="763"/>
        <v>85098.224066390045</v>
      </c>
      <c r="AQ1118" s="31">
        <f t="shared" si="771"/>
        <v>5.1917277035760448E-2</v>
      </c>
      <c r="AR1118" s="176"/>
      <c r="AS1118" s="197"/>
      <c r="AT1118" s="197"/>
      <c r="AU1118" s="67" t="s">
        <v>87</v>
      </c>
      <c r="AV1118" s="49">
        <v>6736348</v>
      </c>
      <c r="AW1118" s="30">
        <f>IFERROR(AV1118/AS1103,"-")</f>
        <v>2.6705333060976265E-3</v>
      </c>
      <c r="AX1118" s="49">
        <v>162</v>
      </c>
      <c r="AY1118" s="30">
        <f>IFERROR(AX1118/AT1103,"-")</f>
        <v>6.2355658198614321E-2</v>
      </c>
      <c r="AZ1118" s="52">
        <f t="shared" si="764"/>
        <v>41582.395061728392</v>
      </c>
      <c r="BA1118" s="31">
        <f t="shared" si="772"/>
        <v>5.8147882268485281E-2</v>
      </c>
      <c r="BB1118" s="176"/>
      <c r="BC1118" s="197"/>
      <c r="BD1118" s="197"/>
      <c r="BE1118" s="67" t="s">
        <v>87</v>
      </c>
      <c r="BF1118" s="49">
        <v>2496264</v>
      </c>
      <c r="BG1118" s="30">
        <f>IFERROR(BF1118/BC1103,"-")</f>
        <v>2.4342798351854786E-3</v>
      </c>
      <c r="BH1118" s="49">
        <v>72</v>
      </c>
      <c r="BI1118" s="30">
        <f>IFERROR(BH1118/BD1103,"-")</f>
        <v>6.6666666666666666E-2</v>
      </c>
      <c r="BJ1118" s="52">
        <f t="shared" si="765"/>
        <v>34670.333333333336</v>
      </c>
      <c r="BK1118" s="31">
        <f t="shared" si="773"/>
        <v>5.9553349875930521E-2</v>
      </c>
      <c r="BL1118" s="176"/>
      <c r="BM1118" s="197"/>
      <c r="BN1118" s="197"/>
      <c r="BO1118" s="67" t="s">
        <v>87</v>
      </c>
      <c r="BP1118" s="49">
        <v>271326</v>
      </c>
      <c r="BQ1118" s="30">
        <f>IFERROR(BP1118/BM1103,"-")</f>
        <v>7.0340716914507303E-4</v>
      </c>
      <c r="BR1118" s="49">
        <v>14</v>
      </c>
      <c r="BS1118" s="30">
        <f>IFERROR(BR1118/BN1103,"-")</f>
        <v>3.6842105263157891E-2</v>
      </c>
      <c r="BT1118" s="52">
        <f t="shared" si="766"/>
        <v>19380.428571428572</v>
      </c>
      <c r="BU1118" s="31">
        <f t="shared" si="774"/>
        <v>3.0237580993520519E-2</v>
      </c>
      <c r="BV1118" s="176"/>
      <c r="BW1118" s="197"/>
      <c r="BX1118" s="197"/>
      <c r="BY1118" s="67" t="s">
        <v>87</v>
      </c>
      <c r="BZ1118" s="49">
        <f t="shared" si="777"/>
        <v>36653952</v>
      </c>
      <c r="CA1118" s="30">
        <f>IFERROR(BZ1118/BW1103,"-")</f>
        <v>3.3644377173347897E-3</v>
      </c>
      <c r="CB1118" s="49">
        <f t="shared" si="778"/>
        <v>699</v>
      </c>
      <c r="CC1118" s="30">
        <f>IFERROR(CB1118/BX1103,"-")</f>
        <v>5.2367395864548999E-2</v>
      </c>
      <c r="CD1118" s="52">
        <f t="shared" si="767"/>
        <v>52437.69957081545</v>
      </c>
      <c r="CE1118" s="31">
        <f t="shared" si="775"/>
        <v>4.8521449396084965E-2</v>
      </c>
      <c r="CR1118" s="173"/>
      <c r="CS1118" s="194"/>
      <c r="CT1118" s="188"/>
      <c r="CU1118" s="191"/>
      <c r="CV1118" s="191"/>
      <c r="CW1118" s="75" t="s">
        <v>73</v>
      </c>
      <c r="CX1118" s="86">
        <v>1045420</v>
      </c>
      <c r="CY1118" s="76">
        <v>2.5310917267186591E-4</v>
      </c>
      <c r="CZ1118" s="86">
        <v>106</v>
      </c>
      <c r="DA1118" s="76">
        <v>2.108613487169286E-2</v>
      </c>
      <c r="DB1118" s="86">
        <v>9862.4528301886785</v>
      </c>
      <c r="DC1118" s="77">
        <v>1.979828165857303E-2</v>
      </c>
    </row>
    <row r="1119" spans="2:107" s="16" customFormat="1" ht="13.15" customHeight="1">
      <c r="B1119" s="224"/>
      <c r="C1119" s="194"/>
      <c r="D1119" s="176"/>
      <c r="E1119" s="197"/>
      <c r="F1119" s="197"/>
      <c r="G1119" s="68" t="s">
        <v>85</v>
      </c>
      <c r="H1119" s="50">
        <v>1906</v>
      </c>
      <c r="I1119" s="32">
        <f>IFERROR(H1119/E1103,"-")</f>
        <v>3.9530200367925367E-4</v>
      </c>
      <c r="J1119" s="50">
        <v>1</v>
      </c>
      <c r="K1119" s="32">
        <f>IFERROR(J1119/F1103,"-")</f>
        <v>0.1111111111111111</v>
      </c>
      <c r="L1119" s="53">
        <f t="shared" si="760"/>
        <v>1906</v>
      </c>
      <c r="M1119" s="33">
        <f t="shared" si="768"/>
        <v>0.1111111111111111</v>
      </c>
      <c r="N1119" s="176"/>
      <c r="O1119" s="197"/>
      <c r="P1119" s="197"/>
      <c r="Q1119" s="68" t="s">
        <v>85</v>
      </c>
      <c r="R1119" s="50">
        <v>753274</v>
      </c>
      <c r="S1119" s="32">
        <f>IFERROR(R1119/O1103,"-")</f>
        <v>6.0533293174633608E-3</v>
      </c>
      <c r="T1119" s="50">
        <v>12</v>
      </c>
      <c r="U1119" s="32">
        <f>IFERROR(T1119/P1103,"-")</f>
        <v>0.29268292682926828</v>
      </c>
      <c r="V1119" s="53">
        <f t="shared" si="761"/>
        <v>62772.833333333336</v>
      </c>
      <c r="W1119" s="33">
        <f t="shared" si="769"/>
        <v>0.2857142857142857</v>
      </c>
      <c r="X1119" s="176"/>
      <c r="Y1119" s="197"/>
      <c r="Z1119" s="197"/>
      <c r="AA1119" s="68" t="s">
        <v>85</v>
      </c>
      <c r="AB1119" s="50">
        <v>6852120</v>
      </c>
      <c r="AC1119" s="32">
        <f>IFERROR(AB1119/Y1103,"-")</f>
        <v>2.2148235811265829E-3</v>
      </c>
      <c r="AD1119" s="50">
        <v>355</v>
      </c>
      <c r="AE1119" s="32">
        <f>IFERROR(AD1119/Z1103,"-")</f>
        <v>7.2434197102632117E-2</v>
      </c>
      <c r="AF1119" s="53">
        <f t="shared" si="762"/>
        <v>19301.74647887324</v>
      </c>
      <c r="AG1119" s="33">
        <f t="shared" si="770"/>
        <v>6.7554709800190293E-2</v>
      </c>
      <c r="AH1119" s="176"/>
      <c r="AI1119" s="197"/>
      <c r="AJ1119" s="197"/>
      <c r="AK1119" s="68" t="s">
        <v>85</v>
      </c>
      <c r="AL1119" s="50">
        <v>9440397</v>
      </c>
      <c r="AM1119" s="32">
        <f>IFERROR(AL1119/AI1103,"-")</f>
        <v>2.5256271214877273E-3</v>
      </c>
      <c r="AN1119" s="50">
        <v>424</v>
      </c>
      <c r="AO1119" s="32">
        <f>IFERROR(AN1119/AJ1103,"-")</f>
        <v>9.7718368287623883E-2</v>
      </c>
      <c r="AP1119" s="53">
        <f t="shared" si="763"/>
        <v>22265.087264150945</v>
      </c>
      <c r="AQ1119" s="33">
        <f t="shared" si="771"/>
        <v>9.1339939681171906E-2</v>
      </c>
      <c r="AR1119" s="176"/>
      <c r="AS1119" s="197"/>
      <c r="AT1119" s="197"/>
      <c r="AU1119" s="68" t="s">
        <v>85</v>
      </c>
      <c r="AV1119" s="50">
        <v>5640756</v>
      </c>
      <c r="AW1119" s="32">
        <f>IFERROR(AV1119/AS1103,"-")</f>
        <v>2.236200797460289E-3</v>
      </c>
      <c r="AX1119" s="50">
        <v>354</v>
      </c>
      <c r="AY1119" s="32">
        <f>IFERROR(AX1119/AT1103,"-")</f>
        <v>0.13625866050808313</v>
      </c>
      <c r="AZ1119" s="53">
        <f t="shared" si="764"/>
        <v>15934.338983050848</v>
      </c>
      <c r="BA1119" s="33">
        <f t="shared" si="772"/>
        <v>0.12706389088298636</v>
      </c>
      <c r="BB1119" s="176"/>
      <c r="BC1119" s="197"/>
      <c r="BD1119" s="197"/>
      <c r="BE1119" s="68" t="s">
        <v>85</v>
      </c>
      <c r="BF1119" s="50">
        <v>4485411</v>
      </c>
      <c r="BG1119" s="32">
        <f>IFERROR(BF1119/BC1103,"-")</f>
        <v>4.3740347774991481E-3</v>
      </c>
      <c r="BH1119" s="50">
        <v>219</v>
      </c>
      <c r="BI1119" s="32">
        <f>IFERROR(BH1119/BD1103,"-")</f>
        <v>0.20277777777777778</v>
      </c>
      <c r="BJ1119" s="53">
        <f t="shared" si="765"/>
        <v>20481.328767123287</v>
      </c>
      <c r="BK1119" s="33">
        <f t="shared" si="773"/>
        <v>0.18114143920595532</v>
      </c>
      <c r="BL1119" s="176"/>
      <c r="BM1119" s="197"/>
      <c r="BN1119" s="197"/>
      <c r="BO1119" s="68" t="s">
        <v>85</v>
      </c>
      <c r="BP1119" s="50">
        <v>2153192</v>
      </c>
      <c r="BQ1119" s="32">
        <f>IFERROR(BP1119/BM1103,"-")</f>
        <v>5.5821067252892018E-3</v>
      </c>
      <c r="BR1119" s="50">
        <v>71</v>
      </c>
      <c r="BS1119" s="32">
        <f>IFERROR(BR1119/BN1103,"-")</f>
        <v>0.18684210526315789</v>
      </c>
      <c r="BT1119" s="53">
        <f t="shared" si="766"/>
        <v>30326.647887323943</v>
      </c>
      <c r="BU1119" s="33">
        <f t="shared" si="774"/>
        <v>0.15334773218142547</v>
      </c>
      <c r="BV1119" s="176"/>
      <c r="BW1119" s="197"/>
      <c r="BX1119" s="197"/>
      <c r="BY1119" s="68" t="s">
        <v>85</v>
      </c>
      <c r="BZ1119" s="50">
        <f t="shared" si="777"/>
        <v>29327056</v>
      </c>
      <c r="CA1119" s="32">
        <f>IFERROR(BZ1119/BW1103,"-")</f>
        <v>2.6919076378118666E-3</v>
      </c>
      <c r="CB1119" s="50">
        <f t="shared" si="778"/>
        <v>1436</v>
      </c>
      <c r="CC1119" s="32">
        <f>IFERROR(CB1119/BX1103,"-")</f>
        <v>0.10758166017380881</v>
      </c>
      <c r="CD1119" s="53">
        <f t="shared" si="767"/>
        <v>20422.74094707521</v>
      </c>
      <c r="CE1119" s="33">
        <f t="shared" si="775"/>
        <v>9.9680688601971407E-2</v>
      </c>
      <c r="CR1119" s="173"/>
      <c r="CS1119" s="194"/>
      <c r="CT1119" s="188"/>
      <c r="CU1119" s="191"/>
      <c r="CV1119" s="191"/>
      <c r="CW1119" s="75" t="s">
        <v>75</v>
      </c>
      <c r="CX1119" s="86">
        <v>5997769</v>
      </c>
      <c r="CY1119" s="76">
        <v>1.4521344048009073E-3</v>
      </c>
      <c r="CZ1119" s="86">
        <v>185</v>
      </c>
      <c r="DA1119" s="76">
        <v>3.680127312512433E-2</v>
      </c>
      <c r="DB1119" s="86">
        <v>32420.372972972971</v>
      </c>
      <c r="DC1119" s="77">
        <v>3.4553604781471799E-2</v>
      </c>
    </row>
    <row r="1120" spans="2:107" s="16" customFormat="1" ht="13.15" customHeight="1">
      <c r="B1120" s="224"/>
      <c r="C1120" s="195"/>
      <c r="D1120" s="177"/>
      <c r="E1120" s="198"/>
      <c r="F1120" s="198"/>
      <c r="G1120" s="18" t="s">
        <v>92</v>
      </c>
      <c r="H1120" s="48">
        <f>SUM(H1103:H1119)</f>
        <v>1745116</v>
      </c>
      <c r="I1120" s="32">
        <f>IFERROR(H1120/E1103,"-")</f>
        <v>0.36193486435085231</v>
      </c>
      <c r="J1120" s="50">
        <v>8</v>
      </c>
      <c r="K1120" s="32">
        <f>IFERROR(J1120/F1103,"-")</f>
        <v>0.88888888888888884</v>
      </c>
      <c r="L1120" s="53">
        <f t="shared" si="760"/>
        <v>218139.5</v>
      </c>
      <c r="M1120" s="34">
        <f t="shared" si="768"/>
        <v>0.88888888888888884</v>
      </c>
      <c r="N1120" s="177"/>
      <c r="O1120" s="198"/>
      <c r="P1120" s="198"/>
      <c r="Q1120" s="18" t="s">
        <v>92</v>
      </c>
      <c r="R1120" s="48">
        <f>SUM(R1103:R1119)</f>
        <v>4819131</v>
      </c>
      <c r="S1120" s="32">
        <f>IFERROR(R1120/O1103,"-")</f>
        <v>3.8726661171096473E-2</v>
      </c>
      <c r="T1120" s="50">
        <v>35</v>
      </c>
      <c r="U1120" s="32">
        <f>IFERROR(T1120/P1103,"-")</f>
        <v>0.85365853658536583</v>
      </c>
      <c r="V1120" s="53">
        <f t="shared" si="761"/>
        <v>137689.45714285714</v>
      </c>
      <c r="W1120" s="34">
        <f t="shared" si="769"/>
        <v>0.83333333333333337</v>
      </c>
      <c r="X1120" s="177"/>
      <c r="Y1120" s="198"/>
      <c r="Z1120" s="198"/>
      <c r="AA1120" s="18" t="s">
        <v>92</v>
      </c>
      <c r="AB1120" s="48">
        <f>SUM(AB1103:AB1119)</f>
        <v>528410815</v>
      </c>
      <c r="AC1120" s="32">
        <f>IFERROR(AB1120/Y1103,"-")</f>
        <v>0.17079921740779733</v>
      </c>
      <c r="AD1120" s="50">
        <v>3283</v>
      </c>
      <c r="AE1120" s="32">
        <f>IFERROR(AD1120/Z1103,"-")</f>
        <v>0.66986329320546822</v>
      </c>
      <c r="AF1120" s="53">
        <f t="shared" si="762"/>
        <v>160953.64453243985</v>
      </c>
      <c r="AG1120" s="34">
        <f t="shared" si="770"/>
        <v>0.62473834443387255</v>
      </c>
      <c r="AH1120" s="177"/>
      <c r="AI1120" s="198"/>
      <c r="AJ1120" s="198"/>
      <c r="AK1120" s="18" t="s">
        <v>92</v>
      </c>
      <c r="AL1120" s="48">
        <f>SUM(AL1103:AL1119)</f>
        <v>758509066</v>
      </c>
      <c r="AM1120" s="32">
        <f>IFERROR(AL1120/AI1103,"-")</f>
        <v>0.20292696048523431</v>
      </c>
      <c r="AN1120" s="50">
        <v>3396</v>
      </c>
      <c r="AO1120" s="32">
        <f>IFERROR(AN1120/AJ1103,"-")</f>
        <v>0.78266881769993091</v>
      </c>
      <c r="AP1120" s="53">
        <f t="shared" si="763"/>
        <v>223353.67078916373</v>
      </c>
      <c r="AQ1120" s="34">
        <f t="shared" si="771"/>
        <v>0.73158121499353723</v>
      </c>
      <c r="AR1120" s="177"/>
      <c r="AS1120" s="198"/>
      <c r="AT1120" s="198"/>
      <c r="AU1120" s="18" t="s">
        <v>92</v>
      </c>
      <c r="AV1120" s="48">
        <f>SUM(AV1103:AV1119)</f>
        <v>571098819</v>
      </c>
      <c r="AW1120" s="32">
        <f>IFERROR(AV1120/AS1103,"-")</f>
        <v>0.22640433914823285</v>
      </c>
      <c r="AX1120" s="50">
        <v>2176</v>
      </c>
      <c r="AY1120" s="32">
        <f>IFERROR(AX1120/AT1103,"-")</f>
        <v>0.83756735950731331</v>
      </c>
      <c r="AZ1120" s="53">
        <f t="shared" si="764"/>
        <v>262453.50137867645</v>
      </c>
      <c r="BA1120" s="34">
        <f t="shared" si="772"/>
        <v>0.78104809763101224</v>
      </c>
      <c r="BB1120" s="177"/>
      <c r="BC1120" s="198"/>
      <c r="BD1120" s="198"/>
      <c r="BE1120" s="18" t="s">
        <v>92</v>
      </c>
      <c r="BF1120" s="48">
        <f>SUM(BF1103:BF1119)</f>
        <v>267258626</v>
      </c>
      <c r="BG1120" s="32">
        <f>IFERROR(BF1120/BC1103,"-")</f>
        <v>0.26062238771667479</v>
      </c>
      <c r="BH1120" s="50">
        <v>946</v>
      </c>
      <c r="BI1120" s="32">
        <f>IFERROR(BH1120/BD1103,"-")</f>
        <v>0.87592592592592589</v>
      </c>
      <c r="BJ1120" s="53">
        <f t="shared" si="765"/>
        <v>282514.40380549681</v>
      </c>
      <c r="BK1120" s="34">
        <f t="shared" si="773"/>
        <v>0.78246484698097596</v>
      </c>
      <c r="BL1120" s="177"/>
      <c r="BM1120" s="198"/>
      <c r="BN1120" s="198"/>
      <c r="BO1120" s="18" t="s">
        <v>92</v>
      </c>
      <c r="BP1120" s="48">
        <f>SUM(BP1103:BP1119)</f>
        <v>107162993</v>
      </c>
      <c r="BQ1120" s="32">
        <f>IFERROR(BP1120/BM1103,"-")</f>
        <v>0.27781789265770063</v>
      </c>
      <c r="BR1120" s="50">
        <v>324</v>
      </c>
      <c r="BS1120" s="32">
        <f>IFERROR(BR1120/BN1103,"-")</f>
        <v>0.85263157894736841</v>
      </c>
      <c r="BT1120" s="53">
        <f t="shared" si="766"/>
        <v>330749.97839506174</v>
      </c>
      <c r="BU1120" s="34">
        <f t="shared" si="774"/>
        <v>0.69978401727861772</v>
      </c>
      <c r="BV1120" s="177"/>
      <c r="BW1120" s="198"/>
      <c r="BX1120" s="198"/>
      <c r="BY1120" s="18" t="s">
        <v>92</v>
      </c>
      <c r="BZ1120" s="48">
        <f t="shared" si="777"/>
        <v>2239004566</v>
      </c>
      <c r="CA1120" s="32">
        <f>IFERROR(BZ1120/BW1103,"-")</f>
        <v>0.20551648594768748</v>
      </c>
      <c r="CB1120" s="50">
        <f t="shared" si="778"/>
        <v>10168</v>
      </c>
      <c r="CC1120" s="32">
        <f>IFERROR(CB1120/BX1103,"-")</f>
        <v>0.76176206173209471</v>
      </c>
      <c r="CD1120" s="53">
        <f t="shared" si="767"/>
        <v>220201.07848151063</v>
      </c>
      <c r="CE1120" s="34">
        <f t="shared" si="775"/>
        <v>0.7058170206858253</v>
      </c>
      <c r="CR1120" s="173"/>
      <c r="CS1120" s="194"/>
      <c r="CT1120" s="188"/>
      <c r="CU1120" s="191"/>
      <c r="CV1120" s="191"/>
      <c r="CW1120" s="75" t="s">
        <v>77</v>
      </c>
      <c r="CX1120" s="86">
        <v>14163262</v>
      </c>
      <c r="CY1120" s="76">
        <v>3.4291017267269394E-3</v>
      </c>
      <c r="CZ1120" s="86">
        <v>113</v>
      </c>
      <c r="DA1120" s="76">
        <v>2.2478615476427294E-2</v>
      </c>
      <c r="DB1120" s="86">
        <v>125338.6017699115</v>
      </c>
      <c r="DC1120" s="77">
        <v>2.1105715353007096E-2</v>
      </c>
    </row>
    <row r="1121" spans="2:107" s="16" customFormat="1" ht="13.15" customHeight="1">
      <c r="B1121" s="224">
        <v>63</v>
      </c>
      <c r="C1121" s="193" t="s">
        <v>25</v>
      </c>
      <c r="D1121" s="175">
        <f>CI67</f>
        <v>9</v>
      </c>
      <c r="E1121" s="196">
        <v>16966860</v>
      </c>
      <c r="F1121" s="196">
        <v>8</v>
      </c>
      <c r="G1121" s="65" t="s">
        <v>58</v>
      </c>
      <c r="H1121" s="54">
        <v>39477</v>
      </c>
      <c r="I1121" s="28">
        <f>IFERROR(H1121/E1121,"-")</f>
        <v>2.326712190705882E-3</v>
      </c>
      <c r="J1121" s="54">
        <v>1</v>
      </c>
      <c r="K1121" s="28">
        <f>IFERROR(J1121/F1121,"-")</f>
        <v>0.125</v>
      </c>
      <c r="L1121" s="51">
        <f t="shared" si="760"/>
        <v>39477</v>
      </c>
      <c r="M1121" s="29">
        <f t="shared" ref="M1121:M1138" si="779">IFERROR(J1121/$CI$67,"-")</f>
        <v>0.1111111111111111</v>
      </c>
      <c r="N1121" s="175">
        <f>CJ67</f>
        <v>16</v>
      </c>
      <c r="O1121" s="196">
        <v>28476260</v>
      </c>
      <c r="P1121" s="196">
        <v>13</v>
      </c>
      <c r="Q1121" s="65" t="s">
        <v>58</v>
      </c>
      <c r="R1121" s="54">
        <v>191709</v>
      </c>
      <c r="S1121" s="28">
        <f>IFERROR(R1121/O1121,"-")</f>
        <v>6.7322394162716596E-3</v>
      </c>
      <c r="T1121" s="54">
        <v>3</v>
      </c>
      <c r="U1121" s="28">
        <f>IFERROR(T1121/P1121,"-")</f>
        <v>0.23076923076923078</v>
      </c>
      <c r="V1121" s="51">
        <f t="shared" si="761"/>
        <v>63903</v>
      </c>
      <c r="W1121" s="29">
        <f t="shared" ref="W1121:W1138" si="780">IFERROR(T1121/$CJ$67,"-")</f>
        <v>0.1875</v>
      </c>
      <c r="X1121" s="175">
        <f>CK67</f>
        <v>3749</v>
      </c>
      <c r="Y1121" s="196">
        <v>2319299860</v>
      </c>
      <c r="Z1121" s="196">
        <v>3479</v>
      </c>
      <c r="AA1121" s="65" t="s">
        <v>58</v>
      </c>
      <c r="AB1121" s="54">
        <v>47165331</v>
      </c>
      <c r="AC1121" s="28">
        <f>IFERROR(AB1121/Y1121,"-")</f>
        <v>2.033602114734746E-2</v>
      </c>
      <c r="AD1121" s="54">
        <v>476</v>
      </c>
      <c r="AE1121" s="28">
        <f>IFERROR(AD1121/Z1121,"-")</f>
        <v>0.13682092555331993</v>
      </c>
      <c r="AF1121" s="51">
        <f t="shared" si="762"/>
        <v>99086.829831932773</v>
      </c>
      <c r="AG1121" s="29">
        <f t="shared" ref="AG1121:AG1138" si="781">IFERROR(AD1121/$CK$67,"-")</f>
        <v>0.12696719125100026</v>
      </c>
      <c r="AH1121" s="175">
        <f>CL67</f>
        <v>3183</v>
      </c>
      <c r="AI1121" s="196">
        <v>2615838980</v>
      </c>
      <c r="AJ1121" s="196">
        <v>2991</v>
      </c>
      <c r="AK1121" s="65" t="s">
        <v>58</v>
      </c>
      <c r="AL1121" s="54">
        <v>88321915</v>
      </c>
      <c r="AM1121" s="28">
        <f>IFERROR(AL1121/AI1121,"-")</f>
        <v>3.376427818198504E-2</v>
      </c>
      <c r="AN1121" s="54">
        <v>609</v>
      </c>
      <c r="AO1121" s="28">
        <f>IFERROR(AN1121/AJ1121,"-")</f>
        <v>0.20361083249749248</v>
      </c>
      <c r="AP1121" s="51">
        <f t="shared" si="763"/>
        <v>145027.77504105089</v>
      </c>
      <c r="AQ1121" s="29">
        <f t="shared" ref="AQ1121:AQ1138" si="782">IFERROR(AN1121/$CL$67,"-")</f>
        <v>0.19132893496701225</v>
      </c>
      <c r="AR1121" s="175">
        <f>CM67</f>
        <v>2040</v>
      </c>
      <c r="AS1121" s="196">
        <v>2021550810</v>
      </c>
      <c r="AT1121" s="196">
        <v>1855</v>
      </c>
      <c r="AU1121" s="65" t="s">
        <v>58</v>
      </c>
      <c r="AV1121" s="54">
        <v>78255280</v>
      </c>
      <c r="AW1121" s="28">
        <f>IFERROR(AV1121/AS1121,"-")</f>
        <v>3.8710518485558128E-2</v>
      </c>
      <c r="AX1121" s="54">
        <v>470</v>
      </c>
      <c r="AY1121" s="28">
        <f>IFERROR(AX1121/AT1121,"-")</f>
        <v>0.25336927223719674</v>
      </c>
      <c r="AZ1121" s="51">
        <f t="shared" si="764"/>
        <v>166500.59574468085</v>
      </c>
      <c r="BA1121" s="29">
        <f t="shared" ref="BA1121:BA1138" si="783">IFERROR(AX1121/$CM$67,"-")</f>
        <v>0.23039215686274508</v>
      </c>
      <c r="BB1121" s="175">
        <f>CN67</f>
        <v>1077</v>
      </c>
      <c r="BC1121" s="196">
        <v>1116851850</v>
      </c>
      <c r="BD1121" s="196">
        <v>954</v>
      </c>
      <c r="BE1121" s="65" t="s">
        <v>58</v>
      </c>
      <c r="BF1121" s="54">
        <v>38377381</v>
      </c>
      <c r="BG1121" s="28">
        <f>IFERROR(BF1121/BC1121,"-")</f>
        <v>3.4362105412638212E-2</v>
      </c>
      <c r="BH1121" s="54">
        <v>239</v>
      </c>
      <c r="BI1121" s="28">
        <f>IFERROR(BH1121/BD1121,"-")</f>
        <v>0.25052410901467503</v>
      </c>
      <c r="BJ1121" s="51">
        <f t="shared" si="765"/>
        <v>160574.81589958159</v>
      </c>
      <c r="BK1121" s="29">
        <f t="shared" ref="BK1121:BK1138" si="784">IFERROR(BH1121/$CN$67,"-")</f>
        <v>0.22191272051996286</v>
      </c>
      <c r="BL1121" s="175">
        <f>CO67</f>
        <v>470</v>
      </c>
      <c r="BM1121" s="196">
        <v>439604600</v>
      </c>
      <c r="BN1121" s="196">
        <v>386</v>
      </c>
      <c r="BO1121" s="65" t="s">
        <v>58</v>
      </c>
      <c r="BP1121" s="54">
        <v>22115835</v>
      </c>
      <c r="BQ1121" s="28">
        <f>IFERROR(BP1121/BM1121,"-")</f>
        <v>5.0308470384522817E-2</v>
      </c>
      <c r="BR1121" s="54">
        <v>92</v>
      </c>
      <c r="BS1121" s="28">
        <f>IFERROR(BR1121/BN1121,"-")</f>
        <v>0.23834196891191708</v>
      </c>
      <c r="BT1121" s="51">
        <f t="shared" si="766"/>
        <v>240389.51086956522</v>
      </c>
      <c r="BU1121" s="29">
        <f t="shared" ref="BU1121:BU1138" si="785">IFERROR(BR1121/$CO$67,"-")</f>
        <v>0.19574468085106383</v>
      </c>
      <c r="BV1121" s="175">
        <f>CP67</f>
        <v>10544</v>
      </c>
      <c r="BW1121" s="196">
        <f>SUM(E1121,O1121,Y1121,AI1121,AS1121,BC1121,BM1121)</f>
        <v>8558589220</v>
      </c>
      <c r="BX1121" s="196">
        <f>SUM(F1121,P1121,Z1121,AJ1121,AT1121,BD1121,BN1121)</f>
        <v>9686</v>
      </c>
      <c r="BY1121" s="65" t="s">
        <v>58</v>
      </c>
      <c r="BZ1121" s="54">
        <f t="shared" si="777"/>
        <v>274466928</v>
      </c>
      <c r="CA1121" s="28">
        <f>IFERROR(BZ1121/BW1121,"-")</f>
        <v>3.2069178803279447E-2</v>
      </c>
      <c r="CB1121" s="54">
        <f t="shared" si="778"/>
        <v>1890</v>
      </c>
      <c r="CC1121" s="28">
        <f>IFERROR(CB1121/BX1121,"-")</f>
        <v>0.19512698740450135</v>
      </c>
      <c r="CD1121" s="51">
        <f t="shared" si="767"/>
        <v>145220.59682539682</v>
      </c>
      <c r="CE1121" s="29">
        <f t="shared" ref="CE1121:CE1138" si="786">IFERROR(CB1121/$CP$67,"-")</f>
        <v>0.17924886191198786</v>
      </c>
      <c r="CR1121" s="173"/>
      <c r="CS1121" s="194"/>
      <c r="CT1121" s="188"/>
      <c r="CU1121" s="191"/>
      <c r="CV1121" s="191"/>
      <c r="CW1121" s="75" t="s">
        <v>79</v>
      </c>
      <c r="CX1121" s="86">
        <v>92023143</v>
      </c>
      <c r="CY1121" s="76">
        <v>2.2279946424781243E-2</v>
      </c>
      <c r="CZ1121" s="86">
        <v>149</v>
      </c>
      <c r="DA1121" s="76">
        <v>2.9639944300775812E-2</v>
      </c>
      <c r="DB1121" s="86">
        <v>617604.98657718126</v>
      </c>
      <c r="DC1121" s="77">
        <v>2.7829660067239446E-2</v>
      </c>
    </row>
    <row r="1122" spans="2:107" s="16" customFormat="1" ht="13.15" customHeight="1">
      <c r="B1122" s="224"/>
      <c r="C1122" s="194"/>
      <c r="D1122" s="176"/>
      <c r="E1122" s="197"/>
      <c r="F1122" s="197"/>
      <c r="G1122" s="66" t="s">
        <v>60</v>
      </c>
      <c r="H1122" s="49">
        <v>43357</v>
      </c>
      <c r="I1122" s="30">
        <f>IFERROR(H1122/E1121,"-")</f>
        <v>2.5553932784262968E-3</v>
      </c>
      <c r="J1122" s="49">
        <v>1</v>
      </c>
      <c r="K1122" s="30">
        <f>IFERROR(J1122/F1121,"-")</f>
        <v>0.125</v>
      </c>
      <c r="L1122" s="52">
        <f t="shared" si="760"/>
        <v>43357</v>
      </c>
      <c r="M1122" s="31">
        <f t="shared" si="779"/>
        <v>0.1111111111111111</v>
      </c>
      <c r="N1122" s="176"/>
      <c r="O1122" s="197"/>
      <c r="P1122" s="197"/>
      <c r="Q1122" s="66" t="s">
        <v>60</v>
      </c>
      <c r="R1122" s="49">
        <v>63795</v>
      </c>
      <c r="S1122" s="30">
        <f>IFERROR(R1122/O1121,"-")</f>
        <v>2.2402871725430234E-3</v>
      </c>
      <c r="T1122" s="49">
        <v>2</v>
      </c>
      <c r="U1122" s="30">
        <f>IFERROR(T1122/P1121,"-")</f>
        <v>0.15384615384615385</v>
      </c>
      <c r="V1122" s="52">
        <f t="shared" si="761"/>
        <v>31897.5</v>
      </c>
      <c r="W1122" s="31">
        <f t="shared" si="780"/>
        <v>0.125</v>
      </c>
      <c r="X1122" s="176"/>
      <c r="Y1122" s="197"/>
      <c r="Z1122" s="197"/>
      <c r="AA1122" s="66" t="s">
        <v>60</v>
      </c>
      <c r="AB1122" s="49">
        <v>38834568</v>
      </c>
      <c r="AC1122" s="30">
        <f>IFERROR(AB1122/Y1121,"-")</f>
        <v>1.6744091037887616E-2</v>
      </c>
      <c r="AD1122" s="49">
        <v>564</v>
      </c>
      <c r="AE1122" s="30">
        <f>IFERROR(AD1122/Z1121,"-")</f>
        <v>0.16211555044553033</v>
      </c>
      <c r="AF1122" s="52">
        <f t="shared" si="762"/>
        <v>68855.617021276601</v>
      </c>
      <c r="AG1122" s="31">
        <f t="shared" si="781"/>
        <v>0.15044011736463056</v>
      </c>
      <c r="AH1122" s="176"/>
      <c r="AI1122" s="197"/>
      <c r="AJ1122" s="197"/>
      <c r="AK1122" s="66" t="s">
        <v>60</v>
      </c>
      <c r="AL1122" s="49">
        <v>46182949</v>
      </c>
      <c r="AM1122" s="30">
        <f>IFERROR(AL1122/AI1121,"-")</f>
        <v>1.7655119200035777E-2</v>
      </c>
      <c r="AN1122" s="49">
        <v>626</v>
      </c>
      <c r="AO1122" s="30">
        <f>IFERROR(AN1122/AJ1121,"-")</f>
        <v>0.20929455031761954</v>
      </c>
      <c r="AP1122" s="52">
        <f t="shared" si="763"/>
        <v>73774.678913738026</v>
      </c>
      <c r="AQ1122" s="31">
        <f t="shared" si="782"/>
        <v>0.19666980835689601</v>
      </c>
      <c r="AR1122" s="176"/>
      <c r="AS1122" s="197"/>
      <c r="AT1122" s="197"/>
      <c r="AU1122" s="66" t="s">
        <v>60</v>
      </c>
      <c r="AV1122" s="49">
        <v>32502810</v>
      </c>
      <c r="AW1122" s="30">
        <f>IFERROR(AV1122/AS1121,"-")</f>
        <v>1.6078156353636245E-2</v>
      </c>
      <c r="AX1122" s="49">
        <v>420</v>
      </c>
      <c r="AY1122" s="30">
        <f>IFERROR(AX1122/AT1121,"-")</f>
        <v>0.22641509433962265</v>
      </c>
      <c r="AZ1122" s="52">
        <f t="shared" si="764"/>
        <v>77387.642857142855</v>
      </c>
      <c r="BA1122" s="31">
        <f t="shared" si="783"/>
        <v>0.20588235294117646</v>
      </c>
      <c r="BB1122" s="176"/>
      <c r="BC1122" s="197"/>
      <c r="BD1122" s="197"/>
      <c r="BE1122" s="66" t="s">
        <v>60</v>
      </c>
      <c r="BF1122" s="49">
        <v>6956373</v>
      </c>
      <c r="BG1122" s="30">
        <f>IFERROR(BF1122/BC1121,"-")</f>
        <v>6.2285548436885338E-3</v>
      </c>
      <c r="BH1122" s="49">
        <v>233</v>
      </c>
      <c r="BI1122" s="30">
        <f>IFERROR(BH1122/BD1121,"-")</f>
        <v>0.24423480083857443</v>
      </c>
      <c r="BJ1122" s="52">
        <f t="shared" si="765"/>
        <v>29855.678111587982</v>
      </c>
      <c r="BK1122" s="31">
        <f t="shared" si="784"/>
        <v>0.21634168987929434</v>
      </c>
      <c r="BL1122" s="176"/>
      <c r="BM1122" s="197"/>
      <c r="BN1122" s="197"/>
      <c r="BO1122" s="66" t="s">
        <v>60</v>
      </c>
      <c r="BP1122" s="49">
        <v>2742738</v>
      </c>
      <c r="BQ1122" s="30">
        <f>IFERROR(BP1122/BM1121,"-")</f>
        <v>6.2391021386036449E-3</v>
      </c>
      <c r="BR1122" s="49">
        <v>82</v>
      </c>
      <c r="BS1122" s="30">
        <f>IFERROR(BR1122/BN1121,"-")</f>
        <v>0.21243523316062177</v>
      </c>
      <c r="BT1122" s="52">
        <f t="shared" si="766"/>
        <v>33448.024390243903</v>
      </c>
      <c r="BU1122" s="31">
        <f t="shared" si="785"/>
        <v>0.17446808510638298</v>
      </c>
      <c r="BV1122" s="176"/>
      <c r="BW1122" s="197"/>
      <c r="BX1122" s="197"/>
      <c r="BY1122" s="66" t="s">
        <v>60</v>
      </c>
      <c r="BZ1122" s="49">
        <f t="shared" si="777"/>
        <v>127326590</v>
      </c>
      <c r="CA1122" s="30">
        <f>IFERROR(BZ1122/BW1121,"-")</f>
        <v>1.4877053533829961E-2</v>
      </c>
      <c r="CB1122" s="49">
        <f t="shared" si="778"/>
        <v>1928</v>
      </c>
      <c r="CC1122" s="30">
        <f>IFERROR(CB1122/BX1121,"-")</f>
        <v>0.19905017551104687</v>
      </c>
      <c r="CD1122" s="52">
        <f t="shared" si="767"/>
        <v>66040.76244813278</v>
      </c>
      <c r="CE1122" s="31">
        <f t="shared" si="786"/>
        <v>0.18285280728376327</v>
      </c>
      <c r="CR1122" s="173"/>
      <c r="CS1122" s="194"/>
      <c r="CT1122" s="188"/>
      <c r="CU1122" s="191"/>
      <c r="CV1122" s="191"/>
      <c r="CW1122" s="75" t="s">
        <v>81</v>
      </c>
      <c r="CX1122" s="86">
        <v>25010138</v>
      </c>
      <c r="CY1122" s="76">
        <v>6.055265192543853E-3</v>
      </c>
      <c r="CZ1122" s="86">
        <v>434</v>
      </c>
      <c r="DA1122" s="76">
        <v>8.6333797493534911E-2</v>
      </c>
      <c r="DB1122" s="86">
        <v>57627.046082949309</v>
      </c>
      <c r="DC1122" s="77">
        <v>8.1060889054912211E-2</v>
      </c>
    </row>
    <row r="1123" spans="2:107" s="16" customFormat="1" ht="13.15" customHeight="1">
      <c r="B1123" s="224"/>
      <c r="C1123" s="194"/>
      <c r="D1123" s="176"/>
      <c r="E1123" s="197"/>
      <c r="F1123" s="197"/>
      <c r="G1123" s="67" t="s">
        <v>194</v>
      </c>
      <c r="H1123" s="49">
        <v>0</v>
      </c>
      <c r="I1123" s="30">
        <f>IFERROR(H1123/E1121,"-")</f>
        <v>0</v>
      </c>
      <c r="J1123" s="49">
        <v>0</v>
      </c>
      <c r="K1123" s="30">
        <f>IFERROR(J1123/F1121,"-")</f>
        <v>0</v>
      </c>
      <c r="L1123" s="52" t="str">
        <f>IFERROR(H1123/J1123,"-")</f>
        <v>-</v>
      </c>
      <c r="M1123" s="31">
        <f t="shared" si="779"/>
        <v>0</v>
      </c>
      <c r="N1123" s="176"/>
      <c r="O1123" s="197"/>
      <c r="P1123" s="197"/>
      <c r="Q1123" s="67" t="s">
        <v>194</v>
      </c>
      <c r="R1123" s="49">
        <v>0</v>
      </c>
      <c r="S1123" s="30">
        <f>IFERROR(R1123/O1121,"-")</f>
        <v>0</v>
      </c>
      <c r="T1123" s="49">
        <v>0</v>
      </c>
      <c r="U1123" s="30">
        <f>IFERROR(T1123/P1121,"-")</f>
        <v>0</v>
      </c>
      <c r="V1123" s="52" t="str">
        <f>IFERROR(R1123/T1123,"-")</f>
        <v>-</v>
      </c>
      <c r="W1123" s="31">
        <f t="shared" si="780"/>
        <v>0</v>
      </c>
      <c r="X1123" s="176"/>
      <c r="Y1123" s="197"/>
      <c r="Z1123" s="197"/>
      <c r="AA1123" s="67" t="s">
        <v>194</v>
      </c>
      <c r="AB1123" s="49">
        <v>29529420</v>
      </c>
      <c r="AC1123" s="30">
        <f>IFERROR(AB1123/Y1121,"-")</f>
        <v>1.2732040608151462E-2</v>
      </c>
      <c r="AD1123" s="49">
        <v>214</v>
      </c>
      <c r="AE1123" s="30">
        <f>IFERROR(AD1123/Z1121,"-")</f>
        <v>6.1511928715148032E-2</v>
      </c>
      <c r="AF1123" s="52">
        <f>IFERROR(AB1123/AD1123,"-")</f>
        <v>137987.94392523365</v>
      </c>
      <c r="AG1123" s="31">
        <f t="shared" si="781"/>
        <v>5.7081888503600957E-2</v>
      </c>
      <c r="AH1123" s="176"/>
      <c r="AI1123" s="197"/>
      <c r="AJ1123" s="197"/>
      <c r="AK1123" s="67" t="s">
        <v>194</v>
      </c>
      <c r="AL1123" s="49">
        <v>45676200</v>
      </c>
      <c r="AM1123" s="30">
        <f>IFERROR(AL1123/AI1121,"-")</f>
        <v>1.7461395884543322E-2</v>
      </c>
      <c r="AN1123" s="49">
        <v>204</v>
      </c>
      <c r="AO1123" s="30">
        <f>IFERROR(AN1123/AJ1121,"-")</f>
        <v>6.820461384152457E-2</v>
      </c>
      <c r="AP1123" s="52">
        <f>IFERROR(AL1123/AN1123,"-")</f>
        <v>223902.9411764706</v>
      </c>
      <c r="AQ1123" s="31">
        <f t="shared" si="782"/>
        <v>6.4090480678605094E-2</v>
      </c>
      <c r="AR1123" s="176"/>
      <c r="AS1123" s="197"/>
      <c r="AT1123" s="197"/>
      <c r="AU1123" s="67" t="s">
        <v>194</v>
      </c>
      <c r="AV1123" s="49">
        <v>22587828</v>
      </c>
      <c r="AW1123" s="30">
        <f>IFERROR(AV1123/AS1121,"-")</f>
        <v>1.1173514852194094E-2</v>
      </c>
      <c r="AX1123" s="49">
        <v>147</v>
      </c>
      <c r="AY1123" s="30">
        <f>IFERROR(AX1123/AT1121,"-")</f>
        <v>7.9245283018867921E-2</v>
      </c>
      <c r="AZ1123" s="52">
        <f>IFERROR(AV1123/AX1123,"-")</f>
        <v>153658.69387755101</v>
      </c>
      <c r="BA1123" s="31">
        <f t="shared" si="783"/>
        <v>7.2058823529411759E-2</v>
      </c>
      <c r="BB1123" s="176"/>
      <c r="BC1123" s="197"/>
      <c r="BD1123" s="197"/>
      <c r="BE1123" s="67" t="s">
        <v>194</v>
      </c>
      <c r="BF1123" s="49">
        <v>7358693</v>
      </c>
      <c r="BG1123" s="30">
        <f>IFERROR(BF1123/BC1121,"-")</f>
        <v>6.588781672340875E-3</v>
      </c>
      <c r="BH1123" s="49">
        <v>49</v>
      </c>
      <c r="BI1123" s="30">
        <f>IFERROR(BH1123/BD1121,"-")</f>
        <v>5.1362683438155136E-2</v>
      </c>
      <c r="BJ1123" s="52">
        <f>IFERROR(BF1123/BH1123,"-")</f>
        <v>150177.4081632653</v>
      </c>
      <c r="BK1123" s="31">
        <f t="shared" si="784"/>
        <v>4.5496750232126279E-2</v>
      </c>
      <c r="BL1123" s="176"/>
      <c r="BM1123" s="197"/>
      <c r="BN1123" s="197"/>
      <c r="BO1123" s="67" t="s">
        <v>194</v>
      </c>
      <c r="BP1123" s="49">
        <v>255588</v>
      </c>
      <c r="BQ1123" s="30">
        <f>IFERROR(BP1123/BM1121,"-")</f>
        <v>5.8140428921808372E-4</v>
      </c>
      <c r="BR1123" s="49">
        <v>16</v>
      </c>
      <c r="BS1123" s="30">
        <f>IFERROR(BR1123/BN1121,"-")</f>
        <v>4.145077720207254E-2</v>
      </c>
      <c r="BT1123" s="52">
        <f>IFERROR(BP1123/BR1123,"-")</f>
        <v>15974.25</v>
      </c>
      <c r="BU1123" s="31">
        <f t="shared" si="785"/>
        <v>3.4042553191489362E-2</v>
      </c>
      <c r="BV1123" s="176"/>
      <c r="BW1123" s="197"/>
      <c r="BX1123" s="197"/>
      <c r="BY1123" s="67" t="s">
        <v>194</v>
      </c>
      <c r="BZ1123" s="49">
        <f t="shared" si="777"/>
        <v>105407729</v>
      </c>
      <c r="CA1123" s="30">
        <f>IFERROR(BZ1123/BW1121,"-")</f>
        <v>1.2316016844654686E-2</v>
      </c>
      <c r="CB1123" s="49">
        <f>SUM(J1123,T1123,AD1123,AN1123,AX1123,BH1123,BR1123)</f>
        <v>630</v>
      </c>
      <c r="CC1123" s="30">
        <f>IFERROR(CB1123/BX1121,"-")</f>
        <v>6.5042329134833779E-2</v>
      </c>
      <c r="CD1123" s="52">
        <f>IFERROR(BZ1123/CB1123,"-")</f>
        <v>167313.85555555555</v>
      </c>
      <c r="CE1123" s="31">
        <f t="shared" si="786"/>
        <v>5.974962063732929E-2</v>
      </c>
      <c r="CR1123" s="173"/>
      <c r="CS1123" s="194"/>
      <c r="CT1123" s="188"/>
      <c r="CU1123" s="191"/>
      <c r="CV1123" s="191"/>
      <c r="CW1123" s="75" t="s">
        <v>83</v>
      </c>
      <c r="CX1123" s="86">
        <v>72878297</v>
      </c>
      <c r="CY1123" s="76">
        <v>1.7644741309143241E-2</v>
      </c>
      <c r="CZ1123" s="86">
        <v>732</v>
      </c>
      <c r="DA1123" s="76">
        <v>0.14561368609508654</v>
      </c>
      <c r="DB1123" s="86">
        <v>99560.515027322399</v>
      </c>
      <c r="DC1123" s="77">
        <v>0.13672020918939112</v>
      </c>
    </row>
    <row r="1124" spans="2:107" s="16" customFormat="1" ht="13.15" customHeight="1">
      <c r="B1124" s="224"/>
      <c r="C1124" s="194"/>
      <c r="D1124" s="176"/>
      <c r="E1124" s="197"/>
      <c r="F1124" s="197"/>
      <c r="G1124" s="67" t="s">
        <v>62</v>
      </c>
      <c r="H1124" s="49">
        <v>0</v>
      </c>
      <c r="I1124" s="30">
        <f>IFERROR(H1124/E1121,"-")</f>
        <v>0</v>
      </c>
      <c r="J1124" s="49">
        <v>0</v>
      </c>
      <c r="K1124" s="30">
        <f>IFERROR(J1124/F1121,"-")</f>
        <v>0</v>
      </c>
      <c r="L1124" s="52" t="str">
        <f t="shared" si="760"/>
        <v>-</v>
      </c>
      <c r="M1124" s="31">
        <f t="shared" si="779"/>
        <v>0</v>
      </c>
      <c r="N1124" s="176"/>
      <c r="O1124" s="197"/>
      <c r="P1124" s="197"/>
      <c r="Q1124" s="67" t="s">
        <v>62</v>
      </c>
      <c r="R1124" s="49">
        <v>590221</v>
      </c>
      <c r="S1124" s="30">
        <f>IFERROR(R1124/O1121,"-")</f>
        <v>2.0726773810886681E-2</v>
      </c>
      <c r="T1124" s="49">
        <v>3</v>
      </c>
      <c r="U1124" s="30">
        <f>IFERROR(T1124/P1121,"-")</f>
        <v>0.23076923076923078</v>
      </c>
      <c r="V1124" s="52">
        <f t="shared" si="761"/>
        <v>196740.33333333334</v>
      </c>
      <c r="W1124" s="31">
        <f t="shared" si="780"/>
        <v>0.1875</v>
      </c>
      <c r="X1124" s="176"/>
      <c r="Y1124" s="197"/>
      <c r="Z1124" s="197"/>
      <c r="AA1124" s="67" t="s">
        <v>62</v>
      </c>
      <c r="AB1124" s="49">
        <v>41396365</v>
      </c>
      <c r="AC1124" s="30">
        <f>IFERROR(AB1124/Y1121,"-")</f>
        <v>1.7848647220631488E-2</v>
      </c>
      <c r="AD1124" s="49">
        <v>665</v>
      </c>
      <c r="AE1124" s="30">
        <f>IFERROR(AD1124/Z1121,"-")</f>
        <v>0.19114688128772636</v>
      </c>
      <c r="AF1124" s="52">
        <f t="shared" si="762"/>
        <v>62250.172932330825</v>
      </c>
      <c r="AG1124" s="31">
        <f t="shared" si="781"/>
        <v>0.17738063483595626</v>
      </c>
      <c r="AH1124" s="176"/>
      <c r="AI1124" s="197"/>
      <c r="AJ1124" s="197"/>
      <c r="AK1124" s="67" t="s">
        <v>62</v>
      </c>
      <c r="AL1124" s="49">
        <v>39298205</v>
      </c>
      <c r="AM1124" s="30">
        <f>IFERROR(AL1124/AI1121,"-")</f>
        <v>1.5023174323979222E-2</v>
      </c>
      <c r="AN1124" s="49">
        <v>692</v>
      </c>
      <c r="AO1124" s="30">
        <f>IFERROR(AN1124/AJ1121,"-")</f>
        <v>0.23136074891340688</v>
      </c>
      <c r="AP1124" s="52">
        <f t="shared" si="763"/>
        <v>56789.313583815027</v>
      </c>
      <c r="AQ1124" s="31">
        <f t="shared" si="782"/>
        <v>0.21740496387056235</v>
      </c>
      <c r="AR1124" s="176"/>
      <c r="AS1124" s="197"/>
      <c r="AT1124" s="197"/>
      <c r="AU1124" s="67" t="s">
        <v>62</v>
      </c>
      <c r="AV1124" s="49">
        <v>21695453</v>
      </c>
      <c r="AW1124" s="30">
        <f>IFERROR(AV1124/AS1121,"-")</f>
        <v>1.0732083948956E-2</v>
      </c>
      <c r="AX1124" s="49">
        <v>447</v>
      </c>
      <c r="AY1124" s="30">
        <f>IFERROR(AX1124/AT1121,"-")</f>
        <v>0.24097035040431267</v>
      </c>
      <c r="AZ1124" s="52">
        <f t="shared" si="764"/>
        <v>48535.68903803132</v>
      </c>
      <c r="BA1124" s="31">
        <f t="shared" si="783"/>
        <v>0.21911764705882353</v>
      </c>
      <c r="BB1124" s="176"/>
      <c r="BC1124" s="197"/>
      <c r="BD1124" s="197"/>
      <c r="BE1124" s="67" t="s">
        <v>62</v>
      </c>
      <c r="BF1124" s="49">
        <v>12745928</v>
      </c>
      <c r="BG1124" s="30">
        <f>IFERROR(BF1124/BC1121,"-")</f>
        <v>1.141237130063401E-2</v>
      </c>
      <c r="BH1124" s="49">
        <v>225</v>
      </c>
      <c r="BI1124" s="30">
        <f>IFERROR(BH1124/BD1121,"-")</f>
        <v>0.23584905660377359</v>
      </c>
      <c r="BJ1124" s="52">
        <f t="shared" si="765"/>
        <v>56648.568888888891</v>
      </c>
      <c r="BK1124" s="31">
        <f t="shared" si="784"/>
        <v>0.20891364902506965</v>
      </c>
      <c r="BL1124" s="176"/>
      <c r="BM1124" s="197"/>
      <c r="BN1124" s="197"/>
      <c r="BO1124" s="67" t="s">
        <v>62</v>
      </c>
      <c r="BP1124" s="49">
        <v>3099649</v>
      </c>
      <c r="BQ1124" s="30">
        <f>IFERROR(BP1124/BM1121,"-")</f>
        <v>7.0509930969785122E-3</v>
      </c>
      <c r="BR1124" s="49">
        <v>77</v>
      </c>
      <c r="BS1124" s="30">
        <f>IFERROR(BR1124/BN1121,"-")</f>
        <v>0.19948186528497408</v>
      </c>
      <c r="BT1124" s="52">
        <f t="shared" si="766"/>
        <v>40255.181818181816</v>
      </c>
      <c r="BU1124" s="31">
        <f t="shared" si="785"/>
        <v>0.16382978723404254</v>
      </c>
      <c r="BV1124" s="176"/>
      <c r="BW1124" s="197"/>
      <c r="BX1124" s="197"/>
      <c r="BY1124" s="67" t="s">
        <v>62</v>
      </c>
      <c r="BZ1124" s="49">
        <f t="shared" si="777"/>
        <v>118825821</v>
      </c>
      <c r="CA1124" s="30">
        <f>IFERROR(BZ1124/BW1121,"-")</f>
        <v>1.3883809345858523E-2</v>
      </c>
      <c r="CB1124" s="49">
        <f t="shared" si="778"/>
        <v>2109</v>
      </c>
      <c r="CC1124" s="30">
        <f>IFERROR(CB1124/BX1121,"-")</f>
        <v>0.21773693991327689</v>
      </c>
      <c r="CD1124" s="52">
        <f t="shared" si="767"/>
        <v>56342.257467994314</v>
      </c>
      <c r="CE1124" s="31">
        <f t="shared" si="786"/>
        <v>0.20001896813353567</v>
      </c>
      <c r="CR1124" s="173"/>
      <c r="CS1124" s="194"/>
      <c r="CT1124" s="188"/>
      <c r="CU1124" s="191"/>
      <c r="CV1124" s="191"/>
      <c r="CW1124" s="75" t="s">
        <v>87</v>
      </c>
      <c r="CX1124" s="86">
        <v>19068907</v>
      </c>
      <c r="CY1124" s="76">
        <v>4.6168193400994359E-3</v>
      </c>
      <c r="CZ1124" s="86">
        <v>294</v>
      </c>
      <c r="DA1124" s="76">
        <v>5.8484185398846228E-2</v>
      </c>
      <c r="DB1124" s="86">
        <v>64860.227891156464</v>
      </c>
      <c r="DC1124" s="77">
        <v>5.4912215166230856E-2</v>
      </c>
    </row>
    <row r="1125" spans="2:107" s="16" customFormat="1" ht="13.15" customHeight="1">
      <c r="B1125" s="224"/>
      <c r="C1125" s="194"/>
      <c r="D1125" s="176"/>
      <c r="E1125" s="197"/>
      <c r="F1125" s="197"/>
      <c r="G1125" s="67" t="s">
        <v>64</v>
      </c>
      <c r="H1125" s="49">
        <v>0</v>
      </c>
      <c r="I1125" s="30">
        <f>IFERROR(H1125/E1121,"-")</f>
        <v>0</v>
      </c>
      <c r="J1125" s="49">
        <v>0</v>
      </c>
      <c r="K1125" s="30">
        <f>IFERROR(J1125/F1121,"-")</f>
        <v>0</v>
      </c>
      <c r="L1125" s="52" t="str">
        <f t="shared" si="760"/>
        <v>-</v>
      </c>
      <c r="M1125" s="31">
        <f t="shared" si="779"/>
        <v>0</v>
      </c>
      <c r="N1125" s="176"/>
      <c r="O1125" s="197"/>
      <c r="P1125" s="197"/>
      <c r="Q1125" s="67" t="s">
        <v>64</v>
      </c>
      <c r="R1125" s="49">
        <v>118278</v>
      </c>
      <c r="S1125" s="30">
        <f>IFERROR(R1125/O1121,"-")</f>
        <v>4.1535651100249819E-3</v>
      </c>
      <c r="T1125" s="49">
        <v>2</v>
      </c>
      <c r="U1125" s="30">
        <f>IFERROR(T1125/P1121,"-")</f>
        <v>0.15384615384615385</v>
      </c>
      <c r="V1125" s="52">
        <f t="shared" si="761"/>
        <v>59139</v>
      </c>
      <c r="W1125" s="31">
        <f t="shared" si="780"/>
        <v>0.125</v>
      </c>
      <c r="X1125" s="176"/>
      <c r="Y1125" s="197"/>
      <c r="Z1125" s="197"/>
      <c r="AA1125" s="67" t="s">
        <v>64</v>
      </c>
      <c r="AB1125" s="49">
        <v>10274550</v>
      </c>
      <c r="AC1125" s="30">
        <f>IFERROR(AB1125/Y1121,"-")</f>
        <v>4.4300222568029648E-3</v>
      </c>
      <c r="AD1125" s="49">
        <v>193</v>
      </c>
      <c r="AE1125" s="30">
        <f>IFERROR(AD1125/Z1121,"-")</f>
        <v>5.5475711411325096E-2</v>
      </c>
      <c r="AF1125" s="52">
        <f t="shared" si="762"/>
        <v>53236.010362694302</v>
      </c>
      <c r="AG1125" s="31">
        <f t="shared" si="781"/>
        <v>5.1480394771939185E-2</v>
      </c>
      <c r="AH1125" s="176"/>
      <c r="AI1125" s="197"/>
      <c r="AJ1125" s="197"/>
      <c r="AK1125" s="67" t="s">
        <v>64</v>
      </c>
      <c r="AL1125" s="49">
        <v>7790024</v>
      </c>
      <c r="AM1125" s="30">
        <f>IFERROR(AL1125/AI1121,"-")</f>
        <v>2.9780212236152244E-3</v>
      </c>
      <c r="AN1125" s="49">
        <v>182</v>
      </c>
      <c r="AO1125" s="30">
        <f>IFERROR(AN1125/AJ1121,"-")</f>
        <v>6.0849214309595452E-2</v>
      </c>
      <c r="AP1125" s="52">
        <f t="shared" si="763"/>
        <v>42802.329670329673</v>
      </c>
      <c r="AQ1125" s="31">
        <f t="shared" si="782"/>
        <v>5.7178762174049637E-2</v>
      </c>
      <c r="AR1125" s="176"/>
      <c r="AS1125" s="197"/>
      <c r="AT1125" s="197"/>
      <c r="AU1125" s="67" t="s">
        <v>64</v>
      </c>
      <c r="AV1125" s="49">
        <v>6739332</v>
      </c>
      <c r="AW1125" s="30">
        <f>IFERROR(AV1125/AS1121,"-")</f>
        <v>3.3337435629431445E-3</v>
      </c>
      <c r="AX1125" s="49">
        <v>121</v>
      </c>
      <c r="AY1125" s="30">
        <f>IFERROR(AX1125/AT1121,"-")</f>
        <v>6.5229110512129374E-2</v>
      </c>
      <c r="AZ1125" s="52">
        <f t="shared" si="764"/>
        <v>55696.958677685951</v>
      </c>
      <c r="BA1125" s="31">
        <f t="shared" si="783"/>
        <v>5.9313725490196076E-2</v>
      </c>
      <c r="BB1125" s="176"/>
      <c r="BC1125" s="197"/>
      <c r="BD1125" s="197"/>
      <c r="BE1125" s="67" t="s">
        <v>64</v>
      </c>
      <c r="BF1125" s="49">
        <v>3795725</v>
      </c>
      <c r="BG1125" s="30">
        <f>IFERROR(BF1125/BC1121,"-")</f>
        <v>3.3985931079399652E-3</v>
      </c>
      <c r="BH1125" s="49">
        <v>63</v>
      </c>
      <c r="BI1125" s="30">
        <f>IFERROR(BH1125/BD1121,"-")</f>
        <v>6.6037735849056603E-2</v>
      </c>
      <c r="BJ1125" s="52">
        <f t="shared" si="765"/>
        <v>60249.603174603173</v>
      </c>
      <c r="BK1125" s="31">
        <f t="shared" si="784"/>
        <v>5.8495821727019497E-2</v>
      </c>
      <c r="BL1125" s="176"/>
      <c r="BM1125" s="197"/>
      <c r="BN1125" s="197"/>
      <c r="BO1125" s="67" t="s">
        <v>64</v>
      </c>
      <c r="BP1125" s="49">
        <v>37733</v>
      </c>
      <c r="BQ1125" s="30">
        <f>IFERROR(BP1125/BM1121,"-")</f>
        <v>8.5833951692043263E-5</v>
      </c>
      <c r="BR1125" s="49">
        <v>11</v>
      </c>
      <c r="BS1125" s="30">
        <f>IFERROR(BR1125/BN1121,"-")</f>
        <v>2.8497409326424871E-2</v>
      </c>
      <c r="BT1125" s="52">
        <f t="shared" si="766"/>
        <v>3430.2727272727275</v>
      </c>
      <c r="BU1125" s="31">
        <f t="shared" si="785"/>
        <v>2.3404255319148935E-2</v>
      </c>
      <c r="BV1125" s="176"/>
      <c r="BW1125" s="197"/>
      <c r="BX1125" s="197"/>
      <c r="BY1125" s="67" t="s">
        <v>64</v>
      </c>
      <c r="BZ1125" s="49">
        <f t="shared" si="777"/>
        <v>28755642</v>
      </c>
      <c r="CA1125" s="30">
        <f>IFERROR(BZ1125/BW1121,"-")</f>
        <v>3.3598577126242777E-3</v>
      </c>
      <c r="CB1125" s="49">
        <f t="shared" si="778"/>
        <v>572</v>
      </c>
      <c r="CC1125" s="30">
        <f>IFERROR(CB1125/BX1121,"-")</f>
        <v>5.9054305182737972E-2</v>
      </c>
      <c r="CD1125" s="52">
        <f t="shared" si="767"/>
        <v>50272.1013986014</v>
      </c>
      <c r="CE1125" s="31">
        <f t="shared" si="786"/>
        <v>5.4248861911987863E-2</v>
      </c>
      <c r="CR1125" s="173"/>
      <c r="CS1125" s="194"/>
      <c r="CT1125" s="188"/>
      <c r="CU1125" s="191"/>
      <c r="CV1125" s="191"/>
      <c r="CW1125" s="75" t="s">
        <v>85</v>
      </c>
      <c r="CX1125" s="86">
        <v>8853093</v>
      </c>
      <c r="CY1125" s="76">
        <v>2.1434438262297332E-3</v>
      </c>
      <c r="CZ1125" s="86">
        <v>522</v>
      </c>
      <c r="DA1125" s="76">
        <v>0.10383926795305351</v>
      </c>
      <c r="DB1125" s="86">
        <v>16959.948275862069</v>
      </c>
      <c r="DC1125" s="77">
        <v>9.7497198356369066E-2</v>
      </c>
    </row>
    <row r="1126" spans="2:107" s="16" customFormat="1" ht="13.15" customHeight="1">
      <c r="B1126" s="224"/>
      <c r="C1126" s="194"/>
      <c r="D1126" s="176"/>
      <c r="E1126" s="197"/>
      <c r="F1126" s="197"/>
      <c r="G1126" s="67" t="s">
        <v>66</v>
      </c>
      <c r="H1126" s="49">
        <v>11357</v>
      </c>
      <c r="I1126" s="30">
        <f>IFERROR(H1126/E1121,"-")</f>
        <v>6.6936368897957551E-4</v>
      </c>
      <c r="J1126" s="49">
        <v>2</v>
      </c>
      <c r="K1126" s="30">
        <f>IFERROR(J1126/F1121,"-")</f>
        <v>0.25</v>
      </c>
      <c r="L1126" s="52">
        <f t="shared" si="760"/>
        <v>5678.5</v>
      </c>
      <c r="M1126" s="31">
        <f t="shared" si="779"/>
        <v>0.22222222222222221</v>
      </c>
      <c r="N1126" s="176"/>
      <c r="O1126" s="197"/>
      <c r="P1126" s="197"/>
      <c r="Q1126" s="67" t="s">
        <v>66</v>
      </c>
      <c r="R1126" s="49">
        <v>260412</v>
      </c>
      <c r="S1126" s="30">
        <f>IFERROR(R1126/O1121,"-")</f>
        <v>9.1448806830672288E-3</v>
      </c>
      <c r="T1126" s="49">
        <v>4</v>
      </c>
      <c r="U1126" s="30">
        <f>IFERROR(T1126/P1121,"-")</f>
        <v>0.30769230769230771</v>
      </c>
      <c r="V1126" s="52">
        <f t="shared" si="761"/>
        <v>65103</v>
      </c>
      <c r="W1126" s="31">
        <f t="shared" si="780"/>
        <v>0.25</v>
      </c>
      <c r="X1126" s="176"/>
      <c r="Y1126" s="197"/>
      <c r="Z1126" s="197"/>
      <c r="AA1126" s="67" t="s">
        <v>66</v>
      </c>
      <c r="AB1126" s="49">
        <v>30970691</v>
      </c>
      <c r="AC1126" s="30">
        <f>IFERROR(AB1126/Y1121,"-")</f>
        <v>1.3353465644584655E-2</v>
      </c>
      <c r="AD1126" s="49">
        <v>841</v>
      </c>
      <c r="AE1126" s="30">
        <f>IFERROR(AD1126/Z1121,"-")</f>
        <v>0.24173613107214717</v>
      </c>
      <c r="AF1126" s="52">
        <f t="shared" si="762"/>
        <v>36826.029726516055</v>
      </c>
      <c r="AG1126" s="31">
        <f t="shared" si="781"/>
        <v>0.22432648706321687</v>
      </c>
      <c r="AH1126" s="176"/>
      <c r="AI1126" s="197"/>
      <c r="AJ1126" s="197"/>
      <c r="AK1126" s="67" t="s">
        <v>66</v>
      </c>
      <c r="AL1126" s="49">
        <v>41091983</v>
      </c>
      <c r="AM1126" s="30">
        <f>IFERROR(AL1126/AI1121,"-")</f>
        <v>1.5708911486593109E-2</v>
      </c>
      <c r="AN1126" s="49">
        <v>936</v>
      </c>
      <c r="AO1126" s="30">
        <f>IFERROR(AN1126/AJ1121,"-")</f>
        <v>0.31293881644934807</v>
      </c>
      <c r="AP1126" s="52">
        <f t="shared" si="763"/>
        <v>43901.691239316242</v>
      </c>
      <c r="AQ1126" s="31">
        <f t="shared" si="782"/>
        <v>0.29406220546654099</v>
      </c>
      <c r="AR1126" s="176"/>
      <c r="AS1126" s="197"/>
      <c r="AT1126" s="197"/>
      <c r="AU1126" s="67" t="s">
        <v>66</v>
      </c>
      <c r="AV1126" s="49">
        <v>24927590</v>
      </c>
      <c r="AW1126" s="30">
        <f>IFERROR(AV1126/AS1121,"-")</f>
        <v>1.2330924296678944E-2</v>
      </c>
      <c r="AX1126" s="49">
        <v>608</v>
      </c>
      <c r="AY1126" s="30">
        <f>IFERROR(AX1126/AT1121,"-")</f>
        <v>0.32776280323450135</v>
      </c>
      <c r="AZ1126" s="52">
        <f t="shared" si="764"/>
        <v>40999.32565789474</v>
      </c>
      <c r="BA1126" s="31">
        <f t="shared" si="783"/>
        <v>0.29803921568627451</v>
      </c>
      <c r="BB1126" s="176"/>
      <c r="BC1126" s="197"/>
      <c r="BD1126" s="197"/>
      <c r="BE1126" s="67" t="s">
        <v>66</v>
      </c>
      <c r="BF1126" s="49">
        <v>23127295</v>
      </c>
      <c r="BG1126" s="30">
        <f>IFERROR(BF1126/BC1121,"-")</f>
        <v>2.0707576389831828E-2</v>
      </c>
      <c r="BH1126" s="49">
        <v>285</v>
      </c>
      <c r="BI1126" s="30">
        <f>IFERROR(BH1126/BD1121,"-")</f>
        <v>0.29874213836477986</v>
      </c>
      <c r="BJ1126" s="52">
        <f t="shared" si="765"/>
        <v>81148.403508771924</v>
      </c>
      <c r="BK1126" s="31">
        <f t="shared" si="784"/>
        <v>0.26462395543175488</v>
      </c>
      <c r="BL1126" s="176"/>
      <c r="BM1126" s="197"/>
      <c r="BN1126" s="197"/>
      <c r="BO1126" s="67" t="s">
        <v>66</v>
      </c>
      <c r="BP1126" s="49">
        <v>5459159</v>
      </c>
      <c r="BQ1126" s="30">
        <f>IFERROR(BP1126/BM1121,"-")</f>
        <v>1.2418339116560654E-2</v>
      </c>
      <c r="BR1126" s="49">
        <v>88</v>
      </c>
      <c r="BS1126" s="30">
        <f>IFERROR(BR1126/BN1121,"-")</f>
        <v>0.22797927461139897</v>
      </c>
      <c r="BT1126" s="52">
        <f t="shared" si="766"/>
        <v>62035.897727272728</v>
      </c>
      <c r="BU1126" s="31">
        <f t="shared" si="785"/>
        <v>0.18723404255319148</v>
      </c>
      <c r="BV1126" s="176"/>
      <c r="BW1126" s="197"/>
      <c r="BX1126" s="197"/>
      <c r="BY1126" s="67" t="s">
        <v>66</v>
      </c>
      <c r="BZ1126" s="49">
        <f t="shared" si="777"/>
        <v>125848487</v>
      </c>
      <c r="CA1126" s="30">
        <f>IFERROR(BZ1126/BW1121,"-")</f>
        <v>1.4704349486234601E-2</v>
      </c>
      <c r="CB1126" s="49">
        <f t="shared" si="778"/>
        <v>2764</v>
      </c>
      <c r="CC1126" s="30">
        <f>IFERROR(CB1126/BX1121,"-")</f>
        <v>0.28536031385504851</v>
      </c>
      <c r="CD1126" s="52">
        <f t="shared" si="767"/>
        <v>45531.290520984083</v>
      </c>
      <c r="CE1126" s="31">
        <f t="shared" si="786"/>
        <v>0.26213960546282244</v>
      </c>
      <c r="CR1126" s="174"/>
      <c r="CS1126" s="195"/>
      <c r="CT1126" s="189"/>
      <c r="CU1126" s="192"/>
      <c r="CV1126" s="192"/>
      <c r="CW1126" s="18" t="s">
        <v>92</v>
      </c>
      <c r="CX1126" s="86">
        <v>752457029</v>
      </c>
      <c r="CY1126" s="76">
        <v>0.18217919695559701</v>
      </c>
      <c r="CZ1126" s="86">
        <v>3679</v>
      </c>
      <c r="DA1126" s="76">
        <v>0.73184802068828325</v>
      </c>
      <c r="DB1126" s="86">
        <v>204527.59690133188</v>
      </c>
      <c r="DC1126" s="77">
        <v>0.68714979454613379</v>
      </c>
    </row>
    <row r="1127" spans="2:107" s="16" customFormat="1" ht="13.15" customHeight="1">
      <c r="B1127" s="224"/>
      <c r="C1127" s="194"/>
      <c r="D1127" s="176"/>
      <c r="E1127" s="197"/>
      <c r="F1127" s="197"/>
      <c r="G1127" s="67" t="s">
        <v>68</v>
      </c>
      <c r="H1127" s="49">
        <v>29942</v>
      </c>
      <c r="I1127" s="30">
        <f>IFERROR(H1127/E1121,"-")</f>
        <v>1.7647343114754292E-3</v>
      </c>
      <c r="J1127" s="49">
        <v>1</v>
      </c>
      <c r="K1127" s="30">
        <f>IFERROR(J1127/F1121,"-")</f>
        <v>0.125</v>
      </c>
      <c r="L1127" s="52">
        <f t="shared" si="760"/>
        <v>29942</v>
      </c>
      <c r="M1127" s="31">
        <f t="shared" si="779"/>
        <v>0.1111111111111111</v>
      </c>
      <c r="N1127" s="176"/>
      <c r="O1127" s="197"/>
      <c r="P1127" s="197"/>
      <c r="Q1127" s="67" t="s">
        <v>68</v>
      </c>
      <c r="R1127" s="49">
        <v>48554</v>
      </c>
      <c r="S1127" s="30">
        <f>IFERROR(R1127/O1121,"-")</f>
        <v>1.705069415716811E-3</v>
      </c>
      <c r="T1127" s="49">
        <v>2</v>
      </c>
      <c r="U1127" s="30">
        <f>IFERROR(T1127/P1121,"-")</f>
        <v>0.15384615384615385</v>
      </c>
      <c r="V1127" s="52">
        <f t="shared" si="761"/>
        <v>24277</v>
      </c>
      <c r="W1127" s="31">
        <f t="shared" si="780"/>
        <v>0.125</v>
      </c>
      <c r="X1127" s="176"/>
      <c r="Y1127" s="197"/>
      <c r="Z1127" s="197"/>
      <c r="AA1127" s="67" t="s">
        <v>68</v>
      </c>
      <c r="AB1127" s="49">
        <v>60931310</v>
      </c>
      <c r="AC1127" s="30">
        <f>IFERROR(AB1127/Y1121,"-")</f>
        <v>2.6271423997757667E-2</v>
      </c>
      <c r="AD1127" s="49">
        <v>1001</v>
      </c>
      <c r="AE1127" s="30">
        <f>IFERROR(AD1127/Z1121,"-")</f>
        <v>0.28772635814889336</v>
      </c>
      <c r="AF1127" s="52">
        <f t="shared" si="762"/>
        <v>60870.439560439561</v>
      </c>
      <c r="AG1127" s="31">
        <f t="shared" si="781"/>
        <v>0.26700453454254469</v>
      </c>
      <c r="AH1127" s="176"/>
      <c r="AI1127" s="197"/>
      <c r="AJ1127" s="197"/>
      <c r="AK1127" s="67" t="s">
        <v>68</v>
      </c>
      <c r="AL1127" s="49">
        <v>70044339</v>
      </c>
      <c r="AM1127" s="30">
        <f>IFERROR(AL1127/AI1121,"-")</f>
        <v>2.6777007122969015E-2</v>
      </c>
      <c r="AN1127" s="49">
        <v>1081</v>
      </c>
      <c r="AO1127" s="30">
        <f>IFERROR(AN1127/AJ1121,"-")</f>
        <v>0.36141758609160818</v>
      </c>
      <c r="AP1127" s="52">
        <f t="shared" si="763"/>
        <v>64795.873265494913</v>
      </c>
      <c r="AQ1127" s="31">
        <f t="shared" si="782"/>
        <v>0.33961671379202013</v>
      </c>
      <c r="AR1127" s="176"/>
      <c r="AS1127" s="197"/>
      <c r="AT1127" s="197"/>
      <c r="AU1127" s="67" t="s">
        <v>68</v>
      </c>
      <c r="AV1127" s="49">
        <v>59498135</v>
      </c>
      <c r="AW1127" s="30">
        <f>IFERROR(AV1127/AS1121,"-")</f>
        <v>2.9431926571264366E-2</v>
      </c>
      <c r="AX1127" s="49">
        <v>744</v>
      </c>
      <c r="AY1127" s="30">
        <f>IFERROR(AX1127/AT1121,"-")</f>
        <v>0.40107816711590294</v>
      </c>
      <c r="AZ1127" s="52">
        <f t="shared" si="764"/>
        <v>79970.611559139783</v>
      </c>
      <c r="BA1127" s="31">
        <f t="shared" si="783"/>
        <v>0.36470588235294116</v>
      </c>
      <c r="BB1127" s="176"/>
      <c r="BC1127" s="197"/>
      <c r="BD1127" s="197"/>
      <c r="BE1127" s="67" t="s">
        <v>68</v>
      </c>
      <c r="BF1127" s="49">
        <v>35384179</v>
      </c>
      <c r="BG1127" s="30">
        <f>IFERROR(BF1127/BC1121,"-")</f>
        <v>3.1682070455450288E-2</v>
      </c>
      <c r="BH1127" s="49">
        <v>400</v>
      </c>
      <c r="BI1127" s="30">
        <f>IFERROR(BH1127/BD1121,"-")</f>
        <v>0.41928721174004191</v>
      </c>
      <c r="BJ1127" s="52">
        <f t="shared" si="765"/>
        <v>88460.447499999995</v>
      </c>
      <c r="BK1127" s="31">
        <f t="shared" si="784"/>
        <v>0.37140204271123489</v>
      </c>
      <c r="BL1127" s="176"/>
      <c r="BM1127" s="197"/>
      <c r="BN1127" s="197"/>
      <c r="BO1127" s="67" t="s">
        <v>68</v>
      </c>
      <c r="BP1127" s="49">
        <v>8244623</v>
      </c>
      <c r="BQ1127" s="30">
        <f>IFERROR(BP1127/BM1121,"-")</f>
        <v>1.8754633140781511E-2</v>
      </c>
      <c r="BR1127" s="49">
        <v>120</v>
      </c>
      <c r="BS1127" s="30">
        <f>IFERROR(BR1127/BN1121,"-")</f>
        <v>0.31088082901554404</v>
      </c>
      <c r="BT1127" s="52">
        <f t="shared" si="766"/>
        <v>68705.191666666666</v>
      </c>
      <c r="BU1127" s="31">
        <f t="shared" si="785"/>
        <v>0.25531914893617019</v>
      </c>
      <c r="BV1127" s="176"/>
      <c r="BW1127" s="197"/>
      <c r="BX1127" s="197"/>
      <c r="BY1127" s="67" t="s">
        <v>68</v>
      </c>
      <c r="BZ1127" s="49">
        <f t="shared" si="777"/>
        <v>234181082</v>
      </c>
      <c r="CA1127" s="30">
        <f>IFERROR(BZ1127/BW1121,"-")</f>
        <v>2.7362112607619695E-2</v>
      </c>
      <c r="CB1127" s="49">
        <f t="shared" si="778"/>
        <v>3349</v>
      </c>
      <c r="CC1127" s="30">
        <f>IFERROR(CB1127/BX1121,"-")</f>
        <v>0.34575676233739416</v>
      </c>
      <c r="CD1127" s="52">
        <f t="shared" si="767"/>
        <v>69925.673932517166</v>
      </c>
      <c r="CE1127" s="31">
        <f t="shared" si="786"/>
        <v>0.31762139605462825</v>
      </c>
      <c r="CR1127" s="172">
        <v>67</v>
      </c>
      <c r="CS1127" s="193" t="s">
        <v>5</v>
      </c>
      <c r="CT1127" s="187">
        <v>2281</v>
      </c>
      <c r="CU1127" s="190">
        <v>1897170910</v>
      </c>
      <c r="CV1127" s="190">
        <v>2096</v>
      </c>
      <c r="CW1127" s="75" t="s">
        <v>58</v>
      </c>
      <c r="CX1127" s="86">
        <v>67181093</v>
      </c>
      <c r="CY1127" s="76">
        <v>3.5411197086086463E-2</v>
      </c>
      <c r="CZ1127" s="86">
        <v>409</v>
      </c>
      <c r="DA1127" s="76">
        <v>0.19513358778625955</v>
      </c>
      <c r="DB1127" s="86">
        <v>164256.95110024451</v>
      </c>
      <c r="DC1127" s="77">
        <v>0.17930732135028496</v>
      </c>
    </row>
    <row r="1128" spans="2:107" s="16" customFormat="1" ht="13.15" customHeight="1">
      <c r="B1128" s="224"/>
      <c r="C1128" s="194"/>
      <c r="D1128" s="176"/>
      <c r="E1128" s="197"/>
      <c r="F1128" s="197"/>
      <c r="G1128" s="67" t="s">
        <v>69</v>
      </c>
      <c r="H1128" s="49">
        <v>24208</v>
      </c>
      <c r="I1128" s="30">
        <f>IFERROR(H1128/E1121,"-")</f>
        <v>1.4267813844164449E-3</v>
      </c>
      <c r="J1128" s="49">
        <v>1</v>
      </c>
      <c r="K1128" s="30">
        <f>IFERROR(J1128/F1121,"-")</f>
        <v>0.125</v>
      </c>
      <c r="L1128" s="52">
        <f t="shared" si="760"/>
        <v>24208</v>
      </c>
      <c r="M1128" s="31">
        <f t="shared" si="779"/>
        <v>0.1111111111111111</v>
      </c>
      <c r="N1128" s="176"/>
      <c r="O1128" s="197"/>
      <c r="P1128" s="197"/>
      <c r="Q1128" s="67" t="s">
        <v>69</v>
      </c>
      <c r="R1128" s="49">
        <v>7932</v>
      </c>
      <c r="S1128" s="30">
        <f>IFERROR(R1128/O1121,"-")</f>
        <v>2.7854781491670603E-4</v>
      </c>
      <c r="T1128" s="49">
        <v>1</v>
      </c>
      <c r="U1128" s="30">
        <f>IFERROR(T1128/P1121,"-")</f>
        <v>7.6923076923076927E-2</v>
      </c>
      <c r="V1128" s="52">
        <f t="shared" si="761"/>
        <v>7932</v>
      </c>
      <c r="W1128" s="31">
        <f t="shared" si="780"/>
        <v>6.25E-2</v>
      </c>
      <c r="X1128" s="176"/>
      <c r="Y1128" s="197"/>
      <c r="Z1128" s="197"/>
      <c r="AA1128" s="67" t="s">
        <v>69</v>
      </c>
      <c r="AB1128" s="49">
        <v>36128631</v>
      </c>
      <c r="AC1128" s="30">
        <f>IFERROR(AB1128/Y1121,"-")</f>
        <v>1.5577386789477062E-2</v>
      </c>
      <c r="AD1128" s="49">
        <v>253</v>
      </c>
      <c r="AE1128" s="30">
        <f>IFERROR(AD1128/Z1121,"-")</f>
        <v>7.272204656510492E-2</v>
      </c>
      <c r="AF1128" s="52">
        <f t="shared" si="762"/>
        <v>142800.91304347827</v>
      </c>
      <c r="AG1128" s="31">
        <f t="shared" si="781"/>
        <v>6.7484662576687116E-2</v>
      </c>
      <c r="AH1128" s="176"/>
      <c r="AI1128" s="197"/>
      <c r="AJ1128" s="197"/>
      <c r="AK1128" s="67" t="s">
        <v>69</v>
      </c>
      <c r="AL1128" s="49">
        <v>67840754</v>
      </c>
      <c r="AM1128" s="30">
        <f>IFERROR(AL1128/AI1121,"-")</f>
        <v>2.5934606265405526E-2</v>
      </c>
      <c r="AN1128" s="49">
        <v>350</v>
      </c>
      <c r="AO1128" s="30">
        <f>IFERROR(AN1128/AJ1121,"-")</f>
        <v>0.1170177198261451</v>
      </c>
      <c r="AP1128" s="52">
        <f t="shared" si="763"/>
        <v>193830.72571428571</v>
      </c>
      <c r="AQ1128" s="31">
        <f t="shared" si="782"/>
        <v>0.10995915802701854</v>
      </c>
      <c r="AR1128" s="176"/>
      <c r="AS1128" s="197"/>
      <c r="AT1128" s="197"/>
      <c r="AU1128" s="67" t="s">
        <v>69</v>
      </c>
      <c r="AV1128" s="49">
        <v>62901161</v>
      </c>
      <c r="AW1128" s="30">
        <f>IFERROR(AV1128/AS1121,"-")</f>
        <v>3.1115300535038245E-2</v>
      </c>
      <c r="AX1128" s="49">
        <v>314</v>
      </c>
      <c r="AY1128" s="30">
        <f>IFERROR(AX1128/AT1121,"-")</f>
        <v>0.16927223719676548</v>
      </c>
      <c r="AZ1128" s="52">
        <f t="shared" si="764"/>
        <v>200322.16878980893</v>
      </c>
      <c r="BA1128" s="31">
        <f t="shared" si="783"/>
        <v>0.15392156862745099</v>
      </c>
      <c r="BB1128" s="176"/>
      <c r="BC1128" s="197"/>
      <c r="BD1128" s="197"/>
      <c r="BE1128" s="67" t="s">
        <v>69</v>
      </c>
      <c r="BF1128" s="49">
        <v>79006883</v>
      </c>
      <c r="BG1128" s="30">
        <f>IFERROR(BF1128/BC1121,"-")</f>
        <v>7.0740701195060027E-2</v>
      </c>
      <c r="BH1128" s="49">
        <v>195</v>
      </c>
      <c r="BI1128" s="30">
        <f>IFERROR(BH1128/BD1121,"-")</f>
        <v>0.20440251572327045</v>
      </c>
      <c r="BJ1128" s="52">
        <f t="shared" si="765"/>
        <v>405163.50256410259</v>
      </c>
      <c r="BK1128" s="31">
        <f t="shared" si="784"/>
        <v>0.18105849582172701</v>
      </c>
      <c r="BL1128" s="176"/>
      <c r="BM1128" s="197"/>
      <c r="BN1128" s="197"/>
      <c r="BO1128" s="67" t="s">
        <v>69</v>
      </c>
      <c r="BP1128" s="49">
        <v>29951859</v>
      </c>
      <c r="BQ1128" s="30">
        <f>IFERROR(BP1128/BM1121,"-")</f>
        <v>6.8133634179442168E-2</v>
      </c>
      <c r="BR1128" s="49">
        <v>73</v>
      </c>
      <c r="BS1128" s="30">
        <f>IFERROR(BR1128/BN1121,"-")</f>
        <v>0.18911917098445596</v>
      </c>
      <c r="BT1128" s="52">
        <f t="shared" si="766"/>
        <v>410299.43835616438</v>
      </c>
      <c r="BU1128" s="31">
        <f t="shared" si="785"/>
        <v>0.15531914893617021</v>
      </c>
      <c r="BV1128" s="176"/>
      <c r="BW1128" s="197"/>
      <c r="BX1128" s="197"/>
      <c r="BY1128" s="67" t="s">
        <v>69</v>
      </c>
      <c r="BZ1128" s="49">
        <f t="shared" si="777"/>
        <v>275861428</v>
      </c>
      <c r="CA1128" s="30">
        <f>IFERROR(BZ1128/BW1121,"-")</f>
        <v>3.2232114535343942E-2</v>
      </c>
      <c r="CB1128" s="49">
        <f t="shared" si="778"/>
        <v>1187</v>
      </c>
      <c r="CC1128" s="30">
        <f>IFERROR(CB1128/BX1121,"-")</f>
        <v>0.12254800743340905</v>
      </c>
      <c r="CD1128" s="52">
        <f t="shared" si="767"/>
        <v>232402.21398483572</v>
      </c>
      <c r="CE1128" s="31">
        <f t="shared" si="786"/>
        <v>0.11257587253414264</v>
      </c>
      <c r="CR1128" s="173"/>
      <c r="CS1128" s="194"/>
      <c r="CT1128" s="188"/>
      <c r="CU1128" s="191"/>
      <c r="CV1128" s="191"/>
      <c r="CW1128" s="75" t="s">
        <v>60</v>
      </c>
      <c r="CX1128" s="86">
        <v>55866614</v>
      </c>
      <c r="CY1128" s="76">
        <v>2.9447327968991469E-2</v>
      </c>
      <c r="CZ1128" s="86">
        <v>524</v>
      </c>
      <c r="DA1128" s="76">
        <v>0.25</v>
      </c>
      <c r="DB1128" s="86">
        <v>106615.67557251909</v>
      </c>
      <c r="DC1128" s="77">
        <v>0.22972380534853135</v>
      </c>
    </row>
    <row r="1129" spans="2:107" s="16" customFormat="1" ht="13.15" customHeight="1">
      <c r="B1129" s="224"/>
      <c r="C1129" s="194"/>
      <c r="D1129" s="176"/>
      <c r="E1129" s="197"/>
      <c r="F1129" s="197"/>
      <c r="G1129" s="67" t="s">
        <v>71</v>
      </c>
      <c r="H1129" s="49">
        <v>0</v>
      </c>
      <c r="I1129" s="30">
        <f>IFERROR(H1129/E1121,"-")</f>
        <v>0</v>
      </c>
      <c r="J1129" s="49">
        <v>0</v>
      </c>
      <c r="K1129" s="30">
        <f>IFERROR(J1129/F1121,"-")</f>
        <v>0</v>
      </c>
      <c r="L1129" s="52" t="str">
        <f t="shared" si="760"/>
        <v>-</v>
      </c>
      <c r="M1129" s="31">
        <f t="shared" si="779"/>
        <v>0</v>
      </c>
      <c r="N1129" s="176"/>
      <c r="O1129" s="197"/>
      <c r="P1129" s="197"/>
      <c r="Q1129" s="67" t="s">
        <v>71</v>
      </c>
      <c r="R1129" s="49">
        <v>0</v>
      </c>
      <c r="S1129" s="30">
        <f>IFERROR(R1129/O1121,"-")</f>
        <v>0</v>
      </c>
      <c r="T1129" s="49">
        <v>0</v>
      </c>
      <c r="U1129" s="30">
        <f>IFERROR(T1129/P1121,"-")</f>
        <v>0</v>
      </c>
      <c r="V1129" s="52" t="str">
        <f t="shared" si="761"/>
        <v>-</v>
      </c>
      <c r="W1129" s="31">
        <f t="shared" si="780"/>
        <v>0</v>
      </c>
      <c r="X1129" s="176"/>
      <c r="Y1129" s="197"/>
      <c r="Z1129" s="197"/>
      <c r="AA1129" s="67" t="s">
        <v>71</v>
      </c>
      <c r="AB1129" s="49">
        <v>0</v>
      </c>
      <c r="AC1129" s="30">
        <f>IFERROR(AB1129/Y1121,"-")</f>
        <v>0</v>
      </c>
      <c r="AD1129" s="49">
        <v>0</v>
      </c>
      <c r="AE1129" s="30">
        <f>IFERROR(AD1129/Z1121,"-")</f>
        <v>0</v>
      </c>
      <c r="AF1129" s="52" t="str">
        <f t="shared" si="762"/>
        <v>-</v>
      </c>
      <c r="AG1129" s="31">
        <f t="shared" si="781"/>
        <v>0</v>
      </c>
      <c r="AH1129" s="176"/>
      <c r="AI1129" s="197"/>
      <c r="AJ1129" s="197"/>
      <c r="AK1129" s="67" t="s">
        <v>71</v>
      </c>
      <c r="AL1129" s="49">
        <v>1615</v>
      </c>
      <c r="AM1129" s="30">
        <f>IFERROR(AL1129/AI1121,"-")</f>
        <v>6.173927418116539E-7</v>
      </c>
      <c r="AN1129" s="49">
        <v>1</v>
      </c>
      <c r="AO1129" s="30">
        <f>IFERROR(AN1129/AJ1121,"-")</f>
        <v>3.3433634236041456E-4</v>
      </c>
      <c r="AP1129" s="52">
        <f t="shared" si="763"/>
        <v>1615</v>
      </c>
      <c r="AQ1129" s="31">
        <f t="shared" si="782"/>
        <v>3.1416902293433867E-4</v>
      </c>
      <c r="AR1129" s="176"/>
      <c r="AS1129" s="197"/>
      <c r="AT1129" s="197"/>
      <c r="AU1129" s="67" t="s">
        <v>71</v>
      </c>
      <c r="AV1129" s="49">
        <v>39157</v>
      </c>
      <c r="AW1129" s="30">
        <f>IFERROR(AV1129/AS1121,"-")</f>
        <v>1.936978274614824E-5</v>
      </c>
      <c r="AX1129" s="49">
        <v>1</v>
      </c>
      <c r="AY1129" s="30">
        <f>IFERROR(AX1129/AT1121,"-")</f>
        <v>5.3908355795148253E-4</v>
      </c>
      <c r="AZ1129" s="52">
        <f t="shared" si="764"/>
        <v>39157</v>
      </c>
      <c r="BA1129" s="31">
        <f t="shared" si="783"/>
        <v>4.9019607843137254E-4</v>
      </c>
      <c r="BB1129" s="176"/>
      <c r="BC1129" s="197"/>
      <c r="BD1129" s="197"/>
      <c r="BE1129" s="67" t="s">
        <v>71</v>
      </c>
      <c r="BF1129" s="49">
        <v>0</v>
      </c>
      <c r="BG1129" s="30">
        <f>IFERROR(BF1129/BC1121,"-")</f>
        <v>0</v>
      </c>
      <c r="BH1129" s="49">
        <v>0</v>
      </c>
      <c r="BI1129" s="30">
        <f>IFERROR(BH1129/BD1121,"-")</f>
        <v>0</v>
      </c>
      <c r="BJ1129" s="52" t="str">
        <f t="shared" si="765"/>
        <v>-</v>
      </c>
      <c r="BK1129" s="31">
        <f t="shared" si="784"/>
        <v>0</v>
      </c>
      <c r="BL1129" s="176"/>
      <c r="BM1129" s="197"/>
      <c r="BN1129" s="197"/>
      <c r="BO1129" s="67" t="s">
        <v>71</v>
      </c>
      <c r="BP1129" s="49">
        <v>3740</v>
      </c>
      <c r="BQ1129" s="30">
        <f>IFERROR(BP1129/BM1121,"-")</f>
        <v>8.5076452794170037E-6</v>
      </c>
      <c r="BR1129" s="49">
        <v>1</v>
      </c>
      <c r="BS1129" s="30">
        <f>IFERROR(BR1129/BN1121,"-")</f>
        <v>2.5906735751295338E-3</v>
      </c>
      <c r="BT1129" s="52">
        <f t="shared" si="766"/>
        <v>3740</v>
      </c>
      <c r="BU1129" s="31">
        <f t="shared" si="785"/>
        <v>2.1276595744680851E-3</v>
      </c>
      <c r="BV1129" s="176"/>
      <c r="BW1129" s="197"/>
      <c r="BX1129" s="197"/>
      <c r="BY1129" s="67" t="s">
        <v>71</v>
      </c>
      <c r="BZ1129" s="49">
        <f t="shared" si="777"/>
        <v>44512</v>
      </c>
      <c r="CA1129" s="30">
        <f>IFERROR(BZ1129/BW1121,"-")</f>
        <v>5.2008571571565621E-6</v>
      </c>
      <c r="CB1129" s="49">
        <f t="shared" si="778"/>
        <v>3</v>
      </c>
      <c r="CC1129" s="30">
        <f>IFERROR(CB1129/BX1121,"-")</f>
        <v>3.0972537683254179E-4</v>
      </c>
      <c r="CD1129" s="52">
        <f t="shared" si="767"/>
        <v>14837.333333333334</v>
      </c>
      <c r="CE1129" s="31">
        <f t="shared" si="786"/>
        <v>2.8452200303490138E-4</v>
      </c>
      <c r="CR1129" s="173"/>
      <c r="CS1129" s="194"/>
      <c r="CT1129" s="188"/>
      <c r="CU1129" s="191"/>
      <c r="CV1129" s="191"/>
      <c r="CW1129" s="75" t="s">
        <v>62</v>
      </c>
      <c r="CX1129" s="86">
        <v>14065864</v>
      </c>
      <c r="CY1129" s="76">
        <v>7.4141259102481179E-3</v>
      </c>
      <c r="CZ1129" s="86">
        <v>492</v>
      </c>
      <c r="DA1129" s="76">
        <v>0.23473282442748092</v>
      </c>
      <c r="DB1129" s="86">
        <v>28589.154471544716</v>
      </c>
      <c r="DC1129" s="77">
        <v>0.21569487067075843</v>
      </c>
    </row>
    <row r="1130" spans="2:107" s="16" customFormat="1" ht="13.15" customHeight="1">
      <c r="B1130" s="224"/>
      <c r="C1130" s="194"/>
      <c r="D1130" s="176"/>
      <c r="E1130" s="197"/>
      <c r="F1130" s="197"/>
      <c r="G1130" s="67" t="s">
        <v>73</v>
      </c>
      <c r="H1130" s="49">
        <v>0</v>
      </c>
      <c r="I1130" s="30">
        <f>IFERROR(H1130/E1121,"-")</f>
        <v>0</v>
      </c>
      <c r="J1130" s="49">
        <v>0</v>
      </c>
      <c r="K1130" s="30">
        <f>IFERROR(J1130/F1121,"-")</f>
        <v>0</v>
      </c>
      <c r="L1130" s="52" t="str">
        <f t="shared" si="760"/>
        <v>-</v>
      </c>
      <c r="M1130" s="31">
        <f t="shared" si="779"/>
        <v>0</v>
      </c>
      <c r="N1130" s="176"/>
      <c r="O1130" s="197"/>
      <c r="P1130" s="197"/>
      <c r="Q1130" s="67" t="s">
        <v>73</v>
      </c>
      <c r="R1130" s="49">
        <v>0</v>
      </c>
      <c r="S1130" s="30">
        <f>IFERROR(R1130/O1121,"-")</f>
        <v>0</v>
      </c>
      <c r="T1130" s="49">
        <v>0</v>
      </c>
      <c r="U1130" s="30">
        <f>IFERROR(T1130/P1121,"-")</f>
        <v>0</v>
      </c>
      <c r="V1130" s="52" t="str">
        <f t="shared" si="761"/>
        <v>-</v>
      </c>
      <c r="W1130" s="31">
        <f t="shared" si="780"/>
        <v>0</v>
      </c>
      <c r="X1130" s="176"/>
      <c r="Y1130" s="197"/>
      <c r="Z1130" s="197"/>
      <c r="AA1130" s="67" t="s">
        <v>73</v>
      </c>
      <c r="AB1130" s="49">
        <v>217284</v>
      </c>
      <c r="AC1130" s="30">
        <f>IFERROR(AB1130/Y1121,"-")</f>
        <v>9.3685169282078083E-5</v>
      </c>
      <c r="AD1130" s="49">
        <v>8</v>
      </c>
      <c r="AE1130" s="30">
        <f>IFERROR(AD1130/Z1121,"-")</f>
        <v>2.2995113538373095E-3</v>
      </c>
      <c r="AF1130" s="52">
        <f t="shared" si="762"/>
        <v>27160.5</v>
      </c>
      <c r="AG1130" s="31">
        <f t="shared" si="781"/>
        <v>2.1339023739663909E-3</v>
      </c>
      <c r="AH1130" s="176"/>
      <c r="AI1130" s="197"/>
      <c r="AJ1130" s="197"/>
      <c r="AK1130" s="67" t="s">
        <v>73</v>
      </c>
      <c r="AL1130" s="49">
        <v>304985</v>
      </c>
      <c r="AM1130" s="30">
        <f>IFERROR(AL1130/AI1121,"-")</f>
        <v>1.165916565705432E-4</v>
      </c>
      <c r="AN1130" s="49">
        <v>20</v>
      </c>
      <c r="AO1130" s="30">
        <f>IFERROR(AN1130/AJ1121,"-")</f>
        <v>6.6867268472082918E-3</v>
      </c>
      <c r="AP1130" s="52">
        <f t="shared" si="763"/>
        <v>15249.25</v>
      </c>
      <c r="AQ1130" s="31">
        <f t="shared" si="782"/>
        <v>6.2833804586867733E-3</v>
      </c>
      <c r="AR1130" s="176"/>
      <c r="AS1130" s="197"/>
      <c r="AT1130" s="197"/>
      <c r="AU1130" s="67" t="s">
        <v>73</v>
      </c>
      <c r="AV1130" s="49">
        <v>241143</v>
      </c>
      <c r="AW1130" s="30">
        <f>IFERROR(AV1130/AS1121,"-")</f>
        <v>1.1928614349297508E-4</v>
      </c>
      <c r="AX1130" s="49">
        <v>10</v>
      </c>
      <c r="AY1130" s="30">
        <f>IFERROR(AX1130/AT1121,"-")</f>
        <v>5.3908355795148251E-3</v>
      </c>
      <c r="AZ1130" s="52">
        <f t="shared" si="764"/>
        <v>24114.3</v>
      </c>
      <c r="BA1130" s="31">
        <f t="shared" si="783"/>
        <v>4.9019607843137254E-3</v>
      </c>
      <c r="BB1130" s="176"/>
      <c r="BC1130" s="197"/>
      <c r="BD1130" s="197"/>
      <c r="BE1130" s="67" t="s">
        <v>73</v>
      </c>
      <c r="BF1130" s="49">
        <v>60439</v>
      </c>
      <c r="BG1130" s="30">
        <f>IFERROR(BF1130/BC1121,"-")</f>
        <v>5.4115503323023552E-5</v>
      </c>
      <c r="BH1130" s="49">
        <v>2</v>
      </c>
      <c r="BI1130" s="30">
        <f>IFERROR(BH1130/BD1121,"-")</f>
        <v>2.0964360587002098E-3</v>
      </c>
      <c r="BJ1130" s="52">
        <f t="shared" si="765"/>
        <v>30219.5</v>
      </c>
      <c r="BK1130" s="31">
        <f t="shared" si="784"/>
        <v>1.8570102135561746E-3</v>
      </c>
      <c r="BL1130" s="176"/>
      <c r="BM1130" s="197"/>
      <c r="BN1130" s="197"/>
      <c r="BO1130" s="67" t="s">
        <v>73</v>
      </c>
      <c r="BP1130" s="49">
        <v>32050</v>
      </c>
      <c r="BQ1130" s="30">
        <f>IFERROR(BP1130/BM1121,"-")</f>
        <v>7.2906425455966569E-5</v>
      </c>
      <c r="BR1130" s="49">
        <v>2</v>
      </c>
      <c r="BS1130" s="30">
        <f>IFERROR(BR1130/BN1121,"-")</f>
        <v>5.1813471502590676E-3</v>
      </c>
      <c r="BT1130" s="52">
        <f t="shared" si="766"/>
        <v>16025</v>
      </c>
      <c r="BU1130" s="31">
        <f t="shared" si="785"/>
        <v>4.2553191489361703E-3</v>
      </c>
      <c r="BV1130" s="176"/>
      <c r="BW1130" s="197"/>
      <c r="BX1130" s="197"/>
      <c r="BY1130" s="67" t="s">
        <v>73</v>
      </c>
      <c r="BZ1130" s="49">
        <f t="shared" si="777"/>
        <v>855901</v>
      </c>
      <c r="CA1130" s="30">
        <f>IFERROR(BZ1130/BW1121,"-")</f>
        <v>1.0000491646449179E-4</v>
      </c>
      <c r="CB1130" s="49">
        <f t="shared" si="778"/>
        <v>42</v>
      </c>
      <c r="CC1130" s="30">
        <f>IFERROR(CB1130/BX1121,"-")</f>
        <v>4.3361552756555856E-3</v>
      </c>
      <c r="CD1130" s="52">
        <f t="shared" si="767"/>
        <v>20378.595238095237</v>
      </c>
      <c r="CE1130" s="31">
        <f t="shared" si="786"/>
        <v>3.983308042488619E-3</v>
      </c>
      <c r="CR1130" s="173"/>
      <c r="CS1130" s="194"/>
      <c r="CT1130" s="188"/>
      <c r="CU1130" s="191"/>
      <c r="CV1130" s="191"/>
      <c r="CW1130" s="75" t="s">
        <v>64</v>
      </c>
      <c r="CX1130" s="86">
        <v>1320679</v>
      </c>
      <c r="CY1130" s="76">
        <v>6.9613074554258263E-4</v>
      </c>
      <c r="CZ1130" s="86">
        <v>68</v>
      </c>
      <c r="DA1130" s="76">
        <v>3.2442748091603052E-2</v>
      </c>
      <c r="DB1130" s="86">
        <v>19421.75</v>
      </c>
      <c r="DC1130" s="77">
        <v>2.9811486190267425E-2</v>
      </c>
    </row>
    <row r="1131" spans="2:107" s="16" customFormat="1" ht="13.15" customHeight="1">
      <c r="B1131" s="224"/>
      <c r="C1131" s="194"/>
      <c r="D1131" s="176"/>
      <c r="E1131" s="197"/>
      <c r="F1131" s="197"/>
      <c r="G1131" s="67" t="s">
        <v>75</v>
      </c>
      <c r="H1131" s="49">
        <v>0</v>
      </c>
      <c r="I1131" s="30">
        <f>IFERROR(H1131/E1121,"-")</f>
        <v>0</v>
      </c>
      <c r="J1131" s="49">
        <v>0</v>
      </c>
      <c r="K1131" s="30">
        <f>IFERROR(J1131/F1121,"-")</f>
        <v>0</v>
      </c>
      <c r="L1131" s="52" t="str">
        <f t="shared" si="760"/>
        <v>-</v>
      </c>
      <c r="M1131" s="31">
        <f t="shared" si="779"/>
        <v>0</v>
      </c>
      <c r="N1131" s="176"/>
      <c r="O1131" s="197"/>
      <c r="P1131" s="197"/>
      <c r="Q1131" s="67" t="s">
        <v>75</v>
      </c>
      <c r="R1131" s="49">
        <v>0</v>
      </c>
      <c r="S1131" s="30">
        <f>IFERROR(R1131/O1121,"-")</f>
        <v>0</v>
      </c>
      <c r="T1131" s="49">
        <v>0</v>
      </c>
      <c r="U1131" s="30">
        <f>IFERROR(T1131/P1121,"-")</f>
        <v>0</v>
      </c>
      <c r="V1131" s="52" t="str">
        <f t="shared" si="761"/>
        <v>-</v>
      </c>
      <c r="W1131" s="31">
        <f t="shared" si="780"/>
        <v>0</v>
      </c>
      <c r="X1131" s="176"/>
      <c r="Y1131" s="197"/>
      <c r="Z1131" s="197"/>
      <c r="AA1131" s="67" t="s">
        <v>75</v>
      </c>
      <c r="AB1131" s="49">
        <v>2830191</v>
      </c>
      <c r="AC1131" s="30">
        <f>IFERROR(AB1131/Y1121,"-")</f>
        <v>1.2202781748109103E-3</v>
      </c>
      <c r="AD1131" s="49">
        <v>145</v>
      </c>
      <c r="AE1131" s="30">
        <f>IFERROR(AD1131/Z1121,"-")</f>
        <v>4.1678643288301238E-2</v>
      </c>
      <c r="AF1131" s="52">
        <f t="shared" si="762"/>
        <v>19518.558620689655</v>
      </c>
      <c r="AG1131" s="31">
        <f t="shared" si="781"/>
        <v>3.8676980528140836E-2</v>
      </c>
      <c r="AH1131" s="176"/>
      <c r="AI1131" s="197"/>
      <c r="AJ1131" s="197"/>
      <c r="AK1131" s="67" t="s">
        <v>75</v>
      </c>
      <c r="AL1131" s="49">
        <v>7790632</v>
      </c>
      <c r="AM1131" s="30">
        <f>IFERROR(AL1131/AI1121,"-")</f>
        <v>2.9782536538239062E-3</v>
      </c>
      <c r="AN1131" s="49">
        <v>161</v>
      </c>
      <c r="AO1131" s="30">
        <f>IFERROR(AN1131/AJ1121,"-")</f>
        <v>5.382815112002675E-2</v>
      </c>
      <c r="AP1131" s="52">
        <f t="shared" si="763"/>
        <v>48389.018633540371</v>
      </c>
      <c r="AQ1131" s="31">
        <f t="shared" si="782"/>
        <v>5.0581212692428525E-2</v>
      </c>
      <c r="AR1131" s="176"/>
      <c r="AS1131" s="197"/>
      <c r="AT1131" s="197"/>
      <c r="AU1131" s="67" t="s">
        <v>75</v>
      </c>
      <c r="AV1131" s="49">
        <v>3805863</v>
      </c>
      <c r="AW1131" s="30">
        <f>IFERROR(AV1131/AS1121,"-")</f>
        <v>1.882645235120259E-3</v>
      </c>
      <c r="AX1131" s="49">
        <v>105</v>
      </c>
      <c r="AY1131" s="30">
        <f>IFERROR(AX1131/AT1121,"-")</f>
        <v>5.6603773584905662E-2</v>
      </c>
      <c r="AZ1131" s="52">
        <f t="shared" si="764"/>
        <v>36246.314285714288</v>
      </c>
      <c r="BA1131" s="31">
        <f t="shared" si="783"/>
        <v>5.1470588235294115E-2</v>
      </c>
      <c r="BB1131" s="176"/>
      <c r="BC1131" s="197"/>
      <c r="BD1131" s="197"/>
      <c r="BE1131" s="67" t="s">
        <v>75</v>
      </c>
      <c r="BF1131" s="49">
        <v>2426855</v>
      </c>
      <c r="BG1131" s="30">
        <f>IFERROR(BF1131/BC1121,"-")</f>
        <v>2.1729426333492665E-3</v>
      </c>
      <c r="BH1131" s="49">
        <v>59</v>
      </c>
      <c r="BI1131" s="30">
        <f>IFERROR(BH1131/BD1121,"-")</f>
        <v>6.1844863731656187E-2</v>
      </c>
      <c r="BJ1131" s="52">
        <f t="shared" si="765"/>
        <v>41133.135593220337</v>
      </c>
      <c r="BK1131" s="31">
        <f t="shared" si="784"/>
        <v>5.4781801299907153E-2</v>
      </c>
      <c r="BL1131" s="176"/>
      <c r="BM1131" s="197"/>
      <c r="BN1131" s="197"/>
      <c r="BO1131" s="67" t="s">
        <v>75</v>
      </c>
      <c r="BP1131" s="49">
        <v>1662601</v>
      </c>
      <c r="BQ1131" s="30">
        <f>IFERROR(BP1131/BM1121,"-")</f>
        <v>3.7820373126213874E-3</v>
      </c>
      <c r="BR1131" s="49">
        <v>30</v>
      </c>
      <c r="BS1131" s="30">
        <f>IFERROR(BR1131/BN1121,"-")</f>
        <v>7.7720207253886009E-2</v>
      </c>
      <c r="BT1131" s="52">
        <f t="shared" si="766"/>
        <v>55420.033333333333</v>
      </c>
      <c r="BU1131" s="31">
        <f t="shared" si="785"/>
        <v>6.3829787234042548E-2</v>
      </c>
      <c r="BV1131" s="176"/>
      <c r="BW1131" s="197"/>
      <c r="BX1131" s="197"/>
      <c r="BY1131" s="67" t="s">
        <v>75</v>
      </c>
      <c r="BZ1131" s="49">
        <f t="shared" si="777"/>
        <v>18516142</v>
      </c>
      <c r="CA1131" s="30">
        <f>IFERROR(BZ1131/BW1121,"-")</f>
        <v>2.1634572619434584E-3</v>
      </c>
      <c r="CB1131" s="49">
        <f t="shared" si="778"/>
        <v>500</v>
      </c>
      <c r="CC1131" s="30">
        <f>IFERROR(CB1131/BX1121,"-")</f>
        <v>5.1620896138756971E-2</v>
      </c>
      <c r="CD1131" s="52">
        <f t="shared" si="767"/>
        <v>37032.284</v>
      </c>
      <c r="CE1131" s="31">
        <f t="shared" si="786"/>
        <v>4.742033383915023E-2</v>
      </c>
      <c r="CR1131" s="173"/>
      <c r="CS1131" s="194"/>
      <c r="CT1131" s="188"/>
      <c r="CU1131" s="191"/>
      <c r="CV1131" s="191"/>
      <c r="CW1131" s="75" t="s">
        <v>66</v>
      </c>
      <c r="CX1131" s="86">
        <v>19806443</v>
      </c>
      <c r="CY1131" s="76">
        <v>1.0439988772545537E-2</v>
      </c>
      <c r="CZ1131" s="86">
        <v>429</v>
      </c>
      <c r="DA1131" s="76">
        <v>0.20467557251908397</v>
      </c>
      <c r="DB1131" s="86">
        <v>46168.864801864802</v>
      </c>
      <c r="DC1131" s="77">
        <v>0.18807540552389304</v>
      </c>
    </row>
    <row r="1132" spans="2:107" s="16" customFormat="1" ht="13.15" customHeight="1">
      <c r="B1132" s="224"/>
      <c r="C1132" s="194"/>
      <c r="D1132" s="176"/>
      <c r="E1132" s="197"/>
      <c r="F1132" s="197"/>
      <c r="G1132" s="67" t="s">
        <v>77</v>
      </c>
      <c r="H1132" s="49">
        <v>0</v>
      </c>
      <c r="I1132" s="30">
        <f>IFERROR(H1132/E1121,"-")</f>
        <v>0</v>
      </c>
      <c r="J1132" s="49">
        <v>0</v>
      </c>
      <c r="K1132" s="30">
        <f>IFERROR(J1132/F1121,"-")</f>
        <v>0</v>
      </c>
      <c r="L1132" s="52" t="str">
        <f t="shared" si="760"/>
        <v>-</v>
      </c>
      <c r="M1132" s="31">
        <f t="shared" si="779"/>
        <v>0</v>
      </c>
      <c r="N1132" s="176"/>
      <c r="O1132" s="197"/>
      <c r="P1132" s="197"/>
      <c r="Q1132" s="67" t="s">
        <v>77</v>
      </c>
      <c r="R1132" s="49">
        <v>0</v>
      </c>
      <c r="S1132" s="30">
        <f>IFERROR(R1132/O1121,"-")</f>
        <v>0</v>
      </c>
      <c r="T1132" s="49">
        <v>0</v>
      </c>
      <c r="U1132" s="30">
        <f>IFERROR(T1132/P1121,"-")</f>
        <v>0</v>
      </c>
      <c r="V1132" s="52" t="str">
        <f t="shared" si="761"/>
        <v>-</v>
      </c>
      <c r="W1132" s="31">
        <f t="shared" si="780"/>
        <v>0</v>
      </c>
      <c r="X1132" s="176"/>
      <c r="Y1132" s="197"/>
      <c r="Z1132" s="197"/>
      <c r="AA1132" s="67" t="s">
        <v>77</v>
      </c>
      <c r="AB1132" s="49">
        <v>4816260</v>
      </c>
      <c r="AC1132" s="30">
        <f>IFERROR(AB1132/Y1121,"-")</f>
        <v>2.076600823836552E-3</v>
      </c>
      <c r="AD1132" s="49">
        <v>21</v>
      </c>
      <c r="AE1132" s="30">
        <f>IFERROR(AD1132/Z1121,"-")</f>
        <v>6.0362173038229373E-3</v>
      </c>
      <c r="AF1132" s="52">
        <f t="shared" si="762"/>
        <v>229345.71428571429</v>
      </c>
      <c r="AG1132" s="31">
        <f t="shared" si="781"/>
        <v>5.6014937316617762E-3</v>
      </c>
      <c r="AH1132" s="176"/>
      <c r="AI1132" s="197"/>
      <c r="AJ1132" s="197"/>
      <c r="AK1132" s="67" t="s">
        <v>77</v>
      </c>
      <c r="AL1132" s="49">
        <v>14674844</v>
      </c>
      <c r="AM1132" s="30">
        <f>IFERROR(AL1132/AI1121,"-")</f>
        <v>5.6099951534478625E-3</v>
      </c>
      <c r="AN1132" s="49">
        <v>38</v>
      </c>
      <c r="AO1132" s="30">
        <f>IFERROR(AN1132/AJ1121,"-")</f>
        <v>1.2704781009695755E-2</v>
      </c>
      <c r="AP1132" s="52">
        <f t="shared" si="763"/>
        <v>386180.10526315792</v>
      </c>
      <c r="AQ1132" s="31">
        <f t="shared" si="782"/>
        <v>1.1938422871504869E-2</v>
      </c>
      <c r="AR1132" s="176"/>
      <c r="AS1132" s="197"/>
      <c r="AT1132" s="197"/>
      <c r="AU1132" s="67" t="s">
        <v>77</v>
      </c>
      <c r="AV1132" s="49">
        <v>8427320</v>
      </c>
      <c r="AW1132" s="30">
        <f>IFERROR(AV1132/AS1121,"-")</f>
        <v>4.1687401366874372E-3</v>
      </c>
      <c r="AX1132" s="49">
        <v>48</v>
      </c>
      <c r="AY1132" s="30">
        <f>IFERROR(AX1132/AT1121,"-")</f>
        <v>2.587601078167116E-2</v>
      </c>
      <c r="AZ1132" s="52">
        <f t="shared" si="764"/>
        <v>175569.16666666666</v>
      </c>
      <c r="BA1132" s="31">
        <f t="shared" si="783"/>
        <v>2.3529411764705882E-2</v>
      </c>
      <c r="BB1132" s="176"/>
      <c r="BC1132" s="197"/>
      <c r="BD1132" s="197"/>
      <c r="BE1132" s="67" t="s">
        <v>77</v>
      </c>
      <c r="BF1132" s="49">
        <v>4997207</v>
      </c>
      <c r="BG1132" s="30">
        <f>IFERROR(BF1132/BC1121,"-")</f>
        <v>4.4743687356563902E-3</v>
      </c>
      <c r="BH1132" s="49">
        <v>28</v>
      </c>
      <c r="BI1132" s="30">
        <f>IFERROR(BH1132/BD1121,"-")</f>
        <v>2.9350104821802937E-2</v>
      </c>
      <c r="BJ1132" s="52">
        <f t="shared" si="765"/>
        <v>178471.67857142858</v>
      </c>
      <c r="BK1132" s="31">
        <f t="shared" si="784"/>
        <v>2.5998142989786442E-2</v>
      </c>
      <c r="BL1132" s="176"/>
      <c r="BM1132" s="197"/>
      <c r="BN1132" s="197"/>
      <c r="BO1132" s="67" t="s">
        <v>77</v>
      </c>
      <c r="BP1132" s="49">
        <v>2606974</v>
      </c>
      <c r="BQ1132" s="30">
        <f>IFERROR(BP1132/BM1121,"-")</f>
        <v>5.9302700654178782E-3</v>
      </c>
      <c r="BR1132" s="49">
        <v>15</v>
      </c>
      <c r="BS1132" s="30">
        <f>IFERROR(BR1132/BN1121,"-")</f>
        <v>3.8860103626943004E-2</v>
      </c>
      <c r="BT1132" s="52">
        <f t="shared" si="766"/>
        <v>173798.26666666666</v>
      </c>
      <c r="BU1132" s="31">
        <f t="shared" si="785"/>
        <v>3.1914893617021274E-2</v>
      </c>
      <c r="BV1132" s="176"/>
      <c r="BW1132" s="197"/>
      <c r="BX1132" s="197"/>
      <c r="BY1132" s="67" t="s">
        <v>77</v>
      </c>
      <c r="BZ1132" s="49">
        <f t="shared" si="777"/>
        <v>35522605</v>
      </c>
      <c r="CA1132" s="30">
        <f>IFERROR(BZ1132/BW1121,"-")</f>
        <v>4.1505210831931944E-3</v>
      </c>
      <c r="CB1132" s="49">
        <f t="shared" si="778"/>
        <v>150</v>
      </c>
      <c r="CC1132" s="30">
        <f>IFERROR(CB1132/BX1121,"-")</f>
        <v>1.548626884162709E-2</v>
      </c>
      <c r="CD1132" s="52">
        <f t="shared" si="767"/>
        <v>236817.36666666667</v>
      </c>
      <c r="CE1132" s="31">
        <f t="shared" si="786"/>
        <v>1.4226100151745068E-2</v>
      </c>
      <c r="CR1132" s="173"/>
      <c r="CS1132" s="194"/>
      <c r="CT1132" s="188"/>
      <c r="CU1132" s="191"/>
      <c r="CV1132" s="191"/>
      <c r="CW1132" s="75" t="s">
        <v>68</v>
      </c>
      <c r="CX1132" s="86">
        <v>25533877</v>
      </c>
      <c r="CY1132" s="76">
        <v>1.345892289693605E-2</v>
      </c>
      <c r="CZ1132" s="86">
        <v>406</v>
      </c>
      <c r="DA1132" s="76">
        <v>0.19370229007633588</v>
      </c>
      <c r="DB1132" s="86">
        <v>62891.322660098522</v>
      </c>
      <c r="DC1132" s="77">
        <v>0.17799210872424376</v>
      </c>
    </row>
    <row r="1133" spans="2:107" s="16" customFormat="1" ht="13.15" customHeight="1">
      <c r="B1133" s="224"/>
      <c r="C1133" s="194"/>
      <c r="D1133" s="176"/>
      <c r="E1133" s="197"/>
      <c r="F1133" s="197"/>
      <c r="G1133" s="67" t="s">
        <v>79</v>
      </c>
      <c r="H1133" s="49">
        <v>130253</v>
      </c>
      <c r="I1133" s="30">
        <f>IFERROR(H1133/E1121,"-")</f>
        <v>7.6769066285688687E-3</v>
      </c>
      <c r="J1133" s="49">
        <v>1</v>
      </c>
      <c r="K1133" s="30">
        <f>IFERROR(J1133/F1121,"-")</f>
        <v>0.125</v>
      </c>
      <c r="L1133" s="52">
        <f t="shared" si="760"/>
        <v>130253</v>
      </c>
      <c r="M1133" s="31">
        <f t="shared" si="779"/>
        <v>0.1111111111111111</v>
      </c>
      <c r="N1133" s="176"/>
      <c r="O1133" s="197"/>
      <c r="P1133" s="197"/>
      <c r="Q1133" s="67" t="s">
        <v>79</v>
      </c>
      <c r="R1133" s="49">
        <v>582</v>
      </c>
      <c r="S1133" s="30">
        <f>IFERROR(R1133/O1121,"-")</f>
        <v>2.0438077191316557E-5</v>
      </c>
      <c r="T1133" s="49">
        <v>1</v>
      </c>
      <c r="U1133" s="30">
        <f>IFERROR(T1133/P1121,"-")</f>
        <v>7.6923076923076927E-2</v>
      </c>
      <c r="V1133" s="52">
        <f t="shared" si="761"/>
        <v>582</v>
      </c>
      <c r="W1133" s="31">
        <f t="shared" si="780"/>
        <v>6.25E-2</v>
      </c>
      <c r="X1133" s="176"/>
      <c r="Y1133" s="197"/>
      <c r="Z1133" s="197"/>
      <c r="AA1133" s="67" t="s">
        <v>79</v>
      </c>
      <c r="AB1133" s="49">
        <v>6576731</v>
      </c>
      <c r="AC1133" s="30">
        <f>IFERROR(AB1133/Y1121,"-")</f>
        <v>2.8356536010828715E-3</v>
      </c>
      <c r="AD1133" s="49">
        <v>25</v>
      </c>
      <c r="AE1133" s="30">
        <f>IFERROR(AD1133/Z1121,"-")</f>
        <v>7.1859729807415926E-3</v>
      </c>
      <c r="AF1133" s="52">
        <f t="shared" si="762"/>
        <v>263069.24</v>
      </c>
      <c r="AG1133" s="31">
        <f t="shared" si="781"/>
        <v>6.6684449186449717E-3</v>
      </c>
      <c r="AH1133" s="176"/>
      <c r="AI1133" s="197"/>
      <c r="AJ1133" s="197"/>
      <c r="AK1133" s="67" t="s">
        <v>79</v>
      </c>
      <c r="AL1133" s="49">
        <v>15794217</v>
      </c>
      <c r="AM1133" s="30">
        <f>IFERROR(AL1133/AI1121,"-")</f>
        <v>6.0379163705252224E-3</v>
      </c>
      <c r="AN1133" s="49">
        <v>53</v>
      </c>
      <c r="AO1133" s="30">
        <f>IFERROR(AN1133/AJ1121,"-")</f>
        <v>1.7719826145101973E-2</v>
      </c>
      <c r="AP1133" s="52">
        <f t="shared" si="763"/>
        <v>298004.09433962265</v>
      </c>
      <c r="AQ1133" s="31">
        <f t="shared" si="782"/>
        <v>1.665095821551995E-2</v>
      </c>
      <c r="AR1133" s="176"/>
      <c r="AS1133" s="197"/>
      <c r="AT1133" s="197"/>
      <c r="AU1133" s="67" t="s">
        <v>79</v>
      </c>
      <c r="AV1133" s="49">
        <v>30433873</v>
      </c>
      <c r="AW1133" s="30">
        <f>IFERROR(AV1133/AS1121,"-")</f>
        <v>1.5054715839667665E-2</v>
      </c>
      <c r="AX1133" s="49">
        <v>67</v>
      </c>
      <c r="AY1133" s="30">
        <f>IFERROR(AX1133/AT1121,"-")</f>
        <v>3.6118598382749327E-2</v>
      </c>
      <c r="AZ1133" s="52">
        <f t="shared" si="764"/>
        <v>454236.91044776118</v>
      </c>
      <c r="BA1133" s="31">
        <f t="shared" si="783"/>
        <v>3.2843137254901962E-2</v>
      </c>
      <c r="BB1133" s="176"/>
      <c r="BC1133" s="197"/>
      <c r="BD1133" s="197"/>
      <c r="BE1133" s="67" t="s">
        <v>79</v>
      </c>
      <c r="BF1133" s="49">
        <v>22871341</v>
      </c>
      <c r="BG1133" s="30">
        <f>IFERROR(BF1133/BC1121,"-")</f>
        <v>2.0478401857865033E-2</v>
      </c>
      <c r="BH1133" s="49">
        <v>55</v>
      </c>
      <c r="BI1133" s="30">
        <f>IFERROR(BH1133/BD1121,"-")</f>
        <v>5.7651991614255764E-2</v>
      </c>
      <c r="BJ1133" s="52">
        <f t="shared" si="765"/>
        <v>415842.56363636366</v>
      </c>
      <c r="BK1133" s="31">
        <f t="shared" si="784"/>
        <v>5.1067780872794802E-2</v>
      </c>
      <c r="BL1133" s="176"/>
      <c r="BM1133" s="197"/>
      <c r="BN1133" s="197"/>
      <c r="BO1133" s="67" t="s">
        <v>79</v>
      </c>
      <c r="BP1133" s="49">
        <v>18139766</v>
      </c>
      <c r="BQ1133" s="30">
        <f>IFERROR(BP1133/BM1121,"-")</f>
        <v>4.1263822080114719E-2</v>
      </c>
      <c r="BR1133" s="49">
        <v>44</v>
      </c>
      <c r="BS1133" s="30">
        <f>IFERROR(BR1133/BN1121,"-")</f>
        <v>0.11398963730569948</v>
      </c>
      <c r="BT1133" s="52">
        <f t="shared" si="766"/>
        <v>412267.40909090912</v>
      </c>
      <c r="BU1133" s="31">
        <f t="shared" si="785"/>
        <v>9.3617021276595741E-2</v>
      </c>
      <c r="BV1133" s="176"/>
      <c r="BW1133" s="197"/>
      <c r="BX1133" s="197"/>
      <c r="BY1133" s="67" t="s">
        <v>79</v>
      </c>
      <c r="BZ1133" s="49">
        <f t="shared" si="777"/>
        <v>93946763</v>
      </c>
      <c r="CA1133" s="30">
        <f>IFERROR(BZ1133/BW1121,"-")</f>
        <v>1.0976898246321021E-2</v>
      </c>
      <c r="CB1133" s="49">
        <f t="shared" si="778"/>
        <v>246</v>
      </c>
      <c r="CC1133" s="30">
        <f>IFERROR(CB1133/BX1121,"-")</f>
        <v>2.5397480900268429E-2</v>
      </c>
      <c r="CD1133" s="52">
        <f t="shared" si="767"/>
        <v>381897.4105691057</v>
      </c>
      <c r="CE1133" s="31">
        <f t="shared" si="786"/>
        <v>2.333080424886191E-2</v>
      </c>
      <c r="CR1133" s="173"/>
      <c r="CS1133" s="194"/>
      <c r="CT1133" s="188"/>
      <c r="CU1133" s="191"/>
      <c r="CV1133" s="191"/>
      <c r="CW1133" s="75" t="s">
        <v>69</v>
      </c>
      <c r="CX1133" s="86">
        <v>68216562</v>
      </c>
      <c r="CY1133" s="76">
        <v>3.5956993458222487E-2</v>
      </c>
      <c r="CZ1133" s="86">
        <v>242</v>
      </c>
      <c r="DA1133" s="76">
        <v>0.11545801526717557</v>
      </c>
      <c r="DB1133" s="86">
        <v>281886.61983471073</v>
      </c>
      <c r="DC1133" s="77">
        <v>0.10609381850065761</v>
      </c>
    </row>
    <row r="1134" spans="2:107" s="16" customFormat="1" ht="13.15" customHeight="1">
      <c r="B1134" s="224"/>
      <c r="C1134" s="194"/>
      <c r="D1134" s="176"/>
      <c r="E1134" s="197"/>
      <c r="F1134" s="197"/>
      <c r="G1134" s="67" t="s">
        <v>81</v>
      </c>
      <c r="H1134" s="49">
        <v>1386602</v>
      </c>
      <c r="I1134" s="30">
        <f>IFERROR(H1134/E1121,"-")</f>
        <v>8.172413752456259E-2</v>
      </c>
      <c r="J1134" s="49">
        <v>1</v>
      </c>
      <c r="K1134" s="30">
        <f>IFERROR(J1134/F1121,"-")</f>
        <v>0.125</v>
      </c>
      <c r="L1134" s="52">
        <f t="shared" si="760"/>
        <v>1386602</v>
      </c>
      <c r="M1134" s="31">
        <f t="shared" si="779"/>
        <v>0.1111111111111111</v>
      </c>
      <c r="N1134" s="176"/>
      <c r="O1134" s="197"/>
      <c r="P1134" s="197"/>
      <c r="Q1134" s="67" t="s">
        <v>81</v>
      </c>
      <c r="R1134" s="49">
        <v>0</v>
      </c>
      <c r="S1134" s="30">
        <f>IFERROR(R1134/O1121,"-")</f>
        <v>0</v>
      </c>
      <c r="T1134" s="49">
        <v>0</v>
      </c>
      <c r="U1134" s="30">
        <f>IFERROR(T1134/P1121,"-")</f>
        <v>0</v>
      </c>
      <c r="V1134" s="52" t="str">
        <f t="shared" si="761"/>
        <v>-</v>
      </c>
      <c r="W1134" s="31">
        <f t="shared" si="780"/>
        <v>0</v>
      </c>
      <c r="X1134" s="176"/>
      <c r="Y1134" s="197"/>
      <c r="Z1134" s="197"/>
      <c r="AA1134" s="67" t="s">
        <v>81</v>
      </c>
      <c r="AB1134" s="49">
        <v>18316940</v>
      </c>
      <c r="AC1134" s="30">
        <f>IFERROR(AB1134/Y1121,"-")</f>
        <v>7.8976161366215054E-3</v>
      </c>
      <c r="AD1134" s="49">
        <v>232</v>
      </c>
      <c r="AE1134" s="30">
        <f>IFERROR(AD1134/Z1121,"-")</f>
        <v>6.6685829261281984E-2</v>
      </c>
      <c r="AF1134" s="52">
        <f t="shared" si="762"/>
        <v>78952.327586206899</v>
      </c>
      <c r="AG1134" s="31">
        <f t="shared" si="781"/>
        <v>6.1883168845025337E-2</v>
      </c>
      <c r="AH1134" s="176"/>
      <c r="AI1134" s="197"/>
      <c r="AJ1134" s="197"/>
      <c r="AK1134" s="67" t="s">
        <v>81</v>
      </c>
      <c r="AL1134" s="49">
        <v>20625952</v>
      </c>
      <c r="AM1134" s="30">
        <f>IFERROR(AL1134/AI1121,"-")</f>
        <v>7.8850235651737252E-3</v>
      </c>
      <c r="AN1134" s="49">
        <v>297</v>
      </c>
      <c r="AO1134" s="30">
        <f>IFERROR(AN1134/AJ1121,"-")</f>
        <v>9.9297893681043123E-2</v>
      </c>
      <c r="AP1134" s="52">
        <f t="shared" si="763"/>
        <v>69447.649831649833</v>
      </c>
      <c r="AQ1134" s="31">
        <f t="shared" si="782"/>
        <v>9.3308199811498585E-2</v>
      </c>
      <c r="AR1134" s="176"/>
      <c r="AS1134" s="197"/>
      <c r="AT1134" s="197"/>
      <c r="AU1134" s="67" t="s">
        <v>81</v>
      </c>
      <c r="AV1134" s="49">
        <v>27846362</v>
      </c>
      <c r="AW1134" s="30">
        <f>IFERROR(AV1134/AS1121,"-")</f>
        <v>1.3774752463431775E-2</v>
      </c>
      <c r="AX1134" s="49">
        <v>195</v>
      </c>
      <c r="AY1134" s="30">
        <f>IFERROR(AX1134/AT1121,"-")</f>
        <v>0.10512129380053908</v>
      </c>
      <c r="AZ1134" s="52">
        <f t="shared" si="764"/>
        <v>142801.85641025641</v>
      </c>
      <c r="BA1134" s="31">
        <f t="shared" si="783"/>
        <v>9.5588235294117641E-2</v>
      </c>
      <c r="BB1134" s="176"/>
      <c r="BC1134" s="197"/>
      <c r="BD1134" s="197"/>
      <c r="BE1134" s="67" t="s">
        <v>81</v>
      </c>
      <c r="BF1134" s="49">
        <v>9596765</v>
      </c>
      <c r="BG1134" s="30">
        <f>IFERROR(BF1134/BC1121,"-")</f>
        <v>8.5926929341613219E-3</v>
      </c>
      <c r="BH1134" s="49">
        <v>107</v>
      </c>
      <c r="BI1134" s="30">
        <f>IFERROR(BH1134/BD1121,"-")</f>
        <v>0.11215932914046121</v>
      </c>
      <c r="BJ1134" s="52">
        <f t="shared" si="765"/>
        <v>89689.392523364484</v>
      </c>
      <c r="BK1134" s="31">
        <f t="shared" si="784"/>
        <v>9.9350046425255342E-2</v>
      </c>
      <c r="BL1134" s="176"/>
      <c r="BM1134" s="197"/>
      <c r="BN1134" s="197"/>
      <c r="BO1134" s="67" t="s">
        <v>81</v>
      </c>
      <c r="BP1134" s="49">
        <v>9318065</v>
      </c>
      <c r="BQ1134" s="30">
        <f>IFERROR(BP1134/BM1121,"-")</f>
        <v>2.1196468371805027E-2</v>
      </c>
      <c r="BR1134" s="49">
        <v>43</v>
      </c>
      <c r="BS1134" s="30">
        <f>IFERROR(BR1134/BN1121,"-")</f>
        <v>0.11139896373056994</v>
      </c>
      <c r="BT1134" s="52">
        <f t="shared" si="766"/>
        <v>216699.18604651163</v>
      </c>
      <c r="BU1134" s="31">
        <f t="shared" si="785"/>
        <v>9.1489361702127653E-2</v>
      </c>
      <c r="BV1134" s="176"/>
      <c r="BW1134" s="197"/>
      <c r="BX1134" s="197"/>
      <c r="BY1134" s="67" t="s">
        <v>81</v>
      </c>
      <c r="BZ1134" s="49">
        <f t="shared" si="777"/>
        <v>87090686</v>
      </c>
      <c r="CA1134" s="30">
        <f>IFERROR(BZ1134/BW1121,"-")</f>
        <v>1.017582264568599E-2</v>
      </c>
      <c r="CB1134" s="49">
        <f t="shared" si="778"/>
        <v>875</v>
      </c>
      <c r="CC1134" s="30">
        <f>IFERROR(CB1134/BX1121,"-")</f>
        <v>9.0336568242824697E-2</v>
      </c>
      <c r="CD1134" s="52">
        <f t="shared" si="767"/>
        <v>99532.212571428565</v>
      </c>
      <c r="CE1134" s="31">
        <f t="shared" si="786"/>
        <v>8.2985584218512903E-2</v>
      </c>
      <c r="CR1134" s="173"/>
      <c r="CS1134" s="194"/>
      <c r="CT1134" s="188"/>
      <c r="CU1134" s="191"/>
      <c r="CV1134" s="191"/>
      <c r="CW1134" s="75" t="s">
        <v>70</v>
      </c>
      <c r="CX1134" s="86">
        <v>38856</v>
      </c>
      <c r="CY1134" s="76">
        <v>2.0481022450423298E-5</v>
      </c>
      <c r="CZ1134" s="86">
        <v>3</v>
      </c>
      <c r="DA1134" s="76">
        <v>1.4312977099236641E-3</v>
      </c>
      <c r="DB1134" s="86">
        <v>12952</v>
      </c>
      <c r="DC1134" s="77">
        <v>1.31521262604121E-3</v>
      </c>
    </row>
    <row r="1135" spans="2:107" s="16" customFormat="1" ht="13.15" customHeight="1">
      <c r="B1135" s="224"/>
      <c r="C1135" s="194"/>
      <c r="D1135" s="176"/>
      <c r="E1135" s="197"/>
      <c r="F1135" s="197"/>
      <c r="G1135" s="67" t="s">
        <v>83</v>
      </c>
      <c r="H1135" s="49">
        <v>20355</v>
      </c>
      <c r="I1135" s="30">
        <f>IFERROR(H1135/E1121,"-")</f>
        <v>1.1996916341621255E-3</v>
      </c>
      <c r="J1135" s="49">
        <v>1</v>
      </c>
      <c r="K1135" s="30">
        <f>IFERROR(J1135/F1121,"-")</f>
        <v>0.125</v>
      </c>
      <c r="L1135" s="52">
        <f t="shared" si="760"/>
        <v>20355</v>
      </c>
      <c r="M1135" s="31">
        <f t="shared" si="779"/>
        <v>0.1111111111111111</v>
      </c>
      <c r="N1135" s="176"/>
      <c r="O1135" s="197"/>
      <c r="P1135" s="197"/>
      <c r="Q1135" s="67" t="s">
        <v>83</v>
      </c>
      <c r="R1135" s="49">
        <v>5791</v>
      </c>
      <c r="S1135" s="30">
        <f>IFERROR(R1135/O1121,"-")</f>
        <v>2.0336237975071165E-4</v>
      </c>
      <c r="T1135" s="49">
        <v>2</v>
      </c>
      <c r="U1135" s="30">
        <f>IFERROR(T1135/P1121,"-")</f>
        <v>0.15384615384615385</v>
      </c>
      <c r="V1135" s="52">
        <f t="shared" si="761"/>
        <v>2895.5</v>
      </c>
      <c r="W1135" s="31">
        <f t="shared" si="780"/>
        <v>0.125</v>
      </c>
      <c r="X1135" s="176"/>
      <c r="Y1135" s="197"/>
      <c r="Z1135" s="197"/>
      <c r="AA1135" s="67" t="s">
        <v>83</v>
      </c>
      <c r="AB1135" s="49">
        <v>28990955</v>
      </c>
      <c r="AC1135" s="30">
        <f>IFERROR(AB1135/Y1121,"-")</f>
        <v>1.2499873560980597E-2</v>
      </c>
      <c r="AD1135" s="49">
        <v>176</v>
      </c>
      <c r="AE1135" s="30">
        <f>IFERROR(AD1135/Z1121,"-")</f>
        <v>5.0589249784420809E-2</v>
      </c>
      <c r="AF1135" s="52">
        <f t="shared" si="762"/>
        <v>164721.33522727274</v>
      </c>
      <c r="AG1135" s="31">
        <f t="shared" si="781"/>
        <v>4.6945852227260602E-2</v>
      </c>
      <c r="AH1135" s="176"/>
      <c r="AI1135" s="197"/>
      <c r="AJ1135" s="197"/>
      <c r="AK1135" s="67" t="s">
        <v>83</v>
      </c>
      <c r="AL1135" s="49">
        <v>65062434</v>
      </c>
      <c r="AM1135" s="30">
        <f>IFERROR(AL1135/AI1121,"-")</f>
        <v>2.4872491960495215E-2</v>
      </c>
      <c r="AN1135" s="49">
        <v>366</v>
      </c>
      <c r="AO1135" s="30">
        <f>IFERROR(AN1135/AJ1121,"-")</f>
        <v>0.12236710130391174</v>
      </c>
      <c r="AP1135" s="52">
        <f t="shared" si="763"/>
        <v>177766.21311475409</v>
      </c>
      <c r="AQ1135" s="31">
        <f t="shared" si="782"/>
        <v>0.11498586239396795</v>
      </c>
      <c r="AR1135" s="176"/>
      <c r="AS1135" s="197"/>
      <c r="AT1135" s="197"/>
      <c r="AU1135" s="67" t="s">
        <v>83</v>
      </c>
      <c r="AV1135" s="49">
        <v>72791141</v>
      </c>
      <c r="AW1135" s="30">
        <f>IFERROR(AV1135/AS1121,"-")</f>
        <v>3.6007574303808867E-2</v>
      </c>
      <c r="AX1135" s="49">
        <v>385</v>
      </c>
      <c r="AY1135" s="30">
        <f>IFERROR(AX1135/AT1121,"-")</f>
        <v>0.20754716981132076</v>
      </c>
      <c r="AZ1135" s="52">
        <f t="shared" si="764"/>
        <v>189067.89870129869</v>
      </c>
      <c r="BA1135" s="31">
        <f t="shared" si="783"/>
        <v>0.18872549019607843</v>
      </c>
      <c r="BB1135" s="176"/>
      <c r="BC1135" s="197"/>
      <c r="BD1135" s="197"/>
      <c r="BE1135" s="67" t="s">
        <v>83</v>
      </c>
      <c r="BF1135" s="49">
        <v>38209275</v>
      </c>
      <c r="BG1135" s="30">
        <f>IFERROR(BF1135/BC1121,"-")</f>
        <v>3.4211587687301585E-2</v>
      </c>
      <c r="BH1135" s="49">
        <v>249</v>
      </c>
      <c r="BI1135" s="30">
        <f>IFERROR(BH1135/BD1121,"-")</f>
        <v>0.2610062893081761</v>
      </c>
      <c r="BJ1135" s="52">
        <f t="shared" si="765"/>
        <v>153450.90361445784</v>
      </c>
      <c r="BK1135" s="31">
        <f t="shared" si="784"/>
        <v>0.23119777158774374</v>
      </c>
      <c r="BL1135" s="176"/>
      <c r="BM1135" s="197"/>
      <c r="BN1135" s="197"/>
      <c r="BO1135" s="67" t="s">
        <v>83</v>
      </c>
      <c r="BP1135" s="49">
        <v>17286983</v>
      </c>
      <c r="BQ1135" s="30">
        <f>IFERROR(BP1135/BM1121,"-")</f>
        <v>3.9323935645805344E-2</v>
      </c>
      <c r="BR1135" s="49">
        <v>120</v>
      </c>
      <c r="BS1135" s="30">
        <f>IFERROR(BR1135/BN1121,"-")</f>
        <v>0.31088082901554404</v>
      </c>
      <c r="BT1135" s="52">
        <f t="shared" si="766"/>
        <v>144058.19166666668</v>
      </c>
      <c r="BU1135" s="31">
        <f t="shared" si="785"/>
        <v>0.25531914893617019</v>
      </c>
      <c r="BV1135" s="176"/>
      <c r="BW1135" s="197"/>
      <c r="BX1135" s="197"/>
      <c r="BY1135" s="67" t="s">
        <v>83</v>
      </c>
      <c r="BZ1135" s="49">
        <f t="shared" si="777"/>
        <v>222366934</v>
      </c>
      <c r="CA1135" s="30">
        <f>IFERROR(BZ1135/BW1121,"-")</f>
        <v>2.5981727628703741E-2</v>
      </c>
      <c r="CB1135" s="49">
        <f t="shared" si="778"/>
        <v>1299</v>
      </c>
      <c r="CC1135" s="30">
        <f>IFERROR(CB1135/BX1121,"-")</f>
        <v>0.1341110881684906</v>
      </c>
      <c r="CD1135" s="52">
        <f t="shared" si="767"/>
        <v>171183.16705157814</v>
      </c>
      <c r="CE1135" s="31">
        <f t="shared" si="786"/>
        <v>0.12319802731411229</v>
      </c>
      <c r="CR1135" s="173"/>
      <c r="CS1135" s="194"/>
      <c r="CT1135" s="188"/>
      <c r="CU1135" s="191"/>
      <c r="CV1135" s="191"/>
      <c r="CW1135" s="75" t="s">
        <v>73</v>
      </c>
      <c r="CX1135" s="86">
        <v>340199</v>
      </c>
      <c r="CY1135" s="76">
        <v>1.7931911047487019E-4</v>
      </c>
      <c r="CZ1135" s="86">
        <v>13</v>
      </c>
      <c r="DA1135" s="76">
        <v>6.2022900763358778E-3</v>
      </c>
      <c r="DB1135" s="86">
        <v>26169.153846153848</v>
      </c>
      <c r="DC1135" s="77">
        <v>5.6992547128452437E-3</v>
      </c>
    </row>
    <row r="1136" spans="2:107" s="16" customFormat="1" ht="13.15" customHeight="1">
      <c r="B1136" s="224"/>
      <c r="C1136" s="194"/>
      <c r="D1136" s="176"/>
      <c r="E1136" s="197"/>
      <c r="F1136" s="197"/>
      <c r="G1136" s="67" t="s">
        <v>87</v>
      </c>
      <c r="H1136" s="49">
        <v>64032</v>
      </c>
      <c r="I1136" s="30">
        <f>IFERROR(H1136/E1121,"-")</f>
        <v>3.7739452084828897E-3</v>
      </c>
      <c r="J1136" s="49">
        <v>2</v>
      </c>
      <c r="K1136" s="30">
        <f>IFERROR(J1136/F1121,"-")</f>
        <v>0.25</v>
      </c>
      <c r="L1136" s="52">
        <f t="shared" si="760"/>
        <v>32016</v>
      </c>
      <c r="M1136" s="31">
        <f t="shared" si="779"/>
        <v>0.22222222222222221</v>
      </c>
      <c r="N1136" s="176"/>
      <c r="O1136" s="197"/>
      <c r="P1136" s="197"/>
      <c r="Q1136" s="67" t="s">
        <v>87</v>
      </c>
      <c r="R1136" s="49">
        <v>115796</v>
      </c>
      <c r="S1136" s="30">
        <f>IFERROR(R1136/O1121,"-")</f>
        <v>4.0664047877073742E-3</v>
      </c>
      <c r="T1136" s="49">
        <v>2</v>
      </c>
      <c r="U1136" s="30">
        <f>IFERROR(T1136/P1121,"-")</f>
        <v>0.15384615384615385</v>
      </c>
      <c r="V1136" s="52">
        <f t="shared" si="761"/>
        <v>57898</v>
      </c>
      <c r="W1136" s="31">
        <f t="shared" si="780"/>
        <v>0.125</v>
      </c>
      <c r="X1136" s="176"/>
      <c r="Y1136" s="197"/>
      <c r="Z1136" s="197"/>
      <c r="AA1136" s="67" t="s">
        <v>87</v>
      </c>
      <c r="AB1136" s="49">
        <v>10100814</v>
      </c>
      <c r="AC1136" s="30">
        <f>IFERROR(AB1136/Y1121,"-")</f>
        <v>4.3551134435889632E-3</v>
      </c>
      <c r="AD1136" s="49">
        <v>219</v>
      </c>
      <c r="AE1136" s="30">
        <f>IFERROR(AD1136/Z1121,"-")</f>
        <v>6.2949123311296346E-2</v>
      </c>
      <c r="AF1136" s="52">
        <f t="shared" si="762"/>
        <v>46122.438356164384</v>
      </c>
      <c r="AG1136" s="31">
        <f t="shared" si="781"/>
        <v>5.8415577487329957E-2</v>
      </c>
      <c r="AH1136" s="176"/>
      <c r="AI1136" s="197"/>
      <c r="AJ1136" s="197"/>
      <c r="AK1136" s="67" t="s">
        <v>87</v>
      </c>
      <c r="AL1136" s="49">
        <v>10504909</v>
      </c>
      <c r="AM1136" s="30">
        <f>IFERROR(AL1136/AI1121,"-")</f>
        <v>4.0158851826575352E-3</v>
      </c>
      <c r="AN1136" s="49">
        <v>199</v>
      </c>
      <c r="AO1136" s="30">
        <f>IFERROR(AN1136/AJ1121,"-")</f>
        <v>6.65329321297225E-2</v>
      </c>
      <c r="AP1136" s="52">
        <f t="shared" si="763"/>
        <v>52788.487437185933</v>
      </c>
      <c r="AQ1136" s="31">
        <f t="shared" si="782"/>
        <v>6.251963556393339E-2</v>
      </c>
      <c r="AR1136" s="176"/>
      <c r="AS1136" s="197"/>
      <c r="AT1136" s="197"/>
      <c r="AU1136" s="67" t="s">
        <v>87</v>
      </c>
      <c r="AV1136" s="49">
        <v>14289164</v>
      </c>
      <c r="AW1136" s="30">
        <f>IFERROR(AV1136/AS1121,"-")</f>
        <v>7.068416944711867E-3</v>
      </c>
      <c r="AX1136" s="49">
        <v>174</v>
      </c>
      <c r="AY1136" s="30">
        <f>IFERROR(AX1136/AT1121,"-")</f>
        <v>9.3800539083557954E-2</v>
      </c>
      <c r="AZ1136" s="52">
        <f t="shared" si="764"/>
        <v>82121.632183908048</v>
      </c>
      <c r="BA1136" s="31">
        <f t="shared" si="783"/>
        <v>8.5294117647058826E-2</v>
      </c>
      <c r="BB1136" s="176"/>
      <c r="BC1136" s="197"/>
      <c r="BD1136" s="197"/>
      <c r="BE1136" s="67" t="s">
        <v>87</v>
      </c>
      <c r="BF1136" s="49">
        <v>7850827</v>
      </c>
      <c r="BG1136" s="30">
        <f>IFERROR(BF1136/BC1121,"-")</f>
        <v>7.0294256127166731E-3</v>
      </c>
      <c r="BH1136" s="49">
        <v>73</v>
      </c>
      <c r="BI1136" s="30">
        <f>IFERROR(BH1136/BD1121,"-")</f>
        <v>7.6519916142557654E-2</v>
      </c>
      <c r="BJ1136" s="52">
        <f t="shared" si="765"/>
        <v>107545.57534246576</v>
      </c>
      <c r="BK1136" s="31">
        <f t="shared" si="784"/>
        <v>6.778087279480037E-2</v>
      </c>
      <c r="BL1136" s="176"/>
      <c r="BM1136" s="197"/>
      <c r="BN1136" s="197"/>
      <c r="BO1136" s="67" t="s">
        <v>87</v>
      </c>
      <c r="BP1136" s="49">
        <v>922760</v>
      </c>
      <c r="BQ1136" s="30">
        <f>IFERROR(BP1136/BM1121,"-")</f>
        <v>2.0990681171216136E-3</v>
      </c>
      <c r="BR1136" s="49">
        <v>31</v>
      </c>
      <c r="BS1136" s="30">
        <f>IFERROR(BR1136/BN1121,"-")</f>
        <v>8.0310880829015538E-2</v>
      </c>
      <c r="BT1136" s="52">
        <f t="shared" si="766"/>
        <v>29766.451612903227</v>
      </c>
      <c r="BU1136" s="31">
        <f t="shared" si="785"/>
        <v>6.5957446808510636E-2</v>
      </c>
      <c r="BV1136" s="176"/>
      <c r="BW1136" s="197"/>
      <c r="BX1136" s="197"/>
      <c r="BY1136" s="67" t="s">
        <v>87</v>
      </c>
      <c r="BZ1136" s="49">
        <f t="shared" si="777"/>
        <v>43848302</v>
      </c>
      <c r="CA1136" s="30">
        <f>IFERROR(BZ1136/BW1121,"-")</f>
        <v>5.1233095633955433E-3</v>
      </c>
      <c r="CB1136" s="49">
        <f t="shared" si="778"/>
        <v>700</v>
      </c>
      <c r="CC1136" s="30">
        <f>IFERROR(CB1136/BX1121,"-")</f>
        <v>7.2269254594259758E-2</v>
      </c>
      <c r="CD1136" s="52">
        <f t="shared" si="767"/>
        <v>62640.431428571428</v>
      </c>
      <c r="CE1136" s="31">
        <f t="shared" si="786"/>
        <v>6.6388467374810314E-2</v>
      </c>
      <c r="CR1136" s="173"/>
      <c r="CS1136" s="194"/>
      <c r="CT1136" s="188"/>
      <c r="CU1136" s="191"/>
      <c r="CV1136" s="191"/>
      <c r="CW1136" s="75" t="s">
        <v>75</v>
      </c>
      <c r="CX1136" s="86">
        <v>1039843</v>
      </c>
      <c r="CY1136" s="76">
        <v>5.4810191033342383E-4</v>
      </c>
      <c r="CZ1136" s="86">
        <v>92</v>
      </c>
      <c r="DA1136" s="76">
        <v>4.3893129770992363E-2</v>
      </c>
      <c r="DB1136" s="86">
        <v>11302.641304347826</v>
      </c>
      <c r="DC1136" s="77">
        <v>4.0333187198597104E-2</v>
      </c>
    </row>
    <row r="1137" spans="2:107" s="16" customFormat="1" ht="13.15" customHeight="1">
      <c r="B1137" s="224"/>
      <c r="C1137" s="194"/>
      <c r="D1137" s="176"/>
      <c r="E1137" s="197"/>
      <c r="F1137" s="197"/>
      <c r="G1137" s="68" t="s">
        <v>85</v>
      </c>
      <c r="H1137" s="50">
        <v>36343</v>
      </c>
      <c r="I1137" s="32">
        <f>IFERROR(H1137/E1121,"-")</f>
        <v>2.1419991677894437E-3</v>
      </c>
      <c r="J1137" s="50">
        <v>1</v>
      </c>
      <c r="K1137" s="32">
        <f>IFERROR(J1137/F1121,"-")</f>
        <v>0.125</v>
      </c>
      <c r="L1137" s="53">
        <f t="shared" si="760"/>
        <v>36343</v>
      </c>
      <c r="M1137" s="33">
        <f t="shared" si="779"/>
        <v>0.1111111111111111</v>
      </c>
      <c r="N1137" s="176"/>
      <c r="O1137" s="197"/>
      <c r="P1137" s="197"/>
      <c r="Q1137" s="68" t="s">
        <v>85</v>
      </c>
      <c r="R1137" s="50">
        <v>168439</v>
      </c>
      <c r="S1137" s="32">
        <f>IFERROR(R1137/O1121,"-")</f>
        <v>5.9150674983301883E-3</v>
      </c>
      <c r="T1137" s="50">
        <v>4</v>
      </c>
      <c r="U1137" s="32">
        <f>IFERROR(T1137/P1121,"-")</f>
        <v>0.30769230769230771</v>
      </c>
      <c r="V1137" s="53">
        <f t="shared" si="761"/>
        <v>42109.75</v>
      </c>
      <c r="W1137" s="33">
        <f t="shared" si="780"/>
        <v>0.25</v>
      </c>
      <c r="X1137" s="176"/>
      <c r="Y1137" s="197"/>
      <c r="Z1137" s="197"/>
      <c r="AA1137" s="68" t="s">
        <v>85</v>
      </c>
      <c r="AB1137" s="50">
        <v>4109630</v>
      </c>
      <c r="AC1137" s="32">
        <f>IFERROR(AB1137/Y1121,"-")</f>
        <v>1.7719269814468923E-3</v>
      </c>
      <c r="AD1137" s="50">
        <v>247</v>
      </c>
      <c r="AE1137" s="32">
        <f>IFERROR(AD1137/Z1121,"-")</f>
        <v>7.0997413049726926E-2</v>
      </c>
      <c r="AF1137" s="53">
        <f t="shared" si="762"/>
        <v>16638.178137651823</v>
      </c>
      <c r="AG1137" s="33">
        <f t="shared" si="781"/>
        <v>6.5884235796212318E-2</v>
      </c>
      <c r="AH1137" s="176"/>
      <c r="AI1137" s="197"/>
      <c r="AJ1137" s="197"/>
      <c r="AK1137" s="68" t="s">
        <v>85</v>
      </c>
      <c r="AL1137" s="50">
        <v>7102750</v>
      </c>
      <c r="AM1137" s="32">
        <f>IFERROR(AL1137/AI1121,"-")</f>
        <v>2.715285632757105E-3</v>
      </c>
      <c r="AN1137" s="50">
        <v>317</v>
      </c>
      <c r="AO1137" s="32">
        <f>IFERROR(AN1137/AJ1121,"-")</f>
        <v>0.10598462052825142</v>
      </c>
      <c r="AP1137" s="53">
        <f t="shared" si="763"/>
        <v>22406.151419558359</v>
      </c>
      <c r="AQ1137" s="33">
        <f t="shared" si="782"/>
        <v>9.9591580270185359E-2</v>
      </c>
      <c r="AR1137" s="176"/>
      <c r="AS1137" s="197"/>
      <c r="AT1137" s="197"/>
      <c r="AU1137" s="68" t="s">
        <v>85</v>
      </c>
      <c r="AV1137" s="50">
        <v>7074090</v>
      </c>
      <c r="AW1137" s="32">
        <f>IFERROR(AV1137/AS1121,"-")</f>
        <v>3.4993382135173738E-3</v>
      </c>
      <c r="AX1137" s="50">
        <v>284</v>
      </c>
      <c r="AY1137" s="32">
        <f>IFERROR(AX1137/AT1121,"-")</f>
        <v>0.15309973045822103</v>
      </c>
      <c r="AZ1137" s="53">
        <f t="shared" si="764"/>
        <v>24908.767605633802</v>
      </c>
      <c r="BA1137" s="33">
        <f t="shared" si="783"/>
        <v>0.13921568627450981</v>
      </c>
      <c r="BB1137" s="176"/>
      <c r="BC1137" s="197"/>
      <c r="BD1137" s="197"/>
      <c r="BE1137" s="68" t="s">
        <v>85</v>
      </c>
      <c r="BF1137" s="50">
        <v>3368014</v>
      </c>
      <c r="BG1137" s="32">
        <f>IFERROR(BF1137/BC1121,"-")</f>
        <v>3.0156318405167165E-3</v>
      </c>
      <c r="BH1137" s="50">
        <v>183</v>
      </c>
      <c r="BI1137" s="32">
        <f>IFERROR(BH1137/BD1121,"-")</f>
        <v>0.1918238993710692</v>
      </c>
      <c r="BJ1137" s="53">
        <f t="shared" si="765"/>
        <v>18404.448087431694</v>
      </c>
      <c r="BK1137" s="33">
        <f t="shared" si="784"/>
        <v>0.16991643454038996</v>
      </c>
      <c r="BL1137" s="176"/>
      <c r="BM1137" s="197"/>
      <c r="BN1137" s="197"/>
      <c r="BO1137" s="68" t="s">
        <v>85</v>
      </c>
      <c r="BP1137" s="50">
        <v>1301284</v>
      </c>
      <c r="BQ1137" s="32">
        <f>IFERROR(BP1137/BM1121,"-")</f>
        <v>2.9601237111713573E-3</v>
      </c>
      <c r="BR1137" s="50">
        <v>72</v>
      </c>
      <c r="BS1137" s="32">
        <f>IFERROR(BR1137/BN1121,"-")</f>
        <v>0.18652849740932642</v>
      </c>
      <c r="BT1137" s="53">
        <f t="shared" si="766"/>
        <v>18073.388888888891</v>
      </c>
      <c r="BU1137" s="33">
        <f t="shared" si="785"/>
        <v>0.15319148936170213</v>
      </c>
      <c r="BV1137" s="176"/>
      <c r="BW1137" s="197"/>
      <c r="BX1137" s="197"/>
      <c r="BY1137" s="68" t="s">
        <v>85</v>
      </c>
      <c r="BZ1137" s="50">
        <f t="shared" si="777"/>
        <v>23160550</v>
      </c>
      <c r="CA1137" s="32">
        <f>IFERROR(BZ1137/BW1121,"-")</f>
        <v>2.7061177262576929E-3</v>
      </c>
      <c r="CB1137" s="50">
        <f t="shared" si="778"/>
        <v>1108</v>
      </c>
      <c r="CC1137" s="32">
        <f>IFERROR(CB1137/BX1121,"-")</f>
        <v>0.11439190584348544</v>
      </c>
      <c r="CD1137" s="53">
        <f t="shared" si="767"/>
        <v>20903.023465703973</v>
      </c>
      <c r="CE1137" s="33">
        <f t="shared" si="786"/>
        <v>0.1050834597875569</v>
      </c>
      <c r="CR1137" s="173"/>
      <c r="CS1137" s="194"/>
      <c r="CT1137" s="188"/>
      <c r="CU1137" s="191"/>
      <c r="CV1137" s="191"/>
      <c r="CW1137" s="75" t="s">
        <v>77</v>
      </c>
      <c r="CX1137" s="86">
        <v>8145830</v>
      </c>
      <c r="CY1137" s="76">
        <v>4.2936722026799363E-3</v>
      </c>
      <c r="CZ1137" s="86">
        <v>36</v>
      </c>
      <c r="DA1137" s="76">
        <v>1.717557251908397E-2</v>
      </c>
      <c r="DB1137" s="86">
        <v>226273.05555555556</v>
      </c>
      <c r="DC1137" s="77">
        <v>1.5782551512494521E-2</v>
      </c>
    </row>
    <row r="1138" spans="2:107" s="16" customFormat="1" ht="13.15" customHeight="1">
      <c r="B1138" s="224"/>
      <c r="C1138" s="195"/>
      <c r="D1138" s="177"/>
      <c r="E1138" s="198"/>
      <c r="F1138" s="198"/>
      <c r="G1138" s="18" t="s">
        <v>92</v>
      </c>
      <c r="H1138" s="48">
        <f>SUM(H1121:H1137)</f>
        <v>1785926</v>
      </c>
      <c r="I1138" s="32">
        <f>IFERROR(H1138/E1121,"-")</f>
        <v>0.10525966501756955</v>
      </c>
      <c r="J1138" s="50">
        <v>7</v>
      </c>
      <c r="K1138" s="32">
        <f>IFERROR(J1138/F1121,"-")</f>
        <v>0.875</v>
      </c>
      <c r="L1138" s="53">
        <f t="shared" si="760"/>
        <v>255132.28571428571</v>
      </c>
      <c r="M1138" s="34">
        <f t="shared" si="779"/>
        <v>0.77777777777777779</v>
      </c>
      <c r="N1138" s="177"/>
      <c r="O1138" s="198"/>
      <c r="P1138" s="198"/>
      <c r="Q1138" s="18" t="s">
        <v>92</v>
      </c>
      <c r="R1138" s="48">
        <f>SUM(R1121:R1137)</f>
        <v>1571509</v>
      </c>
      <c r="S1138" s="32">
        <f>IFERROR(R1138/O1121,"-")</f>
        <v>5.5186636166406684E-2</v>
      </c>
      <c r="T1138" s="50">
        <v>8</v>
      </c>
      <c r="U1138" s="32">
        <f>IFERROR(T1138/P1121,"-")</f>
        <v>0.61538461538461542</v>
      </c>
      <c r="V1138" s="53">
        <f t="shared" si="761"/>
        <v>196438.625</v>
      </c>
      <c r="W1138" s="34">
        <f t="shared" si="780"/>
        <v>0.5</v>
      </c>
      <c r="X1138" s="177"/>
      <c r="Y1138" s="198"/>
      <c r="Z1138" s="198"/>
      <c r="AA1138" s="18" t="s">
        <v>92</v>
      </c>
      <c r="AB1138" s="48">
        <f>SUM(AB1121:AB1137)</f>
        <v>371189671</v>
      </c>
      <c r="AC1138" s="32">
        <f>IFERROR(AB1138/Y1121,"-")</f>
        <v>0.16004384659429075</v>
      </c>
      <c r="AD1138" s="50">
        <v>2374</v>
      </c>
      <c r="AE1138" s="32">
        <f>IFERROR(AD1138/Z1121,"-")</f>
        <v>0.68237999425122164</v>
      </c>
      <c r="AF1138" s="53">
        <f t="shared" si="762"/>
        <v>156356.22198820557</v>
      </c>
      <c r="AG1138" s="34">
        <f t="shared" si="781"/>
        <v>0.63323552947452655</v>
      </c>
      <c r="AH1138" s="177"/>
      <c r="AI1138" s="198"/>
      <c r="AJ1138" s="198"/>
      <c r="AK1138" s="18" t="s">
        <v>92</v>
      </c>
      <c r="AL1138" s="48">
        <f>SUM(AL1121:AL1137)</f>
        <v>548108707</v>
      </c>
      <c r="AM1138" s="32">
        <f>IFERROR(AL1138/AI1121,"-")</f>
        <v>0.20953457425731917</v>
      </c>
      <c r="AN1138" s="50">
        <v>2399</v>
      </c>
      <c r="AO1138" s="32">
        <f>IFERROR(AN1138/AJ1121,"-")</f>
        <v>0.80207288532263454</v>
      </c>
      <c r="AP1138" s="53">
        <f t="shared" si="763"/>
        <v>228473.82534389329</v>
      </c>
      <c r="AQ1138" s="34">
        <f t="shared" si="782"/>
        <v>0.75369148601947844</v>
      </c>
      <c r="AR1138" s="177"/>
      <c r="AS1138" s="198"/>
      <c r="AT1138" s="198"/>
      <c r="AU1138" s="18" t="s">
        <v>92</v>
      </c>
      <c r="AV1138" s="48">
        <f>SUM(AV1121:AV1137)</f>
        <v>474055702</v>
      </c>
      <c r="AW1138" s="32">
        <f>IFERROR(AV1138/AS1121,"-")</f>
        <v>0.23450100766945353</v>
      </c>
      <c r="AX1138" s="50">
        <v>1592</v>
      </c>
      <c r="AY1138" s="32">
        <f>IFERROR(AX1138/AT1121,"-")</f>
        <v>0.85822102425876012</v>
      </c>
      <c r="AZ1138" s="53">
        <f t="shared" si="764"/>
        <v>297773.68216080405</v>
      </c>
      <c r="BA1138" s="34">
        <f t="shared" si="783"/>
        <v>0.7803921568627451</v>
      </c>
      <c r="BB1138" s="177"/>
      <c r="BC1138" s="198"/>
      <c r="BD1138" s="198"/>
      <c r="BE1138" s="18" t="s">
        <v>92</v>
      </c>
      <c r="BF1138" s="48">
        <f>SUM(BF1121:BF1137)</f>
        <v>296133180</v>
      </c>
      <c r="BG1138" s="32">
        <f>IFERROR(BF1138/BC1121,"-")</f>
        <v>0.26514992118247377</v>
      </c>
      <c r="BH1138" s="50">
        <v>831</v>
      </c>
      <c r="BI1138" s="32">
        <f>IFERROR(BH1138/BD1121,"-")</f>
        <v>0.87106918238993714</v>
      </c>
      <c r="BJ1138" s="53">
        <f t="shared" si="765"/>
        <v>356357.61732851987</v>
      </c>
      <c r="BK1138" s="34">
        <f t="shared" si="784"/>
        <v>0.77158774373259054</v>
      </c>
      <c r="BL1138" s="177"/>
      <c r="BM1138" s="198"/>
      <c r="BN1138" s="198"/>
      <c r="BO1138" s="18" t="s">
        <v>92</v>
      </c>
      <c r="BP1138" s="48">
        <f>SUM(BP1121:BP1137)</f>
        <v>123181407</v>
      </c>
      <c r="BQ1138" s="32">
        <f>IFERROR(BP1138/BM1121,"-")</f>
        <v>0.28020954967259215</v>
      </c>
      <c r="BR1138" s="50">
        <v>335</v>
      </c>
      <c r="BS1138" s="32">
        <f>IFERROR(BR1138/BN1121,"-")</f>
        <v>0.86787564766839376</v>
      </c>
      <c r="BT1138" s="53">
        <f t="shared" si="766"/>
        <v>367705.69253731344</v>
      </c>
      <c r="BU1138" s="34">
        <f t="shared" si="785"/>
        <v>0.71276595744680848</v>
      </c>
      <c r="BV1138" s="177"/>
      <c r="BW1138" s="198"/>
      <c r="BX1138" s="198"/>
      <c r="BY1138" s="18" t="s">
        <v>92</v>
      </c>
      <c r="BZ1138" s="48">
        <f t="shared" si="777"/>
        <v>1816026102</v>
      </c>
      <c r="CA1138" s="32">
        <f>IFERROR(BZ1138/BW1121,"-")</f>
        <v>0.21218755279856744</v>
      </c>
      <c r="CB1138" s="50">
        <f t="shared" si="778"/>
        <v>7546</v>
      </c>
      <c r="CC1138" s="32">
        <f>IFERROR(CB1138/BX1121,"-")</f>
        <v>0.77906256452612022</v>
      </c>
      <c r="CD1138" s="53">
        <f t="shared" si="767"/>
        <v>240660.7609329446</v>
      </c>
      <c r="CE1138" s="34">
        <f t="shared" si="786"/>
        <v>0.71566767830045519</v>
      </c>
      <c r="CR1138" s="173"/>
      <c r="CS1138" s="194"/>
      <c r="CT1138" s="188"/>
      <c r="CU1138" s="191"/>
      <c r="CV1138" s="191"/>
      <c r="CW1138" s="75" t="s">
        <v>79</v>
      </c>
      <c r="CX1138" s="86">
        <v>14587170</v>
      </c>
      <c r="CY1138" s="76">
        <v>7.6889066362502891E-3</v>
      </c>
      <c r="CZ1138" s="86">
        <v>40</v>
      </c>
      <c r="DA1138" s="76">
        <v>1.9083969465648856E-2</v>
      </c>
      <c r="DB1138" s="86">
        <v>364679.25</v>
      </c>
      <c r="DC1138" s="77">
        <v>1.7536168347216132E-2</v>
      </c>
    </row>
    <row r="1139" spans="2:107" s="16" customFormat="1" ht="13.15" customHeight="1">
      <c r="B1139" s="224">
        <v>64</v>
      </c>
      <c r="C1139" s="193" t="s">
        <v>44</v>
      </c>
      <c r="D1139" s="175">
        <f>CI68</f>
        <v>45</v>
      </c>
      <c r="E1139" s="196">
        <v>88203800</v>
      </c>
      <c r="F1139" s="196">
        <v>43</v>
      </c>
      <c r="G1139" s="65" t="s">
        <v>58</v>
      </c>
      <c r="H1139" s="54">
        <v>4537177</v>
      </c>
      <c r="I1139" s="28">
        <f>IFERROR(H1139/E1139,"-")</f>
        <v>5.1439699876876056E-2</v>
      </c>
      <c r="J1139" s="54">
        <v>13</v>
      </c>
      <c r="K1139" s="28">
        <f>IFERROR(J1139/F1139,"-")</f>
        <v>0.30232558139534882</v>
      </c>
      <c r="L1139" s="51">
        <f t="shared" si="760"/>
        <v>349013.61538461538</v>
      </c>
      <c r="M1139" s="29">
        <f t="shared" ref="M1139:M1156" si="787">IFERROR(J1139/$CI$68,"-")</f>
        <v>0.28888888888888886</v>
      </c>
      <c r="N1139" s="175">
        <f>CJ68</f>
        <v>108</v>
      </c>
      <c r="O1139" s="196">
        <v>201343910</v>
      </c>
      <c r="P1139" s="196">
        <v>101</v>
      </c>
      <c r="Q1139" s="65" t="s">
        <v>58</v>
      </c>
      <c r="R1139" s="54">
        <v>8988604</v>
      </c>
      <c r="S1139" s="28">
        <f>IFERROR(R1139/O1139,"-")</f>
        <v>4.4643038868173363E-2</v>
      </c>
      <c r="T1139" s="54">
        <v>35</v>
      </c>
      <c r="U1139" s="28">
        <f>IFERROR(T1139/P1139,"-")</f>
        <v>0.34653465346534651</v>
      </c>
      <c r="V1139" s="51">
        <f t="shared" si="761"/>
        <v>256817.25714285715</v>
      </c>
      <c r="W1139" s="29">
        <f t="shared" ref="W1139:W1156" si="788">IFERROR(T1139/$CJ$68,"-")</f>
        <v>0.32407407407407407</v>
      </c>
      <c r="X1139" s="175">
        <f>CK68</f>
        <v>4077</v>
      </c>
      <c r="Y1139" s="196">
        <v>2670511480</v>
      </c>
      <c r="Z1139" s="196">
        <v>3770</v>
      </c>
      <c r="AA1139" s="65" t="s">
        <v>58</v>
      </c>
      <c r="AB1139" s="54">
        <v>48524061</v>
      </c>
      <c r="AC1139" s="28">
        <f>IFERROR(AB1139/Y1139,"-")</f>
        <v>1.8170324809837553E-2</v>
      </c>
      <c r="AD1139" s="54">
        <v>538</v>
      </c>
      <c r="AE1139" s="28">
        <f>IFERROR(AD1139/Z1139,"-")</f>
        <v>0.14270557029177719</v>
      </c>
      <c r="AF1139" s="51">
        <f t="shared" si="762"/>
        <v>90193.421933085498</v>
      </c>
      <c r="AG1139" s="29">
        <f t="shared" ref="AG1139:AG1156" si="789">IFERROR(AD1139/$CK$68,"-")</f>
        <v>0.13195977434388032</v>
      </c>
      <c r="AH1139" s="175">
        <f>CL68</f>
        <v>3451</v>
      </c>
      <c r="AI1139" s="196">
        <v>2973749410</v>
      </c>
      <c r="AJ1139" s="196">
        <v>3211</v>
      </c>
      <c r="AK1139" s="65" t="s">
        <v>58</v>
      </c>
      <c r="AL1139" s="54">
        <v>79217539</v>
      </c>
      <c r="AM1139" s="28">
        <f>IFERROR(AL1139/AI1139,"-")</f>
        <v>2.6638942317604362E-2</v>
      </c>
      <c r="AN1139" s="54">
        <v>669</v>
      </c>
      <c r="AO1139" s="28">
        <f>IFERROR(AN1139/AJ1139,"-")</f>
        <v>0.20834630956088446</v>
      </c>
      <c r="AP1139" s="51">
        <f t="shared" si="763"/>
        <v>118411.86696562033</v>
      </c>
      <c r="AQ1139" s="29">
        <f t="shared" ref="AQ1139:AQ1156" si="790">IFERROR(AN1139/$CL$68,"-")</f>
        <v>0.19385685308606201</v>
      </c>
      <c r="AR1139" s="175">
        <f>CM68</f>
        <v>1903</v>
      </c>
      <c r="AS1139" s="196">
        <v>1949832660</v>
      </c>
      <c r="AT1139" s="196">
        <v>1741</v>
      </c>
      <c r="AU1139" s="65" t="s">
        <v>58</v>
      </c>
      <c r="AV1139" s="54">
        <v>74230484</v>
      </c>
      <c r="AW1139" s="28">
        <f>IFERROR(AV1139/AS1139,"-")</f>
        <v>3.8070181879095201E-2</v>
      </c>
      <c r="AX1139" s="54">
        <v>456</v>
      </c>
      <c r="AY1139" s="28">
        <f>IFERROR(AX1139/AT1139,"-")</f>
        <v>0.26191843767949452</v>
      </c>
      <c r="AZ1139" s="51">
        <f t="shared" si="764"/>
        <v>162786.14912280702</v>
      </c>
      <c r="BA1139" s="29">
        <f t="shared" ref="BA1139:BA1156" si="791">IFERROR(AX1139/$CM$68,"-")</f>
        <v>0.23962165002627431</v>
      </c>
      <c r="BB1139" s="175">
        <f>CN68</f>
        <v>965</v>
      </c>
      <c r="BC1139" s="196">
        <v>1007205400</v>
      </c>
      <c r="BD1139" s="196">
        <v>848</v>
      </c>
      <c r="BE1139" s="65" t="s">
        <v>58</v>
      </c>
      <c r="BF1139" s="54">
        <v>45109946</v>
      </c>
      <c r="BG1139" s="28">
        <f>IFERROR(BF1139/BC1139,"-")</f>
        <v>4.478723604936987E-2</v>
      </c>
      <c r="BH1139" s="54">
        <v>219</v>
      </c>
      <c r="BI1139" s="28">
        <f>IFERROR(BH1139/BD1139,"-")</f>
        <v>0.25825471698113206</v>
      </c>
      <c r="BJ1139" s="51">
        <f t="shared" si="765"/>
        <v>205981.48858447489</v>
      </c>
      <c r="BK1139" s="29">
        <f t="shared" ref="BK1139:BK1156" si="792">IFERROR(BH1139/$CN$68,"-")</f>
        <v>0.22694300518134716</v>
      </c>
      <c r="BL1139" s="175">
        <f>CO68</f>
        <v>411</v>
      </c>
      <c r="BM1139" s="196">
        <v>353464960</v>
      </c>
      <c r="BN1139" s="196">
        <v>313</v>
      </c>
      <c r="BO1139" s="65" t="s">
        <v>58</v>
      </c>
      <c r="BP1139" s="54">
        <v>7411219</v>
      </c>
      <c r="BQ1139" s="28">
        <f>IFERROR(BP1139/BM1139,"-")</f>
        <v>2.0967337186690301E-2</v>
      </c>
      <c r="BR1139" s="54">
        <v>86</v>
      </c>
      <c r="BS1139" s="28">
        <f>IFERROR(BR1139/BN1139,"-")</f>
        <v>0.27476038338658149</v>
      </c>
      <c r="BT1139" s="51">
        <f t="shared" si="766"/>
        <v>86176.965116279069</v>
      </c>
      <c r="BU1139" s="29">
        <f t="shared" ref="BU1139:BU1156" si="793">IFERROR(BR1139/$CO$68,"-")</f>
        <v>0.20924574209245742</v>
      </c>
      <c r="BV1139" s="175">
        <f>CP68</f>
        <v>10960</v>
      </c>
      <c r="BW1139" s="196">
        <f>SUM(E1139,O1139,Y1139,AI1139,AS1139,BC1139,BM1139)</f>
        <v>9244311620</v>
      </c>
      <c r="BX1139" s="196">
        <f>SUM(F1139,P1139,Z1139,AJ1139,AT1139,BD1139,BN1139)</f>
        <v>10027</v>
      </c>
      <c r="BY1139" s="65" t="s">
        <v>58</v>
      </c>
      <c r="BZ1139" s="54">
        <f t="shared" si="777"/>
        <v>268019030</v>
      </c>
      <c r="CA1139" s="28">
        <f>IFERROR(BZ1139/BW1139,"-")</f>
        <v>2.899285971928324E-2</v>
      </c>
      <c r="CB1139" s="54">
        <f t="shared" si="778"/>
        <v>2016</v>
      </c>
      <c r="CC1139" s="28">
        <f>IFERROR(CB1139/BX1139,"-")</f>
        <v>0.20105714570659219</v>
      </c>
      <c r="CD1139" s="51">
        <f t="shared" si="767"/>
        <v>132945.94742063491</v>
      </c>
      <c r="CE1139" s="29">
        <f t="shared" ref="CE1139:CE1156" si="794">IFERROR(CB1139/$CP$68,"-")</f>
        <v>0.18394160583941604</v>
      </c>
      <c r="CR1139" s="173"/>
      <c r="CS1139" s="194"/>
      <c r="CT1139" s="188"/>
      <c r="CU1139" s="191"/>
      <c r="CV1139" s="191"/>
      <c r="CW1139" s="75" t="s">
        <v>81</v>
      </c>
      <c r="CX1139" s="86">
        <v>25741920</v>
      </c>
      <c r="CY1139" s="76">
        <v>1.3568582495290317E-2</v>
      </c>
      <c r="CZ1139" s="86">
        <v>215</v>
      </c>
      <c r="DA1139" s="76">
        <v>0.10257633587786259</v>
      </c>
      <c r="DB1139" s="86">
        <v>119729.86046511628</v>
      </c>
      <c r="DC1139" s="77">
        <v>9.4256904866286711E-2</v>
      </c>
    </row>
    <row r="1140" spans="2:107" s="16" customFormat="1" ht="13.15" customHeight="1">
      <c r="B1140" s="224"/>
      <c r="C1140" s="194"/>
      <c r="D1140" s="176"/>
      <c r="E1140" s="197"/>
      <c r="F1140" s="197"/>
      <c r="G1140" s="66" t="s">
        <v>60</v>
      </c>
      <c r="H1140" s="49">
        <v>267719</v>
      </c>
      <c r="I1140" s="30">
        <f>IFERROR(H1140/E1139,"-")</f>
        <v>3.0352320421569139E-3</v>
      </c>
      <c r="J1140" s="49">
        <v>15</v>
      </c>
      <c r="K1140" s="30">
        <f>IFERROR(J1140/F1139,"-")</f>
        <v>0.34883720930232559</v>
      </c>
      <c r="L1140" s="52">
        <f t="shared" si="760"/>
        <v>17847.933333333334</v>
      </c>
      <c r="M1140" s="31">
        <f t="shared" si="787"/>
        <v>0.33333333333333331</v>
      </c>
      <c r="N1140" s="176"/>
      <c r="O1140" s="197"/>
      <c r="P1140" s="197"/>
      <c r="Q1140" s="66" t="s">
        <v>60</v>
      </c>
      <c r="R1140" s="49">
        <v>1062660</v>
      </c>
      <c r="S1140" s="30">
        <f>IFERROR(R1140/O1139,"-")</f>
        <v>5.2778353216643105E-3</v>
      </c>
      <c r="T1140" s="49">
        <v>29</v>
      </c>
      <c r="U1140" s="30">
        <f>IFERROR(T1140/P1139,"-")</f>
        <v>0.28712871287128711</v>
      </c>
      <c r="V1140" s="52">
        <f t="shared" si="761"/>
        <v>36643.448275862072</v>
      </c>
      <c r="W1140" s="31">
        <f t="shared" si="788"/>
        <v>0.26851851851851855</v>
      </c>
      <c r="X1140" s="176"/>
      <c r="Y1140" s="197"/>
      <c r="Z1140" s="197"/>
      <c r="AA1140" s="66" t="s">
        <v>60</v>
      </c>
      <c r="AB1140" s="49">
        <v>55907022</v>
      </c>
      <c r="AC1140" s="30">
        <f>IFERROR(AB1140/Y1139,"-")</f>
        <v>2.0934949135661459E-2</v>
      </c>
      <c r="AD1140" s="49">
        <v>797</v>
      </c>
      <c r="AE1140" s="30">
        <f>IFERROR(AD1140/Z1139,"-")</f>
        <v>0.21140583554376657</v>
      </c>
      <c r="AF1140" s="52">
        <f t="shared" si="762"/>
        <v>70146.828105395238</v>
      </c>
      <c r="AG1140" s="31">
        <f t="shared" si="789"/>
        <v>0.19548687760608291</v>
      </c>
      <c r="AH1140" s="176"/>
      <c r="AI1140" s="197"/>
      <c r="AJ1140" s="197"/>
      <c r="AK1140" s="66" t="s">
        <v>60</v>
      </c>
      <c r="AL1140" s="49">
        <v>79080423</v>
      </c>
      <c r="AM1140" s="30">
        <f>IFERROR(AL1140/AI1139,"-")</f>
        <v>2.6592833523252386E-2</v>
      </c>
      <c r="AN1140" s="49">
        <v>802</v>
      </c>
      <c r="AO1140" s="30">
        <f>IFERROR(AN1140/AJ1139,"-")</f>
        <v>0.24976642790407971</v>
      </c>
      <c r="AP1140" s="52">
        <f t="shared" si="763"/>
        <v>98604.018703241891</v>
      </c>
      <c r="AQ1140" s="31">
        <f t="shared" si="790"/>
        <v>0.2323964068385975</v>
      </c>
      <c r="AR1140" s="176"/>
      <c r="AS1140" s="197"/>
      <c r="AT1140" s="197"/>
      <c r="AU1140" s="66" t="s">
        <v>60</v>
      </c>
      <c r="AV1140" s="49">
        <v>48209459</v>
      </c>
      <c r="AW1140" s="30">
        <f>IFERROR(AV1140/AS1139,"-")</f>
        <v>2.4724921265807498E-2</v>
      </c>
      <c r="AX1140" s="49">
        <v>475</v>
      </c>
      <c r="AY1140" s="30">
        <f>IFERROR(AX1140/AT1139,"-")</f>
        <v>0.27283170591614014</v>
      </c>
      <c r="AZ1140" s="52">
        <f t="shared" si="764"/>
        <v>101493.59789473684</v>
      </c>
      <c r="BA1140" s="31">
        <f t="shared" si="791"/>
        <v>0.24960588544403572</v>
      </c>
      <c r="BB1140" s="176"/>
      <c r="BC1140" s="197"/>
      <c r="BD1140" s="197"/>
      <c r="BE1140" s="66" t="s">
        <v>60</v>
      </c>
      <c r="BF1140" s="49">
        <v>11665399</v>
      </c>
      <c r="BG1140" s="30">
        <f>IFERROR(BF1140/BC1139,"-")</f>
        <v>1.1581946443098895E-2</v>
      </c>
      <c r="BH1140" s="49">
        <v>246</v>
      </c>
      <c r="BI1140" s="30">
        <f>IFERROR(BH1140/BD1139,"-")</f>
        <v>0.29009433962264153</v>
      </c>
      <c r="BJ1140" s="52">
        <f t="shared" si="765"/>
        <v>47420.32113821138</v>
      </c>
      <c r="BK1140" s="31">
        <f t="shared" si="792"/>
        <v>0.25492227979274612</v>
      </c>
      <c r="BL1140" s="176"/>
      <c r="BM1140" s="197"/>
      <c r="BN1140" s="197"/>
      <c r="BO1140" s="66" t="s">
        <v>60</v>
      </c>
      <c r="BP1140" s="49">
        <v>5701695</v>
      </c>
      <c r="BQ1140" s="30">
        <f>IFERROR(BP1140/BM1139,"-")</f>
        <v>1.6130863438344779E-2</v>
      </c>
      <c r="BR1140" s="49">
        <v>93</v>
      </c>
      <c r="BS1140" s="30">
        <f>IFERROR(BR1140/BN1139,"-")</f>
        <v>0.29712460063897761</v>
      </c>
      <c r="BT1140" s="52">
        <f t="shared" si="766"/>
        <v>61308.548387096773</v>
      </c>
      <c r="BU1140" s="31">
        <f t="shared" si="793"/>
        <v>0.22627737226277372</v>
      </c>
      <c r="BV1140" s="176"/>
      <c r="BW1140" s="197"/>
      <c r="BX1140" s="197"/>
      <c r="BY1140" s="66" t="s">
        <v>60</v>
      </c>
      <c r="BZ1140" s="49">
        <f t="shared" si="777"/>
        <v>201894377</v>
      </c>
      <c r="CA1140" s="30">
        <f>IFERROR(BZ1140/BW1139,"-")</f>
        <v>2.1839849769149169E-2</v>
      </c>
      <c r="CB1140" s="49">
        <f t="shared" si="778"/>
        <v>2457</v>
      </c>
      <c r="CC1140" s="30">
        <f>IFERROR(CB1140/BX1139,"-")</f>
        <v>0.24503839632990926</v>
      </c>
      <c r="CD1140" s="52">
        <f t="shared" si="767"/>
        <v>82171.093610093609</v>
      </c>
      <c r="CE1140" s="31">
        <f t="shared" si="794"/>
        <v>0.22417883211678832</v>
      </c>
      <c r="CR1140" s="173"/>
      <c r="CS1140" s="194"/>
      <c r="CT1140" s="188"/>
      <c r="CU1140" s="191"/>
      <c r="CV1140" s="191"/>
      <c r="CW1140" s="75" t="s">
        <v>83</v>
      </c>
      <c r="CX1140" s="86">
        <v>28455746</v>
      </c>
      <c r="CY1140" s="76">
        <v>1.4999041915522518E-2</v>
      </c>
      <c r="CZ1140" s="86">
        <v>288</v>
      </c>
      <c r="DA1140" s="76">
        <v>0.13740458015267176</v>
      </c>
      <c r="DB1140" s="86">
        <v>98804.673611111109</v>
      </c>
      <c r="DC1140" s="77">
        <v>0.12626041209995617</v>
      </c>
    </row>
    <row r="1141" spans="2:107" s="16" customFormat="1" ht="13.15" customHeight="1">
      <c r="B1141" s="224"/>
      <c r="C1141" s="194"/>
      <c r="D1141" s="176"/>
      <c r="E1141" s="197"/>
      <c r="F1141" s="197"/>
      <c r="G1141" s="67" t="s">
        <v>194</v>
      </c>
      <c r="H1141" s="49">
        <v>4443555</v>
      </c>
      <c r="I1141" s="30">
        <f>IFERROR(H1141/E1139,"-")</f>
        <v>5.0378271684439903E-2</v>
      </c>
      <c r="J1141" s="49">
        <v>6</v>
      </c>
      <c r="K1141" s="30">
        <f>IFERROR(J1141/F1139,"-")</f>
        <v>0.13953488372093023</v>
      </c>
      <c r="L1141" s="52">
        <f>IFERROR(H1141/J1141,"-")</f>
        <v>740592.5</v>
      </c>
      <c r="M1141" s="31">
        <f t="shared" si="787"/>
        <v>0.13333333333333333</v>
      </c>
      <c r="N1141" s="176"/>
      <c r="O1141" s="197"/>
      <c r="P1141" s="197"/>
      <c r="Q1141" s="67" t="s">
        <v>194</v>
      </c>
      <c r="R1141" s="49">
        <v>9770753</v>
      </c>
      <c r="S1141" s="30">
        <f>IFERROR(R1141/O1139,"-")</f>
        <v>4.8527680822330312E-2</v>
      </c>
      <c r="T1141" s="49">
        <v>12</v>
      </c>
      <c r="U1141" s="30">
        <f>IFERROR(T1141/P1139,"-")</f>
        <v>0.11881188118811881</v>
      </c>
      <c r="V1141" s="52">
        <f>IFERROR(R1141/T1141,"-")</f>
        <v>814229.41666666663</v>
      </c>
      <c r="W1141" s="31">
        <f t="shared" si="788"/>
        <v>0.1111111111111111</v>
      </c>
      <c r="X1141" s="176"/>
      <c r="Y1141" s="197"/>
      <c r="Z1141" s="197"/>
      <c r="AA1141" s="67" t="s">
        <v>194</v>
      </c>
      <c r="AB1141" s="49">
        <v>36693074</v>
      </c>
      <c r="AC1141" s="30">
        <f>IFERROR(AB1141/Y1139,"-")</f>
        <v>1.3740092216342018E-2</v>
      </c>
      <c r="AD1141" s="49">
        <v>212</v>
      </c>
      <c r="AE1141" s="30">
        <f>IFERROR(AD1141/Z1139,"-")</f>
        <v>5.6233421750663128E-2</v>
      </c>
      <c r="AF1141" s="52">
        <f>IFERROR(AB1141/AD1141,"-")</f>
        <v>173080.53773584907</v>
      </c>
      <c r="AG1141" s="31">
        <f t="shared" si="789"/>
        <v>5.1999018886436106E-2</v>
      </c>
      <c r="AH1141" s="176"/>
      <c r="AI1141" s="197"/>
      <c r="AJ1141" s="197"/>
      <c r="AK1141" s="67" t="s">
        <v>194</v>
      </c>
      <c r="AL1141" s="49">
        <v>63554856</v>
      </c>
      <c r="AM1141" s="30">
        <f>IFERROR(AL1141/AI1139,"-")</f>
        <v>2.137196086068328E-2</v>
      </c>
      <c r="AN1141" s="49">
        <v>243</v>
      </c>
      <c r="AO1141" s="30">
        <f>IFERROR(AN1141/AJ1139,"-")</f>
        <v>7.567735907816879E-2</v>
      </c>
      <c r="AP1141" s="52">
        <f>IFERROR(AL1141/AN1141,"-")</f>
        <v>261542.61728395062</v>
      </c>
      <c r="AQ1141" s="31">
        <f t="shared" si="790"/>
        <v>7.0414372645609971E-2</v>
      </c>
      <c r="AR1141" s="176"/>
      <c r="AS1141" s="197"/>
      <c r="AT1141" s="197"/>
      <c r="AU1141" s="67" t="s">
        <v>194</v>
      </c>
      <c r="AV1141" s="49">
        <v>9244802</v>
      </c>
      <c r="AW1141" s="30">
        <f>IFERROR(AV1141/AS1139,"-")</f>
        <v>4.7413309817058869E-3</v>
      </c>
      <c r="AX1141" s="49">
        <v>84</v>
      </c>
      <c r="AY1141" s="30">
        <f>IFERROR(AX1141/AT1139,"-")</f>
        <v>4.8248133256748996E-2</v>
      </c>
      <c r="AZ1141" s="52">
        <f>IFERROR(AV1141/AX1141,"-")</f>
        <v>110057.16666666667</v>
      </c>
      <c r="BA1141" s="31">
        <f t="shared" si="791"/>
        <v>4.4140830267997901E-2</v>
      </c>
      <c r="BB1141" s="176"/>
      <c r="BC1141" s="197"/>
      <c r="BD1141" s="197"/>
      <c r="BE1141" s="67" t="s">
        <v>194</v>
      </c>
      <c r="BF1141" s="49">
        <v>5503258</v>
      </c>
      <c r="BG1141" s="30">
        <f>IFERROR(BF1141/BC1139,"-")</f>
        <v>5.4638884978178235E-3</v>
      </c>
      <c r="BH1141" s="49">
        <v>37</v>
      </c>
      <c r="BI1141" s="30">
        <f>IFERROR(BH1141/BD1139,"-")</f>
        <v>4.363207547169811E-2</v>
      </c>
      <c r="BJ1141" s="52">
        <f>IFERROR(BF1141/BH1141,"-")</f>
        <v>148736.70270270269</v>
      </c>
      <c r="BK1141" s="31">
        <f t="shared" si="792"/>
        <v>3.8341968911917101E-2</v>
      </c>
      <c r="BL1141" s="176"/>
      <c r="BM1141" s="197"/>
      <c r="BN1141" s="197"/>
      <c r="BO1141" s="67" t="s">
        <v>194</v>
      </c>
      <c r="BP1141" s="49">
        <v>823832</v>
      </c>
      <c r="BQ1141" s="30">
        <f>IFERROR(BP1141/BM1139,"-")</f>
        <v>2.3307317364640616E-3</v>
      </c>
      <c r="BR1141" s="49">
        <v>10</v>
      </c>
      <c r="BS1141" s="30">
        <f>IFERROR(BR1141/BN1139,"-")</f>
        <v>3.1948881789137379E-2</v>
      </c>
      <c r="BT1141" s="52">
        <f>IFERROR(BP1141/BR1141,"-")</f>
        <v>82383.199999999997</v>
      </c>
      <c r="BU1141" s="31">
        <f t="shared" si="793"/>
        <v>2.4330900243309004E-2</v>
      </c>
      <c r="BV1141" s="176"/>
      <c r="BW1141" s="197"/>
      <c r="BX1141" s="197"/>
      <c r="BY1141" s="67" t="s">
        <v>194</v>
      </c>
      <c r="BZ1141" s="49">
        <f t="shared" ref="BZ1141" si="795">SUM(H1141,R1141,AB1141,AL1141,AV1141,BF1141,BP1141)</f>
        <v>130034130</v>
      </c>
      <c r="CA1141" s="30">
        <f>IFERROR(BZ1141/BW1139,"-")</f>
        <v>1.4066394053470906E-2</v>
      </c>
      <c r="CB1141" s="49">
        <f>SUM(J1141,T1141,AD1141,AN1141,AX1141,BH1141,BR1141)</f>
        <v>604</v>
      </c>
      <c r="CC1141" s="30">
        <f>IFERROR(CB1141/BX1139,"-")</f>
        <v>6.0237359130348063E-2</v>
      </c>
      <c r="CD1141" s="52">
        <f>IFERROR(BZ1141/CB1141,"-")</f>
        <v>215288.29470198674</v>
      </c>
      <c r="CE1141" s="31">
        <f t="shared" si="794"/>
        <v>5.510948905109489E-2</v>
      </c>
      <c r="CR1141" s="173"/>
      <c r="CS1141" s="194"/>
      <c r="CT1141" s="188"/>
      <c r="CU1141" s="191"/>
      <c r="CV1141" s="191"/>
      <c r="CW1141" s="75" t="s">
        <v>87</v>
      </c>
      <c r="CX1141" s="86">
        <v>7606080</v>
      </c>
      <c r="CY1141" s="76">
        <v>4.0091696324818724E-3</v>
      </c>
      <c r="CZ1141" s="86">
        <v>127</v>
      </c>
      <c r="DA1141" s="76">
        <v>6.0591603053435111E-2</v>
      </c>
      <c r="DB1141" s="86">
        <v>59890.393700787405</v>
      </c>
      <c r="DC1141" s="77">
        <v>5.5677334502411226E-2</v>
      </c>
    </row>
    <row r="1142" spans="2:107" s="16" customFormat="1" ht="13.15" customHeight="1">
      <c r="B1142" s="224"/>
      <c r="C1142" s="194"/>
      <c r="D1142" s="176"/>
      <c r="E1142" s="197"/>
      <c r="F1142" s="197"/>
      <c r="G1142" s="67" t="s">
        <v>62</v>
      </c>
      <c r="H1142" s="49">
        <v>175486</v>
      </c>
      <c r="I1142" s="30">
        <f>IFERROR(H1142/E1139,"-")</f>
        <v>1.9895514705715626E-3</v>
      </c>
      <c r="J1142" s="49">
        <v>12</v>
      </c>
      <c r="K1142" s="30">
        <f>IFERROR(J1142/F1139,"-")</f>
        <v>0.27906976744186046</v>
      </c>
      <c r="L1142" s="52">
        <f t="shared" si="760"/>
        <v>14623.833333333334</v>
      </c>
      <c r="M1142" s="31">
        <f t="shared" si="787"/>
        <v>0.26666666666666666</v>
      </c>
      <c r="N1142" s="176"/>
      <c r="O1142" s="197"/>
      <c r="P1142" s="197"/>
      <c r="Q1142" s="67" t="s">
        <v>62</v>
      </c>
      <c r="R1142" s="49">
        <v>846411</v>
      </c>
      <c r="S1142" s="30">
        <f>IFERROR(R1142/O1139,"-")</f>
        <v>4.2038073066128492E-3</v>
      </c>
      <c r="T1142" s="49">
        <v>20</v>
      </c>
      <c r="U1142" s="30">
        <f>IFERROR(T1142/P1139,"-")</f>
        <v>0.19801980198019803</v>
      </c>
      <c r="V1142" s="52">
        <f t="shared" si="761"/>
        <v>42320.55</v>
      </c>
      <c r="W1142" s="31">
        <f t="shared" si="788"/>
        <v>0.18518518518518517</v>
      </c>
      <c r="X1142" s="176"/>
      <c r="Y1142" s="197"/>
      <c r="Z1142" s="197"/>
      <c r="AA1142" s="67" t="s">
        <v>62</v>
      </c>
      <c r="AB1142" s="49">
        <v>49833746</v>
      </c>
      <c r="AC1142" s="30">
        <f>IFERROR(AB1142/Y1139,"-")</f>
        <v>1.866074958794036E-2</v>
      </c>
      <c r="AD1142" s="49">
        <v>686</v>
      </c>
      <c r="AE1142" s="30">
        <f>IFERROR(AD1142/Z1139,"-")</f>
        <v>0.1819628647214854</v>
      </c>
      <c r="AF1142" s="52">
        <f t="shared" si="762"/>
        <v>72643.944606413992</v>
      </c>
      <c r="AG1142" s="31">
        <f t="shared" si="789"/>
        <v>0.16826097620799607</v>
      </c>
      <c r="AH1142" s="176"/>
      <c r="AI1142" s="197"/>
      <c r="AJ1142" s="197"/>
      <c r="AK1142" s="67" t="s">
        <v>62</v>
      </c>
      <c r="AL1142" s="49">
        <v>67947066</v>
      </c>
      <c r="AM1142" s="30">
        <f>IFERROR(AL1142/AI1139,"-")</f>
        <v>2.2848954848552622E-2</v>
      </c>
      <c r="AN1142" s="49">
        <v>752</v>
      </c>
      <c r="AO1142" s="30">
        <f>IFERROR(AN1142/AJ1139,"-")</f>
        <v>0.23419495484272812</v>
      </c>
      <c r="AP1142" s="52">
        <f t="shared" si="763"/>
        <v>90355.140957446813</v>
      </c>
      <c r="AQ1142" s="31">
        <f t="shared" si="790"/>
        <v>0.21790785279629094</v>
      </c>
      <c r="AR1142" s="176"/>
      <c r="AS1142" s="197"/>
      <c r="AT1142" s="197"/>
      <c r="AU1142" s="67" t="s">
        <v>62</v>
      </c>
      <c r="AV1142" s="49">
        <v>27622886</v>
      </c>
      <c r="AW1142" s="30">
        <f>IFERROR(AV1142/AS1139,"-")</f>
        <v>1.4166798293346876E-2</v>
      </c>
      <c r="AX1142" s="49">
        <v>463</v>
      </c>
      <c r="AY1142" s="30">
        <f>IFERROR(AX1142/AT1139,"-")</f>
        <v>0.26593911545089027</v>
      </c>
      <c r="AZ1142" s="52">
        <f t="shared" si="764"/>
        <v>59660.660907127429</v>
      </c>
      <c r="BA1142" s="31">
        <f t="shared" si="791"/>
        <v>0.24330005254860745</v>
      </c>
      <c r="BB1142" s="176"/>
      <c r="BC1142" s="197"/>
      <c r="BD1142" s="197"/>
      <c r="BE1142" s="67" t="s">
        <v>62</v>
      </c>
      <c r="BF1142" s="49">
        <v>9940287</v>
      </c>
      <c r="BG1142" s="30">
        <f>IFERROR(BF1142/BC1139,"-")</f>
        <v>9.8691756418303554E-3</v>
      </c>
      <c r="BH1142" s="49">
        <v>212</v>
      </c>
      <c r="BI1142" s="30">
        <f>IFERROR(BH1142/BD1139,"-")</f>
        <v>0.25</v>
      </c>
      <c r="BJ1142" s="52">
        <f t="shared" si="765"/>
        <v>46888.146226415098</v>
      </c>
      <c r="BK1142" s="31">
        <f t="shared" si="792"/>
        <v>0.21968911917098446</v>
      </c>
      <c r="BL1142" s="176"/>
      <c r="BM1142" s="197"/>
      <c r="BN1142" s="197"/>
      <c r="BO1142" s="67" t="s">
        <v>62</v>
      </c>
      <c r="BP1142" s="49">
        <v>2625513</v>
      </c>
      <c r="BQ1142" s="30">
        <f>IFERROR(BP1142/BM1139,"-")</f>
        <v>7.4279300556411585E-3</v>
      </c>
      <c r="BR1142" s="49">
        <v>69</v>
      </c>
      <c r="BS1142" s="30">
        <f>IFERROR(BR1142/BN1139,"-")</f>
        <v>0.22044728434504793</v>
      </c>
      <c r="BT1142" s="52">
        <f t="shared" si="766"/>
        <v>38050.913043478264</v>
      </c>
      <c r="BU1142" s="31">
        <f t="shared" si="793"/>
        <v>0.16788321167883211</v>
      </c>
      <c r="BV1142" s="176"/>
      <c r="BW1142" s="197"/>
      <c r="BX1142" s="197"/>
      <c r="BY1142" s="67" t="s">
        <v>62</v>
      </c>
      <c r="BZ1142" s="49">
        <f t="shared" si="777"/>
        <v>158991395</v>
      </c>
      <c r="CA1142" s="30">
        <f>IFERROR(BZ1142/BW1139,"-")</f>
        <v>1.7198835514807106E-2</v>
      </c>
      <c r="CB1142" s="49">
        <f t="shared" si="778"/>
        <v>2214</v>
      </c>
      <c r="CC1142" s="30">
        <f>IFERROR(CB1142/BX1139,"-")</f>
        <v>0.22080382965991821</v>
      </c>
      <c r="CD1142" s="52">
        <f t="shared" si="767"/>
        <v>71811.831526648602</v>
      </c>
      <c r="CE1142" s="31">
        <f t="shared" si="794"/>
        <v>0.20200729927007299</v>
      </c>
      <c r="CR1142" s="173"/>
      <c r="CS1142" s="194"/>
      <c r="CT1142" s="188"/>
      <c r="CU1142" s="191"/>
      <c r="CV1142" s="191"/>
      <c r="CW1142" s="75" t="s">
        <v>85</v>
      </c>
      <c r="CX1142" s="86">
        <v>5047549</v>
      </c>
      <c r="CY1142" s="76">
        <v>2.6605663060688613E-3</v>
      </c>
      <c r="CZ1142" s="86">
        <v>446</v>
      </c>
      <c r="DA1142" s="76">
        <v>0.21278625954198474</v>
      </c>
      <c r="DB1142" s="86">
        <v>11317.374439461883</v>
      </c>
      <c r="DC1142" s="77">
        <v>0.19552827707145989</v>
      </c>
    </row>
    <row r="1143" spans="2:107" s="16" customFormat="1" ht="13.15" customHeight="1">
      <c r="B1143" s="224"/>
      <c r="C1143" s="194"/>
      <c r="D1143" s="176"/>
      <c r="E1143" s="197"/>
      <c r="F1143" s="197"/>
      <c r="G1143" s="67" t="s">
        <v>64</v>
      </c>
      <c r="H1143" s="49">
        <v>10281</v>
      </c>
      <c r="I1143" s="30">
        <f>IFERROR(H1143/E1139,"-")</f>
        <v>1.1655960400799059E-4</v>
      </c>
      <c r="J1143" s="49">
        <v>3</v>
      </c>
      <c r="K1143" s="30">
        <f>IFERROR(J1143/F1139,"-")</f>
        <v>6.9767441860465115E-2</v>
      </c>
      <c r="L1143" s="52">
        <f t="shared" si="760"/>
        <v>3427</v>
      </c>
      <c r="M1143" s="31">
        <f t="shared" si="787"/>
        <v>6.6666666666666666E-2</v>
      </c>
      <c r="N1143" s="176"/>
      <c r="O1143" s="197"/>
      <c r="P1143" s="197"/>
      <c r="Q1143" s="67" t="s">
        <v>64</v>
      </c>
      <c r="R1143" s="49">
        <v>62349</v>
      </c>
      <c r="S1143" s="30">
        <f>IFERROR(R1143/O1139,"-")</f>
        <v>3.0966419595209013E-4</v>
      </c>
      <c r="T1143" s="49">
        <v>7</v>
      </c>
      <c r="U1143" s="30">
        <f>IFERROR(T1143/P1139,"-")</f>
        <v>6.9306930693069313E-2</v>
      </c>
      <c r="V1143" s="52">
        <f t="shared" si="761"/>
        <v>8907</v>
      </c>
      <c r="W1143" s="31">
        <f t="shared" si="788"/>
        <v>6.4814814814814811E-2</v>
      </c>
      <c r="X1143" s="176"/>
      <c r="Y1143" s="197"/>
      <c r="Z1143" s="197"/>
      <c r="AA1143" s="67" t="s">
        <v>64</v>
      </c>
      <c r="AB1143" s="49">
        <v>17310460</v>
      </c>
      <c r="AC1143" s="30">
        <f>IFERROR(AB1143/Y1139,"-")</f>
        <v>6.4820766095339908E-3</v>
      </c>
      <c r="AD1143" s="49">
        <v>164</v>
      </c>
      <c r="AE1143" s="30">
        <f>IFERROR(AD1143/Z1139,"-")</f>
        <v>4.3501326259946953E-2</v>
      </c>
      <c r="AF1143" s="52">
        <f t="shared" si="762"/>
        <v>105551.58536585367</v>
      </c>
      <c r="AG1143" s="31">
        <f t="shared" si="789"/>
        <v>4.0225656119695856E-2</v>
      </c>
      <c r="AH1143" s="176"/>
      <c r="AI1143" s="197"/>
      <c r="AJ1143" s="197"/>
      <c r="AK1143" s="67" t="s">
        <v>64</v>
      </c>
      <c r="AL1143" s="49">
        <v>13909688</v>
      </c>
      <c r="AM1143" s="30">
        <f>IFERROR(AL1143/AI1139,"-")</f>
        <v>4.6774916384094379E-3</v>
      </c>
      <c r="AN1143" s="49">
        <v>149</v>
      </c>
      <c r="AO1143" s="30">
        <f>IFERROR(AN1143/AJ1139,"-")</f>
        <v>4.6402989722827782E-2</v>
      </c>
      <c r="AP1143" s="52">
        <f t="shared" si="763"/>
        <v>93353.61073825504</v>
      </c>
      <c r="AQ1143" s="31">
        <f t="shared" si="790"/>
        <v>4.3175891046073604E-2</v>
      </c>
      <c r="AR1143" s="176"/>
      <c r="AS1143" s="197"/>
      <c r="AT1143" s="197"/>
      <c r="AU1143" s="67" t="s">
        <v>64</v>
      </c>
      <c r="AV1143" s="49">
        <v>3852693</v>
      </c>
      <c r="AW1143" s="30">
        <f>IFERROR(AV1143/AS1139,"-")</f>
        <v>1.9759095634391518E-3</v>
      </c>
      <c r="AX1143" s="49">
        <v>79</v>
      </c>
      <c r="AY1143" s="30">
        <f>IFERROR(AX1143/AT1139,"-")</f>
        <v>4.5376220562894885E-2</v>
      </c>
      <c r="AZ1143" s="52">
        <f t="shared" si="764"/>
        <v>48768.265822784808</v>
      </c>
      <c r="BA1143" s="31">
        <f t="shared" si="791"/>
        <v>4.1513399894902783E-2</v>
      </c>
      <c r="BB1143" s="176"/>
      <c r="BC1143" s="197"/>
      <c r="BD1143" s="197"/>
      <c r="BE1143" s="67" t="s">
        <v>64</v>
      </c>
      <c r="BF1143" s="49">
        <v>4907247</v>
      </c>
      <c r="BG1143" s="30">
        <f>IFERROR(BF1143/BC1139,"-")</f>
        <v>4.8721412732695831E-3</v>
      </c>
      <c r="BH1143" s="49">
        <v>46</v>
      </c>
      <c r="BI1143" s="30">
        <f>IFERROR(BH1143/BD1139,"-")</f>
        <v>5.4245283018867926E-2</v>
      </c>
      <c r="BJ1143" s="52">
        <f t="shared" si="765"/>
        <v>106679.28260869565</v>
      </c>
      <c r="BK1143" s="31">
        <f t="shared" si="792"/>
        <v>4.7668393782383418E-2</v>
      </c>
      <c r="BL1143" s="176"/>
      <c r="BM1143" s="197"/>
      <c r="BN1143" s="197"/>
      <c r="BO1143" s="67" t="s">
        <v>64</v>
      </c>
      <c r="BP1143" s="49">
        <v>613569</v>
      </c>
      <c r="BQ1143" s="30">
        <f>IFERROR(BP1143/BM1139,"-")</f>
        <v>1.7358693772644394E-3</v>
      </c>
      <c r="BR1143" s="49">
        <v>10</v>
      </c>
      <c r="BS1143" s="30">
        <f>IFERROR(BR1143/BN1139,"-")</f>
        <v>3.1948881789137379E-2</v>
      </c>
      <c r="BT1143" s="52">
        <f t="shared" si="766"/>
        <v>61356.9</v>
      </c>
      <c r="BU1143" s="31">
        <f t="shared" si="793"/>
        <v>2.4330900243309004E-2</v>
      </c>
      <c r="BV1143" s="176"/>
      <c r="BW1143" s="197"/>
      <c r="BX1143" s="197"/>
      <c r="BY1143" s="67" t="s">
        <v>64</v>
      </c>
      <c r="BZ1143" s="49">
        <f t="shared" si="777"/>
        <v>40666287</v>
      </c>
      <c r="CA1143" s="30">
        <f>IFERROR(BZ1143/BW1139,"-")</f>
        <v>4.3990605976564866E-3</v>
      </c>
      <c r="CB1143" s="49">
        <f t="shared" si="778"/>
        <v>458</v>
      </c>
      <c r="CC1143" s="30">
        <f>IFERROR(CB1143/BX1139,"-")</f>
        <v>4.5676672982946045E-2</v>
      </c>
      <c r="CD1143" s="52">
        <f t="shared" si="767"/>
        <v>88791.019650655027</v>
      </c>
      <c r="CE1143" s="31">
        <f t="shared" si="794"/>
        <v>4.1788321167883211E-2</v>
      </c>
      <c r="CR1143" s="174"/>
      <c r="CS1143" s="195"/>
      <c r="CT1143" s="189"/>
      <c r="CU1143" s="192"/>
      <c r="CV1143" s="192"/>
      <c r="CW1143" s="18" t="s">
        <v>92</v>
      </c>
      <c r="CX1143" s="86">
        <v>342994325</v>
      </c>
      <c r="CY1143" s="76">
        <v>0.18079252807012522</v>
      </c>
      <c r="CZ1143" s="86">
        <v>1605</v>
      </c>
      <c r="DA1143" s="76">
        <v>0.7657442748091603</v>
      </c>
      <c r="DB1143" s="86">
        <v>213703.62928348911</v>
      </c>
      <c r="DC1143" s="77">
        <v>0.70363875493204731</v>
      </c>
    </row>
    <row r="1144" spans="2:107" s="16" customFormat="1" ht="13.15" customHeight="1">
      <c r="B1144" s="224"/>
      <c r="C1144" s="194"/>
      <c r="D1144" s="176"/>
      <c r="E1144" s="197"/>
      <c r="F1144" s="197"/>
      <c r="G1144" s="67" t="s">
        <v>66</v>
      </c>
      <c r="H1144" s="49">
        <v>702889</v>
      </c>
      <c r="I1144" s="30">
        <f>IFERROR(H1144/E1139,"-")</f>
        <v>7.9689197064072067E-3</v>
      </c>
      <c r="J1144" s="49">
        <v>11</v>
      </c>
      <c r="K1144" s="30">
        <f>IFERROR(J1144/F1139,"-")</f>
        <v>0.2558139534883721</v>
      </c>
      <c r="L1144" s="52">
        <f t="shared" si="760"/>
        <v>63899</v>
      </c>
      <c r="M1144" s="31">
        <f t="shared" si="787"/>
        <v>0.24444444444444444</v>
      </c>
      <c r="N1144" s="176"/>
      <c r="O1144" s="197"/>
      <c r="P1144" s="197"/>
      <c r="Q1144" s="67" t="s">
        <v>66</v>
      </c>
      <c r="R1144" s="49">
        <v>2306554</v>
      </c>
      <c r="S1144" s="30">
        <f>IFERROR(R1144/O1139,"-")</f>
        <v>1.1455792231312087E-2</v>
      </c>
      <c r="T1144" s="49">
        <v>27</v>
      </c>
      <c r="U1144" s="30">
        <f>IFERROR(T1144/P1139,"-")</f>
        <v>0.26732673267326734</v>
      </c>
      <c r="V1144" s="52">
        <f t="shared" si="761"/>
        <v>85427.925925925927</v>
      </c>
      <c r="W1144" s="31">
        <f t="shared" si="788"/>
        <v>0.25</v>
      </c>
      <c r="X1144" s="176"/>
      <c r="Y1144" s="197"/>
      <c r="Z1144" s="197"/>
      <c r="AA1144" s="67" t="s">
        <v>66</v>
      </c>
      <c r="AB1144" s="49">
        <v>32609412</v>
      </c>
      <c r="AC1144" s="30">
        <f>IFERROR(AB1144/Y1139,"-")</f>
        <v>1.2210923729112746E-2</v>
      </c>
      <c r="AD1144" s="49">
        <v>871</v>
      </c>
      <c r="AE1144" s="30">
        <f>IFERROR(AD1144/Z1139,"-")</f>
        <v>0.23103448275862068</v>
      </c>
      <c r="AF1144" s="52">
        <f t="shared" si="762"/>
        <v>37439.049368541906</v>
      </c>
      <c r="AG1144" s="31">
        <f t="shared" si="789"/>
        <v>0.2136374785381408</v>
      </c>
      <c r="AH1144" s="176"/>
      <c r="AI1144" s="197"/>
      <c r="AJ1144" s="197"/>
      <c r="AK1144" s="67" t="s">
        <v>66</v>
      </c>
      <c r="AL1144" s="49">
        <v>73570299</v>
      </c>
      <c r="AM1144" s="30">
        <f>IFERROR(AL1144/AI1139,"-")</f>
        <v>2.4739912096359187E-2</v>
      </c>
      <c r="AN1144" s="49">
        <v>972</v>
      </c>
      <c r="AO1144" s="30">
        <f>IFERROR(AN1144/AJ1139,"-")</f>
        <v>0.30270943631267516</v>
      </c>
      <c r="AP1144" s="52">
        <f t="shared" si="763"/>
        <v>75689.608024691363</v>
      </c>
      <c r="AQ1144" s="31">
        <f t="shared" si="790"/>
        <v>0.28165749058243988</v>
      </c>
      <c r="AR1144" s="176"/>
      <c r="AS1144" s="197"/>
      <c r="AT1144" s="197"/>
      <c r="AU1144" s="67" t="s">
        <v>66</v>
      </c>
      <c r="AV1144" s="49">
        <v>37488058</v>
      </c>
      <c r="AW1144" s="30">
        <f>IFERROR(AV1144/AS1139,"-")</f>
        <v>1.9226295040108723E-2</v>
      </c>
      <c r="AX1144" s="49">
        <v>558</v>
      </c>
      <c r="AY1144" s="30">
        <f>IFERROR(AX1144/AT1139,"-")</f>
        <v>0.32050545663411834</v>
      </c>
      <c r="AZ1144" s="52">
        <f t="shared" si="764"/>
        <v>67182.899641577067</v>
      </c>
      <c r="BA1144" s="31">
        <f t="shared" si="791"/>
        <v>0.29322122963741459</v>
      </c>
      <c r="BB1144" s="176"/>
      <c r="BC1144" s="197"/>
      <c r="BD1144" s="197"/>
      <c r="BE1144" s="67" t="s">
        <v>66</v>
      </c>
      <c r="BF1144" s="49">
        <v>18394628</v>
      </c>
      <c r="BG1144" s="30">
        <f>IFERROR(BF1144/BC1139,"-")</f>
        <v>1.8263035523836547E-2</v>
      </c>
      <c r="BH1144" s="49">
        <v>269</v>
      </c>
      <c r="BI1144" s="30">
        <f>IFERROR(BH1144/BD1139,"-")</f>
        <v>0.31721698113207547</v>
      </c>
      <c r="BJ1144" s="52">
        <f t="shared" si="765"/>
        <v>68381.516728624541</v>
      </c>
      <c r="BK1144" s="31">
        <f t="shared" si="792"/>
        <v>0.27875647668393783</v>
      </c>
      <c r="BL1144" s="176"/>
      <c r="BM1144" s="197"/>
      <c r="BN1144" s="197"/>
      <c r="BO1144" s="67" t="s">
        <v>66</v>
      </c>
      <c r="BP1144" s="49">
        <v>9589899</v>
      </c>
      <c r="BQ1144" s="30">
        <f>IFERROR(BP1144/BM1139,"-")</f>
        <v>2.7131116476156503E-2</v>
      </c>
      <c r="BR1144" s="49">
        <v>81</v>
      </c>
      <c r="BS1144" s="30">
        <f>IFERROR(BR1144/BN1139,"-")</f>
        <v>0.25878594249201275</v>
      </c>
      <c r="BT1144" s="52">
        <f t="shared" si="766"/>
        <v>118393.81481481482</v>
      </c>
      <c r="BU1144" s="31">
        <f t="shared" si="793"/>
        <v>0.19708029197080293</v>
      </c>
      <c r="BV1144" s="176"/>
      <c r="BW1144" s="197"/>
      <c r="BX1144" s="197"/>
      <c r="BY1144" s="67" t="s">
        <v>66</v>
      </c>
      <c r="BZ1144" s="49">
        <f t="shared" si="777"/>
        <v>174661739</v>
      </c>
      <c r="CA1144" s="30">
        <f>IFERROR(BZ1144/BW1139,"-")</f>
        <v>1.8893969197459833E-2</v>
      </c>
      <c r="CB1144" s="49">
        <f t="shared" si="778"/>
        <v>2789</v>
      </c>
      <c r="CC1144" s="30">
        <f>IFERROR(CB1144/BX1139,"-")</f>
        <v>0.27814899770619328</v>
      </c>
      <c r="CD1144" s="52">
        <f t="shared" si="767"/>
        <v>62625.220150591609</v>
      </c>
      <c r="CE1144" s="31">
        <f t="shared" si="794"/>
        <v>0.25447080291970803</v>
      </c>
      <c r="CR1144" s="172">
        <v>68</v>
      </c>
      <c r="CS1144" s="193" t="s">
        <v>45</v>
      </c>
      <c r="CT1144" s="187">
        <v>3064</v>
      </c>
      <c r="CU1144" s="190">
        <v>2897045460</v>
      </c>
      <c r="CV1144" s="190">
        <v>2751</v>
      </c>
      <c r="CW1144" s="75" t="s">
        <v>58</v>
      </c>
      <c r="CX1144" s="86">
        <v>94639629</v>
      </c>
      <c r="CY1144" s="76">
        <v>3.2667636841294166E-2</v>
      </c>
      <c r="CZ1144" s="86">
        <v>565</v>
      </c>
      <c r="DA1144" s="76">
        <v>0.20537986186841148</v>
      </c>
      <c r="DB1144" s="86">
        <v>167503.76814159291</v>
      </c>
      <c r="DC1144" s="77">
        <v>0.1843994778067885</v>
      </c>
    </row>
    <row r="1145" spans="2:107" s="16" customFormat="1" ht="13.15" customHeight="1">
      <c r="B1145" s="224"/>
      <c r="C1145" s="194"/>
      <c r="D1145" s="176"/>
      <c r="E1145" s="197"/>
      <c r="F1145" s="197"/>
      <c r="G1145" s="67" t="s">
        <v>68</v>
      </c>
      <c r="H1145" s="49">
        <v>1463566</v>
      </c>
      <c r="I1145" s="30">
        <f>IFERROR(H1145/E1139,"-")</f>
        <v>1.6593003929535916E-2</v>
      </c>
      <c r="J1145" s="49">
        <v>14</v>
      </c>
      <c r="K1145" s="30">
        <f>IFERROR(J1145/F1139,"-")</f>
        <v>0.32558139534883723</v>
      </c>
      <c r="L1145" s="52">
        <f t="shared" si="760"/>
        <v>104540.42857142857</v>
      </c>
      <c r="M1145" s="31">
        <f t="shared" si="787"/>
        <v>0.31111111111111112</v>
      </c>
      <c r="N1145" s="176"/>
      <c r="O1145" s="197"/>
      <c r="P1145" s="197"/>
      <c r="Q1145" s="67" t="s">
        <v>68</v>
      </c>
      <c r="R1145" s="49">
        <v>1837015</v>
      </c>
      <c r="S1145" s="30">
        <f>IFERROR(R1145/O1139,"-")</f>
        <v>9.1237673888423052E-3</v>
      </c>
      <c r="T1145" s="49">
        <v>33</v>
      </c>
      <c r="U1145" s="30">
        <f>IFERROR(T1145/P1139,"-")</f>
        <v>0.32673267326732675</v>
      </c>
      <c r="V1145" s="52">
        <f t="shared" si="761"/>
        <v>55667.121212121216</v>
      </c>
      <c r="W1145" s="31">
        <f t="shared" si="788"/>
        <v>0.30555555555555558</v>
      </c>
      <c r="X1145" s="176"/>
      <c r="Y1145" s="197"/>
      <c r="Z1145" s="197"/>
      <c r="AA1145" s="67" t="s">
        <v>68</v>
      </c>
      <c r="AB1145" s="49">
        <v>51699208</v>
      </c>
      <c r="AC1145" s="30">
        <f>IFERROR(AB1145/Y1139,"-")</f>
        <v>1.9359290677904144E-2</v>
      </c>
      <c r="AD1145" s="49">
        <v>849</v>
      </c>
      <c r="AE1145" s="30">
        <f>IFERROR(AD1145/Z1139,"-")</f>
        <v>0.22519893899204244</v>
      </c>
      <c r="AF1145" s="52">
        <f t="shared" si="762"/>
        <v>60894.237926972906</v>
      </c>
      <c r="AG1145" s="31">
        <f t="shared" si="789"/>
        <v>0.20824135393671817</v>
      </c>
      <c r="AH1145" s="176"/>
      <c r="AI1145" s="197"/>
      <c r="AJ1145" s="197"/>
      <c r="AK1145" s="67" t="s">
        <v>68</v>
      </c>
      <c r="AL1145" s="49">
        <v>76182773</v>
      </c>
      <c r="AM1145" s="30">
        <f>IFERROR(AL1145/AI1139,"-")</f>
        <v>2.5618423914206007E-2</v>
      </c>
      <c r="AN1145" s="49">
        <v>991</v>
      </c>
      <c r="AO1145" s="30">
        <f>IFERROR(AN1145/AJ1139,"-")</f>
        <v>0.3086265960759888</v>
      </c>
      <c r="AP1145" s="52">
        <f t="shared" si="763"/>
        <v>76874.644803229065</v>
      </c>
      <c r="AQ1145" s="31">
        <f t="shared" si="790"/>
        <v>0.28716314111851637</v>
      </c>
      <c r="AR1145" s="176"/>
      <c r="AS1145" s="197"/>
      <c r="AT1145" s="197"/>
      <c r="AU1145" s="67" t="s">
        <v>68</v>
      </c>
      <c r="AV1145" s="49">
        <v>45092950</v>
      </c>
      <c r="AW1145" s="30">
        <f>IFERROR(AV1145/AS1139,"-")</f>
        <v>2.3126574359463237E-2</v>
      </c>
      <c r="AX1145" s="49">
        <v>611</v>
      </c>
      <c r="AY1145" s="30">
        <f>IFERROR(AX1145/AT1139,"-")</f>
        <v>0.35094773118897188</v>
      </c>
      <c r="AZ1145" s="52">
        <f t="shared" si="764"/>
        <v>73801.882160392794</v>
      </c>
      <c r="BA1145" s="31">
        <f t="shared" si="791"/>
        <v>0.32107199159222283</v>
      </c>
      <c r="BB1145" s="176"/>
      <c r="BC1145" s="197"/>
      <c r="BD1145" s="197"/>
      <c r="BE1145" s="67" t="s">
        <v>68</v>
      </c>
      <c r="BF1145" s="49">
        <v>26172030</v>
      </c>
      <c r="BG1145" s="30">
        <f>IFERROR(BF1145/BC1139,"-")</f>
        <v>2.5984799128360513E-2</v>
      </c>
      <c r="BH1145" s="49">
        <v>334</v>
      </c>
      <c r="BI1145" s="30">
        <f>IFERROR(BH1145/BD1139,"-")</f>
        <v>0.39386792452830188</v>
      </c>
      <c r="BJ1145" s="52">
        <f t="shared" si="765"/>
        <v>78359.371257485036</v>
      </c>
      <c r="BK1145" s="31">
        <f t="shared" si="792"/>
        <v>0.34611398963730572</v>
      </c>
      <c r="BL1145" s="176"/>
      <c r="BM1145" s="197"/>
      <c r="BN1145" s="197"/>
      <c r="BO1145" s="67" t="s">
        <v>68</v>
      </c>
      <c r="BP1145" s="49">
        <v>6988765</v>
      </c>
      <c r="BQ1145" s="30">
        <f>IFERROR(BP1145/BM1139,"-")</f>
        <v>1.9772157896499838E-2</v>
      </c>
      <c r="BR1145" s="49">
        <v>111</v>
      </c>
      <c r="BS1145" s="30">
        <f>IFERROR(BR1145/BN1139,"-")</f>
        <v>0.35463258785942492</v>
      </c>
      <c r="BT1145" s="52">
        <f t="shared" si="766"/>
        <v>62961.846846846849</v>
      </c>
      <c r="BU1145" s="31">
        <f t="shared" si="793"/>
        <v>0.27007299270072993</v>
      </c>
      <c r="BV1145" s="176"/>
      <c r="BW1145" s="197"/>
      <c r="BX1145" s="197"/>
      <c r="BY1145" s="67" t="s">
        <v>68</v>
      </c>
      <c r="BZ1145" s="49">
        <f t="shared" si="777"/>
        <v>209436307</v>
      </c>
      <c r="CA1145" s="30">
        <f>IFERROR(BZ1145/BW1139,"-")</f>
        <v>2.2655695265279253E-2</v>
      </c>
      <c r="CB1145" s="49">
        <f t="shared" si="778"/>
        <v>2943</v>
      </c>
      <c r="CC1145" s="30">
        <f>IFERROR(CB1145/BX1139,"-")</f>
        <v>0.2935075296698913</v>
      </c>
      <c r="CD1145" s="52">
        <f t="shared" si="767"/>
        <v>71164.22256201155</v>
      </c>
      <c r="CE1145" s="31">
        <f t="shared" si="794"/>
        <v>0.26852189781021896</v>
      </c>
      <c r="CR1145" s="173"/>
      <c r="CS1145" s="194"/>
      <c r="CT1145" s="188"/>
      <c r="CU1145" s="191"/>
      <c r="CV1145" s="191"/>
      <c r="CW1145" s="75" t="s">
        <v>60</v>
      </c>
      <c r="CX1145" s="86">
        <v>67279640</v>
      </c>
      <c r="CY1145" s="76">
        <v>2.3223536160871982E-2</v>
      </c>
      <c r="CZ1145" s="86">
        <v>694</v>
      </c>
      <c r="DA1145" s="76">
        <v>0.25227190112686299</v>
      </c>
      <c r="DB1145" s="86">
        <v>96944.726224783866</v>
      </c>
      <c r="DC1145" s="77">
        <v>0.22650130548302871</v>
      </c>
    </row>
    <row r="1146" spans="2:107" s="16" customFormat="1" ht="13.15" customHeight="1">
      <c r="B1146" s="224"/>
      <c r="C1146" s="194"/>
      <c r="D1146" s="176"/>
      <c r="E1146" s="197"/>
      <c r="F1146" s="197"/>
      <c r="G1146" s="67" t="s">
        <v>69</v>
      </c>
      <c r="H1146" s="49">
        <v>2082457</v>
      </c>
      <c r="I1146" s="30">
        <f>IFERROR(H1146/E1139,"-")</f>
        <v>2.3609606388840389E-2</v>
      </c>
      <c r="J1146" s="49">
        <v>8</v>
      </c>
      <c r="K1146" s="30">
        <f>IFERROR(J1146/F1139,"-")</f>
        <v>0.18604651162790697</v>
      </c>
      <c r="L1146" s="52">
        <f t="shared" si="760"/>
        <v>260307.125</v>
      </c>
      <c r="M1146" s="31">
        <f t="shared" si="787"/>
        <v>0.17777777777777778</v>
      </c>
      <c r="N1146" s="176"/>
      <c r="O1146" s="197"/>
      <c r="P1146" s="197"/>
      <c r="Q1146" s="67" t="s">
        <v>69</v>
      </c>
      <c r="R1146" s="49">
        <v>680103</v>
      </c>
      <c r="S1146" s="30">
        <f>IFERROR(R1146/O1139,"-")</f>
        <v>3.3778175858410618E-3</v>
      </c>
      <c r="T1146" s="49">
        <v>7</v>
      </c>
      <c r="U1146" s="30">
        <f>IFERROR(T1146/P1139,"-")</f>
        <v>6.9306930693069313E-2</v>
      </c>
      <c r="V1146" s="52">
        <f t="shared" si="761"/>
        <v>97157.571428571435</v>
      </c>
      <c r="W1146" s="31">
        <f t="shared" si="788"/>
        <v>6.4814814814814811E-2</v>
      </c>
      <c r="X1146" s="176"/>
      <c r="Y1146" s="197"/>
      <c r="Z1146" s="197"/>
      <c r="AA1146" s="67" t="s">
        <v>69</v>
      </c>
      <c r="AB1146" s="49">
        <v>47216377</v>
      </c>
      <c r="AC1146" s="30">
        <f>IFERROR(AB1146/Y1139,"-")</f>
        <v>1.7680649326397953E-2</v>
      </c>
      <c r="AD1146" s="49">
        <v>312</v>
      </c>
      <c r="AE1146" s="30">
        <f>IFERROR(AD1146/Z1139,"-")</f>
        <v>8.2758620689655171E-2</v>
      </c>
      <c r="AF1146" s="52">
        <f t="shared" si="762"/>
        <v>151334.54166666666</v>
      </c>
      <c r="AG1146" s="31">
        <f t="shared" si="789"/>
        <v>7.6526857983811633E-2</v>
      </c>
      <c r="AH1146" s="176"/>
      <c r="AI1146" s="197"/>
      <c r="AJ1146" s="197"/>
      <c r="AK1146" s="67" t="s">
        <v>69</v>
      </c>
      <c r="AL1146" s="49">
        <v>95898967</v>
      </c>
      <c r="AM1146" s="30">
        <f>IFERROR(AL1146/AI1139,"-")</f>
        <v>3.2248503077466774E-2</v>
      </c>
      <c r="AN1146" s="49">
        <v>455</v>
      </c>
      <c r="AO1146" s="30">
        <f>IFERROR(AN1146/AJ1139,"-")</f>
        <v>0.1417004048582996</v>
      </c>
      <c r="AP1146" s="52">
        <f t="shared" si="763"/>
        <v>210766.96043956044</v>
      </c>
      <c r="AQ1146" s="31">
        <f t="shared" si="790"/>
        <v>0.13184584178498987</v>
      </c>
      <c r="AR1146" s="176"/>
      <c r="AS1146" s="197"/>
      <c r="AT1146" s="197"/>
      <c r="AU1146" s="67" t="s">
        <v>69</v>
      </c>
      <c r="AV1146" s="49">
        <v>61176391</v>
      </c>
      <c r="AW1146" s="30">
        <f>IFERROR(AV1146/AS1139,"-")</f>
        <v>3.1375200680041945E-2</v>
      </c>
      <c r="AX1146" s="49">
        <v>300</v>
      </c>
      <c r="AY1146" s="30">
        <f>IFERROR(AX1146/AT1139,"-")</f>
        <v>0.1723147616312464</v>
      </c>
      <c r="AZ1146" s="52">
        <f t="shared" si="764"/>
        <v>203921.30333333334</v>
      </c>
      <c r="BA1146" s="31">
        <f t="shared" si="791"/>
        <v>0.15764582238570679</v>
      </c>
      <c r="BB1146" s="176"/>
      <c r="BC1146" s="197"/>
      <c r="BD1146" s="197"/>
      <c r="BE1146" s="67" t="s">
        <v>69</v>
      </c>
      <c r="BF1146" s="49">
        <v>58643863</v>
      </c>
      <c r="BG1146" s="30">
        <f>IFERROR(BF1146/BC1139,"-")</f>
        <v>5.8224333388204631E-2</v>
      </c>
      <c r="BH1146" s="49">
        <v>219</v>
      </c>
      <c r="BI1146" s="30">
        <f>IFERROR(BH1146/BD1139,"-")</f>
        <v>0.25825471698113206</v>
      </c>
      <c r="BJ1146" s="52">
        <f t="shared" si="765"/>
        <v>267780.19634703198</v>
      </c>
      <c r="BK1146" s="31">
        <f t="shared" si="792"/>
        <v>0.22694300518134716</v>
      </c>
      <c r="BL1146" s="176"/>
      <c r="BM1146" s="197"/>
      <c r="BN1146" s="197"/>
      <c r="BO1146" s="67" t="s">
        <v>69</v>
      </c>
      <c r="BP1146" s="49">
        <v>15333468</v>
      </c>
      <c r="BQ1146" s="30">
        <f>IFERROR(BP1146/BM1139,"-")</f>
        <v>4.3380447102875488E-2</v>
      </c>
      <c r="BR1146" s="49">
        <v>69</v>
      </c>
      <c r="BS1146" s="30">
        <f>IFERROR(BR1146/BN1139,"-")</f>
        <v>0.22044728434504793</v>
      </c>
      <c r="BT1146" s="52">
        <f t="shared" si="766"/>
        <v>222224.17391304349</v>
      </c>
      <c r="BU1146" s="31">
        <f t="shared" si="793"/>
        <v>0.16788321167883211</v>
      </c>
      <c r="BV1146" s="176"/>
      <c r="BW1146" s="197"/>
      <c r="BX1146" s="197"/>
      <c r="BY1146" s="67" t="s">
        <v>69</v>
      </c>
      <c r="BZ1146" s="49">
        <f t="shared" si="777"/>
        <v>281031626</v>
      </c>
      <c r="CA1146" s="30">
        <f>IFERROR(BZ1146/BW1139,"-")</f>
        <v>3.0400492492268449E-2</v>
      </c>
      <c r="CB1146" s="49">
        <f t="shared" si="778"/>
        <v>1370</v>
      </c>
      <c r="CC1146" s="30">
        <f>IFERROR(CB1146/BX1139,"-")</f>
        <v>0.13663109604069013</v>
      </c>
      <c r="CD1146" s="52">
        <f t="shared" si="767"/>
        <v>205132.57372262774</v>
      </c>
      <c r="CE1146" s="31">
        <f t="shared" si="794"/>
        <v>0.125</v>
      </c>
      <c r="CR1146" s="173"/>
      <c r="CS1146" s="194"/>
      <c r="CT1146" s="188"/>
      <c r="CU1146" s="191"/>
      <c r="CV1146" s="191"/>
      <c r="CW1146" s="75" t="s">
        <v>62</v>
      </c>
      <c r="CX1146" s="86">
        <v>54348676</v>
      </c>
      <c r="CY1146" s="76">
        <v>1.8760035612282039E-2</v>
      </c>
      <c r="CZ1146" s="86">
        <v>846</v>
      </c>
      <c r="DA1146" s="76">
        <v>0.3075245365321701</v>
      </c>
      <c r="DB1146" s="86">
        <v>64241.933806146575</v>
      </c>
      <c r="DC1146" s="77">
        <v>0.27610966057441255</v>
      </c>
    </row>
    <row r="1147" spans="2:107" s="16" customFormat="1" ht="13.15" customHeight="1">
      <c r="B1147" s="224"/>
      <c r="C1147" s="194"/>
      <c r="D1147" s="176"/>
      <c r="E1147" s="197"/>
      <c r="F1147" s="197"/>
      <c r="G1147" s="67" t="s">
        <v>71</v>
      </c>
      <c r="H1147" s="49">
        <v>0</v>
      </c>
      <c r="I1147" s="30">
        <f>IFERROR(H1147/E1139,"-")</f>
        <v>0</v>
      </c>
      <c r="J1147" s="49">
        <v>0</v>
      </c>
      <c r="K1147" s="30">
        <f>IFERROR(J1147/F1139,"-")</f>
        <v>0</v>
      </c>
      <c r="L1147" s="52" t="str">
        <f t="shared" si="760"/>
        <v>-</v>
      </c>
      <c r="M1147" s="31">
        <f t="shared" si="787"/>
        <v>0</v>
      </c>
      <c r="N1147" s="176"/>
      <c r="O1147" s="197"/>
      <c r="P1147" s="197"/>
      <c r="Q1147" s="67" t="s">
        <v>71</v>
      </c>
      <c r="R1147" s="49">
        <v>1063</v>
      </c>
      <c r="S1147" s="30">
        <f>IFERROR(R1147/O1139,"-")</f>
        <v>5.2795239746759661E-6</v>
      </c>
      <c r="T1147" s="49">
        <v>1</v>
      </c>
      <c r="U1147" s="30">
        <f>IFERROR(T1147/P1139,"-")</f>
        <v>9.9009900990099011E-3</v>
      </c>
      <c r="V1147" s="52">
        <f t="shared" si="761"/>
        <v>1063</v>
      </c>
      <c r="W1147" s="31">
        <f t="shared" si="788"/>
        <v>9.2592592592592587E-3</v>
      </c>
      <c r="X1147" s="176"/>
      <c r="Y1147" s="197"/>
      <c r="Z1147" s="197"/>
      <c r="AA1147" s="67" t="s">
        <v>71</v>
      </c>
      <c r="AB1147" s="49">
        <v>6430</v>
      </c>
      <c r="AC1147" s="30">
        <f>IFERROR(AB1147/Y1139,"-")</f>
        <v>2.4077784529875903E-6</v>
      </c>
      <c r="AD1147" s="49">
        <v>2</v>
      </c>
      <c r="AE1147" s="30">
        <f>IFERROR(AD1147/Z1139,"-")</f>
        <v>5.305039787798408E-4</v>
      </c>
      <c r="AF1147" s="52">
        <f t="shared" si="762"/>
        <v>3215</v>
      </c>
      <c r="AG1147" s="31">
        <f t="shared" si="789"/>
        <v>4.9055678194751039E-4</v>
      </c>
      <c r="AH1147" s="176"/>
      <c r="AI1147" s="197"/>
      <c r="AJ1147" s="197"/>
      <c r="AK1147" s="67" t="s">
        <v>71</v>
      </c>
      <c r="AL1147" s="49">
        <v>8462</v>
      </c>
      <c r="AM1147" s="30">
        <f>IFERROR(AL1147/AI1139,"-")</f>
        <v>2.8455659281660858E-6</v>
      </c>
      <c r="AN1147" s="49">
        <v>4</v>
      </c>
      <c r="AO1147" s="30">
        <f>IFERROR(AN1147/AJ1139,"-")</f>
        <v>1.2457178449081284E-3</v>
      </c>
      <c r="AP1147" s="52">
        <f t="shared" si="763"/>
        <v>2115.5</v>
      </c>
      <c r="AQ1147" s="31">
        <f t="shared" si="790"/>
        <v>1.1590843233845263E-3</v>
      </c>
      <c r="AR1147" s="176"/>
      <c r="AS1147" s="197"/>
      <c r="AT1147" s="197"/>
      <c r="AU1147" s="67" t="s">
        <v>71</v>
      </c>
      <c r="AV1147" s="49">
        <v>1890</v>
      </c>
      <c r="AW1147" s="30">
        <f>IFERROR(AV1147/AS1139,"-")</f>
        <v>9.6931395128031145E-7</v>
      </c>
      <c r="AX1147" s="49">
        <v>1</v>
      </c>
      <c r="AY1147" s="30">
        <f>IFERROR(AX1147/AT1139,"-")</f>
        <v>5.7438253877082138E-4</v>
      </c>
      <c r="AZ1147" s="52">
        <f t="shared" si="764"/>
        <v>1890</v>
      </c>
      <c r="BA1147" s="31">
        <f t="shared" si="791"/>
        <v>5.2548607461902258E-4</v>
      </c>
      <c r="BB1147" s="176"/>
      <c r="BC1147" s="197"/>
      <c r="BD1147" s="197"/>
      <c r="BE1147" s="67" t="s">
        <v>71</v>
      </c>
      <c r="BF1147" s="49">
        <v>4949</v>
      </c>
      <c r="BG1147" s="30">
        <f>IFERROR(BF1147/BC1139,"-")</f>
        <v>4.9135955784192581E-6</v>
      </c>
      <c r="BH1147" s="49">
        <v>2</v>
      </c>
      <c r="BI1147" s="30">
        <f>IFERROR(BH1147/BD1139,"-")</f>
        <v>2.3584905660377358E-3</v>
      </c>
      <c r="BJ1147" s="52">
        <f t="shared" si="765"/>
        <v>2474.5</v>
      </c>
      <c r="BK1147" s="31">
        <f t="shared" si="792"/>
        <v>2.0725388601036268E-3</v>
      </c>
      <c r="BL1147" s="176"/>
      <c r="BM1147" s="197"/>
      <c r="BN1147" s="197"/>
      <c r="BO1147" s="67" t="s">
        <v>71</v>
      </c>
      <c r="BP1147" s="49">
        <v>0</v>
      </c>
      <c r="BQ1147" s="30">
        <f>IFERROR(BP1147/BM1139,"-")</f>
        <v>0</v>
      </c>
      <c r="BR1147" s="49">
        <v>0</v>
      </c>
      <c r="BS1147" s="30">
        <f>IFERROR(BR1147/BN1139,"-")</f>
        <v>0</v>
      </c>
      <c r="BT1147" s="52" t="str">
        <f t="shared" si="766"/>
        <v>-</v>
      </c>
      <c r="BU1147" s="31">
        <f t="shared" si="793"/>
        <v>0</v>
      </c>
      <c r="BV1147" s="176"/>
      <c r="BW1147" s="197"/>
      <c r="BX1147" s="197"/>
      <c r="BY1147" s="67" t="s">
        <v>71</v>
      </c>
      <c r="BZ1147" s="49">
        <f t="shared" si="777"/>
        <v>22794</v>
      </c>
      <c r="CA1147" s="30">
        <f>IFERROR(BZ1147/BW1139,"-")</f>
        <v>2.4657325431009214E-6</v>
      </c>
      <c r="CB1147" s="49">
        <f t="shared" si="778"/>
        <v>10</v>
      </c>
      <c r="CC1147" s="30">
        <f>IFERROR(CB1147/BX1139,"-")</f>
        <v>9.9730727037000092E-4</v>
      </c>
      <c r="CD1147" s="52">
        <f t="shared" si="767"/>
        <v>2279.4</v>
      </c>
      <c r="CE1147" s="31">
        <f t="shared" si="794"/>
        <v>9.1240875912408756E-4</v>
      </c>
      <c r="CR1147" s="173"/>
      <c r="CS1147" s="194"/>
      <c r="CT1147" s="188"/>
      <c r="CU1147" s="191"/>
      <c r="CV1147" s="191"/>
      <c r="CW1147" s="75" t="s">
        <v>64</v>
      </c>
      <c r="CX1147" s="86">
        <v>8351988</v>
      </c>
      <c r="CY1147" s="76">
        <v>2.8829330141060335E-3</v>
      </c>
      <c r="CZ1147" s="86">
        <v>131</v>
      </c>
      <c r="DA1147" s="76">
        <v>4.7619047619047616E-2</v>
      </c>
      <c r="DB1147" s="86">
        <v>63755.633587786258</v>
      </c>
      <c r="DC1147" s="77">
        <v>4.2754569190600521E-2</v>
      </c>
    </row>
    <row r="1148" spans="2:107" s="16" customFormat="1" ht="13.15" customHeight="1">
      <c r="B1148" s="224"/>
      <c r="C1148" s="194"/>
      <c r="D1148" s="176"/>
      <c r="E1148" s="197"/>
      <c r="F1148" s="197"/>
      <c r="G1148" s="67" t="s">
        <v>73</v>
      </c>
      <c r="H1148" s="49">
        <v>0</v>
      </c>
      <c r="I1148" s="30">
        <f>IFERROR(H1148/E1139,"-")</f>
        <v>0</v>
      </c>
      <c r="J1148" s="49">
        <v>0</v>
      </c>
      <c r="K1148" s="30">
        <f>IFERROR(J1148/F1139,"-")</f>
        <v>0</v>
      </c>
      <c r="L1148" s="52" t="str">
        <f t="shared" si="760"/>
        <v>-</v>
      </c>
      <c r="M1148" s="31">
        <f t="shared" si="787"/>
        <v>0</v>
      </c>
      <c r="N1148" s="176"/>
      <c r="O1148" s="197"/>
      <c r="P1148" s="197"/>
      <c r="Q1148" s="67" t="s">
        <v>73</v>
      </c>
      <c r="R1148" s="49">
        <v>0</v>
      </c>
      <c r="S1148" s="30">
        <f>IFERROR(R1148/O1139,"-")</f>
        <v>0</v>
      </c>
      <c r="T1148" s="49">
        <v>0</v>
      </c>
      <c r="U1148" s="30">
        <f>IFERROR(T1148/P1139,"-")</f>
        <v>0</v>
      </c>
      <c r="V1148" s="52" t="str">
        <f t="shared" si="761"/>
        <v>-</v>
      </c>
      <c r="W1148" s="31">
        <f t="shared" si="788"/>
        <v>0</v>
      </c>
      <c r="X1148" s="176"/>
      <c r="Y1148" s="197"/>
      <c r="Z1148" s="197"/>
      <c r="AA1148" s="67" t="s">
        <v>73</v>
      </c>
      <c r="AB1148" s="49">
        <v>246591</v>
      </c>
      <c r="AC1148" s="30">
        <f>IFERROR(AB1148/Y1139,"-")</f>
        <v>9.2338490902124868E-5</v>
      </c>
      <c r="AD1148" s="49">
        <v>13</v>
      </c>
      <c r="AE1148" s="30">
        <f>IFERROR(AD1148/Z1139,"-")</f>
        <v>3.4482758620689655E-3</v>
      </c>
      <c r="AF1148" s="52">
        <f t="shared" si="762"/>
        <v>18968.538461538461</v>
      </c>
      <c r="AG1148" s="31">
        <f t="shared" si="789"/>
        <v>3.1886190826588179E-3</v>
      </c>
      <c r="AH1148" s="176"/>
      <c r="AI1148" s="197"/>
      <c r="AJ1148" s="197"/>
      <c r="AK1148" s="67" t="s">
        <v>73</v>
      </c>
      <c r="AL1148" s="49">
        <v>835527</v>
      </c>
      <c r="AM1148" s="30">
        <f>IFERROR(AL1148/AI1139,"-")</f>
        <v>2.8096752106627571E-4</v>
      </c>
      <c r="AN1148" s="49">
        <v>19</v>
      </c>
      <c r="AO1148" s="30">
        <f>IFERROR(AN1148/AJ1139,"-")</f>
        <v>5.9171597633136093E-3</v>
      </c>
      <c r="AP1148" s="52">
        <f t="shared" si="763"/>
        <v>43975.105263157893</v>
      </c>
      <c r="AQ1148" s="31">
        <f t="shared" si="790"/>
        <v>5.5056505360765E-3</v>
      </c>
      <c r="AR1148" s="176"/>
      <c r="AS1148" s="197"/>
      <c r="AT1148" s="197"/>
      <c r="AU1148" s="67" t="s">
        <v>73</v>
      </c>
      <c r="AV1148" s="49">
        <v>52312</v>
      </c>
      <c r="AW1148" s="30">
        <f>IFERROR(AV1148/AS1139,"-")</f>
        <v>2.6828969004960661E-5</v>
      </c>
      <c r="AX1148" s="49">
        <v>6</v>
      </c>
      <c r="AY1148" s="30">
        <f>IFERROR(AX1148/AT1139,"-")</f>
        <v>3.4462952326249283E-3</v>
      </c>
      <c r="AZ1148" s="52">
        <f t="shared" si="764"/>
        <v>8718.6666666666661</v>
      </c>
      <c r="BA1148" s="31">
        <f t="shared" si="791"/>
        <v>3.1529164477141357E-3</v>
      </c>
      <c r="BB1148" s="176"/>
      <c r="BC1148" s="197"/>
      <c r="BD1148" s="197"/>
      <c r="BE1148" s="67" t="s">
        <v>73</v>
      </c>
      <c r="BF1148" s="49">
        <v>116562</v>
      </c>
      <c r="BG1148" s="30">
        <f>IFERROR(BF1148/BC1139,"-")</f>
        <v>1.1572813251398374E-4</v>
      </c>
      <c r="BH1148" s="49">
        <v>4</v>
      </c>
      <c r="BI1148" s="30">
        <f>IFERROR(BH1148/BD1139,"-")</f>
        <v>4.7169811320754715E-3</v>
      </c>
      <c r="BJ1148" s="52">
        <f t="shared" si="765"/>
        <v>29140.5</v>
      </c>
      <c r="BK1148" s="31">
        <f t="shared" si="792"/>
        <v>4.1450777202072537E-3</v>
      </c>
      <c r="BL1148" s="176"/>
      <c r="BM1148" s="197"/>
      <c r="BN1148" s="197"/>
      <c r="BO1148" s="67" t="s">
        <v>73</v>
      </c>
      <c r="BP1148" s="49">
        <v>89283</v>
      </c>
      <c r="BQ1148" s="30">
        <f>IFERROR(BP1148/BM1139,"-")</f>
        <v>2.5259363757018519E-4</v>
      </c>
      <c r="BR1148" s="49">
        <v>2</v>
      </c>
      <c r="BS1148" s="30">
        <f>IFERROR(BR1148/BN1139,"-")</f>
        <v>6.3897763578274758E-3</v>
      </c>
      <c r="BT1148" s="52">
        <f t="shared" si="766"/>
        <v>44641.5</v>
      </c>
      <c r="BU1148" s="31">
        <f t="shared" si="793"/>
        <v>4.8661800486618006E-3</v>
      </c>
      <c r="BV1148" s="176"/>
      <c r="BW1148" s="197"/>
      <c r="BX1148" s="197"/>
      <c r="BY1148" s="67" t="s">
        <v>73</v>
      </c>
      <c r="BZ1148" s="49">
        <f t="shared" si="777"/>
        <v>1340275</v>
      </c>
      <c r="CA1148" s="30">
        <f>IFERROR(BZ1148/BW1139,"-")</f>
        <v>1.4498375380383381E-4</v>
      </c>
      <c r="CB1148" s="49">
        <f t="shared" si="778"/>
        <v>44</v>
      </c>
      <c r="CC1148" s="30">
        <f>IFERROR(CB1148/BX1139,"-")</f>
        <v>4.3881519896280044E-3</v>
      </c>
      <c r="CD1148" s="52">
        <f t="shared" si="767"/>
        <v>30460.795454545456</v>
      </c>
      <c r="CE1148" s="31">
        <f t="shared" si="794"/>
        <v>4.0145985401459855E-3</v>
      </c>
      <c r="CR1148" s="173"/>
      <c r="CS1148" s="194"/>
      <c r="CT1148" s="188"/>
      <c r="CU1148" s="191"/>
      <c r="CV1148" s="191"/>
      <c r="CW1148" s="75" t="s">
        <v>66</v>
      </c>
      <c r="CX1148" s="86">
        <v>60799529</v>
      </c>
      <c r="CY1148" s="76">
        <v>2.0986736259223215E-2</v>
      </c>
      <c r="CZ1148" s="86">
        <v>912</v>
      </c>
      <c r="DA1148" s="76">
        <v>0.33151581243184297</v>
      </c>
      <c r="DB1148" s="86">
        <v>66666.150219298244</v>
      </c>
      <c r="DC1148" s="77">
        <v>0.29765013054830286</v>
      </c>
    </row>
    <row r="1149" spans="2:107" s="16" customFormat="1" ht="13.15" customHeight="1">
      <c r="B1149" s="224"/>
      <c r="C1149" s="194"/>
      <c r="D1149" s="176"/>
      <c r="E1149" s="197"/>
      <c r="F1149" s="197"/>
      <c r="G1149" s="67" t="s">
        <v>75</v>
      </c>
      <c r="H1149" s="49">
        <v>2974</v>
      </c>
      <c r="I1149" s="30">
        <f>IFERROR(H1149/E1139,"-")</f>
        <v>3.3717368185951172E-5</v>
      </c>
      <c r="J1149" s="49">
        <v>1</v>
      </c>
      <c r="K1149" s="30">
        <f>IFERROR(J1149/F1139,"-")</f>
        <v>2.3255813953488372E-2</v>
      </c>
      <c r="L1149" s="52">
        <f t="shared" si="760"/>
        <v>2974</v>
      </c>
      <c r="M1149" s="31">
        <f t="shared" si="787"/>
        <v>2.2222222222222223E-2</v>
      </c>
      <c r="N1149" s="176"/>
      <c r="O1149" s="197"/>
      <c r="P1149" s="197"/>
      <c r="Q1149" s="67" t="s">
        <v>75</v>
      </c>
      <c r="R1149" s="49">
        <v>0</v>
      </c>
      <c r="S1149" s="30">
        <f>IFERROR(R1149/O1139,"-")</f>
        <v>0</v>
      </c>
      <c r="T1149" s="49">
        <v>0</v>
      </c>
      <c r="U1149" s="30">
        <f>IFERROR(T1149/P1139,"-")</f>
        <v>0</v>
      </c>
      <c r="V1149" s="52" t="str">
        <f t="shared" si="761"/>
        <v>-</v>
      </c>
      <c r="W1149" s="31">
        <f t="shared" si="788"/>
        <v>0</v>
      </c>
      <c r="X1149" s="176"/>
      <c r="Y1149" s="197"/>
      <c r="Z1149" s="197"/>
      <c r="AA1149" s="67" t="s">
        <v>75</v>
      </c>
      <c r="AB1149" s="49">
        <v>2151372</v>
      </c>
      <c r="AC1149" s="30">
        <f>IFERROR(AB1149/Y1139,"-")</f>
        <v>8.0560297759888302E-4</v>
      </c>
      <c r="AD1149" s="49">
        <v>90</v>
      </c>
      <c r="AE1149" s="30">
        <f>IFERROR(AD1149/Z1139,"-")</f>
        <v>2.3872679045092837E-2</v>
      </c>
      <c r="AF1149" s="52">
        <f t="shared" si="762"/>
        <v>23904.133333333335</v>
      </c>
      <c r="AG1149" s="31">
        <f t="shared" si="789"/>
        <v>2.2075055187637971E-2</v>
      </c>
      <c r="AH1149" s="176"/>
      <c r="AI1149" s="197"/>
      <c r="AJ1149" s="197"/>
      <c r="AK1149" s="67" t="s">
        <v>75</v>
      </c>
      <c r="AL1149" s="49">
        <v>3245714</v>
      </c>
      <c r="AM1149" s="30">
        <f>IFERROR(AL1149/AI1139,"-")</f>
        <v>1.0914551135631835E-3</v>
      </c>
      <c r="AN1149" s="49">
        <v>141</v>
      </c>
      <c r="AO1149" s="30">
        <f>IFERROR(AN1149/AJ1139,"-")</f>
        <v>4.3911554033011523E-2</v>
      </c>
      <c r="AP1149" s="52">
        <f t="shared" si="763"/>
        <v>23019.248226950356</v>
      </c>
      <c r="AQ1149" s="31">
        <f t="shared" si="790"/>
        <v>4.0857722399304547E-2</v>
      </c>
      <c r="AR1149" s="176"/>
      <c r="AS1149" s="197"/>
      <c r="AT1149" s="197"/>
      <c r="AU1149" s="67" t="s">
        <v>75</v>
      </c>
      <c r="AV1149" s="49">
        <v>4485684</v>
      </c>
      <c r="AW1149" s="30">
        <f>IFERROR(AV1149/AS1139,"-")</f>
        <v>2.3005481916586628E-3</v>
      </c>
      <c r="AX1149" s="49">
        <v>88</v>
      </c>
      <c r="AY1149" s="30">
        <f>IFERROR(AX1149/AT1139,"-")</f>
        <v>5.0545663411832281E-2</v>
      </c>
      <c r="AZ1149" s="52">
        <f t="shared" si="764"/>
        <v>50973.681818181816</v>
      </c>
      <c r="BA1149" s="31">
        <f t="shared" si="791"/>
        <v>4.6242774566473986E-2</v>
      </c>
      <c r="BB1149" s="176"/>
      <c r="BC1149" s="197"/>
      <c r="BD1149" s="197"/>
      <c r="BE1149" s="67" t="s">
        <v>75</v>
      </c>
      <c r="BF1149" s="49">
        <v>3185938</v>
      </c>
      <c r="BG1149" s="30">
        <f>IFERROR(BF1149/BC1139,"-")</f>
        <v>3.1631462658957151E-3</v>
      </c>
      <c r="BH1149" s="49">
        <v>57</v>
      </c>
      <c r="BI1149" s="30">
        <f>IFERROR(BH1149/BD1139,"-")</f>
        <v>6.7216981132075471E-2</v>
      </c>
      <c r="BJ1149" s="52">
        <f t="shared" si="765"/>
        <v>55893.649122807015</v>
      </c>
      <c r="BK1149" s="31">
        <f t="shared" si="792"/>
        <v>5.9067357512953368E-2</v>
      </c>
      <c r="BL1149" s="176"/>
      <c r="BM1149" s="197"/>
      <c r="BN1149" s="197"/>
      <c r="BO1149" s="67" t="s">
        <v>75</v>
      </c>
      <c r="BP1149" s="49">
        <v>1396614</v>
      </c>
      <c r="BQ1149" s="30">
        <f>IFERROR(BP1149/BM1139,"-")</f>
        <v>3.9512091948237247E-3</v>
      </c>
      <c r="BR1149" s="49">
        <v>28</v>
      </c>
      <c r="BS1149" s="30">
        <f>IFERROR(BR1149/BN1139,"-")</f>
        <v>8.9456869009584661E-2</v>
      </c>
      <c r="BT1149" s="52">
        <f t="shared" si="766"/>
        <v>49879.071428571428</v>
      </c>
      <c r="BU1149" s="31">
        <f t="shared" si="793"/>
        <v>6.8126520681265207E-2</v>
      </c>
      <c r="BV1149" s="176"/>
      <c r="BW1149" s="197"/>
      <c r="BX1149" s="197"/>
      <c r="BY1149" s="67" t="s">
        <v>75</v>
      </c>
      <c r="BZ1149" s="49">
        <f t="shared" si="777"/>
        <v>14468296</v>
      </c>
      <c r="CA1149" s="30">
        <f>IFERROR(BZ1149/BW1139,"-")</f>
        <v>1.5651025835929143E-3</v>
      </c>
      <c r="CB1149" s="49">
        <f t="shared" si="778"/>
        <v>405</v>
      </c>
      <c r="CC1149" s="30">
        <f>IFERROR(CB1149/BX1139,"-")</f>
        <v>4.039094444998504E-2</v>
      </c>
      <c r="CD1149" s="52">
        <f t="shared" si="767"/>
        <v>35724.187654320987</v>
      </c>
      <c r="CE1149" s="31">
        <f t="shared" si="794"/>
        <v>3.6952554744525551E-2</v>
      </c>
      <c r="CR1149" s="173"/>
      <c r="CS1149" s="194"/>
      <c r="CT1149" s="188"/>
      <c r="CU1149" s="191"/>
      <c r="CV1149" s="191"/>
      <c r="CW1149" s="75" t="s">
        <v>68</v>
      </c>
      <c r="CX1149" s="86">
        <v>53043044</v>
      </c>
      <c r="CY1149" s="76">
        <v>1.8309358528326304E-2</v>
      </c>
      <c r="CZ1149" s="86">
        <v>939</v>
      </c>
      <c r="DA1149" s="76">
        <v>0.34133042529989094</v>
      </c>
      <c r="DB1149" s="86">
        <v>56488.864749733759</v>
      </c>
      <c r="DC1149" s="77">
        <v>0.30646214099216712</v>
      </c>
    </row>
    <row r="1150" spans="2:107" s="16" customFormat="1" ht="13.15" customHeight="1">
      <c r="B1150" s="224"/>
      <c r="C1150" s="194"/>
      <c r="D1150" s="176"/>
      <c r="E1150" s="197"/>
      <c r="F1150" s="197"/>
      <c r="G1150" s="67" t="s">
        <v>77</v>
      </c>
      <c r="H1150" s="49">
        <v>135222</v>
      </c>
      <c r="I1150" s="30">
        <f>IFERROR(H1150/E1139,"-")</f>
        <v>1.5330632013586716E-3</v>
      </c>
      <c r="J1150" s="49">
        <v>4</v>
      </c>
      <c r="K1150" s="30">
        <f>IFERROR(J1150/F1139,"-")</f>
        <v>9.3023255813953487E-2</v>
      </c>
      <c r="L1150" s="52">
        <f t="shared" si="760"/>
        <v>33805.5</v>
      </c>
      <c r="M1150" s="31">
        <f t="shared" si="787"/>
        <v>8.8888888888888892E-2</v>
      </c>
      <c r="N1150" s="176"/>
      <c r="O1150" s="197"/>
      <c r="P1150" s="197"/>
      <c r="Q1150" s="67" t="s">
        <v>77</v>
      </c>
      <c r="R1150" s="49">
        <v>52023</v>
      </c>
      <c r="S1150" s="30">
        <f>IFERROR(R1150/O1139,"-")</f>
        <v>2.5837881066281072E-4</v>
      </c>
      <c r="T1150" s="49">
        <v>2</v>
      </c>
      <c r="U1150" s="30">
        <f>IFERROR(T1150/P1139,"-")</f>
        <v>1.9801980198019802E-2</v>
      </c>
      <c r="V1150" s="52">
        <f t="shared" si="761"/>
        <v>26011.5</v>
      </c>
      <c r="W1150" s="31">
        <f t="shared" si="788"/>
        <v>1.8518518518518517E-2</v>
      </c>
      <c r="X1150" s="176"/>
      <c r="Y1150" s="197"/>
      <c r="Z1150" s="197"/>
      <c r="AA1150" s="67" t="s">
        <v>77</v>
      </c>
      <c r="AB1150" s="49">
        <v>1903724</v>
      </c>
      <c r="AC1150" s="30">
        <f>IFERROR(AB1150/Y1139,"-")</f>
        <v>7.1286868236941636E-4</v>
      </c>
      <c r="AD1150" s="49">
        <v>32</v>
      </c>
      <c r="AE1150" s="30">
        <f>IFERROR(AD1150/Z1139,"-")</f>
        <v>8.4880636604774528E-3</v>
      </c>
      <c r="AF1150" s="52">
        <f t="shared" si="762"/>
        <v>59491.375</v>
      </c>
      <c r="AG1150" s="31">
        <f t="shared" si="789"/>
        <v>7.8489085111601662E-3</v>
      </c>
      <c r="AH1150" s="176"/>
      <c r="AI1150" s="197"/>
      <c r="AJ1150" s="197"/>
      <c r="AK1150" s="67" t="s">
        <v>77</v>
      </c>
      <c r="AL1150" s="49">
        <v>3468285</v>
      </c>
      <c r="AM1150" s="30">
        <f>IFERROR(AL1150/AI1139,"-")</f>
        <v>1.1663003575005334E-3</v>
      </c>
      <c r="AN1150" s="49">
        <v>35</v>
      </c>
      <c r="AO1150" s="30">
        <f>IFERROR(AN1150/AJ1139,"-")</f>
        <v>1.0900031142946123E-2</v>
      </c>
      <c r="AP1150" s="52">
        <f t="shared" si="763"/>
        <v>99093.857142857145</v>
      </c>
      <c r="AQ1150" s="31">
        <f t="shared" si="790"/>
        <v>1.0141987829614604E-2</v>
      </c>
      <c r="AR1150" s="176"/>
      <c r="AS1150" s="197"/>
      <c r="AT1150" s="197"/>
      <c r="AU1150" s="67" t="s">
        <v>77</v>
      </c>
      <c r="AV1150" s="49">
        <v>4122821</v>
      </c>
      <c r="AW1150" s="30">
        <f>IFERROR(AV1150/AS1139,"-")</f>
        <v>2.1144486317097593E-3</v>
      </c>
      <c r="AX1150" s="49">
        <v>38</v>
      </c>
      <c r="AY1150" s="30">
        <f>IFERROR(AX1150/AT1139,"-")</f>
        <v>2.1826536473291212E-2</v>
      </c>
      <c r="AZ1150" s="52">
        <f t="shared" si="764"/>
        <v>108495.28947368421</v>
      </c>
      <c r="BA1150" s="31">
        <f t="shared" si="791"/>
        <v>1.9968470835522858E-2</v>
      </c>
      <c r="BB1150" s="176"/>
      <c r="BC1150" s="197"/>
      <c r="BD1150" s="197"/>
      <c r="BE1150" s="67" t="s">
        <v>77</v>
      </c>
      <c r="BF1150" s="49">
        <v>2561865</v>
      </c>
      <c r="BG1150" s="30">
        <f>IFERROR(BF1150/BC1139,"-")</f>
        <v>2.5435377927878465E-3</v>
      </c>
      <c r="BH1150" s="49">
        <v>21</v>
      </c>
      <c r="BI1150" s="30">
        <f>IFERROR(BH1150/BD1139,"-")</f>
        <v>2.4764150943396228E-2</v>
      </c>
      <c r="BJ1150" s="52">
        <f t="shared" si="765"/>
        <v>121993.57142857143</v>
      </c>
      <c r="BK1150" s="31">
        <f t="shared" si="792"/>
        <v>2.1761658031088083E-2</v>
      </c>
      <c r="BL1150" s="176"/>
      <c r="BM1150" s="197"/>
      <c r="BN1150" s="197"/>
      <c r="BO1150" s="67" t="s">
        <v>77</v>
      </c>
      <c r="BP1150" s="49">
        <v>884072</v>
      </c>
      <c r="BQ1150" s="30">
        <f>IFERROR(BP1150/BM1139,"-")</f>
        <v>2.5011588135921592E-3</v>
      </c>
      <c r="BR1150" s="49">
        <v>9</v>
      </c>
      <c r="BS1150" s="30">
        <f>IFERROR(BR1150/BN1139,"-")</f>
        <v>2.8753993610223641E-2</v>
      </c>
      <c r="BT1150" s="52">
        <f t="shared" si="766"/>
        <v>98230.222222222219</v>
      </c>
      <c r="BU1150" s="31">
        <f t="shared" si="793"/>
        <v>2.1897810218978103E-2</v>
      </c>
      <c r="BV1150" s="176"/>
      <c r="BW1150" s="197"/>
      <c r="BX1150" s="197"/>
      <c r="BY1150" s="67" t="s">
        <v>77</v>
      </c>
      <c r="BZ1150" s="49">
        <f t="shared" si="777"/>
        <v>13128012</v>
      </c>
      <c r="CA1150" s="30">
        <f>IFERROR(BZ1150/BW1139,"-")</f>
        <v>1.4201178562174E-3</v>
      </c>
      <c r="CB1150" s="49">
        <f t="shared" si="778"/>
        <v>141</v>
      </c>
      <c r="CC1150" s="30">
        <f>IFERROR(CB1150/BX1139,"-")</f>
        <v>1.4062032512217014E-2</v>
      </c>
      <c r="CD1150" s="52">
        <f t="shared" si="767"/>
        <v>93106.468085106389</v>
      </c>
      <c r="CE1150" s="31">
        <f t="shared" si="794"/>
        <v>1.2864963503649634E-2</v>
      </c>
      <c r="CR1150" s="173"/>
      <c r="CS1150" s="194"/>
      <c r="CT1150" s="188"/>
      <c r="CU1150" s="191"/>
      <c r="CV1150" s="191"/>
      <c r="CW1150" s="75" t="s">
        <v>69</v>
      </c>
      <c r="CX1150" s="86">
        <v>103543049</v>
      </c>
      <c r="CY1150" s="76">
        <v>3.5740912743564612E-2</v>
      </c>
      <c r="CZ1150" s="86">
        <v>435</v>
      </c>
      <c r="DA1150" s="76">
        <v>0.15812431842966193</v>
      </c>
      <c r="DB1150" s="86">
        <v>238029.99770114943</v>
      </c>
      <c r="DC1150" s="77">
        <v>0.14197127937336815</v>
      </c>
    </row>
    <row r="1151" spans="2:107" s="16" customFormat="1" ht="13.15" customHeight="1">
      <c r="B1151" s="224"/>
      <c r="C1151" s="194"/>
      <c r="D1151" s="176"/>
      <c r="E1151" s="197"/>
      <c r="F1151" s="197"/>
      <c r="G1151" s="67" t="s">
        <v>79</v>
      </c>
      <c r="H1151" s="49">
        <v>4944782</v>
      </c>
      <c r="I1151" s="30">
        <f>IFERROR(H1151/E1139,"-")</f>
        <v>5.6060872660815067E-2</v>
      </c>
      <c r="J1151" s="49">
        <v>2</v>
      </c>
      <c r="K1151" s="30">
        <f>IFERROR(J1151/F1139,"-")</f>
        <v>4.6511627906976744E-2</v>
      </c>
      <c r="L1151" s="52">
        <f t="shared" si="760"/>
        <v>2472391</v>
      </c>
      <c r="M1151" s="31">
        <f t="shared" si="787"/>
        <v>4.4444444444444446E-2</v>
      </c>
      <c r="N1151" s="176"/>
      <c r="O1151" s="197"/>
      <c r="P1151" s="197"/>
      <c r="Q1151" s="67" t="s">
        <v>79</v>
      </c>
      <c r="R1151" s="49">
        <v>1079525</v>
      </c>
      <c r="S1151" s="30">
        <f>IFERROR(R1151/O1139,"-")</f>
        <v>5.3615974776689296E-3</v>
      </c>
      <c r="T1151" s="49">
        <v>4</v>
      </c>
      <c r="U1151" s="30">
        <f>IFERROR(T1151/P1139,"-")</f>
        <v>3.9603960396039604E-2</v>
      </c>
      <c r="V1151" s="52">
        <f t="shared" si="761"/>
        <v>269881.25</v>
      </c>
      <c r="W1151" s="31">
        <f t="shared" si="788"/>
        <v>3.7037037037037035E-2</v>
      </c>
      <c r="X1151" s="176"/>
      <c r="Y1151" s="197"/>
      <c r="Z1151" s="197"/>
      <c r="AA1151" s="67" t="s">
        <v>79</v>
      </c>
      <c r="AB1151" s="49">
        <v>6207000</v>
      </c>
      <c r="AC1151" s="30">
        <f>IFERROR(AB1151/Y1139,"-")</f>
        <v>2.3242738503412089E-3</v>
      </c>
      <c r="AD1151" s="49">
        <v>25</v>
      </c>
      <c r="AE1151" s="30">
        <f>IFERROR(AD1151/Z1139,"-")</f>
        <v>6.6312997347480109E-3</v>
      </c>
      <c r="AF1151" s="52">
        <f t="shared" si="762"/>
        <v>248280</v>
      </c>
      <c r="AG1151" s="31">
        <f t="shared" si="789"/>
        <v>6.13195977434388E-3</v>
      </c>
      <c r="AH1151" s="176"/>
      <c r="AI1151" s="197"/>
      <c r="AJ1151" s="197"/>
      <c r="AK1151" s="67" t="s">
        <v>79</v>
      </c>
      <c r="AL1151" s="49">
        <v>20184567</v>
      </c>
      <c r="AM1151" s="30">
        <f>IFERROR(AL1151/AI1139,"-")</f>
        <v>6.787581674543317E-3</v>
      </c>
      <c r="AN1151" s="49">
        <v>51</v>
      </c>
      <c r="AO1151" s="30">
        <f>IFERROR(AN1151/AJ1139,"-")</f>
        <v>1.5882902522578637E-2</v>
      </c>
      <c r="AP1151" s="52">
        <f t="shared" si="763"/>
        <v>395775.82352941175</v>
      </c>
      <c r="AQ1151" s="31">
        <f t="shared" si="790"/>
        <v>1.4778325123152709E-2</v>
      </c>
      <c r="AR1151" s="176"/>
      <c r="AS1151" s="197"/>
      <c r="AT1151" s="197"/>
      <c r="AU1151" s="67" t="s">
        <v>79</v>
      </c>
      <c r="AV1151" s="49">
        <v>33770712</v>
      </c>
      <c r="AW1151" s="30">
        <f>IFERROR(AV1151/AS1139,"-")</f>
        <v>1.7319800151465305E-2</v>
      </c>
      <c r="AX1151" s="49">
        <v>71</v>
      </c>
      <c r="AY1151" s="30">
        <f>IFERROR(AX1151/AT1139,"-")</f>
        <v>4.0781160252728314E-2</v>
      </c>
      <c r="AZ1151" s="52">
        <f t="shared" si="764"/>
        <v>475643.8309859155</v>
      </c>
      <c r="BA1151" s="31">
        <f t="shared" si="791"/>
        <v>3.7309511297950605E-2</v>
      </c>
      <c r="BB1151" s="176"/>
      <c r="BC1151" s="197"/>
      <c r="BD1151" s="197"/>
      <c r="BE1151" s="67" t="s">
        <v>79</v>
      </c>
      <c r="BF1151" s="49">
        <v>14396825</v>
      </c>
      <c r="BG1151" s="30">
        <f>IFERROR(BF1151/BC1139,"-")</f>
        <v>1.4293832221312554E-2</v>
      </c>
      <c r="BH1151" s="49">
        <v>51</v>
      </c>
      <c r="BI1151" s="30">
        <f>IFERROR(BH1151/BD1139,"-")</f>
        <v>6.0141509433962265E-2</v>
      </c>
      <c r="BJ1151" s="52">
        <f t="shared" si="765"/>
        <v>282290.68627450982</v>
      </c>
      <c r="BK1151" s="31">
        <f t="shared" si="792"/>
        <v>5.284974093264249E-2</v>
      </c>
      <c r="BL1151" s="176"/>
      <c r="BM1151" s="197"/>
      <c r="BN1151" s="197"/>
      <c r="BO1151" s="67" t="s">
        <v>79</v>
      </c>
      <c r="BP1151" s="49">
        <v>10875128</v>
      </c>
      <c r="BQ1151" s="30">
        <f>IFERROR(BP1151/BM1139,"-")</f>
        <v>3.0767202497243292E-2</v>
      </c>
      <c r="BR1151" s="49">
        <v>27</v>
      </c>
      <c r="BS1151" s="30">
        <f>IFERROR(BR1151/BN1139,"-")</f>
        <v>8.6261980830670923E-2</v>
      </c>
      <c r="BT1151" s="52">
        <f t="shared" si="766"/>
        <v>402782.51851851854</v>
      </c>
      <c r="BU1151" s="31">
        <f t="shared" si="793"/>
        <v>6.569343065693431E-2</v>
      </c>
      <c r="BV1151" s="176"/>
      <c r="BW1151" s="197"/>
      <c r="BX1151" s="197"/>
      <c r="BY1151" s="67" t="s">
        <v>79</v>
      </c>
      <c r="BZ1151" s="49">
        <f t="shared" si="777"/>
        <v>91458539</v>
      </c>
      <c r="CA1151" s="30">
        <f>IFERROR(BZ1151/BW1139,"-")</f>
        <v>9.8934937245224539E-3</v>
      </c>
      <c r="CB1151" s="49">
        <f t="shared" si="778"/>
        <v>231</v>
      </c>
      <c r="CC1151" s="30">
        <f>IFERROR(CB1151/BX1139,"-")</f>
        <v>2.3037797945547021E-2</v>
      </c>
      <c r="CD1151" s="52">
        <f t="shared" si="767"/>
        <v>395924.41125541128</v>
      </c>
      <c r="CE1151" s="31">
        <f t="shared" si="794"/>
        <v>2.1076642335766425E-2</v>
      </c>
      <c r="CR1151" s="173"/>
      <c r="CS1151" s="194"/>
      <c r="CT1151" s="188"/>
      <c r="CU1151" s="191"/>
      <c r="CV1151" s="191"/>
      <c r="CW1151" s="75" t="s">
        <v>70</v>
      </c>
      <c r="CX1151" s="86">
        <v>221</v>
      </c>
      <c r="CY1151" s="76">
        <v>7.6284615844447264E-8</v>
      </c>
      <c r="CZ1151" s="86">
        <v>1</v>
      </c>
      <c r="DA1151" s="76">
        <v>3.6350418029807341E-4</v>
      </c>
      <c r="DB1151" s="86">
        <v>221</v>
      </c>
      <c r="DC1151" s="77">
        <v>3.2637075718015666E-4</v>
      </c>
    </row>
    <row r="1152" spans="2:107" s="16" customFormat="1" ht="13.15" customHeight="1">
      <c r="B1152" s="224"/>
      <c r="C1152" s="194"/>
      <c r="D1152" s="176"/>
      <c r="E1152" s="197"/>
      <c r="F1152" s="197"/>
      <c r="G1152" s="67" t="s">
        <v>81</v>
      </c>
      <c r="H1152" s="49">
        <v>1198014</v>
      </c>
      <c r="I1152" s="30">
        <f>IFERROR(H1152/E1139,"-")</f>
        <v>1.3582339989887057E-2</v>
      </c>
      <c r="J1152" s="49">
        <v>12</v>
      </c>
      <c r="K1152" s="30">
        <f>IFERROR(J1152/F1139,"-")</f>
        <v>0.27906976744186046</v>
      </c>
      <c r="L1152" s="52">
        <f t="shared" si="760"/>
        <v>99834.5</v>
      </c>
      <c r="M1152" s="31">
        <f t="shared" si="787"/>
        <v>0.26666666666666666</v>
      </c>
      <c r="N1152" s="176"/>
      <c r="O1152" s="197"/>
      <c r="P1152" s="197"/>
      <c r="Q1152" s="67" t="s">
        <v>81</v>
      </c>
      <c r="R1152" s="49">
        <v>868255</v>
      </c>
      <c r="S1152" s="30">
        <f>IFERROR(R1152/O1139,"-")</f>
        <v>4.3122982959852129E-3</v>
      </c>
      <c r="T1152" s="49">
        <v>12</v>
      </c>
      <c r="U1152" s="30">
        <f>IFERROR(T1152/P1139,"-")</f>
        <v>0.11881188118811881</v>
      </c>
      <c r="V1152" s="52">
        <f t="shared" si="761"/>
        <v>72354.583333333328</v>
      </c>
      <c r="W1152" s="31">
        <f t="shared" si="788"/>
        <v>0.1111111111111111</v>
      </c>
      <c r="X1152" s="176"/>
      <c r="Y1152" s="197"/>
      <c r="Z1152" s="197"/>
      <c r="AA1152" s="67" t="s">
        <v>81</v>
      </c>
      <c r="AB1152" s="49">
        <v>18423994</v>
      </c>
      <c r="AC1152" s="30">
        <f>IFERROR(AB1152/Y1139,"-")</f>
        <v>6.8990506642570212E-3</v>
      </c>
      <c r="AD1152" s="49">
        <v>340</v>
      </c>
      <c r="AE1152" s="30">
        <f>IFERROR(AD1152/Z1139,"-")</f>
        <v>9.0185676392572939E-2</v>
      </c>
      <c r="AF1152" s="52">
        <f t="shared" si="762"/>
        <v>54188.217647058824</v>
      </c>
      <c r="AG1152" s="31">
        <f t="shared" si="789"/>
        <v>8.3394652931076771E-2</v>
      </c>
      <c r="AH1152" s="176"/>
      <c r="AI1152" s="197"/>
      <c r="AJ1152" s="197"/>
      <c r="AK1152" s="67" t="s">
        <v>81</v>
      </c>
      <c r="AL1152" s="49">
        <v>20590247</v>
      </c>
      <c r="AM1152" s="30">
        <f>IFERROR(AL1152/AI1139,"-")</f>
        <v>6.9240020462921249E-3</v>
      </c>
      <c r="AN1152" s="49">
        <v>373</v>
      </c>
      <c r="AO1152" s="30">
        <f>IFERROR(AN1152/AJ1139,"-")</f>
        <v>0.11616318903768297</v>
      </c>
      <c r="AP1152" s="52">
        <f t="shared" si="763"/>
        <v>55201.734584450402</v>
      </c>
      <c r="AQ1152" s="31">
        <f t="shared" si="790"/>
        <v>0.10808461315560706</v>
      </c>
      <c r="AR1152" s="176"/>
      <c r="AS1152" s="197"/>
      <c r="AT1152" s="197"/>
      <c r="AU1152" s="67" t="s">
        <v>81</v>
      </c>
      <c r="AV1152" s="49">
        <v>19460525</v>
      </c>
      <c r="AW1152" s="30">
        <f>IFERROR(AV1152/AS1139,"-")</f>
        <v>9.9806129003911538E-3</v>
      </c>
      <c r="AX1152" s="49">
        <v>233</v>
      </c>
      <c r="AY1152" s="30">
        <f>IFERROR(AX1152/AT1139,"-")</f>
        <v>0.13383113153360138</v>
      </c>
      <c r="AZ1152" s="52">
        <f t="shared" si="764"/>
        <v>83521.566523605157</v>
      </c>
      <c r="BA1152" s="31">
        <f t="shared" si="791"/>
        <v>0.12243825538623226</v>
      </c>
      <c r="BB1152" s="176"/>
      <c r="BC1152" s="197"/>
      <c r="BD1152" s="197"/>
      <c r="BE1152" s="67" t="s">
        <v>81</v>
      </c>
      <c r="BF1152" s="49">
        <v>7979330</v>
      </c>
      <c r="BG1152" s="30">
        <f>IFERROR(BF1152/BC1139,"-")</f>
        <v>7.9222470411695577E-3</v>
      </c>
      <c r="BH1152" s="49">
        <v>91</v>
      </c>
      <c r="BI1152" s="30">
        <f>IFERROR(BH1152/BD1139,"-")</f>
        <v>0.10731132075471699</v>
      </c>
      <c r="BJ1152" s="52">
        <f t="shared" si="765"/>
        <v>87684.945054945056</v>
      </c>
      <c r="BK1152" s="31">
        <f t="shared" si="792"/>
        <v>9.4300518134715031E-2</v>
      </c>
      <c r="BL1152" s="176"/>
      <c r="BM1152" s="197"/>
      <c r="BN1152" s="197"/>
      <c r="BO1152" s="67" t="s">
        <v>81</v>
      </c>
      <c r="BP1152" s="49">
        <v>6580964</v>
      </c>
      <c r="BQ1152" s="30">
        <f>IFERROR(BP1152/BM1139,"-")</f>
        <v>1.8618433917749585E-2</v>
      </c>
      <c r="BR1152" s="49">
        <v>51</v>
      </c>
      <c r="BS1152" s="30">
        <f>IFERROR(BR1152/BN1139,"-")</f>
        <v>0.16293929712460065</v>
      </c>
      <c r="BT1152" s="52">
        <f t="shared" si="766"/>
        <v>129038.50980392157</v>
      </c>
      <c r="BU1152" s="31">
        <f t="shared" si="793"/>
        <v>0.12408759124087591</v>
      </c>
      <c r="BV1152" s="176"/>
      <c r="BW1152" s="197"/>
      <c r="BX1152" s="197"/>
      <c r="BY1152" s="67" t="s">
        <v>81</v>
      </c>
      <c r="BZ1152" s="49">
        <f t="shared" si="777"/>
        <v>75101329</v>
      </c>
      <c r="CA1152" s="30">
        <f>IFERROR(BZ1152/BW1139,"-")</f>
        <v>8.1240585656501274E-3</v>
      </c>
      <c r="CB1152" s="49">
        <f t="shared" si="778"/>
        <v>1112</v>
      </c>
      <c r="CC1152" s="30">
        <f>IFERROR(CB1152/BX1139,"-")</f>
        <v>0.11090056846514411</v>
      </c>
      <c r="CD1152" s="52">
        <f t="shared" si="767"/>
        <v>67537.166366906473</v>
      </c>
      <c r="CE1152" s="31">
        <f t="shared" si="794"/>
        <v>0.10145985401459855</v>
      </c>
      <c r="CR1152" s="173"/>
      <c r="CS1152" s="194"/>
      <c r="CT1152" s="188"/>
      <c r="CU1152" s="191"/>
      <c r="CV1152" s="191"/>
      <c r="CW1152" s="75" t="s">
        <v>73</v>
      </c>
      <c r="CX1152" s="86">
        <v>432200</v>
      </c>
      <c r="CY1152" s="76">
        <v>1.4918647496819053E-4</v>
      </c>
      <c r="CZ1152" s="86">
        <v>19</v>
      </c>
      <c r="DA1152" s="76">
        <v>6.9065794256633955E-3</v>
      </c>
      <c r="DB1152" s="86">
        <v>22747.36842105263</v>
      </c>
      <c r="DC1152" s="77">
        <v>6.2010443864229763E-3</v>
      </c>
    </row>
    <row r="1153" spans="2:107" s="16" customFormat="1" ht="13.15" customHeight="1">
      <c r="B1153" s="224"/>
      <c r="C1153" s="194"/>
      <c r="D1153" s="176"/>
      <c r="E1153" s="197"/>
      <c r="F1153" s="197"/>
      <c r="G1153" s="67" t="s">
        <v>83</v>
      </c>
      <c r="H1153" s="49">
        <v>233288</v>
      </c>
      <c r="I1153" s="30">
        <f>IFERROR(H1153/E1139,"-")</f>
        <v>2.6448747106133748E-3</v>
      </c>
      <c r="J1153" s="49">
        <v>3</v>
      </c>
      <c r="K1153" s="30">
        <f>IFERROR(J1153/F1139,"-")</f>
        <v>6.9767441860465115E-2</v>
      </c>
      <c r="L1153" s="52">
        <f t="shared" si="760"/>
        <v>77762.666666666672</v>
      </c>
      <c r="M1153" s="31">
        <f t="shared" si="787"/>
        <v>6.6666666666666666E-2</v>
      </c>
      <c r="N1153" s="176"/>
      <c r="O1153" s="197"/>
      <c r="P1153" s="197"/>
      <c r="Q1153" s="67" t="s">
        <v>83</v>
      </c>
      <c r="R1153" s="49">
        <v>9258416</v>
      </c>
      <c r="S1153" s="30">
        <f>IFERROR(R1153/O1139,"-")</f>
        <v>4.5983094298705139E-2</v>
      </c>
      <c r="T1153" s="49">
        <v>11</v>
      </c>
      <c r="U1153" s="30">
        <f>IFERROR(T1153/P1139,"-")</f>
        <v>0.10891089108910891</v>
      </c>
      <c r="V1153" s="52">
        <f t="shared" si="761"/>
        <v>841674.18181818177</v>
      </c>
      <c r="W1153" s="31">
        <f t="shared" si="788"/>
        <v>0.10185185185185185</v>
      </c>
      <c r="X1153" s="176"/>
      <c r="Y1153" s="197"/>
      <c r="Z1153" s="197"/>
      <c r="AA1153" s="67" t="s">
        <v>83</v>
      </c>
      <c r="AB1153" s="49">
        <v>50382926</v>
      </c>
      <c r="AC1153" s="30">
        <f>IFERROR(AB1153/Y1139,"-")</f>
        <v>1.8866395586511389E-2</v>
      </c>
      <c r="AD1153" s="49">
        <v>235</v>
      </c>
      <c r="AE1153" s="30">
        <f>IFERROR(AD1153/Z1139,"-")</f>
        <v>6.2334217506631297E-2</v>
      </c>
      <c r="AF1153" s="52">
        <f t="shared" si="762"/>
        <v>214395.42978723405</v>
      </c>
      <c r="AG1153" s="31">
        <f t="shared" si="789"/>
        <v>5.7640421878832476E-2</v>
      </c>
      <c r="AH1153" s="176"/>
      <c r="AI1153" s="197"/>
      <c r="AJ1153" s="197"/>
      <c r="AK1153" s="67" t="s">
        <v>83</v>
      </c>
      <c r="AL1153" s="49">
        <v>81280584</v>
      </c>
      <c r="AM1153" s="30">
        <f>IFERROR(AL1153/AI1139,"-")</f>
        <v>2.7332694451883893E-2</v>
      </c>
      <c r="AN1153" s="49">
        <v>459</v>
      </c>
      <c r="AO1153" s="30">
        <f>IFERROR(AN1153/AJ1139,"-")</f>
        <v>0.14294612270320772</v>
      </c>
      <c r="AP1153" s="52">
        <f t="shared" si="763"/>
        <v>177081.88235294117</v>
      </c>
      <c r="AQ1153" s="31">
        <f t="shared" si="790"/>
        <v>0.13300492610837439</v>
      </c>
      <c r="AR1153" s="176"/>
      <c r="AS1153" s="197"/>
      <c r="AT1153" s="197"/>
      <c r="AU1153" s="67" t="s">
        <v>83</v>
      </c>
      <c r="AV1153" s="49">
        <v>70295870</v>
      </c>
      <c r="AW1153" s="30">
        <f>IFERROR(AV1153/AS1139,"-")</f>
        <v>3.6052257940945555E-2</v>
      </c>
      <c r="AX1153" s="49">
        <v>406</v>
      </c>
      <c r="AY1153" s="30">
        <f>IFERROR(AX1153/AT1139,"-")</f>
        <v>0.23319931074095349</v>
      </c>
      <c r="AZ1153" s="52">
        <f t="shared" si="764"/>
        <v>173142.53694581281</v>
      </c>
      <c r="BA1153" s="31">
        <f t="shared" si="791"/>
        <v>0.21334734629532318</v>
      </c>
      <c r="BB1153" s="176"/>
      <c r="BC1153" s="197"/>
      <c r="BD1153" s="197"/>
      <c r="BE1153" s="67" t="s">
        <v>83</v>
      </c>
      <c r="BF1153" s="49">
        <v>62491240</v>
      </c>
      <c r="BG1153" s="30">
        <f>IFERROR(BF1153/BC1139,"-")</f>
        <v>6.2044186816313733E-2</v>
      </c>
      <c r="BH1153" s="49">
        <v>274</v>
      </c>
      <c r="BI1153" s="30">
        <f>IFERROR(BH1153/BD1139,"-")</f>
        <v>0.32311320754716982</v>
      </c>
      <c r="BJ1153" s="52">
        <f t="shared" si="765"/>
        <v>228070.2189781022</v>
      </c>
      <c r="BK1153" s="31">
        <f t="shared" si="792"/>
        <v>0.28393782383419691</v>
      </c>
      <c r="BL1153" s="176"/>
      <c r="BM1153" s="197"/>
      <c r="BN1153" s="197"/>
      <c r="BO1153" s="67" t="s">
        <v>83</v>
      </c>
      <c r="BP1153" s="49">
        <v>19423026</v>
      </c>
      <c r="BQ1153" s="30">
        <f>IFERROR(BP1153/BM1139,"-")</f>
        <v>5.4950357738430426E-2</v>
      </c>
      <c r="BR1153" s="49">
        <v>101</v>
      </c>
      <c r="BS1153" s="30">
        <f>IFERROR(BR1153/BN1139,"-")</f>
        <v>0.32268370607028751</v>
      </c>
      <c r="BT1153" s="52">
        <f t="shared" si="766"/>
        <v>192307.18811881187</v>
      </c>
      <c r="BU1153" s="31">
        <f t="shared" si="793"/>
        <v>0.24574209245742093</v>
      </c>
      <c r="BV1153" s="176"/>
      <c r="BW1153" s="197"/>
      <c r="BX1153" s="197"/>
      <c r="BY1153" s="67" t="s">
        <v>83</v>
      </c>
      <c r="BZ1153" s="49">
        <f t="shared" si="777"/>
        <v>293365350</v>
      </c>
      <c r="CA1153" s="30">
        <f>IFERROR(BZ1153/BW1139,"-")</f>
        <v>3.1734688537035712E-2</v>
      </c>
      <c r="CB1153" s="49">
        <f t="shared" si="778"/>
        <v>1489</v>
      </c>
      <c r="CC1153" s="30">
        <f>IFERROR(CB1153/BX1139,"-")</f>
        <v>0.14849905255809315</v>
      </c>
      <c r="CD1153" s="52">
        <f t="shared" si="767"/>
        <v>197021.72599059771</v>
      </c>
      <c r="CE1153" s="31">
        <f t="shared" si="794"/>
        <v>0.13585766423357665</v>
      </c>
      <c r="CR1153" s="173"/>
      <c r="CS1153" s="194"/>
      <c r="CT1153" s="188"/>
      <c r="CU1153" s="191"/>
      <c r="CV1153" s="191"/>
      <c r="CW1153" s="75" t="s">
        <v>75</v>
      </c>
      <c r="CX1153" s="86">
        <v>4443004</v>
      </c>
      <c r="CY1153" s="76">
        <v>1.533632820521912E-3</v>
      </c>
      <c r="CZ1153" s="86">
        <v>141</v>
      </c>
      <c r="DA1153" s="76">
        <v>5.1254089422028352E-2</v>
      </c>
      <c r="DB1153" s="86">
        <v>31510.666666666668</v>
      </c>
      <c r="DC1153" s="77">
        <v>4.601827676240209E-2</v>
      </c>
    </row>
    <row r="1154" spans="2:107" s="16" customFormat="1" ht="13.15" customHeight="1">
      <c r="B1154" s="224"/>
      <c r="C1154" s="194"/>
      <c r="D1154" s="176"/>
      <c r="E1154" s="197"/>
      <c r="F1154" s="197"/>
      <c r="G1154" s="67" t="s">
        <v>87</v>
      </c>
      <c r="H1154" s="49">
        <v>205732</v>
      </c>
      <c r="I1154" s="30">
        <f>IFERROR(H1154/E1139,"-")</f>
        <v>2.3324618667222956E-3</v>
      </c>
      <c r="J1154" s="49">
        <v>4</v>
      </c>
      <c r="K1154" s="30">
        <f>IFERROR(J1154/F1139,"-")</f>
        <v>9.3023255813953487E-2</v>
      </c>
      <c r="L1154" s="52">
        <f t="shared" si="760"/>
        <v>51433</v>
      </c>
      <c r="M1154" s="31">
        <f t="shared" si="787"/>
        <v>8.8888888888888892E-2</v>
      </c>
      <c r="N1154" s="176"/>
      <c r="O1154" s="197"/>
      <c r="P1154" s="197"/>
      <c r="Q1154" s="67" t="s">
        <v>87</v>
      </c>
      <c r="R1154" s="49">
        <v>1796789</v>
      </c>
      <c r="S1154" s="30">
        <f>IFERROR(R1154/O1139,"-")</f>
        <v>8.9239798710574365E-3</v>
      </c>
      <c r="T1154" s="49">
        <v>7</v>
      </c>
      <c r="U1154" s="30">
        <f>IFERROR(T1154/P1139,"-")</f>
        <v>6.9306930693069313E-2</v>
      </c>
      <c r="V1154" s="52">
        <f t="shared" si="761"/>
        <v>256684.14285714287</v>
      </c>
      <c r="W1154" s="31">
        <f t="shared" si="788"/>
        <v>6.4814814814814811E-2</v>
      </c>
      <c r="X1154" s="176"/>
      <c r="Y1154" s="197"/>
      <c r="Z1154" s="197"/>
      <c r="AA1154" s="67" t="s">
        <v>87</v>
      </c>
      <c r="AB1154" s="49">
        <v>21347369</v>
      </c>
      <c r="AC1154" s="30">
        <f>IFERROR(AB1154/Y1139,"-")</f>
        <v>7.9937379636353407E-3</v>
      </c>
      <c r="AD1154" s="49">
        <v>175</v>
      </c>
      <c r="AE1154" s="30">
        <f>IFERROR(AD1154/Z1139,"-")</f>
        <v>4.6419098143236075E-2</v>
      </c>
      <c r="AF1154" s="52">
        <f t="shared" si="762"/>
        <v>121984.96571428572</v>
      </c>
      <c r="AG1154" s="31">
        <f t="shared" si="789"/>
        <v>4.292371842040716E-2</v>
      </c>
      <c r="AH1154" s="176"/>
      <c r="AI1154" s="197"/>
      <c r="AJ1154" s="197"/>
      <c r="AK1154" s="67" t="s">
        <v>87</v>
      </c>
      <c r="AL1154" s="49">
        <v>17350375</v>
      </c>
      <c r="AM1154" s="30">
        <f>IFERROR(AL1154/AI1139,"-")</f>
        <v>5.8345114560274932E-3</v>
      </c>
      <c r="AN1154" s="49">
        <v>217</v>
      </c>
      <c r="AO1154" s="30">
        <f>IFERROR(AN1154/AJ1139,"-")</f>
        <v>6.7580193086265963E-2</v>
      </c>
      <c r="AP1154" s="52">
        <f t="shared" si="763"/>
        <v>79955.645161290318</v>
      </c>
      <c r="AQ1154" s="31">
        <f t="shared" si="790"/>
        <v>6.2880324543610547E-2</v>
      </c>
      <c r="AR1154" s="176"/>
      <c r="AS1154" s="197"/>
      <c r="AT1154" s="197"/>
      <c r="AU1154" s="67" t="s">
        <v>87</v>
      </c>
      <c r="AV1154" s="49">
        <v>11867375</v>
      </c>
      <c r="AW1154" s="30">
        <f>IFERROR(AV1154/AS1139,"-")</f>
        <v>6.0863556362831667E-3</v>
      </c>
      <c r="AX1154" s="49">
        <v>131</v>
      </c>
      <c r="AY1154" s="30">
        <f>IFERROR(AX1154/AT1139,"-")</f>
        <v>7.5244112578977604E-2</v>
      </c>
      <c r="AZ1154" s="52">
        <f t="shared" si="764"/>
        <v>90590.648854961837</v>
      </c>
      <c r="BA1154" s="31">
        <f t="shared" si="791"/>
        <v>6.8838675775091965E-2</v>
      </c>
      <c r="BB1154" s="176"/>
      <c r="BC1154" s="197"/>
      <c r="BD1154" s="197"/>
      <c r="BE1154" s="67" t="s">
        <v>87</v>
      </c>
      <c r="BF1154" s="49">
        <v>10042586</v>
      </c>
      <c r="BG1154" s="30">
        <f>IFERROR(BF1154/BC1139,"-")</f>
        <v>9.9707428097585652E-3</v>
      </c>
      <c r="BH1154" s="49">
        <v>73</v>
      </c>
      <c r="BI1154" s="30">
        <f>IFERROR(BH1154/BD1139,"-")</f>
        <v>8.6084905660377353E-2</v>
      </c>
      <c r="BJ1154" s="52">
        <f t="shared" si="765"/>
        <v>137569.67123287672</v>
      </c>
      <c r="BK1154" s="31">
        <f t="shared" si="792"/>
        <v>7.5647668393782383E-2</v>
      </c>
      <c r="BL1154" s="176"/>
      <c r="BM1154" s="197"/>
      <c r="BN1154" s="197"/>
      <c r="BO1154" s="67" t="s">
        <v>87</v>
      </c>
      <c r="BP1154" s="49">
        <v>2837626</v>
      </c>
      <c r="BQ1154" s="30">
        <f>IFERROR(BP1154/BM1139,"-")</f>
        <v>8.0280263141217726E-3</v>
      </c>
      <c r="BR1154" s="49">
        <v>28</v>
      </c>
      <c r="BS1154" s="30">
        <f>IFERROR(BR1154/BN1139,"-")</f>
        <v>8.9456869009584661E-2</v>
      </c>
      <c r="BT1154" s="52">
        <f t="shared" si="766"/>
        <v>101343.78571428571</v>
      </c>
      <c r="BU1154" s="31">
        <f t="shared" si="793"/>
        <v>6.8126520681265207E-2</v>
      </c>
      <c r="BV1154" s="176"/>
      <c r="BW1154" s="197"/>
      <c r="BX1154" s="197"/>
      <c r="BY1154" s="67" t="s">
        <v>87</v>
      </c>
      <c r="BZ1154" s="49">
        <f t="shared" si="777"/>
        <v>65447852</v>
      </c>
      <c r="CA1154" s="30">
        <f>IFERROR(BZ1154/BW1139,"-")</f>
        <v>7.079797251577289E-3</v>
      </c>
      <c r="CB1154" s="49">
        <f t="shared" si="778"/>
        <v>635</v>
      </c>
      <c r="CC1154" s="30">
        <f>IFERROR(CB1154/BX1139,"-")</f>
        <v>6.3329011668495069E-2</v>
      </c>
      <c r="CD1154" s="52">
        <f t="shared" si="767"/>
        <v>103067.48346456693</v>
      </c>
      <c r="CE1154" s="31">
        <f t="shared" si="794"/>
        <v>5.7937956204379561E-2</v>
      </c>
      <c r="CR1154" s="173"/>
      <c r="CS1154" s="194"/>
      <c r="CT1154" s="188"/>
      <c r="CU1154" s="191"/>
      <c r="CV1154" s="191"/>
      <c r="CW1154" s="75" t="s">
        <v>77</v>
      </c>
      <c r="CX1154" s="86">
        <v>5216518</v>
      </c>
      <c r="CY1154" s="76">
        <v>1.8006338084870783E-3</v>
      </c>
      <c r="CZ1154" s="86">
        <v>45</v>
      </c>
      <c r="DA1154" s="76">
        <v>1.6357688113413305E-2</v>
      </c>
      <c r="DB1154" s="86">
        <v>115922.62222222223</v>
      </c>
      <c r="DC1154" s="77">
        <v>1.468668407310705E-2</v>
      </c>
    </row>
    <row r="1155" spans="2:107" s="16" customFormat="1" ht="13.15" customHeight="1">
      <c r="B1155" s="224"/>
      <c r="C1155" s="194"/>
      <c r="D1155" s="176"/>
      <c r="E1155" s="197"/>
      <c r="F1155" s="197"/>
      <c r="G1155" s="68" t="s">
        <v>85</v>
      </c>
      <c r="H1155" s="50">
        <v>112829</v>
      </c>
      <c r="I1155" s="32">
        <f>IFERROR(H1155/E1139,"-")</f>
        <v>1.2791852505220863E-3</v>
      </c>
      <c r="J1155" s="50">
        <v>5</v>
      </c>
      <c r="K1155" s="32">
        <f>IFERROR(J1155/F1139,"-")</f>
        <v>0.11627906976744186</v>
      </c>
      <c r="L1155" s="53">
        <f t="shared" si="760"/>
        <v>22565.8</v>
      </c>
      <c r="M1155" s="33">
        <f t="shared" si="787"/>
        <v>0.1111111111111111</v>
      </c>
      <c r="N1155" s="176"/>
      <c r="O1155" s="197"/>
      <c r="P1155" s="197"/>
      <c r="Q1155" s="68" t="s">
        <v>85</v>
      </c>
      <c r="R1155" s="50">
        <v>249688</v>
      </c>
      <c r="S1155" s="32">
        <f>IFERROR(R1155/O1139,"-")</f>
        <v>1.2401070387477824E-3</v>
      </c>
      <c r="T1155" s="50">
        <v>14</v>
      </c>
      <c r="U1155" s="32">
        <f>IFERROR(T1155/P1139,"-")</f>
        <v>0.13861386138613863</v>
      </c>
      <c r="V1155" s="53">
        <f t="shared" si="761"/>
        <v>17834.857142857141</v>
      </c>
      <c r="W1155" s="33">
        <f t="shared" si="788"/>
        <v>0.12962962962962962</v>
      </c>
      <c r="X1155" s="176"/>
      <c r="Y1155" s="197"/>
      <c r="Z1155" s="197"/>
      <c r="AA1155" s="68" t="s">
        <v>85</v>
      </c>
      <c r="AB1155" s="50">
        <v>4633956</v>
      </c>
      <c r="AC1155" s="32">
        <f>IFERROR(AB1155/Y1139,"-")</f>
        <v>1.735231634353431E-3</v>
      </c>
      <c r="AD1155" s="50">
        <v>297</v>
      </c>
      <c r="AE1155" s="32">
        <f>IFERROR(AD1155/Z1139,"-")</f>
        <v>7.8779840848806362E-2</v>
      </c>
      <c r="AF1155" s="53">
        <f t="shared" si="762"/>
        <v>15602.545454545454</v>
      </c>
      <c r="AG1155" s="33">
        <f t="shared" si="789"/>
        <v>7.2847682119205295E-2</v>
      </c>
      <c r="AH1155" s="176"/>
      <c r="AI1155" s="197"/>
      <c r="AJ1155" s="197"/>
      <c r="AK1155" s="68" t="s">
        <v>85</v>
      </c>
      <c r="AL1155" s="50">
        <v>7221614</v>
      </c>
      <c r="AM1155" s="32">
        <f>IFERROR(AL1155/AI1139,"-")</f>
        <v>2.428454117793335E-3</v>
      </c>
      <c r="AN1155" s="50">
        <v>338</v>
      </c>
      <c r="AO1155" s="32">
        <f>IFERROR(AN1155/AJ1139,"-")</f>
        <v>0.10526315789473684</v>
      </c>
      <c r="AP1155" s="53">
        <f t="shared" si="763"/>
        <v>21365.721893491125</v>
      </c>
      <c r="AQ1155" s="33">
        <f t="shared" si="790"/>
        <v>9.7942625325992461E-2</v>
      </c>
      <c r="AR1155" s="176"/>
      <c r="AS1155" s="197"/>
      <c r="AT1155" s="197"/>
      <c r="AU1155" s="68" t="s">
        <v>85</v>
      </c>
      <c r="AV1155" s="50">
        <v>5688385</v>
      </c>
      <c r="AW1155" s="32">
        <f>IFERROR(AV1155/AS1139,"-")</f>
        <v>2.9173708681236267E-3</v>
      </c>
      <c r="AX1155" s="50">
        <v>239</v>
      </c>
      <c r="AY1155" s="32">
        <f>IFERROR(AX1155/AT1139,"-")</f>
        <v>0.13727742676622631</v>
      </c>
      <c r="AZ1155" s="53">
        <f t="shared" si="764"/>
        <v>23800.774058577405</v>
      </c>
      <c r="BA1155" s="33">
        <f t="shared" si="791"/>
        <v>0.12559117183394641</v>
      </c>
      <c r="BB1155" s="176"/>
      <c r="BC1155" s="197"/>
      <c r="BD1155" s="197"/>
      <c r="BE1155" s="68" t="s">
        <v>85</v>
      </c>
      <c r="BF1155" s="50">
        <v>3346886</v>
      </c>
      <c r="BG1155" s="32">
        <f>IFERROR(BF1155/BC1139,"-")</f>
        <v>3.3229428674627836E-3</v>
      </c>
      <c r="BH1155" s="50">
        <v>126</v>
      </c>
      <c r="BI1155" s="32">
        <f>IFERROR(BH1155/BD1139,"-")</f>
        <v>0.14858490566037735</v>
      </c>
      <c r="BJ1155" s="53">
        <f t="shared" si="765"/>
        <v>26562.5873015873</v>
      </c>
      <c r="BK1155" s="33">
        <f t="shared" si="792"/>
        <v>0.13056994818652851</v>
      </c>
      <c r="BL1155" s="176"/>
      <c r="BM1155" s="197"/>
      <c r="BN1155" s="197"/>
      <c r="BO1155" s="68" t="s">
        <v>85</v>
      </c>
      <c r="BP1155" s="50">
        <v>739973</v>
      </c>
      <c r="BQ1155" s="32">
        <f>IFERROR(BP1155/BM1139,"-")</f>
        <v>2.0934833257587964E-3</v>
      </c>
      <c r="BR1155" s="50">
        <v>44</v>
      </c>
      <c r="BS1155" s="32">
        <f>IFERROR(BR1155/BN1139,"-")</f>
        <v>0.14057507987220447</v>
      </c>
      <c r="BT1155" s="53">
        <f t="shared" si="766"/>
        <v>16817.56818181818</v>
      </c>
      <c r="BU1155" s="33">
        <f t="shared" si="793"/>
        <v>0.1070559610705596</v>
      </c>
      <c r="BV1155" s="176"/>
      <c r="BW1155" s="197"/>
      <c r="BX1155" s="197"/>
      <c r="BY1155" s="68" t="s">
        <v>85</v>
      </c>
      <c r="BZ1155" s="50">
        <f t="shared" si="777"/>
        <v>21993331</v>
      </c>
      <c r="CA1155" s="32">
        <f>IFERROR(BZ1155/BW1139,"-")</f>
        <v>2.3791204693292241E-3</v>
      </c>
      <c r="CB1155" s="50">
        <f t="shared" si="778"/>
        <v>1063</v>
      </c>
      <c r="CC1155" s="32">
        <f>IFERROR(CB1155/BX1139,"-")</f>
        <v>0.10601376284033111</v>
      </c>
      <c r="CD1155" s="53">
        <f t="shared" si="767"/>
        <v>20689.869238005645</v>
      </c>
      <c r="CE1155" s="33">
        <f t="shared" si="794"/>
        <v>9.6989051094890505E-2</v>
      </c>
      <c r="CR1155" s="173"/>
      <c r="CS1155" s="194"/>
      <c r="CT1155" s="188"/>
      <c r="CU1155" s="191"/>
      <c r="CV1155" s="191"/>
      <c r="CW1155" s="75" t="s">
        <v>79</v>
      </c>
      <c r="CX1155" s="86">
        <v>44393079</v>
      </c>
      <c r="CY1155" s="76">
        <v>1.5323570034693208E-2</v>
      </c>
      <c r="CZ1155" s="86">
        <v>93</v>
      </c>
      <c r="DA1155" s="76">
        <v>3.3805888767720831E-2</v>
      </c>
      <c r="DB1155" s="86">
        <v>477344.93548387097</v>
      </c>
      <c r="DC1155" s="77">
        <v>3.0352480417754568E-2</v>
      </c>
    </row>
    <row r="1156" spans="2:107" s="16" customFormat="1" ht="13.15" customHeight="1">
      <c r="B1156" s="224"/>
      <c r="C1156" s="195"/>
      <c r="D1156" s="177"/>
      <c r="E1156" s="198"/>
      <c r="F1156" s="198"/>
      <c r="G1156" s="18" t="s">
        <v>92</v>
      </c>
      <c r="H1156" s="48">
        <f>SUM(H1139:H1155)</f>
        <v>20515971</v>
      </c>
      <c r="I1156" s="32">
        <f>IFERROR(H1156/E1139,"-")</f>
        <v>0.23259735975094042</v>
      </c>
      <c r="J1156" s="50">
        <v>38</v>
      </c>
      <c r="K1156" s="32">
        <f>IFERROR(J1156/F1139,"-")</f>
        <v>0.88372093023255816</v>
      </c>
      <c r="L1156" s="53">
        <f t="shared" si="760"/>
        <v>539893.97368421056</v>
      </c>
      <c r="M1156" s="34">
        <f t="shared" si="787"/>
        <v>0.84444444444444444</v>
      </c>
      <c r="N1156" s="177"/>
      <c r="O1156" s="198"/>
      <c r="P1156" s="198"/>
      <c r="Q1156" s="18" t="s">
        <v>92</v>
      </c>
      <c r="R1156" s="48">
        <f>SUM(R1139:R1155)</f>
        <v>38860208</v>
      </c>
      <c r="S1156" s="32">
        <f>IFERROR(R1156/O1139,"-")</f>
        <v>0.19300413903753036</v>
      </c>
      <c r="T1156" s="50">
        <v>82</v>
      </c>
      <c r="U1156" s="32">
        <f>IFERROR(T1156/P1139,"-")</f>
        <v>0.81188118811881194</v>
      </c>
      <c r="V1156" s="53">
        <f t="shared" si="761"/>
        <v>473904.97560975607</v>
      </c>
      <c r="W1156" s="34">
        <f t="shared" si="788"/>
        <v>0.7592592592592593</v>
      </c>
      <c r="X1156" s="177"/>
      <c r="Y1156" s="198"/>
      <c r="Z1156" s="198"/>
      <c r="AA1156" s="18" t="s">
        <v>92</v>
      </c>
      <c r="AB1156" s="48">
        <f>SUM(AB1139:AB1155)</f>
        <v>445096722</v>
      </c>
      <c r="AC1156" s="32">
        <f>IFERROR(AB1156/Y1139,"-")</f>
        <v>0.16667096372115203</v>
      </c>
      <c r="AD1156" s="50">
        <v>2583</v>
      </c>
      <c r="AE1156" s="32">
        <f>IFERROR(AD1156/Z1139,"-")</f>
        <v>0.68514588859416448</v>
      </c>
      <c r="AF1156" s="53">
        <f t="shared" si="762"/>
        <v>172317.73983739837</v>
      </c>
      <c r="AG1156" s="34">
        <f t="shared" si="789"/>
        <v>0.63355408388520973</v>
      </c>
      <c r="AH1156" s="177"/>
      <c r="AI1156" s="198"/>
      <c r="AJ1156" s="198"/>
      <c r="AK1156" s="18" t="s">
        <v>92</v>
      </c>
      <c r="AL1156" s="48">
        <f>SUM(AL1139:AL1155)</f>
        <v>703546986</v>
      </c>
      <c r="AM1156" s="32">
        <f>IFERROR(AL1156/AI1139,"-")</f>
        <v>0.23658583458113239</v>
      </c>
      <c r="AN1156" s="50">
        <v>2540</v>
      </c>
      <c r="AO1156" s="32">
        <f>IFERROR(AN1156/AJ1139,"-")</f>
        <v>0.79103083151666143</v>
      </c>
      <c r="AP1156" s="53">
        <f t="shared" si="763"/>
        <v>276987.00236220472</v>
      </c>
      <c r="AQ1156" s="34">
        <f t="shared" si="790"/>
        <v>0.7360185453491741</v>
      </c>
      <c r="AR1156" s="177"/>
      <c r="AS1156" s="198"/>
      <c r="AT1156" s="198"/>
      <c r="AU1156" s="18" t="s">
        <v>92</v>
      </c>
      <c r="AV1156" s="48">
        <f>SUM(AV1139:AV1155)</f>
        <v>456663297</v>
      </c>
      <c r="AW1156" s="32">
        <f>IFERROR(AV1156/AS1139,"-")</f>
        <v>0.234206404666542</v>
      </c>
      <c r="AX1156" s="50">
        <v>1470</v>
      </c>
      <c r="AY1156" s="32">
        <f>IFERROR(AX1156/AT1139,"-")</f>
        <v>0.84434233199310738</v>
      </c>
      <c r="AZ1156" s="53">
        <f t="shared" si="764"/>
        <v>310655.30408163264</v>
      </c>
      <c r="BA1156" s="34">
        <f t="shared" si="791"/>
        <v>0.77246452968996326</v>
      </c>
      <c r="BB1156" s="177"/>
      <c r="BC1156" s="198"/>
      <c r="BD1156" s="198"/>
      <c r="BE1156" s="18" t="s">
        <v>92</v>
      </c>
      <c r="BF1156" s="48">
        <f>SUM(BF1139:BF1155)</f>
        <v>284462839</v>
      </c>
      <c r="BG1156" s="32">
        <f>IFERROR(BF1156/BC1139,"-")</f>
        <v>0.28242783348858136</v>
      </c>
      <c r="BH1156" s="50">
        <v>744</v>
      </c>
      <c r="BI1156" s="32">
        <f>IFERROR(BH1156/BD1139,"-")</f>
        <v>0.87735849056603776</v>
      </c>
      <c r="BJ1156" s="53">
        <f t="shared" si="765"/>
        <v>382342.52553763438</v>
      </c>
      <c r="BK1156" s="34">
        <f t="shared" si="792"/>
        <v>0.77098445595854925</v>
      </c>
      <c r="BL1156" s="177"/>
      <c r="BM1156" s="198"/>
      <c r="BN1156" s="198"/>
      <c r="BO1156" s="18" t="s">
        <v>92</v>
      </c>
      <c r="BP1156" s="48">
        <f>SUM(BP1139:BP1155)</f>
        <v>91914646</v>
      </c>
      <c r="BQ1156" s="32">
        <f>IFERROR(BP1156/BM1139,"-")</f>
        <v>0.26003891870922652</v>
      </c>
      <c r="BR1156" s="50">
        <v>271</v>
      </c>
      <c r="BS1156" s="32">
        <f>IFERROR(BR1156/BN1139,"-")</f>
        <v>0.86581469648562304</v>
      </c>
      <c r="BT1156" s="53">
        <f t="shared" si="766"/>
        <v>339168.43542435422</v>
      </c>
      <c r="BU1156" s="34">
        <f t="shared" si="793"/>
        <v>0.65936739659367394</v>
      </c>
      <c r="BV1156" s="177"/>
      <c r="BW1156" s="198"/>
      <c r="BX1156" s="198"/>
      <c r="BY1156" s="18" t="s">
        <v>92</v>
      </c>
      <c r="BZ1156" s="48">
        <f t="shared" si="777"/>
        <v>2041060669</v>
      </c>
      <c r="CA1156" s="32">
        <f>IFERROR(BZ1156/BW1139,"-")</f>
        <v>0.2207909850836465</v>
      </c>
      <c r="CB1156" s="50">
        <f t="shared" si="778"/>
        <v>7728</v>
      </c>
      <c r="CC1156" s="32">
        <f>IFERROR(CB1156/BX1139,"-")</f>
        <v>0.77071905854193679</v>
      </c>
      <c r="CD1156" s="53">
        <f t="shared" si="767"/>
        <v>264112.40540890268</v>
      </c>
      <c r="CE1156" s="34">
        <f t="shared" si="794"/>
        <v>0.70510948905109494</v>
      </c>
      <c r="CR1156" s="173"/>
      <c r="CS1156" s="194"/>
      <c r="CT1156" s="188"/>
      <c r="CU1156" s="191"/>
      <c r="CV1156" s="191"/>
      <c r="CW1156" s="75" t="s">
        <v>81</v>
      </c>
      <c r="CX1156" s="86">
        <v>23789171</v>
      </c>
      <c r="CY1156" s="76">
        <v>8.2115283755333276E-3</v>
      </c>
      <c r="CZ1156" s="86">
        <v>335</v>
      </c>
      <c r="DA1156" s="76">
        <v>0.1217739003998546</v>
      </c>
      <c r="DB1156" s="86">
        <v>71012.45074626866</v>
      </c>
      <c r="DC1156" s="77">
        <v>0.10933420365535249</v>
      </c>
    </row>
    <row r="1157" spans="2:107" s="16" customFormat="1" ht="13.15" customHeight="1">
      <c r="B1157" s="224">
        <v>65</v>
      </c>
      <c r="C1157" s="193" t="s">
        <v>9</v>
      </c>
      <c r="D1157" s="175">
        <f>CI69</f>
        <v>4</v>
      </c>
      <c r="E1157" s="196">
        <v>7780560</v>
      </c>
      <c r="F1157" s="196">
        <v>4</v>
      </c>
      <c r="G1157" s="65" t="s">
        <v>58</v>
      </c>
      <c r="H1157" s="54">
        <v>248812</v>
      </c>
      <c r="I1157" s="28">
        <f>IFERROR(H1157/E1157,"-")</f>
        <v>3.1978675056808251E-2</v>
      </c>
      <c r="J1157" s="54">
        <v>1</v>
      </c>
      <c r="K1157" s="28">
        <f>IFERROR(J1157/F1157,"-")</f>
        <v>0.25</v>
      </c>
      <c r="L1157" s="51">
        <f t="shared" si="760"/>
        <v>248812</v>
      </c>
      <c r="M1157" s="29">
        <f t="shared" ref="M1157:M1174" si="796">IFERROR(J1157/$CI$69,"-")</f>
        <v>0.25</v>
      </c>
      <c r="N1157" s="175">
        <f>CJ69</f>
        <v>25</v>
      </c>
      <c r="O1157" s="196">
        <v>37012280</v>
      </c>
      <c r="P1157" s="196">
        <v>21</v>
      </c>
      <c r="Q1157" s="65" t="s">
        <v>58</v>
      </c>
      <c r="R1157" s="54">
        <v>91203</v>
      </c>
      <c r="S1157" s="28">
        <f>IFERROR(R1157/O1157,"-")</f>
        <v>2.464128121801737E-3</v>
      </c>
      <c r="T1157" s="54">
        <v>4</v>
      </c>
      <c r="U1157" s="28">
        <f>IFERROR(T1157/P1157,"-")</f>
        <v>0.19047619047619047</v>
      </c>
      <c r="V1157" s="51">
        <f t="shared" si="761"/>
        <v>22800.75</v>
      </c>
      <c r="W1157" s="29">
        <f t="shared" ref="W1157:W1174" si="797">IFERROR(T1157/$CJ$69,"-")</f>
        <v>0.16</v>
      </c>
      <c r="X1157" s="175">
        <f>CK69</f>
        <v>2101</v>
      </c>
      <c r="Y1157" s="196">
        <v>1345334810</v>
      </c>
      <c r="Z1157" s="196">
        <v>1958</v>
      </c>
      <c r="AA1157" s="65" t="s">
        <v>58</v>
      </c>
      <c r="AB1157" s="54">
        <v>26050722</v>
      </c>
      <c r="AC1157" s="28">
        <f>IFERROR(AB1157/Y1157,"-")</f>
        <v>1.9363746337612418E-2</v>
      </c>
      <c r="AD1157" s="54">
        <v>255</v>
      </c>
      <c r="AE1157" s="28">
        <f>IFERROR(AD1157/Z1157,"-")</f>
        <v>0.13023493360572011</v>
      </c>
      <c r="AF1157" s="51">
        <f t="shared" si="762"/>
        <v>102159.69411764706</v>
      </c>
      <c r="AG1157" s="29">
        <f t="shared" ref="AG1157:AG1174" si="798">IFERROR(AD1157/$CK$69,"-")</f>
        <v>0.1213707758210376</v>
      </c>
      <c r="AH1157" s="175">
        <f>CL69</f>
        <v>1637</v>
      </c>
      <c r="AI1157" s="196">
        <v>1520181370</v>
      </c>
      <c r="AJ1157" s="196">
        <v>1552</v>
      </c>
      <c r="AK1157" s="65" t="s">
        <v>58</v>
      </c>
      <c r="AL1157" s="54">
        <v>50369908</v>
      </c>
      <c r="AM1157" s="28">
        <f>IFERROR(AL1157/AI1157,"-")</f>
        <v>3.3134143723916314E-2</v>
      </c>
      <c r="AN1157" s="54">
        <v>244</v>
      </c>
      <c r="AO1157" s="28">
        <f>IFERROR(AN1157/AJ1157,"-")</f>
        <v>0.15721649484536082</v>
      </c>
      <c r="AP1157" s="51">
        <f t="shared" si="763"/>
        <v>206434.04918032786</v>
      </c>
      <c r="AQ1157" s="29">
        <f t="shared" ref="AQ1157:AQ1174" si="799">IFERROR(AN1157/$CL$69,"-")</f>
        <v>0.14905314599877825</v>
      </c>
      <c r="AR1157" s="175">
        <f>CM69</f>
        <v>987</v>
      </c>
      <c r="AS1157" s="196">
        <v>948310520</v>
      </c>
      <c r="AT1157" s="196">
        <v>912</v>
      </c>
      <c r="AU1157" s="65" t="s">
        <v>58</v>
      </c>
      <c r="AV1157" s="54">
        <v>34495844</v>
      </c>
      <c r="AW1157" s="28">
        <f>IFERROR(AV1157/AS1157,"-")</f>
        <v>3.6376106003759193E-2</v>
      </c>
      <c r="AX1157" s="54">
        <v>206</v>
      </c>
      <c r="AY1157" s="28">
        <f>IFERROR(AX1157/AT1157,"-")</f>
        <v>0.22587719298245615</v>
      </c>
      <c r="AZ1157" s="51">
        <f t="shared" si="764"/>
        <v>167455.55339805825</v>
      </c>
      <c r="BA1157" s="29">
        <f t="shared" ref="BA1157:BA1174" si="800">IFERROR(AX1157/$CM$69,"-")</f>
        <v>0.20871327254305977</v>
      </c>
      <c r="BB1157" s="175">
        <f>CN69</f>
        <v>513</v>
      </c>
      <c r="BC1157" s="196">
        <v>523535480</v>
      </c>
      <c r="BD1157" s="196">
        <v>478</v>
      </c>
      <c r="BE1157" s="65" t="s">
        <v>58</v>
      </c>
      <c r="BF1157" s="54">
        <v>37118808</v>
      </c>
      <c r="BG1157" s="28">
        <f>IFERROR(BF1157/BC1157,"-")</f>
        <v>7.0900272126733416E-2</v>
      </c>
      <c r="BH1157" s="54">
        <v>98</v>
      </c>
      <c r="BI1157" s="28">
        <f>IFERROR(BH1157/BD1157,"-")</f>
        <v>0.20502092050209206</v>
      </c>
      <c r="BJ1157" s="51">
        <f t="shared" si="765"/>
        <v>378763.3469387755</v>
      </c>
      <c r="BK1157" s="29">
        <f t="shared" ref="BK1157:BK1174" si="801">IFERROR(BH1157/$CN$69,"-")</f>
        <v>0.19103313840155944</v>
      </c>
      <c r="BL1157" s="175">
        <f>CO69</f>
        <v>241</v>
      </c>
      <c r="BM1157" s="196">
        <v>267011010</v>
      </c>
      <c r="BN1157" s="196">
        <v>196</v>
      </c>
      <c r="BO1157" s="65" t="s">
        <v>58</v>
      </c>
      <c r="BP1157" s="54">
        <v>20277602</v>
      </c>
      <c r="BQ1157" s="28">
        <f>IFERROR(BP1157/BM1157,"-")</f>
        <v>7.5942943326569187E-2</v>
      </c>
      <c r="BR1157" s="54">
        <v>50</v>
      </c>
      <c r="BS1157" s="28">
        <f>IFERROR(BR1157/BN1157,"-")</f>
        <v>0.25510204081632654</v>
      </c>
      <c r="BT1157" s="51">
        <f t="shared" si="766"/>
        <v>405552.04</v>
      </c>
      <c r="BU1157" s="29">
        <f t="shared" ref="BU1157:BU1174" si="802">IFERROR(BR1157/$CO$69,"-")</f>
        <v>0.2074688796680498</v>
      </c>
      <c r="BV1157" s="175">
        <f>CP69</f>
        <v>5508</v>
      </c>
      <c r="BW1157" s="196">
        <f>SUM(E1157,O1157,Y1157,AI1157,AS1157,BC1157,BM1157)</f>
        <v>4649166030</v>
      </c>
      <c r="BX1157" s="196">
        <f>SUM(F1157,P1157,Z1157,AJ1157,AT1157,BD1157,BN1157)</f>
        <v>5121</v>
      </c>
      <c r="BY1157" s="65" t="s">
        <v>58</v>
      </c>
      <c r="BZ1157" s="54">
        <f t="shared" si="777"/>
        <v>168652899</v>
      </c>
      <c r="CA1157" s="28">
        <f>IFERROR(BZ1157/BW1157,"-")</f>
        <v>3.6275946677688339E-2</v>
      </c>
      <c r="CB1157" s="54">
        <f t="shared" si="778"/>
        <v>858</v>
      </c>
      <c r="CC1157" s="28">
        <f>IFERROR(CB1157/BX1157,"-")</f>
        <v>0.16754540128881079</v>
      </c>
      <c r="CD1157" s="51">
        <f t="shared" si="767"/>
        <v>196565.15034965036</v>
      </c>
      <c r="CE1157" s="29">
        <f t="shared" ref="CE1157:CE1174" si="803">IFERROR(CB1157/$CP$69,"-")</f>
        <v>0.15577342047930284</v>
      </c>
      <c r="CR1157" s="173"/>
      <c r="CS1157" s="194"/>
      <c r="CT1157" s="188"/>
      <c r="CU1157" s="191"/>
      <c r="CV1157" s="191"/>
      <c r="CW1157" s="75" t="s">
        <v>83</v>
      </c>
      <c r="CX1157" s="86">
        <v>84275981</v>
      </c>
      <c r="CY1157" s="76">
        <v>2.9090320522619621E-2</v>
      </c>
      <c r="CZ1157" s="86">
        <v>484</v>
      </c>
      <c r="DA1157" s="76">
        <v>0.17593602326426755</v>
      </c>
      <c r="DB1157" s="86">
        <v>174123.92768595042</v>
      </c>
      <c r="DC1157" s="77">
        <v>0.15796344647519583</v>
      </c>
    </row>
    <row r="1158" spans="2:107" s="16" customFormat="1" ht="13.15" customHeight="1">
      <c r="B1158" s="224"/>
      <c r="C1158" s="194"/>
      <c r="D1158" s="176"/>
      <c r="E1158" s="197"/>
      <c r="F1158" s="197"/>
      <c r="G1158" s="66" t="s">
        <v>60</v>
      </c>
      <c r="H1158" s="49">
        <v>0</v>
      </c>
      <c r="I1158" s="30">
        <f>IFERROR(H1158/E1157,"-")</f>
        <v>0</v>
      </c>
      <c r="J1158" s="49">
        <v>0</v>
      </c>
      <c r="K1158" s="30">
        <f>IFERROR(J1158/F1157,"-")</f>
        <v>0</v>
      </c>
      <c r="L1158" s="52" t="str">
        <f t="shared" ref="L1158:L1225" si="804">IFERROR(H1158/J1158,"-")</f>
        <v>-</v>
      </c>
      <c r="M1158" s="31">
        <f t="shared" si="796"/>
        <v>0</v>
      </c>
      <c r="N1158" s="176"/>
      <c r="O1158" s="197"/>
      <c r="P1158" s="197"/>
      <c r="Q1158" s="66" t="s">
        <v>60</v>
      </c>
      <c r="R1158" s="49">
        <v>124405</v>
      </c>
      <c r="S1158" s="30">
        <f>IFERROR(R1158/O1157,"-")</f>
        <v>3.3611817483278524E-3</v>
      </c>
      <c r="T1158" s="49">
        <v>7</v>
      </c>
      <c r="U1158" s="30">
        <f>IFERROR(T1158/P1157,"-")</f>
        <v>0.33333333333333331</v>
      </c>
      <c r="V1158" s="52">
        <f t="shared" ref="V1158:V1225" si="805">IFERROR(R1158/T1158,"-")</f>
        <v>17772.142857142859</v>
      </c>
      <c r="W1158" s="31">
        <f t="shared" si="797"/>
        <v>0.28000000000000003</v>
      </c>
      <c r="X1158" s="176"/>
      <c r="Y1158" s="197"/>
      <c r="Z1158" s="197"/>
      <c r="AA1158" s="66" t="s">
        <v>60</v>
      </c>
      <c r="AB1158" s="49">
        <v>27935134</v>
      </c>
      <c r="AC1158" s="30">
        <f>IFERROR(AB1158/Y1157,"-")</f>
        <v>2.0764447476089614E-2</v>
      </c>
      <c r="AD1158" s="49">
        <v>354</v>
      </c>
      <c r="AE1158" s="30">
        <f>IFERROR(AD1158/Z1157,"-")</f>
        <v>0.18079673135852911</v>
      </c>
      <c r="AF1158" s="52">
        <f t="shared" ref="AF1158:AF1225" si="806">IFERROR(AB1158/AD1158,"-")</f>
        <v>78912.807909604526</v>
      </c>
      <c r="AG1158" s="31">
        <f t="shared" si="798"/>
        <v>0.16849119466920515</v>
      </c>
      <c r="AH1158" s="176"/>
      <c r="AI1158" s="197"/>
      <c r="AJ1158" s="197"/>
      <c r="AK1158" s="66" t="s">
        <v>60</v>
      </c>
      <c r="AL1158" s="49">
        <v>22148061</v>
      </c>
      <c r="AM1158" s="30">
        <f>IFERROR(AL1158/AI1157,"-")</f>
        <v>1.4569354313294867E-2</v>
      </c>
      <c r="AN1158" s="49">
        <v>384</v>
      </c>
      <c r="AO1158" s="30">
        <f>IFERROR(AN1158/AJ1157,"-")</f>
        <v>0.24742268041237114</v>
      </c>
      <c r="AP1158" s="52">
        <f t="shared" ref="AP1158:AP1225" si="807">IFERROR(AL1158/AN1158,"-")</f>
        <v>57677.2421875</v>
      </c>
      <c r="AQ1158" s="31">
        <f t="shared" si="799"/>
        <v>0.23457544288332316</v>
      </c>
      <c r="AR1158" s="176"/>
      <c r="AS1158" s="197"/>
      <c r="AT1158" s="197"/>
      <c r="AU1158" s="66" t="s">
        <v>60</v>
      </c>
      <c r="AV1158" s="49">
        <v>15413219</v>
      </c>
      <c r="AW1158" s="30">
        <f>IFERROR(AV1158/AS1157,"-")</f>
        <v>1.6253346003163607E-2</v>
      </c>
      <c r="AX1158" s="49">
        <v>281</v>
      </c>
      <c r="AY1158" s="30">
        <f>IFERROR(AX1158/AT1157,"-")</f>
        <v>0.30811403508771928</v>
      </c>
      <c r="AZ1158" s="52">
        <f t="shared" ref="AZ1158:AZ1225" si="808">IFERROR(AV1158/AX1158,"-")</f>
        <v>54851.313167259788</v>
      </c>
      <c r="BA1158" s="31">
        <f t="shared" si="800"/>
        <v>0.28470111448834851</v>
      </c>
      <c r="BB1158" s="176"/>
      <c r="BC1158" s="197"/>
      <c r="BD1158" s="197"/>
      <c r="BE1158" s="66" t="s">
        <v>60</v>
      </c>
      <c r="BF1158" s="49">
        <v>4020611</v>
      </c>
      <c r="BG1158" s="30">
        <f>IFERROR(BF1158/BC1157,"-")</f>
        <v>7.6797297482111429E-3</v>
      </c>
      <c r="BH1158" s="49">
        <v>125</v>
      </c>
      <c r="BI1158" s="30">
        <f>IFERROR(BH1158/BD1157,"-")</f>
        <v>0.2615062761506276</v>
      </c>
      <c r="BJ1158" s="52">
        <f t="shared" ref="BJ1158:BJ1225" si="809">IFERROR(BF1158/BH1158,"-")</f>
        <v>32164.887999999999</v>
      </c>
      <c r="BK1158" s="31">
        <f t="shared" si="801"/>
        <v>0.24366471734892786</v>
      </c>
      <c r="BL1158" s="176"/>
      <c r="BM1158" s="197"/>
      <c r="BN1158" s="197"/>
      <c r="BO1158" s="66" t="s">
        <v>60</v>
      </c>
      <c r="BP1158" s="49">
        <v>1533489</v>
      </c>
      <c r="BQ1158" s="30">
        <f>IFERROR(BP1158/BM1157,"-")</f>
        <v>5.743167669378128E-3</v>
      </c>
      <c r="BR1158" s="49">
        <v>49</v>
      </c>
      <c r="BS1158" s="30">
        <f>IFERROR(BR1158/BN1157,"-")</f>
        <v>0.25</v>
      </c>
      <c r="BT1158" s="52">
        <f t="shared" ref="BT1158:BT1225" si="810">IFERROR(BP1158/BR1158,"-")</f>
        <v>31295.693877551021</v>
      </c>
      <c r="BU1158" s="31">
        <f t="shared" si="802"/>
        <v>0.2033195020746888</v>
      </c>
      <c r="BV1158" s="176"/>
      <c r="BW1158" s="197"/>
      <c r="BX1158" s="197"/>
      <c r="BY1158" s="66" t="s">
        <v>60</v>
      </c>
      <c r="BZ1158" s="49">
        <f t="shared" si="777"/>
        <v>71174919</v>
      </c>
      <c r="CA1158" s="30">
        <f>IFERROR(BZ1158/BW1157,"-")</f>
        <v>1.5309179870265893E-2</v>
      </c>
      <c r="CB1158" s="49">
        <f t="shared" si="778"/>
        <v>1200</v>
      </c>
      <c r="CC1158" s="30">
        <f>IFERROR(CB1158/BX1157,"-")</f>
        <v>0.23432923257176333</v>
      </c>
      <c r="CD1158" s="52">
        <f t="shared" ref="CD1158:CD1225" si="811">IFERROR(BZ1158/CB1158,"-")</f>
        <v>59312.432500000003</v>
      </c>
      <c r="CE1158" s="31">
        <f t="shared" si="803"/>
        <v>0.2178649237472767</v>
      </c>
      <c r="CR1158" s="173"/>
      <c r="CS1158" s="194"/>
      <c r="CT1158" s="188"/>
      <c r="CU1158" s="191"/>
      <c r="CV1158" s="191"/>
      <c r="CW1158" s="75" t="s">
        <v>87</v>
      </c>
      <c r="CX1158" s="86">
        <v>16319066</v>
      </c>
      <c r="CY1158" s="76">
        <v>5.6330030803175592E-3</v>
      </c>
      <c r="CZ1158" s="86">
        <v>221</v>
      </c>
      <c r="DA1158" s="76">
        <v>8.0334423845874234E-2</v>
      </c>
      <c r="DB1158" s="86">
        <v>73841.927601809948</v>
      </c>
      <c r="DC1158" s="77">
        <v>7.2127937336814621E-2</v>
      </c>
    </row>
    <row r="1159" spans="2:107" s="16" customFormat="1" ht="13.15" customHeight="1">
      <c r="B1159" s="224"/>
      <c r="C1159" s="194"/>
      <c r="D1159" s="176"/>
      <c r="E1159" s="197"/>
      <c r="F1159" s="197"/>
      <c r="G1159" s="67" t="s">
        <v>194</v>
      </c>
      <c r="H1159" s="49">
        <v>0</v>
      </c>
      <c r="I1159" s="30">
        <f>IFERROR(H1159/E1157,"-")</f>
        <v>0</v>
      </c>
      <c r="J1159" s="49">
        <v>0</v>
      </c>
      <c r="K1159" s="30">
        <f>IFERROR(J1159/F1157,"-")</f>
        <v>0</v>
      </c>
      <c r="L1159" s="52" t="str">
        <f>IFERROR(H1159/J1159,"-")</f>
        <v>-</v>
      </c>
      <c r="M1159" s="31">
        <f t="shared" si="796"/>
        <v>0</v>
      </c>
      <c r="N1159" s="176"/>
      <c r="O1159" s="197"/>
      <c r="P1159" s="197"/>
      <c r="Q1159" s="67" t="s">
        <v>194</v>
      </c>
      <c r="R1159" s="49">
        <v>4248577</v>
      </c>
      <c r="S1159" s="30">
        <f>IFERROR(R1159/O1157,"-")</f>
        <v>0.11478830809666414</v>
      </c>
      <c r="T1159" s="49">
        <v>4</v>
      </c>
      <c r="U1159" s="30">
        <f>IFERROR(T1159/P1157,"-")</f>
        <v>0.19047619047619047</v>
      </c>
      <c r="V1159" s="52">
        <f>IFERROR(R1159/T1159,"-")</f>
        <v>1062144.25</v>
      </c>
      <c r="W1159" s="31">
        <f t="shared" si="797"/>
        <v>0.16</v>
      </c>
      <c r="X1159" s="176"/>
      <c r="Y1159" s="197"/>
      <c r="Z1159" s="197"/>
      <c r="AA1159" s="67" t="s">
        <v>194</v>
      </c>
      <c r="AB1159" s="49">
        <v>26522045</v>
      </c>
      <c r="AC1159" s="30">
        <f>IFERROR(AB1159/Y1157,"-")</f>
        <v>1.9714085150298013E-2</v>
      </c>
      <c r="AD1159" s="49">
        <v>164</v>
      </c>
      <c r="AE1159" s="30">
        <f>IFERROR(AD1159/Z1157,"-")</f>
        <v>8.3758937691521956E-2</v>
      </c>
      <c r="AF1159" s="52">
        <f>IFERROR(AB1159/AD1159,"-")</f>
        <v>161719.78658536586</v>
      </c>
      <c r="AG1159" s="31">
        <f t="shared" si="798"/>
        <v>7.80580675868634E-2</v>
      </c>
      <c r="AH1159" s="176"/>
      <c r="AI1159" s="197"/>
      <c r="AJ1159" s="197"/>
      <c r="AK1159" s="67" t="s">
        <v>194</v>
      </c>
      <c r="AL1159" s="49">
        <v>21475192</v>
      </c>
      <c r="AM1159" s="30">
        <f>IFERROR(AL1159/AI1157,"-")</f>
        <v>1.4126730154573596E-2</v>
      </c>
      <c r="AN1159" s="49">
        <v>132</v>
      </c>
      <c r="AO1159" s="30">
        <f>IFERROR(AN1159/AJ1157,"-")</f>
        <v>8.505154639175258E-2</v>
      </c>
      <c r="AP1159" s="52">
        <f>IFERROR(AL1159/AN1159,"-")</f>
        <v>162690.84848484848</v>
      </c>
      <c r="AQ1159" s="31">
        <f t="shared" si="799"/>
        <v>8.0635308491142338E-2</v>
      </c>
      <c r="AR1159" s="176"/>
      <c r="AS1159" s="197"/>
      <c r="AT1159" s="197"/>
      <c r="AU1159" s="67" t="s">
        <v>194</v>
      </c>
      <c r="AV1159" s="49">
        <v>11908359</v>
      </c>
      <c r="AW1159" s="30">
        <f>IFERROR(AV1159/AS1157,"-")</f>
        <v>1.2557446900409793E-2</v>
      </c>
      <c r="AX1159" s="49">
        <v>67</v>
      </c>
      <c r="AY1159" s="30">
        <f>IFERROR(AX1159/AT1157,"-")</f>
        <v>7.3464912280701761E-2</v>
      </c>
      <c r="AZ1159" s="52">
        <f>IFERROR(AV1159/AX1159,"-")</f>
        <v>177736.70149253731</v>
      </c>
      <c r="BA1159" s="31">
        <f t="shared" si="800"/>
        <v>6.7882472137791292E-2</v>
      </c>
      <c r="BB1159" s="176"/>
      <c r="BC1159" s="197"/>
      <c r="BD1159" s="197"/>
      <c r="BE1159" s="67" t="s">
        <v>194</v>
      </c>
      <c r="BF1159" s="49">
        <v>1870032</v>
      </c>
      <c r="BG1159" s="30">
        <f>IFERROR(BF1159/BC1157,"-")</f>
        <v>3.5719298336762198E-3</v>
      </c>
      <c r="BH1159" s="49">
        <v>36</v>
      </c>
      <c r="BI1159" s="30">
        <f>IFERROR(BH1159/BD1157,"-")</f>
        <v>7.5313807531380755E-2</v>
      </c>
      <c r="BJ1159" s="52">
        <f>IFERROR(BF1159/BH1159,"-")</f>
        <v>51945.333333333336</v>
      </c>
      <c r="BK1159" s="31">
        <f t="shared" si="801"/>
        <v>7.0175438596491224E-2</v>
      </c>
      <c r="BL1159" s="176"/>
      <c r="BM1159" s="197"/>
      <c r="BN1159" s="197"/>
      <c r="BO1159" s="67" t="s">
        <v>194</v>
      </c>
      <c r="BP1159" s="49">
        <v>536551</v>
      </c>
      <c r="BQ1159" s="30">
        <f>IFERROR(BP1159/BM1157,"-")</f>
        <v>2.0094714446419271E-3</v>
      </c>
      <c r="BR1159" s="49">
        <v>11</v>
      </c>
      <c r="BS1159" s="30">
        <f>IFERROR(BR1159/BN1157,"-")</f>
        <v>5.6122448979591837E-2</v>
      </c>
      <c r="BT1159" s="52">
        <f>IFERROR(BP1159/BR1159,"-")</f>
        <v>48777.36363636364</v>
      </c>
      <c r="BU1159" s="31">
        <f t="shared" si="802"/>
        <v>4.5643153526970952E-2</v>
      </c>
      <c r="BV1159" s="176"/>
      <c r="BW1159" s="197"/>
      <c r="BX1159" s="197"/>
      <c r="BY1159" s="67" t="s">
        <v>194</v>
      </c>
      <c r="BZ1159" s="49">
        <f t="shared" si="777"/>
        <v>66560756</v>
      </c>
      <c r="CA1159" s="30">
        <f>IFERROR(BZ1159/BW1157,"-")</f>
        <v>1.4316708753892363E-2</v>
      </c>
      <c r="CB1159" s="49">
        <f>SUM(J1159,T1159,AD1159,AN1159,AX1159,BH1159,BR1159)</f>
        <v>414</v>
      </c>
      <c r="CC1159" s="30">
        <f>IFERROR(CB1159/BX1157,"-")</f>
        <v>8.0843585237258347E-2</v>
      </c>
      <c r="CD1159" s="52">
        <f>IFERROR(BZ1159/CB1159,"-")</f>
        <v>160774.77294685991</v>
      </c>
      <c r="CE1159" s="31">
        <f t="shared" si="803"/>
        <v>7.5163398692810454E-2</v>
      </c>
      <c r="CR1159" s="173"/>
      <c r="CS1159" s="194"/>
      <c r="CT1159" s="188"/>
      <c r="CU1159" s="191"/>
      <c r="CV1159" s="191"/>
      <c r="CW1159" s="75" t="s">
        <v>85</v>
      </c>
      <c r="CX1159" s="86">
        <v>8173724</v>
      </c>
      <c r="CY1159" s="76">
        <v>2.8213999789979132E-3</v>
      </c>
      <c r="CZ1159" s="86">
        <v>368</v>
      </c>
      <c r="DA1159" s="76">
        <v>0.13376953834969102</v>
      </c>
      <c r="DB1159" s="86">
        <v>22211.206521739132</v>
      </c>
      <c r="DC1159" s="77">
        <v>0.12010443864229765</v>
      </c>
    </row>
    <row r="1160" spans="2:107" s="16" customFormat="1" ht="13.15" customHeight="1">
      <c r="B1160" s="224"/>
      <c r="C1160" s="194"/>
      <c r="D1160" s="176"/>
      <c r="E1160" s="197"/>
      <c r="F1160" s="197"/>
      <c r="G1160" s="67" t="s">
        <v>62</v>
      </c>
      <c r="H1160" s="49">
        <v>0</v>
      </c>
      <c r="I1160" s="30">
        <f>IFERROR(H1160/E1157,"-")</f>
        <v>0</v>
      </c>
      <c r="J1160" s="49">
        <v>0</v>
      </c>
      <c r="K1160" s="30">
        <f>IFERROR(J1160/F1157,"-")</f>
        <v>0</v>
      </c>
      <c r="L1160" s="52" t="str">
        <f t="shared" si="804"/>
        <v>-</v>
      </c>
      <c r="M1160" s="31">
        <f t="shared" si="796"/>
        <v>0</v>
      </c>
      <c r="N1160" s="176"/>
      <c r="O1160" s="197"/>
      <c r="P1160" s="197"/>
      <c r="Q1160" s="67" t="s">
        <v>62</v>
      </c>
      <c r="R1160" s="49">
        <v>3981</v>
      </c>
      <c r="S1160" s="30">
        <f>IFERROR(R1160/O1157,"-")</f>
        <v>1.0755889666888936E-4</v>
      </c>
      <c r="T1160" s="49">
        <v>1</v>
      </c>
      <c r="U1160" s="30">
        <f>IFERROR(T1160/P1157,"-")</f>
        <v>4.7619047619047616E-2</v>
      </c>
      <c r="V1160" s="52">
        <f t="shared" si="805"/>
        <v>3981</v>
      </c>
      <c r="W1160" s="31">
        <f t="shared" si="797"/>
        <v>0.04</v>
      </c>
      <c r="X1160" s="176"/>
      <c r="Y1160" s="197"/>
      <c r="Z1160" s="197"/>
      <c r="AA1160" s="67" t="s">
        <v>62</v>
      </c>
      <c r="AB1160" s="49">
        <v>22320961</v>
      </c>
      <c r="AC1160" s="30">
        <f>IFERROR(AB1160/Y1157,"-")</f>
        <v>1.6591379955447669E-2</v>
      </c>
      <c r="AD1160" s="49">
        <v>362</v>
      </c>
      <c r="AE1160" s="30">
        <f>IFERROR(AD1160/Z1157,"-")</f>
        <v>0.18488253319713993</v>
      </c>
      <c r="AF1160" s="52">
        <f t="shared" si="806"/>
        <v>61660.113259668506</v>
      </c>
      <c r="AG1160" s="31">
        <f t="shared" si="798"/>
        <v>0.17229890528319847</v>
      </c>
      <c r="AH1160" s="176"/>
      <c r="AI1160" s="197"/>
      <c r="AJ1160" s="197"/>
      <c r="AK1160" s="67" t="s">
        <v>62</v>
      </c>
      <c r="AL1160" s="49">
        <v>14297190</v>
      </c>
      <c r="AM1160" s="30">
        <f>IFERROR(AL1160/AI1157,"-")</f>
        <v>9.4049238348447861E-3</v>
      </c>
      <c r="AN1160" s="49">
        <v>382</v>
      </c>
      <c r="AO1160" s="30">
        <f>IFERROR(AN1160/AJ1157,"-")</f>
        <v>0.24613402061855671</v>
      </c>
      <c r="AP1160" s="52">
        <f t="shared" si="807"/>
        <v>37427.198952879582</v>
      </c>
      <c r="AQ1160" s="31">
        <f t="shared" si="799"/>
        <v>0.2333536957849725</v>
      </c>
      <c r="AR1160" s="176"/>
      <c r="AS1160" s="197"/>
      <c r="AT1160" s="197"/>
      <c r="AU1160" s="67" t="s">
        <v>62</v>
      </c>
      <c r="AV1160" s="49">
        <v>10388090</v>
      </c>
      <c r="AW1160" s="30">
        <f>IFERROR(AV1160/AS1157,"-")</f>
        <v>1.0954312728704096E-2</v>
      </c>
      <c r="AX1160" s="49">
        <v>257</v>
      </c>
      <c r="AY1160" s="30">
        <f>IFERROR(AX1160/AT1157,"-")</f>
        <v>0.2817982456140351</v>
      </c>
      <c r="AZ1160" s="52">
        <f t="shared" si="808"/>
        <v>40420.583657587551</v>
      </c>
      <c r="BA1160" s="31">
        <f t="shared" si="800"/>
        <v>0.26038500506585616</v>
      </c>
      <c r="BB1160" s="176"/>
      <c r="BC1160" s="197"/>
      <c r="BD1160" s="197"/>
      <c r="BE1160" s="67" t="s">
        <v>62</v>
      </c>
      <c r="BF1160" s="49">
        <v>4603619</v>
      </c>
      <c r="BG1160" s="30">
        <f>IFERROR(BF1160/BC1157,"-")</f>
        <v>8.7933276270024726E-3</v>
      </c>
      <c r="BH1160" s="49">
        <v>120</v>
      </c>
      <c r="BI1160" s="30">
        <f>IFERROR(BH1160/BD1157,"-")</f>
        <v>0.2510460251046025</v>
      </c>
      <c r="BJ1160" s="52">
        <f t="shared" si="809"/>
        <v>38363.491666666669</v>
      </c>
      <c r="BK1160" s="31">
        <f t="shared" si="801"/>
        <v>0.23391812865497075</v>
      </c>
      <c r="BL1160" s="176"/>
      <c r="BM1160" s="197"/>
      <c r="BN1160" s="197"/>
      <c r="BO1160" s="67" t="s">
        <v>62</v>
      </c>
      <c r="BP1160" s="49">
        <v>968838</v>
      </c>
      <c r="BQ1160" s="30">
        <f>IFERROR(BP1160/BM1157,"-")</f>
        <v>3.6284571186783647E-3</v>
      </c>
      <c r="BR1160" s="49">
        <v>41</v>
      </c>
      <c r="BS1160" s="30">
        <f>IFERROR(BR1160/BN1157,"-")</f>
        <v>0.20918367346938777</v>
      </c>
      <c r="BT1160" s="52">
        <f t="shared" si="810"/>
        <v>23630.195121951219</v>
      </c>
      <c r="BU1160" s="31">
        <f t="shared" si="802"/>
        <v>0.17012448132780084</v>
      </c>
      <c r="BV1160" s="176"/>
      <c r="BW1160" s="197"/>
      <c r="BX1160" s="197"/>
      <c r="BY1160" s="67" t="s">
        <v>62</v>
      </c>
      <c r="BZ1160" s="49">
        <f t="shared" si="777"/>
        <v>52582679</v>
      </c>
      <c r="CA1160" s="30">
        <f>IFERROR(BZ1160/BW1157,"-")</f>
        <v>1.1310131464588714E-2</v>
      </c>
      <c r="CB1160" s="49">
        <f t="shared" si="778"/>
        <v>1163</v>
      </c>
      <c r="CC1160" s="30">
        <f>IFERROR(CB1160/BX1157,"-")</f>
        <v>0.22710408123413395</v>
      </c>
      <c r="CD1160" s="52">
        <f t="shared" si="811"/>
        <v>45212.965606190883</v>
      </c>
      <c r="CE1160" s="31">
        <f t="shared" si="803"/>
        <v>0.21114742193173566</v>
      </c>
      <c r="CR1160" s="174"/>
      <c r="CS1160" s="195"/>
      <c r="CT1160" s="189"/>
      <c r="CU1160" s="192"/>
      <c r="CV1160" s="192"/>
      <c r="CW1160" s="18" t="s">
        <v>92</v>
      </c>
      <c r="CX1160" s="86">
        <v>629048519</v>
      </c>
      <c r="CY1160" s="76">
        <v>0.21713450054042299</v>
      </c>
      <c r="CZ1160" s="86">
        <v>2269</v>
      </c>
      <c r="DA1160" s="76">
        <v>0.82479098509632864</v>
      </c>
      <c r="DB1160" s="86">
        <v>277236.01542529749</v>
      </c>
      <c r="DC1160" s="77">
        <v>0.74053524804177551</v>
      </c>
    </row>
    <row r="1161" spans="2:107" s="16" customFormat="1" ht="13.15" customHeight="1">
      <c r="B1161" s="224"/>
      <c r="C1161" s="194"/>
      <c r="D1161" s="176"/>
      <c r="E1161" s="197"/>
      <c r="F1161" s="197"/>
      <c r="G1161" s="67" t="s">
        <v>64</v>
      </c>
      <c r="H1161" s="49">
        <v>0</v>
      </c>
      <c r="I1161" s="30">
        <f>IFERROR(H1161/E1157,"-")</f>
        <v>0</v>
      </c>
      <c r="J1161" s="49">
        <v>0</v>
      </c>
      <c r="K1161" s="30">
        <f>IFERROR(J1161/F1157,"-")</f>
        <v>0</v>
      </c>
      <c r="L1161" s="52" t="str">
        <f t="shared" si="804"/>
        <v>-</v>
      </c>
      <c r="M1161" s="31">
        <f t="shared" si="796"/>
        <v>0</v>
      </c>
      <c r="N1161" s="176"/>
      <c r="O1161" s="197"/>
      <c r="P1161" s="197"/>
      <c r="Q1161" s="67" t="s">
        <v>64</v>
      </c>
      <c r="R1161" s="49">
        <v>0</v>
      </c>
      <c r="S1161" s="30">
        <f>IFERROR(R1161/O1157,"-")</f>
        <v>0</v>
      </c>
      <c r="T1161" s="49">
        <v>0</v>
      </c>
      <c r="U1161" s="30">
        <f>IFERROR(T1161/P1157,"-")</f>
        <v>0</v>
      </c>
      <c r="V1161" s="52" t="str">
        <f t="shared" si="805"/>
        <v>-</v>
      </c>
      <c r="W1161" s="31">
        <f t="shared" si="797"/>
        <v>0</v>
      </c>
      <c r="X1161" s="176"/>
      <c r="Y1161" s="197"/>
      <c r="Z1161" s="197"/>
      <c r="AA1161" s="67" t="s">
        <v>64</v>
      </c>
      <c r="AB1161" s="49">
        <v>7415178</v>
      </c>
      <c r="AC1161" s="30">
        <f>IFERROR(AB1161/Y1157,"-")</f>
        <v>5.5117714526393621E-3</v>
      </c>
      <c r="AD1161" s="49">
        <v>70</v>
      </c>
      <c r="AE1161" s="30">
        <f>IFERROR(AD1161/Z1157,"-")</f>
        <v>3.5750766087844742E-2</v>
      </c>
      <c r="AF1161" s="52">
        <f t="shared" si="806"/>
        <v>105931.11428571428</v>
      </c>
      <c r="AG1161" s="31">
        <f t="shared" si="798"/>
        <v>3.3317467872441692E-2</v>
      </c>
      <c r="AH1161" s="176"/>
      <c r="AI1161" s="197"/>
      <c r="AJ1161" s="197"/>
      <c r="AK1161" s="67" t="s">
        <v>64</v>
      </c>
      <c r="AL1161" s="49">
        <v>10368892</v>
      </c>
      <c r="AM1161" s="30">
        <f>IFERROR(AL1161/AI1157,"-")</f>
        <v>6.8208255966194353E-3</v>
      </c>
      <c r="AN1161" s="49">
        <v>81</v>
      </c>
      <c r="AO1161" s="30">
        <f>IFERROR(AN1161/AJ1157,"-")</f>
        <v>5.2190721649484538E-2</v>
      </c>
      <c r="AP1161" s="52">
        <f t="shared" si="807"/>
        <v>128011.01234567902</v>
      </c>
      <c r="AQ1161" s="31">
        <f t="shared" si="799"/>
        <v>4.9480757483200979E-2</v>
      </c>
      <c r="AR1161" s="176"/>
      <c r="AS1161" s="197"/>
      <c r="AT1161" s="197"/>
      <c r="AU1161" s="67" t="s">
        <v>64</v>
      </c>
      <c r="AV1161" s="49">
        <v>8614069</v>
      </c>
      <c r="AW1161" s="30">
        <f>IFERROR(AV1161/AS1157,"-")</f>
        <v>9.0835953185460817E-3</v>
      </c>
      <c r="AX1161" s="49">
        <v>56</v>
      </c>
      <c r="AY1161" s="30">
        <f>IFERROR(AX1161/AT1157,"-")</f>
        <v>6.1403508771929821E-2</v>
      </c>
      <c r="AZ1161" s="52">
        <f t="shared" si="808"/>
        <v>153822.66071428571</v>
      </c>
      <c r="BA1161" s="31">
        <f t="shared" si="800"/>
        <v>5.6737588652482268E-2</v>
      </c>
      <c r="BB1161" s="176"/>
      <c r="BC1161" s="197"/>
      <c r="BD1161" s="197"/>
      <c r="BE1161" s="67" t="s">
        <v>64</v>
      </c>
      <c r="BF1161" s="49">
        <v>444980</v>
      </c>
      <c r="BG1161" s="30">
        <f>IFERROR(BF1161/BC1157,"-")</f>
        <v>8.4995194595025351E-4</v>
      </c>
      <c r="BH1161" s="49">
        <v>22</v>
      </c>
      <c r="BI1161" s="30">
        <f>IFERROR(BH1161/BD1157,"-")</f>
        <v>4.6025104602510462E-2</v>
      </c>
      <c r="BJ1161" s="52">
        <f t="shared" si="809"/>
        <v>20226.363636363636</v>
      </c>
      <c r="BK1161" s="31">
        <f t="shared" si="801"/>
        <v>4.2884990253411304E-2</v>
      </c>
      <c r="BL1161" s="176"/>
      <c r="BM1161" s="197"/>
      <c r="BN1161" s="197"/>
      <c r="BO1161" s="67" t="s">
        <v>64</v>
      </c>
      <c r="BP1161" s="49">
        <v>81284</v>
      </c>
      <c r="BQ1161" s="30">
        <f>IFERROR(BP1161/BM1157,"-")</f>
        <v>3.044219038008957E-4</v>
      </c>
      <c r="BR1161" s="49">
        <v>8</v>
      </c>
      <c r="BS1161" s="30">
        <f>IFERROR(BR1161/BN1157,"-")</f>
        <v>4.0816326530612242E-2</v>
      </c>
      <c r="BT1161" s="52">
        <f t="shared" si="810"/>
        <v>10160.5</v>
      </c>
      <c r="BU1161" s="31">
        <f t="shared" si="802"/>
        <v>3.3195020746887967E-2</v>
      </c>
      <c r="BV1161" s="176"/>
      <c r="BW1161" s="197"/>
      <c r="BX1161" s="197"/>
      <c r="BY1161" s="67" t="s">
        <v>64</v>
      </c>
      <c r="BZ1161" s="49">
        <f t="shared" si="777"/>
        <v>26924403</v>
      </c>
      <c r="CA1161" s="30">
        <f>IFERROR(BZ1161/BW1157,"-")</f>
        <v>5.7912328418178692E-3</v>
      </c>
      <c r="CB1161" s="49">
        <f t="shared" si="778"/>
        <v>237</v>
      </c>
      <c r="CC1161" s="30">
        <f>IFERROR(CB1161/BX1157,"-")</f>
        <v>4.6280023432923256E-2</v>
      </c>
      <c r="CD1161" s="52">
        <f t="shared" si="811"/>
        <v>113605.07594936709</v>
      </c>
      <c r="CE1161" s="31">
        <f t="shared" si="803"/>
        <v>4.3028322440087148E-2</v>
      </c>
      <c r="CR1161" s="172">
        <v>69</v>
      </c>
      <c r="CS1161" s="193" t="s">
        <v>46</v>
      </c>
      <c r="CT1161" s="187">
        <v>7345</v>
      </c>
      <c r="CU1161" s="190">
        <v>5971695620</v>
      </c>
      <c r="CV1161" s="190">
        <v>6808</v>
      </c>
      <c r="CW1161" s="75" t="s">
        <v>58</v>
      </c>
      <c r="CX1161" s="86">
        <v>143070370</v>
      </c>
      <c r="CY1161" s="76">
        <v>2.3958081440192357E-2</v>
      </c>
      <c r="CZ1161" s="86">
        <v>1194</v>
      </c>
      <c r="DA1161" s="76">
        <v>0.1753819036427732</v>
      </c>
      <c r="DB1161" s="86">
        <v>119824.43048576215</v>
      </c>
      <c r="DC1161" s="77">
        <v>0.16255956432947583</v>
      </c>
    </row>
    <row r="1162" spans="2:107" s="16" customFormat="1" ht="13.15" customHeight="1">
      <c r="B1162" s="224"/>
      <c r="C1162" s="194"/>
      <c r="D1162" s="176"/>
      <c r="E1162" s="197"/>
      <c r="F1162" s="197"/>
      <c r="G1162" s="67" t="s">
        <v>66</v>
      </c>
      <c r="H1162" s="49">
        <v>601425</v>
      </c>
      <c r="I1162" s="30">
        <f>IFERROR(H1162/E1157,"-")</f>
        <v>7.7298420679231317E-2</v>
      </c>
      <c r="J1162" s="49">
        <v>1</v>
      </c>
      <c r="K1162" s="30">
        <f>IFERROR(J1162/F1157,"-")</f>
        <v>0.25</v>
      </c>
      <c r="L1162" s="52">
        <f t="shared" si="804"/>
        <v>601425</v>
      </c>
      <c r="M1162" s="31">
        <f t="shared" si="796"/>
        <v>0.25</v>
      </c>
      <c r="N1162" s="176"/>
      <c r="O1162" s="197"/>
      <c r="P1162" s="197"/>
      <c r="Q1162" s="67" t="s">
        <v>66</v>
      </c>
      <c r="R1162" s="49">
        <v>27209</v>
      </c>
      <c r="S1162" s="30">
        <f>IFERROR(R1162/O1157,"-")</f>
        <v>7.3513439323381316E-4</v>
      </c>
      <c r="T1162" s="49">
        <v>5</v>
      </c>
      <c r="U1162" s="30">
        <f>IFERROR(T1162/P1157,"-")</f>
        <v>0.23809523809523808</v>
      </c>
      <c r="V1162" s="52">
        <f t="shared" si="805"/>
        <v>5441.8</v>
      </c>
      <c r="W1162" s="31">
        <f t="shared" si="797"/>
        <v>0.2</v>
      </c>
      <c r="X1162" s="176"/>
      <c r="Y1162" s="197"/>
      <c r="Z1162" s="197"/>
      <c r="AA1162" s="67" t="s">
        <v>66</v>
      </c>
      <c r="AB1162" s="49">
        <v>20276161</v>
      </c>
      <c r="AC1162" s="30">
        <f>IFERROR(AB1162/Y1157,"-")</f>
        <v>1.5071460910165552E-2</v>
      </c>
      <c r="AD1162" s="49">
        <v>427</v>
      </c>
      <c r="AE1162" s="30">
        <f>IFERROR(AD1162/Z1157,"-")</f>
        <v>0.21807967313585291</v>
      </c>
      <c r="AF1162" s="52">
        <f t="shared" si="806"/>
        <v>47485.154566744728</v>
      </c>
      <c r="AG1162" s="31">
        <f t="shared" si="798"/>
        <v>0.20323655402189433</v>
      </c>
      <c r="AH1162" s="176"/>
      <c r="AI1162" s="197"/>
      <c r="AJ1162" s="197"/>
      <c r="AK1162" s="67" t="s">
        <v>66</v>
      </c>
      <c r="AL1162" s="49">
        <v>25115310</v>
      </c>
      <c r="AM1162" s="30">
        <f>IFERROR(AL1162/AI1157,"-")</f>
        <v>1.6521258907415765E-2</v>
      </c>
      <c r="AN1162" s="49">
        <v>512</v>
      </c>
      <c r="AO1162" s="30">
        <f>IFERROR(AN1162/AJ1157,"-")</f>
        <v>0.32989690721649484</v>
      </c>
      <c r="AP1162" s="52">
        <f t="shared" si="807"/>
        <v>49053.33984375</v>
      </c>
      <c r="AQ1162" s="31">
        <f t="shared" si="799"/>
        <v>0.31276725717776421</v>
      </c>
      <c r="AR1162" s="176"/>
      <c r="AS1162" s="197"/>
      <c r="AT1162" s="197"/>
      <c r="AU1162" s="67" t="s">
        <v>66</v>
      </c>
      <c r="AV1162" s="49">
        <v>17094516</v>
      </c>
      <c r="AW1162" s="30">
        <f>IFERROR(AV1162/AS1157,"-")</f>
        <v>1.8026285314223869E-2</v>
      </c>
      <c r="AX1162" s="49">
        <v>325</v>
      </c>
      <c r="AY1162" s="30">
        <f>IFERROR(AX1162/AT1157,"-")</f>
        <v>0.35635964912280704</v>
      </c>
      <c r="AZ1162" s="52">
        <f t="shared" si="808"/>
        <v>52598.510769230772</v>
      </c>
      <c r="BA1162" s="31">
        <f t="shared" si="800"/>
        <v>0.3292806484295846</v>
      </c>
      <c r="BB1162" s="176"/>
      <c r="BC1162" s="197"/>
      <c r="BD1162" s="197"/>
      <c r="BE1162" s="67" t="s">
        <v>66</v>
      </c>
      <c r="BF1162" s="49">
        <v>6966183</v>
      </c>
      <c r="BG1162" s="30">
        <f>IFERROR(BF1162/BC1157,"-")</f>
        <v>1.3306038016754854E-2</v>
      </c>
      <c r="BH1162" s="49">
        <v>141</v>
      </c>
      <c r="BI1162" s="30">
        <f>IFERROR(BH1162/BD1157,"-")</f>
        <v>0.29497907949790797</v>
      </c>
      <c r="BJ1162" s="52">
        <f t="shared" si="809"/>
        <v>49405.553191489358</v>
      </c>
      <c r="BK1162" s="31">
        <f t="shared" si="801"/>
        <v>0.27485380116959063</v>
      </c>
      <c r="BL1162" s="176"/>
      <c r="BM1162" s="197"/>
      <c r="BN1162" s="197"/>
      <c r="BO1162" s="67" t="s">
        <v>66</v>
      </c>
      <c r="BP1162" s="49">
        <v>2369888</v>
      </c>
      <c r="BQ1162" s="30">
        <f>IFERROR(BP1162/BM1157,"-")</f>
        <v>8.8756190240994182E-3</v>
      </c>
      <c r="BR1162" s="49">
        <v>39</v>
      </c>
      <c r="BS1162" s="30">
        <f>IFERROR(BR1162/BN1157,"-")</f>
        <v>0.19897959183673469</v>
      </c>
      <c r="BT1162" s="52">
        <f t="shared" si="810"/>
        <v>60766.358974358976</v>
      </c>
      <c r="BU1162" s="31">
        <f t="shared" si="802"/>
        <v>0.16182572614107885</v>
      </c>
      <c r="BV1162" s="176"/>
      <c r="BW1162" s="197"/>
      <c r="BX1162" s="197"/>
      <c r="BY1162" s="67" t="s">
        <v>66</v>
      </c>
      <c r="BZ1162" s="49">
        <f t="shared" si="777"/>
        <v>72450692</v>
      </c>
      <c r="CA1162" s="30">
        <f>IFERROR(BZ1162/BW1157,"-")</f>
        <v>1.5583588870023642E-2</v>
      </c>
      <c r="CB1162" s="49">
        <f t="shared" si="778"/>
        <v>1450</v>
      </c>
      <c r="CC1162" s="30">
        <f>IFERROR(CB1162/BX1157,"-")</f>
        <v>0.28314782269088068</v>
      </c>
      <c r="CD1162" s="52">
        <f t="shared" si="811"/>
        <v>49965.994482758622</v>
      </c>
      <c r="CE1162" s="31">
        <f t="shared" si="803"/>
        <v>0.26325344952795932</v>
      </c>
      <c r="CR1162" s="173"/>
      <c r="CS1162" s="194"/>
      <c r="CT1162" s="188"/>
      <c r="CU1162" s="191"/>
      <c r="CV1162" s="191"/>
      <c r="CW1162" s="75" t="s">
        <v>60</v>
      </c>
      <c r="CX1162" s="86">
        <v>138120575</v>
      </c>
      <c r="CY1162" s="76">
        <v>2.312920547012073E-2</v>
      </c>
      <c r="CZ1162" s="86">
        <v>1649</v>
      </c>
      <c r="DA1162" s="76">
        <v>0.24221504112808462</v>
      </c>
      <c r="DB1162" s="86">
        <v>83760.203153426322</v>
      </c>
      <c r="DC1162" s="77">
        <v>0.22450646698434309</v>
      </c>
    </row>
    <row r="1163" spans="2:107" s="16" customFormat="1" ht="13.15" customHeight="1">
      <c r="B1163" s="224"/>
      <c r="C1163" s="194"/>
      <c r="D1163" s="176"/>
      <c r="E1163" s="197"/>
      <c r="F1163" s="197"/>
      <c r="G1163" s="67" t="s">
        <v>68</v>
      </c>
      <c r="H1163" s="49">
        <v>0</v>
      </c>
      <c r="I1163" s="30">
        <f>IFERROR(H1163/E1157,"-")</f>
        <v>0</v>
      </c>
      <c r="J1163" s="49">
        <v>0</v>
      </c>
      <c r="K1163" s="30">
        <f>IFERROR(J1163/F1157,"-")</f>
        <v>0</v>
      </c>
      <c r="L1163" s="52" t="str">
        <f t="shared" si="804"/>
        <v>-</v>
      </c>
      <c r="M1163" s="31">
        <f t="shared" si="796"/>
        <v>0</v>
      </c>
      <c r="N1163" s="176"/>
      <c r="O1163" s="197"/>
      <c r="P1163" s="197"/>
      <c r="Q1163" s="67" t="s">
        <v>68</v>
      </c>
      <c r="R1163" s="49">
        <v>622316</v>
      </c>
      <c r="S1163" s="30">
        <f>IFERROR(R1163/O1157,"-")</f>
        <v>1.6813770997085292E-2</v>
      </c>
      <c r="T1163" s="49">
        <v>7</v>
      </c>
      <c r="U1163" s="30">
        <f>IFERROR(T1163/P1157,"-")</f>
        <v>0.33333333333333331</v>
      </c>
      <c r="V1163" s="52">
        <f t="shared" si="805"/>
        <v>88902.28571428571</v>
      </c>
      <c r="W1163" s="31">
        <f t="shared" si="797"/>
        <v>0.28000000000000003</v>
      </c>
      <c r="X1163" s="176"/>
      <c r="Y1163" s="197"/>
      <c r="Z1163" s="197"/>
      <c r="AA1163" s="67" t="s">
        <v>68</v>
      </c>
      <c r="AB1163" s="49">
        <v>40475133</v>
      </c>
      <c r="AC1163" s="30">
        <f>IFERROR(AB1163/Y1157,"-")</f>
        <v>3.0085546511652368E-2</v>
      </c>
      <c r="AD1163" s="49">
        <v>478</v>
      </c>
      <c r="AE1163" s="30">
        <f>IFERROR(AD1163/Z1157,"-")</f>
        <v>0.24412665985699694</v>
      </c>
      <c r="AF1163" s="52">
        <f t="shared" si="806"/>
        <v>84676.01046025104</v>
      </c>
      <c r="AG1163" s="31">
        <f t="shared" si="798"/>
        <v>0.22751070918610186</v>
      </c>
      <c r="AH1163" s="176"/>
      <c r="AI1163" s="197"/>
      <c r="AJ1163" s="197"/>
      <c r="AK1163" s="67" t="s">
        <v>68</v>
      </c>
      <c r="AL1163" s="49">
        <v>37866718</v>
      </c>
      <c r="AM1163" s="30">
        <f>IFERROR(AL1163/AI1157,"-")</f>
        <v>2.4909342231973282E-2</v>
      </c>
      <c r="AN1163" s="49">
        <v>506</v>
      </c>
      <c r="AO1163" s="30">
        <f>IFERROR(AN1163/AJ1157,"-")</f>
        <v>0.32603092783505155</v>
      </c>
      <c r="AP1163" s="52">
        <f t="shared" si="807"/>
        <v>74835.41106719368</v>
      </c>
      <c r="AQ1163" s="31">
        <f t="shared" si="799"/>
        <v>0.3091020158827123</v>
      </c>
      <c r="AR1163" s="176"/>
      <c r="AS1163" s="197"/>
      <c r="AT1163" s="197"/>
      <c r="AU1163" s="67" t="s">
        <v>68</v>
      </c>
      <c r="AV1163" s="49">
        <v>29163009</v>
      </c>
      <c r="AW1163" s="30">
        <f>IFERROR(AV1163/AS1157,"-")</f>
        <v>3.0752594624807072E-2</v>
      </c>
      <c r="AX1163" s="49">
        <v>380</v>
      </c>
      <c r="AY1163" s="30">
        <f>IFERROR(AX1163/AT1157,"-")</f>
        <v>0.41666666666666669</v>
      </c>
      <c r="AZ1163" s="52">
        <f t="shared" si="808"/>
        <v>76744.760526315789</v>
      </c>
      <c r="BA1163" s="31">
        <f t="shared" si="800"/>
        <v>0.3850050658561297</v>
      </c>
      <c r="BB1163" s="176"/>
      <c r="BC1163" s="197"/>
      <c r="BD1163" s="197"/>
      <c r="BE1163" s="67" t="s">
        <v>68</v>
      </c>
      <c r="BF1163" s="49">
        <v>17293890</v>
      </c>
      <c r="BG1163" s="30">
        <f>IFERROR(BF1163/BC1157,"-")</f>
        <v>3.3032890149106993E-2</v>
      </c>
      <c r="BH1163" s="49">
        <v>181</v>
      </c>
      <c r="BI1163" s="30">
        <f>IFERROR(BH1163/BD1157,"-")</f>
        <v>0.3786610878661088</v>
      </c>
      <c r="BJ1163" s="52">
        <f t="shared" si="809"/>
        <v>95546.353591160223</v>
      </c>
      <c r="BK1163" s="31">
        <f t="shared" si="801"/>
        <v>0.35282651072124754</v>
      </c>
      <c r="BL1163" s="176"/>
      <c r="BM1163" s="197"/>
      <c r="BN1163" s="197"/>
      <c r="BO1163" s="67" t="s">
        <v>68</v>
      </c>
      <c r="BP1163" s="49">
        <v>5887147</v>
      </c>
      <c r="BQ1163" s="30">
        <f>IFERROR(BP1163/BM1157,"-")</f>
        <v>2.2048330516408293E-2</v>
      </c>
      <c r="BR1163" s="49">
        <v>65</v>
      </c>
      <c r="BS1163" s="30">
        <f>IFERROR(BR1163/BN1157,"-")</f>
        <v>0.33163265306122447</v>
      </c>
      <c r="BT1163" s="52">
        <f t="shared" si="810"/>
        <v>90571.492307692301</v>
      </c>
      <c r="BU1163" s="31">
        <f t="shared" si="802"/>
        <v>0.26970954356846472</v>
      </c>
      <c r="BV1163" s="176"/>
      <c r="BW1163" s="197"/>
      <c r="BX1163" s="197"/>
      <c r="BY1163" s="67" t="s">
        <v>68</v>
      </c>
      <c r="BZ1163" s="49">
        <f t="shared" si="777"/>
        <v>131308213</v>
      </c>
      <c r="CA1163" s="30">
        <f>IFERROR(BZ1163/BW1157,"-")</f>
        <v>2.8243390782927147E-2</v>
      </c>
      <c r="CB1163" s="49">
        <f t="shared" si="778"/>
        <v>1617</v>
      </c>
      <c r="CC1163" s="30">
        <f>IFERROR(CB1163/BX1157,"-")</f>
        <v>0.31575864089045108</v>
      </c>
      <c r="CD1163" s="52">
        <f t="shared" si="811"/>
        <v>81204.831787260366</v>
      </c>
      <c r="CE1163" s="31">
        <f t="shared" si="803"/>
        <v>0.29357298474945531</v>
      </c>
      <c r="CR1163" s="173"/>
      <c r="CS1163" s="194"/>
      <c r="CT1163" s="188"/>
      <c r="CU1163" s="191"/>
      <c r="CV1163" s="191"/>
      <c r="CW1163" s="75" t="s">
        <v>62</v>
      </c>
      <c r="CX1163" s="86">
        <v>66703475</v>
      </c>
      <c r="CY1163" s="76">
        <v>1.1169938865705283E-2</v>
      </c>
      <c r="CZ1163" s="86">
        <v>1477</v>
      </c>
      <c r="DA1163" s="76">
        <v>0.21695064629847238</v>
      </c>
      <c r="DB1163" s="86">
        <v>45161.45903859174</v>
      </c>
      <c r="DC1163" s="77">
        <v>0.20108917631041526</v>
      </c>
    </row>
    <row r="1164" spans="2:107" s="16" customFormat="1" ht="13.15" customHeight="1">
      <c r="B1164" s="224"/>
      <c r="C1164" s="194"/>
      <c r="D1164" s="176"/>
      <c r="E1164" s="197"/>
      <c r="F1164" s="197"/>
      <c r="G1164" s="67" t="s">
        <v>69</v>
      </c>
      <c r="H1164" s="49">
        <v>5651</v>
      </c>
      <c r="I1164" s="30">
        <f>IFERROR(H1164/E1157,"-")</f>
        <v>7.2629733592440644E-4</v>
      </c>
      <c r="J1164" s="49">
        <v>1</v>
      </c>
      <c r="K1164" s="30">
        <f>IFERROR(J1164/F1157,"-")</f>
        <v>0.25</v>
      </c>
      <c r="L1164" s="52">
        <f t="shared" si="804"/>
        <v>5651</v>
      </c>
      <c r="M1164" s="31">
        <f t="shared" si="796"/>
        <v>0.25</v>
      </c>
      <c r="N1164" s="176"/>
      <c r="O1164" s="197"/>
      <c r="P1164" s="197"/>
      <c r="Q1164" s="67" t="s">
        <v>69</v>
      </c>
      <c r="R1164" s="49">
        <v>36926</v>
      </c>
      <c r="S1164" s="30">
        <f>IFERROR(R1164/O1157,"-")</f>
        <v>9.9766888178734188E-4</v>
      </c>
      <c r="T1164" s="49">
        <v>5</v>
      </c>
      <c r="U1164" s="30">
        <f>IFERROR(T1164/P1157,"-")</f>
        <v>0.23809523809523808</v>
      </c>
      <c r="V1164" s="52">
        <f t="shared" si="805"/>
        <v>7385.2</v>
      </c>
      <c r="W1164" s="31">
        <f t="shared" si="797"/>
        <v>0.2</v>
      </c>
      <c r="X1164" s="176"/>
      <c r="Y1164" s="197"/>
      <c r="Z1164" s="197"/>
      <c r="AA1164" s="67" t="s">
        <v>69</v>
      </c>
      <c r="AB1164" s="49">
        <v>35110155</v>
      </c>
      <c r="AC1164" s="30">
        <f>IFERROR(AB1164/Y1157,"-")</f>
        <v>2.6097707975013297E-2</v>
      </c>
      <c r="AD1164" s="49">
        <v>168</v>
      </c>
      <c r="AE1164" s="30">
        <f>IFERROR(AD1164/Z1157,"-")</f>
        <v>8.580183861082738E-2</v>
      </c>
      <c r="AF1164" s="52">
        <f t="shared" si="806"/>
        <v>208989.01785714287</v>
      </c>
      <c r="AG1164" s="31">
        <f t="shared" si="798"/>
        <v>7.996192289386006E-2</v>
      </c>
      <c r="AH1164" s="176"/>
      <c r="AI1164" s="197"/>
      <c r="AJ1164" s="197"/>
      <c r="AK1164" s="67" t="s">
        <v>69</v>
      </c>
      <c r="AL1164" s="49">
        <v>48927682</v>
      </c>
      <c r="AM1164" s="30">
        <f>IFERROR(AL1164/AI1157,"-")</f>
        <v>3.2185424032659997E-2</v>
      </c>
      <c r="AN1164" s="49">
        <v>204</v>
      </c>
      <c r="AO1164" s="30">
        <f>IFERROR(AN1164/AJ1157,"-")</f>
        <v>0.13144329896907217</v>
      </c>
      <c r="AP1164" s="52">
        <f t="shared" si="807"/>
        <v>239841.57843137256</v>
      </c>
      <c r="AQ1164" s="31">
        <f t="shared" si="799"/>
        <v>0.12461820403176542</v>
      </c>
      <c r="AR1164" s="176"/>
      <c r="AS1164" s="197"/>
      <c r="AT1164" s="197"/>
      <c r="AU1164" s="67" t="s">
        <v>69</v>
      </c>
      <c r="AV1164" s="49">
        <v>46361310</v>
      </c>
      <c r="AW1164" s="30">
        <f>IFERROR(AV1164/AS1157,"-")</f>
        <v>4.8888321939104924E-2</v>
      </c>
      <c r="AX1164" s="49">
        <v>190</v>
      </c>
      <c r="AY1164" s="30">
        <f>IFERROR(AX1164/AT1157,"-")</f>
        <v>0.20833333333333334</v>
      </c>
      <c r="AZ1164" s="52">
        <f t="shared" si="808"/>
        <v>244006.89473684211</v>
      </c>
      <c r="BA1164" s="31">
        <f t="shared" si="800"/>
        <v>0.19250253292806485</v>
      </c>
      <c r="BB1164" s="176"/>
      <c r="BC1164" s="197"/>
      <c r="BD1164" s="197"/>
      <c r="BE1164" s="67" t="s">
        <v>69</v>
      </c>
      <c r="BF1164" s="49">
        <v>38262992</v>
      </c>
      <c r="BG1164" s="30">
        <f>IFERROR(BF1164/BC1157,"-")</f>
        <v>7.308576679464017E-2</v>
      </c>
      <c r="BH1164" s="49">
        <v>121</v>
      </c>
      <c r="BI1164" s="30">
        <f>IFERROR(BH1164/BD1157,"-")</f>
        <v>0.25313807531380755</v>
      </c>
      <c r="BJ1164" s="52">
        <f t="shared" si="809"/>
        <v>316223.07438016532</v>
      </c>
      <c r="BK1164" s="31">
        <f t="shared" si="801"/>
        <v>0.23586744639376217</v>
      </c>
      <c r="BL1164" s="176"/>
      <c r="BM1164" s="197"/>
      <c r="BN1164" s="197"/>
      <c r="BO1164" s="67" t="s">
        <v>69</v>
      </c>
      <c r="BP1164" s="49">
        <v>20677998</v>
      </c>
      <c r="BQ1164" s="30">
        <f>IFERROR(BP1164/BM1157,"-")</f>
        <v>7.744249197813978E-2</v>
      </c>
      <c r="BR1164" s="49">
        <v>52</v>
      </c>
      <c r="BS1164" s="30">
        <f>IFERROR(BR1164/BN1157,"-")</f>
        <v>0.26530612244897961</v>
      </c>
      <c r="BT1164" s="52">
        <f t="shared" si="810"/>
        <v>397653.80769230769</v>
      </c>
      <c r="BU1164" s="31">
        <f t="shared" si="802"/>
        <v>0.21576763485477179</v>
      </c>
      <c r="BV1164" s="176"/>
      <c r="BW1164" s="197"/>
      <c r="BX1164" s="197"/>
      <c r="BY1164" s="67" t="s">
        <v>69</v>
      </c>
      <c r="BZ1164" s="49">
        <f t="shared" si="777"/>
        <v>189382714</v>
      </c>
      <c r="CA1164" s="30">
        <f>IFERROR(BZ1164/BW1157,"-")</f>
        <v>4.0734771091838165E-2</v>
      </c>
      <c r="CB1164" s="49">
        <f t="shared" si="778"/>
        <v>741</v>
      </c>
      <c r="CC1164" s="30">
        <f>IFERROR(CB1164/BX1157,"-")</f>
        <v>0.14469830111306387</v>
      </c>
      <c r="CD1164" s="52">
        <f t="shared" si="811"/>
        <v>255577.21187584347</v>
      </c>
      <c r="CE1164" s="31">
        <f t="shared" si="803"/>
        <v>0.13453159041394336</v>
      </c>
      <c r="CR1164" s="173"/>
      <c r="CS1164" s="194"/>
      <c r="CT1164" s="188"/>
      <c r="CU1164" s="191"/>
      <c r="CV1164" s="191"/>
      <c r="CW1164" s="75" t="s">
        <v>64</v>
      </c>
      <c r="CX1164" s="86">
        <v>11511644</v>
      </c>
      <c r="CY1164" s="76">
        <v>1.9277010639065359E-3</v>
      </c>
      <c r="CZ1164" s="86">
        <v>235</v>
      </c>
      <c r="DA1164" s="76">
        <v>3.4518213866039954E-2</v>
      </c>
      <c r="DB1164" s="86">
        <v>48985.719148936172</v>
      </c>
      <c r="DC1164" s="77">
        <v>3.1994554118447927E-2</v>
      </c>
    </row>
    <row r="1165" spans="2:107" s="16" customFormat="1" ht="13.15" customHeight="1">
      <c r="B1165" s="224"/>
      <c r="C1165" s="194"/>
      <c r="D1165" s="176"/>
      <c r="E1165" s="197"/>
      <c r="F1165" s="197"/>
      <c r="G1165" s="67" t="s">
        <v>71</v>
      </c>
      <c r="H1165" s="49">
        <v>0</v>
      </c>
      <c r="I1165" s="30">
        <f>IFERROR(H1165/E1157,"-")</f>
        <v>0</v>
      </c>
      <c r="J1165" s="49">
        <v>0</v>
      </c>
      <c r="K1165" s="30">
        <f>IFERROR(J1165/F1157,"-")</f>
        <v>0</v>
      </c>
      <c r="L1165" s="52" t="str">
        <f t="shared" si="804"/>
        <v>-</v>
      </c>
      <c r="M1165" s="31">
        <f t="shared" si="796"/>
        <v>0</v>
      </c>
      <c r="N1165" s="176"/>
      <c r="O1165" s="197"/>
      <c r="P1165" s="197"/>
      <c r="Q1165" s="67" t="s">
        <v>71</v>
      </c>
      <c r="R1165" s="49">
        <v>0</v>
      </c>
      <c r="S1165" s="30">
        <f>IFERROR(R1165/O1157,"-")</f>
        <v>0</v>
      </c>
      <c r="T1165" s="49">
        <v>0</v>
      </c>
      <c r="U1165" s="30">
        <f>IFERROR(T1165/P1157,"-")</f>
        <v>0</v>
      </c>
      <c r="V1165" s="52" t="str">
        <f t="shared" si="805"/>
        <v>-</v>
      </c>
      <c r="W1165" s="31">
        <f t="shared" si="797"/>
        <v>0</v>
      </c>
      <c r="X1165" s="176"/>
      <c r="Y1165" s="197"/>
      <c r="Z1165" s="197"/>
      <c r="AA1165" s="67" t="s">
        <v>71</v>
      </c>
      <c r="AB1165" s="49">
        <v>263439</v>
      </c>
      <c r="AC1165" s="30">
        <f>IFERROR(AB1165/Y1157,"-")</f>
        <v>1.9581668298614827E-4</v>
      </c>
      <c r="AD1165" s="49">
        <v>3</v>
      </c>
      <c r="AE1165" s="30">
        <f>IFERROR(AD1165/Z1157,"-")</f>
        <v>1.5321756894790602E-3</v>
      </c>
      <c r="AF1165" s="52">
        <f t="shared" si="806"/>
        <v>87813</v>
      </c>
      <c r="AG1165" s="31">
        <f t="shared" si="798"/>
        <v>1.4278914802475012E-3</v>
      </c>
      <c r="AH1165" s="176"/>
      <c r="AI1165" s="197"/>
      <c r="AJ1165" s="197"/>
      <c r="AK1165" s="67" t="s">
        <v>71</v>
      </c>
      <c r="AL1165" s="49">
        <v>1193</v>
      </c>
      <c r="AM1165" s="30">
        <f>IFERROR(AL1165/AI1157,"-")</f>
        <v>7.8477477986722068E-7</v>
      </c>
      <c r="AN1165" s="49">
        <v>2</v>
      </c>
      <c r="AO1165" s="30">
        <f>IFERROR(AN1165/AJ1157,"-")</f>
        <v>1.288659793814433E-3</v>
      </c>
      <c r="AP1165" s="52">
        <f t="shared" si="807"/>
        <v>596.5</v>
      </c>
      <c r="AQ1165" s="31">
        <f t="shared" si="799"/>
        <v>1.2217470983506415E-3</v>
      </c>
      <c r="AR1165" s="176"/>
      <c r="AS1165" s="197"/>
      <c r="AT1165" s="197"/>
      <c r="AU1165" s="67" t="s">
        <v>71</v>
      </c>
      <c r="AV1165" s="49">
        <v>3642</v>
      </c>
      <c r="AW1165" s="30">
        <f>IFERROR(AV1165/AS1157,"-")</f>
        <v>3.8405141809457098E-6</v>
      </c>
      <c r="AX1165" s="49">
        <v>3</v>
      </c>
      <c r="AY1165" s="30">
        <f>IFERROR(AX1165/AT1157,"-")</f>
        <v>3.2894736842105261E-3</v>
      </c>
      <c r="AZ1165" s="52">
        <f t="shared" si="808"/>
        <v>1214</v>
      </c>
      <c r="BA1165" s="31">
        <f t="shared" si="800"/>
        <v>3.0395136778115501E-3</v>
      </c>
      <c r="BB1165" s="176"/>
      <c r="BC1165" s="197"/>
      <c r="BD1165" s="197"/>
      <c r="BE1165" s="67" t="s">
        <v>71</v>
      </c>
      <c r="BF1165" s="49">
        <v>0</v>
      </c>
      <c r="BG1165" s="30">
        <f>IFERROR(BF1165/BC1157,"-")</f>
        <v>0</v>
      </c>
      <c r="BH1165" s="49">
        <v>0</v>
      </c>
      <c r="BI1165" s="30">
        <f>IFERROR(BH1165/BD1157,"-")</f>
        <v>0</v>
      </c>
      <c r="BJ1165" s="52" t="str">
        <f t="shared" si="809"/>
        <v>-</v>
      </c>
      <c r="BK1165" s="31">
        <f t="shared" si="801"/>
        <v>0</v>
      </c>
      <c r="BL1165" s="176"/>
      <c r="BM1165" s="197"/>
      <c r="BN1165" s="197"/>
      <c r="BO1165" s="67" t="s">
        <v>71</v>
      </c>
      <c r="BP1165" s="49">
        <v>0</v>
      </c>
      <c r="BQ1165" s="30">
        <f>IFERROR(BP1165/BM1157,"-")</f>
        <v>0</v>
      </c>
      <c r="BR1165" s="49">
        <v>0</v>
      </c>
      <c r="BS1165" s="30">
        <f>IFERROR(BR1165/BN1157,"-")</f>
        <v>0</v>
      </c>
      <c r="BT1165" s="52" t="str">
        <f t="shared" si="810"/>
        <v>-</v>
      </c>
      <c r="BU1165" s="31">
        <f t="shared" si="802"/>
        <v>0</v>
      </c>
      <c r="BV1165" s="176"/>
      <c r="BW1165" s="197"/>
      <c r="BX1165" s="197"/>
      <c r="BY1165" s="67" t="s">
        <v>71</v>
      </c>
      <c r="BZ1165" s="49">
        <f t="shared" si="777"/>
        <v>268274</v>
      </c>
      <c r="CA1165" s="30">
        <f>IFERROR(BZ1165/BW1157,"-")</f>
        <v>5.7703682395700547E-5</v>
      </c>
      <c r="CB1165" s="49">
        <f t="shared" si="778"/>
        <v>8</v>
      </c>
      <c r="CC1165" s="30">
        <f>IFERROR(CB1165/BX1157,"-")</f>
        <v>1.5621948838117556E-3</v>
      </c>
      <c r="CD1165" s="52">
        <f t="shared" si="811"/>
        <v>33534.25</v>
      </c>
      <c r="CE1165" s="31">
        <f t="shared" si="803"/>
        <v>1.4524328249818446E-3</v>
      </c>
      <c r="CR1165" s="173"/>
      <c r="CS1165" s="194"/>
      <c r="CT1165" s="188"/>
      <c r="CU1165" s="191"/>
      <c r="CV1165" s="191"/>
      <c r="CW1165" s="75" t="s">
        <v>66</v>
      </c>
      <c r="CX1165" s="86">
        <v>142829684</v>
      </c>
      <c r="CY1165" s="76">
        <v>2.3917776974707896E-2</v>
      </c>
      <c r="CZ1165" s="86">
        <v>2034</v>
      </c>
      <c r="DA1165" s="76">
        <v>0.29876615746180962</v>
      </c>
      <c r="DB1165" s="86">
        <v>70221.08357915438</v>
      </c>
      <c r="DC1165" s="77">
        <v>0.27692307692307694</v>
      </c>
    </row>
    <row r="1166" spans="2:107" s="16" customFormat="1" ht="13.15" customHeight="1">
      <c r="B1166" s="224"/>
      <c r="C1166" s="194"/>
      <c r="D1166" s="176"/>
      <c r="E1166" s="197"/>
      <c r="F1166" s="197"/>
      <c r="G1166" s="67" t="s">
        <v>73</v>
      </c>
      <c r="H1166" s="49">
        <v>0</v>
      </c>
      <c r="I1166" s="30">
        <f>IFERROR(H1166/E1157,"-")</f>
        <v>0</v>
      </c>
      <c r="J1166" s="49">
        <v>0</v>
      </c>
      <c r="K1166" s="30">
        <f>IFERROR(J1166/F1157,"-")</f>
        <v>0</v>
      </c>
      <c r="L1166" s="52" t="str">
        <f t="shared" si="804"/>
        <v>-</v>
      </c>
      <c r="M1166" s="31">
        <f t="shared" si="796"/>
        <v>0</v>
      </c>
      <c r="N1166" s="176"/>
      <c r="O1166" s="197"/>
      <c r="P1166" s="197"/>
      <c r="Q1166" s="67" t="s">
        <v>73</v>
      </c>
      <c r="R1166" s="49">
        <v>0</v>
      </c>
      <c r="S1166" s="30">
        <f>IFERROR(R1166/O1157,"-")</f>
        <v>0</v>
      </c>
      <c r="T1166" s="49">
        <v>0</v>
      </c>
      <c r="U1166" s="30">
        <f>IFERROR(T1166/P1157,"-")</f>
        <v>0</v>
      </c>
      <c r="V1166" s="52" t="str">
        <f t="shared" si="805"/>
        <v>-</v>
      </c>
      <c r="W1166" s="31">
        <f t="shared" si="797"/>
        <v>0</v>
      </c>
      <c r="X1166" s="176"/>
      <c r="Y1166" s="197"/>
      <c r="Z1166" s="197"/>
      <c r="AA1166" s="67" t="s">
        <v>73</v>
      </c>
      <c r="AB1166" s="49">
        <v>171177</v>
      </c>
      <c r="AC1166" s="30">
        <f>IFERROR(AB1166/Y1157,"-")</f>
        <v>1.2723747183795831E-4</v>
      </c>
      <c r="AD1166" s="49">
        <v>18</v>
      </c>
      <c r="AE1166" s="30">
        <f>IFERROR(AD1166/Z1157,"-")</f>
        <v>9.1930541368743617E-3</v>
      </c>
      <c r="AF1166" s="52">
        <f t="shared" si="806"/>
        <v>9509.8333333333339</v>
      </c>
      <c r="AG1166" s="31">
        <f t="shared" si="798"/>
        <v>8.5673488814850072E-3</v>
      </c>
      <c r="AH1166" s="176"/>
      <c r="AI1166" s="197"/>
      <c r="AJ1166" s="197"/>
      <c r="AK1166" s="67" t="s">
        <v>73</v>
      </c>
      <c r="AL1166" s="49">
        <v>94530</v>
      </c>
      <c r="AM1166" s="30">
        <f>IFERROR(AL1166/AI1157,"-")</f>
        <v>6.2183369606746329E-5</v>
      </c>
      <c r="AN1166" s="49">
        <v>12</v>
      </c>
      <c r="AO1166" s="30">
        <f>IFERROR(AN1166/AJ1157,"-")</f>
        <v>7.7319587628865982E-3</v>
      </c>
      <c r="AP1166" s="52">
        <f t="shared" si="807"/>
        <v>7877.5</v>
      </c>
      <c r="AQ1166" s="31">
        <f t="shared" si="799"/>
        <v>7.3304825901038487E-3</v>
      </c>
      <c r="AR1166" s="176"/>
      <c r="AS1166" s="197"/>
      <c r="AT1166" s="197"/>
      <c r="AU1166" s="67" t="s">
        <v>73</v>
      </c>
      <c r="AV1166" s="49">
        <v>205535</v>
      </c>
      <c r="AW1166" s="30">
        <f>IFERROR(AV1166/AS1157,"-")</f>
        <v>2.167380785778903E-4</v>
      </c>
      <c r="AX1166" s="49">
        <v>17</v>
      </c>
      <c r="AY1166" s="30">
        <f>IFERROR(AX1166/AT1157,"-")</f>
        <v>1.8640350877192981E-2</v>
      </c>
      <c r="AZ1166" s="52">
        <f t="shared" si="808"/>
        <v>12090.294117647059</v>
      </c>
      <c r="BA1166" s="31">
        <f t="shared" si="800"/>
        <v>1.7223910840932118E-2</v>
      </c>
      <c r="BB1166" s="176"/>
      <c r="BC1166" s="197"/>
      <c r="BD1166" s="197"/>
      <c r="BE1166" s="67" t="s">
        <v>73</v>
      </c>
      <c r="BF1166" s="49">
        <v>84704</v>
      </c>
      <c r="BG1166" s="30">
        <f>IFERROR(BF1166/BC1157,"-")</f>
        <v>1.6179228196721261E-4</v>
      </c>
      <c r="BH1166" s="49">
        <v>7</v>
      </c>
      <c r="BI1166" s="30">
        <f>IFERROR(BH1166/BD1157,"-")</f>
        <v>1.4644351464435146E-2</v>
      </c>
      <c r="BJ1166" s="52">
        <f t="shared" si="809"/>
        <v>12100.571428571429</v>
      </c>
      <c r="BK1166" s="31">
        <f t="shared" si="801"/>
        <v>1.364522417153996E-2</v>
      </c>
      <c r="BL1166" s="176"/>
      <c r="BM1166" s="197"/>
      <c r="BN1166" s="197"/>
      <c r="BO1166" s="67" t="s">
        <v>73</v>
      </c>
      <c r="BP1166" s="49">
        <v>40072</v>
      </c>
      <c r="BQ1166" s="30">
        <f>IFERROR(BP1166/BM1157,"-")</f>
        <v>1.5007620846795792E-4</v>
      </c>
      <c r="BR1166" s="49">
        <v>4</v>
      </c>
      <c r="BS1166" s="30">
        <f>IFERROR(BR1166/BN1157,"-")</f>
        <v>2.0408163265306121E-2</v>
      </c>
      <c r="BT1166" s="52">
        <f t="shared" si="810"/>
        <v>10018</v>
      </c>
      <c r="BU1166" s="31">
        <f t="shared" si="802"/>
        <v>1.6597510373443983E-2</v>
      </c>
      <c r="BV1166" s="176"/>
      <c r="BW1166" s="197"/>
      <c r="BX1166" s="197"/>
      <c r="BY1166" s="67" t="s">
        <v>73</v>
      </c>
      <c r="BZ1166" s="49">
        <f t="shared" si="777"/>
        <v>596018</v>
      </c>
      <c r="CA1166" s="30">
        <f>IFERROR(BZ1166/BW1157,"-")</f>
        <v>1.2819890624555732E-4</v>
      </c>
      <c r="CB1166" s="49">
        <f t="shared" si="778"/>
        <v>58</v>
      </c>
      <c r="CC1166" s="30">
        <f>IFERROR(CB1166/BX1157,"-")</f>
        <v>1.1325912907635228E-2</v>
      </c>
      <c r="CD1166" s="52">
        <f t="shared" si="811"/>
        <v>10276.172413793103</v>
      </c>
      <c r="CE1166" s="31">
        <f t="shared" si="803"/>
        <v>1.0530137981118372E-2</v>
      </c>
      <c r="CR1166" s="173"/>
      <c r="CS1166" s="194"/>
      <c r="CT1166" s="188"/>
      <c r="CU1166" s="191"/>
      <c r="CV1166" s="191"/>
      <c r="CW1166" s="75" t="s">
        <v>68</v>
      </c>
      <c r="CX1166" s="86">
        <v>103886306</v>
      </c>
      <c r="CY1166" s="76">
        <v>1.7396450289942942E-2</v>
      </c>
      <c r="CZ1166" s="86">
        <v>1739</v>
      </c>
      <c r="DA1166" s="76">
        <v>0.25543478260869568</v>
      </c>
      <c r="DB1166" s="86">
        <v>59739.106382978724</v>
      </c>
      <c r="DC1166" s="77">
        <v>0.23675970047651462</v>
      </c>
    </row>
    <row r="1167" spans="2:107" s="16" customFormat="1" ht="13.15" customHeight="1">
      <c r="B1167" s="224"/>
      <c r="C1167" s="194"/>
      <c r="D1167" s="176"/>
      <c r="E1167" s="197"/>
      <c r="F1167" s="197"/>
      <c r="G1167" s="67" t="s">
        <v>75</v>
      </c>
      <c r="H1167" s="49">
        <v>0</v>
      </c>
      <c r="I1167" s="30">
        <f>IFERROR(H1167/E1157,"-")</f>
        <v>0</v>
      </c>
      <c r="J1167" s="49">
        <v>0</v>
      </c>
      <c r="K1167" s="30">
        <f>IFERROR(J1167/F1157,"-")</f>
        <v>0</v>
      </c>
      <c r="L1167" s="52" t="str">
        <f t="shared" si="804"/>
        <v>-</v>
      </c>
      <c r="M1167" s="31">
        <f t="shared" si="796"/>
        <v>0</v>
      </c>
      <c r="N1167" s="176"/>
      <c r="O1167" s="197"/>
      <c r="P1167" s="197"/>
      <c r="Q1167" s="67" t="s">
        <v>75</v>
      </c>
      <c r="R1167" s="49">
        <v>15103</v>
      </c>
      <c r="S1167" s="30">
        <f>IFERROR(R1167/O1157,"-")</f>
        <v>4.0805375945497007E-4</v>
      </c>
      <c r="T1167" s="49">
        <v>1</v>
      </c>
      <c r="U1167" s="30">
        <f>IFERROR(T1167/P1157,"-")</f>
        <v>4.7619047619047616E-2</v>
      </c>
      <c r="V1167" s="52">
        <f t="shared" si="805"/>
        <v>15103</v>
      </c>
      <c r="W1167" s="31">
        <f t="shared" si="797"/>
        <v>0.04</v>
      </c>
      <c r="X1167" s="176"/>
      <c r="Y1167" s="197"/>
      <c r="Z1167" s="197"/>
      <c r="AA1167" s="67" t="s">
        <v>75</v>
      </c>
      <c r="AB1167" s="49">
        <v>1023457</v>
      </c>
      <c r="AC1167" s="30">
        <f>IFERROR(AB1167/Y1157,"-")</f>
        <v>7.6074520066867217E-4</v>
      </c>
      <c r="AD1167" s="49">
        <v>55</v>
      </c>
      <c r="AE1167" s="30">
        <f>IFERROR(AD1167/Z1157,"-")</f>
        <v>2.8089887640449437E-2</v>
      </c>
      <c r="AF1167" s="52">
        <f t="shared" si="806"/>
        <v>18608.30909090909</v>
      </c>
      <c r="AG1167" s="31">
        <f t="shared" si="798"/>
        <v>2.6178010471204188E-2</v>
      </c>
      <c r="AH1167" s="176"/>
      <c r="AI1167" s="197"/>
      <c r="AJ1167" s="197"/>
      <c r="AK1167" s="67" t="s">
        <v>75</v>
      </c>
      <c r="AL1167" s="49">
        <v>2416653</v>
      </c>
      <c r="AM1167" s="30">
        <f>IFERROR(AL1167/AI1157,"-")</f>
        <v>1.589713601081692E-3</v>
      </c>
      <c r="AN1167" s="49">
        <v>66</v>
      </c>
      <c r="AO1167" s="30">
        <f>IFERROR(AN1167/AJ1157,"-")</f>
        <v>4.252577319587629E-2</v>
      </c>
      <c r="AP1167" s="52">
        <f t="shared" si="807"/>
        <v>36615.954545454544</v>
      </c>
      <c r="AQ1167" s="31">
        <f t="shared" si="799"/>
        <v>4.0317654245571169E-2</v>
      </c>
      <c r="AR1167" s="176"/>
      <c r="AS1167" s="197"/>
      <c r="AT1167" s="197"/>
      <c r="AU1167" s="67" t="s">
        <v>75</v>
      </c>
      <c r="AV1167" s="49">
        <v>1970276</v>
      </c>
      <c r="AW1167" s="30">
        <f>IFERROR(AV1167/AS1157,"-")</f>
        <v>2.0776696645735831E-3</v>
      </c>
      <c r="AX1167" s="49">
        <v>53</v>
      </c>
      <c r="AY1167" s="30">
        <f>IFERROR(AX1167/AT1157,"-")</f>
        <v>5.8114035087719298E-2</v>
      </c>
      <c r="AZ1167" s="52">
        <f t="shared" si="808"/>
        <v>37175.018867924526</v>
      </c>
      <c r="BA1167" s="31">
        <f t="shared" si="800"/>
        <v>5.3698074974670718E-2</v>
      </c>
      <c r="BB1167" s="176"/>
      <c r="BC1167" s="197"/>
      <c r="BD1167" s="197"/>
      <c r="BE1167" s="67" t="s">
        <v>75</v>
      </c>
      <c r="BF1167" s="49">
        <v>938820</v>
      </c>
      <c r="BG1167" s="30">
        <f>IFERROR(BF1167/BC1157,"-")</f>
        <v>1.7932309000337474E-3</v>
      </c>
      <c r="BH1167" s="49">
        <v>38</v>
      </c>
      <c r="BI1167" s="30">
        <f>IFERROR(BH1167/BD1157,"-")</f>
        <v>7.9497907949790794E-2</v>
      </c>
      <c r="BJ1167" s="52">
        <f t="shared" si="809"/>
        <v>24705.78947368421</v>
      </c>
      <c r="BK1167" s="31">
        <f t="shared" si="801"/>
        <v>7.407407407407407E-2</v>
      </c>
      <c r="BL1167" s="176"/>
      <c r="BM1167" s="197"/>
      <c r="BN1167" s="197"/>
      <c r="BO1167" s="67" t="s">
        <v>75</v>
      </c>
      <c r="BP1167" s="49">
        <v>871394</v>
      </c>
      <c r="BQ1167" s="30">
        <f>IFERROR(BP1167/BM1157,"-")</f>
        <v>3.2635133659844216E-3</v>
      </c>
      <c r="BR1167" s="49">
        <v>25</v>
      </c>
      <c r="BS1167" s="30">
        <f>IFERROR(BR1167/BN1157,"-")</f>
        <v>0.12755102040816327</v>
      </c>
      <c r="BT1167" s="52">
        <f t="shared" si="810"/>
        <v>34855.760000000002</v>
      </c>
      <c r="BU1167" s="31">
        <f t="shared" si="802"/>
        <v>0.1037344398340249</v>
      </c>
      <c r="BV1167" s="176"/>
      <c r="BW1167" s="197"/>
      <c r="BX1167" s="197"/>
      <c r="BY1167" s="67" t="s">
        <v>75</v>
      </c>
      <c r="BZ1167" s="49">
        <f t="shared" si="777"/>
        <v>7235703</v>
      </c>
      <c r="CA1167" s="30">
        <f>IFERROR(BZ1167/BW1157,"-")</f>
        <v>1.5563442891283451E-3</v>
      </c>
      <c r="CB1167" s="49">
        <f t="shared" si="778"/>
        <v>238</v>
      </c>
      <c r="CC1167" s="30">
        <f>IFERROR(CB1167/BX1157,"-")</f>
        <v>4.6475297793399727E-2</v>
      </c>
      <c r="CD1167" s="52">
        <f t="shared" si="811"/>
        <v>30402.113445378152</v>
      </c>
      <c r="CE1167" s="31">
        <f t="shared" si="803"/>
        <v>4.3209876543209874E-2</v>
      </c>
      <c r="CR1167" s="173"/>
      <c r="CS1167" s="194"/>
      <c r="CT1167" s="188"/>
      <c r="CU1167" s="191"/>
      <c r="CV1167" s="191"/>
      <c r="CW1167" s="75" t="s">
        <v>69</v>
      </c>
      <c r="CX1167" s="86">
        <v>198776316</v>
      </c>
      <c r="CY1167" s="76">
        <v>3.3286411205265015E-2</v>
      </c>
      <c r="CZ1167" s="86">
        <v>765</v>
      </c>
      <c r="DA1167" s="76">
        <v>0.1123678025851939</v>
      </c>
      <c r="DB1167" s="86">
        <v>259838.32156862746</v>
      </c>
      <c r="DC1167" s="77">
        <v>0.10415248468345814</v>
      </c>
    </row>
    <row r="1168" spans="2:107" s="16" customFormat="1" ht="13.15" customHeight="1">
      <c r="B1168" s="224"/>
      <c r="C1168" s="194"/>
      <c r="D1168" s="176"/>
      <c r="E1168" s="197"/>
      <c r="F1168" s="197"/>
      <c r="G1168" s="67" t="s">
        <v>77</v>
      </c>
      <c r="H1168" s="49">
        <v>0</v>
      </c>
      <c r="I1168" s="30">
        <f>IFERROR(H1168/E1157,"-")</f>
        <v>0</v>
      </c>
      <c r="J1168" s="49">
        <v>0</v>
      </c>
      <c r="K1168" s="30">
        <f>IFERROR(J1168/F1157,"-")</f>
        <v>0</v>
      </c>
      <c r="L1168" s="52" t="str">
        <f t="shared" si="804"/>
        <v>-</v>
      </c>
      <c r="M1168" s="31">
        <f t="shared" si="796"/>
        <v>0</v>
      </c>
      <c r="N1168" s="176"/>
      <c r="O1168" s="197"/>
      <c r="P1168" s="197"/>
      <c r="Q1168" s="67" t="s">
        <v>77</v>
      </c>
      <c r="R1168" s="49">
        <v>0</v>
      </c>
      <c r="S1168" s="30">
        <f>IFERROR(R1168/O1157,"-")</f>
        <v>0</v>
      </c>
      <c r="T1168" s="49">
        <v>0</v>
      </c>
      <c r="U1168" s="30">
        <f>IFERROR(T1168/P1157,"-")</f>
        <v>0</v>
      </c>
      <c r="V1168" s="52" t="str">
        <f t="shared" si="805"/>
        <v>-</v>
      </c>
      <c r="W1168" s="31">
        <f t="shared" si="797"/>
        <v>0</v>
      </c>
      <c r="X1168" s="176"/>
      <c r="Y1168" s="197"/>
      <c r="Z1168" s="197"/>
      <c r="AA1168" s="67" t="s">
        <v>77</v>
      </c>
      <c r="AB1168" s="49">
        <v>1572418</v>
      </c>
      <c r="AC1168" s="30">
        <f>IFERROR(AB1168/Y1157,"-")</f>
        <v>1.1687930679501262E-3</v>
      </c>
      <c r="AD1168" s="49">
        <v>22</v>
      </c>
      <c r="AE1168" s="30">
        <f>IFERROR(AD1168/Z1157,"-")</f>
        <v>1.1235955056179775E-2</v>
      </c>
      <c r="AF1168" s="52">
        <f t="shared" si="806"/>
        <v>71473.545454545456</v>
      </c>
      <c r="AG1168" s="31">
        <f t="shared" si="798"/>
        <v>1.0471204188481676E-2</v>
      </c>
      <c r="AH1168" s="176"/>
      <c r="AI1168" s="197"/>
      <c r="AJ1168" s="197"/>
      <c r="AK1168" s="67" t="s">
        <v>77</v>
      </c>
      <c r="AL1168" s="49">
        <v>508908</v>
      </c>
      <c r="AM1168" s="30">
        <f>IFERROR(AL1168/AI1157,"-")</f>
        <v>3.3476794943224439E-4</v>
      </c>
      <c r="AN1168" s="49">
        <v>22</v>
      </c>
      <c r="AO1168" s="30">
        <f>IFERROR(AN1168/AJ1157,"-")</f>
        <v>1.4175257731958763E-2</v>
      </c>
      <c r="AP1168" s="52">
        <f t="shared" si="807"/>
        <v>23132.18181818182</v>
      </c>
      <c r="AQ1168" s="31">
        <f t="shared" si="799"/>
        <v>1.3439218081857055E-2</v>
      </c>
      <c r="AR1168" s="176"/>
      <c r="AS1168" s="197"/>
      <c r="AT1168" s="197"/>
      <c r="AU1168" s="67" t="s">
        <v>77</v>
      </c>
      <c r="AV1168" s="49">
        <v>1159788</v>
      </c>
      <c r="AW1168" s="30">
        <f>IFERROR(AV1168/AS1157,"-")</f>
        <v>1.2230044648244543E-3</v>
      </c>
      <c r="AX1168" s="49">
        <v>22</v>
      </c>
      <c r="AY1168" s="30">
        <f>IFERROR(AX1168/AT1157,"-")</f>
        <v>2.4122807017543858E-2</v>
      </c>
      <c r="AZ1168" s="52">
        <f t="shared" si="808"/>
        <v>52717.63636363636</v>
      </c>
      <c r="BA1168" s="31">
        <f t="shared" si="800"/>
        <v>2.2289766970618033E-2</v>
      </c>
      <c r="BB1168" s="176"/>
      <c r="BC1168" s="197"/>
      <c r="BD1168" s="197"/>
      <c r="BE1168" s="67" t="s">
        <v>77</v>
      </c>
      <c r="BF1168" s="49">
        <v>649147</v>
      </c>
      <c r="BG1168" s="30">
        <f>IFERROR(BF1168/BC1157,"-")</f>
        <v>1.239929335830305E-3</v>
      </c>
      <c r="BH1168" s="49">
        <v>21</v>
      </c>
      <c r="BI1168" s="30">
        <f>IFERROR(BH1168/BD1157,"-")</f>
        <v>4.3933054393305436E-2</v>
      </c>
      <c r="BJ1168" s="52">
        <f t="shared" si="809"/>
        <v>30911.761904761905</v>
      </c>
      <c r="BK1168" s="31">
        <f t="shared" si="801"/>
        <v>4.0935672514619881E-2</v>
      </c>
      <c r="BL1168" s="176"/>
      <c r="BM1168" s="197"/>
      <c r="BN1168" s="197"/>
      <c r="BO1168" s="67" t="s">
        <v>77</v>
      </c>
      <c r="BP1168" s="49">
        <v>1089981</v>
      </c>
      <c r="BQ1168" s="30">
        <f>IFERROR(BP1168/BM1157,"-")</f>
        <v>4.0821575110329723E-3</v>
      </c>
      <c r="BR1168" s="49">
        <v>15</v>
      </c>
      <c r="BS1168" s="30">
        <f>IFERROR(BR1168/BN1157,"-")</f>
        <v>7.6530612244897961E-2</v>
      </c>
      <c r="BT1168" s="52">
        <f t="shared" si="810"/>
        <v>72665.399999999994</v>
      </c>
      <c r="BU1168" s="31">
        <f t="shared" si="802"/>
        <v>6.2240663900414939E-2</v>
      </c>
      <c r="BV1168" s="176"/>
      <c r="BW1168" s="197"/>
      <c r="BX1168" s="197"/>
      <c r="BY1168" s="67" t="s">
        <v>77</v>
      </c>
      <c r="BZ1168" s="49">
        <f t="shared" si="777"/>
        <v>4980242</v>
      </c>
      <c r="CA1168" s="30">
        <f>IFERROR(BZ1168/BW1157,"-")</f>
        <v>1.0712119050736504E-3</v>
      </c>
      <c r="CB1168" s="49">
        <f t="shared" si="778"/>
        <v>102</v>
      </c>
      <c r="CC1168" s="30">
        <f>IFERROR(CB1168/BX1157,"-")</f>
        <v>1.9917984768599881E-2</v>
      </c>
      <c r="CD1168" s="52">
        <f t="shared" si="811"/>
        <v>48825.901960784315</v>
      </c>
      <c r="CE1168" s="31">
        <f t="shared" si="803"/>
        <v>1.8518518518518517E-2</v>
      </c>
      <c r="CR1168" s="173"/>
      <c r="CS1168" s="194"/>
      <c r="CT1168" s="188"/>
      <c r="CU1168" s="191"/>
      <c r="CV1168" s="191"/>
      <c r="CW1168" s="75" t="s">
        <v>70</v>
      </c>
      <c r="CX1168" s="86">
        <v>39438</v>
      </c>
      <c r="CY1168" s="76">
        <v>6.604154416028324E-6</v>
      </c>
      <c r="CZ1168" s="86">
        <v>11</v>
      </c>
      <c r="DA1168" s="76">
        <v>1.6157461809635722E-3</v>
      </c>
      <c r="DB1168" s="86">
        <v>3585.2727272727275</v>
      </c>
      <c r="DC1168" s="77">
        <v>1.4976174268209667E-3</v>
      </c>
    </row>
    <row r="1169" spans="2:107" s="16" customFormat="1" ht="13.15" customHeight="1">
      <c r="B1169" s="224"/>
      <c r="C1169" s="194"/>
      <c r="D1169" s="176"/>
      <c r="E1169" s="197"/>
      <c r="F1169" s="197"/>
      <c r="G1169" s="67" t="s">
        <v>79</v>
      </c>
      <c r="H1169" s="49">
        <v>0</v>
      </c>
      <c r="I1169" s="30">
        <f>IFERROR(H1169/E1157,"-")</f>
        <v>0</v>
      </c>
      <c r="J1169" s="49">
        <v>0</v>
      </c>
      <c r="K1169" s="30">
        <f>IFERROR(J1169/F1157,"-")</f>
        <v>0</v>
      </c>
      <c r="L1169" s="52" t="str">
        <f t="shared" si="804"/>
        <v>-</v>
      </c>
      <c r="M1169" s="31">
        <f t="shared" si="796"/>
        <v>0</v>
      </c>
      <c r="N1169" s="176"/>
      <c r="O1169" s="197"/>
      <c r="P1169" s="197"/>
      <c r="Q1169" s="67" t="s">
        <v>79</v>
      </c>
      <c r="R1169" s="49">
        <v>894076</v>
      </c>
      <c r="S1169" s="30">
        <f>IFERROR(R1169/O1157,"-")</f>
        <v>2.4156198969639265E-2</v>
      </c>
      <c r="T1169" s="49">
        <v>1</v>
      </c>
      <c r="U1169" s="30">
        <f>IFERROR(T1169/P1157,"-")</f>
        <v>4.7619047619047616E-2</v>
      </c>
      <c r="V1169" s="52">
        <f t="shared" si="805"/>
        <v>894076</v>
      </c>
      <c r="W1169" s="31">
        <f t="shared" si="797"/>
        <v>0.04</v>
      </c>
      <c r="X1169" s="176"/>
      <c r="Y1169" s="197"/>
      <c r="Z1169" s="197"/>
      <c r="AA1169" s="67" t="s">
        <v>79</v>
      </c>
      <c r="AB1169" s="49">
        <v>13047324</v>
      </c>
      <c r="AC1169" s="30">
        <f>IFERROR(AB1169/Y1157,"-")</f>
        <v>9.698198472988296E-3</v>
      </c>
      <c r="AD1169" s="49">
        <v>29</v>
      </c>
      <c r="AE1169" s="30">
        <f>IFERROR(AD1169/Z1157,"-")</f>
        <v>1.4811031664964249E-2</v>
      </c>
      <c r="AF1169" s="52">
        <f t="shared" si="806"/>
        <v>449907.72413793101</v>
      </c>
      <c r="AG1169" s="31">
        <f t="shared" si="798"/>
        <v>1.3802950975725845E-2</v>
      </c>
      <c r="AH1169" s="176"/>
      <c r="AI1169" s="197"/>
      <c r="AJ1169" s="197"/>
      <c r="AK1169" s="67" t="s">
        <v>79</v>
      </c>
      <c r="AL1169" s="49">
        <v>12002892</v>
      </c>
      <c r="AM1169" s="30">
        <f>IFERROR(AL1169/AI1157,"-")</f>
        <v>7.8956973403772213E-3</v>
      </c>
      <c r="AN1169" s="49">
        <v>46</v>
      </c>
      <c r="AO1169" s="30">
        <f>IFERROR(AN1169/AJ1157,"-")</f>
        <v>2.9639175257731958E-2</v>
      </c>
      <c r="AP1169" s="52">
        <f t="shared" si="807"/>
        <v>260932.4347826087</v>
      </c>
      <c r="AQ1169" s="31">
        <f t="shared" si="799"/>
        <v>2.8100183262064753E-2</v>
      </c>
      <c r="AR1169" s="176"/>
      <c r="AS1169" s="197"/>
      <c r="AT1169" s="197"/>
      <c r="AU1169" s="67" t="s">
        <v>79</v>
      </c>
      <c r="AV1169" s="49">
        <v>13073546</v>
      </c>
      <c r="AW1169" s="30">
        <f>IFERROR(AV1169/AS1157,"-")</f>
        <v>1.3786144648063168E-2</v>
      </c>
      <c r="AX1169" s="49">
        <v>27</v>
      </c>
      <c r="AY1169" s="30">
        <f>IFERROR(AX1169/AT1157,"-")</f>
        <v>2.9605263157894735E-2</v>
      </c>
      <c r="AZ1169" s="52">
        <f t="shared" si="808"/>
        <v>484205.40740740742</v>
      </c>
      <c r="BA1169" s="31">
        <f t="shared" si="800"/>
        <v>2.7355623100303952E-2</v>
      </c>
      <c r="BB1169" s="176"/>
      <c r="BC1169" s="197"/>
      <c r="BD1169" s="197"/>
      <c r="BE1169" s="67" t="s">
        <v>79</v>
      </c>
      <c r="BF1169" s="49">
        <v>15243806</v>
      </c>
      <c r="BG1169" s="30">
        <f>IFERROR(BF1169/BC1157,"-")</f>
        <v>2.9117044751198144E-2</v>
      </c>
      <c r="BH1169" s="49">
        <v>42</v>
      </c>
      <c r="BI1169" s="30">
        <f>IFERROR(BH1169/BD1157,"-")</f>
        <v>8.7866108786610872E-2</v>
      </c>
      <c r="BJ1169" s="52">
        <f t="shared" si="809"/>
        <v>362947.76190476189</v>
      </c>
      <c r="BK1169" s="31">
        <f t="shared" si="801"/>
        <v>8.1871345029239762E-2</v>
      </c>
      <c r="BL1169" s="176"/>
      <c r="BM1169" s="197"/>
      <c r="BN1169" s="197"/>
      <c r="BO1169" s="67" t="s">
        <v>79</v>
      </c>
      <c r="BP1169" s="49">
        <v>19155241</v>
      </c>
      <c r="BQ1169" s="30">
        <f>IFERROR(BP1169/BM1157,"-")</f>
        <v>7.1739517407915121E-2</v>
      </c>
      <c r="BR1169" s="49">
        <v>29</v>
      </c>
      <c r="BS1169" s="30">
        <f>IFERROR(BR1169/BN1157,"-")</f>
        <v>0.14795918367346939</v>
      </c>
      <c r="BT1169" s="52">
        <f t="shared" si="810"/>
        <v>660525.55172413797</v>
      </c>
      <c r="BU1169" s="31">
        <f t="shared" si="802"/>
        <v>0.12033195020746888</v>
      </c>
      <c r="BV1169" s="176"/>
      <c r="BW1169" s="197"/>
      <c r="BX1169" s="197"/>
      <c r="BY1169" s="67" t="s">
        <v>79</v>
      </c>
      <c r="BZ1169" s="49">
        <f t="shared" si="777"/>
        <v>73416885</v>
      </c>
      <c r="CA1169" s="30">
        <f>IFERROR(BZ1169/BW1157,"-")</f>
        <v>1.5791409583193569E-2</v>
      </c>
      <c r="CB1169" s="49">
        <f t="shared" si="778"/>
        <v>174</v>
      </c>
      <c r="CC1169" s="30">
        <f>IFERROR(CB1169/BX1157,"-")</f>
        <v>3.397773872290568E-2</v>
      </c>
      <c r="CD1169" s="52">
        <f t="shared" si="811"/>
        <v>421936.12068965519</v>
      </c>
      <c r="CE1169" s="31">
        <f t="shared" si="803"/>
        <v>3.1590413943355121E-2</v>
      </c>
      <c r="CR1169" s="173"/>
      <c r="CS1169" s="194"/>
      <c r="CT1169" s="188"/>
      <c r="CU1169" s="191"/>
      <c r="CV1169" s="191"/>
      <c r="CW1169" s="75" t="s">
        <v>73</v>
      </c>
      <c r="CX1169" s="86">
        <v>1053666</v>
      </c>
      <c r="CY1169" s="76">
        <v>1.7644335328664994E-4</v>
      </c>
      <c r="CZ1169" s="86">
        <v>51</v>
      </c>
      <c r="DA1169" s="76">
        <v>7.4911868390129263E-3</v>
      </c>
      <c r="DB1169" s="86">
        <v>20660.117647058825</v>
      </c>
      <c r="DC1169" s="77">
        <v>6.9434989788972092E-3</v>
      </c>
    </row>
    <row r="1170" spans="2:107" s="16" customFormat="1" ht="13.15" customHeight="1">
      <c r="B1170" s="224"/>
      <c r="C1170" s="194"/>
      <c r="D1170" s="176"/>
      <c r="E1170" s="197"/>
      <c r="F1170" s="197"/>
      <c r="G1170" s="67" t="s">
        <v>81</v>
      </c>
      <c r="H1170" s="49">
        <v>0</v>
      </c>
      <c r="I1170" s="30">
        <f>IFERROR(H1170/E1157,"-")</f>
        <v>0</v>
      </c>
      <c r="J1170" s="49">
        <v>0</v>
      </c>
      <c r="K1170" s="30">
        <f>IFERROR(J1170/F1157,"-")</f>
        <v>0</v>
      </c>
      <c r="L1170" s="52" t="str">
        <f t="shared" si="804"/>
        <v>-</v>
      </c>
      <c r="M1170" s="31">
        <f t="shared" si="796"/>
        <v>0</v>
      </c>
      <c r="N1170" s="176"/>
      <c r="O1170" s="197"/>
      <c r="P1170" s="197"/>
      <c r="Q1170" s="67" t="s">
        <v>81</v>
      </c>
      <c r="R1170" s="49">
        <v>817634</v>
      </c>
      <c r="S1170" s="30">
        <f>IFERROR(R1170/O1157,"-")</f>
        <v>2.2090884430788917E-2</v>
      </c>
      <c r="T1170" s="49">
        <v>1</v>
      </c>
      <c r="U1170" s="30">
        <f>IFERROR(T1170/P1157,"-")</f>
        <v>4.7619047619047616E-2</v>
      </c>
      <c r="V1170" s="52">
        <f t="shared" si="805"/>
        <v>817634</v>
      </c>
      <c r="W1170" s="31">
        <f t="shared" si="797"/>
        <v>0.04</v>
      </c>
      <c r="X1170" s="176"/>
      <c r="Y1170" s="197"/>
      <c r="Z1170" s="197"/>
      <c r="AA1170" s="67" t="s">
        <v>81</v>
      </c>
      <c r="AB1170" s="49">
        <v>5289622</v>
      </c>
      <c r="AC1170" s="30">
        <f>IFERROR(AB1170/Y1157,"-")</f>
        <v>3.9318257140763344E-3</v>
      </c>
      <c r="AD1170" s="49">
        <v>195</v>
      </c>
      <c r="AE1170" s="30">
        <f>IFERROR(AD1170/Z1157,"-")</f>
        <v>9.9591419816138921E-2</v>
      </c>
      <c r="AF1170" s="52">
        <f t="shared" si="806"/>
        <v>27126.266666666666</v>
      </c>
      <c r="AG1170" s="31">
        <f t="shared" si="798"/>
        <v>9.2812946216087572E-2</v>
      </c>
      <c r="AH1170" s="176"/>
      <c r="AI1170" s="197"/>
      <c r="AJ1170" s="197"/>
      <c r="AK1170" s="67" t="s">
        <v>81</v>
      </c>
      <c r="AL1170" s="49">
        <v>10895342</v>
      </c>
      <c r="AM1170" s="30">
        <f>IFERROR(AL1170/AI1157,"-")</f>
        <v>7.1671329586153265E-3</v>
      </c>
      <c r="AN1170" s="49">
        <v>233</v>
      </c>
      <c r="AO1170" s="30">
        <f>IFERROR(AN1170/AJ1157,"-")</f>
        <v>0.15012886597938144</v>
      </c>
      <c r="AP1170" s="52">
        <f t="shared" si="807"/>
        <v>46761.124463519314</v>
      </c>
      <c r="AQ1170" s="31">
        <f t="shared" si="799"/>
        <v>0.14233353695784973</v>
      </c>
      <c r="AR1170" s="176"/>
      <c r="AS1170" s="197"/>
      <c r="AT1170" s="197"/>
      <c r="AU1170" s="67" t="s">
        <v>81</v>
      </c>
      <c r="AV1170" s="49">
        <v>7406211</v>
      </c>
      <c r="AW1170" s="30">
        <f>IFERROR(AV1170/AS1157,"-")</f>
        <v>7.8099007063635656E-3</v>
      </c>
      <c r="AX1170" s="49">
        <v>141</v>
      </c>
      <c r="AY1170" s="30">
        <f>IFERROR(AX1170/AT1157,"-")</f>
        <v>0.15460526315789475</v>
      </c>
      <c r="AZ1170" s="52">
        <f t="shared" si="808"/>
        <v>52526.319148936171</v>
      </c>
      <c r="BA1170" s="31">
        <f t="shared" si="800"/>
        <v>0.14285714285714285</v>
      </c>
      <c r="BB1170" s="176"/>
      <c r="BC1170" s="197"/>
      <c r="BD1170" s="197"/>
      <c r="BE1170" s="67" t="s">
        <v>81</v>
      </c>
      <c r="BF1170" s="49">
        <v>5749241</v>
      </c>
      <c r="BG1170" s="30">
        <f>IFERROR(BF1170/BC1157,"-")</f>
        <v>1.0981569004645111E-2</v>
      </c>
      <c r="BH1170" s="49">
        <v>65</v>
      </c>
      <c r="BI1170" s="30">
        <f>IFERROR(BH1170/BD1157,"-")</f>
        <v>0.13598326359832635</v>
      </c>
      <c r="BJ1170" s="52">
        <f t="shared" si="809"/>
        <v>88449.86153846154</v>
      </c>
      <c r="BK1170" s="31">
        <f t="shared" si="801"/>
        <v>0.12670565302144249</v>
      </c>
      <c r="BL1170" s="176"/>
      <c r="BM1170" s="197"/>
      <c r="BN1170" s="197"/>
      <c r="BO1170" s="67" t="s">
        <v>81</v>
      </c>
      <c r="BP1170" s="49">
        <v>4944714</v>
      </c>
      <c r="BQ1170" s="30">
        <f>IFERROR(BP1170/BM1157,"-")</f>
        <v>1.8518764450949046E-2</v>
      </c>
      <c r="BR1170" s="49">
        <v>36</v>
      </c>
      <c r="BS1170" s="30">
        <f>IFERROR(BR1170/BN1157,"-")</f>
        <v>0.18367346938775511</v>
      </c>
      <c r="BT1170" s="52">
        <f t="shared" si="810"/>
        <v>137353.16666666666</v>
      </c>
      <c r="BU1170" s="31">
        <f t="shared" si="802"/>
        <v>0.14937759336099585</v>
      </c>
      <c r="BV1170" s="176"/>
      <c r="BW1170" s="197"/>
      <c r="BX1170" s="197"/>
      <c r="BY1170" s="67" t="s">
        <v>81</v>
      </c>
      <c r="BZ1170" s="49">
        <f t="shared" si="777"/>
        <v>35102764</v>
      </c>
      <c r="CA1170" s="30">
        <f>IFERROR(BZ1170/BW1157,"-")</f>
        <v>7.5503356458964752E-3</v>
      </c>
      <c r="CB1170" s="49">
        <f t="shared" si="778"/>
        <v>671</v>
      </c>
      <c r="CC1170" s="30">
        <f>IFERROR(CB1170/BX1157,"-")</f>
        <v>0.13102909587971098</v>
      </c>
      <c r="CD1170" s="52">
        <f t="shared" si="811"/>
        <v>52314.104321907602</v>
      </c>
      <c r="CE1170" s="31">
        <f t="shared" si="803"/>
        <v>0.12182280319535221</v>
      </c>
      <c r="CR1170" s="173"/>
      <c r="CS1170" s="194"/>
      <c r="CT1170" s="188"/>
      <c r="CU1170" s="191"/>
      <c r="CV1170" s="191"/>
      <c r="CW1170" s="75" t="s">
        <v>75</v>
      </c>
      <c r="CX1170" s="86">
        <v>11978285</v>
      </c>
      <c r="CY1170" s="76">
        <v>2.0058431913179127E-3</v>
      </c>
      <c r="CZ1170" s="86">
        <v>372</v>
      </c>
      <c r="DA1170" s="76">
        <v>5.464159811985899E-2</v>
      </c>
      <c r="DB1170" s="86">
        <v>32199.690860215054</v>
      </c>
      <c r="DC1170" s="77">
        <v>5.0646698434309051E-2</v>
      </c>
    </row>
    <row r="1171" spans="2:107" s="16" customFormat="1" ht="13.15" customHeight="1">
      <c r="B1171" s="224"/>
      <c r="C1171" s="194"/>
      <c r="D1171" s="176"/>
      <c r="E1171" s="197"/>
      <c r="F1171" s="197"/>
      <c r="G1171" s="67" t="s">
        <v>83</v>
      </c>
      <c r="H1171" s="49">
        <v>887429</v>
      </c>
      <c r="I1171" s="30">
        <f>IFERROR(H1171/E1157,"-")</f>
        <v>0.11405721439073795</v>
      </c>
      <c r="J1171" s="49">
        <v>3</v>
      </c>
      <c r="K1171" s="30">
        <f>IFERROR(J1171/F1157,"-")</f>
        <v>0.75</v>
      </c>
      <c r="L1171" s="52">
        <f t="shared" si="804"/>
        <v>295809.66666666669</v>
      </c>
      <c r="M1171" s="31">
        <f t="shared" si="796"/>
        <v>0.75</v>
      </c>
      <c r="N1171" s="176"/>
      <c r="O1171" s="197"/>
      <c r="P1171" s="197"/>
      <c r="Q1171" s="67" t="s">
        <v>83</v>
      </c>
      <c r="R1171" s="49">
        <v>632885</v>
      </c>
      <c r="S1171" s="30">
        <f>IFERROR(R1171/O1157,"-")</f>
        <v>1.7099324872717918E-2</v>
      </c>
      <c r="T1171" s="49">
        <v>3</v>
      </c>
      <c r="U1171" s="30">
        <f>IFERROR(T1171/P1157,"-")</f>
        <v>0.14285714285714285</v>
      </c>
      <c r="V1171" s="52">
        <f t="shared" si="805"/>
        <v>210961.66666666666</v>
      </c>
      <c r="W1171" s="31">
        <f t="shared" si="797"/>
        <v>0.12</v>
      </c>
      <c r="X1171" s="176"/>
      <c r="Y1171" s="197"/>
      <c r="Z1171" s="197"/>
      <c r="AA1171" s="67" t="s">
        <v>83</v>
      </c>
      <c r="AB1171" s="49">
        <v>14821604</v>
      </c>
      <c r="AC1171" s="30">
        <f>IFERROR(AB1171/Y1157,"-")</f>
        <v>1.1017037461477712E-2</v>
      </c>
      <c r="AD1171" s="49">
        <v>96</v>
      </c>
      <c r="AE1171" s="30">
        <f>IFERROR(AD1171/Z1157,"-")</f>
        <v>4.9029622063329927E-2</v>
      </c>
      <c r="AF1171" s="52">
        <f t="shared" si="806"/>
        <v>154391.70833333334</v>
      </c>
      <c r="AG1171" s="31">
        <f t="shared" si="798"/>
        <v>4.5692527367920038E-2</v>
      </c>
      <c r="AH1171" s="176"/>
      <c r="AI1171" s="197"/>
      <c r="AJ1171" s="197"/>
      <c r="AK1171" s="67" t="s">
        <v>83</v>
      </c>
      <c r="AL1171" s="49">
        <v>37750100</v>
      </c>
      <c r="AM1171" s="30">
        <f>IFERROR(AL1171/AI1157,"-")</f>
        <v>2.483262901715471E-2</v>
      </c>
      <c r="AN1171" s="49">
        <v>179</v>
      </c>
      <c r="AO1171" s="30">
        <f>IFERROR(AN1171/AJ1157,"-")</f>
        <v>0.11533505154639176</v>
      </c>
      <c r="AP1171" s="52">
        <f t="shared" si="807"/>
        <v>210894.41340782124</v>
      </c>
      <c r="AQ1171" s="31">
        <f t="shared" si="799"/>
        <v>0.10934636530238241</v>
      </c>
      <c r="AR1171" s="176"/>
      <c r="AS1171" s="197"/>
      <c r="AT1171" s="197"/>
      <c r="AU1171" s="67" t="s">
        <v>83</v>
      </c>
      <c r="AV1171" s="49">
        <v>30145342</v>
      </c>
      <c r="AW1171" s="30">
        <f>IFERROR(AV1171/AS1157,"-")</f>
        <v>3.1788471565199976E-2</v>
      </c>
      <c r="AX1171" s="49">
        <v>158</v>
      </c>
      <c r="AY1171" s="30">
        <f>IFERROR(AX1171/AT1157,"-")</f>
        <v>0.17324561403508773</v>
      </c>
      <c r="AZ1171" s="52">
        <f t="shared" si="808"/>
        <v>190793.30379746837</v>
      </c>
      <c r="BA1171" s="31">
        <f t="shared" si="800"/>
        <v>0.16008105369807499</v>
      </c>
      <c r="BB1171" s="176"/>
      <c r="BC1171" s="197"/>
      <c r="BD1171" s="197"/>
      <c r="BE1171" s="67" t="s">
        <v>83</v>
      </c>
      <c r="BF1171" s="49">
        <v>24362629</v>
      </c>
      <c r="BG1171" s="30">
        <f>IFERROR(BF1171/BC1157,"-")</f>
        <v>4.6534819378430667E-2</v>
      </c>
      <c r="BH1171" s="49">
        <v>130</v>
      </c>
      <c r="BI1171" s="30">
        <f>IFERROR(BH1171/BD1157,"-")</f>
        <v>0.27196652719665271</v>
      </c>
      <c r="BJ1171" s="52">
        <f t="shared" si="809"/>
        <v>187404.83846153846</v>
      </c>
      <c r="BK1171" s="31">
        <f t="shared" si="801"/>
        <v>0.25341130604288498</v>
      </c>
      <c r="BL1171" s="176"/>
      <c r="BM1171" s="197"/>
      <c r="BN1171" s="197"/>
      <c r="BO1171" s="67" t="s">
        <v>83</v>
      </c>
      <c r="BP1171" s="49">
        <v>17548648</v>
      </c>
      <c r="BQ1171" s="30">
        <f>IFERROR(BP1171/BM1157,"-")</f>
        <v>6.5722563275574297E-2</v>
      </c>
      <c r="BR1171" s="49">
        <v>58</v>
      </c>
      <c r="BS1171" s="30">
        <f>IFERROR(BR1171/BN1157,"-")</f>
        <v>0.29591836734693877</v>
      </c>
      <c r="BT1171" s="52">
        <f t="shared" si="810"/>
        <v>302562.89655172412</v>
      </c>
      <c r="BU1171" s="31">
        <f t="shared" si="802"/>
        <v>0.24066390041493776</v>
      </c>
      <c r="BV1171" s="176"/>
      <c r="BW1171" s="197"/>
      <c r="BX1171" s="197"/>
      <c r="BY1171" s="67" t="s">
        <v>83</v>
      </c>
      <c r="BZ1171" s="49">
        <f t="shared" si="777"/>
        <v>126148637</v>
      </c>
      <c r="CA1171" s="30">
        <f>IFERROR(BZ1171/BW1157,"-")</f>
        <v>2.7133605508168956E-2</v>
      </c>
      <c r="CB1171" s="49">
        <f t="shared" si="778"/>
        <v>627</v>
      </c>
      <c r="CC1171" s="30">
        <f>IFERROR(CB1171/BX1157,"-")</f>
        <v>0.12243702401874634</v>
      </c>
      <c r="CD1171" s="52">
        <f t="shared" si="811"/>
        <v>201193.99840510366</v>
      </c>
      <c r="CE1171" s="31">
        <f t="shared" si="803"/>
        <v>0.11383442265795207</v>
      </c>
      <c r="CR1171" s="173"/>
      <c r="CS1171" s="194"/>
      <c r="CT1171" s="188"/>
      <c r="CU1171" s="191"/>
      <c r="CV1171" s="191"/>
      <c r="CW1171" s="75" t="s">
        <v>77</v>
      </c>
      <c r="CX1171" s="86">
        <v>4574631</v>
      </c>
      <c r="CY1171" s="76">
        <v>7.6605227243648432E-4</v>
      </c>
      <c r="CZ1171" s="86">
        <v>78</v>
      </c>
      <c r="DA1171" s="76">
        <v>1.1457109283196239E-2</v>
      </c>
      <c r="DB1171" s="86">
        <v>58649.115384615383</v>
      </c>
      <c r="DC1171" s="77">
        <v>1.0619469026548672E-2</v>
      </c>
    </row>
    <row r="1172" spans="2:107" s="16" customFormat="1" ht="13.15" customHeight="1">
      <c r="B1172" s="224"/>
      <c r="C1172" s="194"/>
      <c r="D1172" s="176"/>
      <c r="E1172" s="197"/>
      <c r="F1172" s="197"/>
      <c r="G1172" s="67" t="s">
        <v>87</v>
      </c>
      <c r="H1172" s="49">
        <v>6497</v>
      </c>
      <c r="I1172" s="30">
        <f>IFERROR(H1172/E1157,"-")</f>
        <v>8.3502986931531921E-4</v>
      </c>
      <c r="J1172" s="49">
        <v>1</v>
      </c>
      <c r="K1172" s="30">
        <f>IFERROR(J1172/F1157,"-")</f>
        <v>0.25</v>
      </c>
      <c r="L1172" s="52">
        <f t="shared" si="804"/>
        <v>6497</v>
      </c>
      <c r="M1172" s="31">
        <f t="shared" si="796"/>
        <v>0.25</v>
      </c>
      <c r="N1172" s="176"/>
      <c r="O1172" s="197"/>
      <c r="P1172" s="197"/>
      <c r="Q1172" s="67" t="s">
        <v>87</v>
      </c>
      <c r="R1172" s="49">
        <v>106276</v>
      </c>
      <c r="S1172" s="30">
        <f>IFERROR(R1172/O1157,"-")</f>
        <v>2.8713713394581475E-3</v>
      </c>
      <c r="T1172" s="49">
        <v>1</v>
      </c>
      <c r="U1172" s="30">
        <f>IFERROR(T1172/P1157,"-")</f>
        <v>4.7619047619047616E-2</v>
      </c>
      <c r="V1172" s="52">
        <f t="shared" si="805"/>
        <v>106276</v>
      </c>
      <c r="W1172" s="31">
        <f t="shared" si="797"/>
        <v>0.04</v>
      </c>
      <c r="X1172" s="176"/>
      <c r="Y1172" s="197"/>
      <c r="Z1172" s="197"/>
      <c r="AA1172" s="67" t="s">
        <v>87</v>
      </c>
      <c r="AB1172" s="49">
        <v>10808775</v>
      </c>
      <c r="AC1172" s="30">
        <f>IFERROR(AB1172/Y1157,"-")</f>
        <v>8.03426397626625E-3</v>
      </c>
      <c r="AD1172" s="49">
        <v>133</v>
      </c>
      <c r="AE1172" s="30">
        <f>IFERROR(AD1172/Z1157,"-")</f>
        <v>6.7926455566905006E-2</v>
      </c>
      <c r="AF1172" s="52">
        <f t="shared" si="806"/>
        <v>81268.984962406015</v>
      </c>
      <c r="AG1172" s="31">
        <f t="shared" si="798"/>
        <v>6.3303188957639214E-2</v>
      </c>
      <c r="AH1172" s="176"/>
      <c r="AI1172" s="197"/>
      <c r="AJ1172" s="197"/>
      <c r="AK1172" s="67" t="s">
        <v>87</v>
      </c>
      <c r="AL1172" s="49">
        <v>3373505</v>
      </c>
      <c r="AM1172" s="30">
        <f>IFERROR(AL1172/AI1157,"-")</f>
        <v>2.2191463904073501E-3</v>
      </c>
      <c r="AN1172" s="49">
        <v>86</v>
      </c>
      <c r="AO1172" s="30">
        <f>IFERROR(AN1172/AJ1157,"-")</f>
        <v>5.5412371134020616E-2</v>
      </c>
      <c r="AP1172" s="52">
        <f t="shared" si="807"/>
        <v>39226.802325581397</v>
      </c>
      <c r="AQ1172" s="31">
        <f t="shared" si="799"/>
        <v>5.2535125229077578E-2</v>
      </c>
      <c r="AR1172" s="176"/>
      <c r="AS1172" s="197"/>
      <c r="AT1172" s="197"/>
      <c r="AU1172" s="67" t="s">
        <v>87</v>
      </c>
      <c r="AV1172" s="49">
        <v>3788953</v>
      </c>
      <c r="AW1172" s="30">
        <f>IFERROR(AV1172/AS1157,"-")</f>
        <v>3.9954771354851152E-3</v>
      </c>
      <c r="AX1172" s="49">
        <v>78</v>
      </c>
      <c r="AY1172" s="30">
        <f>IFERROR(AX1172/AT1157,"-")</f>
        <v>8.5526315789473686E-2</v>
      </c>
      <c r="AZ1172" s="52">
        <f t="shared" si="808"/>
        <v>48576.320512820515</v>
      </c>
      <c r="BA1172" s="31">
        <f t="shared" si="800"/>
        <v>7.9027355623100301E-2</v>
      </c>
      <c r="BB1172" s="176"/>
      <c r="BC1172" s="197"/>
      <c r="BD1172" s="197"/>
      <c r="BE1172" s="67" t="s">
        <v>87</v>
      </c>
      <c r="BF1172" s="49">
        <v>2162896</v>
      </c>
      <c r="BG1172" s="30">
        <f>IFERROR(BF1172/BC1157,"-")</f>
        <v>4.1313264957706401E-3</v>
      </c>
      <c r="BH1172" s="49">
        <v>41</v>
      </c>
      <c r="BI1172" s="30">
        <f>IFERROR(BH1172/BD1157,"-")</f>
        <v>8.5774058577405859E-2</v>
      </c>
      <c r="BJ1172" s="52">
        <f t="shared" si="809"/>
        <v>52753.560975609755</v>
      </c>
      <c r="BK1172" s="31">
        <f t="shared" si="801"/>
        <v>7.9922027290448339E-2</v>
      </c>
      <c r="BL1172" s="176"/>
      <c r="BM1172" s="197"/>
      <c r="BN1172" s="197"/>
      <c r="BO1172" s="67" t="s">
        <v>87</v>
      </c>
      <c r="BP1172" s="49">
        <v>838589</v>
      </c>
      <c r="BQ1172" s="30">
        <f>IFERROR(BP1172/BM1157,"-")</f>
        <v>3.1406532636987514E-3</v>
      </c>
      <c r="BR1172" s="49">
        <v>17</v>
      </c>
      <c r="BS1172" s="30">
        <f>IFERROR(BR1172/BN1157,"-")</f>
        <v>8.673469387755102E-2</v>
      </c>
      <c r="BT1172" s="52">
        <f t="shared" si="810"/>
        <v>49328.76470588235</v>
      </c>
      <c r="BU1172" s="31">
        <f t="shared" si="802"/>
        <v>7.0539419087136929E-2</v>
      </c>
      <c r="BV1172" s="176"/>
      <c r="BW1172" s="197"/>
      <c r="BX1172" s="197"/>
      <c r="BY1172" s="67" t="s">
        <v>87</v>
      </c>
      <c r="BZ1172" s="49">
        <f t="shared" si="777"/>
        <v>21085491</v>
      </c>
      <c r="CA1172" s="30">
        <f>IFERROR(BZ1172/BW1157,"-")</f>
        <v>4.5353275972379072E-3</v>
      </c>
      <c r="CB1172" s="49">
        <f t="shared" si="778"/>
        <v>357</v>
      </c>
      <c r="CC1172" s="30">
        <f>IFERROR(CB1172/BX1157,"-")</f>
        <v>6.9712946690099586E-2</v>
      </c>
      <c r="CD1172" s="52">
        <f t="shared" si="811"/>
        <v>59063</v>
      </c>
      <c r="CE1172" s="31">
        <f t="shared" si="803"/>
        <v>6.4814814814814811E-2</v>
      </c>
      <c r="CR1172" s="173"/>
      <c r="CS1172" s="194"/>
      <c r="CT1172" s="188"/>
      <c r="CU1172" s="191"/>
      <c r="CV1172" s="191"/>
      <c r="CW1172" s="75" t="s">
        <v>79</v>
      </c>
      <c r="CX1172" s="86">
        <v>71990018</v>
      </c>
      <c r="CY1172" s="76">
        <v>1.2055205519667796E-2</v>
      </c>
      <c r="CZ1172" s="86">
        <v>167</v>
      </c>
      <c r="DA1172" s="76">
        <v>2.4529964747356053E-2</v>
      </c>
      <c r="DB1172" s="86">
        <v>431077.9520958084</v>
      </c>
      <c r="DC1172" s="77">
        <v>2.2736555479918312E-2</v>
      </c>
    </row>
    <row r="1173" spans="2:107" s="16" customFormat="1" ht="13.15" customHeight="1">
      <c r="B1173" s="224"/>
      <c r="C1173" s="194"/>
      <c r="D1173" s="176"/>
      <c r="E1173" s="197"/>
      <c r="F1173" s="197"/>
      <c r="G1173" s="68" t="s">
        <v>85</v>
      </c>
      <c r="H1173" s="50">
        <v>2319</v>
      </c>
      <c r="I1173" s="32">
        <f>IFERROR(H1173/E1157,"-")</f>
        <v>2.9805052592615441E-4</v>
      </c>
      <c r="J1173" s="50">
        <v>1</v>
      </c>
      <c r="K1173" s="32">
        <f>IFERROR(J1173/F1157,"-")</f>
        <v>0.25</v>
      </c>
      <c r="L1173" s="53">
        <f t="shared" si="804"/>
        <v>2319</v>
      </c>
      <c r="M1173" s="33">
        <f t="shared" si="796"/>
        <v>0.25</v>
      </c>
      <c r="N1173" s="176"/>
      <c r="O1173" s="197"/>
      <c r="P1173" s="197"/>
      <c r="Q1173" s="68" t="s">
        <v>85</v>
      </c>
      <c r="R1173" s="50">
        <v>25205</v>
      </c>
      <c r="S1173" s="32">
        <f>IFERROR(R1173/O1157,"-")</f>
        <v>6.8099020109001662E-4</v>
      </c>
      <c r="T1173" s="50">
        <v>3</v>
      </c>
      <c r="U1173" s="32">
        <f>IFERROR(T1173/P1157,"-")</f>
        <v>0.14285714285714285</v>
      </c>
      <c r="V1173" s="53">
        <f t="shared" si="805"/>
        <v>8401.6666666666661</v>
      </c>
      <c r="W1173" s="33">
        <f t="shared" si="797"/>
        <v>0.12</v>
      </c>
      <c r="X1173" s="176"/>
      <c r="Y1173" s="197"/>
      <c r="Z1173" s="197"/>
      <c r="AA1173" s="68" t="s">
        <v>85</v>
      </c>
      <c r="AB1173" s="50">
        <v>1773572</v>
      </c>
      <c r="AC1173" s="32">
        <f>IFERROR(AB1173/Y1157,"-")</f>
        <v>1.3183127254396993E-3</v>
      </c>
      <c r="AD1173" s="50">
        <v>105</v>
      </c>
      <c r="AE1173" s="32">
        <f>IFERROR(AD1173/Z1157,"-")</f>
        <v>5.3626149131767109E-2</v>
      </c>
      <c r="AF1173" s="53">
        <f t="shared" si="806"/>
        <v>16891.161904761906</v>
      </c>
      <c r="AG1173" s="33">
        <f t="shared" si="798"/>
        <v>4.9976201808662545E-2</v>
      </c>
      <c r="AH1173" s="176"/>
      <c r="AI1173" s="197"/>
      <c r="AJ1173" s="197"/>
      <c r="AK1173" s="68" t="s">
        <v>85</v>
      </c>
      <c r="AL1173" s="50">
        <v>2558529</v>
      </c>
      <c r="AM1173" s="32">
        <f>IFERROR(AL1173/AI1157,"-")</f>
        <v>1.6830419386076282E-3</v>
      </c>
      <c r="AN1173" s="50">
        <v>130</v>
      </c>
      <c r="AO1173" s="32">
        <f>IFERROR(AN1173/AJ1157,"-")</f>
        <v>8.3762886597938138E-2</v>
      </c>
      <c r="AP1173" s="53">
        <f t="shared" si="807"/>
        <v>19680.992307692308</v>
      </c>
      <c r="AQ1173" s="33">
        <f t="shared" si="799"/>
        <v>7.9413561392791696E-2</v>
      </c>
      <c r="AR1173" s="176"/>
      <c r="AS1173" s="197"/>
      <c r="AT1173" s="197"/>
      <c r="AU1173" s="68" t="s">
        <v>85</v>
      </c>
      <c r="AV1173" s="50">
        <v>3670786</v>
      </c>
      <c r="AW1173" s="32">
        <f>IFERROR(AV1173/AS1157,"-")</f>
        <v>3.8708692169733602E-3</v>
      </c>
      <c r="AX1173" s="50">
        <v>113</v>
      </c>
      <c r="AY1173" s="32">
        <f>IFERROR(AX1173/AT1157,"-")</f>
        <v>0.12390350877192982</v>
      </c>
      <c r="AZ1173" s="53">
        <f t="shared" si="808"/>
        <v>32484.83185840708</v>
      </c>
      <c r="BA1173" s="33">
        <f t="shared" si="800"/>
        <v>0.11448834853090173</v>
      </c>
      <c r="BB1173" s="176"/>
      <c r="BC1173" s="197"/>
      <c r="BD1173" s="197"/>
      <c r="BE1173" s="68" t="s">
        <v>85</v>
      </c>
      <c r="BF1173" s="50">
        <v>2863859</v>
      </c>
      <c r="BG1173" s="32">
        <f>IFERROR(BF1173/BC1157,"-")</f>
        <v>5.4702290664235403E-3</v>
      </c>
      <c r="BH1173" s="50">
        <v>78</v>
      </c>
      <c r="BI1173" s="32">
        <f>IFERROR(BH1173/BD1157,"-")</f>
        <v>0.16317991631799164</v>
      </c>
      <c r="BJ1173" s="53">
        <f t="shared" si="809"/>
        <v>36716.141025641024</v>
      </c>
      <c r="BK1173" s="33">
        <f t="shared" si="801"/>
        <v>0.15204678362573099</v>
      </c>
      <c r="BL1173" s="176"/>
      <c r="BM1173" s="197"/>
      <c r="BN1173" s="197"/>
      <c r="BO1173" s="68" t="s">
        <v>85</v>
      </c>
      <c r="BP1173" s="50">
        <v>844751</v>
      </c>
      <c r="BQ1173" s="32">
        <f>IFERROR(BP1173/BM1157,"-")</f>
        <v>3.1637309637531424E-3</v>
      </c>
      <c r="BR1173" s="50">
        <v>36</v>
      </c>
      <c r="BS1173" s="32">
        <f>IFERROR(BR1173/BN1157,"-")</f>
        <v>0.18367346938775511</v>
      </c>
      <c r="BT1173" s="53">
        <f t="shared" si="810"/>
        <v>23465.305555555555</v>
      </c>
      <c r="BU1173" s="33">
        <f t="shared" si="802"/>
        <v>0.14937759336099585</v>
      </c>
      <c r="BV1173" s="176"/>
      <c r="BW1173" s="197"/>
      <c r="BX1173" s="197"/>
      <c r="BY1173" s="68" t="s">
        <v>85</v>
      </c>
      <c r="BZ1173" s="50">
        <f t="shared" si="777"/>
        <v>11739021</v>
      </c>
      <c r="CA1173" s="32">
        <f>IFERROR(BZ1173/BW1157,"-")</f>
        <v>2.524973495085096E-3</v>
      </c>
      <c r="CB1173" s="50">
        <f t="shared" si="778"/>
        <v>466</v>
      </c>
      <c r="CC1173" s="32">
        <f>IFERROR(CB1173/BX1157,"-")</f>
        <v>9.0997851982034764E-2</v>
      </c>
      <c r="CD1173" s="53">
        <f t="shared" si="811"/>
        <v>25191.0321888412</v>
      </c>
      <c r="CE1173" s="33">
        <f t="shared" si="803"/>
        <v>8.4604212055192446E-2</v>
      </c>
      <c r="CR1173" s="173"/>
      <c r="CS1173" s="194"/>
      <c r="CT1173" s="188"/>
      <c r="CU1173" s="191"/>
      <c r="CV1173" s="191"/>
      <c r="CW1173" s="75" t="s">
        <v>81</v>
      </c>
      <c r="CX1173" s="86">
        <v>40428062</v>
      </c>
      <c r="CY1173" s="76">
        <v>6.7699468580751272E-3</v>
      </c>
      <c r="CZ1173" s="86">
        <v>622</v>
      </c>
      <c r="DA1173" s="76">
        <v>9.1363102232667456E-2</v>
      </c>
      <c r="DB1173" s="86">
        <v>64996.884244372988</v>
      </c>
      <c r="DC1173" s="77">
        <v>8.4683458134785575E-2</v>
      </c>
    </row>
    <row r="1174" spans="2:107" s="16" customFormat="1" ht="13.15" customHeight="1">
      <c r="B1174" s="224"/>
      <c r="C1174" s="195"/>
      <c r="D1174" s="177"/>
      <c r="E1174" s="198"/>
      <c r="F1174" s="198"/>
      <c r="G1174" s="18" t="s">
        <v>92</v>
      </c>
      <c r="H1174" s="48">
        <f>SUM(H1157:H1173)</f>
        <v>1752133</v>
      </c>
      <c r="I1174" s="32">
        <f>IFERROR(H1174/E1157,"-")</f>
        <v>0.22519368785794339</v>
      </c>
      <c r="J1174" s="50">
        <v>3</v>
      </c>
      <c r="K1174" s="32">
        <f>IFERROR(J1174/F1157,"-")</f>
        <v>0.75</v>
      </c>
      <c r="L1174" s="53">
        <f t="shared" si="804"/>
        <v>584044.33333333337</v>
      </c>
      <c r="M1174" s="34">
        <f t="shared" si="796"/>
        <v>0.75</v>
      </c>
      <c r="N1174" s="177"/>
      <c r="O1174" s="198"/>
      <c r="P1174" s="198"/>
      <c r="Q1174" s="18" t="s">
        <v>92</v>
      </c>
      <c r="R1174" s="48">
        <f>SUM(R1157:R1173)</f>
        <v>7645796</v>
      </c>
      <c r="S1174" s="32">
        <f>IFERROR(R1174/O1157,"-")</f>
        <v>0.20657457470871829</v>
      </c>
      <c r="T1174" s="50">
        <v>19</v>
      </c>
      <c r="U1174" s="32">
        <f>IFERROR(T1174/P1157,"-")</f>
        <v>0.90476190476190477</v>
      </c>
      <c r="V1174" s="53">
        <f t="shared" si="805"/>
        <v>402410.31578947371</v>
      </c>
      <c r="W1174" s="34">
        <f t="shared" si="797"/>
        <v>0.76</v>
      </c>
      <c r="X1174" s="177"/>
      <c r="Y1174" s="198"/>
      <c r="Z1174" s="198"/>
      <c r="AA1174" s="18" t="s">
        <v>92</v>
      </c>
      <c r="AB1174" s="48">
        <f>SUM(AB1157:AB1173)</f>
        <v>254876877</v>
      </c>
      <c r="AC1174" s="32">
        <f>IFERROR(AB1174/Y1157,"-")</f>
        <v>0.18945237654260949</v>
      </c>
      <c r="AD1174" s="50">
        <v>1302</v>
      </c>
      <c r="AE1174" s="32">
        <f>IFERROR(AD1174/Z1157,"-")</f>
        <v>0.66496424923391217</v>
      </c>
      <c r="AF1174" s="53">
        <f t="shared" si="806"/>
        <v>195757.97004608295</v>
      </c>
      <c r="AG1174" s="34">
        <f t="shared" si="798"/>
        <v>0.61970490242741549</v>
      </c>
      <c r="AH1174" s="177"/>
      <c r="AI1174" s="198"/>
      <c r="AJ1174" s="198"/>
      <c r="AK1174" s="18" t="s">
        <v>92</v>
      </c>
      <c r="AL1174" s="48">
        <f>SUM(AL1157:AL1173)</f>
        <v>300170605</v>
      </c>
      <c r="AM1174" s="32">
        <f>IFERROR(AL1174/AI1157,"-")</f>
        <v>0.19745710013536083</v>
      </c>
      <c r="AN1174" s="50">
        <v>1219</v>
      </c>
      <c r="AO1174" s="32">
        <f>IFERROR(AN1174/AJ1157,"-")</f>
        <v>0.78543814432989689</v>
      </c>
      <c r="AP1174" s="53">
        <f t="shared" si="807"/>
        <v>246243.31829368335</v>
      </c>
      <c r="AQ1174" s="34">
        <f t="shared" si="799"/>
        <v>0.74465485644471596</v>
      </c>
      <c r="AR1174" s="177"/>
      <c r="AS1174" s="198"/>
      <c r="AT1174" s="198"/>
      <c r="AU1174" s="18" t="s">
        <v>92</v>
      </c>
      <c r="AV1174" s="48">
        <f>SUM(AV1157:AV1173)</f>
        <v>234862495</v>
      </c>
      <c r="AW1174" s="32">
        <f>IFERROR(AV1174/AS1157,"-")</f>
        <v>0.24766412482696068</v>
      </c>
      <c r="AX1174" s="50">
        <v>783</v>
      </c>
      <c r="AY1174" s="32">
        <f>IFERROR(AX1174/AT1157,"-")</f>
        <v>0.85855263157894735</v>
      </c>
      <c r="AZ1174" s="53">
        <f t="shared" si="808"/>
        <v>299952.10089399747</v>
      </c>
      <c r="BA1174" s="34">
        <f t="shared" si="800"/>
        <v>0.79331306990881456</v>
      </c>
      <c r="BB1174" s="177"/>
      <c r="BC1174" s="198"/>
      <c r="BD1174" s="198"/>
      <c r="BE1174" s="18" t="s">
        <v>92</v>
      </c>
      <c r="BF1174" s="48">
        <f>SUM(BF1157:BF1173)</f>
        <v>162636217</v>
      </c>
      <c r="BG1174" s="32">
        <f>IFERROR(BF1174/BC1157,"-")</f>
        <v>0.31064984745637486</v>
      </c>
      <c r="BH1174" s="50">
        <v>419</v>
      </c>
      <c r="BI1174" s="32">
        <f>IFERROR(BH1174/BD1157,"-")</f>
        <v>0.87656903765690375</v>
      </c>
      <c r="BJ1174" s="53">
        <f t="shared" si="809"/>
        <v>388153.26252983295</v>
      </c>
      <c r="BK1174" s="34">
        <f t="shared" si="801"/>
        <v>0.81676413255360625</v>
      </c>
      <c r="BL1174" s="177"/>
      <c r="BM1174" s="198"/>
      <c r="BN1174" s="198"/>
      <c r="BO1174" s="18" t="s">
        <v>92</v>
      </c>
      <c r="BP1174" s="48">
        <f>SUM(BP1157:BP1173)</f>
        <v>97666187</v>
      </c>
      <c r="BQ1174" s="32">
        <f>IFERROR(BP1174/BM1157,"-")</f>
        <v>0.36577587942909173</v>
      </c>
      <c r="BR1174" s="50">
        <v>170</v>
      </c>
      <c r="BS1174" s="32">
        <f>IFERROR(BR1174/BN1157,"-")</f>
        <v>0.86734693877551017</v>
      </c>
      <c r="BT1174" s="53">
        <f t="shared" si="810"/>
        <v>574506.98235294118</v>
      </c>
      <c r="BU1174" s="34">
        <f t="shared" si="802"/>
        <v>0.70539419087136934</v>
      </c>
      <c r="BV1174" s="177"/>
      <c r="BW1174" s="198"/>
      <c r="BX1174" s="198"/>
      <c r="BY1174" s="18" t="s">
        <v>92</v>
      </c>
      <c r="BZ1174" s="48">
        <f t="shared" si="777"/>
        <v>1059610310</v>
      </c>
      <c r="CA1174" s="32">
        <f>IFERROR(BZ1174/BW1157,"-")</f>
        <v>0.2279140609654674</v>
      </c>
      <c r="CB1174" s="50">
        <f t="shared" si="778"/>
        <v>3915</v>
      </c>
      <c r="CC1174" s="32">
        <f>IFERROR(CB1174/BX1157,"-")</f>
        <v>0.76449912126537789</v>
      </c>
      <c r="CD1174" s="53">
        <f t="shared" si="811"/>
        <v>270653.97445721581</v>
      </c>
      <c r="CE1174" s="34">
        <f t="shared" si="803"/>
        <v>0.71078431372549022</v>
      </c>
      <c r="CR1174" s="173"/>
      <c r="CS1174" s="194"/>
      <c r="CT1174" s="188"/>
      <c r="CU1174" s="191"/>
      <c r="CV1174" s="191"/>
      <c r="CW1174" s="75" t="s">
        <v>83</v>
      </c>
      <c r="CX1174" s="86">
        <v>258613620</v>
      </c>
      <c r="CY1174" s="76">
        <v>4.3306564241799052E-2</v>
      </c>
      <c r="CZ1174" s="86">
        <v>953</v>
      </c>
      <c r="DA1174" s="76">
        <v>0.13998237367802585</v>
      </c>
      <c r="DB1174" s="86">
        <v>271367.91185729275</v>
      </c>
      <c r="DC1174" s="77">
        <v>0.12974812797821647</v>
      </c>
    </row>
    <row r="1175" spans="2:107" s="16" customFormat="1" ht="13.15" customHeight="1">
      <c r="B1175" s="224">
        <v>66</v>
      </c>
      <c r="C1175" s="193" t="s">
        <v>4</v>
      </c>
      <c r="D1175" s="175">
        <f>CI70</f>
        <v>5</v>
      </c>
      <c r="E1175" s="196">
        <v>896120</v>
      </c>
      <c r="F1175" s="196">
        <v>4</v>
      </c>
      <c r="G1175" s="65" t="s">
        <v>58</v>
      </c>
      <c r="H1175" s="54">
        <v>0</v>
      </c>
      <c r="I1175" s="28">
        <f>IFERROR(H1175/E1175,"-")</f>
        <v>0</v>
      </c>
      <c r="J1175" s="54">
        <v>0</v>
      </c>
      <c r="K1175" s="28">
        <f>IFERROR(J1175/F1175,"-")</f>
        <v>0</v>
      </c>
      <c r="L1175" s="51" t="str">
        <f t="shared" si="804"/>
        <v>-</v>
      </c>
      <c r="M1175" s="29">
        <f t="shared" ref="M1175:M1192" si="812">IFERROR(J1175/$CI$70,"-")</f>
        <v>0</v>
      </c>
      <c r="N1175" s="175">
        <f>CJ70</f>
        <v>10</v>
      </c>
      <c r="O1175" s="196">
        <v>17072780</v>
      </c>
      <c r="P1175" s="196">
        <v>10</v>
      </c>
      <c r="Q1175" s="65" t="s">
        <v>58</v>
      </c>
      <c r="R1175" s="54">
        <v>3574</v>
      </c>
      <c r="S1175" s="28">
        <f>IFERROR(R1175/O1175,"-")</f>
        <v>2.0933907658858135E-4</v>
      </c>
      <c r="T1175" s="54">
        <v>2</v>
      </c>
      <c r="U1175" s="28">
        <f>IFERROR(T1175/P1175,"-")</f>
        <v>0.2</v>
      </c>
      <c r="V1175" s="51">
        <f t="shared" si="805"/>
        <v>1787</v>
      </c>
      <c r="W1175" s="29">
        <f t="shared" ref="W1175:W1192" si="813">IFERROR(T1175/$CJ$70,"-")</f>
        <v>0.2</v>
      </c>
      <c r="X1175" s="175">
        <f>CK70</f>
        <v>2212</v>
      </c>
      <c r="Y1175" s="196">
        <v>1322510790</v>
      </c>
      <c r="Z1175" s="196">
        <v>2071</v>
      </c>
      <c r="AA1175" s="65" t="s">
        <v>58</v>
      </c>
      <c r="AB1175" s="54">
        <v>27869353</v>
      </c>
      <c r="AC1175" s="28">
        <f>IFERROR(AB1175/Y1175,"-")</f>
        <v>2.1073062851910646E-2</v>
      </c>
      <c r="AD1175" s="54">
        <v>234</v>
      </c>
      <c r="AE1175" s="28">
        <f>IFERROR(AD1175/Z1175,"-")</f>
        <v>0.11298889425398358</v>
      </c>
      <c r="AF1175" s="51">
        <f t="shared" si="806"/>
        <v>119099.79914529914</v>
      </c>
      <c r="AG1175" s="29">
        <f t="shared" ref="AG1175:AG1192" si="814">IFERROR(AD1175/$CK$70,"-")</f>
        <v>0.1057866184448463</v>
      </c>
      <c r="AH1175" s="175">
        <f>CL70</f>
        <v>1738</v>
      </c>
      <c r="AI1175" s="196">
        <v>1394185900</v>
      </c>
      <c r="AJ1175" s="196">
        <v>1658</v>
      </c>
      <c r="AK1175" s="65" t="s">
        <v>58</v>
      </c>
      <c r="AL1175" s="54">
        <v>44041885</v>
      </c>
      <c r="AM1175" s="28">
        <f>IFERROR(AL1175/AI1175,"-")</f>
        <v>3.158967896605467E-2</v>
      </c>
      <c r="AN1175" s="54">
        <v>290</v>
      </c>
      <c r="AO1175" s="28">
        <f>IFERROR(AN1175/AJ1175,"-")</f>
        <v>0.17490952955367914</v>
      </c>
      <c r="AP1175" s="51">
        <f t="shared" si="807"/>
        <v>151868.56896551725</v>
      </c>
      <c r="AQ1175" s="29">
        <f t="shared" ref="AQ1175:AQ1192" si="815">IFERROR(AN1175/$CL$70,"-")</f>
        <v>0.16685845799769849</v>
      </c>
      <c r="AR1175" s="175">
        <f>CM70</f>
        <v>995</v>
      </c>
      <c r="AS1175" s="196">
        <v>902828260</v>
      </c>
      <c r="AT1175" s="196">
        <v>928</v>
      </c>
      <c r="AU1175" s="65" t="s">
        <v>58</v>
      </c>
      <c r="AV1175" s="54">
        <v>22783938</v>
      </c>
      <c r="AW1175" s="28">
        <f>IFERROR(AV1175/AS1175,"-")</f>
        <v>2.5236181685318534E-2</v>
      </c>
      <c r="AX1175" s="54">
        <v>186</v>
      </c>
      <c r="AY1175" s="28">
        <f>IFERROR(AX1175/AT1175,"-")</f>
        <v>0.20043103448275862</v>
      </c>
      <c r="AZ1175" s="51">
        <f t="shared" si="808"/>
        <v>122494.29032258065</v>
      </c>
      <c r="BA1175" s="29">
        <f t="shared" ref="BA1175:BA1192" si="816">IFERROR(AX1175/$CM$70,"-")</f>
        <v>0.18693467336683417</v>
      </c>
      <c r="BB1175" s="175">
        <f>CN70</f>
        <v>478</v>
      </c>
      <c r="BC1175" s="196">
        <v>526509780</v>
      </c>
      <c r="BD1175" s="196">
        <v>439</v>
      </c>
      <c r="BE1175" s="65" t="s">
        <v>58</v>
      </c>
      <c r="BF1175" s="54">
        <v>28350019</v>
      </c>
      <c r="BG1175" s="28">
        <f>IFERROR(BF1175/BC1175,"-")</f>
        <v>5.3845189732278101E-2</v>
      </c>
      <c r="BH1175" s="54">
        <v>81</v>
      </c>
      <c r="BI1175" s="28">
        <f>IFERROR(BH1175/BD1175,"-")</f>
        <v>0.18451025056947609</v>
      </c>
      <c r="BJ1175" s="51">
        <f t="shared" si="809"/>
        <v>350000.23456790124</v>
      </c>
      <c r="BK1175" s="29">
        <f t="shared" ref="BK1175:BK1192" si="817">IFERROR(BH1175/$CN$70,"-")</f>
        <v>0.16945606694560669</v>
      </c>
      <c r="BL1175" s="175">
        <f>CO70</f>
        <v>232</v>
      </c>
      <c r="BM1175" s="196">
        <v>189253830</v>
      </c>
      <c r="BN1175" s="196">
        <v>193</v>
      </c>
      <c r="BO1175" s="65" t="s">
        <v>58</v>
      </c>
      <c r="BP1175" s="54">
        <v>3909166</v>
      </c>
      <c r="BQ1175" s="28">
        <f>IFERROR(BP1175/BM1175,"-")</f>
        <v>2.065567708722196E-2</v>
      </c>
      <c r="BR1175" s="54">
        <v>31</v>
      </c>
      <c r="BS1175" s="28">
        <f>IFERROR(BR1175/BN1175,"-")</f>
        <v>0.16062176165803108</v>
      </c>
      <c r="BT1175" s="51">
        <f t="shared" si="810"/>
        <v>126102.12903225806</v>
      </c>
      <c r="BU1175" s="29">
        <f t="shared" ref="BU1175:BU1192" si="818">IFERROR(BR1175/$CO$70,"-")</f>
        <v>0.1336206896551724</v>
      </c>
      <c r="BV1175" s="175">
        <f>CP70</f>
        <v>5670</v>
      </c>
      <c r="BW1175" s="196">
        <f>SUM(E1175,O1175,Y1175,AI1175,AS1175,BC1175,BM1175)</f>
        <v>4353257460</v>
      </c>
      <c r="BX1175" s="196">
        <f>SUM(F1175,P1175,Z1175,AJ1175,AT1175,BD1175,BN1175)</f>
        <v>5303</v>
      </c>
      <c r="BY1175" s="65" t="s">
        <v>58</v>
      </c>
      <c r="BZ1175" s="54">
        <f t="shared" ref="BZ1175:BZ1242" si="819">SUM(H1175,R1175,AB1175,AL1175,AV1175,BF1175,BP1175)</f>
        <v>126957935</v>
      </c>
      <c r="CA1175" s="28">
        <f>IFERROR(BZ1175/BW1175,"-")</f>
        <v>2.9163893054007423E-2</v>
      </c>
      <c r="CB1175" s="54">
        <f t="shared" ref="CB1175:CB1242" si="820">SUM(J1175,T1175,AD1175,AN1175,AX1175,BH1175,BR1175)</f>
        <v>824</v>
      </c>
      <c r="CC1175" s="28">
        <f>IFERROR(CB1175/BX1175,"-")</f>
        <v>0.15538374504997171</v>
      </c>
      <c r="CD1175" s="51">
        <f t="shared" si="811"/>
        <v>154075.16383495147</v>
      </c>
      <c r="CE1175" s="29">
        <f t="shared" ref="CE1175:CE1192" si="821">IFERROR(CB1175/$CP$70,"-")</f>
        <v>0.14532627865961198</v>
      </c>
      <c r="CR1175" s="173"/>
      <c r="CS1175" s="194"/>
      <c r="CT1175" s="188"/>
      <c r="CU1175" s="191"/>
      <c r="CV1175" s="191"/>
      <c r="CW1175" s="75" t="s">
        <v>87</v>
      </c>
      <c r="CX1175" s="86">
        <v>59065974</v>
      </c>
      <c r="CY1175" s="76">
        <v>9.8909887172045786E-3</v>
      </c>
      <c r="CZ1175" s="86">
        <v>495</v>
      </c>
      <c r="DA1175" s="76">
        <v>7.270857814336075E-2</v>
      </c>
      <c r="DB1175" s="86">
        <v>119325.2</v>
      </c>
      <c r="DC1175" s="77">
        <v>6.7392784206943501E-2</v>
      </c>
    </row>
    <row r="1176" spans="2:107" s="16" customFormat="1" ht="13.15" customHeight="1">
      <c r="B1176" s="224"/>
      <c r="C1176" s="194"/>
      <c r="D1176" s="176"/>
      <c r="E1176" s="197"/>
      <c r="F1176" s="197"/>
      <c r="G1176" s="66" t="s">
        <v>60</v>
      </c>
      <c r="H1176" s="49">
        <v>0</v>
      </c>
      <c r="I1176" s="30">
        <f>IFERROR(H1176/E1175,"-")</f>
        <v>0</v>
      </c>
      <c r="J1176" s="49">
        <v>0</v>
      </c>
      <c r="K1176" s="30">
        <f>IFERROR(J1176/F1175,"-")</f>
        <v>0</v>
      </c>
      <c r="L1176" s="52" t="str">
        <f t="shared" si="804"/>
        <v>-</v>
      </c>
      <c r="M1176" s="31">
        <f t="shared" si="812"/>
        <v>0</v>
      </c>
      <c r="N1176" s="176"/>
      <c r="O1176" s="197"/>
      <c r="P1176" s="197"/>
      <c r="Q1176" s="66" t="s">
        <v>60</v>
      </c>
      <c r="R1176" s="49">
        <v>146412</v>
      </c>
      <c r="S1176" s="30">
        <f>IFERROR(R1176/O1175,"-")</f>
        <v>8.5757562623076031E-3</v>
      </c>
      <c r="T1176" s="49">
        <v>4</v>
      </c>
      <c r="U1176" s="30">
        <f>IFERROR(T1176/P1175,"-")</f>
        <v>0.4</v>
      </c>
      <c r="V1176" s="52">
        <f t="shared" si="805"/>
        <v>36603</v>
      </c>
      <c r="W1176" s="31">
        <f t="shared" si="813"/>
        <v>0.4</v>
      </c>
      <c r="X1176" s="176"/>
      <c r="Y1176" s="197"/>
      <c r="Z1176" s="197"/>
      <c r="AA1176" s="66" t="s">
        <v>60</v>
      </c>
      <c r="AB1176" s="49">
        <v>28112855</v>
      </c>
      <c r="AC1176" s="30">
        <f>IFERROR(AB1176/Y1175,"-")</f>
        <v>2.1257183844980199E-2</v>
      </c>
      <c r="AD1176" s="49">
        <v>358</v>
      </c>
      <c r="AE1176" s="30">
        <f>IFERROR(AD1176/Z1175,"-")</f>
        <v>0.17286335103814582</v>
      </c>
      <c r="AF1176" s="52">
        <f t="shared" si="806"/>
        <v>78527.527932960889</v>
      </c>
      <c r="AG1176" s="31">
        <f t="shared" si="814"/>
        <v>0.16184448462929477</v>
      </c>
      <c r="AH1176" s="176"/>
      <c r="AI1176" s="197"/>
      <c r="AJ1176" s="197"/>
      <c r="AK1176" s="66" t="s">
        <v>60</v>
      </c>
      <c r="AL1176" s="49">
        <v>27208248</v>
      </c>
      <c r="AM1176" s="30">
        <f>IFERROR(AL1176/AI1175,"-")</f>
        <v>1.951550937360649E-2</v>
      </c>
      <c r="AN1176" s="49">
        <v>382</v>
      </c>
      <c r="AO1176" s="30">
        <f>IFERROR(AN1176/AJ1175,"-")</f>
        <v>0.23039806996381182</v>
      </c>
      <c r="AP1176" s="52">
        <f t="shared" si="807"/>
        <v>71225.780104712045</v>
      </c>
      <c r="AQ1176" s="31">
        <f t="shared" si="815"/>
        <v>0.21979286536248563</v>
      </c>
      <c r="AR1176" s="176"/>
      <c r="AS1176" s="197"/>
      <c r="AT1176" s="197"/>
      <c r="AU1176" s="66" t="s">
        <v>60</v>
      </c>
      <c r="AV1176" s="49">
        <v>20400787</v>
      </c>
      <c r="AW1176" s="30">
        <f>IFERROR(AV1176/AS1175,"-")</f>
        <v>2.2596531260552256E-2</v>
      </c>
      <c r="AX1176" s="49">
        <v>267</v>
      </c>
      <c r="AY1176" s="30">
        <f>IFERROR(AX1176/AT1175,"-")</f>
        <v>0.28771551724137934</v>
      </c>
      <c r="AZ1176" s="52">
        <f t="shared" si="808"/>
        <v>76407.441947565545</v>
      </c>
      <c r="BA1176" s="31">
        <f t="shared" si="816"/>
        <v>0.26834170854271355</v>
      </c>
      <c r="BB1176" s="176"/>
      <c r="BC1176" s="197"/>
      <c r="BD1176" s="197"/>
      <c r="BE1176" s="66" t="s">
        <v>60</v>
      </c>
      <c r="BF1176" s="49">
        <v>5954876</v>
      </c>
      <c r="BG1176" s="30">
        <f>IFERROR(BF1176/BC1175,"-")</f>
        <v>1.1310095702305853E-2</v>
      </c>
      <c r="BH1176" s="49">
        <v>134</v>
      </c>
      <c r="BI1176" s="30">
        <f>IFERROR(BH1176/BD1175,"-")</f>
        <v>0.30523917995444189</v>
      </c>
      <c r="BJ1176" s="52">
        <f t="shared" si="809"/>
        <v>44439.373134328358</v>
      </c>
      <c r="BK1176" s="31">
        <f t="shared" si="817"/>
        <v>0.28033472803347281</v>
      </c>
      <c r="BL1176" s="176"/>
      <c r="BM1176" s="197"/>
      <c r="BN1176" s="197"/>
      <c r="BO1176" s="66" t="s">
        <v>60</v>
      </c>
      <c r="BP1176" s="49">
        <v>1582052</v>
      </c>
      <c r="BQ1176" s="30">
        <f>IFERROR(BP1176/BM1175,"-")</f>
        <v>8.3594186706815923E-3</v>
      </c>
      <c r="BR1176" s="49">
        <v>52</v>
      </c>
      <c r="BS1176" s="30">
        <f>IFERROR(BR1176/BN1175,"-")</f>
        <v>0.26943005181347152</v>
      </c>
      <c r="BT1176" s="52">
        <f t="shared" si="810"/>
        <v>30424.076923076922</v>
      </c>
      <c r="BU1176" s="31">
        <f t="shared" si="818"/>
        <v>0.22413793103448276</v>
      </c>
      <c r="BV1176" s="176"/>
      <c r="BW1176" s="197"/>
      <c r="BX1176" s="197"/>
      <c r="BY1176" s="66" t="s">
        <v>60</v>
      </c>
      <c r="BZ1176" s="49">
        <f t="shared" si="819"/>
        <v>83405230</v>
      </c>
      <c r="CA1176" s="30">
        <f>IFERROR(BZ1176/BW1175,"-")</f>
        <v>1.9159268838650309E-2</v>
      </c>
      <c r="CB1176" s="49">
        <f t="shared" si="820"/>
        <v>1197</v>
      </c>
      <c r="CC1176" s="30">
        <f>IFERROR(CB1176/BX1175,"-")</f>
        <v>0.22572128983594192</v>
      </c>
      <c r="CD1176" s="52">
        <f t="shared" si="811"/>
        <v>69678.554720133674</v>
      </c>
      <c r="CE1176" s="31">
        <f t="shared" si="821"/>
        <v>0.21111111111111111</v>
      </c>
      <c r="CR1176" s="173"/>
      <c r="CS1176" s="194"/>
      <c r="CT1176" s="188"/>
      <c r="CU1176" s="191"/>
      <c r="CV1176" s="191"/>
      <c r="CW1176" s="75" t="s">
        <v>85</v>
      </c>
      <c r="CX1176" s="86">
        <v>11435619</v>
      </c>
      <c r="CY1176" s="76">
        <v>1.9149701739151937E-3</v>
      </c>
      <c r="CZ1176" s="86">
        <v>812</v>
      </c>
      <c r="DA1176" s="76">
        <v>0.11927144535840188</v>
      </c>
      <c r="DB1176" s="86">
        <v>14083.274630541871</v>
      </c>
      <c r="DC1176" s="77">
        <v>0.11055139550714772</v>
      </c>
    </row>
    <row r="1177" spans="2:107" s="16" customFormat="1" ht="13.15" customHeight="1">
      <c r="B1177" s="224"/>
      <c r="C1177" s="194"/>
      <c r="D1177" s="176"/>
      <c r="E1177" s="197"/>
      <c r="F1177" s="197"/>
      <c r="G1177" s="67" t="s">
        <v>194</v>
      </c>
      <c r="H1177" s="49">
        <v>0</v>
      </c>
      <c r="I1177" s="30">
        <f>IFERROR(H1177/E1175,"-")</f>
        <v>0</v>
      </c>
      <c r="J1177" s="49">
        <v>0</v>
      </c>
      <c r="K1177" s="30">
        <f>IFERROR(J1177/F1175,"-")</f>
        <v>0</v>
      </c>
      <c r="L1177" s="52" t="str">
        <f>IFERROR(H1177/J1177,"-")</f>
        <v>-</v>
      </c>
      <c r="M1177" s="31">
        <f t="shared" si="812"/>
        <v>0</v>
      </c>
      <c r="N1177" s="176"/>
      <c r="O1177" s="197"/>
      <c r="P1177" s="197"/>
      <c r="Q1177" s="67" t="s">
        <v>194</v>
      </c>
      <c r="R1177" s="49">
        <v>0</v>
      </c>
      <c r="S1177" s="30">
        <f>IFERROR(R1177/O1175,"-")</f>
        <v>0</v>
      </c>
      <c r="T1177" s="49">
        <v>0</v>
      </c>
      <c r="U1177" s="30">
        <f>IFERROR(T1177/P1175,"-")</f>
        <v>0</v>
      </c>
      <c r="V1177" s="52" t="str">
        <f>IFERROR(R1177/T1177,"-")</f>
        <v>-</v>
      </c>
      <c r="W1177" s="31">
        <f t="shared" si="813"/>
        <v>0</v>
      </c>
      <c r="X1177" s="176"/>
      <c r="Y1177" s="197"/>
      <c r="Z1177" s="197"/>
      <c r="AA1177" s="67" t="s">
        <v>194</v>
      </c>
      <c r="AB1177" s="49">
        <v>21353325</v>
      </c>
      <c r="AC1177" s="30">
        <f>IFERROR(AB1177/Y1175,"-")</f>
        <v>1.6146049742248227E-2</v>
      </c>
      <c r="AD1177" s="49">
        <v>128</v>
      </c>
      <c r="AE1177" s="30">
        <f>IFERROR(AD1177/Z1175,"-")</f>
        <v>6.1805890873973923E-2</v>
      </c>
      <c r="AF1177" s="52">
        <f>IFERROR(AB1177/AD1177,"-")</f>
        <v>166822.8515625</v>
      </c>
      <c r="AG1177" s="31">
        <f t="shared" si="814"/>
        <v>5.7866184448462928E-2</v>
      </c>
      <c r="AH1177" s="176"/>
      <c r="AI1177" s="197"/>
      <c r="AJ1177" s="197"/>
      <c r="AK1177" s="67" t="s">
        <v>194</v>
      </c>
      <c r="AL1177" s="49">
        <v>14134264</v>
      </c>
      <c r="AM1177" s="30">
        <f>IFERROR(AL1177/AI1175,"-")</f>
        <v>1.0138005268881287E-2</v>
      </c>
      <c r="AN1177" s="49">
        <v>98</v>
      </c>
      <c r="AO1177" s="30">
        <f>IFERROR(AN1177/AJ1175,"-")</f>
        <v>5.9107358262967431E-2</v>
      </c>
      <c r="AP1177" s="52">
        <f>IFERROR(AL1177/AN1177,"-")</f>
        <v>144227.18367346938</v>
      </c>
      <c r="AQ1177" s="31">
        <f t="shared" si="815"/>
        <v>5.6386651323360182E-2</v>
      </c>
      <c r="AR1177" s="176"/>
      <c r="AS1177" s="197"/>
      <c r="AT1177" s="197"/>
      <c r="AU1177" s="67" t="s">
        <v>194</v>
      </c>
      <c r="AV1177" s="49">
        <v>11435648</v>
      </c>
      <c r="AW1177" s="30">
        <f>IFERROR(AV1177/AS1175,"-")</f>
        <v>1.266647102960645E-2</v>
      </c>
      <c r="AX1177" s="49">
        <v>66</v>
      </c>
      <c r="AY1177" s="30">
        <f>IFERROR(AX1177/AT1175,"-")</f>
        <v>7.1120689655172417E-2</v>
      </c>
      <c r="AZ1177" s="52">
        <f>IFERROR(AV1177/AX1177,"-")</f>
        <v>173267.39393939395</v>
      </c>
      <c r="BA1177" s="31">
        <f t="shared" si="816"/>
        <v>6.6331658291457291E-2</v>
      </c>
      <c r="BB1177" s="176"/>
      <c r="BC1177" s="197"/>
      <c r="BD1177" s="197"/>
      <c r="BE1177" s="67" t="s">
        <v>194</v>
      </c>
      <c r="BF1177" s="49">
        <v>2282865</v>
      </c>
      <c r="BG1177" s="30">
        <f>IFERROR(BF1177/BC1175,"-")</f>
        <v>4.3358453854361453E-3</v>
      </c>
      <c r="BH1177" s="49">
        <v>18</v>
      </c>
      <c r="BI1177" s="30">
        <f>IFERROR(BH1177/BD1175,"-")</f>
        <v>4.1002277904328019E-2</v>
      </c>
      <c r="BJ1177" s="52">
        <f>IFERROR(BF1177/BH1177,"-")</f>
        <v>126825.83333333333</v>
      </c>
      <c r="BK1177" s="31">
        <f t="shared" si="817"/>
        <v>3.7656903765690378E-2</v>
      </c>
      <c r="BL1177" s="176"/>
      <c r="BM1177" s="197"/>
      <c r="BN1177" s="197"/>
      <c r="BO1177" s="67" t="s">
        <v>194</v>
      </c>
      <c r="BP1177" s="49">
        <v>943130</v>
      </c>
      <c r="BQ1177" s="30">
        <f>IFERROR(BP1177/BM1175,"-")</f>
        <v>4.9834130173217629E-3</v>
      </c>
      <c r="BR1177" s="49">
        <v>7</v>
      </c>
      <c r="BS1177" s="30">
        <f>IFERROR(BR1177/BN1175,"-")</f>
        <v>3.6269430051813469E-2</v>
      </c>
      <c r="BT1177" s="52">
        <f>IFERROR(BP1177/BR1177,"-")</f>
        <v>134732.85714285713</v>
      </c>
      <c r="BU1177" s="31">
        <f t="shared" si="818"/>
        <v>3.017241379310345E-2</v>
      </c>
      <c r="BV1177" s="176"/>
      <c r="BW1177" s="197"/>
      <c r="BX1177" s="197"/>
      <c r="BY1177" s="67" t="s">
        <v>194</v>
      </c>
      <c r="BZ1177" s="49">
        <f t="shared" si="819"/>
        <v>50149232</v>
      </c>
      <c r="CA1177" s="30">
        <f>IFERROR(BZ1177/BW1175,"-")</f>
        <v>1.1519932478333134E-2</v>
      </c>
      <c r="CB1177" s="49">
        <f>SUM(J1177,T1177,AD1177,AN1177,AX1177,BH1177,BR1177)</f>
        <v>317</v>
      </c>
      <c r="CC1177" s="30">
        <f>IFERROR(CB1177/BX1175,"-")</f>
        <v>5.9777484442768244E-2</v>
      </c>
      <c r="CD1177" s="52">
        <f>IFERROR(BZ1177/CB1177,"-")</f>
        <v>158199.47003154573</v>
      </c>
      <c r="CE1177" s="31">
        <f t="shared" si="821"/>
        <v>5.5908289241622576E-2</v>
      </c>
      <c r="CR1177" s="174"/>
      <c r="CS1177" s="195"/>
      <c r="CT1177" s="189"/>
      <c r="CU1177" s="192"/>
      <c r="CV1177" s="192"/>
      <c r="CW1177" s="18" t="s">
        <v>92</v>
      </c>
      <c r="CX1177" s="86">
        <v>1264077683</v>
      </c>
      <c r="CY1177" s="76">
        <v>0.21167818379195957</v>
      </c>
      <c r="CZ1177" s="86">
        <v>5187</v>
      </c>
      <c r="DA1177" s="76">
        <v>0.76189776733254999</v>
      </c>
      <c r="DB1177" s="86">
        <v>243701.11490264122</v>
      </c>
      <c r="DC1177" s="77">
        <v>0.70619469026548676</v>
      </c>
    </row>
    <row r="1178" spans="2:107" s="16" customFormat="1" ht="13.15" customHeight="1">
      <c r="B1178" s="224"/>
      <c r="C1178" s="194"/>
      <c r="D1178" s="176"/>
      <c r="E1178" s="197"/>
      <c r="F1178" s="197"/>
      <c r="G1178" s="67" t="s">
        <v>62</v>
      </c>
      <c r="H1178" s="49">
        <v>1907</v>
      </c>
      <c r="I1178" s="30">
        <f>IFERROR(H1178/E1175,"-")</f>
        <v>2.1280632058206491E-3</v>
      </c>
      <c r="J1178" s="49">
        <v>1</v>
      </c>
      <c r="K1178" s="30">
        <f>IFERROR(J1178/F1175,"-")</f>
        <v>0.25</v>
      </c>
      <c r="L1178" s="52">
        <f t="shared" si="804"/>
        <v>1907</v>
      </c>
      <c r="M1178" s="31">
        <f t="shared" si="812"/>
        <v>0.2</v>
      </c>
      <c r="N1178" s="176"/>
      <c r="O1178" s="197"/>
      <c r="P1178" s="197"/>
      <c r="Q1178" s="67" t="s">
        <v>62</v>
      </c>
      <c r="R1178" s="49">
        <v>1391325</v>
      </c>
      <c r="S1178" s="30">
        <f>IFERROR(R1178/O1175,"-")</f>
        <v>8.1493757900002226E-2</v>
      </c>
      <c r="T1178" s="49">
        <v>4</v>
      </c>
      <c r="U1178" s="30">
        <f>IFERROR(T1178/P1175,"-")</f>
        <v>0.4</v>
      </c>
      <c r="V1178" s="52">
        <f t="shared" si="805"/>
        <v>347831.25</v>
      </c>
      <c r="W1178" s="31">
        <f t="shared" si="813"/>
        <v>0.4</v>
      </c>
      <c r="X1178" s="176"/>
      <c r="Y1178" s="197"/>
      <c r="Z1178" s="197"/>
      <c r="AA1178" s="67" t="s">
        <v>62</v>
      </c>
      <c r="AB1178" s="49">
        <v>12363313</v>
      </c>
      <c r="AC1178" s="30">
        <f>IFERROR(AB1178/Y1175,"-")</f>
        <v>9.3483645604131513E-3</v>
      </c>
      <c r="AD1178" s="49">
        <v>385</v>
      </c>
      <c r="AE1178" s="30">
        <f>IFERROR(AD1178/Z1175,"-")</f>
        <v>0.18590053114437469</v>
      </c>
      <c r="AF1178" s="52">
        <f t="shared" si="806"/>
        <v>32112.5012987013</v>
      </c>
      <c r="AG1178" s="31">
        <f t="shared" si="814"/>
        <v>0.17405063291139242</v>
      </c>
      <c r="AH1178" s="176"/>
      <c r="AI1178" s="197"/>
      <c r="AJ1178" s="197"/>
      <c r="AK1178" s="67" t="s">
        <v>62</v>
      </c>
      <c r="AL1178" s="49">
        <v>21433063</v>
      </c>
      <c r="AM1178" s="30">
        <f>IFERROR(AL1178/AI1175,"-")</f>
        <v>1.5373174409524584E-2</v>
      </c>
      <c r="AN1178" s="49">
        <v>413</v>
      </c>
      <c r="AO1178" s="30">
        <f>IFERROR(AN1178/AJ1175,"-")</f>
        <v>0.24909529553679133</v>
      </c>
      <c r="AP1178" s="52">
        <f t="shared" si="807"/>
        <v>51896.036319612591</v>
      </c>
      <c r="AQ1178" s="31">
        <f t="shared" si="815"/>
        <v>0.23762945914844649</v>
      </c>
      <c r="AR1178" s="176"/>
      <c r="AS1178" s="197"/>
      <c r="AT1178" s="197"/>
      <c r="AU1178" s="67" t="s">
        <v>62</v>
      </c>
      <c r="AV1178" s="49">
        <v>7780988</v>
      </c>
      <c r="AW1178" s="30">
        <f>IFERROR(AV1178/AS1175,"-")</f>
        <v>8.6184586202474427E-3</v>
      </c>
      <c r="AX1178" s="49">
        <v>195</v>
      </c>
      <c r="AY1178" s="30">
        <f>IFERROR(AX1178/AT1175,"-")</f>
        <v>0.2101293103448276</v>
      </c>
      <c r="AZ1178" s="52">
        <f t="shared" si="808"/>
        <v>39902.502564102564</v>
      </c>
      <c r="BA1178" s="31">
        <f t="shared" si="816"/>
        <v>0.19597989949748743</v>
      </c>
      <c r="BB1178" s="176"/>
      <c r="BC1178" s="197"/>
      <c r="BD1178" s="197"/>
      <c r="BE1178" s="67" t="s">
        <v>62</v>
      </c>
      <c r="BF1178" s="49">
        <v>5520439</v>
      </c>
      <c r="BG1178" s="30">
        <f>IFERROR(BF1178/BC1175,"-")</f>
        <v>1.0484969528961077E-2</v>
      </c>
      <c r="BH1178" s="49">
        <v>129</v>
      </c>
      <c r="BI1178" s="30">
        <f>IFERROR(BH1178/BD1175,"-")</f>
        <v>0.29384965831435078</v>
      </c>
      <c r="BJ1178" s="52">
        <f t="shared" si="809"/>
        <v>42794.100775193801</v>
      </c>
      <c r="BK1178" s="31">
        <f t="shared" si="817"/>
        <v>0.26987447698744771</v>
      </c>
      <c r="BL1178" s="176"/>
      <c r="BM1178" s="197"/>
      <c r="BN1178" s="197"/>
      <c r="BO1178" s="67" t="s">
        <v>62</v>
      </c>
      <c r="BP1178" s="49">
        <v>1914978</v>
      </c>
      <c r="BQ1178" s="30">
        <f>IFERROR(BP1178/BM1175,"-")</f>
        <v>1.0118569330935074E-2</v>
      </c>
      <c r="BR1178" s="49">
        <v>37</v>
      </c>
      <c r="BS1178" s="30">
        <f>IFERROR(BR1178/BN1175,"-")</f>
        <v>0.19170984455958548</v>
      </c>
      <c r="BT1178" s="52">
        <f t="shared" si="810"/>
        <v>51756.16216216216</v>
      </c>
      <c r="BU1178" s="31">
        <f t="shared" si="818"/>
        <v>0.15948275862068967</v>
      </c>
      <c r="BV1178" s="176"/>
      <c r="BW1178" s="197"/>
      <c r="BX1178" s="197"/>
      <c r="BY1178" s="67" t="s">
        <v>62</v>
      </c>
      <c r="BZ1178" s="49">
        <f t="shared" si="819"/>
        <v>50406013</v>
      </c>
      <c r="CA1178" s="30">
        <f>IFERROR(BZ1178/BW1175,"-")</f>
        <v>1.1578918422160127E-2</v>
      </c>
      <c r="CB1178" s="49">
        <f t="shared" si="820"/>
        <v>1164</v>
      </c>
      <c r="CC1178" s="30">
        <f>IFERROR(CB1178/BX1175,"-")</f>
        <v>0.2194983971336979</v>
      </c>
      <c r="CD1178" s="52">
        <f t="shared" si="811"/>
        <v>43304.134879725083</v>
      </c>
      <c r="CE1178" s="31">
        <f t="shared" si="821"/>
        <v>0.2052910052910053</v>
      </c>
      <c r="CR1178" s="172">
        <v>70</v>
      </c>
      <c r="CS1178" s="193" t="s">
        <v>47</v>
      </c>
      <c r="CT1178" s="187">
        <v>1234</v>
      </c>
      <c r="CU1178" s="190">
        <v>1072683560</v>
      </c>
      <c r="CV1178" s="190">
        <v>1156</v>
      </c>
      <c r="CW1178" s="75" t="s">
        <v>58</v>
      </c>
      <c r="CX1178" s="86">
        <v>27471988</v>
      </c>
      <c r="CY1178" s="76">
        <v>2.5610523946130021E-2</v>
      </c>
      <c r="CZ1178" s="86">
        <v>260</v>
      </c>
      <c r="DA1178" s="76">
        <v>0.22491349480968859</v>
      </c>
      <c r="DB1178" s="86">
        <v>105661.4923076923</v>
      </c>
      <c r="DC1178" s="77">
        <v>0.21069692058346839</v>
      </c>
    </row>
    <row r="1179" spans="2:107" s="16" customFormat="1" ht="13.15" customHeight="1">
      <c r="B1179" s="224"/>
      <c r="C1179" s="194"/>
      <c r="D1179" s="176"/>
      <c r="E1179" s="197"/>
      <c r="F1179" s="197"/>
      <c r="G1179" s="67" t="s">
        <v>64</v>
      </c>
      <c r="H1179" s="49">
        <v>0</v>
      </c>
      <c r="I1179" s="30">
        <f>IFERROR(H1179/E1175,"-")</f>
        <v>0</v>
      </c>
      <c r="J1179" s="49">
        <v>0</v>
      </c>
      <c r="K1179" s="30">
        <f>IFERROR(J1179/F1175,"-")</f>
        <v>0</v>
      </c>
      <c r="L1179" s="52" t="str">
        <f t="shared" si="804"/>
        <v>-</v>
      </c>
      <c r="M1179" s="31">
        <f t="shared" si="812"/>
        <v>0</v>
      </c>
      <c r="N1179" s="176"/>
      <c r="O1179" s="197"/>
      <c r="P1179" s="197"/>
      <c r="Q1179" s="67" t="s">
        <v>64</v>
      </c>
      <c r="R1179" s="49">
        <v>5560</v>
      </c>
      <c r="S1179" s="30">
        <f>IFERROR(R1179/O1175,"-")</f>
        <v>3.2566459592403812E-4</v>
      </c>
      <c r="T1179" s="49">
        <v>2</v>
      </c>
      <c r="U1179" s="30">
        <f>IFERROR(T1179/P1175,"-")</f>
        <v>0.2</v>
      </c>
      <c r="V1179" s="52">
        <f t="shared" si="805"/>
        <v>2780</v>
      </c>
      <c r="W1179" s="31">
        <f t="shared" si="813"/>
        <v>0.2</v>
      </c>
      <c r="X1179" s="176"/>
      <c r="Y1179" s="197"/>
      <c r="Z1179" s="197"/>
      <c r="AA1179" s="67" t="s">
        <v>64</v>
      </c>
      <c r="AB1179" s="49">
        <v>7709793</v>
      </c>
      <c r="AC1179" s="30">
        <f>IFERROR(AB1179/Y1175,"-")</f>
        <v>5.8296635901170981E-3</v>
      </c>
      <c r="AD1179" s="49">
        <v>76</v>
      </c>
      <c r="AE1179" s="30">
        <f>IFERROR(AD1179/Z1175,"-")</f>
        <v>3.669724770642202E-2</v>
      </c>
      <c r="AF1179" s="52">
        <f t="shared" si="806"/>
        <v>101444.64473684211</v>
      </c>
      <c r="AG1179" s="31">
        <f t="shared" si="814"/>
        <v>3.4358047016274866E-2</v>
      </c>
      <c r="AH1179" s="176"/>
      <c r="AI1179" s="197"/>
      <c r="AJ1179" s="197"/>
      <c r="AK1179" s="67" t="s">
        <v>64</v>
      </c>
      <c r="AL1179" s="49">
        <v>3003101</v>
      </c>
      <c r="AM1179" s="30">
        <f>IFERROR(AL1179/AI1175,"-")</f>
        <v>2.1540176241920104E-3</v>
      </c>
      <c r="AN1179" s="49">
        <v>67</v>
      </c>
      <c r="AO1179" s="30">
        <f>IFERROR(AN1179/AJ1175,"-")</f>
        <v>4.0410132689987936E-2</v>
      </c>
      <c r="AP1179" s="52">
        <f t="shared" si="807"/>
        <v>44822.40298507463</v>
      </c>
      <c r="AQ1179" s="31">
        <f t="shared" si="815"/>
        <v>3.8550057537399311E-2</v>
      </c>
      <c r="AR1179" s="176"/>
      <c r="AS1179" s="197"/>
      <c r="AT1179" s="197"/>
      <c r="AU1179" s="67" t="s">
        <v>64</v>
      </c>
      <c r="AV1179" s="49">
        <v>799880</v>
      </c>
      <c r="AW1179" s="30">
        <f>IFERROR(AV1179/AS1175,"-")</f>
        <v>8.8597138064774362E-4</v>
      </c>
      <c r="AX1179" s="49">
        <v>32</v>
      </c>
      <c r="AY1179" s="30">
        <f>IFERROR(AX1179/AT1175,"-")</f>
        <v>3.4482758620689655E-2</v>
      </c>
      <c r="AZ1179" s="52">
        <f t="shared" si="808"/>
        <v>24996.25</v>
      </c>
      <c r="BA1179" s="31">
        <f t="shared" si="816"/>
        <v>3.2160804020100506E-2</v>
      </c>
      <c r="BB1179" s="176"/>
      <c r="BC1179" s="197"/>
      <c r="BD1179" s="197"/>
      <c r="BE1179" s="67" t="s">
        <v>64</v>
      </c>
      <c r="BF1179" s="49">
        <v>369725</v>
      </c>
      <c r="BG1179" s="30">
        <f>IFERROR(BF1179/BC1175,"-")</f>
        <v>7.0221867483639142E-4</v>
      </c>
      <c r="BH1179" s="49">
        <v>15</v>
      </c>
      <c r="BI1179" s="30">
        <f>IFERROR(BH1179/BD1175,"-")</f>
        <v>3.4168564920273349E-2</v>
      </c>
      <c r="BJ1179" s="52">
        <f t="shared" si="809"/>
        <v>24648.333333333332</v>
      </c>
      <c r="BK1179" s="31">
        <f t="shared" si="817"/>
        <v>3.1380753138075312E-2</v>
      </c>
      <c r="BL1179" s="176"/>
      <c r="BM1179" s="197"/>
      <c r="BN1179" s="197"/>
      <c r="BO1179" s="67" t="s">
        <v>64</v>
      </c>
      <c r="BP1179" s="49">
        <v>7853</v>
      </c>
      <c r="BQ1179" s="30">
        <f>IFERROR(BP1179/BM1175,"-")</f>
        <v>4.1494536728794336E-5</v>
      </c>
      <c r="BR1179" s="49">
        <v>1</v>
      </c>
      <c r="BS1179" s="30">
        <f>IFERROR(BR1179/BN1175,"-")</f>
        <v>5.1813471502590676E-3</v>
      </c>
      <c r="BT1179" s="52">
        <f t="shared" si="810"/>
        <v>7853</v>
      </c>
      <c r="BU1179" s="31">
        <f t="shared" si="818"/>
        <v>4.3103448275862068E-3</v>
      </c>
      <c r="BV1179" s="176"/>
      <c r="BW1179" s="197"/>
      <c r="BX1179" s="197"/>
      <c r="BY1179" s="67" t="s">
        <v>64</v>
      </c>
      <c r="BZ1179" s="49">
        <f t="shared" si="819"/>
        <v>11895912</v>
      </c>
      <c r="CA1179" s="30">
        <f>IFERROR(BZ1179/BW1175,"-")</f>
        <v>2.7326460953219158E-3</v>
      </c>
      <c r="CB1179" s="49">
        <f t="shared" si="820"/>
        <v>193</v>
      </c>
      <c r="CC1179" s="30">
        <f>IFERROR(CB1179/BX1175,"-")</f>
        <v>3.6394493682821043E-2</v>
      </c>
      <c r="CD1179" s="52">
        <f t="shared" si="811"/>
        <v>61636.849740932645</v>
      </c>
      <c r="CE1179" s="31">
        <f t="shared" si="821"/>
        <v>3.4038800705467373E-2</v>
      </c>
      <c r="CR1179" s="173"/>
      <c r="CS1179" s="194"/>
      <c r="CT1179" s="188"/>
      <c r="CU1179" s="191"/>
      <c r="CV1179" s="191"/>
      <c r="CW1179" s="75" t="s">
        <v>60</v>
      </c>
      <c r="CX1179" s="86">
        <v>17244609</v>
      </c>
      <c r="CY1179" s="76">
        <v>1.6076138055103596E-2</v>
      </c>
      <c r="CZ1179" s="86">
        <v>314</v>
      </c>
      <c r="DA1179" s="76">
        <v>0.27162629757785467</v>
      </c>
      <c r="DB1179" s="86">
        <v>54919.136942675163</v>
      </c>
      <c r="DC1179" s="77">
        <v>0.25445705024311183</v>
      </c>
    </row>
    <row r="1180" spans="2:107" s="16" customFormat="1" ht="13.15" customHeight="1">
      <c r="B1180" s="224"/>
      <c r="C1180" s="194"/>
      <c r="D1180" s="176"/>
      <c r="E1180" s="197"/>
      <c r="F1180" s="197"/>
      <c r="G1180" s="67" t="s">
        <v>66</v>
      </c>
      <c r="H1180" s="49">
        <v>0</v>
      </c>
      <c r="I1180" s="30">
        <f>IFERROR(H1180/E1175,"-")</f>
        <v>0</v>
      </c>
      <c r="J1180" s="49">
        <v>0</v>
      </c>
      <c r="K1180" s="30">
        <f>IFERROR(J1180/F1175,"-")</f>
        <v>0</v>
      </c>
      <c r="L1180" s="52" t="str">
        <f t="shared" si="804"/>
        <v>-</v>
      </c>
      <c r="M1180" s="31">
        <f t="shared" si="812"/>
        <v>0</v>
      </c>
      <c r="N1180" s="176"/>
      <c r="O1180" s="197"/>
      <c r="P1180" s="197"/>
      <c r="Q1180" s="67" t="s">
        <v>66</v>
      </c>
      <c r="R1180" s="49">
        <v>344007</v>
      </c>
      <c r="S1180" s="30">
        <f>IFERROR(R1180/O1175,"-")</f>
        <v>2.0149442562956942E-2</v>
      </c>
      <c r="T1180" s="49">
        <v>4</v>
      </c>
      <c r="U1180" s="30">
        <f>IFERROR(T1180/P1175,"-")</f>
        <v>0.4</v>
      </c>
      <c r="V1180" s="52">
        <f t="shared" si="805"/>
        <v>86001.75</v>
      </c>
      <c r="W1180" s="31">
        <f t="shared" si="813"/>
        <v>0.4</v>
      </c>
      <c r="X1180" s="176"/>
      <c r="Y1180" s="197"/>
      <c r="Z1180" s="197"/>
      <c r="AA1180" s="67" t="s">
        <v>66</v>
      </c>
      <c r="AB1180" s="49">
        <v>25082710</v>
      </c>
      <c r="AC1180" s="30">
        <f>IFERROR(AB1180/Y1175,"-")</f>
        <v>1.8965977585710284E-2</v>
      </c>
      <c r="AD1180" s="49">
        <v>441</v>
      </c>
      <c r="AE1180" s="30">
        <f>IFERROR(AD1180/Z1175,"-")</f>
        <v>0.21294060840173828</v>
      </c>
      <c r="AF1180" s="52">
        <f t="shared" si="806"/>
        <v>56876.89342403628</v>
      </c>
      <c r="AG1180" s="31">
        <f t="shared" si="814"/>
        <v>0.19936708860759494</v>
      </c>
      <c r="AH1180" s="176"/>
      <c r="AI1180" s="197"/>
      <c r="AJ1180" s="197"/>
      <c r="AK1180" s="67" t="s">
        <v>66</v>
      </c>
      <c r="AL1180" s="49">
        <v>24182263</v>
      </c>
      <c r="AM1180" s="30">
        <f>IFERROR(AL1180/AI1175,"-")</f>
        <v>1.7345077869457725E-2</v>
      </c>
      <c r="AN1180" s="49">
        <v>424</v>
      </c>
      <c r="AO1180" s="30">
        <f>IFERROR(AN1180/AJ1175,"-")</f>
        <v>0.255729794933655</v>
      </c>
      <c r="AP1180" s="52">
        <f t="shared" si="807"/>
        <v>57033.639150943396</v>
      </c>
      <c r="AQ1180" s="31">
        <f t="shared" si="815"/>
        <v>0.24395857307249713</v>
      </c>
      <c r="AR1180" s="176"/>
      <c r="AS1180" s="197"/>
      <c r="AT1180" s="197"/>
      <c r="AU1180" s="67" t="s">
        <v>66</v>
      </c>
      <c r="AV1180" s="49">
        <v>9942967</v>
      </c>
      <c r="AW1180" s="30">
        <f>IFERROR(AV1180/AS1175,"-")</f>
        <v>1.1013132220739302E-2</v>
      </c>
      <c r="AX1180" s="49">
        <v>228</v>
      </c>
      <c r="AY1180" s="30">
        <f>IFERROR(AX1180/AT1175,"-")</f>
        <v>0.24568965517241378</v>
      </c>
      <c r="AZ1180" s="52">
        <f t="shared" si="808"/>
        <v>43609.504385964916</v>
      </c>
      <c r="BA1180" s="31">
        <f t="shared" si="816"/>
        <v>0.22914572864321608</v>
      </c>
      <c r="BB1180" s="176"/>
      <c r="BC1180" s="197"/>
      <c r="BD1180" s="197"/>
      <c r="BE1180" s="67" t="s">
        <v>66</v>
      </c>
      <c r="BF1180" s="49">
        <v>5980940</v>
      </c>
      <c r="BG1180" s="30">
        <f>IFERROR(BF1180/BC1175,"-")</f>
        <v>1.1359599056260645E-2</v>
      </c>
      <c r="BH1180" s="49">
        <v>111</v>
      </c>
      <c r="BI1180" s="30">
        <f>IFERROR(BH1180/BD1175,"-")</f>
        <v>0.2528473804100228</v>
      </c>
      <c r="BJ1180" s="52">
        <f t="shared" si="809"/>
        <v>53882.342342342345</v>
      </c>
      <c r="BK1180" s="31">
        <f t="shared" si="817"/>
        <v>0.23221757322175732</v>
      </c>
      <c r="BL1180" s="176"/>
      <c r="BM1180" s="197"/>
      <c r="BN1180" s="197"/>
      <c r="BO1180" s="67" t="s">
        <v>66</v>
      </c>
      <c r="BP1180" s="49">
        <v>388517</v>
      </c>
      <c r="BQ1180" s="30">
        <f>IFERROR(BP1180/BM1175,"-")</f>
        <v>2.0528884408838647E-3</v>
      </c>
      <c r="BR1180" s="49">
        <v>29</v>
      </c>
      <c r="BS1180" s="30">
        <f>IFERROR(BR1180/BN1175,"-")</f>
        <v>0.15025906735751296</v>
      </c>
      <c r="BT1180" s="52">
        <f t="shared" si="810"/>
        <v>13397.137931034482</v>
      </c>
      <c r="BU1180" s="31">
        <f t="shared" si="818"/>
        <v>0.125</v>
      </c>
      <c r="BV1180" s="176"/>
      <c r="BW1180" s="197"/>
      <c r="BX1180" s="197"/>
      <c r="BY1180" s="67" t="s">
        <v>66</v>
      </c>
      <c r="BZ1180" s="49">
        <f t="shared" si="819"/>
        <v>65921404</v>
      </c>
      <c r="CA1180" s="30">
        <f>IFERROR(BZ1180/BW1175,"-")</f>
        <v>1.5143006037598336E-2</v>
      </c>
      <c r="CB1180" s="49">
        <f t="shared" si="820"/>
        <v>1237</v>
      </c>
      <c r="CC1180" s="30">
        <f>IFERROR(CB1180/BX1175,"-")</f>
        <v>0.23326419008108618</v>
      </c>
      <c r="CD1180" s="52">
        <f t="shared" si="811"/>
        <v>53291.353274050118</v>
      </c>
      <c r="CE1180" s="31">
        <f t="shared" si="821"/>
        <v>0.2181657848324515</v>
      </c>
      <c r="CR1180" s="173"/>
      <c r="CS1180" s="194"/>
      <c r="CT1180" s="188"/>
      <c r="CU1180" s="191"/>
      <c r="CV1180" s="191"/>
      <c r="CW1180" s="75" t="s">
        <v>62</v>
      </c>
      <c r="CX1180" s="86">
        <v>11379119</v>
      </c>
      <c r="CY1180" s="76">
        <v>1.0608085575582047E-2</v>
      </c>
      <c r="CZ1180" s="86">
        <v>288</v>
      </c>
      <c r="DA1180" s="76">
        <v>0.2491349480968858</v>
      </c>
      <c r="DB1180" s="86">
        <v>39510.829861111109</v>
      </c>
      <c r="DC1180" s="77">
        <v>0.233387358184765</v>
      </c>
    </row>
    <row r="1181" spans="2:107" s="16" customFormat="1" ht="13.15" customHeight="1">
      <c r="B1181" s="224"/>
      <c r="C1181" s="194"/>
      <c r="D1181" s="176"/>
      <c r="E1181" s="197"/>
      <c r="F1181" s="197"/>
      <c r="G1181" s="67" t="s">
        <v>68</v>
      </c>
      <c r="H1181" s="49">
        <v>0</v>
      </c>
      <c r="I1181" s="30">
        <f>IFERROR(H1181/E1175,"-")</f>
        <v>0</v>
      </c>
      <c r="J1181" s="49">
        <v>0</v>
      </c>
      <c r="K1181" s="30">
        <f>IFERROR(J1181/F1175,"-")</f>
        <v>0</v>
      </c>
      <c r="L1181" s="52" t="str">
        <f t="shared" si="804"/>
        <v>-</v>
      </c>
      <c r="M1181" s="31">
        <f t="shared" si="812"/>
        <v>0</v>
      </c>
      <c r="N1181" s="176"/>
      <c r="O1181" s="197"/>
      <c r="P1181" s="197"/>
      <c r="Q1181" s="67" t="s">
        <v>68</v>
      </c>
      <c r="R1181" s="49">
        <v>112906</v>
      </c>
      <c r="S1181" s="30">
        <f>IFERROR(R1181/O1175,"-")</f>
        <v>6.6132170624819157E-3</v>
      </c>
      <c r="T1181" s="49">
        <v>4</v>
      </c>
      <c r="U1181" s="30">
        <f>IFERROR(T1181/P1175,"-")</f>
        <v>0.4</v>
      </c>
      <c r="V1181" s="52">
        <f t="shared" si="805"/>
        <v>28226.5</v>
      </c>
      <c r="W1181" s="31">
        <f t="shared" si="813"/>
        <v>0.4</v>
      </c>
      <c r="X1181" s="176"/>
      <c r="Y1181" s="197"/>
      <c r="Z1181" s="197"/>
      <c r="AA1181" s="67" t="s">
        <v>68</v>
      </c>
      <c r="AB1181" s="49">
        <v>25568491</v>
      </c>
      <c r="AC1181" s="30">
        <f>IFERROR(AB1181/Y1175,"-")</f>
        <v>1.933329481568918E-2</v>
      </c>
      <c r="AD1181" s="49">
        <v>431</v>
      </c>
      <c r="AE1181" s="30">
        <f>IFERROR(AD1181/Z1175,"-")</f>
        <v>0.20811202317720909</v>
      </c>
      <c r="AF1181" s="52">
        <f t="shared" si="806"/>
        <v>59323.645011600929</v>
      </c>
      <c r="AG1181" s="31">
        <f t="shared" si="814"/>
        <v>0.19484629294755876</v>
      </c>
      <c r="AH1181" s="176"/>
      <c r="AI1181" s="197"/>
      <c r="AJ1181" s="197"/>
      <c r="AK1181" s="67" t="s">
        <v>68</v>
      </c>
      <c r="AL1181" s="49">
        <v>28207599</v>
      </c>
      <c r="AM1181" s="30">
        <f>IFERROR(AL1181/AI1175,"-")</f>
        <v>2.0232308331335155E-2</v>
      </c>
      <c r="AN1181" s="49">
        <v>458</v>
      </c>
      <c r="AO1181" s="30">
        <f>IFERROR(AN1181/AJ1175,"-")</f>
        <v>0.27623642943305188</v>
      </c>
      <c r="AP1181" s="52">
        <f t="shared" si="807"/>
        <v>61588.64410480349</v>
      </c>
      <c r="AQ1181" s="31">
        <f t="shared" si="815"/>
        <v>0.26352128883774456</v>
      </c>
      <c r="AR1181" s="176"/>
      <c r="AS1181" s="197"/>
      <c r="AT1181" s="197"/>
      <c r="AU1181" s="67" t="s">
        <v>68</v>
      </c>
      <c r="AV1181" s="49">
        <v>30584468</v>
      </c>
      <c r="AW1181" s="30">
        <f>IFERROR(AV1181/AS1175,"-")</f>
        <v>3.3876285618263655E-2</v>
      </c>
      <c r="AX1181" s="49">
        <v>308</v>
      </c>
      <c r="AY1181" s="30">
        <f>IFERROR(AX1181/AT1175,"-")</f>
        <v>0.33189655172413796</v>
      </c>
      <c r="AZ1181" s="52">
        <f t="shared" si="808"/>
        <v>99300.220779220777</v>
      </c>
      <c r="BA1181" s="31">
        <f t="shared" si="816"/>
        <v>0.30954773869346736</v>
      </c>
      <c r="BB1181" s="176"/>
      <c r="BC1181" s="197"/>
      <c r="BD1181" s="197"/>
      <c r="BE1181" s="67" t="s">
        <v>68</v>
      </c>
      <c r="BF1181" s="49">
        <v>15725669</v>
      </c>
      <c r="BG1181" s="30">
        <f>IFERROR(BF1181/BC1175,"-")</f>
        <v>2.9867762380406306E-2</v>
      </c>
      <c r="BH1181" s="49">
        <v>179</v>
      </c>
      <c r="BI1181" s="30">
        <f>IFERROR(BH1181/BD1175,"-")</f>
        <v>0.40774487471526194</v>
      </c>
      <c r="BJ1181" s="52">
        <f t="shared" si="809"/>
        <v>87852.899441340778</v>
      </c>
      <c r="BK1181" s="31">
        <f t="shared" si="817"/>
        <v>0.37447698744769875</v>
      </c>
      <c r="BL1181" s="176"/>
      <c r="BM1181" s="197"/>
      <c r="BN1181" s="197"/>
      <c r="BO1181" s="67" t="s">
        <v>68</v>
      </c>
      <c r="BP1181" s="49">
        <v>5237733</v>
      </c>
      <c r="BQ1181" s="30">
        <f>IFERROR(BP1181/BM1175,"-")</f>
        <v>2.7675704105961818E-2</v>
      </c>
      <c r="BR1181" s="49">
        <v>63</v>
      </c>
      <c r="BS1181" s="30">
        <f>IFERROR(BR1181/BN1175,"-")</f>
        <v>0.32642487046632124</v>
      </c>
      <c r="BT1181" s="52">
        <f t="shared" si="810"/>
        <v>83138.619047619053</v>
      </c>
      <c r="BU1181" s="31">
        <f t="shared" si="818"/>
        <v>0.27155172413793105</v>
      </c>
      <c r="BV1181" s="176"/>
      <c r="BW1181" s="197"/>
      <c r="BX1181" s="197"/>
      <c r="BY1181" s="67" t="s">
        <v>68</v>
      </c>
      <c r="BZ1181" s="49">
        <f t="shared" si="819"/>
        <v>105436866</v>
      </c>
      <c r="CA1181" s="30">
        <f>IFERROR(BZ1181/BW1175,"-")</f>
        <v>2.4220222894880194E-2</v>
      </c>
      <c r="CB1181" s="49">
        <f t="shared" si="820"/>
        <v>1443</v>
      </c>
      <c r="CC1181" s="30">
        <f>IFERROR(CB1181/BX1175,"-")</f>
        <v>0.27211012634357912</v>
      </c>
      <c r="CD1181" s="52">
        <f t="shared" si="811"/>
        <v>73067.821205821208</v>
      </c>
      <c r="CE1181" s="31">
        <f t="shared" si="821"/>
        <v>0.2544973544973545</v>
      </c>
      <c r="CR1181" s="173"/>
      <c r="CS1181" s="194"/>
      <c r="CT1181" s="188"/>
      <c r="CU1181" s="191"/>
      <c r="CV1181" s="191"/>
      <c r="CW1181" s="75" t="s">
        <v>64</v>
      </c>
      <c r="CX1181" s="86">
        <v>592692</v>
      </c>
      <c r="CY1181" s="76">
        <v>5.5253200673645081E-4</v>
      </c>
      <c r="CZ1181" s="86">
        <v>41</v>
      </c>
      <c r="DA1181" s="76">
        <v>3.5467128027681663E-2</v>
      </c>
      <c r="DB1181" s="86">
        <v>14455.90243902439</v>
      </c>
      <c r="DC1181" s="77">
        <v>3.3225283630470018E-2</v>
      </c>
    </row>
    <row r="1182" spans="2:107" s="16" customFormat="1" ht="13.15" customHeight="1">
      <c r="B1182" s="224"/>
      <c r="C1182" s="194"/>
      <c r="D1182" s="176"/>
      <c r="E1182" s="197"/>
      <c r="F1182" s="197"/>
      <c r="G1182" s="67" t="s">
        <v>69</v>
      </c>
      <c r="H1182" s="49">
        <v>0</v>
      </c>
      <c r="I1182" s="30">
        <f>IFERROR(H1182/E1175,"-")</f>
        <v>0</v>
      </c>
      <c r="J1182" s="49">
        <v>0</v>
      </c>
      <c r="K1182" s="30">
        <f>IFERROR(J1182/F1175,"-")</f>
        <v>0</v>
      </c>
      <c r="L1182" s="52" t="str">
        <f t="shared" si="804"/>
        <v>-</v>
      </c>
      <c r="M1182" s="31">
        <f t="shared" si="812"/>
        <v>0</v>
      </c>
      <c r="N1182" s="176"/>
      <c r="O1182" s="197"/>
      <c r="P1182" s="197"/>
      <c r="Q1182" s="67" t="s">
        <v>69</v>
      </c>
      <c r="R1182" s="49">
        <v>0</v>
      </c>
      <c r="S1182" s="30">
        <f>IFERROR(R1182/O1175,"-")</f>
        <v>0</v>
      </c>
      <c r="T1182" s="49">
        <v>0</v>
      </c>
      <c r="U1182" s="30">
        <f>IFERROR(T1182/P1175,"-")</f>
        <v>0</v>
      </c>
      <c r="V1182" s="52" t="str">
        <f t="shared" si="805"/>
        <v>-</v>
      </c>
      <c r="W1182" s="31">
        <f t="shared" si="813"/>
        <v>0</v>
      </c>
      <c r="X1182" s="176"/>
      <c r="Y1182" s="197"/>
      <c r="Z1182" s="197"/>
      <c r="AA1182" s="67" t="s">
        <v>69</v>
      </c>
      <c r="AB1182" s="49">
        <v>15928053</v>
      </c>
      <c r="AC1182" s="30">
        <f>IFERROR(AB1182/Y1175,"-")</f>
        <v>1.204379814549566E-2</v>
      </c>
      <c r="AD1182" s="49">
        <v>151</v>
      </c>
      <c r="AE1182" s="30">
        <f>IFERROR(AD1182/Z1175,"-")</f>
        <v>7.291163689039111E-2</v>
      </c>
      <c r="AF1182" s="52">
        <f t="shared" si="806"/>
        <v>105483.79470198676</v>
      </c>
      <c r="AG1182" s="31">
        <f t="shared" si="814"/>
        <v>6.8264014466546119E-2</v>
      </c>
      <c r="AH1182" s="176"/>
      <c r="AI1182" s="197"/>
      <c r="AJ1182" s="197"/>
      <c r="AK1182" s="67" t="s">
        <v>69</v>
      </c>
      <c r="AL1182" s="49">
        <v>40798368</v>
      </c>
      <c r="AM1182" s="30">
        <f>IFERROR(AL1182/AI1175,"-")</f>
        <v>2.9263219488878778E-2</v>
      </c>
      <c r="AN1182" s="49">
        <v>173</v>
      </c>
      <c r="AO1182" s="30">
        <f>IFERROR(AN1182/AJ1175,"-")</f>
        <v>0.10434258142340169</v>
      </c>
      <c r="AP1182" s="52">
        <f t="shared" si="807"/>
        <v>235828.71676300577</v>
      </c>
      <c r="AQ1182" s="31">
        <f t="shared" si="815"/>
        <v>9.9539700805523587E-2</v>
      </c>
      <c r="AR1182" s="176"/>
      <c r="AS1182" s="197"/>
      <c r="AT1182" s="197"/>
      <c r="AU1182" s="67" t="s">
        <v>69</v>
      </c>
      <c r="AV1182" s="49">
        <v>62958296</v>
      </c>
      <c r="AW1182" s="30">
        <f>IFERROR(AV1182/AS1175,"-")</f>
        <v>6.9734520716044052E-2</v>
      </c>
      <c r="AX1182" s="49">
        <v>143</v>
      </c>
      <c r="AY1182" s="30">
        <f>IFERROR(AX1182/AT1175,"-")</f>
        <v>0.15409482758620691</v>
      </c>
      <c r="AZ1182" s="52">
        <f t="shared" si="808"/>
        <v>440267.80419580417</v>
      </c>
      <c r="BA1182" s="31">
        <f t="shared" si="816"/>
        <v>0.14371859296482412</v>
      </c>
      <c r="BB1182" s="176"/>
      <c r="BC1182" s="197"/>
      <c r="BD1182" s="197"/>
      <c r="BE1182" s="67" t="s">
        <v>69</v>
      </c>
      <c r="BF1182" s="49">
        <v>21020770</v>
      </c>
      <c r="BG1182" s="30">
        <f>IFERROR(BF1182/BC1175,"-")</f>
        <v>3.9924747456732905E-2</v>
      </c>
      <c r="BH1182" s="49">
        <v>92</v>
      </c>
      <c r="BI1182" s="30">
        <f>IFERROR(BH1182/BD1175,"-")</f>
        <v>0.20956719817767655</v>
      </c>
      <c r="BJ1182" s="52">
        <f t="shared" si="809"/>
        <v>228486.63043478262</v>
      </c>
      <c r="BK1182" s="31">
        <f t="shared" si="817"/>
        <v>0.19246861924686193</v>
      </c>
      <c r="BL1182" s="176"/>
      <c r="BM1182" s="197"/>
      <c r="BN1182" s="197"/>
      <c r="BO1182" s="67" t="s">
        <v>69</v>
      </c>
      <c r="BP1182" s="49">
        <v>16340589</v>
      </c>
      <c r="BQ1182" s="30">
        <f>IFERROR(BP1182/BM1175,"-")</f>
        <v>8.6342183933609165E-2</v>
      </c>
      <c r="BR1182" s="49">
        <v>40</v>
      </c>
      <c r="BS1182" s="30">
        <f>IFERROR(BR1182/BN1175,"-")</f>
        <v>0.20725388601036268</v>
      </c>
      <c r="BT1182" s="52">
        <f t="shared" si="810"/>
        <v>408514.72499999998</v>
      </c>
      <c r="BU1182" s="31">
        <f t="shared" si="818"/>
        <v>0.17241379310344829</v>
      </c>
      <c r="BV1182" s="176"/>
      <c r="BW1182" s="197"/>
      <c r="BX1182" s="197"/>
      <c r="BY1182" s="67" t="s">
        <v>69</v>
      </c>
      <c r="BZ1182" s="49">
        <f t="shared" si="819"/>
        <v>157046076</v>
      </c>
      <c r="CA1182" s="30">
        <f>IFERROR(BZ1182/BW1175,"-")</f>
        <v>3.6075531356236396E-2</v>
      </c>
      <c r="CB1182" s="49">
        <f t="shared" si="820"/>
        <v>599</v>
      </c>
      <c r="CC1182" s="30">
        <f>IFERROR(CB1182/BX1175,"-")</f>
        <v>0.11295493117103526</v>
      </c>
      <c r="CD1182" s="52">
        <f t="shared" si="811"/>
        <v>262180.42737896496</v>
      </c>
      <c r="CE1182" s="31">
        <f t="shared" si="821"/>
        <v>0.10564373897707231</v>
      </c>
      <c r="CR1182" s="173"/>
      <c r="CS1182" s="194"/>
      <c r="CT1182" s="188"/>
      <c r="CU1182" s="191"/>
      <c r="CV1182" s="191"/>
      <c r="CW1182" s="75" t="s">
        <v>66</v>
      </c>
      <c r="CX1182" s="86">
        <v>13945442</v>
      </c>
      <c r="CY1182" s="76">
        <v>1.3000518065178513E-2</v>
      </c>
      <c r="CZ1182" s="86">
        <v>356</v>
      </c>
      <c r="DA1182" s="76">
        <v>0.30795847750865052</v>
      </c>
      <c r="DB1182" s="86">
        <v>39172.589887640446</v>
      </c>
      <c r="DC1182" s="77">
        <v>0.28849270664505672</v>
      </c>
    </row>
    <row r="1183" spans="2:107" s="16" customFormat="1" ht="13.15" customHeight="1">
      <c r="B1183" s="224"/>
      <c r="C1183" s="194"/>
      <c r="D1183" s="176"/>
      <c r="E1183" s="197"/>
      <c r="F1183" s="197"/>
      <c r="G1183" s="67" t="s">
        <v>71</v>
      </c>
      <c r="H1183" s="49">
        <v>0</v>
      </c>
      <c r="I1183" s="30">
        <f>IFERROR(H1183/E1175,"-")</f>
        <v>0</v>
      </c>
      <c r="J1183" s="49">
        <v>0</v>
      </c>
      <c r="K1183" s="30">
        <f>IFERROR(J1183/F1175,"-")</f>
        <v>0</v>
      </c>
      <c r="L1183" s="52" t="str">
        <f t="shared" si="804"/>
        <v>-</v>
      </c>
      <c r="M1183" s="31">
        <f t="shared" si="812"/>
        <v>0</v>
      </c>
      <c r="N1183" s="176"/>
      <c r="O1183" s="197"/>
      <c r="P1183" s="197"/>
      <c r="Q1183" s="67" t="s">
        <v>71</v>
      </c>
      <c r="R1183" s="49">
        <v>0</v>
      </c>
      <c r="S1183" s="30">
        <f>IFERROR(R1183/O1175,"-")</f>
        <v>0</v>
      </c>
      <c r="T1183" s="49">
        <v>0</v>
      </c>
      <c r="U1183" s="30">
        <f>IFERROR(T1183/P1175,"-")</f>
        <v>0</v>
      </c>
      <c r="V1183" s="52" t="str">
        <f t="shared" si="805"/>
        <v>-</v>
      </c>
      <c r="W1183" s="31">
        <f t="shared" si="813"/>
        <v>0</v>
      </c>
      <c r="X1183" s="176"/>
      <c r="Y1183" s="197"/>
      <c r="Z1183" s="197"/>
      <c r="AA1183" s="67" t="s">
        <v>71</v>
      </c>
      <c r="AB1183" s="49">
        <v>12984</v>
      </c>
      <c r="AC1183" s="30">
        <f>IFERROR(AB1183/Y1175,"-")</f>
        <v>9.817689275714719E-6</v>
      </c>
      <c r="AD1183" s="49">
        <v>3</v>
      </c>
      <c r="AE1183" s="30">
        <f>IFERROR(AD1183/Z1175,"-")</f>
        <v>1.4485755673587638E-3</v>
      </c>
      <c r="AF1183" s="52">
        <f t="shared" si="806"/>
        <v>4328</v>
      </c>
      <c r="AG1183" s="31">
        <f t="shared" si="814"/>
        <v>1.3562386980108499E-3</v>
      </c>
      <c r="AH1183" s="176"/>
      <c r="AI1183" s="197"/>
      <c r="AJ1183" s="197"/>
      <c r="AK1183" s="67" t="s">
        <v>71</v>
      </c>
      <c r="AL1183" s="49">
        <v>23421</v>
      </c>
      <c r="AM1183" s="30">
        <f>IFERROR(AL1183/AI1175,"-")</f>
        <v>1.6799050973044555E-5</v>
      </c>
      <c r="AN1183" s="49">
        <v>6</v>
      </c>
      <c r="AO1183" s="30">
        <f>IFERROR(AN1183/AJ1175,"-")</f>
        <v>3.6188178528347406E-3</v>
      </c>
      <c r="AP1183" s="52">
        <f t="shared" si="807"/>
        <v>3903.5</v>
      </c>
      <c r="AQ1183" s="31">
        <f t="shared" si="815"/>
        <v>3.4522439585730723E-3</v>
      </c>
      <c r="AR1183" s="176"/>
      <c r="AS1183" s="197"/>
      <c r="AT1183" s="197"/>
      <c r="AU1183" s="67" t="s">
        <v>71</v>
      </c>
      <c r="AV1183" s="49">
        <v>7626</v>
      </c>
      <c r="AW1183" s="30">
        <f>IFERROR(AV1183/AS1175,"-")</f>
        <v>8.446789204405276E-6</v>
      </c>
      <c r="AX1183" s="49">
        <v>9</v>
      </c>
      <c r="AY1183" s="30">
        <f>IFERROR(AX1183/AT1175,"-")</f>
        <v>9.6982758620689658E-3</v>
      </c>
      <c r="AZ1183" s="52">
        <f t="shared" si="808"/>
        <v>847.33333333333337</v>
      </c>
      <c r="BA1183" s="31">
        <f t="shared" si="816"/>
        <v>9.0452261306532659E-3</v>
      </c>
      <c r="BB1183" s="176"/>
      <c r="BC1183" s="197"/>
      <c r="BD1183" s="197"/>
      <c r="BE1183" s="67" t="s">
        <v>71</v>
      </c>
      <c r="BF1183" s="49">
        <v>9633</v>
      </c>
      <c r="BG1183" s="30">
        <f>IFERROR(BF1183/BC1175,"-")</f>
        <v>1.8295956439783513E-5</v>
      </c>
      <c r="BH1183" s="49">
        <v>3</v>
      </c>
      <c r="BI1183" s="30">
        <f>IFERROR(BH1183/BD1175,"-")</f>
        <v>6.8337129840546698E-3</v>
      </c>
      <c r="BJ1183" s="52">
        <f t="shared" si="809"/>
        <v>3211</v>
      </c>
      <c r="BK1183" s="31">
        <f t="shared" si="817"/>
        <v>6.2761506276150627E-3</v>
      </c>
      <c r="BL1183" s="176"/>
      <c r="BM1183" s="197"/>
      <c r="BN1183" s="197"/>
      <c r="BO1183" s="67" t="s">
        <v>71</v>
      </c>
      <c r="BP1183" s="49">
        <v>0</v>
      </c>
      <c r="BQ1183" s="30">
        <f>IFERROR(BP1183/BM1175,"-")</f>
        <v>0</v>
      </c>
      <c r="BR1183" s="49">
        <v>0</v>
      </c>
      <c r="BS1183" s="30">
        <f>IFERROR(BR1183/BN1175,"-")</f>
        <v>0</v>
      </c>
      <c r="BT1183" s="52" t="str">
        <f t="shared" si="810"/>
        <v>-</v>
      </c>
      <c r="BU1183" s="31">
        <f t="shared" si="818"/>
        <v>0</v>
      </c>
      <c r="BV1183" s="176"/>
      <c r="BW1183" s="197"/>
      <c r="BX1183" s="197"/>
      <c r="BY1183" s="67" t="s">
        <v>71</v>
      </c>
      <c r="BZ1183" s="49">
        <f t="shared" si="819"/>
        <v>53664</v>
      </c>
      <c r="CA1183" s="30">
        <f>IFERROR(BZ1183/BW1175,"-")</f>
        <v>1.2327320516439199E-5</v>
      </c>
      <c r="CB1183" s="49">
        <f t="shared" si="820"/>
        <v>21</v>
      </c>
      <c r="CC1183" s="30">
        <f>IFERROR(CB1183/BX1175,"-")</f>
        <v>3.9600226287007352E-3</v>
      </c>
      <c r="CD1183" s="52">
        <f t="shared" si="811"/>
        <v>2555.4285714285716</v>
      </c>
      <c r="CE1183" s="31">
        <f t="shared" si="821"/>
        <v>3.7037037037037038E-3</v>
      </c>
      <c r="CR1183" s="173"/>
      <c r="CS1183" s="194"/>
      <c r="CT1183" s="188"/>
      <c r="CU1183" s="191"/>
      <c r="CV1183" s="191"/>
      <c r="CW1183" s="75" t="s">
        <v>68</v>
      </c>
      <c r="CX1183" s="86">
        <v>31736339</v>
      </c>
      <c r="CY1183" s="76">
        <v>2.9585928398119573E-2</v>
      </c>
      <c r="CZ1183" s="86">
        <v>418</v>
      </c>
      <c r="DA1183" s="76">
        <v>0.36159169550173009</v>
      </c>
      <c r="DB1183" s="86">
        <v>75924.255980861242</v>
      </c>
      <c r="DC1183" s="77">
        <v>0.3387358184764992</v>
      </c>
    </row>
    <row r="1184" spans="2:107" s="16" customFormat="1" ht="13.15" customHeight="1">
      <c r="B1184" s="224"/>
      <c r="C1184" s="194"/>
      <c r="D1184" s="176"/>
      <c r="E1184" s="197"/>
      <c r="F1184" s="197"/>
      <c r="G1184" s="67" t="s">
        <v>73</v>
      </c>
      <c r="H1184" s="49">
        <v>0</v>
      </c>
      <c r="I1184" s="30">
        <f>IFERROR(H1184/E1175,"-")</f>
        <v>0</v>
      </c>
      <c r="J1184" s="49">
        <v>0</v>
      </c>
      <c r="K1184" s="30">
        <f>IFERROR(J1184/F1175,"-")</f>
        <v>0</v>
      </c>
      <c r="L1184" s="52" t="str">
        <f t="shared" si="804"/>
        <v>-</v>
      </c>
      <c r="M1184" s="31">
        <f t="shared" si="812"/>
        <v>0</v>
      </c>
      <c r="N1184" s="176"/>
      <c r="O1184" s="197"/>
      <c r="P1184" s="197"/>
      <c r="Q1184" s="67" t="s">
        <v>73</v>
      </c>
      <c r="R1184" s="49">
        <v>0</v>
      </c>
      <c r="S1184" s="30">
        <f>IFERROR(R1184/O1175,"-")</f>
        <v>0</v>
      </c>
      <c r="T1184" s="49">
        <v>0</v>
      </c>
      <c r="U1184" s="30">
        <f>IFERROR(T1184/P1175,"-")</f>
        <v>0</v>
      </c>
      <c r="V1184" s="52" t="str">
        <f t="shared" si="805"/>
        <v>-</v>
      </c>
      <c r="W1184" s="31">
        <f t="shared" si="813"/>
        <v>0</v>
      </c>
      <c r="X1184" s="176"/>
      <c r="Y1184" s="197"/>
      <c r="Z1184" s="197"/>
      <c r="AA1184" s="67" t="s">
        <v>73</v>
      </c>
      <c r="AB1184" s="49">
        <v>281209</v>
      </c>
      <c r="AC1184" s="30">
        <f>IFERROR(AB1184/Y1175,"-")</f>
        <v>2.126326697115265E-4</v>
      </c>
      <c r="AD1184" s="49">
        <v>27</v>
      </c>
      <c r="AE1184" s="30">
        <f>IFERROR(AD1184/Z1175,"-")</f>
        <v>1.3037180106228875E-2</v>
      </c>
      <c r="AF1184" s="52">
        <f t="shared" si="806"/>
        <v>10415.148148148148</v>
      </c>
      <c r="AG1184" s="31">
        <f t="shared" si="814"/>
        <v>1.2206148282097649E-2</v>
      </c>
      <c r="AH1184" s="176"/>
      <c r="AI1184" s="197"/>
      <c r="AJ1184" s="197"/>
      <c r="AK1184" s="67" t="s">
        <v>73</v>
      </c>
      <c r="AL1184" s="49">
        <v>274513</v>
      </c>
      <c r="AM1184" s="30">
        <f>IFERROR(AL1184/AI1175,"-")</f>
        <v>1.9689841935713163E-4</v>
      </c>
      <c r="AN1184" s="49">
        <v>28</v>
      </c>
      <c r="AO1184" s="30">
        <f>IFERROR(AN1184/AJ1175,"-")</f>
        <v>1.6887816646562123E-2</v>
      </c>
      <c r="AP1184" s="52">
        <f t="shared" si="807"/>
        <v>9804.0357142857138</v>
      </c>
      <c r="AQ1184" s="31">
        <f t="shared" si="815"/>
        <v>1.611047180667434E-2</v>
      </c>
      <c r="AR1184" s="176"/>
      <c r="AS1184" s="197"/>
      <c r="AT1184" s="197"/>
      <c r="AU1184" s="67" t="s">
        <v>73</v>
      </c>
      <c r="AV1184" s="49">
        <v>270752</v>
      </c>
      <c r="AW1184" s="30">
        <f>IFERROR(AV1184/AS1175,"-")</f>
        <v>2.9989313803712792E-4</v>
      </c>
      <c r="AX1184" s="49">
        <v>26</v>
      </c>
      <c r="AY1184" s="30">
        <f>IFERROR(AX1184/AT1175,"-")</f>
        <v>2.8017241379310345E-2</v>
      </c>
      <c r="AZ1184" s="52">
        <f t="shared" si="808"/>
        <v>10413.538461538461</v>
      </c>
      <c r="BA1184" s="31">
        <f t="shared" si="816"/>
        <v>2.6130653266331658E-2</v>
      </c>
      <c r="BB1184" s="176"/>
      <c r="BC1184" s="197"/>
      <c r="BD1184" s="197"/>
      <c r="BE1184" s="67" t="s">
        <v>73</v>
      </c>
      <c r="BF1184" s="49">
        <v>175242</v>
      </c>
      <c r="BG1184" s="30">
        <f>IFERROR(BF1184/BC1175,"-")</f>
        <v>3.3283712222781505E-4</v>
      </c>
      <c r="BH1184" s="49">
        <v>7</v>
      </c>
      <c r="BI1184" s="30">
        <f>IFERROR(BH1184/BD1175,"-")</f>
        <v>1.5945330296127564E-2</v>
      </c>
      <c r="BJ1184" s="52">
        <f t="shared" si="809"/>
        <v>25034.571428571428</v>
      </c>
      <c r="BK1184" s="31">
        <f t="shared" si="817"/>
        <v>1.4644351464435146E-2</v>
      </c>
      <c r="BL1184" s="176"/>
      <c r="BM1184" s="197"/>
      <c r="BN1184" s="197"/>
      <c r="BO1184" s="67" t="s">
        <v>73</v>
      </c>
      <c r="BP1184" s="49">
        <v>27986</v>
      </c>
      <c r="BQ1184" s="30">
        <f>IFERROR(BP1184/BM1175,"-")</f>
        <v>1.4787547496396771E-4</v>
      </c>
      <c r="BR1184" s="49">
        <v>3</v>
      </c>
      <c r="BS1184" s="30">
        <f>IFERROR(BR1184/BN1175,"-")</f>
        <v>1.5544041450777202E-2</v>
      </c>
      <c r="BT1184" s="52">
        <f t="shared" si="810"/>
        <v>9328.6666666666661</v>
      </c>
      <c r="BU1184" s="31">
        <f t="shared" si="818"/>
        <v>1.2931034482758621E-2</v>
      </c>
      <c r="BV1184" s="176"/>
      <c r="BW1184" s="197"/>
      <c r="BX1184" s="197"/>
      <c r="BY1184" s="67" t="s">
        <v>73</v>
      </c>
      <c r="BZ1184" s="49">
        <f t="shared" si="819"/>
        <v>1029702</v>
      </c>
      <c r="CA1184" s="30">
        <f>IFERROR(BZ1184/BW1175,"-")</f>
        <v>2.3653597552210937E-4</v>
      </c>
      <c r="CB1184" s="49">
        <f t="shared" si="820"/>
        <v>91</v>
      </c>
      <c r="CC1184" s="30">
        <f>IFERROR(CB1184/BX1175,"-")</f>
        <v>1.7160098057703188E-2</v>
      </c>
      <c r="CD1184" s="52">
        <f t="shared" si="811"/>
        <v>11315.406593406593</v>
      </c>
      <c r="CE1184" s="31">
        <f t="shared" si="821"/>
        <v>1.6049382716049384E-2</v>
      </c>
      <c r="CR1184" s="173"/>
      <c r="CS1184" s="194"/>
      <c r="CT1184" s="188"/>
      <c r="CU1184" s="191"/>
      <c r="CV1184" s="191"/>
      <c r="CW1184" s="75" t="s">
        <v>69</v>
      </c>
      <c r="CX1184" s="86">
        <v>47902830</v>
      </c>
      <c r="CY1184" s="76">
        <v>4.4657000243389582E-2</v>
      </c>
      <c r="CZ1184" s="86">
        <v>156</v>
      </c>
      <c r="DA1184" s="76">
        <v>0.13494809688581316</v>
      </c>
      <c r="DB1184" s="86">
        <v>307069.42307692306</v>
      </c>
      <c r="DC1184" s="77">
        <v>0.12641815235008103</v>
      </c>
    </row>
    <row r="1185" spans="2:107" s="16" customFormat="1" ht="13.15" customHeight="1">
      <c r="B1185" s="224"/>
      <c r="C1185" s="194"/>
      <c r="D1185" s="176"/>
      <c r="E1185" s="197"/>
      <c r="F1185" s="197"/>
      <c r="G1185" s="67" t="s">
        <v>75</v>
      </c>
      <c r="H1185" s="49">
        <v>0</v>
      </c>
      <c r="I1185" s="30">
        <f>IFERROR(H1185/E1175,"-")</f>
        <v>0</v>
      </c>
      <c r="J1185" s="49">
        <v>0</v>
      </c>
      <c r="K1185" s="30">
        <f>IFERROR(J1185/F1175,"-")</f>
        <v>0</v>
      </c>
      <c r="L1185" s="52" t="str">
        <f t="shared" si="804"/>
        <v>-</v>
      </c>
      <c r="M1185" s="31">
        <f t="shared" si="812"/>
        <v>0</v>
      </c>
      <c r="N1185" s="176"/>
      <c r="O1185" s="197"/>
      <c r="P1185" s="197"/>
      <c r="Q1185" s="67" t="s">
        <v>75</v>
      </c>
      <c r="R1185" s="49">
        <v>22377</v>
      </c>
      <c r="S1185" s="30">
        <f>IFERROR(R1185/O1175,"-")</f>
        <v>1.3106828530561514E-3</v>
      </c>
      <c r="T1185" s="49">
        <v>1</v>
      </c>
      <c r="U1185" s="30">
        <f>IFERROR(T1185/P1175,"-")</f>
        <v>0.1</v>
      </c>
      <c r="V1185" s="52">
        <f t="shared" si="805"/>
        <v>22377</v>
      </c>
      <c r="W1185" s="31">
        <f t="shared" si="813"/>
        <v>0.1</v>
      </c>
      <c r="X1185" s="176"/>
      <c r="Y1185" s="197"/>
      <c r="Z1185" s="197"/>
      <c r="AA1185" s="67" t="s">
        <v>75</v>
      </c>
      <c r="AB1185" s="49">
        <v>554732</v>
      </c>
      <c r="AC1185" s="30">
        <f>IFERROR(AB1185/Y1175,"-")</f>
        <v>4.1945366661242891E-4</v>
      </c>
      <c r="AD1185" s="49">
        <v>44</v>
      </c>
      <c r="AE1185" s="30">
        <f>IFERROR(AD1185/Z1175,"-")</f>
        <v>2.1245774987928536E-2</v>
      </c>
      <c r="AF1185" s="52">
        <f t="shared" si="806"/>
        <v>12607.545454545454</v>
      </c>
      <c r="AG1185" s="31">
        <f t="shared" si="814"/>
        <v>1.9891500904159132E-2</v>
      </c>
      <c r="AH1185" s="176"/>
      <c r="AI1185" s="197"/>
      <c r="AJ1185" s="197"/>
      <c r="AK1185" s="67" t="s">
        <v>75</v>
      </c>
      <c r="AL1185" s="49">
        <v>1337037</v>
      </c>
      <c r="AM1185" s="30">
        <f>IFERROR(AL1185/AI1175,"-")</f>
        <v>9.5900912496676375E-4</v>
      </c>
      <c r="AN1185" s="49">
        <v>77</v>
      </c>
      <c r="AO1185" s="30">
        <f>IFERROR(AN1185/AJ1175,"-")</f>
        <v>4.6441495778045835E-2</v>
      </c>
      <c r="AP1185" s="52">
        <f t="shared" si="807"/>
        <v>17364.116883116883</v>
      </c>
      <c r="AQ1185" s="31">
        <f t="shared" si="815"/>
        <v>4.4303797468354431E-2</v>
      </c>
      <c r="AR1185" s="176"/>
      <c r="AS1185" s="197"/>
      <c r="AT1185" s="197"/>
      <c r="AU1185" s="67" t="s">
        <v>75</v>
      </c>
      <c r="AV1185" s="49">
        <v>2902412</v>
      </c>
      <c r="AW1185" s="30">
        <f>IFERROR(AV1185/AS1175,"-")</f>
        <v>3.2147996785125E-3</v>
      </c>
      <c r="AX1185" s="49">
        <v>39</v>
      </c>
      <c r="AY1185" s="30">
        <f>IFERROR(AX1185/AT1175,"-")</f>
        <v>4.2025862068965518E-2</v>
      </c>
      <c r="AZ1185" s="52">
        <f t="shared" si="808"/>
        <v>74420.820512820515</v>
      </c>
      <c r="BA1185" s="31">
        <f t="shared" si="816"/>
        <v>3.9195979899497489E-2</v>
      </c>
      <c r="BB1185" s="176"/>
      <c r="BC1185" s="197"/>
      <c r="BD1185" s="197"/>
      <c r="BE1185" s="67" t="s">
        <v>75</v>
      </c>
      <c r="BF1185" s="49">
        <v>911757</v>
      </c>
      <c r="BG1185" s="30">
        <f>IFERROR(BF1185/BC1175,"-")</f>
        <v>1.7317000265408176E-3</v>
      </c>
      <c r="BH1185" s="49">
        <v>24</v>
      </c>
      <c r="BI1185" s="30">
        <f>IFERROR(BH1185/BD1175,"-")</f>
        <v>5.4669703872437359E-2</v>
      </c>
      <c r="BJ1185" s="52">
        <f t="shared" si="809"/>
        <v>37989.875</v>
      </c>
      <c r="BK1185" s="31">
        <f t="shared" si="817"/>
        <v>5.0209205020920501E-2</v>
      </c>
      <c r="BL1185" s="176"/>
      <c r="BM1185" s="197"/>
      <c r="BN1185" s="197"/>
      <c r="BO1185" s="67" t="s">
        <v>75</v>
      </c>
      <c r="BP1185" s="49">
        <v>199660</v>
      </c>
      <c r="BQ1185" s="30">
        <f>IFERROR(BP1185/BM1175,"-")</f>
        <v>1.0549852544595795E-3</v>
      </c>
      <c r="BR1185" s="49">
        <v>15</v>
      </c>
      <c r="BS1185" s="30">
        <f>IFERROR(BR1185/BN1175,"-")</f>
        <v>7.7720207253886009E-2</v>
      </c>
      <c r="BT1185" s="52">
        <f t="shared" si="810"/>
        <v>13310.666666666666</v>
      </c>
      <c r="BU1185" s="31">
        <f t="shared" si="818"/>
        <v>6.4655172413793108E-2</v>
      </c>
      <c r="BV1185" s="176"/>
      <c r="BW1185" s="197"/>
      <c r="BX1185" s="197"/>
      <c r="BY1185" s="67" t="s">
        <v>75</v>
      </c>
      <c r="BZ1185" s="49">
        <f t="shared" si="819"/>
        <v>5927975</v>
      </c>
      <c r="CA1185" s="30">
        <f>IFERROR(BZ1185/BW1175,"-")</f>
        <v>1.3617331514318475E-3</v>
      </c>
      <c r="CB1185" s="49">
        <f t="shared" si="820"/>
        <v>200</v>
      </c>
      <c r="CC1185" s="30">
        <f>IFERROR(CB1185/BX1175,"-")</f>
        <v>3.7714501225721286E-2</v>
      </c>
      <c r="CD1185" s="52">
        <f t="shared" si="811"/>
        <v>29639.875</v>
      </c>
      <c r="CE1185" s="31">
        <f t="shared" si="821"/>
        <v>3.5273368606701938E-2</v>
      </c>
      <c r="CR1185" s="173"/>
      <c r="CS1185" s="194"/>
      <c r="CT1185" s="188"/>
      <c r="CU1185" s="191"/>
      <c r="CV1185" s="191"/>
      <c r="CW1185" s="75" t="s">
        <v>70</v>
      </c>
      <c r="CX1185" s="86">
        <v>658</v>
      </c>
      <c r="CY1185" s="76">
        <v>6.1341482664281724E-7</v>
      </c>
      <c r="CZ1185" s="86">
        <v>1</v>
      </c>
      <c r="DA1185" s="76">
        <v>8.6505190311418688E-4</v>
      </c>
      <c r="DB1185" s="86">
        <v>658</v>
      </c>
      <c r="DC1185" s="77">
        <v>8.1037277147487841E-4</v>
      </c>
    </row>
    <row r="1186" spans="2:107" s="16" customFormat="1" ht="13.15" customHeight="1">
      <c r="B1186" s="224"/>
      <c r="C1186" s="194"/>
      <c r="D1186" s="176"/>
      <c r="E1186" s="197"/>
      <c r="F1186" s="197"/>
      <c r="G1186" s="67" t="s">
        <v>77</v>
      </c>
      <c r="H1186" s="49">
        <v>0</v>
      </c>
      <c r="I1186" s="30">
        <f>IFERROR(H1186/E1175,"-")</f>
        <v>0</v>
      </c>
      <c r="J1186" s="49">
        <v>0</v>
      </c>
      <c r="K1186" s="30">
        <f>IFERROR(J1186/F1175,"-")</f>
        <v>0</v>
      </c>
      <c r="L1186" s="52" t="str">
        <f t="shared" si="804"/>
        <v>-</v>
      </c>
      <c r="M1186" s="31">
        <f t="shared" si="812"/>
        <v>0</v>
      </c>
      <c r="N1186" s="176"/>
      <c r="O1186" s="197"/>
      <c r="P1186" s="197"/>
      <c r="Q1186" s="67" t="s">
        <v>77</v>
      </c>
      <c r="R1186" s="49">
        <v>0</v>
      </c>
      <c r="S1186" s="30">
        <f>IFERROR(R1186/O1175,"-")</f>
        <v>0</v>
      </c>
      <c r="T1186" s="49">
        <v>0</v>
      </c>
      <c r="U1186" s="30">
        <f>IFERROR(T1186/P1175,"-")</f>
        <v>0</v>
      </c>
      <c r="V1186" s="52" t="str">
        <f t="shared" si="805"/>
        <v>-</v>
      </c>
      <c r="W1186" s="31">
        <f t="shared" si="813"/>
        <v>0</v>
      </c>
      <c r="X1186" s="176"/>
      <c r="Y1186" s="197"/>
      <c r="Z1186" s="197"/>
      <c r="AA1186" s="67" t="s">
        <v>77</v>
      </c>
      <c r="AB1186" s="49">
        <v>894625</v>
      </c>
      <c r="AC1186" s="30">
        <f>IFERROR(AB1186/Y1175,"-")</f>
        <v>6.764595092641928E-4</v>
      </c>
      <c r="AD1186" s="49">
        <v>19</v>
      </c>
      <c r="AE1186" s="30">
        <f>IFERROR(AD1186/Z1175,"-")</f>
        <v>9.1743119266055051E-3</v>
      </c>
      <c r="AF1186" s="52">
        <f t="shared" si="806"/>
        <v>47085.526315789473</v>
      </c>
      <c r="AG1186" s="31">
        <f t="shared" si="814"/>
        <v>8.5895117540687165E-3</v>
      </c>
      <c r="AH1186" s="176"/>
      <c r="AI1186" s="197"/>
      <c r="AJ1186" s="197"/>
      <c r="AK1186" s="67" t="s">
        <v>77</v>
      </c>
      <c r="AL1186" s="49">
        <v>2198964</v>
      </c>
      <c r="AM1186" s="30">
        <f>IFERROR(AL1186/AI1175,"-")</f>
        <v>1.5772387312194163E-3</v>
      </c>
      <c r="AN1186" s="49">
        <v>35</v>
      </c>
      <c r="AO1186" s="30">
        <f>IFERROR(AN1186/AJ1175,"-")</f>
        <v>2.1109770808202654E-2</v>
      </c>
      <c r="AP1186" s="52">
        <f t="shared" si="807"/>
        <v>62827.542857142857</v>
      </c>
      <c r="AQ1186" s="31">
        <f t="shared" si="815"/>
        <v>2.0138089758342925E-2</v>
      </c>
      <c r="AR1186" s="176"/>
      <c r="AS1186" s="197"/>
      <c r="AT1186" s="197"/>
      <c r="AU1186" s="67" t="s">
        <v>77</v>
      </c>
      <c r="AV1186" s="49">
        <v>2264158</v>
      </c>
      <c r="AW1186" s="30">
        <f>IFERROR(AV1186/AS1175,"-")</f>
        <v>2.5078501641054079E-3</v>
      </c>
      <c r="AX1186" s="49">
        <v>23</v>
      </c>
      <c r="AY1186" s="30">
        <f>IFERROR(AX1186/AT1175,"-")</f>
        <v>2.4784482758620691E-2</v>
      </c>
      <c r="AZ1186" s="52">
        <f t="shared" si="808"/>
        <v>98441.65217391304</v>
      </c>
      <c r="BA1186" s="31">
        <f t="shared" si="816"/>
        <v>2.3115577889447236E-2</v>
      </c>
      <c r="BB1186" s="176"/>
      <c r="BC1186" s="197"/>
      <c r="BD1186" s="197"/>
      <c r="BE1186" s="67" t="s">
        <v>77</v>
      </c>
      <c r="BF1186" s="49">
        <v>1499800</v>
      </c>
      <c r="BG1186" s="30">
        <f>IFERROR(BF1186/BC1175,"-")</f>
        <v>2.8485700683470684E-3</v>
      </c>
      <c r="BH1186" s="49">
        <v>18</v>
      </c>
      <c r="BI1186" s="30">
        <f>IFERROR(BH1186/BD1175,"-")</f>
        <v>4.1002277904328019E-2</v>
      </c>
      <c r="BJ1186" s="52">
        <f t="shared" si="809"/>
        <v>83322.222222222219</v>
      </c>
      <c r="BK1186" s="31">
        <f t="shared" si="817"/>
        <v>3.7656903765690378E-2</v>
      </c>
      <c r="BL1186" s="176"/>
      <c r="BM1186" s="197"/>
      <c r="BN1186" s="197"/>
      <c r="BO1186" s="67" t="s">
        <v>77</v>
      </c>
      <c r="BP1186" s="49">
        <v>230467</v>
      </c>
      <c r="BQ1186" s="30">
        <f>IFERROR(BP1186/BM1175,"-")</f>
        <v>1.217766636479695E-3</v>
      </c>
      <c r="BR1186" s="49">
        <v>9</v>
      </c>
      <c r="BS1186" s="30">
        <f>IFERROR(BR1186/BN1175,"-")</f>
        <v>4.6632124352331605E-2</v>
      </c>
      <c r="BT1186" s="52">
        <f t="shared" si="810"/>
        <v>25607.444444444445</v>
      </c>
      <c r="BU1186" s="31">
        <f t="shared" si="818"/>
        <v>3.8793103448275863E-2</v>
      </c>
      <c r="BV1186" s="176"/>
      <c r="BW1186" s="197"/>
      <c r="BX1186" s="197"/>
      <c r="BY1186" s="67" t="s">
        <v>77</v>
      </c>
      <c r="BZ1186" s="49">
        <f t="shared" si="819"/>
        <v>7088014</v>
      </c>
      <c r="CA1186" s="30">
        <f>IFERROR(BZ1186/BW1175,"-")</f>
        <v>1.6282092352975603E-3</v>
      </c>
      <c r="CB1186" s="49">
        <f t="shared" si="820"/>
        <v>104</v>
      </c>
      <c r="CC1186" s="30">
        <f>IFERROR(CB1186/BX1175,"-")</f>
        <v>1.961154063737507E-2</v>
      </c>
      <c r="CD1186" s="52">
        <f t="shared" si="811"/>
        <v>68153.980769230766</v>
      </c>
      <c r="CE1186" s="31">
        <f t="shared" si="821"/>
        <v>1.8342151675485009E-2</v>
      </c>
      <c r="CR1186" s="173"/>
      <c r="CS1186" s="194"/>
      <c r="CT1186" s="188"/>
      <c r="CU1186" s="191"/>
      <c r="CV1186" s="191"/>
      <c r="CW1186" s="75" t="s">
        <v>73</v>
      </c>
      <c r="CX1186" s="86">
        <v>462311</v>
      </c>
      <c r="CY1186" s="76">
        <v>4.3098544364751894E-4</v>
      </c>
      <c r="CZ1186" s="86">
        <v>11</v>
      </c>
      <c r="DA1186" s="76">
        <v>9.5155709342560554E-3</v>
      </c>
      <c r="DB1186" s="86">
        <v>42028.272727272728</v>
      </c>
      <c r="DC1186" s="77">
        <v>8.9141004862236632E-3</v>
      </c>
    </row>
    <row r="1187" spans="2:107" s="16" customFormat="1" ht="13.15" customHeight="1">
      <c r="B1187" s="224"/>
      <c r="C1187" s="194"/>
      <c r="D1187" s="176"/>
      <c r="E1187" s="197"/>
      <c r="F1187" s="197"/>
      <c r="G1187" s="67" t="s">
        <v>79</v>
      </c>
      <c r="H1187" s="49">
        <v>0</v>
      </c>
      <c r="I1187" s="30">
        <f>IFERROR(H1187/E1175,"-")</f>
        <v>0</v>
      </c>
      <c r="J1187" s="49">
        <v>0</v>
      </c>
      <c r="K1187" s="30">
        <f>IFERROR(J1187/F1175,"-")</f>
        <v>0</v>
      </c>
      <c r="L1187" s="52" t="str">
        <f t="shared" si="804"/>
        <v>-</v>
      </c>
      <c r="M1187" s="31">
        <f t="shared" si="812"/>
        <v>0</v>
      </c>
      <c r="N1187" s="176"/>
      <c r="O1187" s="197"/>
      <c r="P1187" s="197"/>
      <c r="Q1187" s="67" t="s">
        <v>79</v>
      </c>
      <c r="R1187" s="49">
        <v>0</v>
      </c>
      <c r="S1187" s="30">
        <f>IFERROR(R1187/O1175,"-")</f>
        <v>0</v>
      </c>
      <c r="T1187" s="49">
        <v>0</v>
      </c>
      <c r="U1187" s="30">
        <f>IFERROR(T1187/P1175,"-")</f>
        <v>0</v>
      </c>
      <c r="V1187" s="52" t="str">
        <f t="shared" si="805"/>
        <v>-</v>
      </c>
      <c r="W1187" s="31">
        <f t="shared" si="813"/>
        <v>0</v>
      </c>
      <c r="X1187" s="176"/>
      <c r="Y1187" s="197"/>
      <c r="Z1187" s="197"/>
      <c r="AA1187" s="67" t="s">
        <v>79</v>
      </c>
      <c r="AB1187" s="49">
        <v>8231294</v>
      </c>
      <c r="AC1187" s="30">
        <f>IFERROR(AB1187/Y1175,"-")</f>
        <v>6.2239900515291824E-3</v>
      </c>
      <c r="AD1187" s="49">
        <v>18</v>
      </c>
      <c r="AE1187" s="30">
        <f>IFERROR(AD1187/Z1175,"-")</f>
        <v>8.691453404152583E-3</v>
      </c>
      <c r="AF1187" s="52">
        <f t="shared" si="806"/>
        <v>457294.11111111112</v>
      </c>
      <c r="AG1187" s="31">
        <f t="shared" si="814"/>
        <v>8.1374321880651E-3</v>
      </c>
      <c r="AH1187" s="176"/>
      <c r="AI1187" s="197"/>
      <c r="AJ1187" s="197"/>
      <c r="AK1187" s="67" t="s">
        <v>79</v>
      </c>
      <c r="AL1187" s="49">
        <v>17264690</v>
      </c>
      <c r="AM1187" s="30">
        <f>IFERROR(AL1187/AI1175,"-")</f>
        <v>1.2383348590743888E-2</v>
      </c>
      <c r="AN1187" s="49">
        <v>36</v>
      </c>
      <c r="AO1187" s="30">
        <f>IFERROR(AN1187/AJ1175,"-")</f>
        <v>2.1712907117008445E-2</v>
      </c>
      <c r="AP1187" s="52">
        <f t="shared" si="807"/>
        <v>479574.72222222225</v>
      </c>
      <c r="AQ1187" s="31">
        <f t="shared" si="815"/>
        <v>2.0713463751438434E-2</v>
      </c>
      <c r="AR1187" s="176"/>
      <c r="AS1187" s="197"/>
      <c r="AT1187" s="197"/>
      <c r="AU1187" s="67" t="s">
        <v>79</v>
      </c>
      <c r="AV1187" s="49">
        <v>20057464</v>
      </c>
      <c r="AW1187" s="30">
        <f>IFERROR(AV1187/AS1175,"-")</f>
        <v>2.2216256278907352E-2</v>
      </c>
      <c r="AX1187" s="49">
        <v>34</v>
      </c>
      <c r="AY1187" s="30">
        <f>IFERROR(AX1187/AT1175,"-")</f>
        <v>3.6637931034482756E-2</v>
      </c>
      <c r="AZ1187" s="52">
        <f t="shared" si="808"/>
        <v>589925.4117647059</v>
      </c>
      <c r="BA1187" s="31">
        <f t="shared" si="816"/>
        <v>3.4170854271356785E-2</v>
      </c>
      <c r="BB1187" s="176"/>
      <c r="BC1187" s="197"/>
      <c r="BD1187" s="197"/>
      <c r="BE1187" s="67" t="s">
        <v>79</v>
      </c>
      <c r="BF1187" s="49">
        <v>19162808</v>
      </c>
      <c r="BG1187" s="30">
        <f>IFERROR(BF1187/BC1175,"-")</f>
        <v>3.6395920318897018E-2</v>
      </c>
      <c r="BH1187" s="49">
        <v>35</v>
      </c>
      <c r="BI1187" s="30">
        <f>IFERROR(BH1187/BD1175,"-")</f>
        <v>7.9726651480637817E-2</v>
      </c>
      <c r="BJ1187" s="52">
        <f t="shared" si="809"/>
        <v>547508.80000000005</v>
      </c>
      <c r="BK1187" s="31">
        <f t="shared" si="817"/>
        <v>7.3221757322175729E-2</v>
      </c>
      <c r="BL1187" s="176"/>
      <c r="BM1187" s="197"/>
      <c r="BN1187" s="197"/>
      <c r="BO1187" s="67" t="s">
        <v>79</v>
      </c>
      <c r="BP1187" s="49">
        <v>16744399</v>
      </c>
      <c r="BQ1187" s="30">
        <f>IFERROR(BP1187/BM1175,"-")</f>
        <v>8.8475879193567711E-2</v>
      </c>
      <c r="BR1187" s="49">
        <v>26</v>
      </c>
      <c r="BS1187" s="30">
        <f>IFERROR(BR1187/BN1175,"-")</f>
        <v>0.13471502590673576</v>
      </c>
      <c r="BT1187" s="52">
        <f t="shared" si="810"/>
        <v>644015.34615384613</v>
      </c>
      <c r="BU1187" s="31">
        <f t="shared" si="818"/>
        <v>0.11206896551724138</v>
      </c>
      <c r="BV1187" s="176"/>
      <c r="BW1187" s="197"/>
      <c r="BX1187" s="197"/>
      <c r="BY1187" s="67" t="s">
        <v>79</v>
      </c>
      <c r="BZ1187" s="49">
        <f t="shared" si="819"/>
        <v>81460655</v>
      </c>
      <c r="CA1187" s="30">
        <f>IFERROR(BZ1187/BW1175,"-")</f>
        <v>1.8712574606143326E-2</v>
      </c>
      <c r="CB1187" s="49">
        <f t="shared" si="820"/>
        <v>149</v>
      </c>
      <c r="CC1187" s="30">
        <f>IFERROR(CB1187/BX1175,"-")</f>
        <v>2.8097303413162363E-2</v>
      </c>
      <c r="CD1187" s="52">
        <f t="shared" si="811"/>
        <v>546715.80536912754</v>
      </c>
      <c r="CE1187" s="31">
        <f t="shared" si="821"/>
        <v>2.6278659611992945E-2</v>
      </c>
      <c r="CR1187" s="173"/>
      <c r="CS1187" s="194"/>
      <c r="CT1187" s="188"/>
      <c r="CU1187" s="191"/>
      <c r="CV1187" s="191"/>
      <c r="CW1187" s="75" t="s">
        <v>75</v>
      </c>
      <c r="CX1187" s="86">
        <v>987533</v>
      </c>
      <c r="CY1187" s="76">
        <v>9.20619124618634E-4</v>
      </c>
      <c r="CZ1187" s="86">
        <v>56</v>
      </c>
      <c r="DA1187" s="76">
        <v>4.8442906574394463E-2</v>
      </c>
      <c r="DB1187" s="86">
        <v>17634.517857142859</v>
      </c>
      <c r="DC1187" s="77">
        <v>4.5380875202593193E-2</v>
      </c>
    </row>
    <row r="1188" spans="2:107" s="16" customFormat="1" ht="13.15" customHeight="1">
      <c r="B1188" s="224"/>
      <c r="C1188" s="194"/>
      <c r="D1188" s="176"/>
      <c r="E1188" s="197"/>
      <c r="F1188" s="197"/>
      <c r="G1188" s="67" t="s">
        <v>81</v>
      </c>
      <c r="H1188" s="49">
        <v>0</v>
      </c>
      <c r="I1188" s="30">
        <f>IFERROR(H1188/E1175,"-")</f>
        <v>0</v>
      </c>
      <c r="J1188" s="49">
        <v>0</v>
      </c>
      <c r="K1188" s="30">
        <f>IFERROR(J1188/F1175,"-")</f>
        <v>0</v>
      </c>
      <c r="L1188" s="52" t="str">
        <f t="shared" si="804"/>
        <v>-</v>
      </c>
      <c r="M1188" s="31">
        <f t="shared" si="812"/>
        <v>0</v>
      </c>
      <c r="N1188" s="176"/>
      <c r="O1188" s="197"/>
      <c r="P1188" s="197"/>
      <c r="Q1188" s="67" t="s">
        <v>81</v>
      </c>
      <c r="R1188" s="49">
        <v>0</v>
      </c>
      <c r="S1188" s="30">
        <f>IFERROR(R1188/O1175,"-")</f>
        <v>0</v>
      </c>
      <c r="T1188" s="49">
        <v>0</v>
      </c>
      <c r="U1188" s="30">
        <f>IFERROR(T1188/P1175,"-")</f>
        <v>0</v>
      </c>
      <c r="V1188" s="52" t="str">
        <f t="shared" si="805"/>
        <v>-</v>
      </c>
      <c r="W1188" s="31">
        <f t="shared" si="813"/>
        <v>0</v>
      </c>
      <c r="X1188" s="176"/>
      <c r="Y1188" s="197"/>
      <c r="Z1188" s="197"/>
      <c r="AA1188" s="67" t="s">
        <v>81</v>
      </c>
      <c r="AB1188" s="49">
        <v>6089771</v>
      </c>
      <c r="AC1188" s="30">
        <f>IFERROR(AB1188/Y1175,"-")</f>
        <v>4.6047042081221881E-3</v>
      </c>
      <c r="AD1188" s="49">
        <v>149</v>
      </c>
      <c r="AE1188" s="30">
        <f>IFERROR(AD1188/Z1175,"-")</f>
        <v>7.1945919845485276E-2</v>
      </c>
      <c r="AF1188" s="52">
        <f t="shared" si="806"/>
        <v>40870.94630872483</v>
      </c>
      <c r="AG1188" s="31">
        <f t="shared" si="814"/>
        <v>6.7359855334538879E-2</v>
      </c>
      <c r="AH1188" s="176"/>
      <c r="AI1188" s="197"/>
      <c r="AJ1188" s="197"/>
      <c r="AK1188" s="67" t="s">
        <v>81</v>
      </c>
      <c r="AL1188" s="49">
        <v>12090059</v>
      </c>
      <c r="AM1188" s="30">
        <f>IFERROR(AL1188/AI1175,"-")</f>
        <v>8.6717696685929754E-3</v>
      </c>
      <c r="AN1188" s="49">
        <v>169</v>
      </c>
      <c r="AO1188" s="30">
        <f>IFERROR(AN1188/AJ1175,"-")</f>
        <v>0.10193003618817853</v>
      </c>
      <c r="AP1188" s="52">
        <f t="shared" si="807"/>
        <v>71538.810650887579</v>
      </c>
      <c r="AQ1188" s="31">
        <f t="shared" si="815"/>
        <v>9.7238204833141537E-2</v>
      </c>
      <c r="AR1188" s="176"/>
      <c r="AS1188" s="197"/>
      <c r="AT1188" s="197"/>
      <c r="AU1188" s="67" t="s">
        <v>81</v>
      </c>
      <c r="AV1188" s="49">
        <v>3405083</v>
      </c>
      <c r="AW1188" s="30">
        <f>IFERROR(AV1188/AS1175,"-")</f>
        <v>3.7715733444143628E-3</v>
      </c>
      <c r="AX1188" s="49">
        <v>85</v>
      </c>
      <c r="AY1188" s="30">
        <f>IFERROR(AX1188/AT1175,"-")</f>
        <v>9.1594827586206892E-2</v>
      </c>
      <c r="AZ1188" s="52">
        <f t="shared" si="808"/>
        <v>40059.800000000003</v>
      </c>
      <c r="BA1188" s="31">
        <f t="shared" si="816"/>
        <v>8.5427135678391955E-2</v>
      </c>
      <c r="BB1188" s="176"/>
      <c r="BC1188" s="197"/>
      <c r="BD1188" s="197"/>
      <c r="BE1188" s="67" t="s">
        <v>81</v>
      </c>
      <c r="BF1188" s="49">
        <v>2945447</v>
      </c>
      <c r="BG1188" s="30">
        <f>IFERROR(BF1188/BC1175,"-")</f>
        <v>5.5942873463812959E-3</v>
      </c>
      <c r="BH1188" s="49">
        <v>50</v>
      </c>
      <c r="BI1188" s="30">
        <f>IFERROR(BH1188/BD1175,"-")</f>
        <v>0.11389521640091116</v>
      </c>
      <c r="BJ1188" s="52">
        <f t="shared" si="809"/>
        <v>58908.94</v>
      </c>
      <c r="BK1188" s="31">
        <f t="shared" si="817"/>
        <v>0.10460251046025104</v>
      </c>
      <c r="BL1188" s="176"/>
      <c r="BM1188" s="197"/>
      <c r="BN1188" s="197"/>
      <c r="BO1188" s="67" t="s">
        <v>81</v>
      </c>
      <c r="BP1188" s="49">
        <v>1348121</v>
      </c>
      <c r="BQ1188" s="30">
        <f>IFERROR(BP1188/BM1175,"-")</f>
        <v>7.1233485737118235E-3</v>
      </c>
      <c r="BR1188" s="49">
        <v>22</v>
      </c>
      <c r="BS1188" s="30">
        <f>IFERROR(BR1188/BN1175,"-")</f>
        <v>0.11398963730569948</v>
      </c>
      <c r="BT1188" s="52">
        <f t="shared" si="810"/>
        <v>61278.227272727272</v>
      </c>
      <c r="BU1188" s="31">
        <f t="shared" si="818"/>
        <v>9.4827586206896547E-2</v>
      </c>
      <c r="BV1188" s="176"/>
      <c r="BW1188" s="197"/>
      <c r="BX1188" s="197"/>
      <c r="BY1188" s="67" t="s">
        <v>81</v>
      </c>
      <c r="BZ1188" s="49">
        <f t="shared" si="819"/>
        <v>25878481</v>
      </c>
      <c r="CA1188" s="30">
        <f>IFERROR(BZ1188/BW1175,"-")</f>
        <v>5.9446245111356225E-3</v>
      </c>
      <c r="CB1188" s="49">
        <f t="shared" si="820"/>
        <v>475</v>
      </c>
      <c r="CC1188" s="30">
        <f>IFERROR(CB1188/BX1175,"-")</f>
        <v>8.9571940411088069E-2</v>
      </c>
      <c r="CD1188" s="52">
        <f t="shared" si="811"/>
        <v>54481.012631578946</v>
      </c>
      <c r="CE1188" s="31">
        <f t="shared" si="821"/>
        <v>8.3774250440917103E-2</v>
      </c>
      <c r="CR1188" s="173"/>
      <c r="CS1188" s="194"/>
      <c r="CT1188" s="188"/>
      <c r="CU1188" s="191"/>
      <c r="CV1188" s="191"/>
      <c r="CW1188" s="75" t="s">
        <v>77</v>
      </c>
      <c r="CX1188" s="86">
        <v>328882</v>
      </c>
      <c r="CY1188" s="76">
        <v>3.0659740883881917E-4</v>
      </c>
      <c r="CZ1188" s="86">
        <v>20</v>
      </c>
      <c r="DA1188" s="76">
        <v>1.7301038062283738E-2</v>
      </c>
      <c r="DB1188" s="86">
        <v>16444.099999999999</v>
      </c>
      <c r="DC1188" s="77">
        <v>1.6207455429497569E-2</v>
      </c>
    </row>
    <row r="1189" spans="2:107" s="16" customFormat="1" ht="13.15" customHeight="1">
      <c r="B1189" s="224"/>
      <c r="C1189" s="194"/>
      <c r="D1189" s="176"/>
      <c r="E1189" s="197"/>
      <c r="F1189" s="197"/>
      <c r="G1189" s="67" t="s">
        <v>83</v>
      </c>
      <c r="H1189" s="49">
        <v>0</v>
      </c>
      <c r="I1189" s="30">
        <f>IFERROR(H1189/E1175,"-")</f>
        <v>0</v>
      </c>
      <c r="J1189" s="49">
        <v>0</v>
      </c>
      <c r="K1189" s="30">
        <f>IFERROR(J1189/F1175,"-")</f>
        <v>0</v>
      </c>
      <c r="L1189" s="52" t="str">
        <f t="shared" si="804"/>
        <v>-</v>
      </c>
      <c r="M1189" s="31">
        <f t="shared" si="812"/>
        <v>0</v>
      </c>
      <c r="N1189" s="176"/>
      <c r="O1189" s="197"/>
      <c r="P1189" s="197"/>
      <c r="Q1189" s="67" t="s">
        <v>83</v>
      </c>
      <c r="R1189" s="49">
        <v>225906</v>
      </c>
      <c r="S1189" s="30">
        <f>IFERROR(R1189/O1175,"-")</f>
        <v>1.3231939965254633E-2</v>
      </c>
      <c r="T1189" s="49">
        <v>3</v>
      </c>
      <c r="U1189" s="30">
        <f>IFERROR(T1189/P1175,"-")</f>
        <v>0.3</v>
      </c>
      <c r="V1189" s="52">
        <f t="shared" si="805"/>
        <v>75302</v>
      </c>
      <c r="W1189" s="31">
        <f t="shared" si="813"/>
        <v>0.3</v>
      </c>
      <c r="X1189" s="176"/>
      <c r="Y1189" s="197"/>
      <c r="Z1189" s="197"/>
      <c r="AA1189" s="67" t="s">
        <v>83</v>
      </c>
      <c r="AB1189" s="49">
        <v>6553970</v>
      </c>
      <c r="AC1189" s="30">
        <f>IFERROR(AB1189/Y1175,"-")</f>
        <v>4.9557024786164505E-3</v>
      </c>
      <c r="AD1189" s="49">
        <v>107</v>
      </c>
      <c r="AE1189" s="30">
        <f>IFERROR(AD1189/Z1175,"-")</f>
        <v>5.1665861902462577E-2</v>
      </c>
      <c r="AF1189" s="52">
        <f t="shared" si="806"/>
        <v>61252.056074766355</v>
      </c>
      <c r="AG1189" s="31">
        <f t="shared" si="814"/>
        <v>4.8372513562386983E-2</v>
      </c>
      <c r="AH1189" s="176"/>
      <c r="AI1189" s="197"/>
      <c r="AJ1189" s="197"/>
      <c r="AK1189" s="67" t="s">
        <v>83</v>
      </c>
      <c r="AL1189" s="49">
        <v>16952232</v>
      </c>
      <c r="AM1189" s="30">
        <f>IFERROR(AL1189/AI1175,"-")</f>
        <v>1.2159233571362327E-2</v>
      </c>
      <c r="AN1189" s="49">
        <v>207</v>
      </c>
      <c r="AO1189" s="30">
        <f>IFERROR(AN1189/AJ1175,"-")</f>
        <v>0.12484921592279856</v>
      </c>
      <c r="AP1189" s="52">
        <f t="shared" si="807"/>
        <v>81894.840579710144</v>
      </c>
      <c r="AQ1189" s="31">
        <f t="shared" si="815"/>
        <v>0.119102416570771</v>
      </c>
      <c r="AR1189" s="176"/>
      <c r="AS1189" s="197"/>
      <c r="AT1189" s="197"/>
      <c r="AU1189" s="67" t="s">
        <v>83</v>
      </c>
      <c r="AV1189" s="49">
        <v>24874187</v>
      </c>
      <c r="AW1189" s="30">
        <f>IFERROR(AV1189/AS1175,"-")</f>
        <v>2.7551404959344095E-2</v>
      </c>
      <c r="AX1189" s="49">
        <v>198</v>
      </c>
      <c r="AY1189" s="30">
        <f>IFERROR(AX1189/AT1175,"-")</f>
        <v>0.21336206896551724</v>
      </c>
      <c r="AZ1189" s="52">
        <f t="shared" si="808"/>
        <v>125627.20707070707</v>
      </c>
      <c r="BA1189" s="31">
        <f t="shared" si="816"/>
        <v>0.19899497487437187</v>
      </c>
      <c r="BB1189" s="176"/>
      <c r="BC1189" s="197"/>
      <c r="BD1189" s="197"/>
      <c r="BE1189" s="67" t="s">
        <v>83</v>
      </c>
      <c r="BF1189" s="49">
        <v>15545776</v>
      </c>
      <c r="BG1189" s="30">
        <f>IFERROR(BF1189/BC1175,"-")</f>
        <v>2.9526091614100691E-2</v>
      </c>
      <c r="BH1189" s="49">
        <v>127</v>
      </c>
      <c r="BI1189" s="30">
        <f>IFERROR(BH1189/BD1175,"-")</f>
        <v>0.28929384965831434</v>
      </c>
      <c r="BJ1189" s="52">
        <f t="shared" si="809"/>
        <v>122407.68503937007</v>
      </c>
      <c r="BK1189" s="31">
        <f t="shared" si="817"/>
        <v>0.26569037656903766</v>
      </c>
      <c r="BL1189" s="176"/>
      <c r="BM1189" s="197"/>
      <c r="BN1189" s="197"/>
      <c r="BO1189" s="67" t="s">
        <v>83</v>
      </c>
      <c r="BP1189" s="49">
        <v>3033759</v>
      </c>
      <c r="BQ1189" s="30">
        <f>IFERROR(BP1189/BM1175,"-")</f>
        <v>1.6030106233517177E-2</v>
      </c>
      <c r="BR1189" s="49">
        <v>58</v>
      </c>
      <c r="BS1189" s="30">
        <f>IFERROR(BR1189/BN1175,"-")</f>
        <v>0.30051813471502592</v>
      </c>
      <c r="BT1189" s="52">
        <f t="shared" si="810"/>
        <v>52306.189655172413</v>
      </c>
      <c r="BU1189" s="31">
        <f t="shared" si="818"/>
        <v>0.25</v>
      </c>
      <c r="BV1189" s="176"/>
      <c r="BW1189" s="197"/>
      <c r="BX1189" s="197"/>
      <c r="BY1189" s="67" t="s">
        <v>83</v>
      </c>
      <c r="BZ1189" s="49">
        <f t="shared" si="819"/>
        <v>67185830</v>
      </c>
      <c r="CA1189" s="30">
        <f>IFERROR(BZ1189/BW1175,"-")</f>
        <v>1.5433461176449692E-2</v>
      </c>
      <c r="CB1189" s="49">
        <f t="shared" si="820"/>
        <v>700</v>
      </c>
      <c r="CC1189" s="30">
        <f>IFERROR(CB1189/BX1175,"-")</f>
        <v>0.1320007542900245</v>
      </c>
      <c r="CD1189" s="52">
        <f t="shared" si="811"/>
        <v>95979.757142857139</v>
      </c>
      <c r="CE1189" s="31">
        <f t="shared" si="821"/>
        <v>0.12345679012345678</v>
      </c>
      <c r="CR1189" s="173"/>
      <c r="CS1189" s="194"/>
      <c r="CT1189" s="188"/>
      <c r="CU1189" s="191"/>
      <c r="CV1189" s="191"/>
      <c r="CW1189" s="75" t="s">
        <v>79</v>
      </c>
      <c r="CX1189" s="86">
        <v>10191797</v>
      </c>
      <c r="CY1189" s="76">
        <v>9.5012148783188213E-3</v>
      </c>
      <c r="CZ1189" s="86">
        <v>29</v>
      </c>
      <c r="DA1189" s="76">
        <v>2.5086505190311418E-2</v>
      </c>
      <c r="DB1189" s="86">
        <v>351441.27586206899</v>
      </c>
      <c r="DC1189" s="77">
        <v>2.3500810372771474E-2</v>
      </c>
    </row>
    <row r="1190" spans="2:107" s="16" customFormat="1" ht="13.15" customHeight="1">
      <c r="B1190" s="224"/>
      <c r="C1190" s="194"/>
      <c r="D1190" s="176"/>
      <c r="E1190" s="197"/>
      <c r="F1190" s="197"/>
      <c r="G1190" s="67" t="s">
        <v>87</v>
      </c>
      <c r="H1190" s="49">
        <v>0</v>
      </c>
      <c r="I1190" s="30">
        <f>IFERROR(H1190/E1175,"-")</f>
        <v>0</v>
      </c>
      <c r="J1190" s="49">
        <v>0</v>
      </c>
      <c r="K1190" s="30">
        <f>IFERROR(J1190/F1175,"-")</f>
        <v>0</v>
      </c>
      <c r="L1190" s="52" t="str">
        <f t="shared" si="804"/>
        <v>-</v>
      </c>
      <c r="M1190" s="31">
        <f t="shared" si="812"/>
        <v>0</v>
      </c>
      <c r="N1190" s="176"/>
      <c r="O1190" s="197"/>
      <c r="P1190" s="197"/>
      <c r="Q1190" s="67" t="s">
        <v>87</v>
      </c>
      <c r="R1190" s="49">
        <v>104253</v>
      </c>
      <c r="S1190" s="30">
        <f>IFERROR(R1190/O1175,"-")</f>
        <v>6.1063868918828689E-3</v>
      </c>
      <c r="T1190" s="49">
        <v>3</v>
      </c>
      <c r="U1190" s="30">
        <f>IFERROR(T1190/P1175,"-")</f>
        <v>0.3</v>
      </c>
      <c r="V1190" s="52">
        <f t="shared" si="805"/>
        <v>34751</v>
      </c>
      <c r="W1190" s="31">
        <f t="shared" si="813"/>
        <v>0.3</v>
      </c>
      <c r="X1190" s="176"/>
      <c r="Y1190" s="197"/>
      <c r="Z1190" s="197"/>
      <c r="AA1190" s="67" t="s">
        <v>87</v>
      </c>
      <c r="AB1190" s="49">
        <v>3590899</v>
      </c>
      <c r="AC1190" s="30">
        <f>IFERROR(AB1190/Y1175,"-")</f>
        <v>2.7152133858960805E-3</v>
      </c>
      <c r="AD1190" s="49">
        <v>83</v>
      </c>
      <c r="AE1190" s="30">
        <f>IFERROR(AD1190/Z1175,"-")</f>
        <v>4.0077257363592467E-2</v>
      </c>
      <c r="AF1190" s="52">
        <f t="shared" si="806"/>
        <v>43263.843373493975</v>
      </c>
      <c r="AG1190" s="31">
        <f t="shared" si="814"/>
        <v>3.7522603978300179E-2</v>
      </c>
      <c r="AH1190" s="176"/>
      <c r="AI1190" s="197"/>
      <c r="AJ1190" s="197"/>
      <c r="AK1190" s="67" t="s">
        <v>87</v>
      </c>
      <c r="AL1190" s="49">
        <v>5651998</v>
      </c>
      <c r="AM1190" s="30">
        <f>IFERROR(AL1190/AI1175,"-")</f>
        <v>4.0539773067565813E-3</v>
      </c>
      <c r="AN1190" s="49">
        <v>111</v>
      </c>
      <c r="AO1190" s="30">
        <f>IFERROR(AN1190/AJ1175,"-")</f>
        <v>6.6948130277442702E-2</v>
      </c>
      <c r="AP1190" s="52">
        <f t="shared" si="807"/>
        <v>50918.900900900902</v>
      </c>
      <c r="AQ1190" s="31">
        <f t="shared" si="815"/>
        <v>6.3866513233601846E-2</v>
      </c>
      <c r="AR1190" s="176"/>
      <c r="AS1190" s="197"/>
      <c r="AT1190" s="197"/>
      <c r="AU1190" s="67" t="s">
        <v>87</v>
      </c>
      <c r="AV1190" s="49">
        <v>5276072</v>
      </c>
      <c r="AW1190" s="30">
        <f>IFERROR(AV1190/AS1175,"-")</f>
        <v>5.8439375834336421E-3</v>
      </c>
      <c r="AX1190" s="49">
        <v>52</v>
      </c>
      <c r="AY1190" s="30">
        <f>IFERROR(AX1190/AT1175,"-")</f>
        <v>5.6034482758620691E-2</v>
      </c>
      <c r="AZ1190" s="52">
        <f t="shared" si="808"/>
        <v>101462.92307692308</v>
      </c>
      <c r="BA1190" s="31">
        <f t="shared" si="816"/>
        <v>5.2261306532663317E-2</v>
      </c>
      <c r="BB1190" s="176"/>
      <c r="BC1190" s="197"/>
      <c r="BD1190" s="197"/>
      <c r="BE1190" s="67" t="s">
        <v>87</v>
      </c>
      <c r="BF1190" s="49">
        <v>1335425</v>
      </c>
      <c r="BG1190" s="30">
        <f>IFERROR(BF1190/BC1175,"-")</f>
        <v>2.5363726387000827E-3</v>
      </c>
      <c r="BH1190" s="49">
        <v>28</v>
      </c>
      <c r="BI1190" s="30">
        <f>IFERROR(BH1190/BD1175,"-")</f>
        <v>6.3781321184510256E-2</v>
      </c>
      <c r="BJ1190" s="52">
        <f t="shared" si="809"/>
        <v>47693.75</v>
      </c>
      <c r="BK1190" s="31">
        <f t="shared" si="817"/>
        <v>5.8577405857740586E-2</v>
      </c>
      <c r="BL1190" s="176"/>
      <c r="BM1190" s="197"/>
      <c r="BN1190" s="197"/>
      <c r="BO1190" s="67" t="s">
        <v>87</v>
      </c>
      <c r="BP1190" s="49">
        <v>636402</v>
      </c>
      <c r="BQ1190" s="30">
        <f>IFERROR(BP1190/BM1175,"-")</f>
        <v>3.3626902028878361E-3</v>
      </c>
      <c r="BR1190" s="49">
        <v>13</v>
      </c>
      <c r="BS1190" s="30">
        <f>IFERROR(BR1190/BN1175,"-")</f>
        <v>6.7357512953367879E-2</v>
      </c>
      <c r="BT1190" s="52">
        <f t="shared" si="810"/>
        <v>48954</v>
      </c>
      <c r="BU1190" s="31">
        <f t="shared" si="818"/>
        <v>5.6034482758620691E-2</v>
      </c>
      <c r="BV1190" s="176"/>
      <c r="BW1190" s="197"/>
      <c r="BX1190" s="197"/>
      <c r="BY1190" s="67" t="s">
        <v>87</v>
      </c>
      <c r="BZ1190" s="49">
        <f t="shared" si="819"/>
        <v>16595049</v>
      </c>
      <c r="CA1190" s="30">
        <f>IFERROR(BZ1190/BW1175,"-")</f>
        <v>3.8120991355287312E-3</v>
      </c>
      <c r="CB1190" s="49">
        <f t="shared" si="820"/>
        <v>290</v>
      </c>
      <c r="CC1190" s="30">
        <f>IFERROR(CB1190/BX1175,"-")</f>
        <v>5.4686026777295872E-2</v>
      </c>
      <c r="CD1190" s="52">
        <f t="shared" si="811"/>
        <v>57224.306896551723</v>
      </c>
      <c r="CE1190" s="31">
        <f t="shared" si="821"/>
        <v>5.114638447971781E-2</v>
      </c>
      <c r="CR1190" s="173"/>
      <c r="CS1190" s="194"/>
      <c r="CT1190" s="188"/>
      <c r="CU1190" s="191"/>
      <c r="CV1190" s="191"/>
      <c r="CW1190" s="75" t="s">
        <v>81</v>
      </c>
      <c r="CX1190" s="86">
        <v>7898201</v>
      </c>
      <c r="CY1190" s="76">
        <v>7.3630297829865125E-3</v>
      </c>
      <c r="CZ1190" s="86">
        <v>141</v>
      </c>
      <c r="DA1190" s="76">
        <v>0.12197231833910034</v>
      </c>
      <c r="DB1190" s="86">
        <v>56015.609929078011</v>
      </c>
      <c r="DC1190" s="77">
        <v>0.11426256077795786</v>
      </c>
    </row>
    <row r="1191" spans="2:107" s="16" customFormat="1" ht="13.15" customHeight="1">
      <c r="B1191" s="224"/>
      <c r="C1191" s="194"/>
      <c r="D1191" s="176"/>
      <c r="E1191" s="197"/>
      <c r="F1191" s="197"/>
      <c r="G1191" s="68" t="s">
        <v>85</v>
      </c>
      <c r="H1191" s="50">
        <v>0</v>
      </c>
      <c r="I1191" s="32">
        <f>IFERROR(H1191/E1175,"-")</f>
        <v>0</v>
      </c>
      <c r="J1191" s="50">
        <v>0</v>
      </c>
      <c r="K1191" s="32">
        <f>IFERROR(J1191/F1175,"-")</f>
        <v>0</v>
      </c>
      <c r="L1191" s="53" t="str">
        <f t="shared" si="804"/>
        <v>-</v>
      </c>
      <c r="M1191" s="33">
        <f t="shared" si="812"/>
        <v>0</v>
      </c>
      <c r="N1191" s="176"/>
      <c r="O1191" s="197"/>
      <c r="P1191" s="197"/>
      <c r="Q1191" s="68" t="s">
        <v>85</v>
      </c>
      <c r="R1191" s="50">
        <v>6522</v>
      </c>
      <c r="S1191" s="32">
        <f>IFERROR(R1191/O1175,"-")</f>
        <v>3.8201159975118288E-4</v>
      </c>
      <c r="T1191" s="50">
        <v>2</v>
      </c>
      <c r="U1191" s="32">
        <f>IFERROR(T1191/P1175,"-")</f>
        <v>0.2</v>
      </c>
      <c r="V1191" s="53">
        <f t="shared" si="805"/>
        <v>3261</v>
      </c>
      <c r="W1191" s="33">
        <f t="shared" si="813"/>
        <v>0.2</v>
      </c>
      <c r="X1191" s="176"/>
      <c r="Y1191" s="197"/>
      <c r="Z1191" s="197"/>
      <c r="AA1191" s="68" t="s">
        <v>85</v>
      </c>
      <c r="AB1191" s="50">
        <v>1646527</v>
      </c>
      <c r="AC1191" s="32">
        <f>IFERROR(AB1191/Y1175,"-")</f>
        <v>1.2450008063828349E-3</v>
      </c>
      <c r="AD1191" s="50">
        <v>134</v>
      </c>
      <c r="AE1191" s="32">
        <f>IFERROR(AD1191/Z1175,"-")</f>
        <v>6.4703042008691453E-2</v>
      </c>
      <c r="AF1191" s="53">
        <f t="shared" si="806"/>
        <v>12287.514925373134</v>
      </c>
      <c r="AG1191" s="33">
        <f t="shared" si="814"/>
        <v>6.0578661844484627E-2</v>
      </c>
      <c r="AH1191" s="176"/>
      <c r="AI1191" s="197"/>
      <c r="AJ1191" s="197"/>
      <c r="AK1191" s="68" t="s">
        <v>85</v>
      </c>
      <c r="AL1191" s="50">
        <v>2086042</v>
      </c>
      <c r="AM1191" s="32">
        <f>IFERROR(AL1191/AI1175,"-")</f>
        <v>1.4962437936002651E-3</v>
      </c>
      <c r="AN1191" s="50">
        <v>166</v>
      </c>
      <c r="AO1191" s="32">
        <f>IFERROR(AN1191/AJ1175,"-")</f>
        <v>0.10012062726176116</v>
      </c>
      <c r="AP1191" s="53">
        <f t="shared" si="807"/>
        <v>12566.518072289156</v>
      </c>
      <c r="AQ1191" s="33">
        <f t="shared" si="815"/>
        <v>9.5512082853855013E-2</v>
      </c>
      <c r="AR1191" s="176"/>
      <c r="AS1191" s="197"/>
      <c r="AT1191" s="197"/>
      <c r="AU1191" s="68" t="s">
        <v>85</v>
      </c>
      <c r="AV1191" s="50">
        <v>1139085</v>
      </c>
      <c r="AW1191" s="32">
        <f>IFERROR(AV1191/AS1175,"-")</f>
        <v>1.2616851404274828E-3</v>
      </c>
      <c r="AX1191" s="50">
        <v>106</v>
      </c>
      <c r="AY1191" s="32">
        <f>IFERROR(AX1191/AT1175,"-")</f>
        <v>0.11422413793103449</v>
      </c>
      <c r="AZ1191" s="53">
        <f t="shared" si="808"/>
        <v>10746.084905660377</v>
      </c>
      <c r="BA1191" s="33">
        <f t="shared" si="816"/>
        <v>0.10653266331658291</v>
      </c>
      <c r="BB1191" s="176"/>
      <c r="BC1191" s="197"/>
      <c r="BD1191" s="197"/>
      <c r="BE1191" s="68" t="s">
        <v>85</v>
      </c>
      <c r="BF1191" s="50">
        <v>1650680</v>
      </c>
      <c r="BG1191" s="32">
        <f>IFERROR(BF1191/BC1175,"-")</f>
        <v>3.135136445138778E-3</v>
      </c>
      <c r="BH1191" s="50">
        <v>58</v>
      </c>
      <c r="BI1191" s="32">
        <f>IFERROR(BH1191/BD1175,"-")</f>
        <v>0.13211845102505695</v>
      </c>
      <c r="BJ1191" s="53">
        <f t="shared" si="809"/>
        <v>28460</v>
      </c>
      <c r="BK1191" s="33">
        <f t="shared" si="817"/>
        <v>0.12133891213389121</v>
      </c>
      <c r="BL1191" s="176"/>
      <c r="BM1191" s="197"/>
      <c r="BN1191" s="197"/>
      <c r="BO1191" s="68" t="s">
        <v>85</v>
      </c>
      <c r="BP1191" s="50">
        <v>818002</v>
      </c>
      <c r="BQ1191" s="32">
        <f>IFERROR(BP1191/BM1175,"-")</f>
        <v>4.3222480622981318E-3</v>
      </c>
      <c r="BR1191" s="50">
        <v>44</v>
      </c>
      <c r="BS1191" s="32">
        <f>IFERROR(BR1191/BN1175,"-")</f>
        <v>0.22797927461139897</v>
      </c>
      <c r="BT1191" s="53">
        <f t="shared" si="810"/>
        <v>18590.954545454544</v>
      </c>
      <c r="BU1191" s="33">
        <f t="shared" si="818"/>
        <v>0.18965517241379309</v>
      </c>
      <c r="BV1191" s="176"/>
      <c r="BW1191" s="197"/>
      <c r="BX1191" s="197"/>
      <c r="BY1191" s="68" t="s">
        <v>85</v>
      </c>
      <c r="BZ1191" s="50">
        <f t="shared" si="819"/>
        <v>7346858</v>
      </c>
      <c r="CA1191" s="32">
        <f>IFERROR(BZ1191/BW1175,"-")</f>
        <v>1.6876690771236856E-3</v>
      </c>
      <c r="CB1191" s="50">
        <f t="shared" si="820"/>
        <v>510</v>
      </c>
      <c r="CC1191" s="32">
        <f>IFERROR(CB1191/BX1175,"-")</f>
        <v>9.6171978125589294E-2</v>
      </c>
      <c r="CD1191" s="53">
        <f t="shared" si="811"/>
        <v>14405.603921568627</v>
      </c>
      <c r="CE1191" s="33">
        <f t="shared" si="821"/>
        <v>8.9947089947089942E-2</v>
      </c>
      <c r="CR1191" s="173"/>
      <c r="CS1191" s="194"/>
      <c r="CT1191" s="188"/>
      <c r="CU1191" s="191"/>
      <c r="CV1191" s="191"/>
      <c r="CW1191" s="75" t="s">
        <v>83</v>
      </c>
      <c r="CX1191" s="86">
        <v>37714770</v>
      </c>
      <c r="CY1191" s="76">
        <v>3.5159269151099883E-2</v>
      </c>
      <c r="CZ1191" s="86">
        <v>186</v>
      </c>
      <c r="DA1191" s="76">
        <v>0.16089965397923875</v>
      </c>
      <c r="DB1191" s="86">
        <v>202767.5806451613</v>
      </c>
      <c r="DC1191" s="77">
        <v>0.1507293354943274</v>
      </c>
    </row>
    <row r="1192" spans="2:107" s="16" customFormat="1" ht="13.15" customHeight="1">
      <c r="B1192" s="224"/>
      <c r="C1192" s="195"/>
      <c r="D1192" s="177"/>
      <c r="E1192" s="198"/>
      <c r="F1192" s="198"/>
      <c r="G1192" s="18" t="s">
        <v>92</v>
      </c>
      <c r="H1192" s="48">
        <f>SUM(H1175:H1191)</f>
        <v>1907</v>
      </c>
      <c r="I1192" s="32">
        <f>IFERROR(H1192/E1175,"-")</f>
        <v>2.1280632058206491E-3</v>
      </c>
      <c r="J1192" s="50">
        <v>1</v>
      </c>
      <c r="K1192" s="32">
        <f>IFERROR(J1192/F1175,"-")</f>
        <v>0.25</v>
      </c>
      <c r="L1192" s="53">
        <f t="shared" si="804"/>
        <v>1907</v>
      </c>
      <c r="M1192" s="34">
        <f t="shared" si="812"/>
        <v>0.2</v>
      </c>
      <c r="N1192" s="177"/>
      <c r="O1192" s="198"/>
      <c r="P1192" s="198"/>
      <c r="Q1192" s="18" t="s">
        <v>92</v>
      </c>
      <c r="R1192" s="48">
        <f>SUM(R1175:R1191)</f>
        <v>2362842</v>
      </c>
      <c r="S1192" s="32">
        <f>IFERROR(R1192/O1175,"-")</f>
        <v>0.13839819877020615</v>
      </c>
      <c r="T1192" s="50">
        <v>9</v>
      </c>
      <c r="U1192" s="32">
        <f>IFERROR(T1192/P1175,"-")</f>
        <v>0.9</v>
      </c>
      <c r="V1192" s="53">
        <f t="shared" si="805"/>
        <v>262538</v>
      </c>
      <c r="W1192" s="34">
        <f t="shared" si="813"/>
        <v>0.9</v>
      </c>
      <c r="X1192" s="177"/>
      <c r="Y1192" s="198"/>
      <c r="Z1192" s="198"/>
      <c r="AA1192" s="18" t="s">
        <v>92</v>
      </c>
      <c r="AB1192" s="48">
        <f>SUM(AB1175:AB1191)</f>
        <v>191843904</v>
      </c>
      <c r="AC1192" s="32">
        <f>IFERROR(AB1192/Y1175,"-")</f>
        <v>0.14506036960197505</v>
      </c>
      <c r="AD1192" s="50">
        <v>1318</v>
      </c>
      <c r="AE1192" s="32">
        <f>IFERROR(AD1192/Z1175,"-")</f>
        <v>0.63640753259295024</v>
      </c>
      <c r="AF1192" s="53">
        <f t="shared" si="806"/>
        <v>145556.8315629742</v>
      </c>
      <c r="AG1192" s="34">
        <f t="shared" si="814"/>
        <v>0.5958408679927667</v>
      </c>
      <c r="AH1192" s="177"/>
      <c r="AI1192" s="198"/>
      <c r="AJ1192" s="198"/>
      <c r="AK1192" s="18" t="s">
        <v>92</v>
      </c>
      <c r="AL1192" s="48">
        <f>SUM(AL1175:AL1191)</f>
        <v>260887747</v>
      </c>
      <c r="AM1192" s="32">
        <f>IFERROR(AL1192/AI1175,"-")</f>
        <v>0.18712550958950308</v>
      </c>
      <c r="AN1192" s="50">
        <v>1258</v>
      </c>
      <c r="AO1192" s="32">
        <f>IFERROR(AN1192/AJ1175,"-")</f>
        <v>0.75874547647768398</v>
      </c>
      <c r="AP1192" s="53">
        <f t="shared" si="807"/>
        <v>207382.94674085852</v>
      </c>
      <c r="AQ1192" s="34">
        <f t="shared" si="815"/>
        <v>0.72382048331415416</v>
      </c>
      <c r="AR1192" s="177"/>
      <c r="AS1192" s="198"/>
      <c r="AT1192" s="198"/>
      <c r="AU1192" s="18" t="s">
        <v>92</v>
      </c>
      <c r="AV1192" s="48">
        <f>SUM(AV1175:AV1191)</f>
        <v>226883811</v>
      </c>
      <c r="AW1192" s="32">
        <f>IFERROR(AV1192/AS1175,"-")</f>
        <v>0.25130339960780579</v>
      </c>
      <c r="AX1192" s="50">
        <v>765</v>
      </c>
      <c r="AY1192" s="32">
        <f>IFERROR(AX1192/AT1175,"-")</f>
        <v>0.8243534482758621</v>
      </c>
      <c r="AZ1192" s="53">
        <f t="shared" si="808"/>
        <v>296580.14509803924</v>
      </c>
      <c r="BA1192" s="34">
        <f t="shared" si="816"/>
        <v>0.76884422110552764</v>
      </c>
      <c r="BB1192" s="177"/>
      <c r="BC1192" s="198"/>
      <c r="BD1192" s="198"/>
      <c r="BE1192" s="18" t="s">
        <v>92</v>
      </c>
      <c r="BF1192" s="48">
        <f>SUM(BF1175:BF1191)</f>
        <v>128441871</v>
      </c>
      <c r="BG1192" s="32">
        <f>IFERROR(BF1192/BC1175,"-")</f>
        <v>0.24394963945399076</v>
      </c>
      <c r="BH1192" s="50">
        <v>388</v>
      </c>
      <c r="BI1192" s="32">
        <f>IFERROR(BH1192/BD1175,"-")</f>
        <v>0.88382687927107062</v>
      </c>
      <c r="BJ1192" s="53">
        <f t="shared" si="809"/>
        <v>331035.75</v>
      </c>
      <c r="BK1192" s="34">
        <f t="shared" si="817"/>
        <v>0.81171548117154813</v>
      </c>
      <c r="BL1192" s="177"/>
      <c r="BM1192" s="198"/>
      <c r="BN1192" s="198"/>
      <c r="BO1192" s="18" t="s">
        <v>92</v>
      </c>
      <c r="BP1192" s="48">
        <f>SUM(BP1175:BP1191)</f>
        <v>53362814</v>
      </c>
      <c r="BQ1192" s="32">
        <f>IFERROR(BP1192/BM1175,"-")</f>
        <v>0.28196424875522996</v>
      </c>
      <c r="BR1192" s="50">
        <v>166</v>
      </c>
      <c r="BS1192" s="32">
        <f>IFERROR(BR1192/BN1175,"-")</f>
        <v>0.86010362694300513</v>
      </c>
      <c r="BT1192" s="53">
        <f t="shared" si="810"/>
        <v>321462.73493975902</v>
      </c>
      <c r="BU1192" s="34">
        <f t="shared" si="818"/>
        <v>0.71551724137931039</v>
      </c>
      <c r="BV1192" s="177"/>
      <c r="BW1192" s="198"/>
      <c r="BX1192" s="198"/>
      <c r="BY1192" s="18" t="s">
        <v>92</v>
      </c>
      <c r="BZ1192" s="48">
        <f t="shared" si="819"/>
        <v>863784896</v>
      </c>
      <c r="CA1192" s="32">
        <f>IFERROR(BZ1192/BW1175,"-")</f>
        <v>0.19842265336633685</v>
      </c>
      <c r="CB1192" s="50">
        <f t="shared" si="820"/>
        <v>3905</v>
      </c>
      <c r="CC1192" s="32">
        <f>IFERROR(CB1192/BX1175,"-")</f>
        <v>0.73637563643220816</v>
      </c>
      <c r="CD1192" s="53">
        <f t="shared" si="811"/>
        <v>221199.71728553137</v>
      </c>
      <c r="CE1192" s="34">
        <f t="shared" si="821"/>
        <v>0.68871252204585542</v>
      </c>
      <c r="CR1192" s="173"/>
      <c r="CS1192" s="194"/>
      <c r="CT1192" s="188"/>
      <c r="CU1192" s="191"/>
      <c r="CV1192" s="191"/>
      <c r="CW1192" s="75" t="s">
        <v>87</v>
      </c>
      <c r="CX1192" s="86">
        <v>9753905</v>
      </c>
      <c r="CY1192" s="76">
        <v>9.0929938368776719E-3</v>
      </c>
      <c r="CZ1192" s="86">
        <v>74</v>
      </c>
      <c r="DA1192" s="76">
        <v>6.4013840830449822E-2</v>
      </c>
      <c r="DB1192" s="86">
        <v>131809.52702702704</v>
      </c>
      <c r="DC1192" s="77">
        <v>5.9967585089141004E-2</v>
      </c>
    </row>
    <row r="1193" spans="2:107" s="16" customFormat="1" ht="13.15" customHeight="1">
      <c r="B1193" s="224">
        <v>67</v>
      </c>
      <c r="C1193" s="193" t="s">
        <v>5</v>
      </c>
      <c r="D1193" s="175">
        <f>CI71</f>
        <v>11</v>
      </c>
      <c r="E1193" s="196">
        <v>21147650</v>
      </c>
      <c r="F1193" s="196">
        <v>11</v>
      </c>
      <c r="G1193" s="65" t="s">
        <v>58</v>
      </c>
      <c r="H1193" s="54">
        <v>993927</v>
      </c>
      <c r="I1193" s="28">
        <f>IFERROR(H1193/E1193,"-")</f>
        <v>4.6999406553446837E-2</v>
      </c>
      <c r="J1193" s="54">
        <v>5</v>
      </c>
      <c r="K1193" s="28">
        <f>IFERROR(J1193/F1193,"-")</f>
        <v>0.45454545454545453</v>
      </c>
      <c r="L1193" s="51">
        <f t="shared" si="804"/>
        <v>198785.4</v>
      </c>
      <c r="M1193" s="29">
        <f t="shared" ref="M1193:M1210" si="822">IFERROR(J1193/$CI$71,"-")</f>
        <v>0.45454545454545453</v>
      </c>
      <c r="N1193" s="175">
        <f>CJ71</f>
        <v>27</v>
      </c>
      <c r="O1193" s="196">
        <v>36725400</v>
      </c>
      <c r="P1193" s="196">
        <v>23</v>
      </c>
      <c r="Q1193" s="65" t="s">
        <v>58</v>
      </c>
      <c r="R1193" s="54">
        <v>140894</v>
      </c>
      <c r="S1193" s="28">
        <f>IFERROR(R1193/O1193,"-")</f>
        <v>3.8364183916308604E-3</v>
      </c>
      <c r="T1193" s="54">
        <v>5</v>
      </c>
      <c r="U1193" s="28">
        <f>IFERROR(T1193/P1193,"-")</f>
        <v>0.21739130434782608</v>
      </c>
      <c r="V1193" s="51">
        <f t="shared" si="805"/>
        <v>28178.799999999999</v>
      </c>
      <c r="W1193" s="29">
        <f t="shared" ref="W1193:W1210" si="823">IFERROR(T1193/$CJ$71,"-")</f>
        <v>0.18518518518518517</v>
      </c>
      <c r="X1193" s="175">
        <f>CK71</f>
        <v>930</v>
      </c>
      <c r="Y1193" s="196">
        <v>637323700</v>
      </c>
      <c r="Z1193" s="196">
        <v>857</v>
      </c>
      <c r="AA1193" s="65" t="s">
        <v>58</v>
      </c>
      <c r="AB1193" s="54">
        <v>7403627</v>
      </c>
      <c r="AC1193" s="28">
        <f>IFERROR(AB1193/Y1193,"-")</f>
        <v>1.1616745148501461E-2</v>
      </c>
      <c r="AD1193" s="54">
        <v>99</v>
      </c>
      <c r="AE1193" s="28">
        <f>IFERROR(AD1193/Z1193,"-")</f>
        <v>0.11551925320886815</v>
      </c>
      <c r="AF1193" s="51">
        <f t="shared" si="806"/>
        <v>74784.111111111109</v>
      </c>
      <c r="AG1193" s="29">
        <f t="shared" ref="AG1193:AG1210" si="824">IFERROR(AD1193/$CK$71,"-")</f>
        <v>0.1064516129032258</v>
      </c>
      <c r="AH1193" s="175">
        <f>CL71</f>
        <v>639</v>
      </c>
      <c r="AI1193" s="196">
        <v>618383530</v>
      </c>
      <c r="AJ1193" s="196">
        <v>595</v>
      </c>
      <c r="AK1193" s="65" t="s">
        <v>58</v>
      </c>
      <c r="AL1193" s="54">
        <v>27443098</v>
      </c>
      <c r="AM1193" s="28">
        <f>IFERROR(AL1193/AI1193,"-")</f>
        <v>4.4378766038610372E-2</v>
      </c>
      <c r="AN1193" s="54">
        <v>118</v>
      </c>
      <c r="AO1193" s="28">
        <f>IFERROR(AN1193/AJ1193,"-")</f>
        <v>0.19831932773109243</v>
      </c>
      <c r="AP1193" s="51">
        <f t="shared" si="807"/>
        <v>232568.62711864407</v>
      </c>
      <c r="AQ1193" s="29">
        <f t="shared" ref="AQ1193:AQ1210" si="825">IFERROR(AN1193/$CL$71,"-")</f>
        <v>0.18466353677621283</v>
      </c>
      <c r="AR1193" s="175">
        <f>CM71</f>
        <v>423</v>
      </c>
      <c r="AS1193" s="196">
        <v>420369470</v>
      </c>
      <c r="AT1193" s="196">
        <v>397</v>
      </c>
      <c r="AU1193" s="65" t="s">
        <v>58</v>
      </c>
      <c r="AV1193" s="54">
        <v>12428164</v>
      </c>
      <c r="AW1193" s="28">
        <f>IFERROR(AV1193/AS1193,"-")</f>
        <v>2.9564858742001411E-2</v>
      </c>
      <c r="AX1193" s="54">
        <v>96</v>
      </c>
      <c r="AY1193" s="28">
        <f>IFERROR(AX1193/AT1193,"-")</f>
        <v>0.24181360201511334</v>
      </c>
      <c r="AZ1193" s="51">
        <f t="shared" si="808"/>
        <v>129460.04166666667</v>
      </c>
      <c r="BA1193" s="29">
        <f t="shared" ref="BA1193:BA1210" si="826">IFERROR(AX1193/$CM$71,"-")</f>
        <v>0.22695035460992907</v>
      </c>
      <c r="BB1193" s="175">
        <f>CN71</f>
        <v>270</v>
      </c>
      <c r="BC1193" s="196">
        <v>244114770</v>
      </c>
      <c r="BD1193" s="196">
        <v>228</v>
      </c>
      <c r="BE1193" s="65" t="s">
        <v>58</v>
      </c>
      <c r="BF1193" s="54">
        <v>10191779</v>
      </c>
      <c r="BG1193" s="28">
        <f>IFERROR(BF1193/BC1193,"-")</f>
        <v>4.1749948190353249E-2</v>
      </c>
      <c r="BH1193" s="54">
        <v>58</v>
      </c>
      <c r="BI1193" s="28">
        <f>IFERROR(BH1193/BD1193,"-")</f>
        <v>0.25438596491228072</v>
      </c>
      <c r="BJ1193" s="51">
        <f t="shared" si="809"/>
        <v>175720.3275862069</v>
      </c>
      <c r="BK1193" s="29">
        <f t="shared" ref="BK1193:BK1210" si="827">IFERROR(BH1193/$CN$71,"-")</f>
        <v>0.21481481481481482</v>
      </c>
      <c r="BL1193" s="175">
        <f>CO71</f>
        <v>135</v>
      </c>
      <c r="BM1193" s="196">
        <v>130775240</v>
      </c>
      <c r="BN1193" s="196">
        <v>104</v>
      </c>
      <c r="BO1193" s="65" t="s">
        <v>58</v>
      </c>
      <c r="BP1193" s="54">
        <v>5639096</v>
      </c>
      <c r="BQ1193" s="28">
        <f>IFERROR(BP1193/BM1193,"-")</f>
        <v>4.3120517308934014E-2</v>
      </c>
      <c r="BR1193" s="54">
        <v>21</v>
      </c>
      <c r="BS1193" s="28">
        <f>IFERROR(BR1193/BN1193,"-")</f>
        <v>0.20192307692307693</v>
      </c>
      <c r="BT1193" s="51">
        <f t="shared" si="810"/>
        <v>268528.38095238095</v>
      </c>
      <c r="BU1193" s="29">
        <f t="shared" ref="BU1193:BU1210" si="828">IFERROR(BR1193/$CO$71,"-")</f>
        <v>0.15555555555555556</v>
      </c>
      <c r="BV1193" s="175">
        <f>CP71</f>
        <v>2435</v>
      </c>
      <c r="BW1193" s="196">
        <f>SUM(E1193,O1193,Y1193,AI1193,AS1193,BC1193,BM1193)</f>
        <v>2108839760</v>
      </c>
      <c r="BX1193" s="196">
        <f>SUM(F1193,P1193,Z1193,AJ1193,AT1193,BD1193,BN1193)</f>
        <v>2215</v>
      </c>
      <c r="BY1193" s="65" t="s">
        <v>58</v>
      </c>
      <c r="BZ1193" s="54">
        <f t="shared" si="819"/>
        <v>64240585</v>
      </c>
      <c r="CA1193" s="28">
        <f>IFERROR(BZ1193/BW1193,"-")</f>
        <v>3.0462525516874738E-2</v>
      </c>
      <c r="CB1193" s="54">
        <f t="shared" si="820"/>
        <v>402</v>
      </c>
      <c r="CC1193" s="28">
        <f>IFERROR(CB1193/BX1193,"-")</f>
        <v>0.18148984198645599</v>
      </c>
      <c r="CD1193" s="51">
        <f t="shared" si="811"/>
        <v>159802.45024875621</v>
      </c>
      <c r="CE1193" s="29">
        <f t="shared" ref="CE1193:CE1210" si="829">IFERROR(CB1193/$CP$71,"-")</f>
        <v>0.1650924024640657</v>
      </c>
      <c r="CR1193" s="173"/>
      <c r="CS1193" s="194"/>
      <c r="CT1193" s="188"/>
      <c r="CU1193" s="191"/>
      <c r="CV1193" s="191"/>
      <c r="CW1193" s="75" t="s">
        <v>85</v>
      </c>
      <c r="CX1193" s="86">
        <v>5687610</v>
      </c>
      <c r="CY1193" s="76">
        <v>5.3022253832248536E-3</v>
      </c>
      <c r="CZ1193" s="86">
        <v>147</v>
      </c>
      <c r="DA1193" s="76">
        <v>0.12716262975778547</v>
      </c>
      <c r="DB1193" s="86">
        <v>38691.224489795917</v>
      </c>
      <c r="DC1193" s="77">
        <v>0.11912479740680713</v>
      </c>
    </row>
    <row r="1194" spans="2:107" s="16" customFormat="1" ht="13.15" customHeight="1">
      <c r="B1194" s="224"/>
      <c r="C1194" s="194"/>
      <c r="D1194" s="176"/>
      <c r="E1194" s="197"/>
      <c r="F1194" s="197"/>
      <c r="G1194" s="66" t="s">
        <v>60</v>
      </c>
      <c r="H1194" s="49">
        <v>130952</v>
      </c>
      <c r="I1194" s="30">
        <f>IFERROR(H1194/E1193,"-")</f>
        <v>6.1922719545670557E-3</v>
      </c>
      <c r="J1194" s="49">
        <v>2</v>
      </c>
      <c r="K1194" s="30">
        <f>IFERROR(J1194/F1193,"-")</f>
        <v>0.18181818181818182</v>
      </c>
      <c r="L1194" s="52">
        <f t="shared" si="804"/>
        <v>65476</v>
      </c>
      <c r="M1194" s="31">
        <f t="shared" si="822"/>
        <v>0.18181818181818182</v>
      </c>
      <c r="N1194" s="176"/>
      <c r="O1194" s="197"/>
      <c r="P1194" s="197"/>
      <c r="Q1194" s="66" t="s">
        <v>60</v>
      </c>
      <c r="R1194" s="49">
        <v>79865</v>
      </c>
      <c r="S1194" s="30">
        <f>IFERROR(R1194/O1193,"-")</f>
        <v>2.174652964977917E-3</v>
      </c>
      <c r="T1194" s="49">
        <v>5</v>
      </c>
      <c r="U1194" s="30">
        <f>IFERROR(T1194/P1193,"-")</f>
        <v>0.21739130434782608</v>
      </c>
      <c r="V1194" s="52">
        <f t="shared" si="805"/>
        <v>15973</v>
      </c>
      <c r="W1194" s="31">
        <f t="shared" si="823"/>
        <v>0.18518518518518517</v>
      </c>
      <c r="X1194" s="176"/>
      <c r="Y1194" s="197"/>
      <c r="Z1194" s="197"/>
      <c r="AA1194" s="66" t="s">
        <v>60</v>
      </c>
      <c r="AB1194" s="49">
        <v>10096270</v>
      </c>
      <c r="AC1194" s="30">
        <f>IFERROR(AB1194/Y1193,"-")</f>
        <v>1.5841667272062848E-2</v>
      </c>
      <c r="AD1194" s="49">
        <v>172</v>
      </c>
      <c r="AE1194" s="30">
        <f>IFERROR(AD1194/Z1193,"-")</f>
        <v>0.20070011668611434</v>
      </c>
      <c r="AF1194" s="52">
        <f t="shared" si="806"/>
        <v>58699.244186046511</v>
      </c>
      <c r="AG1194" s="31">
        <f t="shared" si="824"/>
        <v>0.18494623655913978</v>
      </c>
      <c r="AH1194" s="176"/>
      <c r="AI1194" s="197"/>
      <c r="AJ1194" s="197"/>
      <c r="AK1194" s="66" t="s">
        <v>60</v>
      </c>
      <c r="AL1194" s="49">
        <v>17524479</v>
      </c>
      <c r="AM1194" s="30">
        <f>IFERROR(AL1194/AI1193,"-")</f>
        <v>2.8339174880676398E-2</v>
      </c>
      <c r="AN1194" s="49">
        <v>161</v>
      </c>
      <c r="AO1194" s="30">
        <f>IFERROR(AN1194/AJ1193,"-")</f>
        <v>0.27058823529411763</v>
      </c>
      <c r="AP1194" s="52">
        <f t="shared" si="807"/>
        <v>108847.69565217392</v>
      </c>
      <c r="AQ1194" s="31">
        <f t="shared" si="825"/>
        <v>0.2519561815336463</v>
      </c>
      <c r="AR1194" s="176"/>
      <c r="AS1194" s="197"/>
      <c r="AT1194" s="197"/>
      <c r="AU1194" s="66" t="s">
        <v>60</v>
      </c>
      <c r="AV1194" s="49">
        <v>4006949</v>
      </c>
      <c r="AW1194" s="30">
        <f>IFERROR(AV1194/AS1193,"-")</f>
        <v>9.5319695790467372E-3</v>
      </c>
      <c r="AX1194" s="49">
        <v>107</v>
      </c>
      <c r="AY1194" s="30">
        <f>IFERROR(AX1194/AT1193,"-")</f>
        <v>0.26952141057934509</v>
      </c>
      <c r="AZ1194" s="52">
        <f t="shared" si="808"/>
        <v>37448.121495327105</v>
      </c>
      <c r="BA1194" s="31">
        <f t="shared" si="826"/>
        <v>0.25295508274231676</v>
      </c>
      <c r="BB1194" s="176"/>
      <c r="BC1194" s="197"/>
      <c r="BD1194" s="197"/>
      <c r="BE1194" s="66" t="s">
        <v>60</v>
      </c>
      <c r="BF1194" s="49">
        <v>2413977</v>
      </c>
      <c r="BG1194" s="30">
        <f>IFERROR(BF1194/BC1193,"-")</f>
        <v>9.888697025583499E-3</v>
      </c>
      <c r="BH1194" s="49">
        <v>51</v>
      </c>
      <c r="BI1194" s="30">
        <f>IFERROR(BH1194/BD1193,"-")</f>
        <v>0.22368421052631579</v>
      </c>
      <c r="BJ1194" s="52">
        <f t="shared" si="809"/>
        <v>47332.882352941175</v>
      </c>
      <c r="BK1194" s="31">
        <f t="shared" si="827"/>
        <v>0.18888888888888888</v>
      </c>
      <c r="BL1194" s="176"/>
      <c r="BM1194" s="197"/>
      <c r="BN1194" s="197"/>
      <c r="BO1194" s="66" t="s">
        <v>60</v>
      </c>
      <c r="BP1194" s="49">
        <v>815557</v>
      </c>
      <c r="BQ1194" s="30">
        <f>IFERROR(BP1194/BM1193,"-")</f>
        <v>6.2363257754296606E-3</v>
      </c>
      <c r="BR1194" s="49">
        <v>21</v>
      </c>
      <c r="BS1194" s="30">
        <f>IFERROR(BR1194/BN1193,"-")</f>
        <v>0.20192307692307693</v>
      </c>
      <c r="BT1194" s="52">
        <f t="shared" si="810"/>
        <v>38836.047619047618</v>
      </c>
      <c r="BU1194" s="31">
        <f t="shared" si="828"/>
        <v>0.15555555555555556</v>
      </c>
      <c r="BV1194" s="176"/>
      <c r="BW1194" s="197"/>
      <c r="BX1194" s="197"/>
      <c r="BY1194" s="66" t="s">
        <v>60</v>
      </c>
      <c r="BZ1194" s="49">
        <f t="shared" si="819"/>
        <v>35068049</v>
      </c>
      <c r="CA1194" s="30">
        <f>IFERROR(BZ1194/BW1193,"-")</f>
        <v>1.662907237674616E-2</v>
      </c>
      <c r="CB1194" s="49">
        <f t="shared" si="820"/>
        <v>519</v>
      </c>
      <c r="CC1194" s="30">
        <f>IFERROR(CB1194/BX1193,"-")</f>
        <v>0.23431151241534989</v>
      </c>
      <c r="CD1194" s="52">
        <f t="shared" si="811"/>
        <v>67568.495183044317</v>
      </c>
      <c r="CE1194" s="31">
        <f t="shared" si="829"/>
        <v>0.21314168377823409</v>
      </c>
      <c r="CR1194" s="174"/>
      <c r="CS1194" s="195"/>
      <c r="CT1194" s="189"/>
      <c r="CU1194" s="192"/>
      <c r="CV1194" s="192"/>
      <c r="CW1194" s="18" t="s">
        <v>92</v>
      </c>
      <c r="CX1194" s="86">
        <v>223298686</v>
      </c>
      <c r="CY1194" s="76">
        <v>0.20816827471467914</v>
      </c>
      <c r="CZ1194" s="86">
        <v>946</v>
      </c>
      <c r="DA1194" s="76">
        <v>0.81833910034602075</v>
      </c>
      <c r="DB1194" s="86">
        <v>236045.12262156449</v>
      </c>
      <c r="DC1194" s="77">
        <v>0.76661264181523503</v>
      </c>
    </row>
    <row r="1195" spans="2:107" s="16" customFormat="1" ht="13.15" customHeight="1">
      <c r="B1195" s="224"/>
      <c r="C1195" s="194"/>
      <c r="D1195" s="176"/>
      <c r="E1195" s="197"/>
      <c r="F1195" s="197"/>
      <c r="G1195" s="67" t="s">
        <v>194</v>
      </c>
      <c r="H1195" s="49">
        <v>0</v>
      </c>
      <c r="I1195" s="30">
        <f>IFERROR(H1195/E1193,"-")</f>
        <v>0</v>
      </c>
      <c r="J1195" s="49">
        <v>0</v>
      </c>
      <c r="K1195" s="30">
        <f>IFERROR(J1195/F1193,"-")</f>
        <v>0</v>
      </c>
      <c r="L1195" s="52" t="str">
        <f>IFERROR(H1195/J1195,"-")</f>
        <v>-</v>
      </c>
      <c r="M1195" s="31">
        <f t="shared" si="822"/>
        <v>0</v>
      </c>
      <c r="N1195" s="176"/>
      <c r="O1195" s="197"/>
      <c r="P1195" s="197"/>
      <c r="Q1195" s="67" t="s">
        <v>194</v>
      </c>
      <c r="R1195" s="49">
        <v>1488686</v>
      </c>
      <c r="S1195" s="30">
        <f>IFERROR(R1195/O1193,"-")</f>
        <v>4.0535596617055226E-2</v>
      </c>
      <c r="T1195" s="49">
        <v>1</v>
      </c>
      <c r="U1195" s="30">
        <f>IFERROR(T1195/P1193,"-")</f>
        <v>4.3478260869565216E-2</v>
      </c>
      <c r="V1195" s="52">
        <f>IFERROR(R1195/T1195,"-")</f>
        <v>1488686</v>
      </c>
      <c r="W1195" s="31">
        <f t="shared" si="823"/>
        <v>3.7037037037037035E-2</v>
      </c>
      <c r="X1195" s="176"/>
      <c r="Y1195" s="197"/>
      <c r="Z1195" s="197"/>
      <c r="AA1195" s="67" t="s">
        <v>194</v>
      </c>
      <c r="AB1195" s="49">
        <v>6830061</v>
      </c>
      <c r="AC1195" s="30">
        <f>IFERROR(AB1195/Y1193,"-")</f>
        <v>1.0716784892826048E-2</v>
      </c>
      <c r="AD1195" s="49">
        <v>61</v>
      </c>
      <c r="AE1195" s="30">
        <f>IFERROR(AD1195/Z1193,"-")</f>
        <v>7.1178529754959155E-2</v>
      </c>
      <c r="AF1195" s="52">
        <f>IFERROR(AB1195/AD1195,"-")</f>
        <v>111968.21311475409</v>
      </c>
      <c r="AG1195" s="31">
        <f t="shared" si="824"/>
        <v>6.5591397849462371E-2</v>
      </c>
      <c r="AH1195" s="176"/>
      <c r="AI1195" s="197"/>
      <c r="AJ1195" s="197"/>
      <c r="AK1195" s="67" t="s">
        <v>194</v>
      </c>
      <c r="AL1195" s="49">
        <v>3875191</v>
      </c>
      <c r="AM1195" s="30">
        <f>IFERROR(AL1195/AI1193,"-")</f>
        <v>6.2666465259836402E-3</v>
      </c>
      <c r="AN1195" s="49">
        <v>51</v>
      </c>
      <c r="AO1195" s="30">
        <f>IFERROR(AN1195/AJ1193,"-")</f>
        <v>8.5714285714285715E-2</v>
      </c>
      <c r="AP1195" s="52">
        <f>IFERROR(AL1195/AN1195,"-")</f>
        <v>75984.137254901958</v>
      </c>
      <c r="AQ1195" s="31">
        <f t="shared" si="825"/>
        <v>7.9812206572769953E-2</v>
      </c>
      <c r="AR1195" s="176"/>
      <c r="AS1195" s="197"/>
      <c r="AT1195" s="197"/>
      <c r="AU1195" s="67" t="s">
        <v>194</v>
      </c>
      <c r="AV1195" s="49">
        <v>4735378</v>
      </c>
      <c r="AW1195" s="30">
        <f>IFERROR(AV1195/AS1193,"-")</f>
        <v>1.1264799986545169E-2</v>
      </c>
      <c r="AX1195" s="49">
        <v>27</v>
      </c>
      <c r="AY1195" s="30">
        <f>IFERROR(AX1195/AT1193,"-")</f>
        <v>6.8010075566750636E-2</v>
      </c>
      <c r="AZ1195" s="52">
        <f>IFERROR(AV1195/AX1195,"-")</f>
        <v>175384.37037037036</v>
      </c>
      <c r="BA1195" s="31">
        <f t="shared" si="826"/>
        <v>6.3829787234042548E-2</v>
      </c>
      <c r="BB1195" s="176"/>
      <c r="BC1195" s="197"/>
      <c r="BD1195" s="197"/>
      <c r="BE1195" s="67" t="s">
        <v>194</v>
      </c>
      <c r="BF1195" s="49">
        <v>348365</v>
      </c>
      <c r="BG1195" s="30">
        <f>IFERROR(BF1195/BC1193,"-")</f>
        <v>1.4270541680046643E-3</v>
      </c>
      <c r="BH1195" s="49">
        <v>12</v>
      </c>
      <c r="BI1195" s="30">
        <f>IFERROR(BH1195/BD1193,"-")</f>
        <v>5.2631578947368418E-2</v>
      </c>
      <c r="BJ1195" s="52">
        <f>IFERROR(BF1195/BH1195,"-")</f>
        <v>29030.416666666668</v>
      </c>
      <c r="BK1195" s="31">
        <f t="shared" si="827"/>
        <v>4.4444444444444446E-2</v>
      </c>
      <c r="BL1195" s="176"/>
      <c r="BM1195" s="197"/>
      <c r="BN1195" s="197"/>
      <c r="BO1195" s="67" t="s">
        <v>194</v>
      </c>
      <c r="BP1195" s="49">
        <v>190282</v>
      </c>
      <c r="BQ1195" s="30">
        <f>IFERROR(BP1195/BM1193,"-")</f>
        <v>1.4550307841147911E-3</v>
      </c>
      <c r="BR1195" s="49">
        <v>5</v>
      </c>
      <c r="BS1195" s="30">
        <f>IFERROR(BR1195/BN1193,"-")</f>
        <v>4.807692307692308E-2</v>
      </c>
      <c r="BT1195" s="52">
        <f>IFERROR(BP1195/BR1195,"-")</f>
        <v>38056.400000000001</v>
      </c>
      <c r="BU1195" s="31">
        <f t="shared" si="828"/>
        <v>3.7037037037037035E-2</v>
      </c>
      <c r="BV1195" s="176"/>
      <c r="BW1195" s="197"/>
      <c r="BX1195" s="197"/>
      <c r="BY1195" s="67" t="s">
        <v>194</v>
      </c>
      <c r="BZ1195" s="49">
        <f t="shared" ref="BZ1195" si="830">SUM(H1195,R1195,AB1195,AL1195,AV1195,BF1195,BP1195)</f>
        <v>17467963</v>
      </c>
      <c r="CA1195" s="30">
        <f>IFERROR(BZ1195/BW1193,"-")</f>
        <v>8.2832101951643786E-3</v>
      </c>
      <c r="CB1195" s="49">
        <f>SUM(J1195,T1195,AD1195,AN1195,AX1195,BH1195,BR1195)</f>
        <v>157</v>
      </c>
      <c r="CC1195" s="30">
        <f>IFERROR(CB1195/BX1193,"-")</f>
        <v>7.0880361173814896E-2</v>
      </c>
      <c r="CD1195" s="52">
        <f>IFERROR(BZ1195/CB1195,"-")</f>
        <v>111260.91082802547</v>
      </c>
      <c r="CE1195" s="31">
        <f t="shared" si="829"/>
        <v>6.4476386036960986E-2</v>
      </c>
      <c r="CR1195" s="172">
        <v>71</v>
      </c>
      <c r="CS1195" s="193" t="s">
        <v>48</v>
      </c>
      <c r="CT1195" s="187">
        <v>3744</v>
      </c>
      <c r="CU1195" s="190">
        <v>3393423060</v>
      </c>
      <c r="CV1195" s="190">
        <v>3456</v>
      </c>
      <c r="CW1195" s="75" t="s">
        <v>58</v>
      </c>
      <c r="CX1195" s="86">
        <v>89592147</v>
      </c>
      <c r="CY1195" s="76">
        <v>2.640170276912069E-2</v>
      </c>
      <c r="CZ1195" s="86">
        <v>631</v>
      </c>
      <c r="DA1195" s="76">
        <v>0.18258101851851852</v>
      </c>
      <c r="DB1195" s="86">
        <v>141984.3851030111</v>
      </c>
      <c r="DC1195" s="77">
        <v>0.1685363247863248</v>
      </c>
    </row>
    <row r="1196" spans="2:107" s="16" customFormat="1" ht="13.15" customHeight="1">
      <c r="B1196" s="224"/>
      <c r="C1196" s="194"/>
      <c r="D1196" s="176"/>
      <c r="E1196" s="197"/>
      <c r="F1196" s="197"/>
      <c r="G1196" s="67" t="s">
        <v>62</v>
      </c>
      <c r="H1196" s="49">
        <v>35559</v>
      </c>
      <c r="I1196" s="30">
        <f>IFERROR(H1196/E1193,"-")</f>
        <v>1.6814634250141268E-3</v>
      </c>
      <c r="J1196" s="49">
        <v>2</v>
      </c>
      <c r="K1196" s="30">
        <f>IFERROR(J1196/F1193,"-")</f>
        <v>0.18181818181818182</v>
      </c>
      <c r="L1196" s="52">
        <f t="shared" si="804"/>
        <v>17779.5</v>
      </c>
      <c r="M1196" s="31">
        <f t="shared" si="822"/>
        <v>0.18181818181818182</v>
      </c>
      <c r="N1196" s="176"/>
      <c r="O1196" s="197"/>
      <c r="P1196" s="197"/>
      <c r="Q1196" s="67" t="s">
        <v>62</v>
      </c>
      <c r="R1196" s="49">
        <v>85791</v>
      </c>
      <c r="S1196" s="30">
        <f>IFERROR(R1196/O1193,"-")</f>
        <v>2.3360126778741688E-3</v>
      </c>
      <c r="T1196" s="49">
        <v>3</v>
      </c>
      <c r="U1196" s="30">
        <f>IFERROR(T1196/P1193,"-")</f>
        <v>0.13043478260869565</v>
      </c>
      <c r="V1196" s="52">
        <f t="shared" si="805"/>
        <v>28597</v>
      </c>
      <c r="W1196" s="31">
        <f t="shared" si="823"/>
        <v>0.1111111111111111</v>
      </c>
      <c r="X1196" s="176"/>
      <c r="Y1196" s="197"/>
      <c r="Z1196" s="197"/>
      <c r="AA1196" s="67" t="s">
        <v>62</v>
      </c>
      <c r="AB1196" s="49">
        <v>6152840</v>
      </c>
      <c r="AC1196" s="30">
        <f>IFERROR(AB1196/Y1193,"-")</f>
        <v>9.6541835804944964E-3</v>
      </c>
      <c r="AD1196" s="49">
        <v>178</v>
      </c>
      <c r="AE1196" s="30">
        <f>IFERROR(AD1196/Z1193,"-")</f>
        <v>0.20770128354725786</v>
      </c>
      <c r="AF1196" s="52">
        <f t="shared" si="806"/>
        <v>34566.516853932582</v>
      </c>
      <c r="AG1196" s="31">
        <f t="shared" si="824"/>
        <v>0.1913978494623656</v>
      </c>
      <c r="AH1196" s="176"/>
      <c r="AI1196" s="197"/>
      <c r="AJ1196" s="197"/>
      <c r="AK1196" s="67" t="s">
        <v>62</v>
      </c>
      <c r="AL1196" s="49">
        <v>2454878</v>
      </c>
      <c r="AM1196" s="30">
        <f>IFERROR(AL1196/AI1193,"-")</f>
        <v>3.9698308265098846E-3</v>
      </c>
      <c r="AN1196" s="49">
        <v>149</v>
      </c>
      <c r="AO1196" s="30">
        <f>IFERROR(AN1196/AJ1193,"-")</f>
        <v>0.25042016806722689</v>
      </c>
      <c r="AP1196" s="52">
        <f t="shared" si="807"/>
        <v>16475.691275167785</v>
      </c>
      <c r="AQ1196" s="31">
        <f t="shared" si="825"/>
        <v>0.23317683881064163</v>
      </c>
      <c r="AR1196" s="176"/>
      <c r="AS1196" s="197"/>
      <c r="AT1196" s="197"/>
      <c r="AU1196" s="67" t="s">
        <v>62</v>
      </c>
      <c r="AV1196" s="49">
        <v>3058009</v>
      </c>
      <c r="AW1196" s="30">
        <f>IFERROR(AV1196/AS1193,"-")</f>
        <v>7.2745744356744078E-3</v>
      </c>
      <c r="AX1196" s="49">
        <v>114</v>
      </c>
      <c r="AY1196" s="30">
        <f>IFERROR(AX1196/AT1193,"-")</f>
        <v>0.2871536523929471</v>
      </c>
      <c r="AZ1196" s="52">
        <f t="shared" si="808"/>
        <v>26824.640350877195</v>
      </c>
      <c r="BA1196" s="31">
        <f t="shared" si="826"/>
        <v>0.26950354609929078</v>
      </c>
      <c r="BB1196" s="176"/>
      <c r="BC1196" s="197"/>
      <c r="BD1196" s="197"/>
      <c r="BE1196" s="67" t="s">
        <v>62</v>
      </c>
      <c r="BF1196" s="49">
        <v>7654861</v>
      </c>
      <c r="BG1196" s="30">
        <f>IFERROR(BF1196/BC1193,"-")</f>
        <v>3.135763149439913E-2</v>
      </c>
      <c r="BH1196" s="49">
        <v>70</v>
      </c>
      <c r="BI1196" s="30">
        <f>IFERROR(BH1196/BD1193,"-")</f>
        <v>0.30701754385964913</v>
      </c>
      <c r="BJ1196" s="52">
        <f t="shared" si="809"/>
        <v>109355.15714285715</v>
      </c>
      <c r="BK1196" s="31">
        <f t="shared" si="827"/>
        <v>0.25925925925925924</v>
      </c>
      <c r="BL1196" s="176"/>
      <c r="BM1196" s="197"/>
      <c r="BN1196" s="197"/>
      <c r="BO1196" s="67" t="s">
        <v>62</v>
      </c>
      <c r="BP1196" s="49">
        <v>2298353</v>
      </c>
      <c r="BQ1196" s="30">
        <f>IFERROR(BP1196/BM1193,"-")</f>
        <v>1.7574832972969502E-2</v>
      </c>
      <c r="BR1196" s="49">
        <v>29</v>
      </c>
      <c r="BS1196" s="30">
        <f>IFERROR(BR1196/BN1193,"-")</f>
        <v>0.27884615384615385</v>
      </c>
      <c r="BT1196" s="52">
        <f t="shared" si="810"/>
        <v>79253.551724137928</v>
      </c>
      <c r="BU1196" s="31">
        <f t="shared" si="828"/>
        <v>0.21481481481481482</v>
      </c>
      <c r="BV1196" s="176"/>
      <c r="BW1196" s="197"/>
      <c r="BX1196" s="197"/>
      <c r="BY1196" s="67" t="s">
        <v>62</v>
      </c>
      <c r="BZ1196" s="49">
        <f t="shared" si="819"/>
        <v>21740291</v>
      </c>
      <c r="CA1196" s="30">
        <f>IFERROR(BZ1196/BW1193,"-")</f>
        <v>1.030912419822737E-2</v>
      </c>
      <c r="CB1196" s="49">
        <f t="shared" si="820"/>
        <v>545</v>
      </c>
      <c r="CC1196" s="30">
        <f>IFERROR(CB1196/BX1193,"-")</f>
        <v>0.24604966139954854</v>
      </c>
      <c r="CD1196" s="52">
        <f t="shared" si="811"/>
        <v>39890.442201834863</v>
      </c>
      <c r="CE1196" s="31">
        <f t="shared" si="829"/>
        <v>0.22381930184804927</v>
      </c>
      <c r="CR1196" s="173"/>
      <c r="CS1196" s="194"/>
      <c r="CT1196" s="188"/>
      <c r="CU1196" s="191"/>
      <c r="CV1196" s="191"/>
      <c r="CW1196" s="75" t="s">
        <v>60</v>
      </c>
      <c r="CX1196" s="86">
        <v>54439384</v>
      </c>
      <c r="CY1196" s="76">
        <v>1.6042616271959912E-2</v>
      </c>
      <c r="CZ1196" s="86">
        <v>812</v>
      </c>
      <c r="DA1196" s="76">
        <v>0.23495370370370369</v>
      </c>
      <c r="DB1196" s="86">
        <v>67043.576354679797</v>
      </c>
      <c r="DC1196" s="77">
        <v>0.21688034188034189</v>
      </c>
    </row>
    <row r="1197" spans="2:107" s="16" customFormat="1" ht="13.15" customHeight="1">
      <c r="B1197" s="224"/>
      <c r="C1197" s="194"/>
      <c r="D1197" s="176"/>
      <c r="E1197" s="197"/>
      <c r="F1197" s="197"/>
      <c r="G1197" s="67" t="s">
        <v>64</v>
      </c>
      <c r="H1197" s="49">
        <v>0</v>
      </c>
      <c r="I1197" s="30">
        <f>IFERROR(H1197/E1193,"-")</f>
        <v>0</v>
      </c>
      <c r="J1197" s="49">
        <v>0</v>
      </c>
      <c r="K1197" s="30">
        <f>IFERROR(J1197/F1193,"-")</f>
        <v>0</v>
      </c>
      <c r="L1197" s="52" t="str">
        <f t="shared" si="804"/>
        <v>-</v>
      </c>
      <c r="M1197" s="31">
        <f t="shared" si="822"/>
        <v>0</v>
      </c>
      <c r="N1197" s="176"/>
      <c r="O1197" s="197"/>
      <c r="P1197" s="197"/>
      <c r="Q1197" s="67" t="s">
        <v>64</v>
      </c>
      <c r="R1197" s="49">
        <v>145294</v>
      </c>
      <c r="S1197" s="30">
        <f>IFERROR(R1197/O1193,"-")</f>
        <v>3.9562264808552117E-3</v>
      </c>
      <c r="T1197" s="49">
        <v>2</v>
      </c>
      <c r="U1197" s="30">
        <f>IFERROR(T1197/P1193,"-")</f>
        <v>8.6956521739130432E-2</v>
      </c>
      <c r="V1197" s="52">
        <f t="shared" si="805"/>
        <v>72647</v>
      </c>
      <c r="W1197" s="31">
        <f t="shared" si="823"/>
        <v>7.407407407407407E-2</v>
      </c>
      <c r="X1197" s="176"/>
      <c r="Y1197" s="197"/>
      <c r="Z1197" s="197"/>
      <c r="AA1197" s="67" t="s">
        <v>64</v>
      </c>
      <c r="AB1197" s="49">
        <v>4090113</v>
      </c>
      <c r="AC1197" s="30">
        <f>IFERROR(AB1197/Y1193,"-")</f>
        <v>6.4176383209976345E-3</v>
      </c>
      <c r="AD1197" s="49">
        <v>33</v>
      </c>
      <c r="AE1197" s="30">
        <f>IFERROR(AD1197/Z1193,"-")</f>
        <v>3.8506417736289385E-2</v>
      </c>
      <c r="AF1197" s="52">
        <f t="shared" si="806"/>
        <v>123942.81818181818</v>
      </c>
      <c r="AG1197" s="31">
        <f t="shared" si="824"/>
        <v>3.5483870967741936E-2</v>
      </c>
      <c r="AH1197" s="176"/>
      <c r="AI1197" s="197"/>
      <c r="AJ1197" s="197"/>
      <c r="AK1197" s="67" t="s">
        <v>64</v>
      </c>
      <c r="AL1197" s="49">
        <v>469338</v>
      </c>
      <c r="AM1197" s="30">
        <f>IFERROR(AL1197/AI1193,"-")</f>
        <v>7.5897558267763049E-4</v>
      </c>
      <c r="AN1197" s="49">
        <v>25</v>
      </c>
      <c r="AO1197" s="30">
        <f>IFERROR(AN1197/AJ1193,"-")</f>
        <v>4.2016806722689079E-2</v>
      </c>
      <c r="AP1197" s="52">
        <f t="shared" si="807"/>
        <v>18773.52</v>
      </c>
      <c r="AQ1197" s="31">
        <f t="shared" si="825"/>
        <v>3.912363067292645E-2</v>
      </c>
      <c r="AR1197" s="176"/>
      <c r="AS1197" s="197"/>
      <c r="AT1197" s="197"/>
      <c r="AU1197" s="67" t="s">
        <v>64</v>
      </c>
      <c r="AV1197" s="49">
        <v>110445</v>
      </c>
      <c r="AW1197" s="30">
        <f>IFERROR(AV1197/AS1193,"-")</f>
        <v>2.6273316185402331E-4</v>
      </c>
      <c r="AX1197" s="49">
        <v>9</v>
      </c>
      <c r="AY1197" s="30">
        <f>IFERROR(AX1197/AT1193,"-")</f>
        <v>2.2670025188916875E-2</v>
      </c>
      <c r="AZ1197" s="52">
        <f t="shared" si="808"/>
        <v>12271.666666666666</v>
      </c>
      <c r="BA1197" s="31">
        <f t="shared" si="826"/>
        <v>2.1276595744680851E-2</v>
      </c>
      <c r="BB1197" s="176"/>
      <c r="BC1197" s="197"/>
      <c r="BD1197" s="197"/>
      <c r="BE1197" s="67" t="s">
        <v>64</v>
      </c>
      <c r="BF1197" s="49">
        <v>105814</v>
      </c>
      <c r="BG1197" s="30">
        <f>IFERROR(BF1197/BC1193,"-")</f>
        <v>4.3346004832071406E-4</v>
      </c>
      <c r="BH1197" s="49">
        <v>5</v>
      </c>
      <c r="BI1197" s="30">
        <f>IFERROR(BH1197/BD1193,"-")</f>
        <v>2.1929824561403508E-2</v>
      </c>
      <c r="BJ1197" s="52">
        <f t="shared" si="809"/>
        <v>21162.799999999999</v>
      </c>
      <c r="BK1197" s="31">
        <f t="shared" si="827"/>
        <v>1.8518518518518517E-2</v>
      </c>
      <c r="BL1197" s="176"/>
      <c r="BM1197" s="197"/>
      <c r="BN1197" s="197"/>
      <c r="BO1197" s="67" t="s">
        <v>64</v>
      </c>
      <c r="BP1197" s="49">
        <v>7535</v>
      </c>
      <c r="BQ1197" s="30">
        <f>IFERROR(BP1197/BM1193,"-")</f>
        <v>5.7617940521462626E-5</v>
      </c>
      <c r="BR1197" s="49">
        <v>1</v>
      </c>
      <c r="BS1197" s="30">
        <f>IFERROR(BR1197/BN1193,"-")</f>
        <v>9.6153846153846159E-3</v>
      </c>
      <c r="BT1197" s="52">
        <f t="shared" si="810"/>
        <v>7535</v>
      </c>
      <c r="BU1197" s="31">
        <f t="shared" si="828"/>
        <v>7.4074074074074077E-3</v>
      </c>
      <c r="BV1197" s="176"/>
      <c r="BW1197" s="197"/>
      <c r="BX1197" s="197"/>
      <c r="BY1197" s="67" t="s">
        <v>64</v>
      </c>
      <c r="BZ1197" s="49">
        <f t="shared" si="819"/>
        <v>4928539</v>
      </c>
      <c r="CA1197" s="30">
        <f>IFERROR(BZ1197/BW1193,"-")</f>
        <v>2.3370855830222017E-3</v>
      </c>
      <c r="CB1197" s="49">
        <f t="shared" si="820"/>
        <v>75</v>
      </c>
      <c r="CC1197" s="30">
        <f>IFERROR(CB1197/BX1193,"-")</f>
        <v>3.3860045146726865E-2</v>
      </c>
      <c r="CD1197" s="52">
        <f t="shared" si="811"/>
        <v>65713.853333333333</v>
      </c>
      <c r="CE1197" s="31">
        <f t="shared" si="829"/>
        <v>3.0800821355236138E-2</v>
      </c>
      <c r="CR1197" s="173"/>
      <c r="CS1197" s="194"/>
      <c r="CT1197" s="188"/>
      <c r="CU1197" s="191"/>
      <c r="CV1197" s="191"/>
      <c r="CW1197" s="75" t="s">
        <v>62</v>
      </c>
      <c r="CX1197" s="86">
        <v>67109485</v>
      </c>
      <c r="CY1197" s="76">
        <v>1.9776339057470779E-2</v>
      </c>
      <c r="CZ1197" s="86">
        <v>1054</v>
      </c>
      <c r="DA1197" s="76">
        <v>0.30497685185185186</v>
      </c>
      <c r="DB1197" s="86">
        <v>63671.238140417459</v>
      </c>
      <c r="DC1197" s="77">
        <v>0.28151709401709402</v>
      </c>
    </row>
    <row r="1198" spans="2:107" s="16" customFormat="1" ht="13.15" customHeight="1">
      <c r="B1198" s="224"/>
      <c r="C1198" s="194"/>
      <c r="D1198" s="176"/>
      <c r="E1198" s="197"/>
      <c r="F1198" s="197"/>
      <c r="G1198" s="67" t="s">
        <v>66</v>
      </c>
      <c r="H1198" s="49">
        <v>0</v>
      </c>
      <c r="I1198" s="30">
        <f>IFERROR(H1198/E1193,"-")</f>
        <v>0</v>
      </c>
      <c r="J1198" s="49">
        <v>0</v>
      </c>
      <c r="K1198" s="30">
        <f>IFERROR(J1198/F1193,"-")</f>
        <v>0</v>
      </c>
      <c r="L1198" s="52" t="str">
        <f t="shared" si="804"/>
        <v>-</v>
      </c>
      <c r="M1198" s="31">
        <f t="shared" si="822"/>
        <v>0</v>
      </c>
      <c r="N1198" s="176"/>
      <c r="O1198" s="197"/>
      <c r="P1198" s="197"/>
      <c r="Q1198" s="67" t="s">
        <v>66</v>
      </c>
      <c r="R1198" s="49">
        <v>109003</v>
      </c>
      <c r="S1198" s="30">
        <f>IFERROR(R1198/O1193,"-")</f>
        <v>2.9680548067549978E-3</v>
      </c>
      <c r="T1198" s="49">
        <v>4</v>
      </c>
      <c r="U1198" s="30">
        <f>IFERROR(T1198/P1193,"-")</f>
        <v>0.17391304347826086</v>
      </c>
      <c r="V1198" s="52">
        <f t="shared" si="805"/>
        <v>27250.75</v>
      </c>
      <c r="W1198" s="31">
        <f t="shared" si="823"/>
        <v>0.14814814814814814</v>
      </c>
      <c r="X1198" s="176"/>
      <c r="Y1198" s="197"/>
      <c r="Z1198" s="197"/>
      <c r="AA1198" s="67" t="s">
        <v>66</v>
      </c>
      <c r="AB1198" s="49">
        <v>12522943</v>
      </c>
      <c r="AC1198" s="30">
        <f>IFERROR(AB1198/Y1193,"-")</f>
        <v>1.964926614215037E-2</v>
      </c>
      <c r="AD1198" s="49">
        <v>168</v>
      </c>
      <c r="AE1198" s="30">
        <f>IFERROR(AD1198/Z1193,"-")</f>
        <v>0.19603267211201866</v>
      </c>
      <c r="AF1198" s="52">
        <f t="shared" si="806"/>
        <v>74541.327380952382</v>
      </c>
      <c r="AG1198" s="31">
        <f t="shared" si="824"/>
        <v>0.18064516129032257</v>
      </c>
      <c r="AH1198" s="176"/>
      <c r="AI1198" s="197"/>
      <c r="AJ1198" s="197"/>
      <c r="AK1198" s="67" t="s">
        <v>66</v>
      </c>
      <c r="AL1198" s="49">
        <v>9019272</v>
      </c>
      <c r="AM1198" s="30">
        <f>IFERROR(AL1198/AI1193,"-")</f>
        <v>1.4585239681270295E-2</v>
      </c>
      <c r="AN1198" s="49">
        <v>146</v>
      </c>
      <c r="AO1198" s="30">
        <f>IFERROR(AN1198/AJ1193,"-")</f>
        <v>0.24537815126050419</v>
      </c>
      <c r="AP1198" s="52">
        <f t="shared" si="807"/>
        <v>61775.835616438359</v>
      </c>
      <c r="AQ1198" s="31">
        <f t="shared" si="825"/>
        <v>0.22848200312989045</v>
      </c>
      <c r="AR1198" s="176"/>
      <c r="AS1198" s="197"/>
      <c r="AT1198" s="197"/>
      <c r="AU1198" s="67" t="s">
        <v>66</v>
      </c>
      <c r="AV1198" s="49">
        <v>7858107</v>
      </c>
      <c r="AW1198" s="30">
        <f>IFERROR(AV1198/AS1193,"-")</f>
        <v>1.8693334223344051E-2</v>
      </c>
      <c r="AX1198" s="49">
        <v>107</v>
      </c>
      <c r="AY1198" s="30">
        <f>IFERROR(AX1198/AT1193,"-")</f>
        <v>0.26952141057934509</v>
      </c>
      <c r="AZ1198" s="52">
        <f t="shared" si="808"/>
        <v>73440.252336448597</v>
      </c>
      <c r="BA1198" s="31">
        <f t="shared" si="826"/>
        <v>0.25295508274231676</v>
      </c>
      <c r="BB1198" s="176"/>
      <c r="BC1198" s="197"/>
      <c r="BD1198" s="197"/>
      <c r="BE1198" s="67" t="s">
        <v>66</v>
      </c>
      <c r="BF1198" s="49">
        <v>3120022</v>
      </c>
      <c r="BG1198" s="30">
        <f>IFERROR(BF1198/BC1193,"-")</f>
        <v>1.2780963642634159E-2</v>
      </c>
      <c r="BH1198" s="49">
        <v>60</v>
      </c>
      <c r="BI1198" s="30">
        <f>IFERROR(BH1198/BD1193,"-")</f>
        <v>0.26315789473684209</v>
      </c>
      <c r="BJ1198" s="52">
        <f t="shared" si="809"/>
        <v>52000.366666666669</v>
      </c>
      <c r="BK1198" s="31">
        <f t="shared" si="827"/>
        <v>0.22222222222222221</v>
      </c>
      <c r="BL1198" s="176"/>
      <c r="BM1198" s="197"/>
      <c r="BN1198" s="197"/>
      <c r="BO1198" s="67" t="s">
        <v>66</v>
      </c>
      <c r="BP1198" s="49">
        <v>1204699</v>
      </c>
      <c r="BQ1198" s="30">
        <f>IFERROR(BP1198/BM1193,"-")</f>
        <v>9.2119808000352358E-3</v>
      </c>
      <c r="BR1198" s="49">
        <v>18</v>
      </c>
      <c r="BS1198" s="30">
        <f>IFERROR(BR1198/BN1193,"-")</f>
        <v>0.17307692307692307</v>
      </c>
      <c r="BT1198" s="52">
        <f t="shared" si="810"/>
        <v>66927.722222222219</v>
      </c>
      <c r="BU1198" s="31">
        <f t="shared" si="828"/>
        <v>0.13333333333333333</v>
      </c>
      <c r="BV1198" s="176"/>
      <c r="BW1198" s="197"/>
      <c r="BX1198" s="197"/>
      <c r="BY1198" s="67" t="s">
        <v>66</v>
      </c>
      <c r="BZ1198" s="49">
        <f t="shared" si="819"/>
        <v>33834046</v>
      </c>
      <c r="CA1198" s="30">
        <f>IFERROR(BZ1198/BW1193,"-")</f>
        <v>1.6043915067306964E-2</v>
      </c>
      <c r="CB1198" s="49">
        <f t="shared" si="820"/>
        <v>503</v>
      </c>
      <c r="CC1198" s="30">
        <f>IFERROR(CB1198/BX1193,"-")</f>
        <v>0.22708803611738149</v>
      </c>
      <c r="CD1198" s="52">
        <f t="shared" si="811"/>
        <v>67264.504970178925</v>
      </c>
      <c r="CE1198" s="31">
        <f t="shared" si="829"/>
        <v>0.20657084188911704</v>
      </c>
      <c r="CR1198" s="173"/>
      <c r="CS1198" s="194"/>
      <c r="CT1198" s="188"/>
      <c r="CU1198" s="191"/>
      <c r="CV1198" s="191"/>
      <c r="CW1198" s="75" t="s">
        <v>64</v>
      </c>
      <c r="CX1198" s="86">
        <v>15022639</v>
      </c>
      <c r="CY1198" s="76">
        <v>4.4269867724656764E-3</v>
      </c>
      <c r="CZ1198" s="86">
        <v>134</v>
      </c>
      <c r="DA1198" s="76">
        <v>3.8773148148148147E-2</v>
      </c>
      <c r="DB1198" s="86">
        <v>112109.24626865672</v>
      </c>
      <c r="DC1198" s="77">
        <v>3.5790598290598288E-2</v>
      </c>
    </row>
    <row r="1199" spans="2:107" s="16" customFormat="1" ht="13.15" customHeight="1">
      <c r="B1199" s="224"/>
      <c r="C1199" s="194"/>
      <c r="D1199" s="176"/>
      <c r="E1199" s="197"/>
      <c r="F1199" s="197"/>
      <c r="G1199" s="67" t="s">
        <v>68</v>
      </c>
      <c r="H1199" s="49">
        <v>40707</v>
      </c>
      <c r="I1199" s="30">
        <f>IFERROR(H1199/E1193,"-")</f>
        <v>1.9248947282558583E-3</v>
      </c>
      <c r="J1199" s="49">
        <v>1</v>
      </c>
      <c r="K1199" s="30">
        <f>IFERROR(J1199/F1193,"-")</f>
        <v>9.0909090909090912E-2</v>
      </c>
      <c r="L1199" s="52">
        <f t="shared" si="804"/>
        <v>40707</v>
      </c>
      <c r="M1199" s="31">
        <f t="shared" si="822"/>
        <v>9.0909090909090912E-2</v>
      </c>
      <c r="N1199" s="176"/>
      <c r="O1199" s="197"/>
      <c r="P1199" s="197"/>
      <c r="Q1199" s="67" t="s">
        <v>68</v>
      </c>
      <c r="R1199" s="49">
        <v>356060</v>
      </c>
      <c r="S1199" s="30">
        <f>IFERROR(R1199/O1193,"-")</f>
        <v>9.6951973293687745E-3</v>
      </c>
      <c r="T1199" s="49">
        <v>3</v>
      </c>
      <c r="U1199" s="30">
        <f>IFERROR(T1199/P1193,"-")</f>
        <v>0.13043478260869565</v>
      </c>
      <c r="V1199" s="52">
        <f t="shared" si="805"/>
        <v>118686.66666666667</v>
      </c>
      <c r="W1199" s="31">
        <f t="shared" si="823"/>
        <v>0.1111111111111111</v>
      </c>
      <c r="X1199" s="176"/>
      <c r="Y1199" s="197"/>
      <c r="Z1199" s="197"/>
      <c r="AA1199" s="67" t="s">
        <v>68</v>
      </c>
      <c r="AB1199" s="49">
        <v>6972608</v>
      </c>
      <c r="AC1199" s="30">
        <f>IFERROR(AB1199/Y1193,"-")</f>
        <v>1.0940449884415095E-2</v>
      </c>
      <c r="AD1199" s="49">
        <v>140</v>
      </c>
      <c r="AE1199" s="30">
        <f>IFERROR(AD1199/Z1193,"-")</f>
        <v>0.1633605600933489</v>
      </c>
      <c r="AF1199" s="52">
        <f t="shared" si="806"/>
        <v>49804.342857142859</v>
      </c>
      <c r="AG1199" s="31">
        <f t="shared" si="824"/>
        <v>0.15053763440860216</v>
      </c>
      <c r="AH1199" s="176"/>
      <c r="AI1199" s="197"/>
      <c r="AJ1199" s="197"/>
      <c r="AK1199" s="67" t="s">
        <v>68</v>
      </c>
      <c r="AL1199" s="49">
        <v>12396204</v>
      </c>
      <c r="AM1199" s="30">
        <f>IFERROR(AL1199/AI1193,"-")</f>
        <v>2.0046141914549374E-2</v>
      </c>
      <c r="AN1199" s="49">
        <v>139</v>
      </c>
      <c r="AO1199" s="30">
        <f>IFERROR(AN1199/AJ1193,"-")</f>
        <v>0.23361344537815126</v>
      </c>
      <c r="AP1199" s="52">
        <f t="shared" si="807"/>
        <v>89181.323741007189</v>
      </c>
      <c r="AQ1199" s="31">
        <f t="shared" si="825"/>
        <v>0.21752738654147105</v>
      </c>
      <c r="AR1199" s="176"/>
      <c r="AS1199" s="197"/>
      <c r="AT1199" s="197"/>
      <c r="AU1199" s="67" t="s">
        <v>68</v>
      </c>
      <c r="AV1199" s="49">
        <v>19389763</v>
      </c>
      <c r="AW1199" s="30">
        <f>IFERROR(AV1199/AS1193,"-")</f>
        <v>4.6125526194849498E-2</v>
      </c>
      <c r="AX1199" s="49">
        <v>95</v>
      </c>
      <c r="AY1199" s="30">
        <f>IFERROR(AX1199/AT1193,"-")</f>
        <v>0.23929471032745592</v>
      </c>
      <c r="AZ1199" s="52">
        <f t="shared" si="808"/>
        <v>204102.76842105263</v>
      </c>
      <c r="BA1199" s="31">
        <f t="shared" si="826"/>
        <v>0.22458628841607564</v>
      </c>
      <c r="BB1199" s="176"/>
      <c r="BC1199" s="197"/>
      <c r="BD1199" s="197"/>
      <c r="BE1199" s="67" t="s">
        <v>68</v>
      </c>
      <c r="BF1199" s="49">
        <v>9095236</v>
      </c>
      <c r="BG1199" s="30">
        <f>IFERROR(BF1199/BC1193,"-")</f>
        <v>3.725803235912354E-2</v>
      </c>
      <c r="BH1199" s="49">
        <v>65</v>
      </c>
      <c r="BI1199" s="30">
        <f>IFERROR(BH1199/BD1193,"-")</f>
        <v>0.28508771929824561</v>
      </c>
      <c r="BJ1199" s="52">
        <f t="shared" si="809"/>
        <v>139926.70769230768</v>
      </c>
      <c r="BK1199" s="31">
        <f t="shared" si="827"/>
        <v>0.24074074074074073</v>
      </c>
      <c r="BL1199" s="176"/>
      <c r="BM1199" s="197"/>
      <c r="BN1199" s="197"/>
      <c r="BO1199" s="67" t="s">
        <v>68</v>
      </c>
      <c r="BP1199" s="49">
        <v>1525932</v>
      </c>
      <c r="BQ1199" s="30">
        <f>IFERROR(BP1199/BM1193,"-")</f>
        <v>1.1668355569448773E-2</v>
      </c>
      <c r="BR1199" s="49">
        <v>28</v>
      </c>
      <c r="BS1199" s="30">
        <f>IFERROR(BR1199/BN1193,"-")</f>
        <v>0.26923076923076922</v>
      </c>
      <c r="BT1199" s="52">
        <f t="shared" si="810"/>
        <v>54497.571428571428</v>
      </c>
      <c r="BU1199" s="31">
        <f t="shared" si="828"/>
        <v>0.2074074074074074</v>
      </c>
      <c r="BV1199" s="176"/>
      <c r="BW1199" s="197"/>
      <c r="BX1199" s="197"/>
      <c r="BY1199" s="67" t="s">
        <v>68</v>
      </c>
      <c r="BZ1199" s="49">
        <f t="shared" si="819"/>
        <v>49776510</v>
      </c>
      <c r="CA1199" s="30">
        <f>IFERROR(BZ1199/BW1193,"-")</f>
        <v>2.3603742182857934E-2</v>
      </c>
      <c r="CB1199" s="49">
        <f t="shared" si="820"/>
        <v>471</v>
      </c>
      <c r="CC1199" s="30">
        <f>IFERROR(CB1199/BX1193,"-")</f>
        <v>0.2126410835214447</v>
      </c>
      <c r="CD1199" s="52">
        <f t="shared" si="811"/>
        <v>105682.61146496815</v>
      </c>
      <c r="CE1199" s="31">
        <f t="shared" si="829"/>
        <v>0.19342915811088296</v>
      </c>
      <c r="CR1199" s="173"/>
      <c r="CS1199" s="194"/>
      <c r="CT1199" s="188"/>
      <c r="CU1199" s="191"/>
      <c r="CV1199" s="191"/>
      <c r="CW1199" s="75" t="s">
        <v>66</v>
      </c>
      <c r="CX1199" s="86">
        <v>63273326</v>
      </c>
      <c r="CY1199" s="76">
        <v>1.8645870226390221E-2</v>
      </c>
      <c r="CZ1199" s="86">
        <v>1223</v>
      </c>
      <c r="DA1199" s="76">
        <v>0.35387731481481483</v>
      </c>
      <c r="DB1199" s="86">
        <v>51736.161896974656</v>
      </c>
      <c r="DC1199" s="77">
        <v>0.32665598290598291</v>
      </c>
    </row>
    <row r="1200" spans="2:107" s="16" customFormat="1" ht="13.15" customHeight="1">
      <c r="B1200" s="224"/>
      <c r="C1200" s="194"/>
      <c r="D1200" s="176"/>
      <c r="E1200" s="197"/>
      <c r="F1200" s="197"/>
      <c r="G1200" s="67" t="s">
        <v>69</v>
      </c>
      <c r="H1200" s="49">
        <v>3584</v>
      </c>
      <c r="I1200" s="30">
        <f>IFERROR(H1200/E1193,"-")</f>
        <v>1.6947509534156278E-4</v>
      </c>
      <c r="J1200" s="49">
        <v>1</v>
      </c>
      <c r="K1200" s="30">
        <f>IFERROR(J1200/F1193,"-")</f>
        <v>9.0909090909090912E-2</v>
      </c>
      <c r="L1200" s="52">
        <f t="shared" si="804"/>
        <v>3584</v>
      </c>
      <c r="M1200" s="31">
        <f t="shared" si="822"/>
        <v>9.0909090909090912E-2</v>
      </c>
      <c r="N1200" s="176"/>
      <c r="O1200" s="197"/>
      <c r="P1200" s="197"/>
      <c r="Q1200" s="67" t="s">
        <v>69</v>
      </c>
      <c r="R1200" s="49">
        <v>4184817</v>
      </c>
      <c r="S1200" s="30">
        <f>IFERROR(R1200/O1193,"-")</f>
        <v>0.11394884739172344</v>
      </c>
      <c r="T1200" s="49">
        <v>4</v>
      </c>
      <c r="U1200" s="30">
        <f>IFERROR(T1200/P1193,"-")</f>
        <v>0.17391304347826086</v>
      </c>
      <c r="V1200" s="52">
        <f t="shared" si="805"/>
        <v>1046204.25</v>
      </c>
      <c r="W1200" s="31">
        <f t="shared" si="823"/>
        <v>0.14814814814814814</v>
      </c>
      <c r="X1200" s="176"/>
      <c r="Y1200" s="197"/>
      <c r="Z1200" s="197"/>
      <c r="AA1200" s="67" t="s">
        <v>69</v>
      </c>
      <c r="AB1200" s="49">
        <v>3507705</v>
      </c>
      <c r="AC1200" s="30">
        <f>IFERROR(AB1200/Y1193,"-")</f>
        <v>5.5038044246589288E-3</v>
      </c>
      <c r="AD1200" s="49">
        <v>64</v>
      </c>
      <c r="AE1200" s="30">
        <f>IFERROR(AD1200/Z1193,"-")</f>
        <v>7.4679113185530915E-2</v>
      </c>
      <c r="AF1200" s="52">
        <f t="shared" si="806"/>
        <v>54807.890625</v>
      </c>
      <c r="AG1200" s="31">
        <f t="shared" si="824"/>
        <v>6.8817204301075269E-2</v>
      </c>
      <c r="AH1200" s="176"/>
      <c r="AI1200" s="197"/>
      <c r="AJ1200" s="197"/>
      <c r="AK1200" s="67" t="s">
        <v>69</v>
      </c>
      <c r="AL1200" s="49">
        <v>21621647</v>
      </c>
      <c r="AM1200" s="30">
        <f>IFERROR(AL1200/AI1193,"-")</f>
        <v>3.4964784718635698E-2</v>
      </c>
      <c r="AN1200" s="49">
        <v>78</v>
      </c>
      <c r="AO1200" s="30">
        <f>IFERROR(AN1200/AJ1193,"-")</f>
        <v>0.13109243697478992</v>
      </c>
      <c r="AP1200" s="52">
        <f t="shared" si="807"/>
        <v>277200.60256410256</v>
      </c>
      <c r="AQ1200" s="31">
        <f t="shared" si="825"/>
        <v>0.12206572769953052</v>
      </c>
      <c r="AR1200" s="176"/>
      <c r="AS1200" s="197"/>
      <c r="AT1200" s="197"/>
      <c r="AU1200" s="67" t="s">
        <v>69</v>
      </c>
      <c r="AV1200" s="49">
        <v>21161865</v>
      </c>
      <c r="AW1200" s="30">
        <f>IFERROR(AV1200/AS1193,"-")</f>
        <v>5.0341108263642458E-2</v>
      </c>
      <c r="AX1200" s="49">
        <v>80</v>
      </c>
      <c r="AY1200" s="30">
        <f>IFERROR(AX1200/AT1193,"-")</f>
        <v>0.20151133501259447</v>
      </c>
      <c r="AZ1200" s="52">
        <f t="shared" si="808"/>
        <v>264523.3125</v>
      </c>
      <c r="BA1200" s="31">
        <f t="shared" si="826"/>
        <v>0.18912529550827423</v>
      </c>
      <c r="BB1200" s="176"/>
      <c r="BC1200" s="197"/>
      <c r="BD1200" s="197"/>
      <c r="BE1200" s="67" t="s">
        <v>69</v>
      </c>
      <c r="BF1200" s="49">
        <v>27356627</v>
      </c>
      <c r="BG1200" s="30">
        <f>IFERROR(BF1200/BC1193,"-")</f>
        <v>0.11206461206751234</v>
      </c>
      <c r="BH1200" s="49">
        <v>47</v>
      </c>
      <c r="BI1200" s="30">
        <f>IFERROR(BH1200/BD1193,"-")</f>
        <v>0.20614035087719298</v>
      </c>
      <c r="BJ1200" s="52">
        <f t="shared" si="809"/>
        <v>582055.89361702127</v>
      </c>
      <c r="BK1200" s="31">
        <f t="shared" si="827"/>
        <v>0.17407407407407408</v>
      </c>
      <c r="BL1200" s="176"/>
      <c r="BM1200" s="197"/>
      <c r="BN1200" s="197"/>
      <c r="BO1200" s="67" t="s">
        <v>69</v>
      </c>
      <c r="BP1200" s="49">
        <v>10063613</v>
      </c>
      <c r="BQ1200" s="30">
        <f>IFERROR(BP1200/BM1193,"-")</f>
        <v>7.6953504348376653E-2</v>
      </c>
      <c r="BR1200" s="49">
        <v>27</v>
      </c>
      <c r="BS1200" s="30">
        <f>IFERROR(BR1200/BN1193,"-")</f>
        <v>0.25961538461538464</v>
      </c>
      <c r="BT1200" s="52">
        <f t="shared" si="810"/>
        <v>372726.40740740742</v>
      </c>
      <c r="BU1200" s="31">
        <f t="shared" si="828"/>
        <v>0.2</v>
      </c>
      <c r="BV1200" s="176"/>
      <c r="BW1200" s="197"/>
      <c r="BX1200" s="197"/>
      <c r="BY1200" s="67" t="s">
        <v>69</v>
      </c>
      <c r="BZ1200" s="49">
        <f t="shared" si="819"/>
        <v>87899858</v>
      </c>
      <c r="CA1200" s="30">
        <f>IFERROR(BZ1200/BW1193,"-")</f>
        <v>4.1681620228935741E-2</v>
      </c>
      <c r="CB1200" s="49">
        <f t="shared" si="820"/>
        <v>301</v>
      </c>
      <c r="CC1200" s="30">
        <f>IFERROR(CB1200/BX1193,"-")</f>
        <v>0.13589164785553048</v>
      </c>
      <c r="CD1200" s="52">
        <f t="shared" si="811"/>
        <v>292026.10631229234</v>
      </c>
      <c r="CE1200" s="31">
        <f t="shared" si="829"/>
        <v>0.12361396303901437</v>
      </c>
      <c r="CR1200" s="173"/>
      <c r="CS1200" s="194"/>
      <c r="CT1200" s="188"/>
      <c r="CU1200" s="191"/>
      <c r="CV1200" s="191"/>
      <c r="CW1200" s="75" t="s">
        <v>68</v>
      </c>
      <c r="CX1200" s="86">
        <v>79850189</v>
      </c>
      <c r="CY1200" s="76">
        <v>2.3530867677901617E-2</v>
      </c>
      <c r="CZ1200" s="86">
        <v>1008</v>
      </c>
      <c r="DA1200" s="76">
        <v>0.29166666666666669</v>
      </c>
      <c r="DB1200" s="86">
        <v>79216.457341269837</v>
      </c>
      <c r="DC1200" s="77">
        <v>0.26923076923076922</v>
      </c>
    </row>
    <row r="1201" spans="2:107" s="16" customFormat="1" ht="13.15" customHeight="1">
      <c r="B1201" s="224"/>
      <c r="C1201" s="194"/>
      <c r="D1201" s="176"/>
      <c r="E1201" s="197"/>
      <c r="F1201" s="197"/>
      <c r="G1201" s="67" t="s">
        <v>71</v>
      </c>
      <c r="H1201" s="49">
        <v>0</v>
      </c>
      <c r="I1201" s="30">
        <f>IFERROR(H1201/E1193,"-")</f>
        <v>0</v>
      </c>
      <c r="J1201" s="49">
        <v>0</v>
      </c>
      <c r="K1201" s="30">
        <f>IFERROR(J1201/F1193,"-")</f>
        <v>0</v>
      </c>
      <c r="L1201" s="52" t="str">
        <f t="shared" si="804"/>
        <v>-</v>
      </c>
      <c r="M1201" s="31">
        <f t="shared" si="822"/>
        <v>0</v>
      </c>
      <c r="N1201" s="176"/>
      <c r="O1201" s="197"/>
      <c r="P1201" s="197"/>
      <c r="Q1201" s="67" t="s">
        <v>71</v>
      </c>
      <c r="R1201" s="49">
        <v>0</v>
      </c>
      <c r="S1201" s="30">
        <f>IFERROR(R1201/O1193,"-")</f>
        <v>0</v>
      </c>
      <c r="T1201" s="49">
        <v>0</v>
      </c>
      <c r="U1201" s="30">
        <f>IFERROR(T1201/P1193,"-")</f>
        <v>0</v>
      </c>
      <c r="V1201" s="52" t="str">
        <f t="shared" si="805"/>
        <v>-</v>
      </c>
      <c r="W1201" s="31">
        <f t="shared" si="823"/>
        <v>0</v>
      </c>
      <c r="X1201" s="176"/>
      <c r="Y1201" s="197"/>
      <c r="Z1201" s="197"/>
      <c r="AA1201" s="67" t="s">
        <v>71</v>
      </c>
      <c r="AB1201" s="49">
        <v>0</v>
      </c>
      <c r="AC1201" s="30">
        <f>IFERROR(AB1201/Y1193,"-")</f>
        <v>0</v>
      </c>
      <c r="AD1201" s="49">
        <v>0</v>
      </c>
      <c r="AE1201" s="30">
        <f>IFERROR(AD1201/Z1193,"-")</f>
        <v>0</v>
      </c>
      <c r="AF1201" s="52" t="str">
        <f t="shared" si="806"/>
        <v>-</v>
      </c>
      <c r="AG1201" s="31">
        <f t="shared" si="824"/>
        <v>0</v>
      </c>
      <c r="AH1201" s="176"/>
      <c r="AI1201" s="197"/>
      <c r="AJ1201" s="197"/>
      <c r="AK1201" s="67" t="s">
        <v>71</v>
      </c>
      <c r="AL1201" s="49">
        <v>3348</v>
      </c>
      <c r="AM1201" s="30">
        <f>IFERROR(AL1201/AI1193,"-")</f>
        <v>5.4141157349388006E-6</v>
      </c>
      <c r="AN1201" s="49">
        <v>4</v>
      </c>
      <c r="AO1201" s="30">
        <f>IFERROR(AN1201/AJ1193,"-")</f>
        <v>6.7226890756302525E-3</v>
      </c>
      <c r="AP1201" s="52">
        <f t="shared" si="807"/>
        <v>837</v>
      </c>
      <c r="AQ1201" s="31">
        <f t="shared" si="825"/>
        <v>6.2597809076682318E-3</v>
      </c>
      <c r="AR1201" s="176"/>
      <c r="AS1201" s="197"/>
      <c r="AT1201" s="197"/>
      <c r="AU1201" s="67" t="s">
        <v>71</v>
      </c>
      <c r="AV1201" s="49">
        <v>1688</v>
      </c>
      <c r="AW1201" s="30">
        <f>IFERROR(AV1201/AS1193,"-")</f>
        <v>4.0155152085616489E-6</v>
      </c>
      <c r="AX1201" s="49">
        <v>3</v>
      </c>
      <c r="AY1201" s="30">
        <f>IFERROR(AX1201/AT1193,"-")</f>
        <v>7.556675062972292E-3</v>
      </c>
      <c r="AZ1201" s="52">
        <f t="shared" si="808"/>
        <v>562.66666666666663</v>
      </c>
      <c r="BA1201" s="31">
        <f t="shared" si="826"/>
        <v>7.0921985815602835E-3</v>
      </c>
      <c r="BB1201" s="176"/>
      <c r="BC1201" s="197"/>
      <c r="BD1201" s="197"/>
      <c r="BE1201" s="67" t="s">
        <v>71</v>
      </c>
      <c r="BF1201" s="49">
        <v>0</v>
      </c>
      <c r="BG1201" s="30">
        <f>IFERROR(BF1201/BC1193,"-")</f>
        <v>0</v>
      </c>
      <c r="BH1201" s="49">
        <v>0</v>
      </c>
      <c r="BI1201" s="30">
        <f>IFERROR(BH1201/BD1193,"-")</f>
        <v>0</v>
      </c>
      <c r="BJ1201" s="52" t="str">
        <f t="shared" si="809"/>
        <v>-</v>
      </c>
      <c r="BK1201" s="31">
        <f t="shared" si="827"/>
        <v>0</v>
      </c>
      <c r="BL1201" s="176"/>
      <c r="BM1201" s="197"/>
      <c r="BN1201" s="197"/>
      <c r="BO1201" s="67" t="s">
        <v>71</v>
      </c>
      <c r="BP1201" s="49">
        <v>5932</v>
      </c>
      <c r="BQ1201" s="30">
        <f>IFERROR(BP1201/BM1193,"-")</f>
        <v>4.5360268503426184E-5</v>
      </c>
      <c r="BR1201" s="49">
        <v>2</v>
      </c>
      <c r="BS1201" s="30">
        <f>IFERROR(BR1201/BN1193,"-")</f>
        <v>1.9230769230769232E-2</v>
      </c>
      <c r="BT1201" s="52">
        <f t="shared" si="810"/>
        <v>2966</v>
      </c>
      <c r="BU1201" s="31">
        <f t="shared" si="828"/>
        <v>1.4814814814814815E-2</v>
      </c>
      <c r="BV1201" s="176"/>
      <c r="BW1201" s="197"/>
      <c r="BX1201" s="197"/>
      <c r="BY1201" s="67" t="s">
        <v>71</v>
      </c>
      <c r="BZ1201" s="49">
        <f t="shared" si="819"/>
        <v>10968</v>
      </c>
      <c r="CA1201" s="30">
        <f>IFERROR(BZ1201/BW1193,"-")</f>
        <v>5.2009641548108901E-6</v>
      </c>
      <c r="CB1201" s="49">
        <f t="shared" si="820"/>
        <v>9</v>
      </c>
      <c r="CC1201" s="30">
        <f>IFERROR(CB1201/BX1193,"-")</f>
        <v>4.0632054176072234E-3</v>
      </c>
      <c r="CD1201" s="52">
        <f t="shared" si="811"/>
        <v>1218.6666666666667</v>
      </c>
      <c r="CE1201" s="31">
        <f t="shared" si="829"/>
        <v>3.6960985626283368E-3</v>
      </c>
      <c r="CR1201" s="173"/>
      <c r="CS1201" s="194"/>
      <c r="CT1201" s="188"/>
      <c r="CU1201" s="191"/>
      <c r="CV1201" s="191"/>
      <c r="CW1201" s="75" t="s">
        <v>69</v>
      </c>
      <c r="CX1201" s="86">
        <v>153567502</v>
      </c>
      <c r="CY1201" s="76">
        <v>4.5254452299266217E-2</v>
      </c>
      <c r="CZ1201" s="86">
        <v>368</v>
      </c>
      <c r="DA1201" s="76">
        <v>0.10648148148148148</v>
      </c>
      <c r="DB1201" s="86">
        <v>417302.99456521741</v>
      </c>
      <c r="DC1201" s="77">
        <v>9.8290598290598288E-2</v>
      </c>
    </row>
    <row r="1202" spans="2:107" s="16" customFormat="1" ht="13.15" customHeight="1">
      <c r="B1202" s="224"/>
      <c r="C1202" s="194"/>
      <c r="D1202" s="176"/>
      <c r="E1202" s="197"/>
      <c r="F1202" s="197"/>
      <c r="G1202" s="67" t="s">
        <v>73</v>
      </c>
      <c r="H1202" s="49">
        <v>0</v>
      </c>
      <c r="I1202" s="30">
        <f>IFERROR(H1202/E1193,"-")</f>
        <v>0</v>
      </c>
      <c r="J1202" s="49">
        <v>0</v>
      </c>
      <c r="K1202" s="30">
        <f>IFERROR(J1202/F1193,"-")</f>
        <v>0</v>
      </c>
      <c r="L1202" s="52" t="str">
        <f t="shared" si="804"/>
        <v>-</v>
      </c>
      <c r="M1202" s="31">
        <f t="shared" si="822"/>
        <v>0</v>
      </c>
      <c r="N1202" s="176"/>
      <c r="O1202" s="197"/>
      <c r="P1202" s="197"/>
      <c r="Q1202" s="67" t="s">
        <v>73</v>
      </c>
      <c r="R1202" s="49">
        <v>22979</v>
      </c>
      <c r="S1202" s="30">
        <f>IFERROR(R1202/O1193,"-")</f>
        <v>6.2569774597417591E-4</v>
      </c>
      <c r="T1202" s="49">
        <v>1</v>
      </c>
      <c r="U1202" s="30">
        <f>IFERROR(T1202/P1193,"-")</f>
        <v>4.3478260869565216E-2</v>
      </c>
      <c r="V1202" s="52">
        <f t="shared" si="805"/>
        <v>22979</v>
      </c>
      <c r="W1202" s="31">
        <f t="shared" si="823"/>
        <v>3.7037037037037035E-2</v>
      </c>
      <c r="X1202" s="176"/>
      <c r="Y1202" s="197"/>
      <c r="Z1202" s="197"/>
      <c r="AA1202" s="67" t="s">
        <v>73</v>
      </c>
      <c r="AB1202" s="49">
        <v>113773</v>
      </c>
      <c r="AC1202" s="30">
        <f>IFERROR(AB1202/Y1193,"-")</f>
        <v>1.7851681963184485E-4</v>
      </c>
      <c r="AD1202" s="49">
        <v>4</v>
      </c>
      <c r="AE1202" s="30">
        <f>IFERROR(AD1202/Z1193,"-")</f>
        <v>4.6674445740956822E-3</v>
      </c>
      <c r="AF1202" s="52">
        <f t="shared" si="806"/>
        <v>28443.25</v>
      </c>
      <c r="AG1202" s="31">
        <f t="shared" si="824"/>
        <v>4.3010752688172043E-3</v>
      </c>
      <c r="AH1202" s="176"/>
      <c r="AI1202" s="197"/>
      <c r="AJ1202" s="197"/>
      <c r="AK1202" s="67" t="s">
        <v>73</v>
      </c>
      <c r="AL1202" s="49">
        <v>109928</v>
      </c>
      <c r="AM1202" s="30">
        <f>IFERROR(AL1202/AI1193,"-")</f>
        <v>1.7776670086928092E-4</v>
      </c>
      <c r="AN1202" s="49">
        <v>7</v>
      </c>
      <c r="AO1202" s="30">
        <f>IFERROR(AN1202/AJ1193,"-")</f>
        <v>1.1764705882352941E-2</v>
      </c>
      <c r="AP1202" s="52">
        <f t="shared" si="807"/>
        <v>15704</v>
      </c>
      <c r="AQ1202" s="31">
        <f t="shared" si="825"/>
        <v>1.0954616588419406E-2</v>
      </c>
      <c r="AR1202" s="176"/>
      <c r="AS1202" s="197"/>
      <c r="AT1202" s="197"/>
      <c r="AU1202" s="67" t="s">
        <v>73</v>
      </c>
      <c r="AV1202" s="49">
        <v>9165</v>
      </c>
      <c r="AW1202" s="30">
        <f>IFERROR(AV1202/AS1193,"-")</f>
        <v>2.1802249340324357E-5</v>
      </c>
      <c r="AX1202" s="49">
        <v>3</v>
      </c>
      <c r="AY1202" s="30">
        <f>IFERROR(AX1202/AT1193,"-")</f>
        <v>7.556675062972292E-3</v>
      </c>
      <c r="AZ1202" s="52">
        <f t="shared" si="808"/>
        <v>3055</v>
      </c>
      <c r="BA1202" s="31">
        <f t="shared" si="826"/>
        <v>7.0921985815602835E-3</v>
      </c>
      <c r="BB1202" s="176"/>
      <c r="BC1202" s="197"/>
      <c r="BD1202" s="197"/>
      <c r="BE1202" s="67" t="s">
        <v>73</v>
      </c>
      <c r="BF1202" s="49">
        <v>0</v>
      </c>
      <c r="BG1202" s="30">
        <f>IFERROR(BF1202/BC1193,"-")</f>
        <v>0</v>
      </c>
      <c r="BH1202" s="49">
        <v>0</v>
      </c>
      <c r="BI1202" s="30">
        <f>IFERROR(BH1202/BD1193,"-")</f>
        <v>0</v>
      </c>
      <c r="BJ1202" s="52" t="str">
        <f t="shared" si="809"/>
        <v>-</v>
      </c>
      <c r="BK1202" s="31">
        <f t="shared" si="827"/>
        <v>0</v>
      </c>
      <c r="BL1202" s="176"/>
      <c r="BM1202" s="197"/>
      <c r="BN1202" s="197"/>
      <c r="BO1202" s="67" t="s">
        <v>73</v>
      </c>
      <c r="BP1202" s="49">
        <v>0</v>
      </c>
      <c r="BQ1202" s="30">
        <f>IFERROR(BP1202/BM1193,"-")</f>
        <v>0</v>
      </c>
      <c r="BR1202" s="49">
        <v>0</v>
      </c>
      <c r="BS1202" s="30">
        <f>IFERROR(BR1202/BN1193,"-")</f>
        <v>0</v>
      </c>
      <c r="BT1202" s="52" t="str">
        <f t="shared" si="810"/>
        <v>-</v>
      </c>
      <c r="BU1202" s="31">
        <f t="shared" si="828"/>
        <v>0</v>
      </c>
      <c r="BV1202" s="176"/>
      <c r="BW1202" s="197"/>
      <c r="BX1202" s="197"/>
      <c r="BY1202" s="67" t="s">
        <v>73</v>
      </c>
      <c r="BZ1202" s="49">
        <f t="shared" si="819"/>
        <v>255845</v>
      </c>
      <c r="CA1202" s="30">
        <f>IFERROR(BZ1202/BW1193,"-")</f>
        <v>1.2132026569908754E-4</v>
      </c>
      <c r="CB1202" s="49">
        <f t="shared" si="820"/>
        <v>15</v>
      </c>
      <c r="CC1202" s="30">
        <f>IFERROR(CB1202/BX1193,"-")</f>
        <v>6.7720090293453723E-3</v>
      </c>
      <c r="CD1202" s="52">
        <f t="shared" si="811"/>
        <v>17056.333333333332</v>
      </c>
      <c r="CE1202" s="31">
        <f t="shared" si="829"/>
        <v>6.1601642710472282E-3</v>
      </c>
      <c r="CR1202" s="173"/>
      <c r="CS1202" s="194"/>
      <c r="CT1202" s="188"/>
      <c r="CU1202" s="191"/>
      <c r="CV1202" s="191"/>
      <c r="CW1202" s="75" t="s">
        <v>70</v>
      </c>
      <c r="CX1202" s="86">
        <v>176260</v>
      </c>
      <c r="CY1202" s="76">
        <v>5.1941652096865278E-5</v>
      </c>
      <c r="CZ1202" s="86">
        <v>17</v>
      </c>
      <c r="DA1202" s="76">
        <v>4.9189814814814816E-3</v>
      </c>
      <c r="DB1202" s="86">
        <v>10368.235294117647</v>
      </c>
      <c r="DC1202" s="77">
        <v>4.5405982905982909E-3</v>
      </c>
    </row>
    <row r="1203" spans="2:107" s="16" customFormat="1" ht="13.15" customHeight="1">
      <c r="B1203" s="224"/>
      <c r="C1203" s="194"/>
      <c r="D1203" s="176"/>
      <c r="E1203" s="197"/>
      <c r="F1203" s="197"/>
      <c r="G1203" s="67" t="s">
        <v>75</v>
      </c>
      <c r="H1203" s="49">
        <v>0</v>
      </c>
      <c r="I1203" s="30">
        <f>IFERROR(H1203/E1193,"-")</f>
        <v>0</v>
      </c>
      <c r="J1203" s="49">
        <v>0</v>
      </c>
      <c r="K1203" s="30">
        <f>IFERROR(J1203/F1193,"-")</f>
        <v>0</v>
      </c>
      <c r="L1203" s="52" t="str">
        <f t="shared" si="804"/>
        <v>-</v>
      </c>
      <c r="M1203" s="31">
        <f t="shared" si="822"/>
        <v>0</v>
      </c>
      <c r="N1203" s="176"/>
      <c r="O1203" s="197"/>
      <c r="P1203" s="197"/>
      <c r="Q1203" s="67" t="s">
        <v>75</v>
      </c>
      <c r="R1203" s="49">
        <v>0</v>
      </c>
      <c r="S1203" s="30">
        <f>IFERROR(R1203/O1193,"-")</f>
        <v>0</v>
      </c>
      <c r="T1203" s="49">
        <v>0</v>
      </c>
      <c r="U1203" s="30">
        <f>IFERROR(T1203/P1193,"-")</f>
        <v>0</v>
      </c>
      <c r="V1203" s="52" t="str">
        <f t="shared" si="805"/>
        <v>-</v>
      </c>
      <c r="W1203" s="31">
        <f t="shared" si="823"/>
        <v>0</v>
      </c>
      <c r="X1203" s="176"/>
      <c r="Y1203" s="197"/>
      <c r="Z1203" s="197"/>
      <c r="AA1203" s="67" t="s">
        <v>75</v>
      </c>
      <c r="AB1203" s="49">
        <v>686850</v>
      </c>
      <c r="AC1203" s="30">
        <f>IFERROR(AB1203/Y1193,"-")</f>
        <v>1.0777098042956822E-3</v>
      </c>
      <c r="AD1203" s="49">
        <v>31</v>
      </c>
      <c r="AE1203" s="30">
        <f>IFERROR(AD1203/Z1193,"-")</f>
        <v>3.6172695449241538E-2</v>
      </c>
      <c r="AF1203" s="52">
        <f t="shared" si="806"/>
        <v>22156.451612903227</v>
      </c>
      <c r="AG1203" s="31">
        <f t="shared" si="824"/>
        <v>3.3333333333333333E-2</v>
      </c>
      <c r="AH1203" s="176"/>
      <c r="AI1203" s="197"/>
      <c r="AJ1203" s="197"/>
      <c r="AK1203" s="67" t="s">
        <v>75</v>
      </c>
      <c r="AL1203" s="49">
        <v>433405</v>
      </c>
      <c r="AM1203" s="30">
        <f>IFERROR(AL1203/AI1193,"-")</f>
        <v>7.0086763145195668E-4</v>
      </c>
      <c r="AN1203" s="49">
        <v>32</v>
      </c>
      <c r="AO1203" s="30">
        <f>IFERROR(AN1203/AJ1193,"-")</f>
        <v>5.378151260504202E-2</v>
      </c>
      <c r="AP1203" s="52">
        <f t="shared" si="807"/>
        <v>13543.90625</v>
      </c>
      <c r="AQ1203" s="31">
        <f t="shared" si="825"/>
        <v>5.0078247261345854E-2</v>
      </c>
      <c r="AR1203" s="176"/>
      <c r="AS1203" s="197"/>
      <c r="AT1203" s="197"/>
      <c r="AU1203" s="67" t="s">
        <v>75</v>
      </c>
      <c r="AV1203" s="49">
        <v>165213</v>
      </c>
      <c r="AW1203" s="30">
        <f>IFERROR(AV1203/AS1193,"-")</f>
        <v>3.9301855103797141E-4</v>
      </c>
      <c r="AX1203" s="49">
        <v>25</v>
      </c>
      <c r="AY1203" s="30">
        <f>IFERROR(AX1203/AT1193,"-")</f>
        <v>6.2972292191435769E-2</v>
      </c>
      <c r="AZ1203" s="52">
        <f t="shared" si="808"/>
        <v>6608.52</v>
      </c>
      <c r="BA1203" s="31">
        <f t="shared" si="826"/>
        <v>5.9101654846335699E-2</v>
      </c>
      <c r="BB1203" s="176"/>
      <c r="BC1203" s="197"/>
      <c r="BD1203" s="197"/>
      <c r="BE1203" s="67" t="s">
        <v>75</v>
      </c>
      <c r="BF1203" s="49">
        <v>84041</v>
      </c>
      <c r="BG1203" s="30">
        <f>IFERROR(BF1203/BC1193,"-")</f>
        <v>3.4426839473908111E-4</v>
      </c>
      <c r="BH1203" s="49">
        <v>14</v>
      </c>
      <c r="BI1203" s="30">
        <f>IFERROR(BH1203/BD1193,"-")</f>
        <v>6.1403508771929821E-2</v>
      </c>
      <c r="BJ1203" s="52">
        <f t="shared" si="809"/>
        <v>6002.9285714285716</v>
      </c>
      <c r="BK1203" s="31">
        <f t="shared" si="827"/>
        <v>5.185185185185185E-2</v>
      </c>
      <c r="BL1203" s="176"/>
      <c r="BM1203" s="197"/>
      <c r="BN1203" s="197"/>
      <c r="BO1203" s="67" t="s">
        <v>75</v>
      </c>
      <c r="BP1203" s="49">
        <v>64704</v>
      </c>
      <c r="BQ1203" s="30">
        <f>IFERROR(BP1203/BM1193,"-")</f>
        <v>4.9477255786339988E-4</v>
      </c>
      <c r="BR1203" s="49">
        <v>4</v>
      </c>
      <c r="BS1203" s="30">
        <f>IFERROR(BR1203/BN1193,"-")</f>
        <v>3.8461538461538464E-2</v>
      </c>
      <c r="BT1203" s="52">
        <f t="shared" si="810"/>
        <v>16176</v>
      </c>
      <c r="BU1203" s="31">
        <f t="shared" si="828"/>
        <v>2.9629629629629631E-2</v>
      </c>
      <c r="BV1203" s="176"/>
      <c r="BW1203" s="197"/>
      <c r="BX1203" s="197"/>
      <c r="BY1203" s="67" t="s">
        <v>75</v>
      </c>
      <c r="BZ1203" s="49">
        <f t="shared" si="819"/>
        <v>1434213</v>
      </c>
      <c r="CA1203" s="30">
        <f>IFERROR(BZ1203/BW1193,"-")</f>
        <v>6.8009576981799703E-4</v>
      </c>
      <c r="CB1203" s="49">
        <f t="shared" si="820"/>
        <v>106</v>
      </c>
      <c r="CC1203" s="30">
        <f>IFERROR(CB1203/BX1193,"-")</f>
        <v>4.7855530474040633E-2</v>
      </c>
      <c r="CD1203" s="52">
        <f t="shared" si="811"/>
        <v>13530.311320754718</v>
      </c>
      <c r="CE1203" s="31">
        <f t="shared" si="829"/>
        <v>4.3531827515400412E-2</v>
      </c>
      <c r="CR1203" s="173"/>
      <c r="CS1203" s="194"/>
      <c r="CT1203" s="188"/>
      <c r="CU1203" s="191"/>
      <c r="CV1203" s="191"/>
      <c r="CW1203" s="75" t="s">
        <v>73</v>
      </c>
      <c r="CX1203" s="86">
        <v>336095</v>
      </c>
      <c r="CY1203" s="76">
        <v>9.9043058898762827E-5</v>
      </c>
      <c r="CZ1203" s="86">
        <v>14</v>
      </c>
      <c r="DA1203" s="76">
        <v>4.0509259259259257E-3</v>
      </c>
      <c r="DB1203" s="86">
        <v>24006.785714285714</v>
      </c>
      <c r="DC1203" s="77">
        <v>3.7393162393162395E-3</v>
      </c>
    </row>
    <row r="1204" spans="2:107" s="16" customFormat="1" ht="13.15" customHeight="1">
      <c r="B1204" s="224"/>
      <c r="C1204" s="194"/>
      <c r="D1204" s="176"/>
      <c r="E1204" s="197"/>
      <c r="F1204" s="197"/>
      <c r="G1204" s="67" t="s">
        <v>77</v>
      </c>
      <c r="H1204" s="49">
        <v>1242</v>
      </c>
      <c r="I1204" s="30">
        <f>IFERROR(H1204/E1193,"-")</f>
        <v>5.8729929803075049E-5</v>
      </c>
      <c r="J1204" s="49">
        <v>1</v>
      </c>
      <c r="K1204" s="30">
        <f>IFERROR(J1204/F1193,"-")</f>
        <v>9.0909090909090912E-2</v>
      </c>
      <c r="L1204" s="52">
        <f t="shared" si="804"/>
        <v>1242</v>
      </c>
      <c r="M1204" s="31">
        <f t="shared" si="822"/>
        <v>9.0909090909090912E-2</v>
      </c>
      <c r="N1204" s="176"/>
      <c r="O1204" s="197"/>
      <c r="P1204" s="197"/>
      <c r="Q1204" s="67" t="s">
        <v>77</v>
      </c>
      <c r="R1204" s="49">
        <v>881418</v>
      </c>
      <c r="S1204" s="30">
        <f>IFERROR(R1204/O1193,"-")</f>
        <v>2.4000228724533973E-2</v>
      </c>
      <c r="T1204" s="49">
        <v>2</v>
      </c>
      <c r="U1204" s="30">
        <f>IFERROR(T1204/P1193,"-")</f>
        <v>8.6956521739130432E-2</v>
      </c>
      <c r="V1204" s="52">
        <f t="shared" si="805"/>
        <v>440709</v>
      </c>
      <c r="W1204" s="31">
        <f t="shared" si="823"/>
        <v>7.407407407407407E-2</v>
      </c>
      <c r="X1204" s="176"/>
      <c r="Y1204" s="197"/>
      <c r="Z1204" s="197"/>
      <c r="AA1204" s="67" t="s">
        <v>77</v>
      </c>
      <c r="AB1204" s="49">
        <v>553586</v>
      </c>
      <c r="AC1204" s="30">
        <f>IFERROR(AB1204/Y1193,"-")</f>
        <v>8.6861040943558192E-4</v>
      </c>
      <c r="AD1204" s="49">
        <v>5</v>
      </c>
      <c r="AE1204" s="30">
        <f>IFERROR(AD1204/Z1193,"-")</f>
        <v>5.8343057176196032E-3</v>
      </c>
      <c r="AF1204" s="52">
        <f t="shared" si="806"/>
        <v>110717.2</v>
      </c>
      <c r="AG1204" s="31">
        <f t="shared" si="824"/>
        <v>5.3763440860215058E-3</v>
      </c>
      <c r="AH1204" s="176"/>
      <c r="AI1204" s="197"/>
      <c r="AJ1204" s="197"/>
      <c r="AK1204" s="67" t="s">
        <v>77</v>
      </c>
      <c r="AL1204" s="49">
        <v>3740973</v>
      </c>
      <c r="AM1204" s="30">
        <f>IFERROR(AL1204/AI1193,"-")</f>
        <v>6.0495999950063353E-3</v>
      </c>
      <c r="AN1204" s="49">
        <v>12</v>
      </c>
      <c r="AO1204" s="30">
        <f>IFERROR(AN1204/AJ1193,"-")</f>
        <v>2.0168067226890758E-2</v>
      </c>
      <c r="AP1204" s="52">
        <f t="shared" si="807"/>
        <v>311747.75</v>
      </c>
      <c r="AQ1204" s="31">
        <f t="shared" si="825"/>
        <v>1.8779342723004695E-2</v>
      </c>
      <c r="AR1204" s="176"/>
      <c r="AS1204" s="197"/>
      <c r="AT1204" s="197"/>
      <c r="AU1204" s="67" t="s">
        <v>77</v>
      </c>
      <c r="AV1204" s="49">
        <v>1601741</v>
      </c>
      <c r="AW1204" s="30">
        <f>IFERROR(AV1204/AS1193,"-")</f>
        <v>3.8103171479127633E-3</v>
      </c>
      <c r="AX1204" s="49">
        <v>13</v>
      </c>
      <c r="AY1204" s="30">
        <f>IFERROR(AX1204/AT1193,"-")</f>
        <v>3.2745591939546598E-2</v>
      </c>
      <c r="AZ1204" s="52">
        <f t="shared" si="808"/>
        <v>123210.84615384616</v>
      </c>
      <c r="BA1204" s="31">
        <f t="shared" si="826"/>
        <v>3.0732860520094562E-2</v>
      </c>
      <c r="BB1204" s="176"/>
      <c r="BC1204" s="197"/>
      <c r="BD1204" s="197"/>
      <c r="BE1204" s="67" t="s">
        <v>77</v>
      </c>
      <c r="BF1204" s="49">
        <v>1754397</v>
      </c>
      <c r="BG1204" s="30">
        <f>IFERROR(BF1204/BC1193,"-")</f>
        <v>7.1867712060192015E-3</v>
      </c>
      <c r="BH1204" s="49">
        <v>4</v>
      </c>
      <c r="BI1204" s="30">
        <f>IFERROR(BH1204/BD1193,"-")</f>
        <v>1.7543859649122806E-2</v>
      </c>
      <c r="BJ1204" s="52">
        <f t="shared" si="809"/>
        <v>438599.25</v>
      </c>
      <c r="BK1204" s="31">
        <f t="shared" si="827"/>
        <v>1.4814814814814815E-2</v>
      </c>
      <c r="BL1204" s="176"/>
      <c r="BM1204" s="197"/>
      <c r="BN1204" s="197"/>
      <c r="BO1204" s="67" t="s">
        <v>77</v>
      </c>
      <c r="BP1204" s="49">
        <v>147320</v>
      </c>
      <c r="BQ1204" s="30">
        <f>IFERROR(BP1204/BM1193,"-")</f>
        <v>1.1265129392995187E-3</v>
      </c>
      <c r="BR1204" s="49">
        <v>5</v>
      </c>
      <c r="BS1204" s="30">
        <f>IFERROR(BR1204/BN1193,"-")</f>
        <v>4.807692307692308E-2</v>
      </c>
      <c r="BT1204" s="52">
        <f t="shared" si="810"/>
        <v>29464</v>
      </c>
      <c r="BU1204" s="31">
        <f t="shared" si="828"/>
        <v>3.7037037037037035E-2</v>
      </c>
      <c r="BV1204" s="176"/>
      <c r="BW1204" s="197"/>
      <c r="BX1204" s="197"/>
      <c r="BY1204" s="67" t="s">
        <v>77</v>
      </c>
      <c r="BZ1204" s="49">
        <f t="shared" si="819"/>
        <v>8680677</v>
      </c>
      <c r="CA1204" s="30">
        <f>IFERROR(BZ1204/BW1193,"-")</f>
        <v>4.1163284023059202E-3</v>
      </c>
      <c r="CB1204" s="49">
        <f t="shared" si="820"/>
        <v>42</v>
      </c>
      <c r="CC1204" s="30">
        <f>IFERROR(CB1204/BX1193,"-")</f>
        <v>1.8961625282167043E-2</v>
      </c>
      <c r="CD1204" s="52">
        <f t="shared" si="811"/>
        <v>206682.78571428571</v>
      </c>
      <c r="CE1204" s="31">
        <f t="shared" si="829"/>
        <v>1.724845995893224E-2</v>
      </c>
      <c r="CR1204" s="173"/>
      <c r="CS1204" s="194"/>
      <c r="CT1204" s="188"/>
      <c r="CU1204" s="191"/>
      <c r="CV1204" s="191"/>
      <c r="CW1204" s="75" t="s">
        <v>75</v>
      </c>
      <c r="CX1204" s="86">
        <v>5968756</v>
      </c>
      <c r="CY1204" s="76">
        <v>1.7589189129869353E-3</v>
      </c>
      <c r="CZ1204" s="86">
        <v>257</v>
      </c>
      <c r="DA1204" s="76">
        <v>7.436342592592593E-2</v>
      </c>
      <c r="DB1204" s="86">
        <v>23224.731517509728</v>
      </c>
      <c r="DC1204" s="77">
        <v>6.8643162393162399E-2</v>
      </c>
    </row>
    <row r="1205" spans="2:107" s="16" customFormat="1" ht="13.15" customHeight="1">
      <c r="B1205" s="224"/>
      <c r="C1205" s="194"/>
      <c r="D1205" s="176"/>
      <c r="E1205" s="197"/>
      <c r="F1205" s="197"/>
      <c r="G1205" s="67" t="s">
        <v>79</v>
      </c>
      <c r="H1205" s="49">
        <v>866928</v>
      </c>
      <c r="I1205" s="30">
        <f>IFERROR(H1205/E1193,"-")</f>
        <v>4.0994058441481677E-2</v>
      </c>
      <c r="J1205" s="49">
        <v>1</v>
      </c>
      <c r="K1205" s="30">
        <f>IFERROR(J1205/F1193,"-")</f>
        <v>9.0909090909090912E-2</v>
      </c>
      <c r="L1205" s="52">
        <f t="shared" si="804"/>
        <v>866928</v>
      </c>
      <c r="M1205" s="31">
        <f t="shared" si="822"/>
        <v>9.0909090909090912E-2</v>
      </c>
      <c r="N1205" s="176"/>
      <c r="O1205" s="197"/>
      <c r="P1205" s="197"/>
      <c r="Q1205" s="67" t="s">
        <v>79</v>
      </c>
      <c r="R1205" s="49">
        <v>0</v>
      </c>
      <c r="S1205" s="30">
        <f>IFERROR(R1205/O1193,"-")</f>
        <v>0</v>
      </c>
      <c r="T1205" s="49">
        <v>0</v>
      </c>
      <c r="U1205" s="30">
        <f>IFERROR(T1205/P1193,"-")</f>
        <v>0</v>
      </c>
      <c r="V1205" s="52" t="str">
        <f t="shared" si="805"/>
        <v>-</v>
      </c>
      <c r="W1205" s="31">
        <f t="shared" si="823"/>
        <v>0</v>
      </c>
      <c r="X1205" s="176"/>
      <c r="Y1205" s="197"/>
      <c r="Z1205" s="197"/>
      <c r="AA1205" s="67" t="s">
        <v>79</v>
      </c>
      <c r="AB1205" s="49">
        <v>2847305</v>
      </c>
      <c r="AC1205" s="30">
        <f>IFERROR(AB1205/Y1193,"-")</f>
        <v>4.4675962936887486E-3</v>
      </c>
      <c r="AD1205" s="49">
        <v>10</v>
      </c>
      <c r="AE1205" s="30">
        <f>IFERROR(AD1205/Z1193,"-")</f>
        <v>1.1668611435239206E-2</v>
      </c>
      <c r="AF1205" s="52">
        <f t="shared" si="806"/>
        <v>284730.5</v>
      </c>
      <c r="AG1205" s="31">
        <f t="shared" si="824"/>
        <v>1.0752688172043012E-2</v>
      </c>
      <c r="AH1205" s="176"/>
      <c r="AI1205" s="197"/>
      <c r="AJ1205" s="197"/>
      <c r="AK1205" s="67" t="s">
        <v>79</v>
      </c>
      <c r="AL1205" s="49">
        <v>6793364</v>
      </c>
      <c r="AM1205" s="30">
        <f>IFERROR(AL1205/AI1193,"-")</f>
        <v>1.0985680682666307E-2</v>
      </c>
      <c r="AN1205" s="49">
        <v>16</v>
      </c>
      <c r="AO1205" s="30">
        <f>IFERROR(AN1205/AJ1193,"-")</f>
        <v>2.689075630252101E-2</v>
      </c>
      <c r="AP1205" s="52">
        <f t="shared" si="807"/>
        <v>424585.25</v>
      </c>
      <c r="AQ1205" s="31">
        <f t="shared" si="825"/>
        <v>2.5039123630672927E-2</v>
      </c>
      <c r="AR1205" s="176"/>
      <c r="AS1205" s="197"/>
      <c r="AT1205" s="197"/>
      <c r="AU1205" s="67" t="s">
        <v>79</v>
      </c>
      <c r="AV1205" s="49">
        <v>9504434</v>
      </c>
      <c r="AW1205" s="30">
        <f>IFERROR(AV1205/AS1193,"-")</f>
        <v>2.2609715210764474E-2</v>
      </c>
      <c r="AX1205" s="49">
        <v>17</v>
      </c>
      <c r="AY1205" s="30">
        <f>IFERROR(AX1205/AT1193,"-")</f>
        <v>4.2821158690176324E-2</v>
      </c>
      <c r="AZ1205" s="52">
        <f t="shared" si="808"/>
        <v>559084.3529411765</v>
      </c>
      <c r="BA1205" s="31">
        <f t="shared" si="826"/>
        <v>4.0189125295508277E-2</v>
      </c>
      <c r="BB1205" s="176"/>
      <c r="BC1205" s="197"/>
      <c r="BD1205" s="197"/>
      <c r="BE1205" s="67" t="s">
        <v>79</v>
      </c>
      <c r="BF1205" s="49">
        <v>6038064</v>
      </c>
      <c r="BG1205" s="30">
        <f>IFERROR(BF1205/BC1193,"-")</f>
        <v>2.4734529582130568E-2</v>
      </c>
      <c r="BH1205" s="49">
        <v>7</v>
      </c>
      <c r="BI1205" s="30">
        <f>IFERROR(BH1205/BD1193,"-")</f>
        <v>3.0701754385964911E-2</v>
      </c>
      <c r="BJ1205" s="52">
        <f t="shared" si="809"/>
        <v>862580.57142857148</v>
      </c>
      <c r="BK1205" s="31">
        <f t="shared" si="827"/>
        <v>2.5925925925925925E-2</v>
      </c>
      <c r="BL1205" s="176"/>
      <c r="BM1205" s="197"/>
      <c r="BN1205" s="197"/>
      <c r="BO1205" s="67" t="s">
        <v>79</v>
      </c>
      <c r="BP1205" s="49">
        <v>1667278</v>
      </c>
      <c r="BQ1205" s="30">
        <f>IFERROR(BP1205/BM1193,"-")</f>
        <v>1.2749187078532603E-2</v>
      </c>
      <c r="BR1205" s="49">
        <v>12</v>
      </c>
      <c r="BS1205" s="30">
        <f>IFERROR(BR1205/BN1193,"-")</f>
        <v>0.11538461538461539</v>
      </c>
      <c r="BT1205" s="52">
        <f t="shared" si="810"/>
        <v>138939.83333333334</v>
      </c>
      <c r="BU1205" s="31">
        <f t="shared" si="828"/>
        <v>8.8888888888888892E-2</v>
      </c>
      <c r="BV1205" s="176"/>
      <c r="BW1205" s="197"/>
      <c r="BX1205" s="197"/>
      <c r="BY1205" s="67" t="s">
        <v>79</v>
      </c>
      <c r="BZ1205" s="49">
        <f t="shared" si="819"/>
        <v>27717373</v>
      </c>
      <c r="CA1205" s="30">
        <f>IFERROR(BZ1205/BW1193,"-")</f>
        <v>1.3143422997677168E-2</v>
      </c>
      <c r="CB1205" s="49">
        <f t="shared" si="820"/>
        <v>63</v>
      </c>
      <c r="CC1205" s="30">
        <f>IFERROR(CB1205/BX1193,"-")</f>
        <v>2.8442437923250564E-2</v>
      </c>
      <c r="CD1205" s="52">
        <f t="shared" si="811"/>
        <v>439958.3015873016</v>
      </c>
      <c r="CE1205" s="31">
        <f t="shared" si="829"/>
        <v>2.5872689938398356E-2</v>
      </c>
      <c r="CR1205" s="173"/>
      <c r="CS1205" s="194"/>
      <c r="CT1205" s="188"/>
      <c r="CU1205" s="191"/>
      <c r="CV1205" s="191"/>
      <c r="CW1205" s="75" t="s">
        <v>77</v>
      </c>
      <c r="CX1205" s="86">
        <v>18211981</v>
      </c>
      <c r="CY1205" s="76">
        <v>5.3668465964865578E-3</v>
      </c>
      <c r="CZ1205" s="86">
        <v>70</v>
      </c>
      <c r="DA1205" s="76">
        <v>2.0254629629629629E-2</v>
      </c>
      <c r="DB1205" s="86">
        <v>260171.15714285715</v>
      </c>
      <c r="DC1205" s="77">
        <v>1.8696581196581196E-2</v>
      </c>
    </row>
    <row r="1206" spans="2:107" s="16" customFormat="1" ht="13.15" customHeight="1">
      <c r="B1206" s="224"/>
      <c r="C1206" s="194"/>
      <c r="D1206" s="176"/>
      <c r="E1206" s="197"/>
      <c r="F1206" s="197"/>
      <c r="G1206" s="67" t="s">
        <v>81</v>
      </c>
      <c r="H1206" s="49">
        <v>17575</v>
      </c>
      <c r="I1206" s="30">
        <f>IFERROR(H1206/E1193,"-")</f>
        <v>8.3106160731807085E-4</v>
      </c>
      <c r="J1206" s="49">
        <v>1</v>
      </c>
      <c r="K1206" s="30">
        <f>IFERROR(J1206/F1193,"-")</f>
        <v>9.0909090909090912E-2</v>
      </c>
      <c r="L1206" s="52">
        <f t="shared" si="804"/>
        <v>17575</v>
      </c>
      <c r="M1206" s="31">
        <f t="shared" si="822"/>
        <v>9.0909090909090912E-2</v>
      </c>
      <c r="N1206" s="176"/>
      <c r="O1206" s="197"/>
      <c r="P1206" s="197"/>
      <c r="Q1206" s="67" t="s">
        <v>81</v>
      </c>
      <c r="R1206" s="49">
        <v>227530</v>
      </c>
      <c r="S1206" s="30">
        <f>IFERROR(R1206/O1193,"-")</f>
        <v>6.1954396684583421E-3</v>
      </c>
      <c r="T1206" s="49">
        <v>3</v>
      </c>
      <c r="U1206" s="30">
        <f>IFERROR(T1206/P1193,"-")</f>
        <v>0.13043478260869565</v>
      </c>
      <c r="V1206" s="52">
        <f t="shared" si="805"/>
        <v>75843.333333333328</v>
      </c>
      <c r="W1206" s="31">
        <f t="shared" si="823"/>
        <v>0.1111111111111111</v>
      </c>
      <c r="X1206" s="176"/>
      <c r="Y1206" s="197"/>
      <c r="Z1206" s="197"/>
      <c r="AA1206" s="67" t="s">
        <v>81</v>
      </c>
      <c r="AB1206" s="49">
        <v>4376501</v>
      </c>
      <c r="AC1206" s="30">
        <f>IFERROR(AB1206/Y1193,"-")</f>
        <v>6.8669986695928612E-3</v>
      </c>
      <c r="AD1206" s="49">
        <v>85</v>
      </c>
      <c r="AE1206" s="30">
        <f>IFERROR(AD1206/Z1193,"-")</f>
        <v>9.9183197199533252E-2</v>
      </c>
      <c r="AF1206" s="52">
        <f t="shared" si="806"/>
        <v>51488.24705882353</v>
      </c>
      <c r="AG1206" s="31">
        <f t="shared" si="824"/>
        <v>9.1397849462365593E-2</v>
      </c>
      <c r="AH1206" s="176"/>
      <c r="AI1206" s="197"/>
      <c r="AJ1206" s="197"/>
      <c r="AK1206" s="67" t="s">
        <v>81</v>
      </c>
      <c r="AL1206" s="49">
        <v>7434437</v>
      </c>
      <c r="AM1206" s="30">
        <f>IFERROR(AL1206/AI1193,"-")</f>
        <v>1.2022372264668822E-2</v>
      </c>
      <c r="AN1206" s="49">
        <v>71</v>
      </c>
      <c r="AO1206" s="30">
        <f>IFERROR(AN1206/AJ1193,"-")</f>
        <v>0.11932773109243698</v>
      </c>
      <c r="AP1206" s="52">
        <f t="shared" si="807"/>
        <v>104710.38028169014</v>
      </c>
      <c r="AQ1206" s="31">
        <f t="shared" si="825"/>
        <v>0.1111111111111111</v>
      </c>
      <c r="AR1206" s="176"/>
      <c r="AS1206" s="197"/>
      <c r="AT1206" s="197"/>
      <c r="AU1206" s="67" t="s">
        <v>81</v>
      </c>
      <c r="AV1206" s="49">
        <v>3981517</v>
      </c>
      <c r="AW1206" s="30">
        <f>IFERROR(AV1206/AS1193,"-")</f>
        <v>9.471470418629592E-3</v>
      </c>
      <c r="AX1206" s="49">
        <v>61</v>
      </c>
      <c r="AY1206" s="30">
        <f>IFERROR(AX1206/AT1193,"-")</f>
        <v>0.15365239294710328</v>
      </c>
      <c r="AZ1206" s="52">
        <f t="shared" si="808"/>
        <v>65270.770491803276</v>
      </c>
      <c r="BA1206" s="31">
        <f t="shared" si="826"/>
        <v>0.14420803782505912</v>
      </c>
      <c r="BB1206" s="176"/>
      <c r="BC1206" s="197"/>
      <c r="BD1206" s="197"/>
      <c r="BE1206" s="67" t="s">
        <v>81</v>
      </c>
      <c r="BF1206" s="49">
        <v>2518776</v>
      </c>
      <c r="BG1206" s="30">
        <f>IFERROR(BF1206/BC1193,"-")</f>
        <v>1.0317999193576038E-2</v>
      </c>
      <c r="BH1206" s="49">
        <v>21</v>
      </c>
      <c r="BI1206" s="30">
        <f>IFERROR(BH1206/BD1193,"-")</f>
        <v>9.2105263157894732E-2</v>
      </c>
      <c r="BJ1206" s="52">
        <f t="shared" si="809"/>
        <v>119941.71428571429</v>
      </c>
      <c r="BK1206" s="31">
        <f t="shared" si="827"/>
        <v>7.7777777777777779E-2</v>
      </c>
      <c r="BL1206" s="176"/>
      <c r="BM1206" s="197"/>
      <c r="BN1206" s="197"/>
      <c r="BO1206" s="67" t="s">
        <v>81</v>
      </c>
      <c r="BP1206" s="49">
        <v>439086</v>
      </c>
      <c r="BQ1206" s="30">
        <f>IFERROR(BP1206/BM1193,"-")</f>
        <v>3.357562180730848E-3</v>
      </c>
      <c r="BR1206" s="49">
        <v>11</v>
      </c>
      <c r="BS1206" s="30">
        <f>IFERROR(BR1206/BN1193,"-")</f>
        <v>0.10576923076923077</v>
      </c>
      <c r="BT1206" s="52">
        <f t="shared" si="810"/>
        <v>39916.909090909088</v>
      </c>
      <c r="BU1206" s="31">
        <f t="shared" si="828"/>
        <v>8.1481481481481488E-2</v>
      </c>
      <c r="BV1206" s="176"/>
      <c r="BW1206" s="197"/>
      <c r="BX1206" s="197"/>
      <c r="BY1206" s="67" t="s">
        <v>81</v>
      </c>
      <c r="BZ1206" s="49">
        <f t="shared" si="819"/>
        <v>18995422</v>
      </c>
      <c r="CA1206" s="30">
        <f>IFERROR(BZ1206/BW1193,"-")</f>
        <v>9.0075226957974271E-3</v>
      </c>
      <c r="CB1206" s="49">
        <f t="shared" si="820"/>
        <v>253</v>
      </c>
      <c r="CC1206" s="30">
        <f>IFERROR(CB1206/BX1193,"-")</f>
        <v>0.11422121896162528</v>
      </c>
      <c r="CD1206" s="52">
        <f t="shared" si="811"/>
        <v>75080.719367588928</v>
      </c>
      <c r="CE1206" s="31">
        <f t="shared" si="829"/>
        <v>0.10390143737166324</v>
      </c>
      <c r="CR1206" s="173"/>
      <c r="CS1206" s="194"/>
      <c r="CT1206" s="188"/>
      <c r="CU1206" s="191"/>
      <c r="CV1206" s="191"/>
      <c r="CW1206" s="75" t="s">
        <v>79</v>
      </c>
      <c r="CX1206" s="86">
        <v>24252267</v>
      </c>
      <c r="CY1206" s="76">
        <v>7.1468445198813492E-3</v>
      </c>
      <c r="CZ1206" s="86">
        <v>81</v>
      </c>
      <c r="DA1206" s="76">
        <v>2.34375E-2</v>
      </c>
      <c r="DB1206" s="86">
        <v>299410.70370370371</v>
      </c>
      <c r="DC1206" s="77">
        <v>2.1634615384615384E-2</v>
      </c>
    </row>
    <row r="1207" spans="2:107" s="16" customFormat="1" ht="13.15" customHeight="1">
      <c r="B1207" s="224"/>
      <c r="C1207" s="194"/>
      <c r="D1207" s="176"/>
      <c r="E1207" s="197"/>
      <c r="F1207" s="197"/>
      <c r="G1207" s="67" t="s">
        <v>83</v>
      </c>
      <c r="H1207" s="49">
        <v>56057</v>
      </c>
      <c r="I1207" s="30">
        <f>IFERROR(H1207/E1193,"-")</f>
        <v>2.6507436996545714E-3</v>
      </c>
      <c r="J1207" s="49">
        <v>1</v>
      </c>
      <c r="K1207" s="30">
        <f>IFERROR(J1207/F1193,"-")</f>
        <v>9.0909090909090912E-2</v>
      </c>
      <c r="L1207" s="52">
        <f t="shared" si="804"/>
        <v>56057</v>
      </c>
      <c r="M1207" s="31">
        <f t="shared" si="822"/>
        <v>9.0909090909090912E-2</v>
      </c>
      <c r="N1207" s="176"/>
      <c r="O1207" s="197"/>
      <c r="P1207" s="197"/>
      <c r="Q1207" s="67" t="s">
        <v>83</v>
      </c>
      <c r="R1207" s="49">
        <v>0</v>
      </c>
      <c r="S1207" s="30">
        <f>IFERROR(R1207/O1193,"-")</f>
        <v>0</v>
      </c>
      <c r="T1207" s="49">
        <v>0</v>
      </c>
      <c r="U1207" s="30">
        <f>IFERROR(T1207/P1193,"-")</f>
        <v>0</v>
      </c>
      <c r="V1207" s="52" t="str">
        <f t="shared" si="805"/>
        <v>-</v>
      </c>
      <c r="W1207" s="31">
        <f t="shared" si="823"/>
        <v>0</v>
      </c>
      <c r="X1207" s="176"/>
      <c r="Y1207" s="197"/>
      <c r="Z1207" s="197"/>
      <c r="AA1207" s="67" t="s">
        <v>83</v>
      </c>
      <c r="AB1207" s="49">
        <v>6643666</v>
      </c>
      <c r="AC1207" s="30">
        <f>IFERROR(AB1207/Y1193,"-")</f>
        <v>1.0424319698137697E-2</v>
      </c>
      <c r="AD1207" s="49">
        <v>53</v>
      </c>
      <c r="AE1207" s="30">
        <f>IFERROR(AD1207/Z1193,"-")</f>
        <v>6.1843640606767794E-2</v>
      </c>
      <c r="AF1207" s="52">
        <f t="shared" si="806"/>
        <v>125352.18867924529</v>
      </c>
      <c r="AG1207" s="31">
        <f t="shared" si="824"/>
        <v>5.6989247311827959E-2</v>
      </c>
      <c r="AH1207" s="176"/>
      <c r="AI1207" s="197"/>
      <c r="AJ1207" s="197"/>
      <c r="AK1207" s="67" t="s">
        <v>83</v>
      </c>
      <c r="AL1207" s="49">
        <v>8367433</v>
      </c>
      <c r="AM1207" s="30">
        <f>IFERROR(AL1207/AI1193,"-")</f>
        <v>1.353113819185967E-2</v>
      </c>
      <c r="AN1207" s="49">
        <v>75</v>
      </c>
      <c r="AO1207" s="30">
        <f>IFERROR(AN1207/AJ1193,"-")</f>
        <v>0.12605042016806722</v>
      </c>
      <c r="AP1207" s="52">
        <f t="shared" si="807"/>
        <v>111565.77333333333</v>
      </c>
      <c r="AQ1207" s="31">
        <f t="shared" si="825"/>
        <v>0.11737089201877934</v>
      </c>
      <c r="AR1207" s="176"/>
      <c r="AS1207" s="197"/>
      <c r="AT1207" s="197"/>
      <c r="AU1207" s="67" t="s">
        <v>83</v>
      </c>
      <c r="AV1207" s="49">
        <v>6488239</v>
      </c>
      <c r="AW1207" s="30">
        <f>IFERROR(AV1207/AS1193,"-")</f>
        <v>1.5434610415451912E-2</v>
      </c>
      <c r="AX1207" s="49">
        <v>78</v>
      </c>
      <c r="AY1207" s="30">
        <f>IFERROR(AX1207/AT1193,"-")</f>
        <v>0.19647355163727959</v>
      </c>
      <c r="AZ1207" s="52">
        <f t="shared" si="808"/>
        <v>83182.551282051281</v>
      </c>
      <c r="BA1207" s="31">
        <f t="shared" si="826"/>
        <v>0.18439716312056736</v>
      </c>
      <c r="BB1207" s="176"/>
      <c r="BC1207" s="197"/>
      <c r="BD1207" s="197"/>
      <c r="BE1207" s="67" t="s">
        <v>83</v>
      </c>
      <c r="BF1207" s="49">
        <v>7208616</v>
      </c>
      <c r="BG1207" s="30">
        <f>IFERROR(BF1207/BC1193,"-")</f>
        <v>2.9529618384008471E-2</v>
      </c>
      <c r="BH1207" s="49">
        <v>54</v>
      </c>
      <c r="BI1207" s="30">
        <f>IFERROR(BH1207/BD1193,"-")</f>
        <v>0.23684210526315788</v>
      </c>
      <c r="BJ1207" s="52">
        <f t="shared" si="809"/>
        <v>133492.88888888888</v>
      </c>
      <c r="BK1207" s="31">
        <f t="shared" si="827"/>
        <v>0.2</v>
      </c>
      <c r="BL1207" s="176"/>
      <c r="BM1207" s="197"/>
      <c r="BN1207" s="197"/>
      <c r="BO1207" s="67" t="s">
        <v>83</v>
      </c>
      <c r="BP1207" s="49">
        <v>2630079</v>
      </c>
      <c r="BQ1207" s="30">
        <f>IFERROR(BP1207/BM1193,"-")</f>
        <v>2.0111444643496734E-2</v>
      </c>
      <c r="BR1207" s="49">
        <v>32</v>
      </c>
      <c r="BS1207" s="30">
        <f>IFERROR(BR1207/BN1193,"-")</f>
        <v>0.30769230769230771</v>
      </c>
      <c r="BT1207" s="52">
        <f t="shared" si="810"/>
        <v>82189.96875</v>
      </c>
      <c r="BU1207" s="31">
        <f t="shared" si="828"/>
        <v>0.23703703703703705</v>
      </c>
      <c r="BV1207" s="176"/>
      <c r="BW1207" s="197"/>
      <c r="BX1207" s="197"/>
      <c r="BY1207" s="67" t="s">
        <v>83</v>
      </c>
      <c r="BZ1207" s="49">
        <f t="shared" si="819"/>
        <v>31394090</v>
      </c>
      <c r="CA1207" s="30">
        <f>IFERROR(BZ1207/BW1193,"-")</f>
        <v>1.4886901601286197E-2</v>
      </c>
      <c r="CB1207" s="49">
        <f t="shared" si="820"/>
        <v>293</v>
      </c>
      <c r="CC1207" s="30">
        <f>IFERROR(CB1207/BX1193,"-")</f>
        <v>0.13227990970654627</v>
      </c>
      <c r="CD1207" s="52">
        <f t="shared" si="811"/>
        <v>107147.06484641638</v>
      </c>
      <c r="CE1207" s="31">
        <f t="shared" si="829"/>
        <v>0.12032854209445586</v>
      </c>
      <c r="CR1207" s="173"/>
      <c r="CS1207" s="194"/>
      <c r="CT1207" s="188"/>
      <c r="CU1207" s="191"/>
      <c r="CV1207" s="191"/>
      <c r="CW1207" s="75" t="s">
        <v>81</v>
      </c>
      <c r="CX1207" s="86">
        <v>31238407</v>
      </c>
      <c r="CY1207" s="76">
        <v>9.2055739728485256E-3</v>
      </c>
      <c r="CZ1207" s="86">
        <v>407</v>
      </c>
      <c r="DA1207" s="76">
        <v>0.11776620370370371</v>
      </c>
      <c r="DB1207" s="86">
        <v>76752.842751842749</v>
      </c>
      <c r="DC1207" s="77">
        <v>0.10870726495726496</v>
      </c>
    </row>
    <row r="1208" spans="2:107" s="16" customFormat="1" ht="13.15" customHeight="1">
      <c r="B1208" s="224"/>
      <c r="C1208" s="194"/>
      <c r="D1208" s="176"/>
      <c r="E1208" s="197"/>
      <c r="F1208" s="197"/>
      <c r="G1208" s="67" t="s">
        <v>87</v>
      </c>
      <c r="H1208" s="49">
        <v>10737</v>
      </c>
      <c r="I1208" s="30">
        <f>IFERROR(H1208/E1193,"-")</f>
        <v>5.077159873555691E-4</v>
      </c>
      <c r="J1208" s="49">
        <v>1</v>
      </c>
      <c r="K1208" s="30">
        <f>IFERROR(J1208/F1193,"-")</f>
        <v>9.0909090909090912E-2</v>
      </c>
      <c r="L1208" s="52">
        <f t="shared" si="804"/>
        <v>10737</v>
      </c>
      <c r="M1208" s="31">
        <f t="shared" si="822"/>
        <v>9.0909090909090912E-2</v>
      </c>
      <c r="N1208" s="176"/>
      <c r="O1208" s="197"/>
      <c r="P1208" s="197"/>
      <c r="Q1208" s="67" t="s">
        <v>87</v>
      </c>
      <c r="R1208" s="49">
        <v>91723</v>
      </c>
      <c r="S1208" s="30">
        <f>IFERROR(R1208/O1193,"-")</f>
        <v>2.4975357654375445E-3</v>
      </c>
      <c r="T1208" s="49">
        <v>2</v>
      </c>
      <c r="U1208" s="30">
        <f>IFERROR(T1208/P1193,"-")</f>
        <v>8.6956521739130432E-2</v>
      </c>
      <c r="V1208" s="52">
        <f t="shared" si="805"/>
        <v>45861.5</v>
      </c>
      <c r="W1208" s="31">
        <f t="shared" si="823"/>
        <v>7.407407407407407E-2</v>
      </c>
      <c r="X1208" s="176"/>
      <c r="Y1208" s="197"/>
      <c r="Z1208" s="197"/>
      <c r="AA1208" s="67" t="s">
        <v>87</v>
      </c>
      <c r="AB1208" s="49">
        <v>3089243</v>
      </c>
      <c r="AC1208" s="30">
        <f>IFERROR(AB1208/Y1193,"-")</f>
        <v>4.8472118642379058E-3</v>
      </c>
      <c r="AD1208" s="49">
        <v>49</v>
      </c>
      <c r="AE1208" s="30">
        <f>IFERROR(AD1208/Z1193,"-")</f>
        <v>5.7176196032672114E-2</v>
      </c>
      <c r="AF1208" s="52">
        <f t="shared" si="806"/>
        <v>63045.775510204083</v>
      </c>
      <c r="AG1208" s="31">
        <f t="shared" si="824"/>
        <v>5.2688172043010753E-2</v>
      </c>
      <c r="AH1208" s="176"/>
      <c r="AI1208" s="197"/>
      <c r="AJ1208" s="197"/>
      <c r="AK1208" s="67" t="s">
        <v>87</v>
      </c>
      <c r="AL1208" s="49">
        <v>1944714</v>
      </c>
      <c r="AM1208" s="30">
        <f>IFERROR(AL1208/AI1193,"-")</f>
        <v>3.1448347274061453E-3</v>
      </c>
      <c r="AN1208" s="49">
        <v>32</v>
      </c>
      <c r="AO1208" s="30">
        <f>IFERROR(AN1208/AJ1193,"-")</f>
        <v>5.378151260504202E-2</v>
      </c>
      <c r="AP1208" s="52">
        <f t="shared" si="807"/>
        <v>60772.3125</v>
      </c>
      <c r="AQ1208" s="31">
        <f t="shared" si="825"/>
        <v>5.0078247261345854E-2</v>
      </c>
      <c r="AR1208" s="176"/>
      <c r="AS1208" s="197"/>
      <c r="AT1208" s="197"/>
      <c r="AU1208" s="67" t="s">
        <v>87</v>
      </c>
      <c r="AV1208" s="49">
        <v>558560</v>
      </c>
      <c r="AW1208" s="30">
        <f>IFERROR(AV1208/AS1193,"-")</f>
        <v>1.3287358856008263E-3</v>
      </c>
      <c r="AX1208" s="49">
        <v>26</v>
      </c>
      <c r="AY1208" s="30">
        <f>IFERROR(AX1208/AT1193,"-")</f>
        <v>6.5491183879093195E-2</v>
      </c>
      <c r="AZ1208" s="52">
        <f t="shared" si="808"/>
        <v>21483.076923076922</v>
      </c>
      <c r="BA1208" s="31">
        <f t="shared" si="826"/>
        <v>6.1465721040189124E-2</v>
      </c>
      <c r="BB1208" s="176"/>
      <c r="BC1208" s="197"/>
      <c r="BD1208" s="197"/>
      <c r="BE1208" s="67" t="s">
        <v>87</v>
      </c>
      <c r="BF1208" s="49">
        <v>2220192</v>
      </c>
      <c r="BG1208" s="30">
        <f>IFERROR(BF1208/BC1193,"-")</f>
        <v>9.0948695976077153E-3</v>
      </c>
      <c r="BH1208" s="49">
        <v>7</v>
      </c>
      <c r="BI1208" s="30">
        <f>IFERROR(BH1208/BD1193,"-")</f>
        <v>3.0701754385964911E-2</v>
      </c>
      <c r="BJ1208" s="52">
        <f t="shared" si="809"/>
        <v>317170.28571428574</v>
      </c>
      <c r="BK1208" s="31">
        <f t="shared" si="827"/>
        <v>2.5925925925925925E-2</v>
      </c>
      <c r="BL1208" s="176"/>
      <c r="BM1208" s="197"/>
      <c r="BN1208" s="197"/>
      <c r="BO1208" s="67" t="s">
        <v>87</v>
      </c>
      <c r="BP1208" s="49">
        <v>232571</v>
      </c>
      <c r="BQ1208" s="30">
        <f>IFERROR(BP1208/BM1193,"-")</f>
        <v>1.7784023948264212E-3</v>
      </c>
      <c r="BR1208" s="49">
        <v>7</v>
      </c>
      <c r="BS1208" s="30">
        <f>IFERROR(BR1208/BN1193,"-")</f>
        <v>6.7307692307692304E-2</v>
      </c>
      <c r="BT1208" s="52">
        <f t="shared" si="810"/>
        <v>33224.428571428572</v>
      </c>
      <c r="BU1208" s="31">
        <f t="shared" si="828"/>
        <v>5.185185185185185E-2</v>
      </c>
      <c r="BV1208" s="176"/>
      <c r="BW1208" s="197"/>
      <c r="BX1208" s="197"/>
      <c r="BY1208" s="67" t="s">
        <v>87</v>
      </c>
      <c r="BZ1208" s="49">
        <f t="shared" si="819"/>
        <v>8147740</v>
      </c>
      <c r="CA1208" s="30">
        <f>IFERROR(BZ1208/BW1193,"-")</f>
        <v>3.8636126625381912E-3</v>
      </c>
      <c r="CB1208" s="49">
        <f t="shared" si="820"/>
        <v>124</v>
      </c>
      <c r="CC1208" s="30">
        <f>IFERROR(CB1208/BX1193,"-")</f>
        <v>5.598194130925508E-2</v>
      </c>
      <c r="CD1208" s="52">
        <f t="shared" si="811"/>
        <v>65707.580645161288</v>
      </c>
      <c r="CE1208" s="31">
        <f t="shared" si="829"/>
        <v>5.0924024640657081E-2</v>
      </c>
      <c r="CR1208" s="173"/>
      <c r="CS1208" s="194"/>
      <c r="CT1208" s="188"/>
      <c r="CU1208" s="191"/>
      <c r="CV1208" s="191"/>
      <c r="CW1208" s="75" t="s">
        <v>83</v>
      </c>
      <c r="CX1208" s="86">
        <v>116017156</v>
      </c>
      <c r="CY1208" s="76">
        <v>3.4188827608191003E-2</v>
      </c>
      <c r="CZ1208" s="86">
        <v>526</v>
      </c>
      <c r="DA1208" s="76">
        <v>0.15219907407407407</v>
      </c>
      <c r="DB1208" s="86">
        <v>220564.93536121672</v>
      </c>
      <c r="DC1208" s="77">
        <v>0.14049145299145299</v>
      </c>
    </row>
    <row r="1209" spans="2:107" s="16" customFormat="1" ht="13.15" customHeight="1">
      <c r="B1209" s="224"/>
      <c r="C1209" s="194"/>
      <c r="D1209" s="176"/>
      <c r="E1209" s="197"/>
      <c r="F1209" s="197"/>
      <c r="G1209" s="68" t="s">
        <v>85</v>
      </c>
      <c r="H1209" s="50">
        <v>474</v>
      </c>
      <c r="I1209" s="32">
        <f>IFERROR(H1209/E1193,"-")</f>
        <v>2.2413837944168737E-5</v>
      </c>
      <c r="J1209" s="50">
        <v>1</v>
      </c>
      <c r="K1209" s="32">
        <f>IFERROR(J1209/F1193,"-")</f>
        <v>9.0909090909090912E-2</v>
      </c>
      <c r="L1209" s="53">
        <f t="shared" si="804"/>
        <v>474</v>
      </c>
      <c r="M1209" s="33">
        <f t="shared" si="822"/>
        <v>9.0909090909090912E-2</v>
      </c>
      <c r="N1209" s="176"/>
      <c r="O1209" s="197"/>
      <c r="P1209" s="197"/>
      <c r="Q1209" s="68" t="s">
        <v>85</v>
      </c>
      <c r="R1209" s="50">
        <v>142030</v>
      </c>
      <c r="S1209" s="32">
        <f>IFERROR(R1209/O1193,"-")</f>
        <v>3.867350661939693E-3</v>
      </c>
      <c r="T1209" s="50">
        <v>6</v>
      </c>
      <c r="U1209" s="32">
        <f>IFERROR(T1209/P1193,"-")</f>
        <v>0.2608695652173913</v>
      </c>
      <c r="V1209" s="53">
        <f t="shared" si="805"/>
        <v>23671.666666666668</v>
      </c>
      <c r="W1209" s="33">
        <f t="shared" si="823"/>
        <v>0.22222222222222221</v>
      </c>
      <c r="X1209" s="176"/>
      <c r="Y1209" s="197"/>
      <c r="Z1209" s="197"/>
      <c r="AA1209" s="68" t="s">
        <v>85</v>
      </c>
      <c r="AB1209" s="50">
        <v>3198946</v>
      </c>
      <c r="AC1209" s="32">
        <f>IFERROR(AB1209/Y1193,"-")</f>
        <v>5.0193426040801561E-3</v>
      </c>
      <c r="AD1209" s="50">
        <v>136</v>
      </c>
      <c r="AE1209" s="32">
        <f>IFERROR(AD1209/Z1193,"-")</f>
        <v>0.15869311551925322</v>
      </c>
      <c r="AF1209" s="53">
        <f t="shared" si="806"/>
        <v>23521.661764705881</v>
      </c>
      <c r="AG1209" s="33">
        <f t="shared" si="824"/>
        <v>0.14623655913978495</v>
      </c>
      <c r="AH1209" s="176"/>
      <c r="AI1209" s="197"/>
      <c r="AJ1209" s="197"/>
      <c r="AK1209" s="68" t="s">
        <v>85</v>
      </c>
      <c r="AL1209" s="50">
        <v>1693257</v>
      </c>
      <c r="AM1209" s="32">
        <f>IFERROR(AL1209/AI1193,"-")</f>
        <v>2.7381987356616695E-3</v>
      </c>
      <c r="AN1209" s="50">
        <v>137</v>
      </c>
      <c r="AO1209" s="32">
        <f>IFERROR(AN1209/AJ1193,"-")</f>
        <v>0.23025210084033612</v>
      </c>
      <c r="AP1209" s="53">
        <f t="shared" si="807"/>
        <v>12359.540145985402</v>
      </c>
      <c r="AQ1209" s="33">
        <f t="shared" si="825"/>
        <v>0.21439749608763695</v>
      </c>
      <c r="AR1209" s="176"/>
      <c r="AS1209" s="197"/>
      <c r="AT1209" s="197"/>
      <c r="AU1209" s="68" t="s">
        <v>85</v>
      </c>
      <c r="AV1209" s="50">
        <v>1417870</v>
      </c>
      <c r="AW1209" s="32">
        <f>IFERROR(AV1209/AS1193,"-")</f>
        <v>3.37291383220575E-3</v>
      </c>
      <c r="AX1209" s="50">
        <v>130</v>
      </c>
      <c r="AY1209" s="32">
        <f>IFERROR(AX1209/AT1193,"-")</f>
        <v>0.32745591939546598</v>
      </c>
      <c r="AZ1209" s="53">
        <f t="shared" si="808"/>
        <v>10906.692307692309</v>
      </c>
      <c r="BA1209" s="33">
        <f t="shared" si="826"/>
        <v>0.30732860520094563</v>
      </c>
      <c r="BB1209" s="176"/>
      <c r="BC1209" s="197"/>
      <c r="BD1209" s="197"/>
      <c r="BE1209" s="68" t="s">
        <v>85</v>
      </c>
      <c r="BF1209" s="50">
        <v>1333052</v>
      </c>
      <c r="BG1209" s="32">
        <f>IFERROR(BF1209/BC1193,"-")</f>
        <v>5.4607592977680133E-3</v>
      </c>
      <c r="BH1209" s="50">
        <v>65</v>
      </c>
      <c r="BI1209" s="32">
        <f>IFERROR(BH1209/BD1193,"-")</f>
        <v>0.28508771929824561</v>
      </c>
      <c r="BJ1209" s="53">
        <f t="shared" si="809"/>
        <v>20508.492307692308</v>
      </c>
      <c r="BK1209" s="33">
        <f t="shared" si="827"/>
        <v>0.24074074074074073</v>
      </c>
      <c r="BL1209" s="176"/>
      <c r="BM1209" s="197"/>
      <c r="BN1209" s="197"/>
      <c r="BO1209" s="68" t="s">
        <v>85</v>
      </c>
      <c r="BP1209" s="50">
        <v>290148</v>
      </c>
      <c r="BQ1209" s="32">
        <f>IFERROR(BP1209/BM1193,"-")</f>
        <v>2.2186768688017703E-3</v>
      </c>
      <c r="BR1209" s="50">
        <v>28</v>
      </c>
      <c r="BS1209" s="32">
        <f>IFERROR(BR1209/BN1193,"-")</f>
        <v>0.26923076923076922</v>
      </c>
      <c r="BT1209" s="53">
        <f t="shared" si="810"/>
        <v>10362.428571428571</v>
      </c>
      <c r="BU1209" s="33">
        <f t="shared" si="828"/>
        <v>0.2074074074074074</v>
      </c>
      <c r="BV1209" s="176"/>
      <c r="BW1209" s="197"/>
      <c r="BX1209" s="197"/>
      <c r="BY1209" s="68" t="s">
        <v>85</v>
      </c>
      <c r="BZ1209" s="50">
        <f t="shared" si="819"/>
        <v>8075777</v>
      </c>
      <c r="CA1209" s="32">
        <f>IFERROR(BZ1209/BW1193,"-")</f>
        <v>3.8294882110910125E-3</v>
      </c>
      <c r="CB1209" s="50">
        <f t="shared" si="820"/>
        <v>503</v>
      </c>
      <c r="CC1209" s="32">
        <f>IFERROR(CB1209/BX1193,"-")</f>
        <v>0.22708803611738149</v>
      </c>
      <c r="CD1209" s="53">
        <f t="shared" si="811"/>
        <v>16055.222664015904</v>
      </c>
      <c r="CE1209" s="33">
        <f t="shared" si="829"/>
        <v>0.20657084188911704</v>
      </c>
      <c r="CR1209" s="173"/>
      <c r="CS1209" s="194"/>
      <c r="CT1209" s="188"/>
      <c r="CU1209" s="191"/>
      <c r="CV1209" s="191"/>
      <c r="CW1209" s="75" t="s">
        <v>87</v>
      </c>
      <c r="CX1209" s="86">
        <v>50655481</v>
      </c>
      <c r="CY1209" s="76">
        <v>1.4927546640765741E-2</v>
      </c>
      <c r="CZ1209" s="86">
        <v>273</v>
      </c>
      <c r="DA1209" s="76">
        <v>7.8993055555555552E-2</v>
      </c>
      <c r="DB1209" s="86">
        <v>185551.21245421245</v>
      </c>
      <c r="DC1209" s="77">
        <v>7.2916666666666671E-2</v>
      </c>
    </row>
    <row r="1210" spans="2:107" s="16" customFormat="1" ht="13.15" customHeight="1">
      <c r="B1210" s="224"/>
      <c r="C1210" s="195"/>
      <c r="D1210" s="177"/>
      <c r="E1210" s="198"/>
      <c r="F1210" s="198"/>
      <c r="G1210" s="18" t="s">
        <v>92</v>
      </c>
      <c r="H1210" s="48">
        <f>SUM(H1193:H1209)</f>
        <v>2157742</v>
      </c>
      <c r="I1210" s="32">
        <f>IFERROR(H1210/E1193,"-")</f>
        <v>0.10203223526018257</v>
      </c>
      <c r="J1210" s="50">
        <v>8</v>
      </c>
      <c r="K1210" s="32">
        <f>IFERROR(J1210/F1193,"-")</f>
        <v>0.72727272727272729</v>
      </c>
      <c r="L1210" s="53">
        <f t="shared" si="804"/>
        <v>269717.75</v>
      </c>
      <c r="M1210" s="34">
        <f t="shared" si="822"/>
        <v>0.72727272727272729</v>
      </c>
      <c r="N1210" s="177"/>
      <c r="O1210" s="198"/>
      <c r="P1210" s="198"/>
      <c r="Q1210" s="18" t="s">
        <v>92</v>
      </c>
      <c r="R1210" s="48">
        <f>SUM(R1193:R1209)</f>
        <v>7956090</v>
      </c>
      <c r="S1210" s="32">
        <f>IFERROR(R1210/O1193,"-")</f>
        <v>0.21663725922658433</v>
      </c>
      <c r="T1210" s="50">
        <v>16</v>
      </c>
      <c r="U1210" s="32">
        <f>IFERROR(T1210/P1193,"-")</f>
        <v>0.69565217391304346</v>
      </c>
      <c r="V1210" s="53">
        <f t="shared" si="805"/>
        <v>497255.625</v>
      </c>
      <c r="W1210" s="34">
        <f t="shared" si="823"/>
        <v>0.59259259259259256</v>
      </c>
      <c r="X1210" s="177"/>
      <c r="Y1210" s="198"/>
      <c r="Z1210" s="198"/>
      <c r="AA1210" s="18" t="s">
        <v>92</v>
      </c>
      <c r="AB1210" s="48">
        <f>SUM(AB1193:AB1209)</f>
        <v>79086037</v>
      </c>
      <c r="AC1210" s="32">
        <f>IFERROR(AB1210/Y1193,"-")</f>
        <v>0.12409084582920736</v>
      </c>
      <c r="AD1210" s="50">
        <v>587</v>
      </c>
      <c r="AE1210" s="32">
        <f>IFERROR(AD1210/Z1193,"-")</f>
        <v>0.68494749124854137</v>
      </c>
      <c r="AF1210" s="53">
        <f t="shared" si="806"/>
        <v>134729.19420783647</v>
      </c>
      <c r="AG1210" s="34">
        <f t="shared" si="824"/>
        <v>0.63118279569892477</v>
      </c>
      <c r="AH1210" s="177"/>
      <c r="AI1210" s="198"/>
      <c r="AJ1210" s="198"/>
      <c r="AK1210" s="18" t="s">
        <v>92</v>
      </c>
      <c r="AL1210" s="48">
        <f>SUM(AL1193:AL1209)</f>
        <v>125324966</v>
      </c>
      <c r="AM1210" s="32">
        <f>IFERROR(AL1210/AI1193,"-")</f>
        <v>0.20266543321423841</v>
      </c>
      <c r="AN1210" s="50">
        <v>484</v>
      </c>
      <c r="AO1210" s="32">
        <f>IFERROR(AN1210/AJ1193,"-")</f>
        <v>0.8134453781512605</v>
      </c>
      <c r="AP1210" s="53">
        <f t="shared" si="807"/>
        <v>258935.88016528924</v>
      </c>
      <c r="AQ1210" s="34">
        <f t="shared" si="825"/>
        <v>0.75743348982785608</v>
      </c>
      <c r="AR1210" s="177"/>
      <c r="AS1210" s="198"/>
      <c r="AT1210" s="198"/>
      <c r="AU1210" s="18" t="s">
        <v>92</v>
      </c>
      <c r="AV1210" s="48">
        <f>SUM(AV1193:AV1209)</f>
        <v>96477107</v>
      </c>
      <c r="AW1210" s="32">
        <f>IFERROR(AV1210/AS1193,"-")</f>
        <v>0.22950550381310994</v>
      </c>
      <c r="AX1210" s="50">
        <v>339</v>
      </c>
      <c r="AY1210" s="32">
        <f>IFERROR(AX1210/AT1193,"-")</f>
        <v>0.853904282115869</v>
      </c>
      <c r="AZ1210" s="53">
        <f t="shared" si="808"/>
        <v>284593.23598820058</v>
      </c>
      <c r="BA1210" s="34">
        <f t="shared" si="826"/>
        <v>0.8014184397163121</v>
      </c>
      <c r="BB1210" s="177"/>
      <c r="BC1210" s="198"/>
      <c r="BD1210" s="198"/>
      <c r="BE1210" s="18" t="s">
        <v>92</v>
      </c>
      <c r="BF1210" s="48">
        <f>SUM(BF1193:BF1209)</f>
        <v>81443819</v>
      </c>
      <c r="BG1210" s="32">
        <f>IFERROR(BF1210/BC1193,"-")</f>
        <v>0.33362921465178041</v>
      </c>
      <c r="BH1210" s="50">
        <v>181</v>
      </c>
      <c r="BI1210" s="32">
        <f>IFERROR(BH1210/BD1193,"-")</f>
        <v>0.79385964912280704</v>
      </c>
      <c r="BJ1210" s="53">
        <f t="shared" si="809"/>
        <v>449965.85082872928</v>
      </c>
      <c r="BK1210" s="34">
        <f t="shared" si="827"/>
        <v>0.67037037037037039</v>
      </c>
      <c r="BL1210" s="177"/>
      <c r="BM1210" s="198"/>
      <c r="BN1210" s="198"/>
      <c r="BO1210" s="18" t="s">
        <v>92</v>
      </c>
      <c r="BP1210" s="48">
        <f>SUM(BP1193:BP1209)</f>
        <v>27222185</v>
      </c>
      <c r="BQ1210" s="32">
        <f>IFERROR(BP1210/BM1193,"-")</f>
        <v>0.2081600844318848</v>
      </c>
      <c r="BR1210" s="50">
        <v>81</v>
      </c>
      <c r="BS1210" s="32">
        <f>IFERROR(BR1210/BN1193,"-")</f>
        <v>0.77884615384615385</v>
      </c>
      <c r="BT1210" s="53">
        <f t="shared" si="810"/>
        <v>336076.35802469135</v>
      </c>
      <c r="BU1210" s="34">
        <f t="shared" si="828"/>
        <v>0.6</v>
      </c>
      <c r="BV1210" s="177"/>
      <c r="BW1210" s="198"/>
      <c r="BX1210" s="198"/>
      <c r="BY1210" s="18" t="s">
        <v>92</v>
      </c>
      <c r="BZ1210" s="48">
        <f t="shared" si="819"/>
        <v>419667946</v>
      </c>
      <c r="CA1210" s="32">
        <f>IFERROR(BZ1210/BW1193,"-")</f>
        <v>0.19900418891950331</v>
      </c>
      <c r="CB1210" s="50">
        <f t="shared" si="820"/>
        <v>1696</v>
      </c>
      <c r="CC1210" s="32">
        <f>IFERROR(CB1210/BX1193,"-")</f>
        <v>0.76568848758465013</v>
      </c>
      <c r="CD1210" s="53">
        <f t="shared" si="811"/>
        <v>247445.72287735849</v>
      </c>
      <c r="CE1210" s="34">
        <f t="shared" si="829"/>
        <v>0.69650924024640659</v>
      </c>
      <c r="CR1210" s="173"/>
      <c r="CS1210" s="194"/>
      <c r="CT1210" s="188"/>
      <c r="CU1210" s="191"/>
      <c r="CV1210" s="191"/>
      <c r="CW1210" s="75" t="s">
        <v>85</v>
      </c>
      <c r="CX1210" s="86">
        <v>5932245</v>
      </c>
      <c r="CY1210" s="76">
        <v>1.7481595707668704E-3</v>
      </c>
      <c r="CZ1210" s="86">
        <v>363</v>
      </c>
      <c r="DA1210" s="76">
        <v>0.10503472222222222</v>
      </c>
      <c r="DB1210" s="86">
        <v>16342.272727272728</v>
      </c>
      <c r="DC1210" s="77">
        <v>9.6955128205128208E-2</v>
      </c>
    </row>
    <row r="1211" spans="2:107" s="16" customFormat="1" ht="13.15" customHeight="1">
      <c r="B1211" s="224">
        <v>68</v>
      </c>
      <c r="C1211" s="193" t="s">
        <v>45</v>
      </c>
      <c r="D1211" s="175">
        <f>CI72</f>
        <v>10</v>
      </c>
      <c r="E1211" s="196">
        <v>8775250</v>
      </c>
      <c r="F1211" s="196">
        <v>10</v>
      </c>
      <c r="G1211" s="65" t="s">
        <v>58</v>
      </c>
      <c r="H1211" s="54">
        <v>97490</v>
      </c>
      <c r="I1211" s="28">
        <f>IFERROR(H1211/E1211,"-")</f>
        <v>1.1109654995584171E-2</v>
      </c>
      <c r="J1211" s="54">
        <v>4</v>
      </c>
      <c r="K1211" s="28">
        <f>IFERROR(J1211/F1211,"-")</f>
        <v>0.4</v>
      </c>
      <c r="L1211" s="51">
        <f t="shared" si="804"/>
        <v>24372.5</v>
      </c>
      <c r="M1211" s="29">
        <f t="shared" ref="M1211:M1228" si="831">IFERROR(J1211/$CI$72,"-")</f>
        <v>0.4</v>
      </c>
      <c r="N1211" s="175">
        <f>CJ72</f>
        <v>24</v>
      </c>
      <c r="O1211" s="196">
        <v>45468140</v>
      </c>
      <c r="P1211" s="196">
        <v>23</v>
      </c>
      <c r="Q1211" s="65" t="s">
        <v>58</v>
      </c>
      <c r="R1211" s="54">
        <v>102857</v>
      </c>
      <c r="S1211" s="28">
        <f>IFERROR(R1211/O1211,"-")</f>
        <v>2.2621774279748411E-3</v>
      </c>
      <c r="T1211" s="54">
        <v>9</v>
      </c>
      <c r="U1211" s="28">
        <f>IFERROR(T1211/P1211,"-")</f>
        <v>0.39130434782608697</v>
      </c>
      <c r="V1211" s="51">
        <f t="shared" si="805"/>
        <v>11428.555555555555</v>
      </c>
      <c r="W1211" s="29">
        <f t="shared" ref="W1211:W1228" si="832">IFERROR(T1211/$CJ$72,"-")</f>
        <v>0.375</v>
      </c>
      <c r="X1211" s="175">
        <f>CK72</f>
        <v>1057</v>
      </c>
      <c r="Y1211" s="196">
        <v>718163290</v>
      </c>
      <c r="Z1211" s="196">
        <v>972</v>
      </c>
      <c r="AA1211" s="65" t="s">
        <v>58</v>
      </c>
      <c r="AB1211" s="54">
        <v>17822718</v>
      </c>
      <c r="AC1211" s="28">
        <f>IFERROR(AB1211/Y1211,"-")</f>
        <v>2.481708303413838E-2</v>
      </c>
      <c r="AD1211" s="54">
        <v>152</v>
      </c>
      <c r="AE1211" s="28">
        <f>IFERROR(AD1211/Z1211,"-")</f>
        <v>0.15637860082304528</v>
      </c>
      <c r="AF1211" s="51">
        <f t="shared" si="806"/>
        <v>117254.72368421052</v>
      </c>
      <c r="AG1211" s="29">
        <f t="shared" ref="AG1211:AG1228" si="833">IFERROR(AD1211/$CK$72,"-")</f>
        <v>0.14380321665089876</v>
      </c>
      <c r="AH1211" s="175">
        <f>CL72</f>
        <v>909</v>
      </c>
      <c r="AI1211" s="196">
        <v>742137510</v>
      </c>
      <c r="AJ1211" s="196">
        <v>828</v>
      </c>
      <c r="AK1211" s="65" t="s">
        <v>58</v>
      </c>
      <c r="AL1211" s="54">
        <v>28171780</v>
      </c>
      <c r="AM1211" s="28">
        <f>IFERROR(AL1211/AI1211,"-")</f>
        <v>3.7960323552437066E-2</v>
      </c>
      <c r="AN1211" s="54">
        <v>159</v>
      </c>
      <c r="AO1211" s="28">
        <f>IFERROR(AN1211/AJ1211,"-")</f>
        <v>0.19202898550724637</v>
      </c>
      <c r="AP1211" s="51">
        <f t="shared" si="807"/>
        <v>177181.00628930816</v>
      </c>
      <c r="AQ1211" s="29">
        <f t="shared" ref="AQ1211:AQ1228" si="834">IFERROR(AN1211/$CL$72,"-")</f>
        <v>0.17491749174917492</v>
      </c>
      <c r="AR1211" s="175">
        <f>CM72</f>
        <v>681</v>
      </c>
      <c r="AS1211" s="196">
        <v>725311250</v>
      </c>
      <c r="AT1211" s="196">
        <v>611</v>
      </c>
      <c r="AU1211" s="65" t="s">
        <v>58</v>
      </c>
      <c r="AV1211" s="54">
        <v>34713818</v>
      </c>
      <c r="AW1211" s="28">
        <f>IFERROR(AV1211/AS1211,"-")</f>
        <v>4.7860581233229185E-2</v>
      </c>
      <c r="AX1211" s="54">
        <v>142</v>
      </c>
      <c r="AY1211" s="28">
        <f>IFERROR(AX1211/AT1211,"-")</f>
        <v>0.23240589198036007</v>
      </c>
      <c r="AZ1211" s="51">
        <f t="shared" si="808"/>
        <v>244463.50704225354</v>
      </c>
      <c r="BA1211" s="29">
        <f t="shared" ref="BA1211:BA1228" si="835">IFERROR(AX1211/$CM$72,"-")</f>
        <v>0.20851688693098386</v>
      </c>
      <c r="BB1211" s="175">
        <f>CN72</f>
        <v>308</v>
      </c>
      <c r="BC1211" s="196">
        <v>316811500</v>
      </c>
      <c r="BD1211" s="196">
        <v>250</v>
      </c>
      <c r="BE1211" s="65" t="s">
        <v>58</v>
      </c>
      <c r="BF1211" s="54">
        <v>10839332</v>
      </c>
      <c r="BG1211" s="28">
        <f>IFERROR(BF1211/BC1211,"-")</f>
        <v>3.4213821152325595E-2</v>
      </c>
      <c r="BH1211" s="54">
        <v>63</v>
      </c>
      <c r="BI1211" s="28">
        <f>IFERROR(BH1211/BD1211,"-")</f>
        <v>0.252</v>
      </c>
      <c r="BJ1211" s="51">
        <f t="shared" si="809"/>
        <v>172052.88888888888</v>
      </c>
      <c r="BK1211" s="29">
        <f t="shared" ref="BK1211:BK1228" si="836">IFERROR(BH1211/$CN$72,"-")</f>
        <v>0.20454545454545456</v>
      </c>
      <c r="BL1211" s="175">
        <f>CO72</f>
        <v>181</v>
      </c>
      <c r="BM1211" s="196">
        <v>143250650</v>
      </c>
      <c r="BN1211" s="196">
        <v>110</v>
      </c>
      <c r="BO1211" s="65" t="s">
        <v>58</v>
      </c>
      <c r="BP1211" s="54">
        <v>7889160</v>
      </c>
      <c r="BQ1211" s="28">
        <f>IFERROR(BP1211/BM1211,"-")</f>
        <v>5.5072420264759704E-2</v>
      </c>
      <c r="BR1211" s="54">
        <v>24</v>
      </c>
      <c r="BS1211" s="28">
        <f>IFERROR(BR1211/BN1211,"-")</f>
        <v>0.21818181818181817</v>
      </c>
      <c r="BT1211" s="51">
        <f t="shared" si="810"/>
        <v>328715</v>
      </c>
      <c r="BU1211" s="29">
        <f t="shared" ref="BU1211:BU1228" si="837">IFERROR(BR1211/$CO$72,"-")</f>
        <v>0.13259668508287292</v>
      </c>
      <c r="BV1211" s="175">
        <f>CP72</f>
        <v>3170</v>
      </c>
      <c r="BW1211" s="196">
        <f>SUM(E1211,O1211,Y1211,AI1211,AS1211,BC1211,BM1211)</f>
        <v>2699917590</v>
      </c>
      <c r="BX1211" s="196">
        <f>SUM(F1211,P1211,Z1211,AJ1211,AT1211,BD1211,BN1211)</f>
        <v>2804</v>
      </c>
      <c r="BY1211" s="65" t="s">
        <v>58</v>
      </c>
      <c r="BZ1211" s="54">
        <f t="shared" si="819"/>
        <v>99637155</v>
      </c>
      <c r="CA1211" s="28">
        <f>IFERROR(BZ1211/BW1211,"-")</f>
        <v>3.6903776385263667E-2</v>
      </c>
      <c r="CB1211" s="54">
        <f t="shared" si="820"/>
        <v>553</v>
      </c>
      <c r="CC1211" s="28">
        <f>IFERROR(CB1211/BX1211,"-")</f>
        <v>0.19721825962910128</v>
      </c>
      <c r="CD1211" s="51">
        <f t="shared" si="811"/>
        <v>180175.68716094032</v>
      </c>
      <c r="CE1211" s="29">
        <f t="shared" ref="CE1211:CE1228" si="838">IFERROR(CB1211/$CP$72,"-")</f>
        <v>0.17444794952681389</v>
      </c>
      <c r="CR1211" s="174"/>
      <c r="CS1211" s="195"/>
      <c r="CT1211" s="189"/>
      <c r="CU1211" s="192"/>
      <c r="CV1211" s="192"/>
      <c r="CW1211" s="18" t="s">
        <v>92</v>
      </c>
      <c r="CX1211" s="86">
        <v>775643320</v>
      </c>
      <c r="CY1211" s="76">
        <v>0.22857253760749771</v>
      </c>
      <c r="CZ1211" s="86">
        <v>2766</v>
      </c>
      <c r="DA1211" s="76">
        <v>0.80034722222222221</v>
      </c>
      <c r="DB1211" s="86">
        <v>280420.57845263917</v>
      </c>
      <c r="DC1211" s="77">
        <v>0.73878205128205132</v>
      </c>
    </row>
    <row r="1212" spans="2:107" s="16" customFormat="1" ht="13.15" customHeight="1">
      <c r="B1212" s="224"/>
      <c r="C1212" s="194"/>
      <c r="D1212" s="176"/>
      <c r="E1212" s="197"/>
      <c r="F1212" s="197"/>
      <c r="G1212" s="66" t="s">
        <v>60</v>
      </c>
      <c r="H1212" s="49">
        <v>37661</v>
      </c>
      <c r="I1212" s="30">
        <f>IFERROR(H1212/E1211,"-")</f>
        <v>4.2917295803538364E-3</v>
      </c>
      <c r="J1212" s="49">
        <v>4</v>
      </c>
      <c r="K1212" s="30">
        <f>IFERROR(J1212/F1211,"-")</f>
        <v>0.4</v>
      </c>
      <c r="L1212" s="52">
        <f t="shared" si="804"/>
        <v>9415.25</v>
      </c>
      <c r="M1212" s="31">
        <f t="shared" si="831"/>
        <v>0.4</v>
      </c>
      <c r="N1212" s="176"/>
      <c r="O1212" s="197"/>
      <c r="P1212" s="197"/>
      <c r="Q1212" s="66" t="s">
        <v>60</v>
      </c>
      <c r="R1212" s="49">
        <v>111547</v>
      </c>
      <c r="S1212" s="30">
        <f>IFERROR(R1212/O1211,"-")</f>
        <v>2.4533002669561588E-3</v>
      </c>
      <c r="T1212" s="49">
        <v>6</v>
      </c>
      <c r="U1212" s="30">
        <f>IFERROR(T1212/P1211,"-")</f>
        <v>0.2608695652173913</v>
      </c>
      <c r="V1212" s="52">
        <f t="shared" si="805"/>
        <v>18591.166666666668</v>
      </c>
      <c r="W1212" s="31">
        <f t="shared" si="832"/>
        <v>0.25</v>
      </c>
      <c r="X1212" s="176"/>
      <c r="Y1212" s="197"/>
      <c r="Z1212" s="197"/>
      <c r="AA1212" s="66" t="s">
        <v>60</v>
      </c>
      <c r="AB1212" s="49">
        <v>14177868</v>
      </c>
      <c r="AC1212" s="30">
        <f>IFERROR(AB1212/Y1211,"-")</f>
        <v>1.9741844504471955E-2</v>
      </c>
      <c r="AD1212" s="49">
        <v>181</v>
      </c>
      <c r="AE1212" s="30">
        <f>IFERROR(AD1212/Z1211,"-")</f>
        <v>0.18621399176954734</v>
      </c>
      <c r="AF1212" s="52">
        <f t="shared" si="806"/>
        <v>78330.762430939227</v>
      </c>
      <c r="AG1212" s="31">
        <f t="shared" si="833"/>
        <v>0.17123935666982024</v>
      </c>
      <c r="AH1212" s="176"/>
      <c r="AI1212" s="197"/>
      <c r="AJ1212" s="197"/>
      <c r="AK1212" s="66" t="s">
        <v>60</v>
      </c>
      <c r="AL1212" s="49">
        <v>17281759</v>
      </c>
      <c r="AM1212" s="30">
        <f>IFERROR(AL1212/AI1211,"-")</f>
        <v>2.3286464795452801E-2</v>
      </c>
      <c r="AN1212" s="49">
        <v>204</v>
      </c>
      <c r="AO1212" s="30">
        <f>IFERROR(AN1212/AJ1211,"-")</f>
        <v>0.24637681159420291</v>
      </c>
      <c r="AP1212" s="52">
        <f t="shared" si="807"/>
        <v>84714.504901960783</v>
      </c>
      <c r="AQ1212" s="31">
        <f t="shared" si="834"/>
        <v>0.22442244224422442</v>
      </c>
      <c r="AR1212" s="176"/>
      <c r="AS1212" s="197"/>
      <c r="AT1212" s="197"/>
      <c r="AU1212" s="66" t="s">
        <v>60</v>
      </c>
      <c r="AV1212" s="49">
        <v>15280718</v>
      </c>
      <c r="AW1212" s="30">
        <f>IFERROR(AV1212/AS1211,"-")</f>
        <v>2.1067807785967747E-2</v>
      </c>
      <c r="AX1212" s="49">
        <v>180</v>
      </c>
      <c r="AY1212" s="30">
        <f>IFERROR(AX1212/AT1211,"-")</f>
        <v>0.29459901800327332</v>
      </c>
      <c r="AZ1212" s="52">
        <f t="shared" si="808"/>
        <v>84892.877777777772</v>
      </c>
      <c r="BA1212" s="31">
        <f t="shared" si="835"/>
        <v>0.26431718061674009</v>
      </c>
      <c r="BB1212" s="176"/>
      <c r="BC1212" s="197"/>
      <c r="BD1212" s="197"/>
      <c r="BE1212" s="66" t="s">
        <v>60</v>
      </c>
      <c r="BF1212" s="49">
        <v>2522358</v>
      </c>
      <c r="BG1212" s="30">
        <f>IFERROR(BF1212/BC1211,"-")</f>
        <v>7.961699622646274E-3</v>
      </c>
      <c r="BH1212" s="49">
        <v>77</v>
      </c>
      <c r="BI1212" s="30">
        <f>IFERROR(BH1212/BD1211,"-")</f>
        <v>0.308</v>
      </c>
      <c r="BJ1212" s="52">
        <f t="shared" si="809"/>
        <v>32757.896103896102</v>
      </c>
      <c r="BK1212" s="31">
        <f t="shared" si="836"/>
        <v>0.25</v>
      </c>
      <c r="BL1212" s="176"/>
      <c r="BM1212" s="197"/>
      <c r="BN1212" s="197"/>
      <c r="BO1212" s="66" t="s">
        <v>60</v>
      </c>
      <c r="BP1212" s="49">
        <v>978533</v>
      </c>
      <c r="BQ1212" s="30">
        <f>IFERROR(BP1212/BM1211,"-")</f>
        <v>6.8309149033529692E-3</v>
      </c>
      <c r="BR1212" s="49">
        <v>26</v>
      </c>
      <c r="BS1212" s="30">
        <f>IFERROR(BR1212/BN1211,"-")</f>
        <v>0.23636363636363636</v>
      </c>
      <c r="BT1212" s="52">
        <f t="shared" si="810"/>
        <v>37635.884615384617</v>
      </c>
      <c r="BU1212" s="31">
        <f t="shared" si="837"/>
        <v>0.143646408839779</v>
      </c>
      <c r="BV1212" s="176"/>
      <c r="BW1212" s="197"/>
      <c r="BX1212" s="197"/>
      <c r="BY1212" s="66" t="s">
        <v>60</v>
      </c>
      <c r="BZ1212" s="49">
        <f t="shared" si="819"/>
        <v>50390444</v>
      </c>
      <c r="CA1212" s="30">
        <f>IFERROR(BZ1212/BW1211,"-")</f>
        <v>1.8663697064916711E-2</v>
      </c>
      <c r="CB1212" s="49">
        <f t="shared" si="820"/>
        <v>678</v>
      </c>
      <c r="CC1212" s="30">
        <f>IFERROR(CB1212/BX1211,"-")</f>
        <v>0.24179743223965763</v>
      </c>
      <c r="CD1212" s="52">
        <f t="shared" si="811"/>
        <v>74322.188790560467</v>
      </c>
      <c r="CE1212" s="31">
        <f t="shared" si="838"/>
        <v>0.21388012618296531</v>
      </c>
      <c r="CR1212" s="172">
        <v>72</v>
      </c>
      <c r="CS1212" s="193" t="s">
        <v>26</v>
      </c>
      <c r="CT1212" s="187">
        <v>2331</v>
      </c>
      <c r="CU1212" s="190">
        <v>1755328090</v>
      </c>
      <c r="CV1212" s="190">
        <v>2167</v>
      </c>
      <c r="CW1212" s="75" t="s">
        <v>58</v>
      </c>
      <c r="CX1212" s="86">
        <v>43721759</v>
      </c>
      <c r="CY1212" s="76">
        <v>2.4908026738180895E-2</v>
      </c>
      <c r="CZ1212" s="86">
        <v>381</v>
      </c>
      <c r="DA1212" s="76">
        <v>0.17581910475311491</v>
      </c>
      <c r="DB1212" s="86">
        <v>114755.27296587927</v>
      </c>
      <c r="DC1212" s="77">
        <v>0.16344916344916344</v>
      </c>
    </row>
    <row r="1213" spans="2:107" s="16" customFormat="1" ht="13.15" customHeight="1">
      <c r="B1213" s="224"/>
      <c r="C1213" s="194"/>
      <c r="D1213" s="176"/>
      <c r="E1213" s="197"/>
      <c r="F1213" s="197"/>
      <c r="G1213" s="67" t="s">
        <v>194</v>
      </c>
      <c r="H1213" s="49">
        <v>1237212</v>
      </c>
      <c r="I1213" s="30">
        <f>IFERROR(H1213/E1211,"-")</f>
        <v>0.14098880373778525</v>
      </c>
      <c r="J1213" s="49">
        <v>2</v>
      </c>
      <c r="K1213" s="30">
        <f>IFERROR(J1213/F1211,"-")</f>
        <v>0.2</v>
      </c>
      <c r="L1213" s="52">
        <f>IFERROR(H1213/J1213,"-")</f>
        <v>618606</v>
      </c>
      <c r="M1213" s="31">
        <f t="shared" si="831"/>
        <v>0.2</v>
      </c>
      <c r="N1213" s="176"/>
      <c r="O1213" s="197"/>
      <c r="P1213" s="197"/>
      <c r="Q1213" s="67" t="s">
        <v>194</v>
      </c>
      <c r="R1213" s="49">
        <v>1040232</v>
      </c>
      <c r="S1213" s="30">
        <f>IFERROR(R1213/O1211,"-")</f>
        <v>2.2878261569529785E-2</v>
      </c>
      <c r="T1213" s="49">
        <v>3</v>
      </c>
      <c r="U1213" s="30">
        <f>IFERROR(T1213/P1211,"-")</f>
        <v>0.13043478260869565</v>
      </c>
      <c r="V1213" s="52">
        <f>IFERROR(R1213/T1213,"-")</f>
        <v>346744</v>
      </c>
      <c r="W1213" s="31">
        <f t="shared" si="832"/>
        <v>0.125</v>
      </c>
      <c r="X1213" s="176"/>
      <c r="Y1213" s="197"/>
      <c r="Z1213" s="197"/>
      <c r="AA1213" s="67" t="s">
        <v>194</v>
      </c>
      <c r="AB1213" s="49">
        <v>7740937</v>
      </c>
      <c r="AC1213" s="30">
        <f>IFERROR(AB1213/Y1211,"-")</f>
        <v>1.0778797952760854E-2</v>
      </c>
      <c r="AD1213" s="49">
        <v>57</v>
      </c>
      <c r="AE1213" s="30">
        <f>IFERROR(AD1213/Z1211,"-")</f>
        <v>5.8641975308641972E-2</v>
      </c>
      <c r="AF1213" s="52">
        <f>IFERROR(AB1213/AD1213,"-")</f>
        <v>135805.91228070174</v>
      </c>
      <c r="AG1213" s="31">
        <f t="shared" si="833"/>
        <v>5.392620624408704E-2</v>
      </c>
      <c r="AH1213" s="176"/>
      <c r="AI1213" s="197"/>
      <c r="AJ1213" s="197"/>
      <c r="AK1213" s="67" t="s">
        <v>194</v>
      </c>
      <c r="AL1213" s="49">
        <v>11737936</v>
      </c>
      <c r="AM1213" s="30">
        <f>IFERROR(AL1213/AI1211,"-")</f>
        <v>1.5816389606826367E-2</v>
      </c>
      <c r="AN1213" s="49">
        <v>61</v>
      </c>
      <c r="AO1213" s="30">
        <f>IFERROR(AN1213/AJ1211,"-")</f>
        <v>7.3671497584541057E-2</v>
      </c>
      <c r="AP1213" s="52">
        <f>IFERROR(AL1213/AN1213,"-")</f>
        <v>192425.18032786885</v>
      </c>
      <c r="AQ1213" s="31">
        <f t="shared" si="834"/>
        <v>6.7106710671067105E-2</v>
      </c>
      <c r="AR1213" s="176"/>
      <c r="AS1213" s="197"/>
      <c r="AT1213" s="197"/>
      <c r="AU1213" s="67" t="s">
        <v>194</v>
      </c>
      <c r="AV1213" s="49">
        <v>5768076</v>
      </c>
      <c r="AW1213" s="30">
        <f>IFERROR(AV1213/AS1211,"-")</f>
        <v>7.9525527833740339E-3</v>
      </c>
      <c r="AX1213" s="49">
        <v>42</v>
      </c>
      <c r="AY1213" s="30">
        <f>IFERROR(AX1213/AT1211,"-")</f>
        <v>6.8739770867430439E-2</v>
      </c>
      <c r="AZ1213" s="52">
        <f>IFERROR(AV1213/AX1213,"-")</f>
        <v>137335.14285714287</v>
      </c>
      <c r="BA1213" s="31">
        <f t="shared" si="835"/>
        <v>6.1674008810572688E-2</v>
      </c>
      <c r="BB1213" s="176"/>
      <c r="BC1213" s="197"/>
      <c r="BD1213" s="197"/>
      <c r="BE1213" s="67" t="s">
        <v>194</v>
      </c>
      <c r="BF1213" s="49">
        <v>4271001</v>
      </c>
      <c r="BG1213" s="30">
        <f>IFERROR(BF1213/BC1211,"-")</f>
        <v>1.3481205701181933E-2</v>
      </c>
      <c r="BH1213" s="49">
        <v>15</v>
      </c>
      <c r="BI1213" s="30">
        <f>IFERROR(BH1213/BD1211,"-")</f>
        <v>0.06</v>
      </c>
      <c r="BJ1213" s="52">
        <f>IFERROR(BF1213/BH1213,"-")</f>
        <v>284733.40000000002</v>
      </c>
      <c r="BK1213" s="31">
        <f t="shared" si="836"/>
        <v>4.8701298701298704E-2</v>
      </c>
      <c r="BL1213" s="176"/>
      <c r="BM1213" s="197"/>
      <c r="BN1213" s="197"/>
      <c r="BO1213" s="67" t="s">
        <v>194</v>
      </c>
      <c r="BP1213" s="49">
        <v>54287</v>
      </c>
      <c r="BQ1213" s="30">
        <f>IFERROR(BP1213/BM1211,"-")</f>
        <v>3.7896512162422999E-4</v>
      </c>
      <c r="BR1213" s="49">
        <v>4</v>
      </c>
      <c r="BS1213" s="30">
        <f>IFERROR(BR1213/BN1211,"-")</f>
        <v>3.6363636363636362E-2</v>
      </c>
      <c r="BT1213" s="52">
        <f>IFERROR(BP1213/BR1213,"-")</f>
        <v>13571.75</v>
      </c>
      <c r="BU1213" s="31">
        <f t="shared" si="837"/>
        <v>2.2099447513812154E-2</v>
      </c>
      <c r="BV1213" s="176"/>
      <c r="BW1213" s="197"/>
      <c r="BX1213" s="197"/>
      <c r="BY1213" s="67" t="s">
        <v>194</v>
      </c>
      <c r="BZ1213" s="49">
        <f t="shared" si="819"/>
        <v>31849681</v>
      </c>
      <c r="CA1213" s="30">
        <f>IFERROR(BZ1213/BW1211,"-")</f>
        <v>1.1796538204708685E-2</v>
      </c>
      <c r="CB1213" s="49">
        <f>SUM(J1213,T1213,AD1213,AN1213,AX1213,BH1213,BR1213)</f>
        <v>184</v>
      </c>
      <c r="CC1213" s="30">
        <f>IFERROR(CB1213/BX1211,"-")</f>
        <v>6.5620542082738945E-2</v>
      </c>
      <c r="CD1213" s="52">
        <f>IFERROR(BZ1213/CB1213,"-")</f>
        <v>173096.09239130435</v>
      </c>
      <c r="CE1213" s="31">
        <f t="shared" si="838"/>
        <v>5.8044164037854888E-2</v>
      </c>
      <c r="CR1213" s="173"/>
      <c r="CS1213" s="194"/>
      <c r="CT1213" s="188"/>
      <c r="CU1213" s="191"/>
      <c r="CV1213" s="191"/>
      <c r="CW1213" s="75" t="s">
        <v>60</v>
      </c>
      <c r="CX1213" s="86">
        <v>39341140</v>
      </c>
      <c r="CY1213" s="76">
        <v>2.2412414080378557E-2</v>
      </c>
      <c r="CZ1213" s="86">
        <v>519</v>
      </c>
      <c r="DA1213" s="76">
        <v>0.23950161513613291</v>
      </c>
      <c r="DB1213" s="86">
        <v>75801.811175337192</v>
      </c>
      <c r="DC1213" s="77">
        <v>0.22265122265122264</v>
      </c>
    </row>
    <row r="1214" spans="2:107" s="16" customFormat="1" ht="13.15" customHeight="1">
      <c r="B1214" s="224"/>
      <c r="C1214" s="194"/>
      <c r="D1214" s="176"/>
      <c r="E1214" s="197"/>
      <c r="F1214" s="197"/>
      <c r="G1214" s="67" t="s">
        <v>62</v>
      </c>
      <c r="H1214" s="49">
        <v>127636</v>
      </c>
      <c r="I1214" s="30">
        <f>IFERROR(H1214/E1211,"-")</f>
        <v>1.4544998717985242E-2</v>
      </c>
      <c r="J1214" s="49">
        <v>3</v>
      </c>
      <c r="K1214" s="30">
        <f>IFERROR(J1214/F1211,"-")</f>
        <v>0.3</v>
      </c>
      <c r="L1214" s="52">
        <f t="shared" si="804"/>
        <v>42545.333333333336</v>
      </c>
      <c r="M1214" s="31">
        <f t="shared" si="831"/>
        <v>0.3</v>
      </c>
      <c r="N1214" s="176"/>
      <c r="O1214" s="197"/>
      <c r="P1214" s="197"/>
      <c r="Q1214" s="67" t="s">
        <v>62</v>
      </c>
      <c r="R1214" s="49">
        <v>98516</v>
      </c>
      <c r="S1214" s="30">
        <f>IFERROR(R1214/O1211,"-")</f>
        <v>2.1667039821730116E-3</v>
      </c>
      <c r="T1214" s="49">
        <v>3</v>
      </c>
      <c r="U1214" s="30">
        <f>IFERROR(T1214/P1211,"-")</f>
        <v>0.13043478260869565</v>
      </c>
      <c r="V1214" s="52">
        <f t="shared" si="805"/>
        <v>32838.666666666664</v>
      </c>
      <c r="W1214" s="31">
        <f t="shared" si="832"/>
        <v>0.125</v>
      </c>
      <c r="X1214" s="176"/>
      <c r="Y1214" s="197"/>
      <c r="Z1214" s="197"/>
      <c r="AA1214" s="67" t="s">
        <v>62</v>
      </c>
      <c r="AB1214" s="49">
        <v>19371600</v>
      </c>
      <c r="AC1214" s="30">
        <f>IFERROR(AB1214/Y1211,"-")</f>
        <v>2.6973809814199775E-2</v>
      </c>
      <c r="AD1214" s="49">
        <v>251</v>
      </c>
      <c r="AE1214" s="30">
        <f>IFERROR(AD1214/Z1211,"-")</f>
        <v>0.25823045267489714</v>
      </c>
      <c r="AF1214" s="52">
        <f t="shared" si="806"/>
        <v>77177.689243027882</v>
      </c>
      <c r="AG1214" s="31">
        <f t="shared" si="833"/>
        <v>0.23746452223273415</v>
      </c>
      <c r="AH1214" s="176"/>
      <c r="AI1214" s="197"/>
      <c r="AJ1214" s="197"/>
      <c r="AK1214" s="67" t="s">
        <v>62</v>
      </c>
      <c r="AL1214" s="49">
        <v>22198326</v>
      </c>
      <c r="AM1214" s="30">
        <f>IFERROR(AL1214/AI1211,"-")</f>
        <v>2.9911338129236992E-2</v>
      </c>
      <c r="AN1214" s="49">
        <v>255</v>
      </c>
      <c r="AO1214" s="30">
        <f>IFERROR(AN1214/AJ1211,"-")</f>
        <v>0.3079710144927536</v>
      </c>
      <c r="AP1214" s="52">
        <f t="shared" si="807"/>
        <v>87052.25882352941</v>
      </c>
      <c r="AQ1214" s="31">
        <f t="shared" si="834"/>
        <v>0.28052805280528054</v>
      </c>
      <c r="AR1214" s="176"/>
      <c r="AS1214" s="197"/>
      <c r="AT1214" s="197"/>
      <c r="AU1214" s="67" t="s">
        <v>62</v>
      </c>
      <c r="AV1214" s="49">
        <v>18370777</v>
      </c>
      <c r="AW1214" s="30">
        <f>IFERROR(AV1214/AS1211,"-")</f>
        <v>2.5328129130769723E-2</v>
      </c>
      <c r="AX1214" s="49">
        <v>210</v>
      </c>
      <c r="AY1214" s="30">
        <f>IFERROR(AX1214/AT1211,"-")</f>
        <v>0.34369885433715219</v>
      </c>
      <c r="AZ1214" s="52">
        <f t="shared" si="808"/>
        <v>87479.890476190471</v>
      </c>
      <c r="BA1214" s="31">
        <f t="shared" si="835"/>
        <v>0.30837004405286345</v>
      </c>
      <c r="BB1214" s="176"/>
      <c r="BC1214" s="197"/>
      <c r="BD1214" s="197"/>
      <c r="BE1214" s="67" t="s">
        <v>62</v>
      </c>
      <c r="BF1214" s="49">
        <v>3868383</v>
      </c>
      <c r="BG1214" s="30">
        <f>IFERROR(BF1214/BC1211,"-")</f>
        <v>1.221036168194652E-2</v>
      </c>
      <c r="BH1214" s="49">
        <v>76</v>
      </c>
      <c r="BI1214" s="30">
        <f>IFERROR(BH1214/BD1211,"-")</f>
        <v>0.30399999999999999</v>
      </c>
      <c r="BJ1214" s="52">
        <f t="shared" si="809"/>
        <v>50899.776315789473</v>
      </c>
      <c r="BK1214" s="31">
        <f t="shared" si="836"/>
        <v>0.24675324675324675</v>
      </c>
      <c r="BL1214" s="176"/>
      <c r="BM1214" s="197"/>
      <c r="BN1214" s="197"/>
      <c r="BO1214" s="67" t="s">
        <v>62</v>
      </c>
      <c r="BP1214" s="49">
        <v>868568</v>
      </c>
      <c r="BQ1214" s="30">
        <f>IFERROR(BP1214/BM1211,"-")</f>
        <v>6.0632744074808733E-3</v>
      </c>
      <c r="BR1214" s="49">
        <v>32</v>
      </c>
      <c r="BS1214" s="30">
        <f>IFERROR(BR1214/BN1211,"-")</f>
        <v>0.29090909090909089</v>
      </c>
      <c r="BT1214" s="52">
        <f t="shared" si="810"/>
        <v>27142.75</v>
      </c>
      <c r="BU1214" s="31">
        <f t="shared" si="837"/>
        <v>0.17679558011049723</v>
      </c>
      <c r="BV1214" s="176"/>
      <c r="BW1214" s="197"/>
      <c r="BX1214" s="197"/>
      <c r="BY1214" s="67" t="s">
        <v>62</v>
      </c>
      <c r="BZ1214" s="49">
        <f t="shared" si="819"/>
        <v>64903806</v>
      </c>
      <c r="CA1214" s="30">
        <f>IFERROR(BZ1214/BW1211,"-")</f>
        <v>2.4039180395872748E-2</v>
      </c>
      <c r="CB1214" s="49">
        <f t="shared" si="820"/>
        <v>830</v>
      </c>
      <c r="CC1214" s="30">
        <f>IFERROR(CB1214/BX1211,"-")</f>
        <v>0.29600570613409416</v>
      </c>
      <c r="CD1214" s="52">
        <f t="shared" si="811"/>
        <v>78197.356626506022</v>
      </c>
      <c r="CE1214" s="31">
        <f t="shared" si="838"/>
        <v>0.26182965299684541</v>
      </c>
      <c r="CR1214" s="173"/>
      <c r="CS1214" s="194"/>
      <c r="CT1214" s="188"/>
      <c r="CU1214" s="191"/>
      <c r="CV1214" s="191"/>
      <c r="CW1214" s="75" t="s">
        <v>62</v>
      </c>
      <c r="CX1214" s="86">
        <v>19874984</v>
      </c>
      <c r="CY1214" s="76">
        <v>1.1322660483374365E-2</v>
      </c>
      <c r="CZ1214" s="86">
        <v>371</v>
      </c>
      <c r="DA1214" s="76">
        <v>0.17120443008767883</v>
      </c>
      <c r="DB1214" s="86">
        <v>53571.385444743937</v>
      </c>
      <c r="DC1214" s="77">
        <v>0.15915915915915915</v>
      </c>
    </row>
    <row r="1215" spans="2:107" s="16" customFormat="1" ht="13.15" customHeight="1">
      <c r="B1215" s="224"/>
      <c r="C1215" s="194"/>
      <c r="D1215" s="176"/>
      <c r="E1215" s="197"/>
      <c r="F1215" s="197"/>
      <c r="G1215" s="67" t="s">
        <v>64</v>
      </c>
      <c r="H1215" s="49">
        <v>0</v>
      </c>
      <c r="I1215" s="30">
        <f>IFERROR(H1215/E1211,"-")</f>
        <v>0</v>
      </c>
      <c r="J1215" s="49">
        <v>0</v>
      </c>
      <c r="K1215" s="30">
        <f>IFERROR(J1215/F1211,"-")</f>
        <v>0</v>
      </c>
      <c r="L1215" s="52" t="str">
        <f t="shared" si="804"/>
        <v>-</v>
      </c>
      <c r="M1215" s="31">
        <f t="shared" si="831"/>
        <v>0</v>
      </c>
      <c r="N1215" s="176"/>
      <c r="O1215" s="197"/>
      <c r="P1215" s="197"/>
      <c r="Q1215" s="67" t="s">
        <v>64</v>
      </c>
      <c r="R1215" s="49">
        <v>12386</v>
      </c>
      <c r="S1215" s="30">
        <f>IFERROR(R1215/O1211,"-")</f>
        <v>2.7241052745944743E-4</v>
      </c>
      <c r="T1215" s="49">
        <v>2</v>
      </c>
      <c r="U1215" s="30">
        <f>IFERROR(T1215/P1211,"-")</f>
        <v>8.6956521739130432E-2</v>
      </c>
      <c r="V1215" s="52">
        <f t="shared" si="805"/>
        <v>6193</v>
      </c>
      <c r="W1215" s="31">
        <f t="shared" si="832"/>
        <v>8.3333333333333329E-2</v>
      </c>
      <c r="X1215" s="176"/>
      <c r="Y1215" s="197"/>
      <c r="Z1215" s="197"/>
      <c r="AA1215" s="67" t="s">
        <v>64</v>
      </c>
      <c r="AB1215" s="49">
        <v>4024828</v>
      </c>
      <c r="AC1215" s="30">
        <f>IFERROR(AB1215/Y1211,"-")</f>
        <v>5.6043354708370016E-3</v>
      </c>
      <c r="AD1215" s="49">
        <v>35</v>
      </c>
      <c r="AE1215" s="30">
        <f>IFERROR(AD1215/Z1211,"-")</f>
        <v>3.60082304526749E-2</v>
      </c>
      <c r="AF1215" s="52">
        <f t="shared" si="806"/>
        <v>114995.08571428571</v>
      </c>
      <c r="AG1215" s="31">
        <f t="shared" si="833"/>
        <v>3.3112582781456956E-2</v>
      </c>
      <c r="AH1215" s="176"/>
      <c r="AI1215" s="197"/>
      <c r="AJ1215" s="197"/>
      <c r="AK1215" s="67" t="s">
        <v>64</v>
      </c>
      <c r="AL1215" s="49">
        <v>2321585</v>
      </c>
      <c r="AM1215" s="30">
        <f>IFERROR(AL1215/AI1211,"-")</f>
        <v>3.1282410182986169E-3</v>
      </c>
      <c r="AN1215" s="49">
        <v>28</v>
      </c>
      <c r="AO1215" s="30">
        <f>IFERROR(AN1215/AJ1211,"-")</f>
        <v>3.3816425120772944E-2</v>
      </c>
      <c r="AP1215" s="52">
        <f t="shared" si="807"/>
        <v>82913.75</v>
      </c>
      <c r="AQ1215" s="31">
        <f t="shared" si="834"/>
        <v>3.0803080308030802E-2</v>
      </c>
      <c r="AR1215" s="176"/>
      <c r="AS1215" s="197"/>
      <c r="AT1215" s="197"/>
      <c r="AU1215" s="67" t="s">
        <v>64</v>
      </c>
      <c r="AV1215" s="49">
        <v>1119994</v>
      </c>
      <c r="AW1215" s="30">
        <f>IFERROR(AV1215/AS1211,"-")</f>
        <v>1.5441563880334132E-3</v>
      </c>
      <c r="AX1215" s="49">
        <v>25</v>
      </c>
      <c r="AY1215" s="30">
        <f>IFERROR(AX1215/AT1211,"-")</f>
        <v>4.0916530278232409E-2</v>
      </c>
      <c r="AZ1215" s="52">
        <f t="shared" si="808"/>
        <v>44799.76</v>
      </c>
      <c r="BA1215" s="31">
        <f t="shared" si="835"/>
        <v>3.6710719530102791E-2</v>
      </c>
      <c r="BB1215" s="176"/>
      <c r="BC1215" s="197"/>
      <c r="BD1215" s="197"/>
      <c r="BE1215" s="67" t="s">
        <v>64</v>
      </c>
      <c r="BF1215" s="49">
        <v>531546</v>
      </c>
      <c r="BG1215" s="30">
        <f>IFERROR(BF1215/BC1211,"-")</f>
        <v>1.6777989435358249E-3</v>
      </c>
      <c r="BH1215" s="49">
        <v>12</v>
      </c>
      <c r="BI1215" s="30">
        <f>IFERROR(BH1215/BD1211,"-")</f>
        <v>4.8000000000000001E-2</v>
      </c>
      <c r="BJ1215" s="52">
        <f t="shared" si="809"/>
        <v>44295.5</v>
      </c>
      <c r="BK1215" s="31">
        <f t="shared" si="836"/>
        <v>3.896103896103896E-2</v>
      </c>
      <c r="BL1215" s="176"/>
      <c r="BM1215" s="197"/>
      <c r="BN1215" s="197"/>
      <c r="BO1215" s="67" t="s">
        <v>64</v>
      </c>
      <c r="BP1215" s="49">
        <v>336390</v>
      </c>
      <c r="BQ1215" s="30">
        <f>IFERROR(BP1215/BM1211,"-")</f>
        <v>2.3482615960206811E-3</v>
      </c>
      <c r="BR1215" s="49">
        <v>4</v>
      </c>
      <c r="BS1215" s="30">
        <f>IFERROR(BR1215/BN1211,"-")</f>
        <v>3.6363636363636362E-2</v>
      </c>
      <c r="BT1215" s="52">
        <f t="shared" si="810"/>
        <v>84097.5</v>
      </c>
      <c r="BU1215" s="31">
        <f t="shared" si="837"/>
        <v>2.2099447513812154E-2</v>
      </c>
      <c r="BV1215" s="176"/>
      <c r="BW1215" s="197"/>
      <c r="BX1215" s="197"/>
      <c r="BY1215" s="67" t="s">
        <v>64</v>
      </c>
      <c r="BZ1215" s="49">
        <f t="shared" si="819"/>
        <v>8346729</v>
      </c>
      <c r="CA1215" s="30">
        <f>IFERROR(BZ1215/BW1211,"-")</f>
        <v>3.0914754698123954E-3</v>
      </c>
      <c r="CB1215" s="49">
        <f t="shared" si="820"/>
        <v>106</v>
      </c>
      <c r="CC1215" s="30">
        <f>IFERROR(CB1215/BX1211,"-")</f>
        <v>3.7803138373751786E-2</v>
      </c>
      <c r="CD1215" s="52">
        <f t="shared" si="811"/>
        <v>78742.726415094337</v>
      </c>
      <c r="CE1215" s="31">
        <f t="shared" si="838"/>
        <v>3.3438485804416405E-2</v>
      </c>
      <c r="CR1215" s="173"/>
      <c r="CS1215" s="194"/>
      <c r="CT1215" s="188"/>
      <c r="CU1215" s="191"/>
      <c r="CV1215" s="191"/>
      <c r="CW1215" s="75" t="s">
        <v>64</v>
      </c>
      <c r="CX1215" s="86">
        <v>2485860</v>
      </c>
      <c r="CY1215" s="76">
        <v>1.4161796955006855E-3</v>
      </c>
      <c r="CZ1215" s="86">
        <v>73</v>
      </c>
      <c r="DA1215" s="76">
        <v>3.3687125057683433E-2</v>
      </c>
      <c r="DB1215" s="86">
        <v>34052.876712328769</v>
      </c>
      <c r="DC1215" s="77">
        <v>3.131703131703132E-2</v>
      </c>
    </row>
    <row r="1216" spans="2:107" s="16" customFormat="1" ht="13.15" customHeight="1">
      <c r="B1216" s="224"/>
      <c r="C1216" s="194"/>
      <c r="D1216" s="176"/>
      <c r="E1216" s="197"/>
      <c r="F1216" s="197"/>
      <c r="G1216" s="67" t="s">
        <v>66</v>
      </c>
      <c r="H1216" s="49">
        <v>15087</v>
      </c>
      <c r="I1216" s="30">
        <f>IFERROR(H1216/E1211,"-")</f>
        <v>1.7192672573430956E-3</v>
      </c>
      <c r="J1216" s="49">
        <v>2</v>
      </c>
      <c r="K1216" s="30">
        <f>IFERROR(J1216/F1211,"-")</f>
        <v>0.2</v>
      </c>
      <c r="L1216" s="52">
        <f t="shared" si="804"/>
        <v>7543.5</v>
      </c>
      <c r="M1216" s="31">
        <f t="shared" si="831"/>
        <v>0.2</v>
      </c>
      <c r="N1216" s="176"/>
      <c r="O1216" s="197"/>
      <c r="P1216" s="197"/>
      <c r="Q1216" s="67" t="s">
        <v>66</v>
      </c>
      <c r="R1216" s="49">
        <v>177790</v>
      </c>
      <c r="S1216" s="30">
        <f>IFERROR(R1216/O1211,"-")</f>
        <v>3.9102105342334213E-3</v>
      </c>
      <c r="T1216" s="49">
        <v>7</v>
      </c>
      <c r="U1216" s="30">
        <f>IFERROR(T1216/P1211,"-")</f>
        <v>0.30434782608695654</v>
      </c>
      <c r="V1216" s="52">
        <f t="shared" si="805"/>
        <v>25398.571428571428</v>
      </c>
      <c r="W1216" s="31">
        <f t="shared" si="832"/>
        <v>0.29166666666666669</v>
      </c>
      <c r="X1216" s="176"/>
      <c r="Y1216" s="197"/>
      <c r="Z1216" s="197"/>
      <c r="AA1216" s="67" t="s">
        <v>66</v>
      </c>
      <c r="AB1216" s="49">
        <v>14801668</v>
      </c>
      <c r="AC1216" s="30">
        <f>IFERROR(AB1216/Y1211,"-")</f>
        <v>2.0610449191854403E-2</v>
      </c>
      <c r="AD1216" s="49">
        <v>255</v>
      </c>
      <c r="AE1216" s="30">
        <f>IFERROR(AD1216/Z1211,"-")</f>
        <v>0.26234567901234568</v>
      </c>
      <c r="AF1216" s="52">
        <f t="shared" si="806"/>
        <v>58045.756862745096</v>
      </c>
      <c r="AG1216" s="31">
        <f t="shared" si="833"/>
        <v>0.2412488174077578</v>
      </c>
      <c r="AH1216" s="176"/>
      <c r="AI1216" s="197"/>
      <c r="AJ1216" s="197"/>
      <c r="AK1216" s="67" t="s">
        <v>66</v>
      </c>
      <c r="AL1216" s="49">
        <v>13996704</v>
      </c>
      <c r="AM1216" s="30">
        <f>IFERROR(AL1216/AI1211,"-")</f>
        <v>1.8859987281871791E-2</v>
      </c>
      <c r="AN1216" s="49">
        <v>288</v>
      </c>
      <c r="AO1216" s="30">
        <f>IFERROR(AN1216/AJ1211,"-")</f>
        <v>0.34782608695652173</v>
      </c>
      <c r="AP1216" s="52">
        <f t="shared" si="807"/>
        <v>48599.666666666664</v>
      </c>
      <c r="AQ1216" s="31">
        <f t="shared" si="834"/>
        <v>0.31683168316831684</v>
      </c>
      <c r="AR1216" s="176"/>
      <c r="AS1216" s="197"/>
      <c r="AT1216" s="197"/>
      <c r="AU1216" s="67" t="s">
        <v>66</v>
      </c>
      <c r="AV1216" s="49">
        <v>10911375</v>
      </c>
      <c r="AW1216" s="30">
        <f>IFERROR(AV1216/AS1211,"-")</f>
        <v>1.5043713991751816E-2</v>
      </c>
      <c r="AX1216" s="49">
        <v>235</v>
      </c>
      <c r="AY1216" s="30">
        <f>IFERROR(AX1216/AT1211,"-")</f>
        <v>0.38461538461538464</v>
      </c>
      <c r="AZ1216" s="52">
        <f t="shared" si="808"/>
        <v>46431.382978723406</v>
      </c>
      <c r="BA1216" s="31">
        <f t="shared" si="835"/>
        <v>0.34508076358296624</v>
      </c>
      <c r="BB1216" s="176"/>
      <c r="BC1216" s="197"/>
      <c r="BD1216" s="197"/>
      <c r="BE1216" s="67" t="s">
        <v>66</v>
      </c>
      <c r="BF1216" s="49">
        <v>14100879</v>
      </c>
      <c r="BG1216" s="30">
        <f>IFERROR(BF1216/BC1211,"-")</f>
        <v>4.45087346892395E-2</v>
      </c>
      <c r="BH1216" s="49">
        <v>83</v>
      </c>
      <c r="BI1216" s="30">
        <f>IFERROR(BH1216/BD1211,"-")</f>
        <v>0.33200000000000002</v>
      </c>
      <c r="BJ1216" s="52">
        <f t="shared" si="809"/>
        <v>169890.10843373495</v>
      </c>
      <c r="BK1216" s="31">
        <f t="shared" si="836"/>
        <v>0.26948051948051949</v>
      </c>
      <c r="BL1216" s="176"/>
      <c r="BM1216" s="197"/>
      <c r="BN1216" s="197"/>
      <c r="BO1216" s="67" t="s">
        <v>66</v>
      </c>
      <c r="BP1216" s="49">
        <v>4315078</v>
      </c>
      <c r="BQ1216" s="30">
        <f>IFERROR(BP1216/BM1211,"-")</f>
        <v>3.0122571869656438E-2</v>
      </c>
      <c r="BR1216" s="49">
        <v>33</v>
      </c>
      <c r="BS1216" s="30">
        <f>IFERROR(BR1216/BN1211,"-")</f>
        <v>0.3</v>
      </c>
      <c r="BT1216" s="52">
        <f t="shared" si="810"/>
        <v>130759.93939393939</v>
      </c>
      <c r="BU1216" s="31">
        <f t="shared" si="837"/>
        <v>0.18232044198895028</v>
      </c>
      <c r="BV1216" s="176"/>
      <c r="BW1216" s="197"/>
      <c r="BX1216" s="197"/>
      <c r="BY1216" s="67" t="s">
        <v>66</v>
      </c>
      <c r="BZ1216" s="49">
        <f t="shared" si="819"/>
        <v>58318581</v>
      </c>
      <c r="CA1216" s="30">
        <f>IFERROR(BZ1216/BW1211,"-")</f>
        <v>2.1600133728526136E-2</v>
      </c>
      <c r="CB1216" s="49">
        <f t="shared" si="820"/>
        <v>903</v>
      </c>
      <c r="CC1216" s="30">
        <f>IFERROR(CB1216/BX1211,"-")</f>
        <v>0.32203994293865906</v>
      </c>
      <c r="CD1216" s="52">
        <f t="shared" si="811"/>
        <v>64583.146179401992</v>
      </c>
      <c r="CE1216" s="31">
        <f t="shared" si="838"/>
        <v>0.28485804416403787</v>
      </c>
      <c r="CR1216" s="173"/>
      <c r="CS1216" s="194"/>
      <c r="CT1216" s="188"/>
      <c r="CU1216" s="191"/>
      <c r="CV1216" s="191"/>
      <c r="CW1216" s="75" t="s">
        <v>66</v>
      </c>
      <c r="CX1216" s="86">
        <v>24575177</v>
      </c>
      <c r="CY1216" s="76">
        <v>1.4000332553215165E-2</v>
      </c>
      <c r="CZ1216" s="86">
        <v>450</v>
      </c>
      <c r="DA1216" s="76">
        <v>0.2076603599446239</v>
      </c>
      <c r="DB1216" s="86">
        <v>54611.504444444443</v>
      </c>
      <c r="DC1216" s="77">
        <v>0.19305019305019305</v>
      </c>
    </row>
    <row r="1217" spans="2:107" s="16" customFormat="1" ht="13.15" customHeight="1">
      <c r="B1217" s="224"/>
      <c r="C1217" s="194"/>
      <c r="D1217" s="176"/>
      <c r="E1217" s="197"/>
      <c r="F1217" s="197"/>
      <c r="G1217" s="67" t="s">
        <v>68</v>
      </c>
      <c r="H1217" s="49">
        <v>69533</v>
      </c>
      <c r="I1217" s="30">
        <f>IFERROR(H1217/E1211,"-")</f>
        <v>7.9237628557590947E-3</v>
      </c>
      <c r="J1217" s="49">
        <v>4</v>
      </c>
      <c r="K1217" s="30">
        <f>IFERROR(J1217/F1211,"-")</f>
        <v>0.4</v>
      </c>
      <c r="L1217" s="52">
        <f t="shared" si="804"/>
        <v>17383.25</v>
      </c>
      <c r="M1217" s="31">
        <f t="shared" si="831"/>
        <v>0.4</v>
      </c>
      <c r="N1217" s="176"/>
      <c r="O1217" s="197"/>
      <c r="P1217" s="197"/>
      <c r="Q1217" s="67" t="s">
        <v>68</v>
      </c>
      <c r="R1217" s="49">
        <v>615931</v>
      </c>
      <c r="S1217" s="30">
        <f>IFERROR(R1217/O1211,"-")</f>
        <v>1.3546430533556024E-2</v>
      </c>
      <c r="T1217" s="49">
        <v>4</v>
      </c>
      <c r="U1217" s="30">
        <f>IFERROR(T1217/P1211,"-")</f>
        <v>0.17391304347826086</v>
      </c>
      <c r="V1217" s="52">
        <f t="shared" si="805"/>
        <v>153982.75</v>
      </c>
      <c r="W1217" s="31">
        <f t="shared" si="832"/>
        <v>0.16666666666666666</v>
      </c>
      <c r="X1217" s="176"/>
      <c r="Y1217" s="197"/>
      <c r="Z1217" s="197"/>
      <c r="AA1217" s="67" t="s">
        <v>68</v>
      </c>
      <c r="AB1217" s="49">
        <v>12242702</v>
      </c>
      <c r="AC1217" s="30">
        <f>IFERROR(AB1217/Y1211,"-")</f>
        <v>1.7047240050379071E-2</v>
      </c>
      <c r="AD1217" s="49">
        <v>247</v>
      </c>
      <c r="AE1217" s="30">
        <f>IFERROR(AD1217/Z1211,"-")</f>
        <v>0.25411522633744854</v>
      </c>
      <c r="AF1217" s="52">
        <f t="shared" si="806"/>
        <v>49565.595141700403</v>
      </c>
      <c r="AG1217" s="31">
        <f t="shared" si="833"/>
        <v>0.23368022705771049</v>
      </c>
      <c r="AH1217" s="176"/>
      <c r="AI1217" s="197"/>
      <c r="AJ1217" s="197"/>
      <c r="AK1217" s="67" t="s">
        <v>68</v>
      </c>
      <c r="AL1217" s="49">
        <v>18340929</v>
      </c>
      <c r="AM1217" s="30">
        <f>IFERROR(AL1217/AI1211,"-")</f>
        <v>2.4713653134174556E-2</v>
      </c>
      <c r="AN1217" s="49">
        <v>282</v>
      </c>
      <c r="AO1217" s="30">
        <f>IFERROR(AN1217/AJ1211,"-")</f>
        <v>0.34057971014492755</v>
      </c>
      <c r="AP1217" s="52">
        <f t="shared" si="807"/>
        <v>65038.755319148935</v>
      </c>
      <c r="AQ1217" s="31">
        <f t="shared" si="834"/>
        <v>0.31023102310231021</v>
      </c>
      <c r="AR1217" s="176"/>
      <c r="AS1217" s="197"/>
      <c r="AT1217" s="197"/>
      <c r="AU1217" s="67" t="s">
        <v>68</v>
      </c>
      <c r="AV1217" s="49">
        <v>23120847</v>
      </c>
      <c r="AW1217" s="30">
        <f>IFERROR(AV1217/AS1211,"-")</f>
        <v>3.1877138263056035E-2</v>
      </c>
      <c r="AX1217" s="49">
        <v>238</v>
      </c>
      <c r="AY1217" s="30">
        <f>IFERROR(AX1217/AT1211,"-")</f>
        <v>0.38952536824877249</v>
      </c>
      <c r="AZ1217" s="52">
        <f t="shared" si="808"/>
        <v>97146.415966386558</v>
      </c>
      <c r="BA1217" s="31">
        <f t="shared" si="835"/>
        <v>0.34948604992657856</v>
      </c>
      <c r="BB1217" s="176"/>
      <c r="BC1217" s="197"/>
      <c r="BD1217" s="197"/>
      <c r="BE1217" s="67" t="s">
        <v>68</v>
      </c>
      <c r="BF1217" s="49">
        <v>7506978</v>
      </c>
      <c r="BG1217" s="30">
        <f>IFERROR(BF1217/BC1211,"-")</f>
        <v>2.3695408784087699E-2</v>
      </c>
      <c r="BH1217" s="49">
        <v>100</v>
      </c>
      <c r="BI1217" s="30">
        <f>IFERROR(BH1217/BD1211,"-")</f>
        <v>0.4</v>
      </c>
      <c r="BJ1217" s="52">
        <f t="shared" si="809"/>
        <v>75069.78</v>
      </c>
      <c r="BK1217" s="31">
        <f t="shared" si="836"/>
        <v>0.32467532467532467</v>
      </c>
      <c r="BL1217" s="176"/>
      <c r="BM1217" s="197"/>
      <c r="BN1217" s="197"/>
      <c r="BO1217" s="67" t="s">
        <v>68</v>
      </c>
      <c r="BP1217" s="49">
        <v>7266890</v>
      </c>
      <c r="BQ1217" s="30">
        <f>IFERROR(BP1217/BM1211,"-")</f>
        <v>5.0728495821833967E-2</v>
      </c>
      <c r="BR1217" s="49">
        <v>42</v>
      </c>
      <c r="BS1217" s="30">
        <f>IFERROR(BR1217/BN1211,"-")</f>
        <v>0.38181818181818183</v>
      </c>
      <c r="BT1217" s="52">
        <f t="shared" si="810"/>
        <v>173021.19047619047</v>
      </c>
      <c r="BU1217" s="31">
        <f t="shared" si="837"/>
        <v>0.23204419889502761</v>
      </c>
      <c r="BV1217" s="176"/>
      <c r="BW1217" s="197"/>
      <c r="BX1217" s="197"/>
      <c r="BY1217" s="67" t="s">
        <v>68</v>
      </c>
      <c r="BZ1217" s="49">
        <f t="shared" si="819"/>
        <v>69163810</v>
      </c>
      <c r="CA1217" s="30">
        <f>IFERROR(BZ1217/BW1211,"-")</f>
        <v>2.561700781393109E-2</v>
      </c>
      <c r="CB1217" s="49">
        <f t="shared" si="820"/>
        <v>917</v>
      </c>
      <c r="CC1217" s="30">
        <f>IFERROR(CB1217/BX1211,"-")</f>
        <v>0.32703281027104136</v>
      </c>
      <c r="CD1217" s="52">
        <f t="shared" si="811"/>
        <v>75424.002181025076</v>
      </c>
      <c r="CE1217" s="31">
        <f t="shared" si="838"/>
        <v>0.28927444794952684</v>
      </c>
      <c r="CR1217" s="173"/>
      <c r="CS1217" s="194"/>
      <c r="CT1217" s="188"/>
      <c r="CU1217" s="191"/>
      <c r="CV1217" s="191"/>
      <c r="CW1217" s="75" t="s">
        <v>68</v>
      </c>
      <c r="CX1217" s="86">
        <v>42617187</v>
      </c>
      <c r="CY1217" s="76">
        <v>2.4278758622269869E-2</v>
      </c>
      <c r="CZ1217" s="86">
        <v>545</v>
      </c>
      <c r="DA1217" s="76">
        <v>0.25149976926626672</v>
      </c>
      <c r="DB1217" s="86">
        <v>78196.673394495418</v>
      </c>
      <c r="DC1217" s="77">
        <v>0.2338052338052338</v>
      </c>
    </row>
    <row r="1218" spans="2:107" s="16" customFormat="1" ht="13.15" customHeight="1">
      <c r="B1218" s="224"/>
      <c r="C1218" s="194"/>
      <c r="D1218" s="176"/>
      <c r="E1218" s="197"/>
      <c r="F1218" s="197"/>
      <c r="G1218" s="67" t="s">
        <v>69</v>
      </c>
      <c r="H1218" s="49">
        <v>0</v>
      </c>
      <c r="I1218" s="30">
        <f>IFERROR(H1218/E1211,"-")</f>
        <v>0</v>
      </c>
      <c r="J1218" s="49">
        <v>0</v>
      </c>
      <c r="K1218" s="30">
        <f>IFERROR(J1218/F1211,"-")</f>
        <v>0</v>
      </c>
      <c r="L1218" s="52" t="str">
        <f t="shared" si="804"/>
        <v>-</v>
      </c>
      <c r="M1218" s="31">
        <f t="shared" si="831"/>
        <v>0</v>
      </c>
      <c r="N1218" s="176"/>
      <c r="O1218" s="197"/>
      <c r="P1218" s="197"/>
      <c r="Q1218" s="67" t="s">
        <v>69</v>
      </c>
      <c r="R1218" s="49">
        <v>29231</v>
      </c>
      <c r="S1218" s="30">
        <f>IFERROR(R1218/O1211,"-")</f>
        <v>6.4288972454118421E-4</v>
      </c>
      <c r="T1218" s="49">
        <v>4</v>
      </c>
      <c r="U1218" s="30">
        <f>IFERROR(T1218/P1211,"-")</f>
        <v>0.17391304347826086</v>
      </c>
      <c r="V1218" s="52">
        <f t="shared" si="805"/>
        <v>7307.75</v>
      </c>
      <c r="W1218" s="31">
        <f t="shared" si="832"/>
        <v>0.16666666666666666</v>
      </c>
      <c r="X1218" s="176"/>
      <c r="Y1218" s="197"/>
      <c r="Z1218" s="197"/>
      <c r="AA1218" s="67" t="s">
        <v>69</v>
      </c>
      <c r="AB1218" s="49">
        <v>18783879</v>
      </c>
      <c r="AC1218" s="30">
        <f>IFERROR(AB1218/Y1211,"-")</f>
        <v>2.615544300516948E-2</v>
      </c>
      <c r="AD1218" s="49">
        <v>99</v>
      </c>
      <c r="AE1218" s="30">
        <f>IFERROR(AD1218/Z1211,"-")</f>
        <v>0.10185185185185185</v>
      </c>
      <c r="AF1218" s="52">
        <f t="shared" si="806"/>
        <v>189736.15151515152</v>
      </c>
      <c r="AG1218" s="31">
        <f t="shared" si="833"/>
        <v>9.3661305581835386E-2</v>
      </c>
      <c r="AH1218" s="176"/>
      <c r="AI1218" s="197"/>
      <c r="AJ1218" s="197"/>
      <c r="AK1218" s="67" t="s">
        <v>69</v>
      </c>
      <c r="AL1218" s="49">
        <v>25982361</v>
      </c>
      <c r="AM1218" s="30">
        <f>IFERROR(AL1218/AI1211,"-")</f>
        <v>3.5010170824002686E-2</v>
      </c>
      <c r="AN1218" s="49">
        <v>121</v>
      </c>
      <c r="AO1218" s="30">
        <f>IFERROR(AN1218/AJ1211,"-")</f>
        <v>0.1461352657004831</v>
      </c>
      <c r="AP1218" s="52">
        <f t="shared" si="807"/>
        <v>214730.25619834711</v>
      </c>
      <c r="AQ1218" s="31">
        <f t="shared" si="834"/>
        <v>0.13311331133113311</v>
      </c>
      <c r="AR1218" s="176"/>
      <c r="AS1218" s="197"/>
      <c r="AT1218" s="197"/>
      <c r="AU1218" s="67" t="s">
        <v>69</v>
      </c>
      <c r="AV1218" s="49">
        <v>34071607</v>
      </c>
      <c r="AW1218" s="30">
        <f>IFERROR(AV1218/AS1211,"-")</f>
        <v>4.6975153080832541E-2</v>
      </c>
      <c r="AX1218" s="49">
        <v>122</v>
      </c>
      <c r="AY1218" s="30">
        <f>IFERROR(AX1218/AT1211,"-")</f>
        <v>0.19967266775777415</v>
      </c>
      <c r="AZ1218" s="52">
        <f t="shared" si="808"/>
        <v>279275.46721311478</v>
      </c>
      <c r="BA1218" s="31">
        <f t="shared" si="835"/>
        <v>0.17914831130690162</v>
      </c>
      <c r="BB1218" s="176"/>
      <c r="BC1218" s="197"/>
      <c r="BD1218" s="197"/>
      <c r="BE1218" s="67" t="s">
        <v>69</v>
      </c>
      <c r="BF1218" s="49">
        <v>21949593</v>
      </c>
      <c r="BG1218" s="30">
        <f>IFERROR(BF1218/BC1211,"-")</f>
        <v>6.9282816438165917E-2</v>
      </c>
      <c r="BH1218" s="49">
        <v>55</v>
      </c>
      <c r="BI1218" s="30">
        <f>IFERROR(BH1218/BD1211,"-")</f>
        <v>0.22</v>
      </c>
      <c r="BJ1218" s="52">
        <f t="shared" si="809"/>
        <v>399083.50909090909</v>
      </c>
      <c r="BK1218" s="31">
        <f t="shared" si="836"/>
        <v>0.17857142857142858</v>
      </c>
      <c r="BL1218" s="176"/>
      <c r="BM1218" s="197"/>
      <c r="BN1218" s="197"/>
      <c r="BO1218" s="67" t="s">
        <v>69</v>
      </c>
      <c r="BP1218" s="49">
        <v>11714295</v>
      </c>
      <c r="BQ1218" s="30">
        <f>IFERROR(BP1218/BM1211,"-")</f>
        <v>8.1774812191079058E-2</v>
      </c>
      <c r="BR1218" s="49">
        <v>22</v>
      </c>
      <c r="BS1218" s="30">
        <f>IFERROR(BR1218/BN1211,"-")</f>
        <v>0.2</v>
      </c>
      <c r="BT1218" s="52">
        <f t="shared" si="810"/>
        <v>532467.95454545459</v>
      </c>
      <c r="BU1218" s="31">
        <f t="shared" si="837"/>
        <v>0.12154696132596685</v>
      </c>
      <c r="BV1218" s="176"/>
      <c r="BW1218" s="197"/>
      <c r="BX1218" s="197"/>
      <c r="BY1218" s="67" t="s">
        <v>69</v>
      </c>
      <c r="BZ1218" s="49">
        <f t="shared" si="819"/>
        <v>112530966</v>
      </c>
      <c r="CA1218" s="30">
        <f>IFERROR(BZ1218/BW1211,"-")</f>
        <v>4.1679407703699579E-2</v>
      </c>
      <c r="CB1218" s="49">
        <f t="shared" si="820"/>
        <v>423</v>
      </c>
      <c r="CC1218" s="30">
        <f>IFERROR(CB1218/BX1211,"-")</f>
        <v>0.15085592011412269</v>
      </c>
      <c r="CD1218" s="52">
        <f t="shared" si="811"/>
        <v>266030.65248226951</v>
      </c>
      <c r="CE1218" s="31">
        <f t="shared" si="838"/>
        <v>0.13343848580441639</v>
      </c>
      <c r="CR1218" s="173"/>
      <c r="CS1218" s="194"/>
      <c r="CT1218" s="188"/>
      <c r="CU1218" s="191"/>
      <c r="CV1218" s="191"/>
      <c r="CW1218" s="75" t="s">
        <v>69</v>
      </c>
      <c r="CX1218" s="86">
        <v>70181885</v>
      </c>
      <c r="CY1218" s="76">
        <v>3.9982203554892126E-2</v>
      </c>
      <c r="CZ1218" s="86">
        <v>233</v>
      </c>
      <c r="DA1218" s="76">
        <v>0.10752191970466082</v>
      </c>
      <c r="DB1218" s="86">
        <v>301209.8068669528</v>
      </c>
      <c r="DC1218" s="77">
        <v>9.9957099957099962E-2</v>
      </c>
    </row>
    <row r="1219" spans="2:107" s="16" customFormat="1" ht="13.15" customHeight="1">
      <c r="B1219" s="224"/>
      <c r="C1219" s="194"/>
      <c r="D1219" s="176"/>
      <c r="E1219" s="197"/>
      <c r="F1219" s="197"/>
      <c r="G1219" s="67" t="s">
        <v>71</v>
      </c>
      <c r="H1219" s="49">
        <v>0</v>
      </c>
      <c r="I1219" s="30">
        <f>IFERROR(H1219/E1211,"-")</f>
        <v>0</v>
      </c>
      <c r="J1219" s="49">
        <v>0</v>
      </c>
      <c r="K1219" s="30">
        <f>IFERROR(J1219/F1211,"-")</f>
        <v>0</v>
      </c>
      <c r="L1219" s="52" t="str">
        <f t="shared" si="804"/>
        <v>-</v>
      </c>
      <c r="M1219" s="31">
        <f t="shared" si="831"/>
        <v>0</v>
      </c>
      <c r="N1219" s="176"/>
      <c r="O1219" s="197"/>
      <c r="P1219" s="197"/>
      <c r="Q1219" s="67" t="s">
        <v>71</v>
      </c>
      <c r="R1219" s="49">
        <v>0</v>
      </c>
      <c r="S1219" s="30">
        <f>IFERROR(R1219/O1211,"-")</f>
        <v>0</v>
      </c>
      <c r="T1219" s="49">
        <v>0</v>
      </c>
      <c r="U1219" s="30">
        <f>IFERROR(T1219/P1211,"-")</f>
        <v>0</v>
      </c>
      <c r="V1219" s="52" t="str">
        <f t="shared" si="805"/>
        <v>-</v>
      </c>
      <c r="W1219" s="31">
        <f t="shared" si="832"/>
        <v>0</v>
      </c>
      <c r="X1219" s="176"/>
      <c r="Y1219" s="197"/>
      <c r="Z1219" s="197"/>
      <c r="AA1219" s="67" t="s">
        <v>71</v>
      </c>
      <c r="AB1219" s="49">
        <v>814</v>
      </c>
      <c r="AC1219" s="30">
        <f>IFERROR(AB1219/Y1211,"-")</f>
        <v>1.1334469630158901E-6</v>
      </c>
      <c r="AD1219" s="49">
        <v>1</v>
      </c>
      <c r="AE1219" s="30">
        <f>IFERROR(AD1219/Z1211,"-")</f>
        <v>1.02880658436214E-3</v>
      </c>
      <c r="AF1219" s="52">
        <f t="shared" si="806"/>
        <v>814</v>
      </c>
      <c r="AG1219" s="31">
        <f t="shared" si="833"/>
        <v>9.4607379375591296E-4</v>
      </c>
      <c r="AH1219" s="176"/>
      <c r="AI1219" s="197"/>
      <c r="AJ1219" s="197"/>
      <c r="AK1219" s="67" t="s">
        <v>71</v>
      </c>
      <c r="AL1219" s="49">
        <v>5683</v>
      </c>
      <c r="AM1219" s="30">
        <f>IFERROR(AL1219/AI1211,"-")</f>
        <v>7.657610514795297E-6</v>
      </c>
      <c r="AN1219" s="49">
        <v>3</v>
      </c>
      <c r="AO1219" s="30">
        <f>IFERROR(AN1219/AJ1211,"-")</f>
        <v>3.6231884057971015E-3</v>
      </c>
      <c r="AP1219" s="52">
        <f t="shared" si="807"/>
        <v>1894.3333333333333</v>
      </c>
      <c r="AQ1219" s="31">
        <f t="shared" si="834"/>
        <v>3.3003300330033004E-3</v>
      </c>
      <c r="AR1219" s="176"/>
      <c r="AS1219" s="197"/>
      <c r="AT1219" s="197"/>
      <c r="AU1219" s="67" t="s">
        <v>71</v>
      </c>
      <c r="AV1219" s="49">
        <v>0</v>
      </c>
      <c r="AW1219" s="30">
        <f>IFERROR(AV1219/AS1211,"-")</f>
        <v>0</v>
      </c>
      <c r="AX1219" s="49">
        <v>0</v>
      </c>
      <c r="AY1219" s="30">
        <f>IFERROR(AX1219/AT1211,"-")</f>
        <v>0</v>
      </c>
      <c r="AZ1219" s="52" t="str">
        <f t="shared" si="808"/>
        <v>-</v>
      </c>
      <c r="BA1219" s="31">
        <f t="shared" si="835"/>
        <v>0</v>
      </c>
      <c r="BB1219" s="176"/>
      <c r="BC1219" s="197"/>
      <c r="BD1219" s="197"/>
      <c r="BE1219" s="67" t="s">
        <v>71</v>
      </c>
      <c r="BF1219" s="49">
        <v>0</v>
      </c>
      <c r="BG1219" s="30">
        <f>IFERROR(BF1219/BC1211,"-")</f>
        <v>0</v>
      </c>
      <c r="BH1219" s="49">
        <v>0</v>
      </c>
      <c r="BI1219" s="30">
        <f>IFERROR(BH1219/BD1211,"-")</f>
        <v>0</v>
      </c>
      <c r="BJ1219" s="52" t="str">
        <f t="shared" si="809"/>
        <v>-</v>
      </c>
      <c r="BK1219" s="31">
        <f t="shared" si="836"/>
        <v>0</v>
      </c>
      <c r="BL1219" s="176"/>
      <c r="BM1219" s="197"/>
      <c r="BN1219" s="197"/>
      <c r="BO1219" s="67" t="s">
        <v>71</v>
      </c>
      <c r="BP1219" s="49">
        <v>0</v>
      </c>
      <c r="BQ1219" s="30">
        <f>IFERROR(BP1219/BM1211,"-")</f>
        <v>0</v>
      </c>
      <c r="BR1219" s="49">
        <v>0</v>
      </c>
      <c r="BS1219" s="30">
        <f>IFERROR(BR1219/BN1211,"-")</f>
        <v>0</v>
      </c>
      <c r="BT1219" s="52" t="str">
        <f t="shared" si="810"/>
        <v>-</v>
      </c>
      <c r="BU1219" s="31">
        <f t="shared" si="837"/>
        <v>0</v>
      </c>
      <c r="BV1219" s="176"/>
      <c r="BW1219" s="197"/>
      <c r="BX1219" s="197"/>
      <c r="BY1219" s="67" t="s">
        <v>71</v>
      </c>
      <c r="BZ1219" s="49">
        <f t="shared" si="819"/>
        <v>6497</v>
      </c>
      <c r="CA1219" s="30">
        <f>IFERROR(BZ1219/BW1211,"-")</f>
        <v>2.4063697440483731E-6</v>
      </c>
      <c r="CB1219" s="49">
        <f t="shared" si="820"/>
        <v>4</v>
      </c>
      <c r="CC1219" s="30">
        <f>IFERROR(CB1219/BX1211,"-")</f>
        <v>1.4265335235378032E-3</v>
      </c>
      <c r="CD1219" s="52">
        <f t="shared" si="811"/>
        <v>1624.25</v>
      </c>
      <c r="CE1219" s="31">
        <f t="shared" si="838"/>
        <v>1.2618296529968455E-3</v>
      </c>
      <c r="CR1219" s="173"/>
      <c r="CS1219" s="194"/>
      <c r="CT1219" s="188"/>
      <c r="CU1219" s="191"/>
      <c r="CV1219" s="191"/>
      <c r="CW1219" s="75" t="s">
        <v>70</v>
      </c>
      <c r="CX1219" s="86">
        <v>1001</v>
      </c>
      <c r="CY1219" s="76">
        <v>5.7026376191587069E-7</v>
      </c>
      <c r="CZ1219" s="86">
        <v>1</v>
      </c>
      <c r="DA1219" s="76">
        <v>4.6146746654360867E-4</v>
      </c>
      <c r="DB1219" s="86">
        <v>1001</v>
      </c>
      <c r="DC1219" s="77">
        <v>4.29000429000429E-4</v>
      </c>
    </row>
    <row r="1220" spans="2:107" s="16" customFormat="1" ht="13.15" customHeight="1">
      <c r="B1220" s="224"/>
      <c r="C1220" s="194"/>
      <c r="D1220" s="176"/>
      <c r="E1220" s="197"/>
      <c r="F1220" s="197"/>
      <c r="G1220" s="67" t="s">
        <v>73</v>
      </c>
      <c r="H1220" s="49">
        <v>0</v>
      </c>
      <c r="I1220" s="30">
        <f>IFERROR(H1220/E1211,"-")</f>
        <v>0</v>
      </c>
      <c r="J1220" s="49">
        <v>0</v>
      </c>
      <c r="K1220" s="30">
        <f>IFERROR(J1220/F1211,"-")</f>
        <v>0</v>
      </c>
      <c r="L1220" s="52" t="str">
        <f t="shared" si="804"/>
        <v>-</v>
      </c>
      <c r="M1220" s="31">
        <f t="shared" si="831"/>
        <v>0</v>
      </c>
      <c r="N1220" s="176"/>
      <c r="O1220" s="197"/>
      <c r="P1220" s="197"/>
      <c r="Q1220" s="67" t="s">
        <v>73</v>
      </c>
      <c r="R1220" s="49">
        <v>0</v>
      </c>
      <c r="S1220" s="30">
        <f>IFERROR(R1220/O1211,"-")</f>
        <v>0</v>
      </c>
      <c r="T1220" s="49">
        <v>0</v>
      </c>
      <c r="U1220" s="30">
        <f>IFERROR(T1220/P1211,"-")</f>
        <v>0</v>
      </c>
      <c r="V1220" s="52" t="str">
        <f t="shared" si="805"/>
        <v>-</v>
      </c>
      <c r="W1220" s="31">
        <f t="shared" si="832"/>
        <v>0</v>
      </c>
      <c r="X1220" s="176"/>
      <c r="Y1220" s="197"/>
      <c r="Z1220" s="197"/>
      <c r="AA1220" s="67" t="s">
        <v>73</v>
      </c>
      <c r="AB1220" s="49">
        <v>183365</v>
      </c>
      <c r="AC1220" s="30">
        <f>IFERROR(AB1220/Y1211,"-")</f>
        <v>2.5532494149067407E-4</v>
      </c>
      <c r="AD1220" s="49">
        <v>6</v>
      </c>
      <c r="AE1220" s="30">
        <f>IFERROR(AD1220/Z1211,"-")</f>
        <v>6.1728395061728392E-3</v>
      </c>
      <c r="AF1220" s="52">
        <f t="shared" si="806"/>
        <v>30560.833333333332</v>
      </c>
      <c r="AG1220" s="31">
        <f t="shared" si="833"/>
        <v>5.6764427625354778E-3</v>
      </c>
      <c r="AH1220" s="176"/>
      <c r="AI1220" s="197"/>
      <c r="AJ1220" s="197"/>
      <c r="AK1220" s="67" t="s">
        <v>73</v>
      </c>
      <c r="AL1220" s="49">
        <v>69089</v>
      </c>
      <c r="AM1220" s="30">
        <f>IFERROR(AL1220/AI1211,"-")</f>
        <v>9.3094607224475156E-5</v>
      </c>
      <c r="AN1220" s="49">
        <v>5</v>
      </c>
      <c r="AO1220" s="30">
        <f>IFERROR(AN1220/AJ1211,"-")</f>
        <v>6.038647342995169E-3</v>
      </c>
      <c r="AP1220" s="52">
        <f t="shared" si="807"/>
        <v>13817.8</v>
      </c>
      <c r="AQ1220" s="31">
        <f t="shared" si="834"/>
        <v>5.5005500550055009E-3</v>
      </c>
      <c r="AR1220" s="176"/>
      <c r="AS1220" s="197"/>
      <c r="AT1220" s="197"/>
      <c r="AU1220" s="67" t="s">
        <v>73</v>
      </c>
      <c r="AV1220" s="49">
        <v>56263</v>
      </c>
      <c r="AW1220" s="30">
        <f>IFERROR(AV1220/AS1211,"-")</f>
        <v>7.7570835968696194E-5</v>
      </c>
      <c r="AX1220" s="49">
        <v>2</v>
      </c>
      <c r="AY1220" s="30">
        <f>IFERROR(AX1220/AT1211,"-")</f>
        <v>3.2733224222585926E-3</v>
      </c>
      <c r="AZ1220" s="52">
        <f t="shared" si="808"/>
        <v>28131.5</v>
      </c>
      <c r="BA1220" s="31">
        <f t="shared" si="835"/>
        <v>2.936857562408223E-3</v>
      </c>
      <c r="BB1220" s="176"/>
      <c r="BC1220" s="197"/>
      <c r="BD1220" s="197"/>
      <c r="BE1220" s="67" t="s">
        <v>73</v>
      </c>
      <c r="BF1220" s="49">
        <v>0</v>
      </c>
      <c r="BG1220" s="30">
        <f>IFERROR(BF1220/BC1211,"-")</f>
        <v>0</v>
      </c>
      <c r="BH1220" s="49">
        <v>0</v>
      </c>
      <c r="BI1220" s="30">
        <f>IFERROR(BH1220/BD1211,"-")</f>
        <v>0</v>
      </c>
      <c r="BJ1220" s="52" t="str">
        <f t="shared" si="809"/>
        <v>-</v>
      </c>
      <c r="BK1220" s="31">
        <f t="shared" si="836"/>
        <v>0</v>
      </c>
      <c r="BL1220" s="176"/>
      <c r="BM1220" s="197"/>
      <c r="BN1220" s="197"/>
      <c r="BO1220" s="67" t="s">
        <v>73</v>
      </c>
      <c r="BP1220" s="49">
        <v>15088</v>
      </c>
      <c r="BQ1220" s="30">
        <f>IFERROR(BP1220/BM1211,"-")</f>
        <v>1.0532587461208727E-4</v>
      </c>
      <c r="BR1220" s="49">
        <v>1</v>
      </c>
      <c r="BS1220" s="30">
        <f>IFERROR(BR1220/BN1211,"-")</f>
        <v>9.0909090909090905E-3</v>
      </c>
      <c r="BT1220" s="52">
        <f t="shared" si="810"/>
        <v>15088</v>
      </c>
      <c r="BU1220" s="31">
        <f t="shared" si="837"/>
        <v>5.5248618784530384E-3</v>
      </c>
      <c r="BV1220" s="176"/>
      <c r="BW1220" s="197"/>
      <c r="BX1220" s="197"/>
      <c r="BY1220" s="67" t="s">
        <v>73</v>
      </c>
      <c r="BZ1220" s="49">
        <f t="shared" si="819"/>
        <v>323805</v>
      </c>
      <c r="CA1220" s="30">
        <f>IFERROR(BZ1220/BW1211,"-")</f>
        <v>1.1993143835179058E-4</v>
      </c>
      <c r="CB1220" s="49">
        <f t="shared" si="820"/>
        <v>14</v>
      </c>
      <c r="CC1220" s="30">
        <f>IFERROR(CB1220/BX1211,"-")</f>
        <v>4.9928673323823107E-3</v>
      </c>
      <c r="CD1220" s="52">
        <f t="shared" si="811"/>
        <v>23128.928571428572</v>
      </c>
      <c r="CE1220" s="31">
        <f t="shared" si="838"/>
        <v>4.4164037854889588E-3</v>
      </c>
      <c r="CR1220" s="173"/>
      <c r="CS1220" s="194"/>
      <c r="CT1220" s="188"/>
      <c r="CU1220" s="191"/>
      <c r="CV1220" s="191"/>
      <c r="CW1220" s="75" t="s">
        <v>73</v>
      </c>
      <c r="CX1220" s="86">
        <v>99582</v>
      </c>
      <c r="CY1220" s="76">
        <v>5.6731274664441794E-5</v>
      </c>
      <c r="CZ1220" s="86">
        <v>10</v>
      </c>
      <c r="DA1220" s="76">
        <v>4.6146746654360865E-3</v>
      </c>
      <c r="DB1220" s="86">
        <v>9958.2000000000007</v>
      </c>
      <c r="DC1220" s="77">
        <v>4.2900042900042897E-3</v>
      </c>
    </row>
    <row r="1221" spans="2:107" s="16" customFormat="1" ht="13.15" customHeight="1">
      <c r="B1221" s="224"/>
      <c r="C1221" s="194"/>
      <c r="D1221" s="176"/>
      <c r="E1221" s="197"/>
      <c r="F1221" s="197"/>
      <c r="G1221" s="67" t="s">
        <v>75</v>
      </c>
      <c r="H1221" s="49">
        <v>0</v>
      </c>
      <c r="I1221" s="30">
        <f>IFERROR(H1221/E1211,"-")</f>
        <v>0</v>
      </c>
      <c r="J1221" s="49">
        <v>0</v>
      </c>
      <c r="K1221" s="30">
        <f>IFERROR(J1221/F1211,"-")</f>
        <v>0</v>
      </c>
      <c r="L1221" s="52" t="str">
        <f t="shared" si="804"/>
        <v>-</v>
      </c>
      <c r="M1221" s="31">
        <f t="shared" si="831"/>
        <v>0</v>
      </c>
      <c r="N1221" s="176"/>
      <c r="O1221" s="197"/>
      <c r="P1221" s="197"/>
      <c r="Q1221" s="67" t="s">
        <v>75</v>
      </c>
      <c r="R1221" s="49">
        <v>600</v>
      </c>
      <c r="S1221" s="30">
        <f>IFERROR(R1221/O1211,"-")</f>
        <v>1.3196053324371747E-5</v>
      </c>
      <c r="T1221" s="49">
        <v>1</v>
      </c>
      <c r="U1221" s="30">
        <f>IFERROR(T1221/P1211,"-")</f>
        <v>4.3478260869565216E-2</v>
      </c>
      <c r="V1221" s="52">
        <f t="shared" si="805"/>
        <v>600</v>
      </c>
      <c r="W1221" s="31">
        <f t="shared" si="832"/>
        <v>4.1666666666666664E-2</v>
      </c>
      <c r="X1221" s="176"/>
      <c r="Y1221" s="197"/>
      <c r="Z1221" s="197"/>
      <c r="AA1221" s="67" t="s">
        <v>75</v>
      </c>
      <c r="AB1221" s="49">
        <v>1516048</v>
      </c>
      <c r="AC1221" s="30">
        <f>IFERROR(AB1221/Y1211,"-")</f>
        <v>2.11100737271046E-3</v>
      </c>
      <c r="AD1221" s="49">
        <v>21</v>
      </c>
      <c r="AE1221" s="30">
        <f>IFERROR(AD1221/Z1211,"-")</f>
        <v>2.1604938271604937E-2</v>
      </c>
      <c r="AF1221" s="52">
        <f t="shared" si="806"/>
        <v>72192.761904761908</v>
      </c>
      <c r="AG1221" s="31">
        <f t="shared" si="833"/>
        <v>1.9867549668874173E-2</v>
      </c>
      <c r="AH1221" s="176"/>
      <c r="AI1221" s="197"/>
      <c r="AJ1221" s="197"/>
      <c r="AK1221" s="67" t="s">
        <v>75</v>
      </c>
      <c r="AL1221" s="49">
        <v>3782478</v>
      </c>
      <c r="AM1221" s="30">
        <f>IFERROR(AL1221/AI1211,"-")</f>
        <v>5.0967347008238403E-3</v>
      </c>
      <c r="AN1221" s="49">
        <v>33</v>
      </c>
      <c r="AO1221" s="30">
        <f>IFERROR(AN1221/AJ1211,"-")</f>
        <v>3.9855072463768113E-2</v>
      </c>
      <c r="AP1221" s="52">
        <f t="shared" si="807"/>
        <v>114620.54545454546</v>
      </c>
      <c r="AQ1221" s="31">
        <f t="shared" si="834"/>
        <v>3.6303630363036306E-2</v>
      </c>
      <c r="AR1221" s="176"/>
      <c r="AS1221" s="197"/>
      <c r="AT1221" s="197"/>
      <c r="AU1221" s="67" t="s">
        <v>75</v>
      </c>
      <c r="AV1221" s="49">
        <v>1703722</v>
      </c>
      <c r="AW1221" s="30">
        <f>IFERROR(AV1221/AS1211,"-")</f>
        <v>2.3489529495096073E-3</v>
      </c>
      <c r="AX1221" s="49">
        <v>31</v>
      </c>
      <c r="AY1221" s="30">
        <f>IFERROR(AX1221/AT1211,"-")</f>
        <v>5.0736497545008183E-2</v>
      </c>
      <c r="AZ1221" s="52">
        <f t="shared" si="808"/>
        <v>54958.774193548386</v>
      </c>
      <c r="BA1221" s="31">
        <f t="shared" si="835"/>
        <v>4.552129221732746E-2</v>
      </c>
      <c r="BB1221" s="176"/>
      <c r="BC1221" s="197"/>
      <c r="BD1221" s="197"/>
      <c r="BE1221" s="67" t="s">
        <v>75</v>
      </c>
      <c r="BF1221" s="49">
        <v>473140</v>
      </c>
      <c r="BG1221" s="30">
        <f>IFERROR(BF1221/BC1211,"-")</f>
        <v>1.4934432620027998E-3</v>
      </c>
      <c r="BH1221" s="49">
        <v>11</v>
      </c>
      <c r="BI1221" s="30">
        <f>IFERROR(BH1221/BD1211,"-")</f>
        <v>4.3999999999999997E-2</v>
      </c>
      <c r="BJ1221" s="52">
        <f t="shared" si="809"/>
        <v>43012.727272727272</v>
      </c>
      <c r="BK1221" s="31">
        <f t="shared" si="836"/>
        <v>3.5714285714285712E-2</v>
      </c>
      <c r="BL1221" s="176"/>
      <c r="BM1221" s="197"/>
      <c r="BN1221" s="197"/>
      <c r="BO1221" s="67" t="s">
        <v>75</v>
      </c>
      <c r="BP1221" s="49">
        <v>475344</v>
      </c>
      <c r="BQ1221" s="30">
        <f>IFERROR(BP1221/BM1211,"-")</f>
        <v>3.3182676658011674E-3</v>
      </c>
      <c r="BR1221" s="49">
        <v>14</v>
      </c>
      <c r="BS1221" s="30">
        <f>IFERROR(BR1221/BN1211,"-")</f>
        <v>0.12727272727272726</v>
      </c>
      <c r="BT1221" s="52">
        <f t="shared" si="810"/>
        <v>33953.142857142855</v>
      </c>
      <c r="BU1221" s="31">
        <f t="shared" si="837"/>
        <v>7.7348066298342538E-2</v>
      </c>
      <c r="BV1221" s="176"/>
      <c r="BW1221" s="197"/>
      <c r="BX1221" s="197"/>
      <c r="BY1221" s="67" t="s">
        <v>75</v>
      </c>
      <c r="BZ1221" s="49">
        <f t="shared" si="819"/>
        <v>7951332</v>
      </c>
      <c r="CA1221" s="30">
        <f>IFERROR(BZ1221/BW1211,"-")</f>
        <v>2.9450276665666671E-3</v>
      </c>
      <c r="CB1221" s="49">
        <f t="shared" si="820"/>
        <v>111</v>
      </c>
      <c r="CC1221" s="30">
        <f>IFERROR(CB1221/BX1211,"-")</f>
        <v>3.9586305278174035E-2</v>
      </c>
      <c r="CD1221" s="52">
        <f t="shared" si="811"/>
        <v>71633.621621621627</v>
      </c>
      <c r="CE1221" s="31">
        <f t="shared" si="838"/>
        <v>3.5015772870662459E-2</v>
      </c>
      <c r="CR1221" s="173"/>
      <c r="CS1221" s="194"/>
      <c r="CT1221" s="188"/>
      <c r="CU1221" s="191"/>
      <c r="CV1221" s="191"/>
      <c r="CW1221" s="75" t="s">
        <v>75</v>
      </c>
      <c r="CX1221" s="86">
        <v>2257905</v>
      </c>
      <c r="CY1221" s="76">
        <v>1.2863150842643896E-3</v>
      </c>
      <c r="CZ1221" s="86">
        <v>106</v>
      </c>
      <c r="DA1221" s="76">
        <v>4.8915551453622523E-2</v>
      </c>
      <c r="DB1221" s="86">
        <v>21300.990566037737</v>
      </c>
      <c r="DC1221" s="77">
        <v>4.5474045474045474E-2</v>
      </c>
    </row>
    <row r="1222" spans="2:107" s="16" customFormat="1" ht="13.15" customHeight="1">
      <c r="B1222" s="224"/>
      <c r="C1222" s="194"/>
      <c r="D1222" s="176"/>
      <c r="E1222" s="197"/>
      <c r="F1222" s="197"/>
      <c r="G1222" s="67" t="s">
        <v>77</v>
      </c>
      <c r="H1222" s="49">
        <v>0</v>
      </c>
      <c r="I1222" s="30">
        <f>IFERROR(H1222/E1211,"-")</f>
        <v>0</v>
      </c>
      <c r="J1222" s="49">
        <v>0</v>
      </c>
      <c r="K1222" s="30">
        <f>IFERROR(J1222/F1211,"-")</f>
        <v>0</v>
      </c>
      <c r="L1222" s="52" t="str">
        <f t="shared" si="804"/>
        <v>-</v>
      </c>
      <c r="M1222" s="31">
        <f t="shared" si="831"/>
        <v>0</v>
      </c>
      <c r="N1222" s="176"/>
      <c r="O1222" s="197"/>
      <c r="P1222" s="197"/>
      <c r="Q1222" s="67" t="s">
        <v>77</v>
      </c>
      <c r="R1222" s="49">
        <v>691888</v>
      </c>
      <c r="S1222" s="30">
        <f>IFERROR(R1222/O1211,"-")</f>
        <v>1.5216984904154865E-2</v>
      </c>
      <c r="T1222" s="49">
        <v>1</v>
      </c>
      <c r="U1222" s="30">
        <f>IFERROR(T1222/P1211,"-")</f>
        <v>4.3478260869565216E-2</v>
      </c>
      <c r="V1222" s="52">
        <f t="shared" si="805"/>
        <v>691888</v>
      </c>
      <c r="W1222" s="31">
        <f t="shared" si="832"/>
        <v>4.1666666666666664E-2</v>
      </c>
      <c r="X1222" s="176"/>
      <c r="Y1222" s="197"/>
      <c r="Z1222" s="197"/>
      <c r="AA1222" s="67" t="s">
        <v>77</v>
      </c>
      <c r="AB1222" s="49">
        <v>57063</v>
      </c>
      <c r="AC1222" s="30">
        <f>IFERROR(AB1222/Y1211,"-")</f>
        <v>7.9456860012992305E-5</v>
      </c>
      <c r="AD1222" s="49">
        <v>6</v>
      </c>
      <c r="AE1222" s="30">
        <f>IFERROR(AD1222/Z1211,"-")</f>
        <v>6.1728395061728392E-3</v>
      </c>
      <c r="AF1222" s="52">
        <f t="shared" si="806"/>
        <v>9510.5</v>
      </c>
      <c r="AG1222" s="31">
        <f t="shared" si="833"/>
        <v>5.6764427625354778E-3</v>
      </c>
      <c r="AH1222" s="176"/>
      <c r="AI1222" s="197"/>
      <c r="AJ1222" s="197"/>
      <c r="AK1222" s="67" t="s">
        <v>77</v>
      </c>
      <c r="AL1222" s="49">
        <v>202958</v>
      </c>
      <c r="AM1222" s="30">
        <f>IFERROR(AL1222/AI1211,"-")</f>
        <v>2.7347762007070631E-4</v>
      </c>
      <c r="AN1222" s="49">
        <v>10</v>
      </c>
      <c r="AO1222" s="30">
        <f>IFERROR(AN1222/AJ1211,"-")</f>
        <v>1.2077294685990338E-2</v>
      </c>
      <c r="AP1222" s="52">
        <f t="shared" si="807"/>
        <v>20295.8</v>
      </c>
      <c r="AQ1222" s="31">
        <f t="shared" si="834"/>
        <v>1.1001100110011002E-2</v>
      </c>
      <c r="AR1222" s="176"/>
      <c r="AS1222" s="197"/>
      <c r="AT1222" s="197"/>
      <c r="AU1222" s="67" t="s">
        <v>77</v>
      </c>
      <c r="AV1222" s="49">
        <v>855773</v>
      </c>
      <c r="AW1222" s="30">
        <f>IFERROR(AV1222/AS1211,"-")</f>
        <v>1.179870021318434E-3</v>
      </c>
      <c r="AX1222" s="49">
        <v>13</v>
      </c>
      <c r="AY1222" s="30">
        <f>IFERROR(AX1222/AT1211,"-")</f>
        <v>2.1276595744680851E-2</v>
      </c>
      <c r="AZ1222" s="52">
        <f t="shared" si="808"/>
        <v>65828.692307692312</v>
      </c>
      <c r="BA1222" s="31">
        <f t="shared" si="835"/>
        <v>1.908957415565345E-2</v>
      </c>
      <c r="BB1222" s="176"/>
      <c r="BC1222" s="197"/>
      <c r="BD1222" s="197"/>
      <c r="BE1222" s="67" t="s">
        <v>77</v>
      </c>
      <c r="BF1222" s="49">
        <v>89559</v>
      </c>
      <c r="BG1222" s="30">
        <f>IFERROR(BF1222/BC1211,"-")</f>
        <v>2.8268860189734275E-4</v>
      </c>
      <c r="BH1222" s="49">
        <v>3</v>
      </c>
      <c r="BI1222" s="30">
        <f>IFERROR(BH1222/BD1211,"-")</f>
        <v>1.2E-2</v>
      </c>
      <c r="BJ1222" s="52">
        <f t="shared" si="809"/>
        <v>29853</v>
      </c>
      <c r="BK1222" s="31">
        <f t="shared" si="836"/>
        <v>9.74025974025974E-3</v>
      </c>
      <c r="BL1222" s="176"/>
      <c r="BM1222" s="197"/>
      <c r="BN1222" s="197"/>
      <c r="BO1222" s="67" t="s">
        <v>77</v>
      </c>
      <c r="BP1222" s="49">
        <v>6790</v>
      </c>
      <c r="BQ1222" s="30">
        <f>IFERROR(BP1222/BM1211,"-")</f>
        <v>4.7399435883886044E-5</v>
      </c>
      <c r="BR1222" s="49">
        <v>3</v>
      </c>
      <c r="BS1222" s="30">
        <f>IFERROR(BR1222/BN1211,"-")</f>
        <v>2.7272727272727271E-2</v>
      </c>
      <c r="BT1222" s="52">
        <f t="shared" si="810"/>
        <v>2263.3333333333335</v>
      </c>
      <c r="BU1222" s="31">
        <f t="shared" si="837"/>
        <v>1.6574585635359115E-2</v>
      </c>
      <c r="BV1222" s="176"/>
      <c r="BW1222" s="197"/>
      <c r="BX1222" s="197"/>
      <c r="BY1222" s="67" t="s">
        <v>77</v>
      </c>
      <c r="BZ1222" s="49">
        <f t="shared" si="819"/>
        <v>1904031</v>
      </c>
      <c r="CA1222" s="30">
        <f>IFERROR(BZ1222/BW1211,"-")</f>
        <v>7.0521819149302258E-4</v>
      </c>
      <c r="CB1222" s="49">
        <f t="shared" si="820"/>
        <v>36</v>
      </c>
      <c r="CC1222" s="30">
        <f>IFERROR(CB1222/BX1211,"-")</f>
        <v>1.2838801711840228E-2</v>
      </c>
      <c r="CD1222" s="52">
        <f t="shared" si="811"/>
        <v>52889.75</v>
      </c>
      <c r="CE1222" s="31">
        <f t="shared" si="838"/>
        <v>1.1356466876971609E-2</v>
      </c>
      <c r="CR1222" s="173"/>
      <c r="CS1222" s="194"/>
      <c r="CT1222" s="188"/>
      <c r="CU1222" s="191"/>
      <c r="CV1222" s="191"/>
      <c r="CW1222" s="75" t="s">
        <v>77</v>
      </c>
      <c r="CX1222" s="86">
        <v>6965304</v>
      </c>
      <c r="CY1222" s="76">
        <v>3.9680923695581032E-3</v>
      </c>
      <c r="CZ1222" s="86">
        <v>27</v>
      </c>
      <c r="DA1222" s="76">
        <v>1.2459621596677434E-2</v>
      </c>
      <c r="DB1222" s="86">
        <v>257974.22222222222</v>
      </c>
      <c r="DC1222" s="77">
        <v>1.1583011583011582E-2</v>
      </c>
    </row>
    <row r="1223" spans="2:107" s="16" customFormat="1" ht="13.15" customHeight="1">
      <c r="B1223" s="224"/>
      <c r="C1223" s="194"/>
      <c r="D1223" s="176"/>
      <c r="E1223" s="197"/>
      <c r="F1223" s="197"/>
      <c r="G1223" s="67" t="s">
        <v>79</v>
      </c>
      <c r="H1223" s="49">
        <v>0</v>
      </c>
      <c r="I1223" s="30">
        <f>IFERROR(H1223/E1211,"-")</f>
        <v>0</v>
      </c>
      <c r="J1223" s="49">
        <v>0</v>
      </c>
      <c r="K1223" s="30">
        <f>IFERROR(J1223/F1211,"-")</f>
        <v>0</v>
      </c>
      <c r="L1223" s="52" t="str">
        <f t="shared" si="804"/>
        <v>-</v>
      </c>
      <c r="M1223" s="31">
        <f t="shared" si="831"/>
        <v>0</v>
      </c>
      <c r="N1223" s="176"/>
      <c r="O1223" s="197"/>
      <c r="P1223" s="197"/>
      <c r="Q1223" s="67" t="s">
        <v>79</v>
      </c>
      <c r="R1223" s="49">
        <v>10145</v>
      </c>
      <c r="S1223" s="30">
        <f>IFERROR(R1223/O1211,"-")</f>
        <v>2.2312326829291895E-4</v>
      </c>
      <c r="T1223" s="49">
        <v>1</v>
      </c>
      <c r="U1223" s="30">
        <f>IFERROR(T1223/P1211,"-")</f>
        <v>4.3478260869565216E-2</v>
      </c>
      <c r="V1223" s="52">
        <f t="shared" si="805"/>
        <v>10145</v>
      </c>
      <c r="W1223" s="31">
        <f t="shared" si="832"/>
        <v>4.1666666666666664E-2</v>
      </c>
      <c r="X1223" s="176"/>
      <c r="Y1223" s="197"/>
      <c r="Z1223" s="197"/>
      <c r="AA1223" s="67" t="s">
        <v>79</v>
      </c>
      <c r="AB1223" s="49">
        <v>4368689</v>
      </c>
      <c r="AC1223" s="30">
        <f>IFERROR(AB1223/Y1211,"-")</f>
        <v>6.0831416208979435E-3</v>
      </c>
      <c r="AD1223" s="49">
        <v>15</v>
      </c>
      <c r="AE1223" s="30">
        <f>IFERROR(AD1223/Z1211,"-")</f>
        <v>1.5432098765432098E-2</v>
      </c>
      <c r="AF1223" s="52">
        <f t="shared" si="806"/>
        <v>291245.93333333335</v>
      </c>
      <c r="AG1223" s="31">
        <f t="shared" si="833"/>
        <v>1.4191106906338695E-2</v>
      </c>
      <c r="AH1223" s="176"/>
      <c r="AI1223" s="197"/>
      <c r="AJ1223" s="197"/>
      <c r="AK1223" s="67" t="s">
        <v>79</v>
      </c>
      <c r="AL1223" s="49">
        <v>7000801</v>
      </c>
      <c r="AM1223" s="30">
        <f>IFERROR(AL1223/AI1211,"-")</f>
        <v>9.4332935684654992E-3</v>
      </c>
      <c r="AN1223" s="49">
        <v>19</v>
      </c>
      <c r="AO1223" s="30">
        <f>IFERROR(AN1223/AJ1211,"-")</f>
        <v>2.2946859903381644E-2</v>
      </c>
      <c r="AP1223" s="52">
        <f t="shared" si="807"/>
        <v>368463.21052631579</v>
      </c>
      <c r="AQ1223" s="31">
        <f t="shared" si="834"/>
        <v>2.0902090209020903E-2</v>
      </c>
      <c r="AR1223" s="176"/>
      <c r="AS1223" s="197"/>
      <c r="AT1223" s="197"/>
      <c r="AU1223" s="67" t="s">
        <v>79</v>
      </c>
      <c r="AV1223" s="49">
        <v>15183047</v>
      </c>
      <c r="AW1223" s="30">
        <f>IFERROR(AV1223/AS1211,"-")</f>
        <v>2.0933146976556617E-2</v>
      </c>
      <c r="AX1223" s="49">
        <v>28</v>
      </c>
      <c r="AY1223" s="30">
        <f>IFERROR(AX1223/AT1211,"-")</f>
        <v>4.5826513911620292E-2</v>
      </c>
      <c r="AZ1223" s="52">
        <f t="shared" si="808"/>
        <v>542251.67857142852</v>
      </c>
      <c r="BA1223" s="31">
        <f t="shared" si="835"/>
        <v>4.1116005873715125E-2</v>
      </c>
      <c r="BB1223" s="176"/>
      <c r="BC1223" s="197"/>
      <c r="BD1223" s="197"/>
      <c r="BE1223" s="67" t="s">
        <v>79</v>
      </c>
      <c r="BF1223" s="49">
        <v>12098264</v>
      </c>
      <c r="BG1223" s="30">
        <f>IFERROR(BF1223/BC1211,"-")</f>
        <v>3.8187578418081417E-2</v>
      </c>
      <c r="BH1223" s="49">
        <v>27</v>
      </c>
      <c r="BI1223" s="30">
        <f>IFERROR(BH1223/BD1211,"-")</f>
        <v>0.108</v>
      </c>
      <c r="BJ1223" s="52">
        <f t="shared" si="809"/>
        <v>448083.85185185185</v>
      </c>
      <c r="BK1223" s="31">
        <f t="shared" si="836"/>
        <v>8.7662337662337664E-2</v>
      </c>
      <c r="BL1223" s="176"/>
      <c r="BM1223" s="197"/>
      <c r="BN1223" s="197"/>
      <c r="BO1223" s="67" t="s">
        <v>79</v>
      </c>
      <c r="BP1223" s="49">
        <v>5059589</v>
      </c>
      <c r="BQ1223" s="30">
        <f>IFERROR(BP1223/BM1211,"-")</f>
        <v>3.531983275468558E-2</v>
      </c>
      <c r="BR1223" s="49">
        <v>11</v>
      </c>
      <c r="BS1223" s="30">
        <f>IFERROR(BR1223/BN1211,"-")</f>
        <v>0.1</v>
      </c>
      <c r="BT1223" s="52">
        <f t="shared" si="810"/>
        <v>459962.63636363635</v>
      </c>
      <c r="BU1223" s="31">
        <f t="shared" si="837"/>
        <v>6.0773480662983423E-2</v>
      </c>
      <c r="BV1223" s="176"/>
      <c r="BW1223" s="197"/>
      <c r="BX1223" s="197"/>
      <c r="BY1223" s="67" t="s">
        <v>79</v>
      </c>
      <c r="BZ1223" s="49">
        <f t="shared" si="819"/>
        <v>43720535</v>
      </c>
      <c r="CA1223" s="30">
        <f>IFERROR(BZ1223/BW1211,"-")</f>
        <v>1.6193284995783888E-2</v>
      </c>
      <c r="CB1223" s="49">
        <f t="shared" si="820"/>
        <v>101</v>
      </c>
      <c r="CC1223" s="30">
        <f>IFERROR(CB1223/BX1211,"-")</f>
        <v>3.6019971469329531E-2</v>
      </c>
      <c r="CD1223" s="52">
        <f t="shared" si="811"/>
        <v>432876.58415841585</v>
      </c>
      <c r="CE1223" s="31">
        <f t="shared" si="838"/>
        <v>3.1861198738170345E-2</v>
      </c>
      <c r="CR1223" s="173"/>
      <c r="CS1223" s="194"/>
      <c r="CT1223" s="188"/>
      <c r="CU1223" s="191"/>
      <c r="CV1223" s="191"/>
      <c r="CW1223" s="75" t="s">
        <v>79</v>
      </c>
      <c r="CX1223" s="86">
        <v>17937893</v>
      </c>
      <c r="CY1223" s="76">
        <v>1.0219111231792571E-2</v>
      </c>
      <c r="CZ1223" s="86">
        <v>48</v>
      </c>
      <c r="DA1223" s="76">
        <v>2.2150438394093218E-2</v>
      </c>
      <c r="DB1223" s="86">
        <v>373706.10416666669</v>
      </c>
      <c r="DC1223" s="77">
        <v>2.0592020592020591E-2</v>
      </c>
    </row>
    <row r="1224" spans="2:107" s="16" customFormat="1" ht="13.15" customHeight="1">
      <c r="B1224" s="224"/>
      <c r="C1224" s="194"/>
      <c r="D1224" s="176"/>
      <c r="E1224" s="197"/>
      <c r="F1224" s="197"/>
      <c r="G1224" s="67" t="s">
        <v>81</v>
      </c>
      <c r="H1224" s="49">
        <v>0</v>
      </c>
      <c r="I1224" s="30">
        <f>IFERROR(H1224/E1211,"-")</f>
        <v>0</v>
      </c>
      <c r="J1224" s="49">
        <v>0</v>
      </c>
      <c r="K1224" s="30">
        <f>IFERROR(J1224/F1211,"-")</f>
        <v>0</v>
      </c>
      <c r="L1224" s="52" t="str">
        <f t="shared" si="804"/>
        <v>-</v>
      </c>
      <c r="M1224" s="31">
        <f t="shared" si="831"/>
        <v>0</v>
      </c>
      <c r="N1224" s="176"/>
      <c r="O1224" s="197"/>
      <c r="P1224" s="197"/>
      <c r="Q1224" s="67" t="s">
        <v>81</v>
      </c>
      <c r="R1224" s="49">
        <v>13123</v>
      </c>
      <c r="S1224" s="30">
        <f>IFERROR(R1224/O1211,"-")</f>
        <v>2.8861967962621739E-4</v>
      </c>
      <c r="T1224" s="49">
        <v>1</v>
      </c>
      <c r="U1224" s="30">
        <f>IFERROR(T1224/P1211,"-")</f>
        <v>4.3478260869565216E-2</v>
      </c>
      <c r="V1224" s="52">
        <f t="shared" si="805"/>
        <v>13123</v>
      </c>
      <c r="W1224" s="31">
        <f t="shared" si="832"/>
        <v>4.1666666666666664E-2</v>
      </c>
      <c r="X1224" s="176"/>
      <c r="Y1224" s="197"/>
      <c r="Z1224" s="197"/>
      <c r="AA1224" s="67" t="s">
        <v>81</v>
      </c>
      <c r="AB1224" s="49">
        <v>5133453</v>
      </c>
      <c r="AC1224" s="30">
        <f>IFERROR(AB1224/Y1211,"-")</f>
        <v>7.1480303595022237E-3</v>
      </c>
      <c r="AD1224" s="49">
        <v>96</v>
      </c>
      <c r="AE1224" s="30">
        <f>IFERROR(AD1224/Z1211,"-")</f>
        <v>9.8765432098765427E-2</v>
      </c>
      <c r="AF1224" s="52">
        <f t="shared" si="806"/>
        <v>53473.46875</v>
      </c>
      <c r="AG1224" s="31">
        <f t="shared" si="833"/>
        <v>9.0823084200567644E-2</v>
      </c>
      <c r="AH1224" s="176"/>
      <c r="AI1224" s="197"/>
      <c r="AJ1224" s="197"/>
      <c r="AK1224" s="67" t="s">
        <v>81</v>
      </c>
      <c r="AL1224" s="49">
        <v>6162192</v>
      </c>
      <c r="AM1224" s="30">
        <f>IFERROR(AL1224/AI1211,"-")</f>
        <v>8.3033021737440541E-3</v>
      </c>
      <c r="AN1224" s="49">
        <v>92</v>
      </c>
      <c r="AO1224" s="30">
        <f>IFERROR(AN1224/AJ1211,"-")</f>
        <v>0.1111111111111111</v>
      </c>
      <c r="AP1224" s="52">
        <f t="shared" si="807"/>
        <v>66980.34782608696</v>
      </c>
      <c r="AQ1224" s="31">
        <f t="shared" si="834"/>
        <v>0.10121012101210121</v>
      </c>
      <c r="AR1224" s="176"/>
      <c r="AS1224" s="197"/>
      <c r="AT1224" s="197"/>
      <c r="AU1224" s="67" t="s">
        <v>81</v>
      </c>
      <c r="AV1224" s="49">
        <v>3551147</v>
      </c>
      <c r="AW1224" s="30">
        <f>IFERROR(AV1224/AS1211,"-")</f>
        <v>4.8960318759704883E-3</v>
      </c>
      <c r="AX1224" s="49">
        <v>86</v>
      </c>
      <c r="AY1224" s="30">
        <f>IFERROR(AX1224/AT1211,"-")</f>
        <v>0.14075286415711949</v>
      </c>
      <c r="AZ1224" s="52">
        <f t="shared" si="808"/>
        <v>41292.406976744183</v>
      </c>
      <c r="BA1224" s="31">
        <f t="shared" si="835"/>
        <v>0.12628487518355361</v>
      </c>
      <c r="BB1224" s="176"/>
      <c r="BC1224" s="197"/>
      <c r="BD1224" s="197"/>
      <c r="BE1224" s="67" t="s">
        <v>81</v>
      </c>
      <c r="BF1224" s="49">
        <v>803077</v>
      </c>
      <c r="BG1224" s="30">
        <f>IFERROR(BF1224/BC1211,"-")</f>
        <v>2.5348732605981789E-3</v>
      </c>
      <c r="BH1224" s="49">
        <v>31</v>
      </c>
      <c r="BI1224" s="30">
        <f>IFERROR(BH1224/BD1211,"-")</f>
        <v>0.124</v>
      </c>
      <c r="BJ1224" s="52">
        <f t="shared" si="809"/>
        <v>25905.709677419356</v>
      </c>
      <c r="BK1224" s="31">
        <f t="shared" si="836"/>
        <v>0.10064935064935066</v>
      </c>
      <c r="BL1224" s="176"/>
      <c r="BM1224" s="197"/>
      <c r="BN1224" s="197"/>
      <c r="BO1224" s="67" t="s">
        <v>81</v>
      </c>
      <c r="BP1224" s="49">
        <v>2677294</v>
      </c>
      <c r="BQ1224" s="30">
        <f>IFERROR(BP1224/BM1211,"-")</f>
        <v>1.8689576626702915E-2</v>
      </c>
      <c r="BR1224" s="49">
        <v>20</v>
      </c>
      <c r="BS1224" s="30">
        <f>IFERROR(BR1224/BN1211,"-")</f>
        <v>0.18181818181818182</v>
      </c>
      <c r="BT1224" s="52">
        <f t="shared" si="810"/>
        <v>133864.70000000001</v>
      </c>
      <c r="BU1224" s="31">
        <f t="shared" si="837"/>
        <v>0.11049723756906077</v>
      </c>
      <c r="BV1224" s="176"/>
      <c r="BW1224" s="197"/>
      <c r="BX1224" s="197"/>
      <c r="BY1224" s="67" t="s">
        <v>81</v>
      </c>
      <c r="BZ1224" s="49">
        <f t="shared" si="819"/>
        <v>18340286</v>
      </c>
      <c r="CA1224" s="30">
        <f>IFERROR(BZ1224/BW1211,"-")</f>
        <v>6.7929058531005018E-3</v>
      </c>
      <c r="CB1224" s="49">
        <f t="shared" si="820"/>
        <v>326</v>
      </c>
      <c r="CC1224" s="30">
        <f>IFERROR(CB1224/BX1211,"-")</f>
        <v>0.11626248216833096</v>
      </c>
      <c r="CD1224" s="52">
        <f t="shared" si="811"/>
        <v>56258.546012269937</v>
      </c>
      <c r="CE1224" s="31">
        <f t="shared" si="838"/>
        <v>0.1028391167192429</v>
      </c>
      <c r="CR1224" s="173"/>
      <c r="CS1224" s="194"/>
      <c r="CT1224" s="188"/>
      <c r="CU1224" s="191"/>
      <c r="CV1224" s="191"/>
      <c r="CW1224" s="75" t="s">
        <v>81</v>
      </c>
      <c r="CX1224" s="86">
        <v>23473605</v>
      </c>
      <c r="CY1224" s="76">
        <v>1.3372773519507684E-2</v>
      </c>
      <c r="CZ1224" s="86">
        <v>255</v>
      </c>
      <c r="DA1224" s="76">
        <v>0.11767420396862022</v>
      </c>
      <c r="DB1224" s="86">
        <v>92053.352941176476</v>
      </c>
      <c r="DC1224" s="77">
        <v>0.10939510939510939</v>
      </c>
    </row>
    <row r="1225" spans="2:107" s="16" customFormat="1" ht="13.15" customHeight="1">
      <c r="B1225" s="224"/>
      <c r="C1225" s="194"/>
      <c r="D1225" s="176"/>
      <c r="E1225" s="197"/>
      <c r="F1225" s="197"/>
      <c r="G1225" s="67" t="s">
        <v>83</v>
      </c>
      <c r="H1225" s="49">
        <v>0</v>
      </c>
      <c r="I1225" s="30">
        <f>IFERROR(H1225/E1211,"-")</f>
        <v>0</v>
      </c>
      <c r="J1225" s="49">
        <v>0</v>
      </c>
      <c r="K1225" s="30">
        <f>IFERROR(J1225/F1211,"-")</f>
        <v>0</v>
      </c>
      <c r="L1225" s="52" t="str">
        <f t="shared" si="804"/>
        <v>-</v>
      </c>
      <c r="M1225" s="31">
        <f t="shared" si="831"/>
        <v>0</v>
      </c>
      <c r="N1225" s="176"/>
      <c r="O1225" s="197"/>
      <c r="P1225" s="197"/>
      <c r="Q1225" s="67" t="s">
        <v>83</v>
      </c>
      <c r="R1225" s="49">
        <v>4852178</v>
      </c>
      <c r="S1225" s="30">
        <f>IFERROR(R1225/O1211,"-")</f>
        <v>0.10671599937890576</v>
      </c>
      <c r="T1225" s="49">
        <v>3</v>
      </c>
      <c r="U1225" s="30">
        <f>IFERROR(T1225/P1211,"-")</f>
        <v>0.13043478260869565</v>
      </c>
      <c r="V1225" s="52">
        <f t="shared" si="805"/>
        <v>1617392.6666666667</v>
      </c>
      <c r="W1225" s="31">
        <f t="shared" si="832"/>
        <v>0.125</v>
      </c>
      <c r="X1225" s="176"/>
      <c r="Y1225" s="197"/>
      <c r="Z1225" s="197"/>
      <c r="AA1225" s="67" t="s">
        <v>83</v>
      </c>
      <c r="AB1225" s="49">
        <v>10304660</v>
      </c>
      <c r="AC1225" s="30">
        <f>IFERROR(AB1225/Y1211,"-")</f>
        <v>1.4348630936008995E-2</v>
      </c>
      <c r="AD1225" s="49">
        <v>72</v>
      </c>
      <c r="AE1225" s="30">
        <f>IFERROR(AD1225/Z1211,"-")</f>
        <v>7.407407407407407E-2</v>
      </c>
      <c r="AF1225" s="52">
        <f t="shared" si="806"/>
        <v>143120.27777777778</v>
      </c>
      <c r="AG1225" s="31">
        <f t="shared" si="833"/>
        <v>6.811731315042574E-2</v>
      </c>
      <c r="AH1225" s="176"/>
      <c r="AI1225" s="197"/>
      <c r="AJ1225" s="197"/>
      <c r="AK1225" s="67" t="s">
        <v>83</v>
      </c>
      <c r="AL1225" s="49">
        <v>18854933</v>
      </c>
      <c r="AM1225" s="30">
        <f>IFERROR(AL1225/AI1211,"-")</f>
        <v>2.5406252542065959E-2</v>
      </c>
      <c r="AN1225" s="49">
        <v>121</v>
      </c>
      <c r="AO1225" s="30">
        <f>IFERROR(AN1225/AJ1211,"-")</f>
        <v>0.1461352657004831</v>
      </c>
      <c r="AP1225" s="52">
        <f t="shared" si="807"/>
        <v>155825.89256198346</v>
      </c>
      <c r="AQ1225" s="31">
        <f t="shared" si="834"/>
        <v>0.13311331133113311</v>
      </c>
      <c r="AR1225" s="176"/>
      <c r="AS1225" s="197"/>
      <c r="AT1225" s="197"/>
      <c r="AU1225" s="67" t="s">
        <v>83</v>
      </c>
      <c r="AV1225" s="49">
        <v>37979467</v>
      </c>
      <c r="AW1225" s="30">
        <f>IFERROR(AV1225/AS1211,"-")</f>
        <v>5.2362991750093492E-2</v>
      </c>
      <c r="AX1225" s="49">
        <v>150</v>
      </c>
      <c r="AY1225" s="30">
        <f>IFERROR(AX1225/AT1211,"-")</f>
        <v>0.24549918166939444</v>
      </c>
      <c r="AZ1225" s="52">
        <f t="shared" si="808"/>
        <v>253196.44666666666</v>
      </c>
      <c r="BA1225" s="31">
        <f t="shared" si="835"/>
        <v>0.22026431718061673</v>
      </c>
      <c r="BB1225" s="176"/>
      <c r="BC1225" s="197"/>
      <c r="BD1225" s="197"/>
      <c r="BE1225" s="67" t="s">
        <v>83</v>
      </c>
      <c r="BF1225" s="49">
        <v>26410191</v>
      </c>
      <c r="BG1225" s="30">
        <f>IFERROR(BF1225/BC1211,"-")</f>
        <v>8.3362475793965815E-2</v>
      </c>
      <c r="BH1225" s="49">
        <v>86</v>
      </c>
      <c r="BI1225" s="30">
        <f>IFERROR(BH1225/BD1211,"-")</f>
        <v>0.34399999999999997</v>
      </c>
      <c r="BJ1225" s="52">
        <f t="shared" si="809"/>
        <v>307095.24418604653</v>
      </c>
      <c r="BK1225" s="31">
        <f t="shared" si="836"/>
        <v>0.2792207792207792</v>
      </c>
      <c r="BL1225" s="176"/>
      <c r="BM1225" s="197"/>
      <c r="BN1225" s="197"/>
      <c r="BO1225" s="67" t="s">
        <v>83</v>
      </c>
      <c r="BP1225" s="49">
        <v>3180386</v>
      </c>
      <c r="BQ1225" s="30">
        <f>IFERROR(BP1225/BM1211,"-")</f>
        <v>2.2201546729456376E-2</v>
      </c>
      <c r="BR1225" s="49">
        <v>43</v>
      </c>
      <c r="BS1225" s="30">
        <f>IFERROR(BR1225/BN1211,"-")</f>
        <v>0.39090909090909093</v>
      </c>
      <c r="BT1225" s="52">
        <f t="shared" si="810"/>
        <v>73962.465116279069</v>
      </c>
      <c r="BU1225" s="31">
        <f t="shared" si="837"/>
        <v>0.23756906077348067</v>
      </c>
      <c r="BV1225" s="176"/>
      <c r="BW1225" s="197"/>
      <c r="BX1225" s="197"/>
      <c r="BY1225" s="67" t="s">
        <v>83</v>
      </c>
      <c r="BZ1225" s="49">
        <f t="shared" si="819"/>
        <v>101581815</v>
      </c>
      <c r="CA1225" s="30">
        <f>IFERROR(BZ1225/BW1211,"-")</f>
        <v>3.762404281384011E-2</v>
      </c>
      <c r="CB1225" s="49">
        <f t="shared" si="820"/>
        <v>475</v>
      </c>
      <c r="CC1225" s="30">
        <f>IFERROR(CB1225/BX1211,"-")</f>
        <v>0.16940085592011411</v>
      </c>
      <c r="CD1225" s="52">
        <f t="shared" si="811"/>
        <v>213856.45263157896</v>
      </c>
      <c r="CE1225" s="31">
        <f t="shared" si="838"/>
        <v>0.14984227129337541</v>
      </c>
      <c r="CR1225" s="173"/>
      <c r="CS1225" s="194"/>
      <c r="CT1225" s="188"/>
      <c r="CU1225" s="191"/>
      <c r="CV1225" s="191"/>
      <c r="CW1225" s="75" t="s">
        <v>83</v>
      </c>
      <c r="CX1225" s="86">
        <v>49728773</v>
      </c>
      <c r="CY1225" s="76">
        <v>2.8330186979460915E-2</v>
      </c>
      <c r="CZ1225" s="86">
        <v>333</v>
      </c>
      <c r="DA1225" s="76">
        <v>0.15366866635902168</v>
      </c>
      <c r="DB1225" s="86">
        <v>149335.65465465465</v>
      </c>
      <c r="DC1225" s="77">
        <v>0.14285714285714285</v>
      </c>
    </row>
    <row r="1226" spans="2:107" s="16" customFormat="1" ht="13.15" customHeight="1">
      <c r="B1226" s="224"/>
      <c r="C1226" s="194"/>
      <c r="D1226" s="176"/>
      <c r="E1226" s="197"/>
      <c r="F1226" s="197"/>
      <c r="G1226" s="67" t="s">
        <v>87</v>
      </c>
      <c r="H1226" s="49">
        <v>15885</v>
      </c>
      <c r="I1226" s="30">
        <f>IFERROR(H1226/E1211,"-")</f>
        <v>1.8102048374690179E-3</v>
      </c>
      <c r="J1226" s="49">
        <v>1</v>
      </c>
      <c r="K1226" s="30">
        <f>IFERROR(J1226/F1211,"-")</f>
        <v>0.1</v>
      </c>
      <c r="L1226" s="52">
        <f t="shared" ref="L1226:L1293" si="839">IFERROR(H1226/J1226,"-")</f>
        <v>15885</v>
      </c>
      <c r="M1226" s="31">
        <f t="shared" si="831"/>
        <v>0.1</v>
      </c>
      <c r="N1226" s="176"/>
      <c r="O1226" s="197"/>
      <c r="P1226" s="197"/>
      <c r="Q1226" s="67" t="s">
        <v>87</v>
      </c>
      <c r="R1226" s="49">
        <v>21839</v>
      </c>
      <c r="S1226" s="30">
        <f>IFERROR(R1226/O1211,"-")</f>
        <v>4.803143475849243E-4</v>
      </c>
      <c r="T1226" s="49">
        <v>1</v>
      </c>
      <c r="U1226" s="30">
        <f>IFERROR(T1226/P1211,"-")</f>
        <v>4.3478260869565216E-2</v>
      </c>
      <c r="V1226" s="52">
        <f t="shared" ref="V1226:V1293" si="840">IFERROR(R1226/T1226,"-")</f>
        <v>21839</v>
      </c>
      <c r="W1226" s="31">
        <f t="shared" si="832"/>
        <v>4.1666666666666664E-2</v>
      </c>
      <c r="X1226" s="176"/>
      <c r="Y1226" s="197"/>
      <c r="Z1226" s="197"/>
      <c r="AA1226" s="67" t="s">
        <v>87</v>
      </c>
      <c r="AB1226" s="49">
        <v>2429585</v>
      </c>
      <c r="AC1226" s="30">
        <f>IFERROR(AB1226/Y1211,"-")</f>
        <v>3.3830537342001985E-3</v>
      </c>
      <c r="AD1226" s="49">
        <v>63</v>
      </c>
      <c r="AE1226" s="30">
        <f>IFERROR(AD1226/Z1211,"-")</f>
        <v>6.4814814814814811E-2</v>
      </c>
      <c r="AF1226" s="52">
        <f t="shared" ref="AF1226:AF1293" si="841">IFERROR(AB1226/AD1226,"-")</f>
        <v>38564.841269841272</v>
      </c>
      <c r="AG1226" s="31">
        <f t="shared" si="833"/>
        <v>5.9602649006622516E-2</v>
      </c>
      <c r="AH1226" s="176"/>
      <c r="AI1226" s="197"/>
      <c r="AJ1226" s="197"/>
      <c r="AK1226" s="67" t="s">
        <v>87</v>
      </c>
      <c r="AL1226" s="49">
        <v>7242078</v>
      </c>
      <c r="AM1226" s="30">
        <f>IFERROR(AL1226/AI1211,"-")</f>
        <v>9.758404476819936E-3</v>
      </c>
      <c r="AN1226" s="49">
        <v>69</v>
      </c>
      <c r="AO1226" s="30">
        <f>IFERROR(AN1226/AJ1211,"-")</f>
        <v>8.3333333333333329E-2</v>
      </c>
      <c r="AP1226" s="52">
        <f t="shared" ref="AP1226:AP1293" si="842">IFERROR(AL1226/AN1226,"-")</f>
        <v>104957.65217391304</v>
      </c>
      <c r="AQ1226" s="31">
        <f t="shared" si="834"/>
        <v>7.590759075907591E-2</v>
      </c>
      <c r="AR1226" s="176"/>
      <c r="AS1226" s="197"/>
      <c r="AT1226" s="197"/>
      <c r="AU1226" s="67" t="s">
        <v>87</v>
      </c>
      <c r="AV1226" s="49">
        <v>5159250</v>
      </c>
      <c r="AW1226" s="30">
        <f>IFERROR(AV1226/AS1211,"-")</f>
        <v>7.1131531463216654E-3</v>
      </c>
      <c r="AX1226" s="49">
        <v>42</v>
      </c>
      <c r="AY1226" s="30">
        <f>IFERROR(AX1226/AT1211,"-")</f>
        <v>6.8739770867430439E-2</v>
      </c>
      <c r="AZ1226" s="52">
        <f t="shared" ref="AZ1226:AZ1293" si="843">IFERROR(AV1226/AX1226,"-")</f>
        <v>122839.28571428571</v>
      </c>
      <c r="BA1226" s="31">
        <f t="shared" si="835"/>
        <v>6.1674008810572688E-2</v>
      </c>
      <c r="BB1226" s="176"/>
      <c r="BC1226" s="197"/>
      <c r="BD1226" s="197"/>
      <c r="BE1226" s="67" t="s">
        <v>87</v>
      </c>
      <c r="BF1226" s="49">
        <v>655691</v>
      </c>
      <c r="BG1226" s="30">
        <f>IFERROR(BF1226/BC1211,"-")</f>
        <v>2.0696565623406979E-3</v>
      </c>
      <c r="BH1226" s="49">
        <v>18</v>
      </c>
      <c r="BI1226" s="30">
        <f>IFERROR(BH1226/BD1211,"-")</f>
        <v>7.1999999999999995E-2</v>
      </c>
      <c r="BJ1226" s="52">
        <f t="shared" ref="BJ1226:BJ1293" si="844">IFERROR(BF1226/BH1226,"-")</f>
        <v>36427.277777777781</v>
      </c>
      <c r="BK1226" s="31">
        <f t="shared" si="836"/>
        <v>5.844155844155844E-2</v>
      </c>
      <c r="BL1226" s="176"/>
      <c r="BM1226" s="197"/>
      <c r="BN1226" s="197"/>
      <c r="BO1226" s="67" t="s">
        <v>87</v>
      </c>
      <c r="BP1226" s="49">
        <v>319832</v>
      </c>
      <c r="BQ1226" s="30">
        <f>IFERROR(BP1226/BM1211,"-")</f>
        <v>2.2326739878667217E-3</v>
      </c>
      <c r="BR1226" s="49">
        <v>9</v>
      </c>
      <c r="BS1226" s="30">
        <f>IFERROR(BR1226/BN1211,"-")</f>
        <v>8.1818181818181818E-2</v>
      </c>
      <c r="BT1226" s="52">
        <f t="shared" ref="BT1226:BT1293" si="845">IFERROR(BP1226/BR1226,"-")</f>
        <v>35536.888888888891</v>
      </c>
      <c r="BU1226" s="31">
        <f t="shared" si="837"/>
        <v>4.9723756906077346E-2</v>
      </c>
      <c r="BV1226" s="176"/>
      <c r="BW1226" s="197"/>
      <c r="BX1226" s="197"/>
      <c r="BY1226" s="67" t="s">
        <v>87</v>
      </c>
      <c r="BZ1226" s="49">
        <f t="shared" si="819"/>
        <v>15844160</v>
      </c>
      <c r="CA1226" s="30">
        <f>IFERROR(BZ1226/BW1211,"-")</f>
        <v>5.8683865236049664E-3</v>
      </c>
      <c r="CB1226" s="49">
        <f t="shared" si="820"/>
        <v>203</v>
      </c>
      <c r="CC1226" s="30">
        <f>IFERROR(CB1226/BX1211,"-")</f>
        <v>7.2396576319543507E-2</v>
      </c>
      <c r="CD1226" s="52">
        <f t="shared" ref="CD1226:CD1293" si="846">IFERROR(BZ1226/CB1226,"-")</f>
        <v>78050.049261083739</v>
      </c>
      <c r="CE1226" s="31">
        <f t="shared" si="838"/>
        <v>6.4037854889589907E-2</v>
      </c>
      <c r="CR1226" s="173"/>
      <c r="CS1226" s="194"/>
      <c r="CT1226" s="188"/>
      <c r="CU1226" s="191"/>
      <c r="CV1226" s="191"/>
      <c r="CW1226" s="75" t="s">
        <v>87</v>
      </c>
      <c r="CX1226" s="86">
        <v>7217171</v>
      </c>
      <c r="CY1226" s="76">
        <v>4.1115795053447814E-3</v>
      </c>
      <c r="CZ1226" s="86">
        <v>140</v>
      </c>
      <c r="DA1226" s="76">
        <v>6.4605445316105209E-2</v>
      </c>
      <c r="DB1226" s="86">
        <v>51551.221428571429</v>
      </c>
      <c r="DC1226" s="77">
        <v>6.006006006006006E-2</v>
      </c>
    </row>
    <row r="1227" spans="2:107" s="16" customFormat="1" ht="13.15" customHeight="1">
      <c r="B1227" s="224"/>
      <c r="C1227" s="194"/>
      <c r="D1227" s="176"/>
      <c r="E1227" s="197"/>
      <c r="F1227" s="197"/>
      <c r="G1227" s="68" t="s">
        <v>85</v>
      </c>
      <c r="H1227" s="50">
        <v>1169</v>
      </c>
      <c r="I1227" s="32">
        <f>IFERROR(H1227/E1211,"-")</f>
        <v>1.3321557790376342E-4</v>
      </c>
      <c r="J1227" s="50">
        <v>1</v>
      </c>
      <c r="K1227" s="32">
        <f>IFERROR(J1227/F1211,"-")</f>
        <v>0.1</v>
      </c>
      <c r="L1227" s="53">
        <f t="shared" si="839"/>
        <v>1169</v>
      </c>
      <c r="M1227" s="33">
        <f t="shared" si="831"/>
        <v>0.1</v>
      </c>
      <c r="N1227" s="176"/>
      <c r="O1227" s="197"/>
      <c r="P1227" s="197"/>
      <c r="Q1227" s="68" t="s">
        <v>85</v>
      </c>
      <c r="R1227" s="50">
        <v>625642</v>
      </c>
      <c r="S1227" s="32">
        <f>IFERROR(R1227/O1211,"-")</f>
        <v>1.3760008656610982E-2</v>
      </c>
      <c r="T1227" s="50">
        <v>4</v>
      </c>
      <c r="U1227" s="32">
        <f>IFERROR(T1227/P1211,"-")</f>
        <v>0.17391304347826086</v>
      </c>
      <c r="V1227" s="53">
        <f t="shared" si="840"/>
        <v>156410.5</v>
      </c>
      <c r="W1227" s="33">
        <f t="shared" si="832"/>
        <v>0.16666666666666666</v>
      </c>
      <c r="X1227" s="176"/>
      <c r="Y1227" s="197"/>
      <c r="Z1227" s="197"/>
      <c r="AA1227" s="68" t="s">
        <v>85</v>
      </c>
      <c r="AB1227" s="50">
        <v>2748193</v>
      </c>
      <c r="AC1227" s="32">
        <f>IFERROR(AB1227/Y1211,"-")</f>
        <v>3.8266965720289044E-3</v>
      </c>
      <c r="AD1227" s="50">
        <v>84</v>
      </c>
      <c r="AE1227" s="32">
        <f>IFERROR(AD1227/Z1211,"-")</f>
        <v>8.6419753086419748E-2</v>
      </c>
      <c r="AF1227" s="53">
        <f t="shared" si="841"/>
        <v>32716.583333333332</v>
      </c>
      <c r="AG1227" s="33">
        <f t="shared" si="833"/>
        <v>7.9470198675496692E-2</v>
      </c>
      <c r="AH1227" s="176"/>
      <c r="AI1227" s="197"/>
      <c r="AJ1227" s="197"/>
      <c r="AK1227" s="68" t="s">
        <v>85</v>
      </c>
      <c r="AL1227" s="50">
        <v>673442</v>
      </c>
      <c r="AM1227" s="32">
        <f>IFERROR(AL1227/AI1211,"-")</f>
        <v>9.0743560448790683E-4</v>
      </c>
      <c r="AN1227" s="50">
        <v>92</v>
      </c>
      <c r="AO1227" s="32">
        <f>IFERROR(AN1227/AJ1211,"-")</f>
        <v>0.1111111111111111</v>
      </c>
      <c r="AP1227" s="53">
        <f t="shared" si="842"/>
        <v>7320.021739130435</v>
      </c>
      <c r="AQ1227" s="33">
        <f t="shared" si="834"/>
        <v>0.10121012101210121</v>
      </c>
      <c r="AR1227" s="176"/>
      <c r="AS1227" s="197"/>
      <c r="AT1227" s="197"/>
      <c r="AU1227" s="68" t="s">
        <v>85</v>
      </c>
      <c r="AV1227" s="50">
        <v>1049710</v>
      </c>
      <c r="AW1227" s="32">
        <f>IFERROR(AV1227/AS1211,"-")</f>
        <v>1.4472545407230345E-3</v>
      </c>
      <c r="AX1227" s="50">
        <v>97</v>
      </c>
      <c r="AY1227" s="32">
        <f>IFERROR(AX1227/AT1211,"-")</f>
        <v>0.15875613747954173</v>
      </c>
      <c r="AZ1227" s="53">
        <f t="shared" si="843"/>
        <v>10821.752577319588</v>
      </c>
      <c r="BA1227" s="33">
        <f t="shared" si="835"/>
        <v>0.14243759177679882</v>
      </c>
      <c r="BB1227" s="176"/>
      <c r="BC1227" s="197"/>
      <c r="BD1227" s="197"/>
      <c r="BE1227" s="68" t="s">
        <v>85</v>
      </c>
      <c r="BF1227" s="50">
        <v>460114</v>
      </c>
      <c r="BG1227" s="32">
        <f>IFERROR(BF1227/BC1211,"-")</f>
        <v>1.4523273302894624E-3</v>
      </c>
      <c r="BH1227" s="50">
        <v>32</v>
      </c>
      <c r="BI1227" s="32">
        <f>IFERROR(BH1227/BD1211,"-")</f>
        <v>0.128</v>
      </c>
      <c r="BJ1227" s="53">
        <f t="shared" si="844"/>
        <v>14378.5625</v>
      </c>
      <c r="BK1227" s="33">
        <f t="shared" si="836"/>
        <v>0.1038961038961039</v>
      </c>
      <c r="BL1227" s="176"/>
      <c r="BM1227" s="197"/>
      <c r="BN1227" s="197"/>
      <c r="BO1227" s="68" t="s">
        <v>85</v>
      </c>
      <c r="BP1227" s="50">
        <v>442033</v>
      </c>
      <c r="BQ1227" s="32">
        <f>IFERROR(BP1227/BM1211,"-")</f>
        <v>3.0857311991254492E-3</v>
      </c>
      <c r="BR1227" s="50">
        <v>24</v>
      </c>
      <c r="BS1227" s="32">
        <f>IFERROR(BR1227/BN1211,"-")</f>
        <v>0.21818181818181817</v>
      </c>
      <c r="BT1227" s="53">
        <f t="shared" si="845"/>
        <v>18418.041666666668</v>
      </c>
      <c r="BU1227" s="33">
        <f t="shared" si="837"/>
        <v>0.13259668508287292</v>
      </c>
      <c r="BV1227" s="176"/>
      <c r="BW1227" s="197"/>
      <c r="BX1227" s="197"/>
      <c r="BY1227" s="68" t="s">
        <v>85</v>
      </c>
      <c r="BZ1227" s="50">
        <f t="shared" si="819"/>
        <v>6000303</v>
      </c>
      <c r="CA1227" s="32">
        <f>IFERROR(BZ1227/BW1211,"-")</f>
        <v>2.2224022771006133E-3</v>
      </c>
      <c r="CB1227" s="50">
        <f t="shared" si="820"/>
        <v>334</v>
      </c>
      <c r="CC1227" s="32">
        <f>IFERROR(CB1227/BX1211,"-")</f>
        <v>0.11911554921540657</v>
      </c>
      <c r="CD1227" s="53">
        <f t="shared" si="846"/>
        <v>17964.979041916169</v>
      </c>
      <c r="CE1227" s="33">
        <f t="shared" si="838"/>
        <v>0.1053627760252366</v>
      </c>
      <c r="CR1227" s="173"/>
      <c r="CS1227" s="194"/>
      <c r="CT1227" s="188"/>
      <c r="CU1227" s="191"/>
      <c r="CV1227" s="191"/>
      <c r="CW1227" s="75" t="s">
        <v>85</v>
      </c>
      <c r="CX1227" s="86">
        <v>3854034</v>
      </c>
      <c r="CY1227" s="76">
        <v>2.1956203070845862E-3</v>
      </c>
      <c r="CZ1227" s="86">
        <v>202</v>
      </c>
      <c r="DA1227" s="76">
        <v>9.3216428241808952E-2</v>
      </c>
      <c r="DB1227" s="86">
        <v>19079.376237623761</v>
      </c>
      <c r="DC1227" s="77">
        <v>8.6658086658086664E-2</v>
      </c>
    </row>
    <row r="1228" spans="2:107" s="16" customFormat="1" ht="13.15" customHeight="1">
      <c r="B1228" s="224"/>
      <c r="C1228" s="195"/>
      <c r="D1228" s="177"/>
      <c r="E1228" s="198"/>
      <c r="F1228" s="198"/>
      <c r="G1228" s="18" t="s">
        <v>92</v>
      </c>
      <c r="H1228" s="48">
        <f>SUM(H1211:H1227)</f>
        <v>1601673</v>
      </c>
      <c r="I1228" s="32">
        <f>IFERROR(H1228/E1211,"-")</f>
        <v>0.18252163756018347</v>
      </c>
      <c r="J1228" s="50">
        <v>9</v>
      </c>
      <c r="K1228" s="32">
        <f>IFERROR(J1228/F1211,"-")</f>
        <v>0.9</v>
      </c>
      <c r="L1228" s="53">
        <f t="shared" si="839"/>
        <v>177963.66666666666</v>
      </c>
      <c r="M1228" s="34">
        <f t="shared" si="831"/>
        <v>0.9</v>
      </c>
      <c r="N1228" s="177"/>
      <c r="O1228" s="198"/>
      <c r="P1228" s="198"/>
      <c r="Q1228" s="18" t="s">
        <v>92</v>
      </c>
      <c r="R1228" s="48">
        <f>SUM(R1211:R1227)</f>
        <v>8403905</v>
      </c>
      <c r="S1228" s="32">
        <f>IFERROR(R1228/O1211,"-")</f>
        <v>0.18483063085492391</v>
      </c>
      <c r="T1228" s="50">
        <v>19</v>
      </c>
      <c r="U1228" s="32">
        <f>IFERROR(T1228/P1211,"-")</f>
        <v>0.82608695652173914</v>
      </c>
      <c r="V1228" s="53">
        <f t="shared" si="840"/>
        <v>442310.78947368421</v>
      </c>
      <c r="W1228" s="34">
        <f t="shared" si="832"/>
        <v>0.79166666666666663</v>
      </c>
      <c r="X1228" s="177"/>
      <c r="Y1228" s="198"/>
      <c r="Z1228" s="198"/>
      <c r="AA1228" s="18" t="s">
        <v>92</v>
      </c>
      <c r="AB1228" s="48">
        <f>SUM(AB1211:AB1227)</f>
        <v>135708070</v>
      </c>
      <c r="AC1228" s="32">
        <f>IFERROR(AB1228/Y1211,"-")</f>
        <v>0.18896547886762632</v>
      </c>
      <c r="AD1228" s="50">
        <v>703</v>
      </c>
      <c r="AE1228" s="32">
        <f>IFERROR(AD1228/Z1211,"-")</f>
        <v>0.72325102880658432</v>
      </c>
      <c r="AF1228" s="53">
        <f t="shared" si="841"/>
        <v>193041.35135135136</v>
      </c>
      <c r="AG1228" s="34">
        <f t="shared" si="833"/>
        <v>0.66508987701040678</v>
      </c>
      <c r="AH1228" s="177"/>
      <c r="AI1228" s="198"/>
      <c r="AJ1228" s="198"/>
      <c r="AK1228" s="18" t="s">
        <v>92</v>
      </c>
      <c r="AL1228" s="48">
        <f>SUM(AL1211:AL1227)</f>
        <v>184025034</v>
      </c>
      <c r="AM1228" s="32">
        <f>IFERROR(AL1228/AI1211,"-")</f>
        <v>0.24796622124651804</v>
      </c>
      <c r="AN1228" s="50">
        <v>683</v>
      </c>
      <c r="AO1228" s="32">
        <f>IFERROR(AN1228/AJ1211,"-")</f>
        <v>0.8248792270531401</v>
      </c>
      <c r="AP1228" s="53">
        <f t="shared" si="842"/>
        <v>269436.36017569544</v>
      </c>
      <c r="AQ1228" s="34">
        <f t="shared" si="834"/>
        <v>0.7513751375137514</v>
      </c>
      <c r="AR1228" s="177"/>
      <c r="AS1228" s="198"/>
      <c r="AT1228" s="198"/>
      <c r="AU1228" s="18" t="s">
        <v>92</v>
      </c>
      <c r="AV1228" s="48">
        <f>SUM(AV1211:AV1227)</f>
        <v>208895591</v>
      </c>
      <c r="AW1228" s="32">
        <f>IFERROR(AV1228/AS1211,"-")</f>
        <v>0.28800820475347655</v>
      </c>
      <c r="AX1228" s="50">
        <v>549</v>
      </c>
      <c r="AY1228" s="32">
        <f>IFERROR(AX1228/AT1211,"-")</f>
        <v>0.89852700490998361</v>
      </c>
      <c r="AZ1228" s="53">
        <f t="shared" si="843"/>
        <v>380501.98724954465</v>
      </c>
      <c r="BA1228" s="34">
        <f t="shared" si="835"/>
        <v>0.80616740088105732</v>
      </c>
      <c r="BB1228" s="177"/>
      <c r="BC1228" s="198"/>
      <c r="BD1228" s="198"/>
      <c r="BE1228" s="18" t="s">
        <v>92</v>
      </c>
      <c r="BF1228" s="48">
        <f>SUM(BF1211:BF1227)</f>
        <v>106580106</v>
      </c>
      <c r="BG1228" s="32">
        <f>IFERROR(BF1228/BC1211,"-")</f>
        <v>0.33641489024230498</v>
      </c>
      <c r="BH1228" s="50">
        <v>225</v>
      </c>
      <c r="BI1228" s="32">
        <f>IFERROR(BH1228/BD1211,"-")</f>
        <v>0.9</v>
      </c>
      <c r="BJ1228" s="53">
        <f t="shared" si="844"/>
        <v>473689.36</v>
      </c>
      <c r="BK1228" s="34">
        <f t="shared" si="836"/>
        <v>0.73051948051948057</v>
      </c>
      <c r="BL1228" s="177"/>
      <c r="BM1228" s="198"/>
      <c r="BN1228" s="198"/>
      <c r="BO1228" s="18" t="s">
        <v>92</v>
      </c>
      <c r="BP1228" s="48">
        <f>SUM(BP1211:BP1227)</f>
        <v>45599557</v>
      </c>
      <c r="BQ1228" s="32">
        <f>IFERROR(BP1228/BM1211,"-")</f>
        <v>0.31832007044994209</v>
      </c>
      <c r="BR1228" s="50">
        <v>101</v>
      </c>
      <c r="BS1228" s="32">
        <f>IFERROR(BR1228/BN1211,"-")</f>
        <v>0.91818181818181821</v>
      </c>
      <c r="BT1228" s="53">
        <f t="shared" si="845"/>
        <v>451480.7623762376</v>
      </c>
      <c r="BU1228" s="34">
        <f t="shared" si="837"/>
        <v>0.55801104972375692</v>
      </c>
      <c r="BV1228" s="177"/>
      <c r="BW1228" s="198"/>
      <c r="BX1228" s="198"/>
      <c r="BY1228" s="18" t="s">
        <v>92</v>
      </c>
      <c r="BZ1228" s="48">
        <f t="shared" si="819"/>
        <v>690813936</v>
      </c>
      <c r="CA1228" s="32">
        <f>IFERROR(BZ1228/BW1211,"-")</f>
        <v>0.25586482289631662</v>
      </c>
      <c r="CB1228" s="50">
        <f t="shared" si="820"/>
        <v>2289</v>
      </c>
      <c r="CC1228" s="32">
        <f>IFERROR(CB1228/BX1211,"-")</f>
        <v>0.81633380884450779</v>
      </c>
      <c r="CD1228" s="53">
        <f t="shared" si="846"/>
        <v>301797.26343381387</v>
      </c>
      <c r="CE1228" s="34">
        <f t="shared" si="838"/>
        <v>0.72208201892744484</v>
      </c>
      <c r="CR1228" s="174"/>
      <c r="CS1228" s="195"/>
      <c r="CT1228" s="189"/>
      <c r="CU1228" s="192"/>
      <c r="CV1228" s="192"/>
      <c r="CW1228" s="18" t="s">
        <v>92</v>
      </c>
      <c r="CX1228" s="86">
        <v>354333260</v>
      </c>
      <c r="CY1228" s="76">
        <v>0.20186155626325106</v>
      </c>
      <c r="CZ1228" s="86">
        <v>1578</v>
      </c>
      <c r="DA1228" s="76">
        <v>0.72819566220581444</v>
      </c>
      <c r="DB1228" s="86">
        <v>224545.79214195182</v>
      </c>
      <c r="DC1228" s="77">
        <v>0.67696267696267698</v>
      </c>
    </row>
    <row r="1229" spans="2:107" s="16" customFormat="1" ht="13.15" customHeight="1">
      <c r="B1229" s="224">
        <v>69</v>
      </c>
      <c r="C1229" s="193" t="s">
        <v>46</v>
      </c>
      <c r="D1229" s="175">
        <f>CI73</f>
        <v>14</v>
      </c>
      <c r="E1229" s="196">
        <v>17109320</v>
      </c>
      <c r="F1229" s="196">
        <v>14</v>
      </c>
      <c r="G1229" s="65" t="s">
        <v>58</v>
      </c>
      <c r="H1229" s="54">
        <v>59206</v>
      </c>
      <c r="I1229" s="28">
        <f>IFERROR(H1229/E1229,"-")</f>
        <v>3.4604531331461448E-3</v>
      </c>
      <c r="J1229" s="54">
        <v>3</v>
      </c>
      <c r="K1229" s="28">
        <f>IFERROR(J1229/F1229,"-")</f>
        <v>0.21428571428571427</v>
      </c>
      <c r="L1229" s="51">
        <f t="shared" si="839"/>
        <v>19735.333333333332</v>
      </c>
      <c r="M1229" s="40">
        <f t="shared" ref="M1229:M1246" si="847">IFERROR(J1229/$CI$73,"-")</f>
        <v>0.21428571428571427</v>
      </c>
      <c r="N1229" s="175">
        <f>CJ73</f>
        <v>47</v>
      </c>
      <c r="O1229" s="196">
        <v>71316630</v>
      </c>
      <c r="P1229" s="196">
        <v>43</v>
      </c>
      <c r="Q1229" s="65" t="s">
        <v>58</v>
      </c>
      <c r="R1229" s="54">
        <v>271603</v>
      </c>
      <c r="S1229" s="28">
        <f>IFERROR(R1229/O1229,"-")</f>
        <v>3.8084104647120873E-3</v>
      </c>
      <c r="T1229" s="54">
        <v>5</v>
      </c>
      <c r="U1229" s="28">
        <f>IFERROR(T1229/P1229,"-")</f>
        <v>0.11627906976744186</v>
      </c>
      <c r="V1229" s="51">
        <f t="shared" si="840"/>
        <v>54320.6</v>
      </c>
      <c r="W1229" s="40">
        <f t="shared" ref="W1229:W1246" si="848">IFERROR(T1229/$CJ$73,"-")</f>
        <v>0.10638297872340426</v>
      </c>
      <c r="X1229" s="175">
        <f>CK73</f>
        <v>3138</v>
      </c>
      <c r="Y1229" s="196">
        <v>1990814560</v>
      </c>
      <c r="Z1229" s="196">
        <v>2924</v>
      </c>
      <c r="AA1229" s="65" t="s">
        <v>58</v>
      </c>
      <c r="AB1229" s="54">
        <v>40314832</v>
      </c>
      <c r="AC1229" s="28">
        <f>IFERROR(AB1229/Y1229,"-")</f>
        <v>2.0250420511290616E-2</v>
      </c>
      <c r="AD1229" s="54">
        <v>390</v>
      </c>
      <c r="AE1229" s="28">
        <f>IFERROR(AD1229/Z1229,"-")</f>
        <v>0.13337893296853626</v>
      </c>
      <c r="AF1229" s="51">
        <f t="shared" si="841"/>
        <v>103371.3641025641</v>
      </c>
      <c r="AG1229" s="40">
        <f t="shared" ref="AG1229:AG1246" si="849">IFERROR(AD1229/$CK$73,"-")</f>
        <v>0.124282982791587</v>
      </c>
      <c r="AH1229" s="175">
        <f>CL73</f>
        <v>2384</v>
      </c>
      <c r="AI1229" s="196">
        <v>2070347680</v>
      </c>
      <c r="AJ1229" s="196">
        <v>2235</v>
      </c>
      <c r="AK1229" s="65" t="s">
        <v>58</v>
      </c>
      <c r="AL1229" s="54">
        <v>55948350</v>
      </c>
      <c r="AM1229" s="28">
        <f>IFERROR(AL1229/AI1229,"-")</f>
        <v>2.7023649477077204E-2</v>
      </c>
      <c r="AN1229" s="54">
        <v>424</v>
      </c>
      <c r="AO1229" s="28">
        <f>IFERROR(AN1229/AJ1229,"-")</f>
        <v>0.18970917225950784</v>
      </c>
      <c r="AP1229" s="51">
        <f t="shared" si="842"/>
        <v>131953.65566037735</v>
      </c>
      <c r="AQ1229" s="40">
        <f t="shared" ref="AQ1229:AQ1246" si="850">IFERROR(AN1229/$CL$73,"-")</f>
        <v>0.17785234899328858</v>
      </c>
      <c r="AR1229" s="175">
        <f>CM73</f>
        <v>1298</v>
      </c>
      <c r="AS1229" s="196">
        <v>1181178270</v>
      </c>
      <c r="AT1229" s="196">
        <v>1182</v>
      </c>
      <c r="AU1229" s="65" t="s">
        <v>58</v>
      </c>
      <c r="AV1229" s="54">
        <v>71299994</v>
      </c>
      <c r="AW1229" s="28">
        <f>IFERROR(AV1229/AS1229,"-")</f>
        <v>6.0363448778989137E-2</v>
      </c>
      <c r="AX1229" s="54">
        <v>279</v>
      </c>
      <c r="AY1229" s="28">
        <f>IFERROR(AX1229/AT1229,"-")</f>
        <v>0.23604060913705585</v>
      </c>
      <c r="AZ1229" s="51">
        <f t="shared" si="843"/>
        <v>255555.53405017921</v>
      </c>
      <c r="BA1229" s="40">
        <f t="shared" ref="BA1229:BA1246" si="851">IFERROR(AX1229/$CM$73,"-")</f>
        <v>0.21494607087827428</v>
      </c>
      <c r="BB1229" s="175">
        <f>CN73</f>
        <v>660</v>
      </c>
      <c r="BC1229" s="196">
        <v>738501540</v>
      </c>
      <c r="BD1229" s="196">
        <v>570</v>
      </c>
      <c r="BE1229" s="65" t="s">
        <v>58</v>
      </c>
      <c r="BF1229" s="54">
        <v>22958172</v>
      </c>
      <c r="BG1229" s="28">
        <f>IFERROR(BF1229/BC1229,"-")</f>
        <v>3.1087507278590103E-2</v>
      </c>
      <c r="BH1229" s="54">
        <v>148</v>
      </c>
      <c r="BI1229" s="28">
        <f>IFERROR(BH1229/BD1229,"-")</f>
        <v>0.25964912280701752</v>
      </c>
      <c r="BJ1229" s="51">
        <f t="shared" si="844"/>
        <v>155122.78378378379</v>
      </c>
      <c r="BK1229" s="40">
        <f t="shared" ref="BK1229:BK1246" si="852">IFERROR(BH1229/$CN$73,"-")</f>
        <v>0.22424242424242424</v>
      </c>
      <c r="BL1229" s="175">
        <f>CO73</f>
        <v>299</v>
      </c>
      <c r="BM1229" s="196">
        <v>329142690</v>
      </c>
      <c r="BN1229" s="196">
        <v>244</v>
      </c>
      <c r="BO1229" s="65" t="s">
        <v>58</v>
      </c>
      <c r="BP1229" s="54">
        <v>22929252</v>
      </c>
      <c r="BQ1229" s="28">
        <f>IFERROR(BP1229/BM1229,"-")</f>
        <v>6.9663561417693948E-2</v>
      </c>
      <c r="BR1229" s="54">
        <v>58</v>
      </c>
      <c r="BS1229" s="28">
        <f>IFERROR(BR1229/BN1229,"-")</f>
        <v>0.23770491803278687</v>
      </c>
      <c r="BT1229" s="51">
        <f t="shared" si="845"/>
        <v>395331.93103448278</v>
      </c>
      <c r="BU1229" s="40">
        <f t="shared" ref="BU1229:BU1246" si="853">IFERROR(BR1229/$CO$73,"-")</f>
        <v>0.1939799331103679</v>
      </c>
      <c r="BV1229" s="175">
        <f>CP73</f>
        <v>7840</v>
      </c>
      <c r="BW1229" s="196">
        <f>SUM(E1229,O1229,Y1229,AI1229,AS1229,BC1229,BM1229)</f>
        <v>6398410690</v>
      </c>
      <c r="BX1229" s="196">
        <f>SUM(F1229,P1229,Z1229,AJ1229,AT1229,BD1229,BN1229)</f>
        <v>7212</v>
      </c>
      <c r="BY1229" s="65" t="s">
        <v>58</v>
      </c>
      <c r="BZ1229" s="54">
        <f t="shared" si="819"/>
        <v>213781409</v>
      </c>
      <c r="CA1229" s="28">
        <f>IFERROR(BZ1229/BW1229,"-")</f>
        <v>3.3411642258931021E-2</v>
      </c>
      <c r="CB1229" s="54">
        <f t="shared" si="820"/>
        <v>1307</v>
      </c>
      <c r="CC1229" s="28">
        <f>IFERROR(CB1229/BX1229,"-")</f>
        <v>0.18122573488630062</v>
      </c>
      <c r="CD1229" s="51">
        <f t="shared" si="846"/>
        <v>163566.4950267789</v>
      </c>
      <c r="CE1229" s="40">
        <f t="shared" ref="CE1229:CE1246" si="854">IFERROR(CB1229/$CP$73,"-")</f>
        <v>0.16670918367346937</v>
      </c>
      <c r="CR1229" s="172">
        <v>73</v>
      </c>
      <c r="CS1229" s="193" t="s">
        <v>27</v>
      </c>
      <c r="CT1229" s="187">
        <v>3173</v>
      </c>
      <c r="CU1229" s="190">
        <v>2371213700</v>
      </c>
      <c r="CV1229" s="190">
        <v>2907</v>
      </c>
      <c r="CW1229" s="75" t="s">
        <v>58</v>
      </c>
      <c r="CX1229" s="86">
        <v>51309104</v>
      </c>
      <c r="CY1229" s="76">
        <v>2.1638329771795767E-2</v>
      </c>
      <c r="CZ1229" s="86">
        <v>511</v>
      </c>
      <c r="DA1229" s="76">
        <v>0.17578259373925009</v>
      </c>
      <c r="DB1229" s="86">
        <v>100409.20547945205</v>
      </c>
      <c r="DC1229" s="77">
        <v>0.16104632839583991</v>
      </c>
    </row>
    <row r="1230" spans="2:107" s="16" customFormat="1" ht="13.15" customHeight="1">
      <c r="B1230" s="224"/>
      <c r="C1230" s="194"/>
      <c r="D1230" s="176"/>
      <c r="E1230" s="197"/>
      <c r="F1230" s="197"/>
      <c r="G1230" s="66" t="s">
        <v>60</v>
      </c>
      <c r="H1230" s="49">
        <v>221103</v>
      </c>
      <c r="I1230" s="30">
        <f>IFERROR(H1230/E1229,"-")</f>
        <v>1.2922956610782894E-2</v>
      </c>
      <c r="J1230" s="49">
        <v>4</v>
      </c>
      <c r="K1230" s="30">
        <f>IFERROR(J1230/F1229,"-")</f>
        <v>0.2857142857142857</v>
      </c>
      <c r="L1230" s="52">
        <f t="shared" si="839"/>
        <v>55275.75</v>
      </c>
      <c r="M1230" s="31">
        <f t="shared" si="847"/>
        <v>0.2857142857142857</v>
      </c>
      <c r="N1230" s="176"/>
      <c r="O1230" s="197"/>
      <c r="P1230" s="197"/>
      <c r="Q1230" s="66" t="s">
        <v>60</v>
      </c>
      <c r="R1230" s="49">
        <v>217597</v>
      </c>
      <c r="S1230" s="30">
        <f>IFERROR(R1230/O1229,"-")</f>
        <v>3.0511396850916822E-3</v>
      </c>
      <c r="T1230" s="49">
        <v>8</v>
      </c>
      <c r="U1230" s="30">
        <f>IFERROR(T1230/P1229,"-")</f>
        <v>0.18604651162790697</v>
      </c>
      <c r="V1230" s="52">
        <f t="shared" si="840"/>
        <v>27199.625</v>
      </c>
      <c r="W1230" s="31">
        <f t="shared" si="848"/>
        <v>0.1702127659574468</v>
      </c>
      <c r="X1230" s="176"/>
      <c r="Y1230" s="197"/>
      <c r="Z1230" s="197"/>
      <c r="AA1230" s="66" t="s">
        <v>60</v>
      </c>
      <c r="AB1230" s="49">
        <v>47033731</v>
      </c>
      <c r="AC1230" s="30">
        <f>IFERROR(AB1230/Y1229,"-")</f>
        <v>2.3625370210272122E-2</v>
      </c>
      <c r="AD1230" s="49">
        <v>606</v>
      </c>
      <c r="AE1230" s="30">
        <f>IFERROR(AD1230/Z1229,"-")</f>
        <v>0.20725034199726403</v>
      </c>
      <c r="AF1230" s="52">
        <f t="shared" si="841"/>
        <v>77613.417491749176</v>
      </c>
      <c r="AG1230" s="31">
        <f t="shared" si="849"/>
        <v>0.19311663479923519</v>
      </c>
      <c r="AH1230" s="176"/>
      <c r="AI1230" s="197"/>
      <c r="AJ1230" s="197"/>
      <c r="AK1230" s="66" t="s">
        <v>60</v>
      </c>
      <c r="AL1230" s="49">
        <v>41080235</v>
      </c>
      <c r="AM1230" s="30">
        <f>IFERROR(AL1230/AI1229,"-")</f>
        <v>1.9842191433276559E-2</v>
      </c>
      <c r="AN1230" s="49">
        <v>568</v>
      </c>
      <c r="AO1230" s="30">
        <f>IFERROR(AN1230/AJ1229,"-")</f>
        <v>0.25413870246085013</v>
      </c>
      <c r="AP1230" s="52">
        <f t="shared" si="842"/>
        <v>72324.35739436619</v>
      </c>
      <c r="AQ1230" s="31">
        <f t="shared" si="850"/>
        <v>0.23825503355704697</v>
      </c>
      <c r="AR1230" s="176"/>
      <c r="AS1230" s="197"/>
      <c r="AT1230" s="197"/>
      <c r="AU1230" s="66" t="s">
        <v>60</v>
      </c>
      <c r="AV1230" s="49">
        <v>21684616</v>
      </c>
      <c r="AW1230" s="30">
        <f>IFERROR(AV1230/AS1229,"-")</f>
        <v>1.8358461674036722E-2</v>
      </c>
      <c r="AX1230" s="49">
        <v>365</v>
      </c>
      <c r="AY1230" s="30">
        <f>IFERROR(AX1230/AT1229,"-")</f>
        <v>0.30879864636209814</v>
      </c>
      <c r="AZ1230" s="52">
        <f t="shared" si="843"/>
        <v>59409.90684931507</v>
      </c>
      <c r="BA1230" s="31">
        <f t="shared" si="851"/>
        <v>0.28120184899845918</v>
      </c>
      <c r="BB1230" s="176"/>
      <c r="BC1230" s="197"/>
      <c r="BD1230" s="197"/>
      <c r="BE1230" s="66" t="s">
        <v>60</v>
      </c>
      <c r="BF1230" s="49">
        <v>10045081</v>
      </c>
      <c r="BG1230" s="30">
        <f>IFERROR(BF1230/BC1229,"-")</f>
        <v>1.3601977052072228E-2</v>
      </c>
      <c r="BH1230" s="49">
        <v>178</v>
      </c>
      <c r="BI1230" s="30">
        <f>IFERROR(BH1230/BD1229,"-")</f>
        <v>0.31228070175438599</v>
      </c>
      <c r="BJ1230" s="52">
        <f t="shared" si="844"/>
        <v>56433.039325842699</v>
      </c>
      <c r="BK1230" s="31">
        <f t="shared" si="852"/>
        <v>0.26969696969696971</v>
      </c>
      <c r="BL1230" s="176"/>
      <c r="BM1230" s="197"/>
      <c r="BN1230" s="197"/>
      <c r="BO1230" s="66" t="s">
        <v>60</v>
      </c>
      <c r="BP1230" s="49">
        <v>3071676</v>
      </c>
      <c r="BQ1230" s="30">
        <f>IFERROR(BP1230/BM1229,"-")</f>
        <v>9.3323536974191951E-3</v>
      </c>
      <c r="BR1230" s="49">
        <v>68</v>
      </c>
      <c r="BS1230" s="30">
        <f>IFERROR(BR1230/BN1229,"-")</f>
        <v>0.27868852459016391</v>
      </c>
      <c r="BT1230" s="52">
        <f t="shared" si="845"/>
        <v>45171.705882352944</v>
      </c>
      <c r="BU1230" s="31">
        <f t="shared" si="853"/>
        <v>0.22742474916387959</v>
      </c>
      <c r="BV1230" s="176"/>
      <c r="BW1230" s="197"/>
      <c r="BX1230" s="197"/>
      <c r="BY1230" s="66" t="s">
        <v>60</v>
      </c>
      <c r="BZ1230" s="49">
        <f t="shared" si="819"/>
        <v>123354039</v>
      </c>
      <c r="CA1230" s="30">
        <f>IFERROR(BZ1230/BW1229,"-")</f>
        <v>1.9278856106062177E-2</v>
      </c>
      <c r="CB1230" s="49">
        <f t="shared" si="820"/>
        <v>1797</v>
      </c>
      <c r="CC1230" s="30">
        <f>IFERROR(CB1230/BX1229,"-")</f>
        <v>0.24916805324459235</v>
      </c>
      <c r="CD1230" s="52">
        <f t="shared" si="846"/>
        <v>68644.429048414022</v>
      </c>
      <c r="CE1230" s="31">
        <f t="shared" si="854"/>
        <v>0.22920918367346937</v>
      </c>
      <c r="CR1230" s="173"/>
      <c r="CS1230" s="194"/>
      <c r="CT1230" s="188"/>
      <c r="CU1230" s="191"/>
      <c r="CV1230" s="191"/>
      <c r="CW1230" s="75" t="s">
        <v>60</v>
      </c>
      <c r="CX1230" s="86">
        <v>33713913</v>
      </c>
      <c r="CY1230" s="76">
        <v>1.4217998571786255E-2</v>
      </c>
      <c r="CZ1230" s="86">
        <v>589</v>
      </c>
      <c r="DA1230" s="76">
        <v>0.20261437908496732</v>
      </c>
      <c r="DB1230" s="86">
        <v>57239.241086587434</v>
      </c>
      <c r="DC1230" s="77">
        <v>0.18562874251497005</v>
      </c>
    </row>
    <row r="1231" spans="2:107" s="16" customFormat="1" ht="13.15" customHeight="1">
      <c r="B1231" s="224"/>
      <c r="C1231" s="194"/>
      <c r="D1231" s="176"/>
      <c r="E1231" s="197"/>
      <c r="F1231" s="197"/>
      <c r="G1231" s="67" t="s">
        <v>194</v>
      </c>
      <c r="H1231" s="49">
        <v>2686</v>
      </c>
      <c r="I1231" s="30">
        <f>IFERROR(H1231/E1229,"-")</f>
        <v>1.5699045900129287E-4</v>
      </c>
      <c r="J1231" s="49">
        <v>1</v>
      </c>
      <c r="K1231" s="30">
        <f>IFERROR(J1231/F1229,"-")</f>
        <v>7.1428571428571425E-2</v>
      </c>
      <c r="L1231" s="52">
        <f>IFERROR(H1231/J1231,"-")</f>
        <v>2686</v>
      </c>
      <c r="M1231" s="31">
        <f t="shared" si="847"/>
        <v>7.1428571428571425E-2</v>
      </c>
      <c r="N1231" s="176"/>
      <c r="O1231" s="197"/>
      <c r="P1231" s="197"/>
      <c r="Q1231" s="67" t="s">
        <v>194</v>
      </c>
      <c r="R1231" s="49">
        <v>2126997</v>
      </c>
      <c r="S1231" s="30">
        <f>IFERROR(R1231/O1229,"-")</f>
        <v>2.9824698671263632E-2</v>
      </c>
      <c r="T1231" s="49">
        <v>5</v>
      </c>
      <c r="U1231" s="30">
        <f>IFERROR(T1231/P1229,"-")</f>
        <v>0.11627906976744186</v>
      </c>
      <c r="V1231" s="52">
        <f>IFERROR(R1231/T1231,"-")</f>
        <v>425399.4</v>
      </c>
      <c r="W1231" s="31">
        <f t="shared" si="848"/>
        <v>0.10638297872340426</v>
      </c>
      <c r="X1231" s="176"/>
      <c r="Y1231" s="197"/>
      <c r="Z1231" s="197"/>
      <c r="AA1231" s="67" t="s">
        <v>194</v>
      </c>
      <c r="AB1231" s="49">
        <v>15612328</v>
      </c>
      <c r="AC1231" s="30">
        <f>IFERROR(AB1231/Y1229,"-")</f>
        <v>7.8421809412525089E-3</v>
      </c>
      <c r="AD1231" s="49">
        <v>235</v>
      </c>
      <c r="AE1231" s="30">
        <f>IFERROR(AD1231/Z1229,"-")</f>
        <v>8.0369357045143641E-2</v>
      </c>
      <c r="AF1231" s="52">
        <f>IFERROR(AB1231/AD1231,"-")</f>
        <v>66435.438297872344</v>
      </c>
      <c r="AG1231" s="31">
        <f t="shared" si="849"/>
        <v>7.4888463989802423E-2</v>
      </c>
      <c r="AH1231" s="176"/>
      <c r="AI1231" s="197"/>
      <c r="AJ1231" s="197"/>
      <c r="AK1231" s="67" t="s">
        <v>194</v>
      </c>
      <c r="AL1231" s="49">
        <v>30496496</v>
      </c>
      <c r="AM1231" s="30">
        <f>IFERROR(AL1231/AI1229,"-")</f>
        <v>1.4730132670276907E-2</v>
      </c>
      <c r="AN1231" s="49">
        <v>213</v>
      </c>
      <c r="AO1231" s="30">
        <f>IFERROR(AN1231/AJ1229,"-")</f>
        <v>9.5302013422818799E-2</v>
      </c>
      <c r="AP1231" s="52">
        <f>IFERROR(AL1231/AN1231,"-")</f>
        <v>143176.03755868544</v>
      </c>
      <c r="AQ1231" s="31">
        <f t="shared" si="850"/>
        <v>8.934563758389262E-2</v>
      </c>
      <c r="AR1231" s="176"/>
      <c r="AS1231" s="197"/>
      <c r="AT1231" s="197"/>
      <c r="AU1231" s="67" t="s">
        <v>194</v>
      </c>
      <c r="AV1231" s="49">
        <v>11465649</v>
      </c>
      <c r="AW1231" s="30">
        <f>IFERROR(AV1231/AS1229,"-")</f>
        <v>9.7069589673369119E-3</v>
      </c>
      <c r="AX1231" s="49">
        <v>95</v>
      </c>
      <c r="AY1231" s="30">
        <f>IFERROR(AX1231/AT1229,"-")</f>
        <v>8.037225042301184E-2</v>
      </c>
      <c r="AZ1231" s="52">
        <f>IFERROR(AV1231/AX1231,"-")</f>
        <v>120691.04210526316</v>
      </c>
      <c r="BA1231" s="31">
        <f t="shared" si="851"/>
        <v>7.3189522342064717E-2</v>
      </c>
      <c r="BB1231" s="176"/>
      <c r="BC1231" s="197"/>
      <c r="BD1231" s="197"/>
      <c r="BE1231" s="67" t="s">
        <v>194</v>
      </c>
      <c r="BF1231" s="49">
        <v>2577018</v>
      </c>
      <c r="BG1231" s="30">
        <f>IFERROR(BF1231/BC1229,"-")</f>
        <v>3.4895228519090157E-3</v>
      </c>
      <c r="BH1231" s="49">
        <v>48</v>
      </c>
      <c r="BI1231" s="30">
        <f>IFERROR(BH1231/BD1229,"-")</f>
        <v>8.4210526315789472E-2</v>
      </c>
      <c r="BJ1231" s="52">
        <f>IFERROR(BF1231/BH1231,"-")</f>
        <v>53687.875</v>
      </c>
      <c r="BK1231" s="31">
        <f t="shared" si="852"/>
        <v>7.2727272727272724E-2</v>
      </c>
      <c r="BL1231" s="176"/>
      <c r="BM1231" s="197"/>
      <c r="BN1231" s="197"/>
      <c r="BO1231" s="67" t="s">
        <v>194</v>
      </c>
      <c r="BP1231" s="49">
        <v>100965</v>
      </c>
      <c r="BQ1231" s="30">
        <f>IFERROR(BP1231/BM1229,"-")</f>
        <v>3.0675145785555801E-4</v>
      </c>
      <c r="BR1231" s="49">
        <v>9</v>
      </c>
      <c r="BS1231" s="30">
        <f>IFERROR(BR1231/BN1229,"-")</f>
        <v>3.6885245901639344E-2</v>
      </c>
      <c r="BT1231" s="52">
        <f>IFERROR(BP1231/BR1231,"-")</f>
        <v>11218.333333333334</v>
      </c>
      <c r="BU1231" s="31">
        <f t="shared" si="853"/>
        <v>3.0100334448160536E-2</v>
      </c>
      <c r="BV1231" s="176"/>
      <c r="BW1231" s="197"/>
      <c r="BX1231" s="197"/>
      <c r="BY1231" s="67" t="s">
        <v>194</v>
      </c>
      <c r="BZ1231" s="49">
        <f t="shared" ref="BZ1231" si="855">SUM(H1231,R1231,AB1231,AL1231,AV1231,BF1231,BP1231)</f>
        <v>62382139</v>
      </c>
      <c r="CA1231" s="30">
        <f>IFERROR(BZ1231/BW1229,"-")</f>
        <v>9.7496303414059213E-3</v>
      </c>
      <c r="CB1231" s="49">
        <f>SUM(J1231,T1231,AD1231,AN1231,AX1231,BH1231,BR1231)</f>
        <v>606</v>
      </c>
      <c r="CC1231" s="30">
        <f>IFERROR(CB1231/BX1229,"-")</f>
        <v>8.402662229617304E-2</v>
      </c>
      <c r="CD1231" s="52">
        <f>IFERROR(BZ1231/CB1231,"-")</f>
        <v>102940.82343234324</v>
      </c>
      <c r="CE1231" s="31">
        <f t="shared" si="854"/>
        <v>7.7295918367346936E-2</v>
      </c>
      <c r="CR1231" s="173"/>
      <c r="CS1231" s="194"/>
      <c r="CT1231" s="188"/>
      <c r="CU1231" s="191"/>
      <c r="CV1231" s="191"/>
      <c r="CW1231" s="75" t="s">
        <v>62</v>
      </c>
      <c r="CX1231" s="86">
        <v>40293570</v>
      </c>
      <c r="CY1231" s="76">
        <v>1.6992804149200048E-2</v>
      </c>
      <c r="CZ1231" s="86">
        <v>593</v>
      </c>
      <c r="DA1231" s="76">
        <v>0.2039903680770554</v>
      </c>
      <c r="DB1231" s="86">
        <v>67948.684654300174</v>
      </c>
      <c r="DC1231" s="77">
        <v>0.18688937913646392</v>
      </c>
    </row>
    <row r="1232" spans="2:107" s="16" customFormat="1" ht="13.15" customHeight="1">
      <c r="B1232" s="224"/>
      <c r="C1232" s="194"/>
      <c r="D1232" s="176"/>
      <c r="E1232" s="197"/>
      <c r="F1232" s="197"/>
      <c r="G1232" s="67" t="s">
        <v>62</v>
      </c>
      <c r="H1232" s="49">
        <v>93259</v>
      </c>
      <c r="I1232" s="30">
        <f>IFERROR(H1232/E1229,"-")</f>
        <v>5.4507718600154773E-3</v>
      </c>
      <c r="J1232" s="49">
        <v>2</v>
      </c>
      <c r="K1232" s="30">
        <f>IFERROR(J1232/F1229,"-")</f>
        <v>0.14285714285714285</v>
      </c>
      <c r="L1232" s="52">
        <f t="shared" si="839"/>
        <v>46629.5</v>
      </c>
      <c r="M1232" s="31">
        <f t="shared" si="847"/>
        <v>0.14285714285714285</v>
      </c>
      <c r="N1232" s="176"/>
      <c r="O1232" s="197"/>
      <c r="P1232" s="197"/>
      <c r="Q1232" s="67" t="s">
        <v>62</v>
      </c>
      <c r="R1232" s="49">
        <v>145896</v>
      </c>
      <c r="S1232" s="30">
        <f>IFERROR(R1232/O1229,"-")</f>
        <v>2.0457500585768004E-3</v>
      </c>
      <c r="T1232" s="49">
        <v>6</v>
      </c>
      <c r="U1232" s="30">
        <f>IFERROR(T1232/P1229,"-")</f>
        <v>0.13953488372093023</v>
      </c>
      <c r="V1232" s="52">
        <f t="shared" si="840"/>
        <v>24316</v>
      </c>
      <c r="W1232" s="31">
        <f t="shared" si="848"/>
        <v>0.1276595744680851</v>
      </c>
      <c r="X1232" s="176"/>
      <c r="Y1232" s="197"/>
      <c r="Z1232" s="197"/>
      <c r="AA1232" s="67" t="s">
        <v>62</v>
      </c>
      <c r="AB1232" s="49">
        <v>30755058</v>
      </c>
      <c r="AC1232" s="30">
        <f>IFERROR(AB1232/Y1229,"-")</f>
        <v>1.5448479540957346E-2</v>
      </c>
      <c r="AD1232" s="49">
        <v>556</v>
      </c>
      <c r="AE1232" s="30">
        <f>IFERROR(AD1232/Z1229,"-")</f>
        <v>0.19015047879616964</v>
      </c>
      <c r="AF1232" s="52">
        <f t="shared" si="841"/>
        <v>55314.852517985615</v>
      </c>
      <c r="AG1232" s="31">
        <f t="shared" si="849"/>
        <v>0.17718291905672404</v>
      </c>
      <c r="AH1232" s="176"/>
      <c r="AI1232" s="197"/>
      <c r="AJ1232" s="197"/>
      <c r="AK1232" s="67" t="s">
        <v>62</v>
      </c>
      <c r="AL1232" s="49">
        <v>30499610</v>
      </c>
      <c r="AM1232" s="30">
        <f>IFERROR(AL1232/AI1229,"-")</f>
        <v>1.473163676547313E-2</v>
      </c>
      <c r="AN1232" s="49">
        <v>519</v>
      </c>
      <c r="AO1232" s="30">
        <f>IFERROR(AN1232/AJ1229,"-")</f>
        <v>0.23221476510067113</v>
      </c>
      <c r="AP1232" s="52">
        <f t="shared" si="842"/>
        <v>58766.107899807321</v>
      </c>
      <c r="AQ1232" s="31">
        <f t="shared" si="850"/>
        <v>0.21770134228187921</v>
      </c>
      <c r="AR1232" s="176"/>
      <c r="AS1232" s="197"/>
      <c r="AT1232" s="197"/>
      <c r="AU1232" s="67" t="s">
        <v>62</v>
      </c>
      <c r="AV1232" s="49">
        <v>13847231</v>
      </c>
      <c r="AW1232" s="30">
        <f>IFERROR(AV1232/AS1229,"-")</f>
        <v>1.1723235477401731E-2</v>
      </c>
      <c r="AX1232" s="49">
        <v>294</v>
      </c>
      <c r="AY1232" s="30">
        <f>IFERROR(AX1232/AT1229,"-")</f>
        <v>0.24873096446700507</v>
      </c>
      <c r="AZ1232" s="52">
        <f t="shared" si="843"/>
        <v>47099.425170068025</v>
      </c>
      <c r="BA1232" s="31">
        <f t="shared" si="851"/>
        <v>0.22650231124807396</v>
      </c>
      <c r="BB1232" s="176"/>
      <c r="BC1232" s="197"/>
      <c r="BD1232" s="197"/>
      <c r="BE1232" s="67" t="s">
        <v>62</v>
      </c>
      <c r="BF1232" s="49">
        <v>8205678</v>
      </c>
      <c r="BG1232" s="30">
        <f>IFERROR(BF1232/BC1229,"-")</f>
        <v>1.1111253742273848E-2</v>
      </c>
      <c r="BH1232" s="49">
        <v>151</v>
      </c>
      <c r="BI1232" s="30">
        <f>IFERROR(BH1232/BD1229,"-")</f>
        <v>0.26491228070175438</v>
      </c>
      <c r="BJ1232" s="52">
        <f t="shared" si="844"/>
        <v>54342.23841059603</v>
      </c>
      <c r="BK1232" s="31">
        <f t="shared" si="852"/>
        <v>0.22878787878787879</v>
      </c>
      <c r="BL1232" s="176"/>
      <c r="BM1232" s="197"/>
      <c r="BN1232" s="197"/>
      <c r="BO1232" s="67" t="s">
        <v>62</v>
      </c>
      <c r="BP1232" s="49">
        <v>2566356</v>
      </c>
      <c r="BQ1232" s="30">
        <f>IFERROR(BP1232/BM1229,"-")</f>
        <v>7.7970925011277021E-3</v>
      </c>
      <c r="BR1232" s="49">
        <v>53</v>
      </c>
      <c r="BS1232" s="30">
        <f>IFERROR(BR1232/BN1229,"-")</f>
        <v>0.21721311475409835</v>
      </c>
      <c r="BT1232" s="52">
        <f t="shared" si="845"/>
        <v>48421.811320754714</v>
      </c>
      <c r="BU1232" s="31">
        <f t="shared" si="853"/>
        <v>0.17725752508361203</v>
      </c>
      <c r="BV1232" s="176"/>
      <c r="BW1232" s="197"/>
      <c r="BX1232" s="197"/>
      <c r="BY1232" s="67" t="s">
        <v>62</v>
      </c>
      <c r="BZ1232" s="49">
        <f t="shared" si="819"/>
        <v>86113088</v>
      </c>
      <c r="CA1232" s="30">
        <f>IFERROR(BZ1232/BW1229,"-")</f>
        <v>1.3458512148115956E-2</v>
      </c>
      <c r="CB1232" s="49">
        <f t="shared" si="820"/>
        <v>1581</v>
      </c>
      <c r="CC1232" s="30">
        <f>IFERROR(CB1232/BX1229,"-")</f>
        <v>0.2192179700499168</v>
      </c>
      <c r="CD1232" s="52">
        <f t="shared" si="846"/>
        <v>54467.481340923463</v>
      </c>
      <c r="CE1232" s="31">
        <f t="shared" si="854"/>
        <v>0.20165816326530611</v>
      </c>
      <c r="CR1232" s="173"/>
      <c r="CS1232" s="194"/>
      <c r="CT1232" s="188"/>
      <c r="CU1232" s="191"/>
      <c r="CV1232" s="191"/>
      <c r="CW1232" s="75" t="s">
        <v>64</v>
      </c>
      <c r="CX1232" s="86">
        <v>7594853</v>
      </c>
      <c r="CY1232" s="76">
        <v>3.2029390687140515E-3</v>
      </c>
      <c r="CZ1232" s="86">
        <v>107</v>
      </c>
      <c r="DA1232" s="76">
        <v>3.6807705538355696E-2</v>
      </c>
      <c r="DB1232" s="86">
        <v>70979.934579439258</v>
      </c>
      <c r="DC1232" s="77">
        <v>3.3722029624960605E-2</v>
      </c>
    </row>
    <row r="1233" spans="2:107" s="16" customFormat="1" ht="13.15" customHeight="1">
      <c r="B1233" s="224"/>
      <c r="C1233" s="194"/>
      <c r="D1233" s="176"/>
      <c r="E1233" s="197"/>
      <c r="F1233" s="197"/>
      <c r="G1233" s="67" t="s">
        <v>64</v>
      </c>
      <c r="H1233" s="49">
        <v>15602</v>
      </c>
      <c r="I1233" s="30">
        <f>IFERROR(H1233/E1229,"-")</f>
        <v>9.1190064830162744E-4</v>
      </c>
      <c r="J1233" s="49">
        <v>5</v>
      </c>
      <c r="K1233" s="30">
        <f>IFERROR(J1233/F1229,"-")</f>
        <v>0.35714285714285715</v>
      </c>
      <c r="L1233" s="52">
        <f t="shared" si="839"/>
        <v>3120.4</v>
      </c>
      <c r="M1233" s="31">
        <f t="shared" si="847"/>
        <v>0.35714285714285715</v>
      </c>
      <c r="N1233" s="176"/>
      <c r="O1233" s="197"/>
      <c r="P1233" s="197"/>
      <c r="Q1233" s="67" t="s">
        <v>64</v>
      </c>
      <c r="R1233" s="49">
        <v>7070</v>
      </c>
      <c r="S1233" s="30">
        <f>IFERROR(R1233/O1229,"-")</f>
        <v>9.9135362958120704E-5</v>
      </c>
      <c r="T1233" s="49">
        <v>2</v>
      </c>
      <c r="U1233" s="30">
        <f>IFERROR(T1233/P1229,"-")</f>
        <v>4.6511627906976744E-2</v>
      </c>
      <c r="V1233" s="52">
        <f t="shared" si="840"/>
        <v>3535</v>
      </c>
      <c r="W1233" s="31">
        <f t="shared" si="848"/>
        <v>4.2553191489361701E-2</v>
      </c>
      <c r="X1233" s="176"/>
      <c r="Y1233" s="197"/>
      <c r="Z1233" s="197"/>
      <c r="AA1233" s="67" t="s">
        <v>64</v>
      </c>
      <c r="AB1233" s="49">
        <v>8020279</v>
      </c>
      <c r="AC1233" s="30">
        <f>IFERROR(AB1233/Y1229,"-")</f>
        <v>4.0286419243387491E-3</v>
      </c>
      <c r="AD1233" s="49">
        <v>107</v>
      </c>
      <c r="AE1233" s="30">
        <f>IFERROR(AD1233/Z1229,"-")</f>
        <v>3.6593707250342E-2</v>
      </c>
      <c r="AF1233" s="52">
        <f t="shared" si="841"/>
        <v>74955.878504672903</v>
      </c>
      <c r="AG1233" s="31">
        <f t="shared" si="849"/>
        <v>3.4098151688973871E-2</v>
      </c>
      <c r="AH1233" s="176"/>
      <c r="AI1233" s="197"/>
      <c r="AJ1233" s="197"/>
      <c r="AK1233" s="67" t="s">
        <v>64</v>
      </c>
      <c r="AL1233" s="49">
        <v>4325152</v>
      </c>
      <c r="AM1233" s="30">
        <f>IFERROR(AL1233/AI1229,"-")</f>
        <v>2.0890945234860263E-3</v>
      </c>
      <c r="AN1233" s="49">
        <v>94</v>
      </c>
      <c r="AO1233" s="30">
        <f>IFERROR(AN1233/AJ1229,"-")</f>
        <v>4.2058165548098436E-2</v>
      </c>
      <c r="AP1233" s="52">
        <f t="shared" si="842"/>
        <v>46012.255319148935</v>
      </c>
      <c r="AQ1233" s="31">
        <f t="shared" si="850"/>
        <v>3.942953020134228E-2</v>
      </c>
      <c r="AR1233" s="176"/>
      <c r="AS1233" s="197"/>
      <c r="AT1233" s="197"/>
      <c r="AU1233" s="67" t="s">
        <v>64</v>
      </c>
      <c r="AV1233" s="49">
        <v>709236</v>
      </c>
      <c r="AW1233" s="30">
        <f>IFERROR(AV1233/AS1229,"-")</f>
        <v>6.004478900547332E-4</v>
      </c>
      <c r="AX1233" s="49">
        <v>46</v>
      </c>
      <c r="AY1233" s="30">
        <f>IFERROR(AX1233/AT1229,"-")</f>
        <v>3.8917089678510999E-2</v>
      </c>
      <c r="AZ1233" s="52">
        <f t="shared" si="843"/>
        <v>15418.173913043478</v>
      </c>
      <c r="BA1233" s="31">
        <f t="shared" si="851"/>
        <v>3.543913713405239E-2</v>
      </c>
      <c r="BB1233" s="176"/>
      <c r="BC1233" s="197"/>
      <c r="BD1233" s="197"/>
      <c r="BE1233" s="67" t="s">
        <v>64</v>
      </c>
      <c r="BF1233" s="49">
        <v>997834</v>
      </c>
      <c r="BG1233" s="30">
        <f>IFERROR(BF1233/BC1229,"-")</f>
        <v>1.3511603509994035E-3</v>
      </c>
      <c r="BH1233" s="49">
        <v>23</v>
      </c>
      <c r="BI1233" s="30">
        <f>IFERROR(BH1233/BD1229,"-")</f>
        <v>4.0350877192982457E-2</v>
      </c>
      <c r="BJ1233" s="52">
        <f t="shared" si="844"/>
        <v>43384.086956521736</v>
      </c>
      <c r="BK1233" s="31">
        <f t="shared" si="852"/>
        <v>3.4848484848484851E-2</v>
      </c>
      <c r="BL1233" s="176"/>
      <c r="BM1233" s="197"/>
      <c r="BN1233" s="197"/>
      <c r="BO1233" s="67" t="s">
        <v>64</v>
      </c>
      <c r="BP1233" s="49">
        <v>175279</v>
      </c>
      <c r="BQ1233" s="30">
        <f>IFERROR(BP1233/BM1229,"-")</f>
        <v>5.3253195445416093E-4</v>
      </c>
      <c r="BR1233" s="49">
        <v>5</v>
      </c>
      <c r="BS1233" s="30">
        <f>IFERROR(BR1233/BN1229,"-")</f>
        <v>2.0491803278688523E-2</v>
      </c>
      <c r="BT1233" s="52">
        <f t="shared" si="845"/>
        <v>35055.800000000003</v>
      </c>
      <c r="BU1233" s="31">
        <f t="shared" si="853"/>
        <v>1.6722408026755852E-2</v>
      </c>
      <c r="BV1233" s="176"/>
      <c r="BW1233" s="197"/>
      <c r="BX1233" s="197"/>
      <c r="BY1233" s="67" t="s">
        <v>64</v>
      </c>
      <c r="BZ1233" s="49">
        <f t="shared" si="819"/>
        <v>14250452</v>
      </c>
      <c r="CA1233" s="30">
        <f>IFERROR(BZ1233/BW1229,"-")</f>
        <v>2.2271862014534112E-3</v>
      </c>
      <c r="CB1233" s="49">
        <f t="shared" si="820"/>
        <v>282</v>
      </c>
      <c r="CC1233" s="30">
        <f>IFERROR(CB1233/BX1229,"-")</f>
        <v>3.9101497504159734E-2</v>
      </c>
      <c r="CD1233" s="52">
        <f t="shared" si="846"/>
        <v>50533.517730496453</v>
      </c>
      <c r="CE1233" s="31">
        <f t="shared" si="854"/>
        <v>3.5969387755102042E-2</v>
      </c>
      <c r="CR1233" s="173"/>
      <c r="CS1233" s="194"/>
      <c r="CT1233" s="188"/>
      <c r="CU1233" s="191"/>
      <c r="CV1233" s="191"/>
      <c r="CW1233" s="75" t="s">
        <v>66</v>
      </c>
      <c r="CX1233" s="86">
        <v>34417184</v>
      </c>
      <c r="CY1233" s="76">
        <v>1.451458550530473E-2</v>
      </c>
      <c r="CZ1233" s="86">
        <v>673</v>
      </c>
      <c r="DA1233" s="76">
        <v>0.23151014791881666</v>
      </c>
      <c r="DB1233" s="86">
        <v>51139.946508172361</v>
      </c>
      <c r="DC1233" s="77">
        <v>0.21210211156634101</v>
      </c>
    </row>
    <row r="1234" spans="2:107" s="16" customFormat="1" ht="13.15" customHeight="1">
      <c r="B1234" s="224"/>
      <c r="C1234" s="194"/>
      <c r="D1234" s="176"/>
      <c r="E1234" s="197"/>
      <c r="F1234" s="197"/>
      <c r="G1234" s="67" t="s">
        <v>66</v>
      </c>
      <c r="H1234" s="49">
        <v>20381</v>
      </c>
      <c r="I1234" s="30">
        <f>IFERROR(H1234/E1229,"-")</f>
        <v>1.191222094156869E-3</v>
      </c>
      <c r="J1234" s="49">
        <v>4</v>
      </c>
      <c r="K1234" s="30">
        <f>IFERROR(J1234/F1229,"-")</f>
        <v>0.2857142857142857</v>
      </c>
      <c r="L1234" s="52">
        <f t="shared" si="839"/>
        <v>5095.25</v>
      </c>
      <c r="M1234" s="31">
        <f t="shared" si="847"/>
        <v>0.2857142857142857</v>
      </c>
      <c r="N1234" s="176"/>
      <c r="O1234" s="197"/>
      <c r="P1234" s="197"/>
      <c r="Q1234" s="67" t="s">
        <v>66</v>
      </c>
      <c r="R1234" s="49">
        <v>391105</v>
      </c>
      <c r="S1234" s="30">
        <f>IFERROR(R1234/O1229,"-")</f>
        <v>5.4840645162285429E-3</v>
      </c>
      <c r="T1234" s="49">
        <v>8</v>
      </c>
      <c r="U1234" s="30">
        <f>IFERROR(T1234/P1229,"-")</f>
        <v>0.18604651162790697</v>
      </c>
      <c r="V1234" s="52">
        <f t="shared" si="840"/>
        <v>48888.125</v>
      </c>
      <c r="W1234" s="31">
        <f t="shared" si="848"/>
        <v>0.1702127659574468</v>
      </c>
      <c r="X1234" s="176"/>
      <c r="Y1234" s="197"/>
      <c r="Z1234" s="197"/>
      <c r="AA1234" s="67" t="s">
        <v>66</v>
      </c>
      <c r="AB1234" s="49">
        <v>34189065</v>
      </c>
      <c r="AC1234" s="30">
        <f>IFERROR(AB1234/Y1229,"-")</f>
        <v>1.7173405141260371E-2</v>
      </c>
      <c r="AD1234" s="49">
        <v>800</v>
      </c>
      <c r="AE1234" s="30">
        <f>IFERROR(AD1234/Z1229,"-")</f>
        <v>0.27359781121751026</v>
      </c>
      <c r="AF1234" s="52">
        <f t="shared" si="841"/>
        <v>42736.331250000003</v>
      </c>
      <c r="AG1234" s="31">
        <f t="shared" si="849"/>
        <v>0.25493945188017847</v>
      </c>
      <c r="AH1234" s="176"/>
      <c r="AI1234" s="197"/>
      <c r="AJ1234" s="197"/>
      <c r="AK1234" s="67" t="s">
        <v>66</v>
      </c>
      <c r="AL1234" s="49">
        <v>42599658</v>
      </c>
      <c r="AM1234" s="30">
        <f>IFERROR(AL1234/AI1229,"-")</f>
        <v>2.0576088939805511E-2</v>
      </c>
      <c r="AN1234" s="49">
        <v>722</v>
      </c>
      <c r="AO1234" s="30">
        <f>IFERROR(AN1234/AJ1229,"-")</f>
        <v>0.32304250559284114</v>
      </c>
      <c r="AP1234" s="52">
        <f t="shared" si="842"/>
        <v>59002.296398891966</v>
      </c>
      <c r="AQ1234" s="31">
        <f t="shared" si="850"/>
        <v>0.30285234899328861</v>
      </c>
      <c r="AR1234" s="176"/>
      <c r="AS1234" s="197"/>
      <c r="AT1234" s="197"/>
      <c r="AU1234" s="67" t="s">
        <v>66</v>
      </c>
      <c r="AV1234" s="49">
        <v>17568494</v>
      </c>
      <c r="AW1234" s="30">
        <f>IFERROR(AV1234/AS1229,"-")</f>
        <v>1.4873702341307041E-2</v>
      </c>
      <c r="AX1234" s="49">
        <v>411</v>
      </c>
      <c r="AY1234" s="30">
        <f>IFERROR(AX1234/AT1229,"-")</f>
        <v>0.34771573604060912</v>
      </c>
      <c r="AZ1234" s="52">
        <f t="shared" si="843"/>
        <v>42745.727493917278</v>
      </c>
      <c r="BA1234" s="31">
        <f t="shared" si="851"/>
        <v>0.31664098613251157</v>
      </c>
      <c r="BB1234" s="176"/>
      <c r="BC1234" s="197"/>
      <c r="BD1234" s="197"/>
      <c r="BE1234" s="67" t="s">
        <v>66</v>
      </c>
      <c r="BF1234" s="49">
        <v>21516258</v>
      </c>
      <c r="BG1234" s="30">
        <f>IFERROR(BF1234/BC1229,"-")</f>
        <v>2.9135021167322143E-2</v>
      </c>
      <c r="BH1234" s="49">
        <v>162</v>
      </c>
      <c r="BI1234" s="30">
        <f>IFERROR(BH1234/BD1229,"-")</f>
        <v>0.28421052631578947</v>
      </c>
      <c r="BJ1234" s="52">
        <f t="shared" si="844"/>
        <v>132816.40740740742</v>
      </c>
      <c r="BK1234" s="31">
        <f t="shared" si="852"/>
        <v>0.24545454545454545</v>
      </c>
      <c r="BL1234" s="176"/>
      <c r="BM1234" s="197"/>
      <c r="BN1234" s="197"/>
      <c r="BO1234" s="67" t="s">
        <v>66</v>
      </c>
      <c r="BP1234" s="49">
        <v>3819036</v>
      </c>
      <c r="BQ1234" s="30">
        <f>IFERROR(BP1234/BM1229,"-")</f>
        <v>1.1602979850471538E-2</v>
      </c>
      <c r="BR1234" s="49">
        <v>49</v>
      </c>
      <c r="BS1234" s="30">
        <f>IFERROR(BR1234/BN1229,"-")</f>
        <v>0.20081967213114754</v>
      </c>
      <c r="BT1234" s="52">
        <f t="shared" si="845"/>
        <v>77939.510204081627</v>
      </c>
      <c r="BU1234" s="31">
        <f t="shared" si="853"/>
        <v>0.16387959866220736</v>
      </c>
      <c r="BV1234" s="176"/>
      <c r="BW1234" s="197"/>
      <c r="BX1234" s="197"/>
      <c r="BY1234" s="67" t="s">
        <v>66</v>
      </c>
      <c r="BZ1234" s="49">
        <f t="shared" si="819"/>
        <v>120103997</v>
      </c>
      <c r="CA1234" s="30">
        <f>IFERROR(BZ1234/BW1229,"-")</f>
        <v>1.87709109056893E-2</v>
      </c>
      <c r="CB1234" s="49">
        <f t="shared" si="820"/>
        <v>2156</v>
      </c>
      <c r="CC1234" s="30">
        <f>IFERROR(CB1234/BX1229,"-")</f>
        <v>0.29894620077648365</v>
      </c>
      <c r="CD1234" s="52">
        <f t="shared" si="846"/>
        <v>55706.863172541744</v>
      </c>
      <c r="CE1234" s="31">
        <f t="shared" si="854"/>
        <v>0.27500000000000002</v>
      </c>
      <c r="CR1234" s="173"/>
      <c r="CS1234" s="194"/>
      <c r="CT1234" s="188"/>
      <c r="CU1234" s="191"/>
      <c r="CV1234" s="191"/>
      <c r="CW1234" s="75" t="s">
        <v>68</v>
      </c>
      <c r="CX1234" s="86">
        <v>66942510</v>
      </c>
      <c r="CY1234" s="76">
        <v>2.823132727345494E-2</v>
      </c>
      <c r="CZ1234" s="86">
        <v>817</v>
      </c>
      <c r="DA1234" s="76">
        <v>0.28104575163398693</v>
      </c>
      <c r="DB1234" s="86">
        <v>81936.976744186046</v>
      </c>
      <c r="DC1234" s="77">
        <v>0.25748502994011974</v>
      </c>
    </row>
    <row r="1235" spans="2:107" s="16" customFormat="1" ht="13.15" customHeight="1">
      <c r="B1235" s="224"/>
      <c r="C1235" s="194"/>
      <c r="D1235" s="176"/>
      <c r="E1235" s="197"/>
      <c r="F1235" s="197"/>
      <c r="G1235" s="67" t="s">
        <v>68</v>
      </c>
      <c r="H1235" s="49">
        <v>43169</v>
      </c>
      <c r="I1235" s="30">
        <f>IFERROR(H1235/E1229,"-")</f>
        <v>2.5231277455796024E-3</v>
      </c>
      <c r="J1235" s="49">
        <v>2</v>
      </c>
      <c r="K1235" s="30">
        <f>IFERROR(J1235/F1229,"-")</f>
        <v>0.14285714285714285</v>
      </c>
      <c r="L1235" s="52">
        <f t="shared" si="839"/>
        <v>21584.5</v>
      </c>
      <c r="M1235" s="31">
        <f t="shared" si="847"/>
        <v>0.14285714285714285</v>
      </c>
      <c r="N1235" s="176"/>
      <c r="O1235" s="197"/>
      <c r="P1235" s="197"/>
      <c r="Q1235" s="67" t="s">
        <v>68</v>
      </c>
      <c r="R1235" s="49">
        <v>363963</v>
      </c>
      <c r="S1235" s="30">
        <f>IFERROR(R1235/O1229,"-")</f>
        <v>5.1034800718990792E-3</v>
      </c>
      <c r="T1235" s="49">
        <v>11</v>
      </c>
      <c r="U1235" s="30">
        <f>IFERROR(T1235/P1229,"-")</f>
        <v>0.2558139534883721</v>
      </c>
      <c r="V1235" s="52">
        <f t="shared" si="840"/>
        <v>33087.545454545456</v>
      </c>
      <c r="W1235" s="31">
        <f t="shared" si="848"/>
        <v>0.23404255319148937</v>
      </c>
      <c r="X1235" s="176"/>
      <c r="Y1235" s="197"/>
      <c r="Z1235" s="197"/>
      <c r="AA1235" s="67" t="s">
        <v>68</v>
      </c>
      <c r="AB1235" s="49">
        <v>34788215</v>
      </c>
      <c r="AC1235" s="30">
        <f>IFERROR(AB1235/Y1229,"-")</f>
        <v>1.7474362353468019E-2</v>
      </c>
      <c r="AD1235" s="49">
        <v>636</v>
      </c>
      <c r="AE1235" s="30">
        <f>IFERROR(AD1235/Z1229,"-")</f>
        <v>0.21751025991792067</v>
      </c>
      <c r="AF1235" s="52">
        <f t="shared" si="841"/>
        <v>54698.451257861634</v>
      </c>
      <c r="AG1235" s="31">
        <f t="shared" si="849"/>
        <v>0.20267686424474188</v>
      </c>
      <c r="AH1235" s="176"/>
      <c r="AI1235" s="197"/>
      <c r="AJ1235" s="197"/>
      <c r="AK1235" s="67" t="s">
        <v>68</v>
      </c>
      <c r="AL1235" s="49">
        <v>40733789</v>
      </c>
      <c r="AM1235" s="30">
        <f>IFERROR(AL1235/AI1229,"-")</f>
        <v>1.9674854322052807E-2</v>
      </c>
      <c r="AN1235" s="49">
        <v>598</v>
      </c>
      <c r="AO1235" s="30">
        <f>IFERROR(AN1235/AJ1229,"-")</f>
        <v>0.26756152125279642</v>
      </c>
      <c r="AP1235" s="52">
        <f t="shared" si="842"/>
        <v>68116.704013377923</v>
      </c>
      <c r="AQ1235" s="31">
        <f t="shared" si="850"/>
        <v>0.25083892617449666</v>
      </c>
      <c r="AR1235" s="176"/>
      <c r="AS1235" s="197"/>
      <c r="AT1235" s="197"/>
      <c r="AU1235" s="67" t="s">
        <v>68</v>
      </c>
      <c r="AV1235" s="49">
        <v>25265821</v>
      </c>
      <c r="AW1235" s="30">
        <f>IFERROR(AV1235/AS1229,"-")</f>
        <v>2.1390353718579669E-2</v>
      </c>
      <c r="AX1235" s="49">
        <v>351</v>
      </c>
      <c r="AY1235" s="30">
        <f>IFERROR(AX1235/AT1229,"-")</f>
        <v>0.29695431472081218</v>
      </c>
      <c r="AZ1235" s="52">
        <f t="shared" si="843"/>
        <v>71982.396011396006</v>
      </c>
      <c r="BA1235" s="31">
        <f t="shared" si="851"/>
        <v>0.27041602465331277</v>
      </c>
      <c r="BB1235" s="176"/>
      <c r="BC1235" s="197"/>
      <c r="BD1235" s="197"/>
      <c r="BE1235" s="67" t="s">
        <v>68</v>
      </c>
      <c r="BF1235" s="49">
        <v>23087541</v>
      </c>
      <c r="BG1235" s="30">
        <f>IFERROR(BF1235/BC1229,"-")</f>
        <v>3.1262684976933158E-2</v>
      </c>
      <c r="BH1235" s="49">
        <v>203</v>
      </c>
      <c r="BI1235" s="30">
        <f>IFERROR(BH1235/BD1229,"-")</f>
        <v>0.35614035087719298</v>
      </c>
      <c r="BJ1235" s="52">
        <f t="shared" si="844"/>
        <v>113731.72906403941</v>
      </c>
      <c r="BK1235" s="31">
        <f t="shared" si="852"/>
        <v>0.30757575757575756</v>
      </c>
      <c r="BL1235" s="176"/>
      <c r="BM1235" s="197"/>
      <c r="BN1235" s="197"/>
      <c r="BO1235" s="67" t="s">
        <v>68</v>
      </c>
      <c r="BP1235" s="49">
        <v>5767135</v>
      </c>
      <c r="BQ1235" s="30">
        <f>IFERROR(BP1235/BM1229,"-")</f>
        <v>1.7521686415092493E-2</v>
      </c>
      <c r="BR1235" s="49">
        <v>76</v>
      </c>
      <c r="BS1235" s="30">
        <f>IFERROR(BR1235/BN1229,"-")</f>
        <v>0.31147540983606559</v>
      </c>
      <c r="BT1235" s="52">
        <f t="shared" si="845"/>
        <v>75883.355263157893</v>
      </c>
      <c r="BU1235" s="31">
        <f t="shared" si="853"/>
        <v>0.25418060200668896</v>
      </c>
      <c r="BV1235" s="176"/>
      <c r="BW1235" s="197"/>
      <c r="BX1235" s="197"/>
      <c r="BY1235" s="67" t="s">
        <v>68</v>
      </c>
      <c r="BZ1235" s="49">
        <f t="shared" si="819"/>
        <v>130049633</v>
      </c>
      <c r="CA1235" s="30">
        <f>IFERROR(BZ1235/BW1229,"-")</f>
        <v>2.0325302532276181E-2</v>
      </c>
      <c r="CB1235" s="49">
        <f t="shared" si="820"/>
        <v>1877</v>
      </c>
      <c r="CC1235" s="30">
        <f>IFERROR(CB1235/BX1229,"-")</f>
        <v>0.26026067665002772</v>
      </c>
      <c r="CD1235" s="52">
        <f t="shared" si="846"/>
        <v>69285.899307405431</v>
      </c>
      <c r="CE1235" s="31">
        <f t="shared" si="854"/>
        <v>0.23941326530612245</v>
      </c>
      <c r="CR1235" s="173"/>
      <c r="CS1235" s="194"/>
      <c r="CT1235" s="188"/>
      <c r="CU1235" s="191"/>
      <c r="CV1235" s="191"/>
      <c r="CW1235" s="75" t="s">
        <v>69</v>
      </c>
      <c r="CX1235" s="86">
        <v>52319410</v>
      </c>
      <c r="CY1235" s="76">
        <v>2.2064401028047367E-2</v>
      </c>
      <c r="CZ1235" s="86">
        <v>326</v>
      </c>
      <c r="DA1235" s="76">
        <v>0.11214310285517716</v>
      </c>
      <c r="DB1235" s="86">
        <v>160488.98773006134</v>
      </c>
      <c r="DC1235" s="77">
        <v>0.10274188465174913</v>
      </c>
    </row>
    <row r="1236" spans="2:107" s="16" customFormat="1" ht="13.15" customHeight="1">
      <c r="B1236" s="224"/>
      <c r="C1236" s="194"/>
      <c r="D1236" s="176"/>
      <c r="E1236" s="197"/>
      <c r="F1236" s="197"/>
      <c r="G1236" s="67" t="s">
        <v>69</v>
      </c>
      <c r="H1236" s="49">
        <v>0</v>
      </c>
      <c r="I1236" s="30">
        <f>IFERROR(H1236/E1229,"-")</f>
        <v>0</v>
      </c>
      <c r="J1236" s="49">
        <v>0</v>
      </c>
      <c r="K1236" s="30">
        <f>IFERROR(J1236/F1229,"-")</f>
        <v>0</v>
      </c>
      <c r="L1236" s="52" t="str">
        <f t="shared" si="839"/>
        <v>-</v>
      </c>
      <c r="M1236" s="31">
        <f t="shared" si="847"/>
        <v>0</v>
      </c>
      <c r="N1236" s="176"/>
      <c r="O1236" s="197"/>
      <c r="P1236" s="197"/>
      <c r="Q1236" s="67" t="s">
        <v>69</v>
      </c>
      <c r="R1236" s="49">
        <v>71274</v>
      </c>
      <c r="S1236" s="30">
        <f>IFERROR(R1236/O1229,"-")</f>
        <v>9.9940224320751005E-4</v>
      </c>
      <c r="T1236" s="49">
        <v>5</v>
      </c>
      <c r="U1236" s="30">
        <f>IFERROR(T1236/P1229,"-")</f>
        <v>0.11627906976744186</v>
      </c>
      <c r="V1236" s="52">
        <f t="shared" si="840"/>
        <v>14254.8</v>
      </c>
      <c r="W1236" s="31">
        <f t="shared" si="848"/>
        <v>0.10638297872340426</v>
      </c>
      <c r="X1236" s="176"/>
      <c r="Y1236" s="197"/>
      <c r="Z1236" s="197"/>
      <c r="AA1236" s="67" t="s">
        <v>69</v>
      </c>
      <c r="AB1236" s="49">
        <v>28091730</v>
      </c>
      <c r="AC1236" s="30">
        <f>IFERROR(AB1236/Y1229,"-")</f>
        <v>1.4110671362580349E-2</v>
      </c>
      <c r="AD1236" s="49">
        <v>210</v>
      </c>
      <c r="AE1236" s="30">
        <f>IFERROR(AD1236/Z1229,"-")</f>
        <v>7.1819425444596449E-2</v>
      </c>
      <c r="AF1236" s="52">
        <f t="shared" si="841"/>
        <v>133770.14285714287</v>
      </c>
      <c r="AG1236" s="31">
        <f t="shared" si="849"/>
        <v>6.6921606118546847E-2</v>
      </c>
      <c r="AH1236" s="176"/>
      <c r="AI1236" s="197"/>
      <c r="AJ1236" s="197"/>
      <c r="AK1236" s="67" t="s">
        <v>69</v>
      </c>
      <c r="AL1236" s="49">
        <v>72340356</v>
      </c>
      <c r="AM1236" s="30">
        <f>IFERROR(AL1236/AI1229,"-")</f>
        <v>3.494116311903709E-2</v>
      </c>
      <c r="AN1236" s="49">
        <v>248</v>
      </c>
      <c r="AO1236" s="30">
        <f>IFERROR(AN1236/AJ1229,"-")</f>
        <v>0.11096196868008948</v>
      </c>
      <c r="AP1236" s="52">
        <f t="shared" si="842"/>
        <v>291694.98387096776</v>
      </c>
      <c r="AQ1236" s="31">
        <f t="shared" si="850"/>
        <v>0.1040268456375839</v>
      </c>
      <c r="AR1236" s="176"/>
      <c r="AS1236" s="197"/>
      <c r="AT1236" s="197"/>
      <c r="AU1236" s="67" t="s">
        <v>69</v>
      </c>
      <c r="AV1236" s="49">
        <v>42903708</v>
      </c>
      <c r="AW1236" s="30">
        <f>IFERROR(AV1236/AS1229,"-")</f>
        <v>3.6322805024173024E-2</v>
      </c>
      <c r="AX1236" s="49">
        <v>184</v>
      </c>
      <c r="AY1236" s="30">
        <f>IFERROR(AX1236/AT1229,"-")</f>
        <v>0.155668358714044</v>
      </c>
      <c r="AZ1236" s="52">
        <f t="shared" si="843"/>
        <v>233172.32608695651</v>
      </c>
      <c r="BA1236" s="31">
        <f t="shared" si="851"/>
        <v>0.14175654853620956</v>
      </c>
      <c r="BB1236" s="176"/>
      <c r="BC1236" s="197"/>
      <c r="BD1236" s="197"/>
      <c r="BE1236" s="67" t="s">
        <v>69</v>
      </c>
      <c r="BF1236" s="49">
        <v>57620891</v>
      </c>
      <c r="BG1236" s="30">
        <f>IFERROR(BF1236/BC1229,"-")</f>
        <v>7.8024063429847412E-2</v>
      </c>
      <c r="BH1236" s="49">
        <v>148</v>
      </c>
      <c r="BI1236" s="30">
        <f>IFERROR(BH1236/BD1229,"-")</f>
        <v>0.25964912280701752</v>
      </c>
      <c r="BJ1236" s="52">
        <f t="shared" si="844"/>
        <v>389330.34459459462</v>
      </c>
      <c r="BK1236" s="31">
        <f t="shared" si="852"/>
        <v>0.22424242424242424</v>
      </c>
      <c r="BL1236" s="176"/>
      <c r="BM1236" s="197"/>
      <c r="BN1236" s="197"/>
      <c r="BO1236" s="67" t="s">
        <v>69</v>
      </c>
      <c r="BP1236" s="49">
        <v>22074116</v>
      </c>
      <c r="BQ1236" s="30">
        <f>IFERROR(BP1236/BM1229,"-")</f>
        <v>6.706549065391669E-2</v>
      </c>
      <c r="BR1236" s="49">
        <v>52</v>
      </c>
      <c r="BS1236" s="30">
        <f>IFERROR(BR1236/BN1229,"-")</f>
        <v>0.21311475409836064</v>
      </c>
      <c r="BT1236" s="52">
        <f t="shared" si="845"/>
        <v>424502.23076923075</v>
      </c>
      <c r="BU1236" s="31">
        <f t="shared" si="853"/>
        <v>0.17391304347826086</v>
      </c>
      <c r="BV1236" s="176"/>
      <c r="BW1236" s="197"/>
      <c r="BX1236" s="197"/>
      <c r="BY1236" s="67" t="s">
        <v>69</v>
      </c>
      <c r="BZ1236" s="49">
        <f t="shared" si="819"/>
        <v>223102075</v>
      </c>
      <c r="CA1236" s="30">
        <f>IFERROR(BZ1236/BW1229,"-")</f>
        <v>3.4868358067212467E-2</v>
      </c>
      <c r="CB1236" s="49">
        <f t="shared" si="820"/>
        <v>847</v>
      </c>
      <c r="CC1236" s="30">
        <f>IFERROR(CB1236/BX1229,"-")</f>
        <v>0.11744315030504715</v>
      </c>
      <c r="CD1236" s="52">
        <f t="shared" si="846"/>
        <v>263402.68595041323</v>
      </c>
      <c r="CE1236" s="31">
        <f t="shared" si="854"/>
        <v>0.10803571428571429</v>
      </c>
      <c r="CR1236" s="173"/>
      <c r="CS1236" s="194"/>
      <c r="CT1236" s="188"/>
      <c r="CU1236" s="191"/>
      <c r="CV1236" s="191"/>
      <c r="CW1236" s="75" t="s">
        <v>70</v>
      </c>
      <c r="CX1236" s="86">
        <v>0</v>
      </c>
      <c r="CY1236" s="76">
        <v>0</v>
      </c>
      <c r="CZ1236" s="86">
        <v>0</v>
      </c>
      <c r="DA1236" s="76">
        <v>0</v>
      </c>
      <c r="DB1236" s="86" t="s">
        <v>159</v>
      </c>
      <c r="DC1236" s="77">
        <v>0</v>
      </c>
    </row>
    <row r="1237" spans="2:107" s="16" customFormat="1" ht="13.15" customHeight="1">
      <c r="B1237" s="224"/>
      <c r="C1237" s="194"/>
      <c r="D1237" s="176"/>
      <c r="E1237" s="197"/>
      <c r="F1237" s="197"/>
      <c r="G1237" s="67" t="s">
        <v>71</v>
      </c>
      <c r="H1237" s="49">
        <v>0</v>
      </c>
      <c r="I1237" s="30">
        <f>IFERROR(H1237/E1229,"-")</f>
        <v>0</v>
      </c>
      <c r="J1237" s="49">
        <v>0</v>
      </c>
      <c r="K1237" s="30">
        <f>IFERROR(J1237/F1229,"-")</f>
        <v>0</v>
      </c>
      <c r="L1237" s="52" t="str">
        <f t="shared" si="839"/>
        <v>-</v>
      </c>
      <c r="M1237" s="31">
        <f t="shared" si="847"/>
        <v>0</v>
      </c>
      <c r="N1237" s="176"/>
      <c r="O1237" s="197"/>
      <c r="P1237" s="197"/>
      <c r="Q1237" s="67" t="s">
        <v>71</v>
      </c>
      <c r="R1237" s="49">
        <v>0</v>
      </c>
      <c r="S1237" s="30">
        <f>IFERROR(R1237/O1229,"-")</f>
        <v>0</v>
      </c>
      <c r="T1237" s="49">
        <v>0</v>
      </c>
      <c r="U1237" s="30">
        <f>IFERROR(T1237/P1229,"-")</f>
        <v>0</v>
      </c>
      <c r="V1237" s="52" t="str">
        <f t="shared" si="840"/>
        <v>-</v>
      </c>
      <c r="W1237" s="31">
        <f t="shared" si="848"/>
        <v>0</v>
      </c>
      <c r="X1237" s="176"/>
      <c r="Y1237" s="197"/>
      <c r="Z1237" s="197"/>
      <c r="AA1237" s="67" t="s">
        <v>71</v>
      </c>
      <c r="AB1237" s="49">
        <v>9747</v>
      </c>
      <c r="AC1237" s="30">
        <f>IFERROR(AB1237/Y1229,"-")</f>
        <v>4.8959858923274099E-6</v>
      </c>
      <c r="AD1237" s="49">
        <v>5</v>
      </c>
      <c r="AE1237" s="30">
        <f>IFERROR(AD1237/Z1229,"-")</f>
        <v>1.7099863201094391E-3</v>
      </c>
      <c r="AF1237" s="52">
        <f t="shared" si="841"/>
        <v>1949.4</v>
      </c>
      <c r="AG1237" s="31">
        <f t="shared" si="849"/>
        <v>1.5933715742511153E-3</v>
      </c>
      <c r="AH1237" s="176"/>
      <c r="AI1237" s="197"/>
      <c r="AJ1237" s="197"/>
      <c r="AK1237" s="67" t="s">
        <v>71</v>
      </c>
      <c r="AL1237" s="49">
        <v>7047</v>
      </c>
      <c r="AM1237" s="30">
        <f>IFERROR(AL1237/AI1229,"-")</f>
        <v>3.4037761232451544E-6</v>
      </c>
      <c r="AN1237" s="49">
        <v>3</v>
      </c>
      <c r="AO1237" s="30">
        <f>IFERROR(AN1237/AJ1229,"-")</f>
        <v>1.3422818791946308E-3</v>
      </c>
      <c r="AP1237" s="52">
        <f t="shared" si="842"/>
        <v>2349</v>
      </c>
      <c r="AQ1237" s="31">
        <f t="shared" si="850"/>
        <v>1.2583892617449664E-3</v>
      </c>
      <c r="AR1237" s="176"/>
      <c r="AS1237" s="197"/>
      <c r="AT1237" s="197"/>
      <c r="AU1237" s="67" t="s">
        <v>71</v>
      </c>
      <c r="AV1237" s="49">
        <v>7281</v>
      </c>
      <c r="AW1237" s="30">
        <f>IFERROR(AV1237/AS1229,"-")</f>
        <v>6.1641838365346832E-6</v>
      </c>
      <c r="AX1237" s="49">
        <v>5</v>
      </c>
      <c r="AY1237" s="30">
        <f>IFERROR(AX1237/AT1229,"-")</f>
        <v>4.2301184433164128E-3</v>
      </c>
      <c r="AZ1237" s="52">
        <f t="shared" si="843"/>
        <v>1456.2</v>
      </c>
      <c r="BA1237" s="31">
        <f t="shared" si="851"/>
        <v>3.852080123266564E-3</v>
      </c>
      <c r="BB1237" s="176"/>
      <c r="BC1237" s="197"/>
      <c r="BD1237" s="197"/>
      <c r="BE1237" s="67" t="s">
        <v>71</v>
      </c>
      <c r="BF1237" s="49">
        <v>4868</v>
      </c>
      <c r="BG1237" s="30">
        <f>IFERROR(BF1237/BC1229,"-")</f>
        <v>6.5917262677610663E-6</v>
      </c>
      <c r="BH1237" s="49">
        <v>2</v>
      </c>
      <c r="BI1237" s="30">
        <f>IFERROR(BH1237/BD1229,"-")</f>
        <v>3.5087719298245615E-3</v>
      </c>
      <c r="BJ1237" s="52">
        <f t="shared" si="844"/>
        <v>2434</v>
      </c>
      <c r="BK1237" s="31">
        <f t="shared" si="852"/>
        <v>3.0303030303030303E-3</v>
      </c>
      <c r="BL1237" s="176"/>
      <c r="BM1237" s="197"/>
      <c r="BN1237" s="197"/>
      <c r="BO1237" s="67" t="s">
        <v>71</v>
      </c>
      <c r="BP1237" s="49">
        <v>0</v>
      </c>
      <c r="BQ1237" s="30">
        <f>IFERROR(BP1237/BM1229,"-")</f>
        <v>0</v>
      </c>
      <c r="BR1237" s="49">
        <v>0</v>
      </c>
      <c r="BS1237" s="30">
        <f>IFERROR(BR1237/BN1229,"-")</f>
        <v>0</v>
      </c>
      <c r="BT1237" s="52" t="str">
        <f t="shared" si="845"/>
        <v>-</v>
      </c>
      <c r="BU1237" s="31">
        <f t="shared" si="853"/>
        <v>0</v>
      </c>
      <c r="BV1237" s="176"/>
      <c r="BW1237" s="197"/>
      <c r="BX1237" s="197"/>
      <c r="BY1237" s="67" t="s">
        <v>71</v>
      </c>
      <c r="BZ1237" s="49">
        <f t="shared" si="819"/>
        <v>28943</v>
      </c>
      <c r="CA1237" s="30">
        <f>IFERROR(BZ1237/BW1229,"-")</f>
        <v>4.5234670611617145E-6</v>
      </c>
      <c r="CB1237" s="49">
        <f t="shared" si="820"/>
        <v>15</v>
      </c>
      <c r="CC1237" s="30">
        <f>IFERROR(CB1237/BX1229,"-")</f>
        <v>2.0798668885191347E-3</v>
      </c>
      <c r="CD1237" s="52">
        <f t="shared" si="846"/>
        <v>1929.5333333333333</v>
      </c>
      <c r="CE1237" s="31">
        <f t="shared" si="854"/>
        <v>1.9132653061224489E-3</v>
      </c>
      <c r="CR1237" s="173"/>
      <c r="CS1237" s="194"/>
      <c r="CT1237" s="188"/>
      <c r="CU1237" s="191"/>
      <c r="CV1237" s="191"/>
      <c r="CW1237" s="75" t="s">
        <v>73</v>
      </c>
      <c r="CX1237" s="86">
        <v>231278</v>
      </c>
      <c r="CY1237" s="76">
        <v>9.7535705027345282E-5</v>
      </c>
      <c r="CZ1237" s="86">
        <v>20</v>
      </c>
      <c r="DA1237" s="76">
        <v>6.8799449604403165E-3</v>
      </c>
      <c r="DB1237" s="86">
        <v>11563.9</v>
      </c>
      <c r="DC1237" s="77">
        <v>6.3031831074692717E-3</v>
      </c>
    </row>
    <row r="1238" spans="2:107" s="16" customFormat="1" ht="13.15" customHeight="1">
      <c r="B1238" s="224"/>
      <c r="C1238" s="194"/>
      <c r="D1238" s="176"/>
      <c r="E1238" s="197"/>
      <c r="F1238" s="197"/>
      <c r="G1238" s="67" t="s">
        <v>73</v>
      </c>
      <c r="H1238" s="49">
        <v>0</v>
      </c>
      <c r="I1238" s="30">
        <f>IFERROR(H1238/E1229,"-")</f>
        <v>0</v>
      </c>
      <c r="J1238" s="49">
        <v>0</v>
      </c>
      <c r="K1238" s="30">
        <f>IFERROR(J1238/F1229,"-")</f>
        <v>0</v>
      </c>
      <c r="L1238" s="52" t="str">
        <f t="shared" si="839"/>
        <v>-</v>
      </c>
      <c r="M1238" s="31">
        <f t="shared" si="847"/>
        <v>0</v>
      </c>
      <c r="N1238" s="176"/>
      <c r="O1238" s="197"/>
      <c r="P1238" s="197"/>
      <c r="Q1238" s="67" t="s">
        <v>73</v>
      </c>
      <c r="R1238" s="49">
        <v>232</v>
      </c>
      <c r="S1238" s="30">
        <f>IFERROR(R1238/O1229,"-")</f>
        <v>3.2530981904220657E-6</v>
      </c>
      <c r="T1238" s="49">
        <v>1</v>
      </c>
      <c r="U1238" s="30">
        <f>IFERROR(T1238/P1229,"-")</f>
        <v>2.3255813953488372E-2</v>
      </c>
      <c r="V1238" s="52">
        <f t="shared" si="840"/>
        <v>232</v>
      </c>
      <c r="W1238" s="31">
        <f t="shared" si="848"/>
        <v>2.1276595744680851E-2</v>
      </c>
      <c r="X1238" s="176"/>
      <c r="Y1238" s="197"/>
      <c r="Z1238" s="197"/>
      <c r="AA1238" s="67" t="s">
        <v>73</v>
      </c>
      <c r="AB1238" s="49">
        <v>367608</v>
      </c>
      <c r="AC1238" s="30">
        <f>IFERROR(AB1238/Y1229,"-")</f>
        <v>1.8465205518689796E-4</v>
      </c>
      <c r="AD1238" s="49">
        <v>16</v>
      </c>
      <c r="AE1238" s="30">
        <f>IFERROR(AD1238/Z1229,"-")</f>
        <v>5.4719562243502051E-3</v>
      </c>
      <c r="AF1238" s="52">
        <f t="shared" si="841"/>
        <v>22975.5</v>
      </c>
      <c r="AG1238" s="31">
        <f t="shared" si="849"/>
        <v>5.098789037603569E-3</v>
      </c>
      <c r="AH1238" s="176"/>
      <c r="AI1238" s="197"/>
      <c r="AJ1238" s="197"/>
      <c r="AK1238" s="67" t="s">
        <v>73</v>
      </c>
      <c r="AL1238" s="49">
        <v>402515</v>
      </c>
      <c r="AM1238" s="30">
        <f>IFERROR(AL1238/AI1229,"-")</f>
        <v>1.944190359369978E-4</v>
      </c>
      <c r="AN1238" s="49">
        <v>17</v>
      </c>
      <c r="AO1238" s="30">
        <f>IFERROR(AN1238/AJ1229,"-")</f>
        <v>7.6062639821029079E-3</v>
      </c>
      <c r="AP1238" s="52">
        <f t="shared" si="842"/>
        <v>23677.352941176472</v>
      </c>
      <c r="AQ1238" s="31">
        <f t="shared" si="850"/>
        <v>7.1308724832214766E-3</v>
      </c>
      <c r="AR1238" s="176"/>
      <c r="AS1238" s="197"/>
      <c r="AT1238" s="197"/>
      <c r="AU1238" s="67" t="s">
        <v>73</v>
      </c>
      <c r="AV1238" s="49">
        <v>312582</v>
      </c>
      <c r="AW1238" s="30">
        <f>IFERROR(AV1238/AS1229,"-")</f>
        <v>2.6463575223069417E-4</v>
      </c>
      <c r="AX1238" s="49">
        <v>12</v>
      </c>
      <c r="AY1238" s="30">
        <f>IFERROR(AX1238/AT1229,"-")</f>
        <v>1.015228426395939E-2</v>
      </c>
      <c r="AZ1238" s="52">
        <f t="shared" si="843"/>
        <v>26048.5</v>
      </c>
      <c r="BA1238" s="31">
        <f t="shared" si="851"/>
        <v>9.2449922958397542E-3</v>
      </c>
      <c r="BB1238" s="176"/>
      <c r="BC1238" s="197"/>
      <c r="BD1238" s="197"/>
      <c r="BE1238" s="67" t="s">
        <v>73</v>
      </c>
      <c r="BF1238" s="49">
        <v>71685</v>
      </c>
      <c r="BG1238" s="30">
        <f>IFERROR(BF1238/BC1229,"-")</f>
        <v>9.7068179438055058E-5</v>
      </c>
      <c r="BH1238" s="49">
        <v>3</v>
      </c>
      <c r="BI1238" s="30">
        <f>IFERROR(BH1238/BD1229,"-")</f>
        <v>5.263157894736842E-3</v>
      </c>
      <c r="BJ1238" s="52">
        <f t="shared" si="844"/>
        <v>23895</v>
      </c>
      <c r="BK1238" s="31">
        <f t="shared" si="852"/>
        <v>4.5454545454545452E-3</v>
      </c>
      <c r="BL1238" s="176"/>
      <c r="BM1238" s="197"/>
      <c r="BN1238" s="197"/>
      <c r="BO1238" s="67" t="s">
        <v>73</v>
      </c>
      <c r="BP1238" s="49">
        <v>0</v>
      </c>
      <c r="BQ1238" s="30">
        <f>IFERROR(BP1238/BM1229,"-")</f>
        <v>0</v>
      </c>
      <c r="BR1238" s="49">
        <v>0</v>
      </c>
      <c r="BS1238" s="30">
        <f>IFERROR(BR1238/BN1229,"-")</f>
        <v>0</v>
      </c>
      <c r="BT1238" s="52" t="str">
        <f t="shared" si="845"/>
        <v>-</v>
      </c>
      <c r="BU1238" s="31">
        <f t="shared" si="853"/>
        <v>0</v>
      </c>
      <c r="BV1238" s="176"/>
      <c r="BW1238" s="197"/>
      <c r="BX1238" s="197"/>
      <c r="BY1238" s="67" t="s">
        <v>73</v>
      </c>
      <c r="BZ1238" s="49">
        <f t="shared" si="819"/>
        <v>1154622</v>
      </c>
      <c r="CA1238" s="30">
        <f>IFERROR(BZ1238/BW1229,"-")</f>
        <v>1.8045449970952084E-4</v>
      </c>
      <c r="CB1238" s="49">
        <f t="shared" si="820"/>
        <v>49</v>
      </c>
      <c r="CC1238" s="30">
        <f>IFERROR(CB1238/BX1229,"-")</f>
        <v>6.7942318358291736E-3</v>
      </c>
      <c r="CD1238" s="52">
        <f t="shared" si="846"/>
        <v>23563.714285714286</v>
      </c>
      <c r="CE1238" s="31">
        <f t="shared" si="854"/>
        <v>6.2500000000000003E-3</v>
      </c>
      <c r="CR1238" s="173"/>
      <c r="CS1238" s="194"/>
      <c r="CT1238" s="188"/>
      <c r="CU1238" s="191"/>
      <c r="CV1238" s="191"/>
      <c r="CW1238" s="75" t="s">
        <v>75</v>
      </c>
      <c r="CX1238" s="86">
        <v>1566423</v>
      </c>
      <c r="CY1238" s="76">
        <v>6.6059967517900222E-4</v>
      </c>
      <c r="CZ1238" s="86">
        <v>123</v>
      </c>
      <c r="DA1238" s="76">
        <v>4.2311661506707947E-2</v>
      </c>
      <c r="DB1238" s="86">
        <v>12735.146341463415</v>
      </c>
      <c r="DC1238" s="77">
        <v>3.8764576110936019E-2</v>
      </c>
    </row>
    <row r="1239" spans="2:107" s="16" customFormat="1" ht="13.15" customHeight="1">
      <c r="B1239" s="224"/>
      <c r="C1239" s="194"/>
      <c r="D1239" s="176"/>
      <c r="E1239" s="197"/>
      <c r="F1239" s="197"/>
      <c r="G1239" s="67" t="s">
        <v>75</v>
      </c>
      <c r="H1239" s="49">
        <v>0</v>
      </c>
      <c r="I1239" s="30">
        <f>IFERROR(H1239/E1229,"-")</f>
        <v>0</v>
      </c>
      <c r="J1239" s="49">
        <v>0</v>
      </c>
      <c r="K1239" s="30">
        <f>IFERROR(J1239/F1229,"-")</f>
        <v>0</v>
      </c>
      <c r="L1239" s="52" t="str">
        <f t="shared" si="839"/>
        <v>-</v>
      </c>
      <c r="M1239" s="31">
        <f t="shared" si="847"/>
        <v>0</v>
      </c>
      <c r="N1239" s="176"/>
      <c r="O1239" s="197"/>
      <c r="P1239" s="197"/>
      <c r="Q1239" s="67" t="s">
        <v>75</v>
      </c>
      <c r="R1239" s="49">
        <v>0</v>
      </c>
      <c r="S1239" s="30">
        <f>IFERROR(R1239/O1229,"-")</f>
        <v>0</v>
      </c>
      <c r="T1239" s="49">
        <v>0</v>
      </c>
      <c r="U1239" s="30">
        <f>IFERROR(T1239/P1229,"-")</f>
        <v>0</v>
      </c>
      <c r="V1239" s="52" t="str">
        <f t="shared" si="840"/>
        <v>-</v>
      </c>
      <c r="W1239" s="31">
        <f t="shared" si="848"/>
        <v>0</v>
      </c>
      <c r="X1239" s="176"/>
      <c r="Y1239" s="197"/>
      <c r="Z1239" s="197"/>
      <c r="AA1239" s="67" t="s">
        <v>75</v>
      </c>
      <c r="AB1239" s="49">
        <v>1386956</v>
      </c>
      <c r="AC1239" s="30">
        <f>IFERROR(AB1239/Y1229,"-")</f>
        <v>6.966776453553766E-4</v>
      </c>
      <c r="AD1239" s="49">
        <v>116</v>
      </c>
      <c r="AE1239" s="30">
        <f>IFERROR(AD1239/Z1229,"-")</f>
        <v>3.9671682626538987E-2</v>
      </c>
      <c r="AF1239" s="52">
        <f t="shared" si="841"/>
        <v>11956.51724137931</v>
      </c>
      <c r="AG1239" s="31">
        <f t="shared" si="849"/>
        <v>3.6966220522625874E-2</v>
      </c>
      <c r="AH1239" s="176"/>
      <c r="AI1239" s="197"/>
      <c r="AJ1239" s="197"/>
      <c r="AK1239" s="67" t="s">
        <v>75</v>
      </c>
      <c r="AL1239" s="49">
        <v>1874761</v>
      </c>
      <c r="AM1239" s="30">
        <f>IFERROR(AL1239/AI1229,"-")</f>
        <v>9.055295485442329E-4</v>
      </c>
      <c r="AN1239" s="49">
        <v>120</v>
      </c>
      <c r="AO1239" s="30">
        <f>IFERROR(AN1239/AJ1229,"-")</f>
        <v>5.3691275167785234E-2</v>
      </c>
      <c r="AP1239" s="52">
        <f t="shared" si="842"/>
        <v>15623.008333333333</v>
      </c>
      <c r="AQ1239" s="31">
        <f t="shared" si="850"/>
        <v>5.0335570469798654E-2</v>
      </c>
      <c r="AR1239" s="176"/>
      <c r="AS1239" s="197"/>
      <c r="AT1239" s="197"/>
      <c r="AU1239" s="67" t="s">
        <v>75</v>
      </c>
      <c r="AV1239" s="49">
        <v>3361470</v>
      </c>
      <c r="AW1239" s="30">
        <f>IFERROR(AV1239/AS1229,"-")</f>
        <v>2.8458617004527183E-3</v>
      </c>
      <c r="AX1239" s="49">
        <v>87</v>
      </c>
      <c r="AY1239" s="30">
        <f>IFERROR(AX1239/AT1229,"-")</f>
        <v>7.3604060913705582E-2</v>
      </c>
      <c r="AZ1239" s="52">
        <f t="shared" si="843"/>
        <v>38637.586206896551</v>
      </c>
      <c r="BA1239" s="31">
        <f t="shared" si="851"/>
        <v>6.7026194144838208E-2</v>
      </c>
      <c r="BB1239" s="176"/>
      <c r="BC1239" s="197"/>
      <c r="BD1239" s="197"/>
      <c r="BE1239" s="67" t="s">
        <v>75</v>
      </c>
      <c r="BF1239" s="49">
        <v>782268</v>
      </c>
      <c r="BG1239" s="30">
        <f>IFERROR(BF1239/BC1229,"-")</f>
        <v>1.0592638710001877E-3</v>
      </c>
      <c r="BH1239" s="49">
        <v>46</v>
      </c>
      <c r="BI1239" s="30">
        <f>IFERROR(BH1239/BD1229,"-")</f>
        <v>8.0701754385964913E-2</v>
      </c>
      <c r="BJ1239" s="52">
        <f t="shared" si="844"/>
        <v>17005.82608695652</v>
      </c>
      <c r="BK1239" s="31">
        <f t="shared" si="852"/>
        <v>6.9696969696969702E-2</v>
      </c>
      <c r="BL1239" s="176"/>
      <c r="BM1239" s="197"/>
      <c r="BN1239" s="197"/>
      <c r="BO1239" s="67" t="s">
        <v>75</v>
      </c>
      <c r="BP1239" s="49">
        <v>2038734</v>
      </c>
      <c r="BQ1239" s="30">
        <f>IFERROR(BP1239/BM1229,"-")</f>
        <v>6.1940734579279278E-3</v>
      </c>
      <c r="BR1239" s="49">
        <v>35</v>
      </c>
      <c r="BS1239" s="30">
        <f>IFERROR(BR1239/BN1229,"-")</f>
        <v>0.14344262295081966</v>
      </c>
      <c r="BT1239" s="52">
        <f t="shared" si="845"/>
        <v>58249.542857142857</v>
      </c>
      <c r="BU1239" s="31">
        <f t="shared" si="853"/>
        <v>0.11705685618729098</v>
      </c>
      <c r="BV1239" s="176"/>
      <c r="BW1239" s="197"/>
      <c r="BX1239" s="197"/>
      <c r="BY1239" s="67" t="s">
        <v>75</v>
      </c>
      <c r="BZ1239" s="49">
        <f t="shared" si="819"/>
        <v>9444189</v>
      </c>
      <c r="CA1239" s="30">
        <f>IFERROR(BZ1239/BW1229,"-")</f>
        <v>1.47602107110133E-3</v>
      </c>
      <c r="CB1239" s="49">
        <f t="shared" si="820"/>
        <v>404</v>
      </c>
      <c r="CC1239" s="30">
        <f>IFERROR(CB1239/BX1229,"-")</f>
        <v>5.6017748197448695E-2</v>
      </c>
      <c r="CD1239" s="52">
        <f t="shared" si="846"/>
        <v>23376.705445544554</v>
      </c>
      <c r="CE1239" s="31">
        <f t="shared" si="854"/>
        <v>5.1530612244897959E-2</v>
      </c>
      <c r="CR1239" s="173"/>
      <c r="CS1239" s="194"/>
      <c r="CT1239" s="188"/>
      <c r="CU1239" s="191"/>
      <c r="CV1239" s="191"/>
      <c r="CW1239" s="75" t="s">
        <v>77</v>
      </c>
      <c r="CX1239" s="86">
        <v>5049638</v>
      </c>
      <c r="CY1239" s="76">
        <v>2.1295583776358919E-3</v>
      </c>
      <c r="CZ1239" s="86">
        <v>29</v>
      </c>
      <c r="DA1239" s="76">
        <v>9.9759201926384582E-3</v>
      </c>
      <c r="DB1239" s="86">
        <v>174125.44827586206</v>
      </c>
      <c r="DC1239" s="77">
        <v>9.1396155058304437E-3</v>
      </c>
    </row>
    <row r="1240" spans="2:107" s="16" customFormat="1" ht="13.15" customHeight="1">
      <c r="B1240" s="224"/>
      <c r="C1240" s="194"/>
      <c r="D1240" s="176"/>
      <c r="E1240" s="197"/>
      <c r="F1240" s="197"/>
      <c r="G1240" s="67" t="s">
        <v>77</v>
      </c>
      <c r="H1240" s="49">
        <v>0</v>
      </c>
      <c r="I1240" s="30">
        <f>IFERROR(H1240/E1229,"-")</f>
        <v>0</v>
      </c>
      <c r="J1240" s="49">
        <v>0</v>
      </c>
      <c r="K1240" s="30">
        <f>IFERROR(J1240/F1229,"-")</f>
        <v>0</v>
      </c>
      <c r="L1240" s="52" t="str">
        <f t="shared" si="839"/>
        <v>-</v>
      </c>
      <c r="M1240" s="31">
        <f t="shared" si="847"/>
        <v>0</v>
      </c>
      <c r="N1240" s="176"/>
      <c r="O1240" s="197"/>
      <c r="P1240" s="197"/>
      <c r="Q1240" s="67" t="s">
        <v>77</v>
      </c>
      <c r="R1240" s="49">
        <v>0</v>
      </c>
      <c r="S1240" s="30">
        <f>IFERROR(R1240/O1229,"-")</f>
        <v>0</v>
      </c>
      <c r="T1240" s="49">
        <v>0</v>
      </c>
      <c r="U1240" s="30">
        <f>IFERROR(T1240/P1229,"-")</f>
        <v>0</v>
      </c>
      <c r="V1240" s="52" t="str">
        <f t="shared" si="840"/>
        <v>-</v>
      </c>
      <c r="W1240" s="31">
        <f t="shared" si="848"/>
        <v>0</v>
      </c>
      <c r="X1240" s="176"/>
      <c r="Y1240" s="197"/>
      <c r="Z1240" s="197"/>
      <c r="AA1240" s="67" t="s">
        <v>77</v>
      </c>
      <c r="AB1240" s="49">
        <v>461419</v>
      </c>
      <c r="AC1240" s="30">
        <f>IFERROR(AB1240/Y1229,"-")</f>
        <v>2.317739729610979E-4</v>
      </c>
      <c r="AD1240" s="49">
        <v>14</v>
      </c>
      <c r="AE1240" s="30">
        <f>IFERROR(AD1240/Z1229,"-")</f>
        <v>4.7879616963064295E-3</v>
      </c>
      <c r="AF1240" s="52">
        <f t="shared" si="841"/>
        <v>32958.5</v>
      </c>
      <c r="AG1240" s="31">
        <f t="shared" si="849"/>
        <v>4.4614404079031233E-3</v>
      </c>
      <c r="AH1240" s="176"/>
      <c r="AI1240" s="197"/>
      <c r="AJ1240" s="197"/>
      <c r="AK1240" s="67" t="s">
        <v>77</v>
      </c>
      <c r="AL1240" s="49">
        <v>1801759</v>
      </c>
      <c r="AM1240" s="30">
        <f>IFERROR(AL1240/AI1229,"-")</f>
        <v>8.702688043198619E-4</v>
      </c>
      <c r="AN1240" s="49">
        <v>23</v>
      </c>
      <c r="AO1240" s="30">
        <f>IFERROR(AN1240/AJ1229,"-")</f>
        <v>1.029082774049217E-2</v>
      </c>
      <c r="AP1240" s="52">
        <f t="shared" si="842"/>
        <v>78337.34782608696</v>
      </c>
      <c r="AQ1240" s="31">
        <f t="shared" si="850"/>
        <v>9.6476510067114093E-3</v>
      </c>
      <c r="AR1240" s="176"/>
      <c r="AS1240" s="197"/>
      <c r="AT1240" s="197"/>
      <c r="AU1240" s="67" t="s">
        <v>77</v>
      </c>
      <c r="AV1240" s="49">
        <v>967094</v>
      </c>
      <c r="AW1240" s="30">
        <f>IFERROR(AV1240/AS1229,"-")</f>
        <v>8.1875363318358366E-4</v>
      </c>
      <c r="AX1240" s="49">
        <v>21</v>
      </c>
      <c r="AY1240" s="30">
        <f>IFERROR(AX1240/AT1229,"-")</f>
        <v>1.7766497461928935E-2</v>
      </c>
      <c r="AZ1240" s="52">
        <f t="shared" si="843"/>
        <v>46052.095238095237</v>
      </c>
      <c r="BA1240" s="31">
        <f t="shared" si="851"/>
        <v>1.6178736517719568E-2</v>
      </c>
      <c r="BB1240" s="176"/>
      <c r="BC1240" s="197"/>
      <c r="BD1240" s="197"/>
      <c r="BE1240" s="67" t="s">
        <v>77</v>
      </c>
      <c r="BF1240" s="49">
        <v>70316</v>
      </c>
      <c r="BG1240" s="30">
        <f>IFERROR(BF1240/BC1229,"-")</f>
        <v>9.5214425686911908E-5</v>
      </c>
      <c r="BH1240" s="49">
        <v>5</v>
      </c>
      <c r="BI1240" s="30">
        <f>IFERROR(BH1240/BD1229,"-")</f>
        <v>8.771929824561403E-3</v>
      </c>
      <c r="BJ1240" s="52">
        <f t="shared" si="844"/>
        <v>14063.2</v>
      </c>
      <c r="BK1240" s="31">
        <f t="shared" si="852"/>
        <v>7.575757575757576E-3</v>
      </c>
      <c r="BL1240" s="176"/>
      <c r="BM1240" s="197"/>
      <c r="BN1240" s="197"/>
      <c r="BO1240" s="67" t="s">
        <v>77</v>
      </c>
      <c r="BP1240" s="49">
        <v>731532</v>
      </c>
      <c r="BQ1240" s="30">
        <f>IFERROR(BP1240/BM1229,"-")</f>
        <v>2.2225375869657019E-3</v>
      </c>
      <c r="BR1240" s="49">
        <v>5</v>
      </c>
      <c r="BS1240" s="30">
        <f>IFERROR(BR1240/BN1229,"-")</f>
        <v>2.0491803278688523E-2</v>
      </c>
      <c r="BT1240" s="52">
        <f t="shared" si="845"/>
        <v>146306.4</v>
      </c>
      <c r="BU1240" s="31">
        <f t="shared" si="853"/>
        <v>1.6722408026755852E-2</v>
      </c>
      <c r="BV1240" s="176"/>
      <c r="BW1240" s="197"/>
      <c r="BX1240" s="197"/>
      <c r="BY1240" s="67" t="s">
        <v>77</v>
      </c>
      <c r="BZ1240" s="49">
        <f t="shared" si="819"/>
        <v>4032120</v>
      </c>
      <c r="CA1240" s="30">
        <f>IFERROR(BZ1240/BW1229,"-")</f>
        <v>6.3017524122072261E-4</v>
      </c>
      <c r="CB1240" s="49">
        <f t="shared" si="820"/>
        <v>68</v>
      </c>
      <c r="CC1240" s="30">
        <f>IFERROR(CB1240/BX1229,"-")</f>
        <v>9.4287298946200779E-3</v>
      </c>
      <c r="CD1240" s="52">
        <f t="shared" si="846"/>
        <v>59295.882352941175</v>
      </c>
      <c r="CE1240" s="31">
        <f t="shared" si="854"/>
        <v>8.673469387755102E-3</v>
      </c>
      <c r="CR1240" s="173"/>
      <c r="CS1240" s="194"/>
      <c r="CT1240" s="188"/>
      <c r="CU1240" s="191"/>
      <c r="CV1240" s="191"/>
      <c r="CW1240" s="75" t="s">
        <v>79</v>
      </c>
      <c r="CX1240" s="86">
        <v>29611073</v>
      </c>
      <c r="CY1240" s="76">
        <v>1.2487728541716843E-2</v>
      </c>
      <c r="CZ1240" s="86">
        <v>70</v>
      </c>
      <c r="DA1240" s="76">
        <v>2.4079807361541108E-2</v>
      </c>
      <c r="DB1240" s="86">
        <v>423015.32857142854</v>
      </c>
      <c r="DC1240" s="77">
        <v>2.2061140876142454E-2</v>
      </c>
    </row>
    <row r="1241" spans="2:107" s="16" customFormat="1" ht="13.15" customHeight="1">
      <c r="B1241" s="224"/>
      <c r="C1241" s="194"/>
      <c r="D1241" s="176"/>
      <c r="E1241" s="197"/>
      <c r="F1241" s="197"/>
      <c r="G1241" s="67" t="s">
        <v>79</v>
      </c>
      <c r="H1241" s="49">
        <v>1974976</v>
      </c>
      <c r="I1241" s="30">
        <f>IFERROR(H1241/E1229,"-")</f>
        <v>0.11543275828612709</v>
      </c>
      <c r="J1241" s="49">
        <v>1</v>
      </c>
      <c r="K1241" s="30">
        <f>IFERROR(J1241/F1229,"-")</f>
        <v>7.1428571428571425E-2</v>
      </c>
      <c r="L1241" s="52">
        <f t="shared" si="839"/>
        <v>1974976</v>
      </c>
      <c r="M1241" s="31">
        <f t="shared" si="847"/>
        <v>7.1428571428571425E-2</v>
      </c>
      <c r="N1241" s="176"/>
      <c r="O1241" s="197"/>
      <c r="P1241" s="197"/>
      <c r="Q1241" s="67" t="s">
        <v>79</v>
      </c>
      <c r="R1241" s="49">
        <v>34806</v>
      </c>
      <c r="S1241" s="30">
        <f>IFERROR(R1241/O1229,"-")</f>
        <v>4.8804886041306213E-4</v>
      </c>
      <c r="T1241" s="49">
        <v>2</v>
      </c>
      <c r="U1241" s="30">
        <f>IFERROR(T1241/P1229,"-")</f>
        <v>4.6511627906976744E-2</v>
      </c>
      <c r="V1241" s="52">
        <f t="shared" si="840"/>
        <v>17403</v>
      </c>
      <c r="W1241" s="31">
        <f t="shared" si="848"/>
        <v>4.2553191489361701E-2</v>
      </c>
      <c r="X1241" s="176"/>
      <c r="Y1241" s="197"/>
      <c r="Z1241" s="197"/>
      <c r="AA1241" s="67" t="s">
        <v>79</v>
      </c>
      <c r="AB1241" s="49">
        <v>10186166</v>
      </c>
      <c r="AC1241" s="30">
        <f>IFERROR(AB1241/Y1229,"-")</f>
        <v>5.1165820286144586E-3</v>
      </c>
      <c r="AD1241" s="49">
        <v>29</v>
      </c>
      <c r="AE1241" s="30">
        <f>IFERROR(AD1241/Z1229,"-")</f>
        <v>9.9179206566347468E-3</v>
      </c>
      <c r="AF1241" s="52">
        <f t="shared" si="841"/>
        <v>351247.10344827588</v>
      </c>
      <c r="AG1241" s="31">
        <f t="shared" si="849"/>
        <v>9.2415551306564685E-3</v>
      </c>
      <c r="AH1241" s="176"/>
      <c r="AI1241" s="197"/>
      <c r="AJ1241" s="197"/>
      <c r="AK1241" s="67" t="s">
        <v>79</v>
      </c>
      <c r="AL1241" s="49">
        <v>10351724</v>
      </c>
      <c r="AM1241" s="30">
        <f>IFERROR(AL1241/AI1229,"-")</f>
        <v>4.9999930446464917E-3</v>
      </c>
      <c r="AN1241" s="49">
        <v>37</v>
      </c>
      <c r="AO1241" s="30">
        <f>IFERROR(AN1241/AJ1229,"-")</f>
        <v>1.6554809843400447E-2</v>
      </c>
      <c r="AP1241" s="52">
        <f t="shared" si="842"/>
        <v>279776.32432432432</v>
      </c>
      <c r="AQ1241" s="31">
        <f t="shared" si="850"/>
        <v>1.552013422818792E-2</v>
      </c>
      <c r="AR1241" s="176"/>
      <c r="AS1241" s="197"/>
      <c r="AT1241" s="197"/>
      <c r="AU1241" s="67" t="s">
        <v>79</v>
      </c>
      <c r="AV1241" s="49">
        <v>23622484</v>
      </c>
      <c r="AW1241" s="30">
        <f>IFERROR(AV1241/AS1229,"-")</f>
        <v>1.9999084473506273E-2</v>
      </c>
      <c r="AX1241" s="49">
        <v>54</v>
      </c>
      <c r="AY1241" s="30">
        <f>IFERROR(AX1241/AT1229,"-")</f>
        <v>4.5685279187817257E-2</v>
      </c>
      <c r="AZ1241" s="52">
        <f t="shared" si="843"/>
        <v>437453.40740740742</v>
      </c>
      <c r="BA1241" s="31">
        <f t="shared" si="851"/>
        <v>4.1602465331278891E-2</v>
      </c>
      <c r="BB1241" s="176"/>
      <c r="BC1241" s="197"/>
      <c r="BD1241" s="197"/>
      <c r="BE1241" s="67" t="s">
        <v>79</v>
      </c>
      <c r="BF1241" s="49">
        <v>12888317</v>
      </c>
      <c r="BG1241" s="30">
        <f>IFERROR(BF1241/BC1229,"-")</f>
        <v>1.7451983918679439E-2</v>
      </c>
      <c r="BH1241" s="49">
        <v>36</v>
      </c>
      <c r="BI1241" s="30">
        <f>IFERROR(BH1241/BD1229,"-")</f>
        <v>6.3157894736842107E-2</v>
      </c>
      <c r="BJ1241" s="52">
        <f t="shared" si="844"/>
        <v>358008.80555555556</v>
      </c>
      <c r="BK1241" s="31">
        <f t="shared" si="852"/>
        <v>5.4545454545454543E-2</v>
      </c>
      <c r="BL1241" s="176"/>
      <c r="BM1241" s="197"/>
      <c r="BN1241" s="197"/>
      <c r="BO1241" s="67" t="s">
        <v>79</v>
      </c>
      <c r="BP1241" s="49">
        <v>17793681</v>
      </c>
      <c r="BQ1241" s="30">
        <f>IFERROR(BP1241/BM1229,"-")</f>
        <v>5.4060690213110912E-2</v>
      </c>
      <c r="BR1241" s="49">
        <v>24</v>
      </c>
      <c r="BS1241" s="30">
        <f>IFERROR(BR1241/BN1229,"-")</f>
        <v>9.8360655737704916E-2</v>
      </c>
      <c r="BT1241" s="52">
        <f t="shared" si="845"/>
        <v>741403.375</v>
      </c>
      <c r="BU1241" s="31">
        <f t="shared" si="853"/>
        <v>8.0267558528428096E-2</v>
      </c>
      <c r="BV1241" s="176"/>
      <c r="BW1241" s="197"/>
      <c r="BX1241" s="197"/>
      <c r="BY1241" s="67" t="s">
        <v>79</v>
      </c>
      <c r="BZ1241" s="49">
        <f t="shared" si="819"/>
        <v>76852154</v>
      </c>
      <c r="CA1241" s="30">
        <f>IFERROR(BZ1241/BW1229,"-")</f>
        <v>1.201113178310222E-2</v>
      </c>
      <c r="CB1241" s="49">
        <f t="shared" si="820"/>
        <v>183</v>
      </c>
      <c r="CC1241" s="30">
        <f>IFERROR(CB1241/BX1229,"-")</f>
        <v>2.5374376039933443E-2</v>
      </c>
      <c r="CD1241" s="52">
        <f t="shared" si="846"/>
        <v>419957.12568306009</v>
      </c>
      <c r="CE1241" s="31">
        <f t="shared" si="854"/>
        <v>2.3341836734693876E-2</v>
      </c>
      <c r="CR1241" s="173"/>
      <c r="CS1241" s="194"/>
      <c r="CT1241" s="188"/>
      <c r="CU1241" s="191"/>
      <c r="CV1241" s="191"/>
      <c r="CW1241" s="75" t="s">
        <v>81</v>
      </c>
      <c r="CX1241" s="86">
        <v>24531916</v>
      </c>
      <c r="CY1241" s="76">
        <v>1.0345721265021368E-2</v>
      </c>
      <c r="CZ1241" s="86">
        <v>279</v>
      </c>
      <c r="DA1241" s="76">
        <v>9.5975232198142413E-2</v>
      </c>
      <c r="DB1241" s="86">
        <v>87928.014336917564</v>
      </c>
      <c r="DC1241" s="77">
        <v>8.7929404349196341E-2</v>
      </c>
    </row>
    <row r="1242" spans="2:107" s="16" customFormat="1" ht="13.15" customHeight="1">
      <c r="B1242" s="224"/>
      <c r="C1242" s="194"/>
      <c r="D1242" s="176"/>
      <c r="E1242" s="197"/>
      <c r="F1242" s="197"/>
      <c r="G1242" s="67" t="s">
        <v>81</v>
      </c>
      <c r="H1242" s="49">
        <v>26260</v>
      </c>
      <c r="I1242" s="30">
        <f>IFERROR(H1242/E1229,"-")</f>
        <v>1.5348359841302868E-3</v>
      </c>
      <c r="J1242" s="49">
        <v>1</v>
      </c>
      <c r="K1242" s="30">
        <f>IFERROR(J1242/F1229,"-")</f>
        <v>7.1428571428571425E-2</v>
      </c>
      <c r="L1242" s="52">
        <f t="shared" si="839"/>
        <v>26260</v>
      </c>
      <c r="M1242" s="31">
        <f t="shared" si="847"/>
        <v>7.1428571428571425E-2</v>
      </c>
      <c r="N1242" s="176"/>
      <c r="O1242" s="197"/>
      <c r="P1242" s="197"/>
      <c r="Q1242" s="67" t="s">
        <v>81</v>
      </c>
      <c r="R1242" s="49">
        <v>30944</v>
      </c>
      <c r="S1242" s="30">
        <f>IFERROR(R1242/O1229,"-")</f>
        <v>4.3389599312250172E-4</v>
      </c>
      <c r="T1242" s="49">
        <v>3</v>
      </c>
      <c r="U1242" s="30">
        <f>IFERROR(T1242/P1229,"-")</f>
        <v>6.9767441860465115E-2</v>
      </c>
      <c r="V1242" s="52">
        <f t="shared" si="840"/>
        <v>10314.666666666666</v>
      </c>
      <c r="W1242" s="31">
        <f t="shared" si="848"/>
        <v>6.3829787234042548E-2</v>
      </c>
      <c r="X1242" s="176"/>
      <c r="Y1242" s="197"/>
      <c r="Z1242" s="197"/>
      <c r="AA1242" s="67" t="s">
        <v>81</v>
      </c>
      <c r="AB1242" s="49">
        <v>14329823</v>
      </c>
      <c r="AC1242" s="30">
        <f>IFERROR(AB1242/Y1229,"-")</f>
        <v>7.1979697596746533E-3</v>
      </c>
      <c r="AD1242" s="49">
        <v>231</v>
      </c>
      <c r="AE1242" s="30">
        <f>IFERROR(AD1242/Z1229,"-")</f>
        <v>7.900136798905609E-2</v>
      </c>
      <c r="AF1242" s="52">
        <f t="shared" si="841"/>
        <v>62033.865800865802</v>
      </c>
      <c r="AG1242" s="31">
        <f t="shared" si="849"/>
        <v>7.3613766730401528E-2</v>
      </c>
      <c r="AH1242" s="176"/>
      <c r="AI1242" s="197"/>
      <c r="AJ1242" s="197"/>
      <c r="AK1242" s="67" t="s">
        <v>81</v>
      </c>
      <c r="AL1242" s="49">
        <v>19478513</v>
      </c>
      <c r="AM1242" s="30">
        <f>IFERROR(AL1242/AI1229,"-")</f>
        <v>9.4083294260990987E-3</v>
      </c>
      <c r="AN1242" s="49">
        <v>231</v>
      </c>
      <c r="AO1242" s="30">
        <f>IFERROR(AN1242/AJ1229,"-")</f>
        <v>0.10335570469798658</v>
      </c>
      <c r="AP1242" s="52">
        <f t="shared" si="842"/>
        <v>84322.567099567095</v>
      </c>
      <c r="AQ1242" s="31">
        <f t="shared" si="850"/>
        <v>9.6895973154362422E-2</v>
      </c>
      <c r="AR1242" s="176"/>
      <c r="AS1242" s="197"/>
      <c r="AT1242" s="197"/>
      <c r="AU1242" s="67" t="s">
        <v>81</v>
      </c>
      <c r="AV1242" s="49">
        <v>7516115</v>
      </c>
      <c r="AW1242" s="30">
        <f>IFERROR(AV1242/AS1229,"-")</f>
        <v>6.3632350771234561E-3</v>
      </c>
      <c r="AX1242" s="49">
        <v>135</v>
      </c>
      <c r="AY1242" s="30">
        <f>IFERROR(AX1242/AT1229,"-")</f>
        <v>0.11421319796954314</v>
      </c>
      <c r="AZ1242" s="52">
        <f t="shared" si="843"/>
        <v>55674.925925925927</v>
      </c>
      <c r="BA1242" s="31">
        <f t="shared" si="851"/>
        <v>0.10400616332819723</v>
      </c>
      <c r="BB1242" s="176"/>
      <c r="BC1242" s="197"/>
      <c r="BD1242" s="197"/>
      <c r="BE1242" s="67" t="s">
        <v>81</v>
      </c>
      <c r="BF1242" s="49">
        <v>4098685</v>
      </c>
      <c r="BG1242" s="30">
        <f>IFERROR(BF1242/BC1229,"-")</f>
        <v>5.5500019674975896E-3</v>
      </c>
      <c r="BH1242" s="49">
        <v>67</v>
      </c>
      <c r="BI1242" s="30">
        <f>IFERROR(BH1242/BD1229,"-")</f>
        <v>0.11754385964912281</v>
      </c>
      <c r="BJ1242" s="52">
        <f t="shared" si="844"/>
        <v>61174.40298507463</v>
      </c>
      <c r="BK1242" s="31">
        <f t="shared" si="852"/>
        <v>0.10151515151515152</v>
      </c>
      <c r="BL1242" s="176"/>
      <c r="BM1242" s="197"/>
      <c r="BN1242" s="197"/>
      <c r="BO1242" s="67" t="s">
        <v>81</v>
      </c>
      <c r="BP1242" s="49">
        <v>6127314</v>
      </c>
      <c r="BQ1242" s="30">
        <f>IFERROR(BP1242/BM1229,"-")</f>
        <v>1.8615980807594419E-2</v>
      </c>
      <c r="BR1242" s="49">
        <v>35</v>
      </c>
      <c r="BS1242" s="30">
        <f>IFERROR(BR1242/BN1229,"-")</f>
        <v>0.14344262295081966</v>
      </c>
      <c r="BT1242" s="52">
        <f t="shared" si="845"/>
        <v>175066.11428571428</v>
      </c>
      <c r="BU1242" s="31">
        <f t="shared" si="853"/>
        <v>0.11705685618729098</v>
      </c>
      <c r="BV1242" s="176"/>
      <c r="BW1242" s="197"/>
      <c r="BX1242" s="197"/>
      <c r="BY1242" s="67" t="s">
        <v>81</v>
      </c>
      <c r="BZ1242" s="49">
        <f t="shared" si="819"/>
        <v>51607654</v>
      </c>
      <c r="CA1242" s="30">
        <f>IFERROR(BZ1242/BW1229,"-")</f>
        <v>8.0656988899848198E-3</v>
      </c>
      <c r="CB1242" s="49">
        <f t="shared" si="820"/>
        <v>703</v>
      </c>
      <c r="CC1242" s="30">
        <f>IFERROR(CB1242/BX1229,"-")</f>
        <v>9.7476428175263446E-2</v>
      </c>
      <c r="CD1242" s="52">
        <f t="shared" si="846"/>
        <v>73410.60312944524</v>
      </c>
      <c r="CE1242" s="31">
        <f t="shared" si="854"/>
        <v>8.9668367346938782E-2</v>
      </c>
      <c r="CR1242" s="173"/>
      <c r="CS1242" s="194"/>
      <c r="CT1242" s="188"/>
      <c r="CU1242" s="191"/>
      <c r="CV1242" s="191"/>
      <c r="CW1242" s="75" t="s">
        <v>83</v>
      </c>
      <c r="CX1242" s="86">
        <v>47400701</v>
      </c>
      <c r="CY1242" s="76">
        <v>1.9990058677545598E-2</v>
      </c>
      <c r="CZ1242" s="86">
        <v>377</v>
      </c>
      <c r="DA1242" s="76">
        <v>0.12968696250429995</v>
      </c>
      <c r="DB1242" s="86">
        <v>125731.3023872679</v>
      </c>
      <c r="DC1242" s="77">
        <v>0.11881500157579578</v>
      </c>
    </row>
    <row r="1243" spans="2:107" s="16" customFormat="1" ht="13.15" customHeight="1">
      <c r="B1243" s="224"/>
      <c r="C1243" s="194"/>
      <c r="D1243" s="176"/>
      <c r="E1243" s="197"/>
      <c r="F1243" s="197"/>
      <c r="G1243" s="67" t="s">
        <v>83</v>
      </c>
      <c r="H1243" s="49">
        <v>0</v>
      </c>
      <c r="I1243" s="30">
        <f>IFERROR(H1243/E1229,"-")</f>
        <v>0</v>
      </c>
      <c r="J1243" s="49">
        <v>0</v>
      </c>
      <c r="K1243" s="30">
        <f>IFERROR(J1243/F1229,"-")</f>
        <v>0</v>
      </c>
      <c r="L1243" s="52" t="str">
        <f t="shared" si="839"/>
        <v>-</v>
      </c>
      <c r="M1243" s="31">
        <f t="shared" si="847"/>
        <v>0</v>
      </c>
      <c r="N1243" s="176"/>
      <c r="O1243" s="197"/>
      <c r="P1243" s="197"/>
      <c r="Q1243" s="67" t="s">
        <v>83</v>
      </c>
      <c r="R1243" s="49">
        <v>5168559</v>
      </c>
      <c r="S1243" s="30">
        <f>IFERROR(R1243/O1229,"-")</f>
        <v>7.2473404870645172E-2</v>
      </c>
      <c r="T1243" s="49">
        <v>6</v>
      </c>
      <c r="U1243" s="30">
        <f>IFERROR(T1243/P1229,"-")</f>
        <v>0.13953488372093023</v>
      </c>
      <c r="V1243" s="52">
        <f t="shared" si="840"/>
        <v>861426.5</v>
      </c>
      <c r="W1243" s="31">
        <f t="shared" si="848"/>
        <v>0.1276595744680851</v>
      </c>
      <c r="X1243" s="176"/>
      <c r="Y1243" s="197"/>
      <c r="Z1243" s="197"/>
      <c r="AA1243" s="67" t="s">
        <v>83</v>
      </c>
      <c r="AB1243" s="49">
        <v>37069481</v>
      </c>
      <c r="AC1243" s="30">
        <f>IFERROR(AB1243/Y1229,"-")</f>
        <v>1.8620258131927667E-2</v>
      </c>
      <c r="AD1243" s="49">
        <v>161</v>
      </c>
      <c r="AE1243" s="30">
        <f>IFERROR(AD1243/Z1229,"-")</f>
        <v>5.5061559507523943E-2</v>
      </c>
      <c r="AF1243" s="52">
        <f t="shared" si="841"/>
        <v>230245.22360248448</v>
      </c>
      <c r="AG1243" s="31">
        <f t="shared" si="849"/>
        <v>5.1306564690885917E-2</v>
      </c>
      <c r="AH1243" s="176"/>
      <c r="AI1243" s="197"/>
      <c r="AJ1243" s="197"/>
      <c r="AK1243" s="67" t="s">
        <v>83</v>
      </c>
      <c r="AL1243" s="49">
        <v>99039985</v>
      </c>
      <c r="AM1243" s="30">
        <f>IFERROR(AL1243/AI1229,"-")</f>
        <v>4.7837368552512881E-2</v>
      </c>
      <c r="AN1243" s="49">
        <v>303</v>
      </c>
      <c r="AO1243" s="30">
        <f>IFERROR(AN1243/AJ1229,"-")</f>
        <v>0.13557046979865772</v>
      </c>
      <c r="AP1243" s="52">
        <f t="shared" si="842"/>
        <v>326864.63696369639</v>
      </c>
      <c r="AQ1243" s="31">
        <f t="shared" si="850"/>
        <v>0.12709731543624161</v>
      </c>
      <c r="AR1243" s="176"/>
      <c r="AS1243" s="197"/>
      <c r="AT1243" s="197"/>
      <c r="AU1243" s="67" t="s">
        <v>83</v>
      </c>
      <c r="AV1243" s="49">
        <v>86557187</v>
      </c>
      <c r="AW1243" s="30">
        <f>IFERROR(AV1243/AS1229,"-")</f>
        <v>7.3280375366201078E-2</v>
      </c>
      <c r="AX1243" s="49">
        <v>264</v>
      </c>
      <c r="AY1243" s="30">
        <f>IFERROR(AX1243/AT1229,"-")</f>
        <v>0.2233502538071066</v>
      </c>
      <c r="AZ1243" s="52">
        <f t="shared" si="843"/>
        <v>327868.13257575757</v>
      </c>
      <c r="BA1243" s="31">
        <f t="shared" si="851"/>
        <v>0.20338983050847459</v>
      </c>
      <c r="BB1243" s="176"/>
      <c r="BC1243" s="197"/>
      <c r="BD1243" s="197"/>
      <c r="BE1243" s="67" t="s">
        <v>83</v>
      </c>
      <c r="BF1243" s="49">
        <v>28407673</v>
      </c>
      <c r="BG1243" s="30">
        <f>IFERROR(BF1243/BC1229,"-")</f>
        <v>3.8466640164352264E-2</v>
      </c>
      <c r="BH1243" s="49">
        <v>166</v>
      </c>
      <c r="BI1243" s="30">
        <f>IFERROR(BH1243/BD1229,"-")</f>
        <v>0.29122807017543861</v>
      </c>
      <c r="BJ1243" s="52">
        <f t="shared" si="844"/>
        <v>171130.56024096385</v>
      </c>
      <c r="BK1243" s="31">
        <f t="shared" si="852"/>
        <v>0.25151515151515152</v>
      </c>
      <c r="BL1243" s="176"/>
      <c r="BM1243" s="197"/>
      <c r="BN1243" s="197"/>
      <c r="BO1243" s="67" t="s">
        <v>83</v>
      </c>
      <c r="BP1243" s="49">
        <v>20012382</v>
      </c>
      <c r="BQ1243" s="30">
        <f>IFERROR(BP1243/BM1229,"-")</f>
        <v>6.0801538688281365E-2</v>
      </c>
      <c r="BR1243" s="49">
        <v>82</v>
      </c>
      <c r="BS1243" s="30">
        <f>IFERROR(BR1243/BN1229,"-")</f>
        <v>0.33606557377049179</v>
      </c>
      <c r="BT1243" s="52">
        <f t="shared" si="845"/>
        <v>244053.43902439025</v>
      </c>
      <c r="BU1243" s="31">
        <f t="shared" si="853"/>
        <v>0.27424749163879597</v>
      </c>
      <c r="BV1243" s="176"/>
      <c r="BW1243" s="197"/>
      <c r="BX1243" s="197"/>
      <c r="BY1243" s="67" t="s">
        <v>83</v>
      </c>
      <c r="BZ1243" s="49">
        <f t="shared" ref="BZ1243:BZ1310" si="856">SUM(H1243,R1243,AB1243,AL1243,AV1243,BF1243,BP1243)</f>
        <v>276255267</v>
      </c>
      <c r="CA1243" s="30">
        <f>IFERROR(BZ1243/BW1229,"-")</f>
        <v>4.3175607253806959E-2</v>
      </c>
      <c r="CB1243" s="49">
        <f t="shared" ref="CB1243:CB1310" si="857">SUM(J1243,T1243,AD1243,AN1243,AX1243,BH1243,BR1243)</f>
        <v>982</v>
      </c>
      <c r="CC1243" s="30">
        <f>IFERROR(CB1243/BX1229,"-")</f>
        <v>0.13616195230171935</v>
      </c>
      <c r="CD1243" s="52">
        <f t="shared" si="846"/>
        <v>281319.00916496944</v>
      </c>
      <c r="CE1243" s="31">
        <f t="shared" si="854"/>
        <v>0.12525510204081633</v>
      </c>
      <c r="CR1243" s="173"/>
      <c r="CS1243" s="194"/>
      <c r="CT1243" s="188"/>
      <c r="CU1243" s="191"/>
      <c r="CV1243" s="191"/>
      <c r="CW1243" s="75" t="s">
        <v>87</v>
      </c>
      <c r="CX1243" s="86">
        <v>6853879</v>
      </c>
      <c r="CY1243" s="76">
        <v>2.8904518390729609E-3</v>
      </c>
      <c r="CZ1243" s="86">
        <v>151</v>
      </c>
      <c r="DA1243" s="76">
        <v>5.1943584451324389E-2</v>
      </c>
      <c r="DB1243" s="86">
        <v>45389.927152317883</v>
      </c>
      <c r="DC1243" s="77">
        <v>4.7589032461393004E-2</v>
      </c>
    </row>
    <row r="1244" spans="2:107" s="16" customFormat="1" ht="13.15" customHeight="1">
      <c r="B1244" s="224"/>
      <c r="C1244" s="194"/>
      <c r="D1244" s="176"/>
      <c r="E1244" s="197"/>
      <c r="F1244" s="197"/>
      <c r="G1244" s="67" t="s">
        <v>87</v>
      </c>
      <c r="H1244" s="49">
        <v>20854</v>
      </c>
      <c r="I1244" s="30">
        <f>IFERROR(H1244/E1229,"-")</f>
        <v>1.2188678451276848E-3</v>
      </c>
      <c r="J1244" s="49">
        <v>1</v>
      </c>
      <c r="K1244" s="30">
        <f>IFERROR(J1244/F1229,"-")</f>
        <v>7.1428571428571425E-2</v>
      </c>
      <c r="L1244" s="52">
        <f t="shared" si="839"/>
        <v>20854</v>
      </c>
      <c r="M1244" s="31">
        <f t="shared" si="847"/>
        <v>7.1428571428571425E-2</v>
      </c>
      <c r="N1244" s="176"/>
      <c r="O1244" s="197"/>
      <c r="P1244" s="197"/>
      <c r="Q1244" s="67" t="s">
        <v>87</v>
      </c>
      <c r="R1244" s="49">
        <v>671299</v>
      </c>
      <c r="S1244" s="30">
        <f>IFERROR(R1244/O1229,"-")</f>
        <v>9.4129377678109586E-3</v>
      </c>
      <c r="T1244" s="49">
        <v>9</v>
      </c>
      <c r="U1244" s="30">
        <f>IFERROR(T1244/P1229,"-")</f>
        <v>0.20930232558139536</v>
      </c>
      <c r="V1244" s="52">
        <f t="shared" si="840"/>
        <v>74588.777777777781</v>
      </c>
      <c r="W1244" s="31">
        <f t="shared" si="848"/>
        <v>0.19148936170212766</v>
      </c>
      <c r="X1244" s="176"/>
      <c r="Y1244" s="197"/>
      <c r="Z1244" s="197"/>
      <c r="AA1244" s="67" t="s">
        <v>87</v>
      </c>
      <c r="AB1244" s="49">
        <v>17820119</v>
      </c>
      <c r="AC1244" s="30">
        <f>IFERROR(AB1244/Y1229,"-")</f>
        <v>8.9511697161788889E-3</v>
      </c>
      <c r="AD1244" s="49">
        <v>166</v>
      </c>
      <c r="AE1244" s="30">
        <f>IFERROR(AD1244/Z1229,"-")</f>
        <v>5.6771545827633378E-2</v>
      </c>
      <c r="AF1244" s="52">
        <f t="shared" si="841"/>
        <v>107350.11445783133</v>
      </c>
      <c r="AG1244" s="31">
        <f t="shared" si="849"/>
        <v>5.2899936265137032E-2</v>
      </c>
      <c r="AH1244" s="176"/>
      <c r="AI1244" s="197"/>
      <c r="AJ1244" s="197"/>
      <c r="AK1244" s="67" t="s">
        <v>87</v>
      </c>
      <c r="AL1244" s="49">
        <v>20083910</v>
      </c>
      <c r="AM1244" s="30">
        <f>IFERROR(AL1244/AI1229,"-")</f>
        <v>9.7007426308222781E-3</v>
      </c>
      <c r="AN1244" s="49">
        <v>141</v>
      </c>
      <c r="AO1244" s="30">
        <f>IFERROR(AN1244/AJ1229,"-")</f>
        <v>6.3087248322147654E-2</v>
      </c>
      <c r="AP1244" s="52">
        <f t="shared" si="842"/>
        <v>142439.0780141844</v>
      </c>
      <c r="AQ1244" s="31">
        <f t="shared" si="850"/>
        <v>5.9144295302013421E-2</v>
      </c>
      <c r="AR1244" s="176"/>
      <c r="AS1244" s="197"/>
      <c r="AT1244" s="197"/>
      <c r="AU1244" s="67" t="s">
        <v>87</v>
      </c>
      <c r="AV1244" s="49">
        <v>10101326</v>
      </c>
      <c r="AW1244" s="30">
        <f>IFERROR(AV1244/AS1229,"-")</f>
        <v>8.5519063942820425E-3</v>
      </c>
      <c r="AX1244" s="49">
        <v>109</v>
      </c>
      <c r="AY1244" s="30">
        <f>IFERROR(AX1244/AT1229,"-")</f>
        <v>9.2216582064297795E-2</v>
      </c>
      <c r="AZ1244" s="52">
        <f t="shared" si="843"/>
        <v>92672.715596330279</v>
      </c>
      <c r="BA1244" s="31">
        <f t="shared" si="851"/>
        <v>8.39753466872111E-2</v>
      </c>
      <c r="BB1244" s="176"/>
      <c r="BC1244" s="197"/>
      <c r="BD1244" s="197"/>
      <c r="BE1244" s="67" t="s">
        <v>87</v>
      </c>
      <c r="BF1244" s="49">
        <v>6582149</v>
      </c>
      <c r="BG1244" s="30">
        <f>IFERROR(BF1244/BC1229,"-")</f>
        <v>8.9128439732163584E-3</v>
      </c>
      <c r="BH1244" s="49">
        <v>66</v>
      </c>
      <c r="BI1244" s="30">
        <f>IFERROR(BH1244/BD1229,"-")</f>
        <v>0.11578947368421053</v>
      </c>
      <c r="BJ1244" s="52">
        <f t="shared" si="844"/>
        <v>99729.530303030304</v>
      </c>
      <c r="BK1244" s="31">
        <f t="shared" si="852"/>
        <v>0.1</v>
      </c>
      <c r="BL1244" s="176"/>
      <c r="BM1244" s="197"/>
      <c r="BN1244" s="197"/>
      <c r="BO1244" s="67" t="s">
        <v>87</v>
      </c>
      <c r="BP1244" s="49">
        <v>827167</v>
      </c>
      <c r="BQ1244" s="30">
        <f>IFERROR(BP1244/BM1229,"-")</f>
        <v>2.5130954602090661E-3</v>
      </c>
      <c r="BR1244" s="49">
        <v>29</v>
      </c>
      <c r="BS1244" s="30">
        <f>IFERROR(BR1244/BN1229,"-")</f>
        <v>0.11885245901639344</v>
      </c>
      <c r="BT1244" s="52">
        <f t="shared" si="845"/>
        <v>28523</v>
      </c>
      <c r="BU1244" s="31">
        <f t="shared" si="853"/>
        <v>9.6989966555183951E-2</v>
      </c>
      <c r="BV1244" s="176"/>
      <c r="BW1244" s="197"/>
      <c r="BX1244" s="197"/>
      <c r="BY1244" s="67" t="s">
        <v>87</v>
      </c>
      <c r="BZ1244" s="49">
        <f t="shared" si="856"/>
        <v>56106824</v>
      </c>
      <c r="CA1244" s="30">
        <f>IFERROR(BZ1244/BW1229,"-")</f>
        <v>8.7688688204539122E-3</v>
      </c>
      <c r="CB1244" s="49">
        <f t="shared" si="857"/>
        <v>521</v>
      </c>
      <c r="CC1244" s="30">
        <f>IFERROR(CB1244/BX1229,"-")</f>
        <v>7.2240709927897953E-2</v>
      </c>
      <c r="CD1244" s="52">
        <f t="shared" si="846"/>
        <v>107690.64107485604</v>
      </c>
      <c r="CE1244" s="31">
        <f t="shared" si="854"/>
        <v>6.6454081632653067E-2</v>
      </c>
      <c r="CR1244" s="173"/>
      <c r="CS1244" s="194"/>
      <c r="CT1244" s="188"/>
      <c r="CU1244" s="191"/>
      <c r="CV1244" s="191"/>
      <c r="CW1244" s="75" t="s">
        <v>85</v>
      </c>
      <c r="CX1244" s="86">
        <v>8600508</v>
      </c>
      <c r="CY1244" s="76">
        <v>3.6270488821821502E-3</v>
      </c>
      <c r="CZ1244" s="86">
        <v>367</v>
      </c>
      <c r="DA1244" s="76">
        <v>0.1262469900240798</v>
      </c>
      <c r="DB1244" s="86">
        <v>23434.626702997277</v>
      </c>
      <c r="DC1244" s="77">
        <v>0.11566341002206114</v>
      </c>
    </row>
    <row r="1245" spans="2:107" s="16" customFormat="1" ht="13.15" customHeight="1">
      <c r="B1245" s="224"/>
      <c r="C1245" s="194"/>
      <c r="D1245" s="176"/>
      <c r="E1245" s="197"/>
      <c r="F1245" s="197"/>
      <c r="G1245" s="68" t="s">
        <v>85</v>
      </c>
      <c r="H1245" s="50">
        <v>24731</v>
      </c>
      <c r="I1245" s="32">
        <f>IFERROR(H1245/E1229,"-")</f>
        <v>1.4454694868060215E-3</v>
      </c>
      <c r="J1245" s="50">
        <v>3</v>
      </c>
      <c r="K1245" s="32">
        <f>IFERROR(J1245/F1229,"-")</f>
        <v>0.21428571428571427</v>
      </c>
      <c r="L1245" s="53">
        <f t="shared" si="839"/>
        <v>8243.6666666666661</v>
      </c>
      <c r="M1245" s="33">
        <f t="shared" si="847"/>
        <v>0.21428571428571427</v>
      </c>
      <c r="N1245" s="176"/>
      <c r="O1245" s="197"/>
      <c r="P1245" s="197"/>
      <c r="Q1245" s="68" t="s">
        <v>85</v>
      </c>
      <c r="R1245" s="50">
        <v>48485</v>
      </c>
      <c r="S1245" s="32">
        <f>IFERROR(R1245/O1229,"-")</f>
        <v>6.7985545587333554E-4</v>
      </c>
      <c r="T1245" s="50">
        <v>7</v>
      </c>
      <c r="U1245" s="32">
        <f>IFERROR(T1245/P1229,"-")</f>
        <v>0.16279069767441862</v>
      </c>
      <c r="V1245" s="53">
        <f t="shared" si="840"/>
        <v>6926.4285714285716</v>
      </c>
      <c r="W1245" s="33">
        <f t="shared" si="848"/>
        <v>0.14893617021276595</v>
      </c>
      <c r="X1245" s="176"/>
      <c r="Y1245" s="197"/>
      <c r="Z1245" s="197"/>
      <c r="AA1245" s="68" t="s">
        <v>85</v>
      </c>
      <c r="AB1245" s="50">
        <v>2814034</v>
      </c>
      <c r="AC1245" s="32">
        <f>IFERROR(AB1245/Y1229,"-")</f>
        <v>1.4135088503672588E-3</v>
      </c>
      <c r="AD1245" s="50">
        <v>249</v>
      </c>
      <c r="AE1245" s="32">
        <f>IFERROR(AD1245/Z1229,"-")</f>
        <v>8.5157318741450064E-2</v>
      </c>
      <c r="AF1245" s="53">
        <f t="shared" si="841"/>
        <v>11301.341365461847</v>
      </c>
      <c r="AG1245" s="33">
        <f t="shared" si="849"/>
        <v>7.9349904397705548E-2</v>
      </c>
      <c r="AH1245" s="176"/>
      <c r="AI1245" s="197"/>
      <c r="AJ1245" s="197"/>
      <c r="AK1245" s="68" t="s">
        <v>85</v>
      </c>
      <c r="AL1245" s="50">
        <v>3281694</v>
      </c>
      <c r="AM1245" s="32">
        <f>IFERROR(AL1245/AI1229,"-")</f>
        <v>1.5850931858942649E-3</v>
      </c>
      <c r="AN1245" s="50">
        <v>273</v>
      </c>
      <c r="AO1245" s="32">
        <f>IFERROR(AN1245/AJ1229,"-")</f>
        <v>0.12214765100671141</v>
      </c>
      <c r="AP1245" s="53">
        <f t="shared" si="842"/>
        <v>12020.857142857143</v>
      </c>
      <c r="AQ1245" s="33">
        <f t="shared" si="850"/>
        <v>0.11451342281879194</v>
      </c>
      <c r="AR1245" s="176"/>
      <c r="AS1245" s="197"/>
      <c r="AT1245" s="197"/>
      <c r="AU1245" s="68" t="s">
        <v>85</v>
      </c>
      <c r="AV1245" s="50">
        <v>3495263</v>
      </c>
      <c r="AW1245" s="32">
        <f>IFERROR(AV1245/AS1229,"-")</f>
        <v>2.9591324940307275E-3</v>
      </c>
      <c r="AX1245" s="50">
        <v>167</v>
      </c>
      <c r="AY1245" s="32">
        <f>IFERROR(AX1245/AT1229,"-")</f>
        <v>0.14128595600676819</v>
      </c>
      <c r="AZ1245" s="53">
        <f t="shared" si="843"/>
        <v>20929.718562874252</v>
      </c>
      <c r="BA1245" s="33">
        <f t="shared" si="851"/>
        <v>0.12865947611710324</v>
      </c>
      <c r="BB1245" s="176"/>
      <c r="BC1245" s="197"/>
      <c r="BD1245" s="197"/>
      <c r="BE1245" s="68" t="s">
        <v>85</v>
      </c>
      <c r="BF1245" s="50">
        <v>1993056</v>
      </c>
      <c r="BG1245" s="32">
        <f>IFERROR(BF1245/BC1229,"-")</f>
        <v>2.6987838102544783E-3</v>
      </c>
      <c r="BH1245" s="50">
        <v>112</v>
      </c>
      <c r="BI1245" s="32">
        <f>IFERROR(BH1245/BD1229,"-")</f>
        <v>0.19649122807017544</v>
      </c>
      <c r="BJ1245" s="53">
        <f t="shared" si="844"/>
        <v>17795.142857142859</v>
      </c>
      <c r="BK1245" s="33">
        <f t="shared" si="852"/>
        <v>0.16969696969696971</v>
      </c>
      <c r="BL1245" s="176"/>
      <c r="BM1245" s="197"/>
      <c r="BN1245" s="197"/>
      <c r="BO1245" s="68" t="s">
        <v>85</v>
      </c>
      <c r="BP1245" s="50">
        <v>942142</v>
      </c>
      <c r="BQ1245" s="32">
        <f>IFERROR(BP1245/BM1229,"-")</f>
        <v>2.8624120438463939E-3</v>
      </c>
      <c r="BR1245" s="50">
        <v>57</v>
      </c>
      <c r="BS1245" s="32">
        <f>IFERROR(BR1245/BN1229,"-")</f>
        <v>0.23360655737704919</v>
      </c>
      <c r="BT1245" s="53">
        <f t="shared" si="845"/>
        <v>16528.807017543859</v>
      </c>
      <c r="BU1245" s="33">
        <f t="shared" si="853"/>
        <v>0.19063545150501673</v>
      </c>
      <c r="BV1245" s="176"/>
      <c r="BW1245" s="197"/>
      <c r="BX1245" s="197"/>
      <c r="BY1245" s="68" t="s">
        <v>85</v>
      </c>
      <c r="BZ1245" s="50">
        <f t="shared" si="856"/>
        <v>12599405</v>
      </c>
      <c r="CA1245" s="32">
        <f>IFERROR(BZ1245/BW1229,"-")</f>
        <v>1.969146028667941E-3</v>
      </c>
      <c r="CB1245" s="50">
        <f t="shared" si="857"/>
        <v>868</v>
      </c>
      <c r="CC1245" s="32">
        <f>IFERROR(CB1245/BX1229,"-")</f>
        <v>0.12035496394897394</v>
      </c>
      <c r="CD1245" s="53">
        <f t="shared" si="846"/>
        <v>14515.443548387097</v>
      </c>
      <c r="CE1245" s="33">
        <f t="shared" si="854"/>
        <v>0.11071428571428571</v>
      </c>
      <c r="CR1245" s="174"/>
      <c r="CS1245" s="195"/>
      <c r="CT1245" s="189"/>
      <c r="CU1245" s="192"/>
      <c r="CV1245" s="192"/>
      <c r="CW1245" s="18" t="s">
        <v>92</v>
      </c>
      <c r="CX1245" s="86">
        <v>410435960</v>
      </c>
      <c r="CY1245" s="76">
        <v>0.17309108833168432</v>
      </c>
      <c r="CZ1245" s="86">
        <v>2154</v>
      </c>
      <c r="DA1245" s="76">
        <v>0.74097007223942213</v>
      </c>
      <c r="DB1245" s="86">
        <v>190545.94243268337</v>
      </c>
      <c r="DC1245" s="77">
        <v>0.67885282067444064</v>
      </c>
    </row>
    <row r="1246" spans="2:107" s="16" customFormat="1" ht="13.15" customHeight="1">
      <c r="B1246" s="224"/>
      <c r="C1246" s="195"/>
      <c r="D1246" s="177"/>
      <c r="E1246" s="198"/>
      <c r="F1246" s="198"/>
      <c r="G1246" s="18" t="s">
        <v>92</v>
      </c>
      <c r="H1246" s="48">
        <f>SUM(H1229:H1245)</f>
        <v>2502227</v>
      </c>
      <c r="I1246" s="32">
        <f>IFERROR(H1246/E1229,"-")</f>
        <v>0.146249354153175</v>
      </c>
      <c r="J1246" s="50">
        <v>10</v>
      </c>
      <c r="K1246" s="32">
        <f>IFERROR(J1246/F1229,"-")</f>
        <v>0.7142857142857143</v>
      </c>
      <c r="L1246" s="53">
        <f t="shared" si="839"/>
        <v>250222.7</v>
      </c>
      <c r="M1246" s="34">
        <f t="shared" si="847"/>
        <v>0.7142857142857143</v>
      </c>
      <c r="N1246" s="177"/>
      <c r="O1246" s="198"/>
      <c r="P1246" s="198"/>
      <c r="Q1246" s="18" t="s">
        <v>92</v>
      </c>
      <c r="R1246" s="48">
        <f>SUM(R1229:R1245)</f>
        <v>9549830</v>
      </c>
      <c r="S1246" s="32">
        <f>IFERROR(R1246/O1229,"-")</f>
        <v>0.1339074771199929</v>
      </c>
      <c r="T1246" s="50">
        <v>29</v>
      </c>
      <c r="U1246" s="32">
        <f>IFERROR(T1246/P1229,"-")</f>
        <v>0.67441860465116277</v>
      </c>
      <c r="V1246" s="53">
        <f t="shared" si="840"/>
        <v>329304.4827586207</v>
      </c>
      <c r="W1246" s="34">
        <f t="shared" si="848"/>
        <v>0.61702127659574468</v>
      </c>
      <c r="X1246" s="177"/>
      <c r="Y1246" s="198"/>
      <c r="Z1246" s="198"/>
      <c r="AA1246" s="18" t="s">
        <v>92</v>
      </c>
      <c r="AB1246" s="48">
        <f>SUM(AB1229:AB1245)</f>
        <v>323250591</v>
      </c>
      <c r="AC1246" s="32">
        <f>IFERROR(AB1246/Y1229,"-")</f>
        <v>0.1623710201315787</v>
      </c>
      <c r="AD1246" s="50">
        <v>2025</v>
      </c>
      <c r="AE1246" s="32">
        <f>IFERROR(AD1246/Z1229,"-")</f>
        <v>0.69254445964432287</v>
      </c>
      <c r="AF1246" s="53">
        <f t="shared" si="841"/>
        <v>159629.92148148149</v>
      </c>
      <c r="AG1246" s="34">
        <f t="shared" si="849"/>
        <v>0.64531548757170176</v>
      </c>
      <c r="AH1246" s="177"/>
      <c r="AI1246" s="198"/>
      <c r="AJ1246" s="198"/>
      <c r="AK1246" s="18" t="s">
        <v>92</v>
      </c>
      <c r="AL1246" s="48">
        <f>SUM(AL1229:AL1245)</f>
        <v>474345554</v>
      </c>
      <c r="AM1246" s="32">
        <f>IFERROR(AL1246/AI1229,"-")</f>
        <v>0.22911395925538458</v>
      </c>
      <c r="AN1246" s="50">
        <v>1776</v>
      </c>
      <c r="AO1246" s="32">
        <f>IFERROR(AN1246/AJ1229,"-")</f>
        <v>0.79463087248322151</v>
      </c>
      <c r="AP1246" s="53">
        <f t="shared" si="842"/>
        <v>267086.46058558556</v>
      </c>
      <c r="AQ1246" s="34">
        <f t="shared" si="850"/>
        <v>0.74496644295302017</v>
      </c>
      <c r="AR1246" s="177"/>
      <c r="AS1246" s="198"/>
      <c r="AT1246" s="198"/>
      <c r="AU1246" s="18" t="s">
        <v>92</v>
      </c>
      <c r="AV1246" s="48">
        <f>SUM(AV1229:AV1245)</f>
        <v>340685551</v>
      </c>
      <c r="AW1246" s="32">
        <f>IFERROR(AV1246/AS1229,"-")</f>
        <v>0.28842856294672609</v>
      </c>
      <c r="AX1246" s="50">
        <v>1024</v>
      </c>
      <c r="AY1246" s="32">
        <f>IFERROR(AX1246/AT1229,"-")</f>
        <v>0.86632825719120132</v>
      </c>
      <c r="AZ1246" s="53">
        <f t="shared" si="843"/>
        <v>332700.7333984375</v>
      </c>
      <c r="BA1246" s="34">
        <f t="shared" si="851"/>
        <v>0.78890600924499232</v>
      </c>
      <c r="BB1246" s="177"/>
      <c r="BC1246" s="198"/>
      <c r="BD1246" s="198"/>
      <c r="BE1246" s="18" t="s">
        <v>92</v>
      </c>
      <c r="BF1246" s="48">
        <f>SUM(BF1229:BF1245)</f>
        <v>201907490</v>
      </c>
      <c r="BG1246" s="32">
        <f>IFERROR(BF1246/BC1229,"-")</f>
        <v>0.27340158288634037</v>
      </c>
      <c r="BH1246" s="50">
        <v>503</v>
      </c>
      <c r="BI1246" s="32">
        <f>IFERROR(BH1246/BD1229,"-")</f>
        <v>0.88245614035087716</v>
      </c>
      <c r="BJ1246" s="53">
        <f t="shared" si="844"/>
        <v>401406.5407554672</v>
      </c>
      <c r="BK1246" s="34">
        <f t="shared" si="852"/>
        <v>0.76212121212121209</v>
      </c>
      <c r="BL1246" s="177"/>
      <c r="BM1246" s="198"/>
      <c r="BN1246" s="198"/>
      <c r="BO1246" s="18" t="s">
        <v>92</v>
      </c>
      <c r="BP1246" s="48">
        <f>SUM(BP1229:BP1245)</f>
        <v>108976767</v>
      </c>
      <c r="BQ1246" s="32">
        <f>IFERROR(BP1246/BM1229,"-")</f>
        <v>0.33109277620596711</v>
      </c>
      <c r="BR1246" s="50">
        <v>213</v>
      </c>
      <c r="BS1246" s="32">
        <f>IFERROR(BR1246/BN1229,"-")</f>
        <v>0.87295081967213117</v>
      </c>
      <c r="BT1246" s="53">
        <f t="shared" si="845"/>
        <v>511628.01408450707</v>
      </c>
      <c r="BU1246" s="34">
        <f t="shared" si="853"/>
        <v>0.7123745819397993</v>
      </c>
      <c r="BV1246" s="177"/>
      <c r="BW1246" s="198"/>
      <c r="BX1246" s="198"/>
      <c r="BY1246" s="18" t="s">
        <v>92</v>
      </c>
      <c r="BZ1246" s="48">
        <f t="shared" si="856"/>
        <v>1461218010</v>
      </c>
      <c r="CA1246" s="32">
        <f>IFERROR(BZ1246/BW1229,"-")</f>
        <v>0.22837202561625503</v>
      </c>
      <c r="CB1246" s="50">
        <f t="shared" si="857"/>
        <v>5580</v>
      </c>
      <c r="CC1246" s="32">
        <f>IFERROR(CB1246/BX1229,"-")</f>
        <v>0.77371048252911812</v>
      </c>
      <c r="CD1246" s="53">
        <f t="shared" si="846"/>
        <v>261867.02688172043</v>
      </c>
      <c r="CE1246" s="34">
        <f t="shared" si="854"/>
        <v>0.71173469387755106</v>
      </c>
      <c r="CR1246" s="172">
        <v>74</v>
      </c>
      <c r="CS1246" s="193" t="s">
        <v>28</v>
      </c>
      <c r="CT1246" s="187">
        <v>1448</v>
      </c>
      <c r="CU1246" s="190">
        <v>1185157780</v>
      </c>
      <c r="CV1246" s="190">
        <v>1331</v>
      </c>
      <c r="CW1246" s="75" t="s">
        <v>58</v>
      </c>
      <c r="CX1246" s="86">
        <v>25680382</v>
      </c>
      <c r="CY1246" s="76">
        <v>2.1668323351849404E-2</v>
      </c>
      <c r="CZ1246" s="86">
        <v>247</v>
      </c>
      <c r="DA1246" s="76">
        <v>0.1855747558226897</v>
      </c>
      <c r="DB1246" s="86">
        <v>103969.15789473684</v>
      </c>
      <c r="DC1246" s="77">
        <v>0.17058011049723756</v>
      </c>
    </row>
    <row r="1247" spans="2:107" s="16" customFormat="1" ht="13.15" customHeight="1">
      <c r="B1247" s="224">
        <v>70</v>
      </c>
      <c r="C1247" s="193" t="s">
        <v>47</v>
      </c>
      <c r="D1247" s="175">
        <f>CI74</f>
        <v>1</v>
      </c>
      <c r="E1247" s="196">
        <v>731200</v>
      </c>
      <c r="F1247" s="196">
        <v>1</v>
      </c>
      <c r="G1247" s="65" t="s">
        <v>58</v>
      </c>
      <c r="H1247" s="54">
        <v>2119</v>
      </c>
      <c r="I1247" s="28">
        <f>IFERROR(H1247/E1247,"-")</f>
        <v>2.8979759299781181E-3</v>
      </c>
      <c r="J1247" s="54">
        <v>1</v>
      </c>
      <c r="K1247" s="28">
        <f>IFERROR(J1247/F1247,"-")</f>
        <v>1</v>
      </c>
      <c r="L1247" s="51">
        <f t="shared" si="839"/>
        <v>2119</v>
      </c>
      <c r="M1247" s="40">
        <f t="shared" ref="M1247:M1264" si="858">IFERROR(J1247/$CI$74,"-")</f>
        <v>1</v>
      </c>
      <c r="N1247" s="175">
        <f>CJ74</f>
        <v>7</v>
      </c>
      <c r="O1247" s="196">
        <v>9656600</v>
      </c>
      <c r="P1247" s="196">
        <v>6</v>
      </c>
      <c r="Q1247" s="65" t="s">
        <v>58</v>
      </c>
      <c r="R1247" s="54">
        <v>10552</v>
      </c>
      <c r="S1247" s="28">
        <f>IFERROR(R1247/O1247,"-")</f>
        <v>1.092724147215376E-3</v>
      </c>
      <c r="T1247" s="54">
        <v>1</v>
      </c>
      <c r="U1247" s="28">
        <f>IFERROR(T1247/P1247,"-")</f>
        <v>0.16666666666666666</v>
      </c>
      <c r="V1247" s="51">
        <f t="shared" si="840"/>
        <v>10552</v>
      </c>
      <c r="W1247" s="40">
        <f t="shared" ref="W1247:W1264" si="859">IFERROR(T1247/$CJ$74,"-")</f>
        <v>0.14285714285714285</v>
      </c>
      <c r="X1247" s="175">
        <f>CK74</f>
        <v>429</v>
      </c>
      <c r="Y1247" s="196">
        <v>243877210</v>
      </c>
      <c r="Z1247" s="196">
        <v>390</v>
      </c>
      <c r="AA1247" s="65" t="s">
        <v>58</v>
      </c>
      <c r="AB1247" s="54">
        <v>3012977</v>
      </c>
      <c r="AC1247" s="28">
        <f>IFERROR(AB1247/Y1247,"-")</f>
        <v>1.2354483635432765E-2</v>
      </c>
      <c r="AD1247" s="54">
        <v>85</v>
      </c>
      <c r="AE1247" s="28">
        <f>IFERROR(AD1247/Z1247,"-")</f>
        <v>0.21794871794871795</v>
      </c>
      <c r="AF1247" s="51">
        <f t="shared" si="841"/>
        <v>35446.788235294116</v>
      </c>
      <c r="AG1247" s="40">
        <f t="shared" ref="AG1247:AG1264" si="860">IFERROR(AD1247/$CK$74,"-")</f>
        <v>0.19813519813519814</v>
      </c>
      <c r="AH1247" s="175">
        <f>CL74</f>
        <v>394</v>
      </c>
      <c r="AI1247" s="196">
        <v>376042200</v>
      </c>
      <c r="AJ1247" s="196">
        <v>365</v>
      </c>
      <c r="AK1247" s="65" t="s">
        <v>58</v>
      </c>
      <c r="AL1247" s="54">
        <v>10774302</v>
      </c>
      <c r="AM1247" s="28">
        <f>IFERROR(AL1247/AI1247,"-")</f>
        <v>2.8651842798494424E-2</v>
      </c>
      <c r="AN1247" s="54">
        <v>98</v>
      </c>
      <c r="AO1247" s="28">
        <f>IFERROR(AN1247/AJ1247,"-")</f>
        <v>0.26849315068493151</v>
      </c>
      <c r="AP1247" s="51">
        <f t="shared" si="842"/>
        <v>109941.85714285714</v>
      </c>
      <c r="AQ1247" s="40">
        <f t="shared" ref="AQ1247:AQ1264" si="861">IFERROR(AN1247/$CL$74,"-")</f>
        <v>0.24873096446700507</v>
      </c>
      <c r="AR1247" s="175">
        <f>CM74</f>
        <v>244</v>
      </c>
      <c r="AS1247" s="196">
        <v>217919290</v>
      </c>
      <c r="AT1247" s="196">
        <v>224</v>
      </c>
      <c r="AU1247" s="65" t="s">
        <v>58</v>
      </c>
      <c r="AV1247" s="54">
        <v>1208820</v>
      </c>
      <c r="AW1247" s="28">
        <f>IFERROR(AV1247/AS1247,"-")</f>
        <v>5.5470995706713251E-3</v>
      </c>
      <c r="AX1247" s="54">
        <v>52</v>
      </c>
      <c r="AY1247" s="28">
        <f>IFERROR(AX1247/AT1247,"-")</f>
        <v>0.23214285714285715</v>
      </c>
      <c r="AZ1247" s="51">
        <f t="shared" si="843"/>
        <v>23246.538461538461</v>
      </c>
      <c r="BA1247" s="40">
        <f t="shared" ref="BA1247:BA1264" si="862">IFERROR(AX1247/$CM$74,"-")</f>
        <v>0.21311475409836064</v>
      </c>
      <c r="BB1247" s="175">
        <f>CN74</f>
        <v>159</v>
      </c>
      <c r="BC1247" s="196">
        <v>205348570</v>
      </c>
      <c r="BD1247" s="196">
        <v>140</v>
      </c>
      <c r="BE1247" s="65" t="s">
        <v>58</v>
      </c>
      <c r="BF1247" s="54">
        <v>5832444</v>
      </c>
      <c r="BG1247" s="28">
        <f>IFERROR(BF1247/BC1247,"-")</f>
        <v>2.8402652134368406E-2</v>
      </c>
      <c r="BH1247" s="54">
        <v>30</v>
      </c>
      <c r="BI1247" s="28">
        <f>IFERROR(BH1247/BD1247,"-")</f>
        <v>0.21428571428571427</v>
      </c>
      <c r="BJ1247" s="51">
        <f t="shared" si="844"/>
        <v>194414.8</v>
      </c>
      <c r="BK1247" s="40">
        <f t="shared" ref="BK1247:BK1264" si="863">IFERROR(BH1247/$CN$74,"-")</f>
        <v>0.18867924528301888</v>
      </c>
      <c r="BL1247" s="175">
        <f>CO74</f>
        <v>65</v>
      </c>
      <c r="BM1247" s="196">
        <v>70016500</v>
      </c>
      <c r="BN1247" s="196">
        <v>54</v>
      </c>
      <c r="BO1247" s="65" t="s">
        <v>58</v>
      </c>
      <c r="BP1247" s="54">
        <v>259606</v>
      </c>
      <c r="BQ1247" s="28">
        <f>IFERROR(BP1247/BM1247,"-")</f>
        <v>3.7077831653967281E-3</v>
      </c>
      <c r="BR1247" s="54">
        <v>13</v>
      </c>
      <c r="BS1247" s="28">
        <f>IFERROR(BR1247/BN1247,"-")</f>
        <v>0.24074074074074073</v>
      </c>
      <c r="BT1247" s="51">
        <f t="shared" si="845"/>
        <v>19969.692307692309</v>
      </c>
      <c r="BU1247" s="40">
        <f t="shared" ref="BU1247:BU1264" si="864">IFERROR(BR1247/$CO$74,"-")</f>
        <v>0.2</v>
      </c>
      <c r="BV1247" s="175">
        <f>CP74</f>
        <v>1299</v>
      </c>
      <c r="BW1247" s="196">
        <f>SUM(E1247,O1247,Y1247,AI1247,AS1247,BC1247,BM1247)</f>
        <v>1123591570</v>
      </c>
      <c r="BX1247" s="196">
        <f>SUM(F1247,P1247,Z1247,AJ1247,AT1247,BD1247,BN1247)</f>
        <v>1180</v>
      </c>
      <c r="BY1247" s="65" t="s">
        <v>58</v>
      </c>
      <c r="BZ1247" s="54">
        <f t="shared" si="856"/>
        <v>21100820</v>
      </c>
      <c r="CA1247" s="28">
        <f>IFERROR(BZ1247/BW1247,"-")</f>
        <v>1.8779795579989978E-2</v>
      </c>
      <c r="CB1247" s="54">
        <f t="shared" si="857"/>
        <v>280</v>
      </c>
      <c r="CC1247" s="28">
        <f>IFERROR(CB1247/BX1247,"-")</f>
        <v>0.23728813559322035</v>
      </c>
      <c r="CD1247" s="51">
        <f t="shared" si="846"/>
        <v>75360.071428571435</v>
      </c>
      <c r="CE1247" s="40">
        <f t="shared" ref="CE1247:CE1264" si="865">IFERROR(CB1247/$CP$74,"-")</f>
        <v>0.2155504234026174</v>
      </c>
      <c r="CR1247" s="173"/>
      <c r="CS1247" s="194"/>
      <c r="CT1247" s="188"/>
      <c r="CU1247" s="191"/>
      <c r="CV1247" s="191"/>
      <c r="CW1247" s="75" t="s">
        <v>60</v>
      </c>
      <c r="CX1247" s="86">
        <v>21247666</v>
      </c>
      <c r="CY1247" s="76">
        <v>1.7928132741954411E-2</v>
      </c>
      <c r="CZ1247" s="86">
        <v>253</v>
      </c>
      <c r="DA1247" s="76">
        <v>0.19008264462809918</v>
      </c>
      <c r="DB1247" s="86">
        <v>83982.869565217392</v>
      </c>
      <c r="DC1247" s="77">
        <v>0.17472375690607736</v>
      </c>
    </row>
    <row r="1248" spans="2:107" s="16" customFormat="1" ht="13.15" customHeight="1">
      <c r="B1248" s="224"/>
      <c r="C1248" s="194"/>
      <c r="D1248" s="176"/>
      <c r="E1248" s="197"/>
      <c r="F1248" s="197"/>
      <c r="G1248" s="66" t="s">
        <v>60</v>
      </c>
      <c r="H1248" s="49">
        <v>20605</v>
      </c>
      <c r="I1248" s="30">
        <f>IFERROR(H1248/E1247,"-")</f>
        <v>2.8179704595185994E-2</v>
      </c>
      <c r="J1248" s="49">
        <v>1</v>
      </c>
      <c r="K1248" s="30">
        <f>IFERROR(J1248/F1247,"-")</f>
        <v>1</v>
      </c>
      <c r="L1248" s="52">
        <f t="shared" si="839"/>
        <v>20605</v>
      </c>
      <c r="M1248" s="31">
        <f t="shared" si="858"/>
        <v>1</v>
      </c>
      <c r="N1248" s="176"/>
      <c r="O1248" s="197"/>
      <c r="P1248" s="197"/>
      <c r="Q1248" s="66" t="s">
        <v>60</v>
      </c>
      <c r="R1248" s="49">
        <v>124277</v>
      </c>
      <c r="S1248" s="30">
        <f>IFERROR(R1248/O1247,"-")</f>
        <v>1.286964355984508E-2</v>
      </c>
      <c r="T1248" s="49">
        <v>2</v>
      </c>
      <c r="U1248" s="30">
        <f>IFERROR(T1248/P1247,"-")</f>
        <v>0.33333333333333331</v>
      </c>
      <c r="V1248" s="52">
        <f t="shared" si="840"/>
        <v>62138.5</v>
      </c>
      <c r="W1248" s="31">
        <f t="shared" si="859"/>
        <v>0.2857142857142857</v>
      </c>
      <c r="X1248" s="176"/>
      <c r="Y1248" s="197"/>
      <c r="Z1248" s="197"/>
      <c r="AA1248" s="66" t="s">
        <v>60</v>
      </c>
      <c r="AB1248" s="49">
        <v>5252081</v>
      </c>
      <c r="AC1248" s="30">
        <f>IFERROR(AB1248/Y1247,"-")</f>
        <v>2.1535759737451483E-2</v>
      </c>
      <c r="AD1248" s="49">
        <v>96</v>
      </c>
      <c r="AE1248" s="30">
        <f>IFERROR(AD1248/Z1247,"-")</f>
        <v>0.24615384615384617</v>
      </c>
      <c r="AF1248" s="52">
        <f t="shared" si="841"/>
        <v>54709.177083333336</v>
      </c>
      <c r="AG1248" s="31">
        <f t="shared" si="860"/>
        <v>0.22377622377622378</v>
      </c>
      <c r="AH1248" s="176"/>
      <c r="AI1248" s="197"/>
      <c r="AJ1248" s="197"/>
      <c r="AK1248" s="66" t="s">
        <v>60</v>
      </c>
      <c r="AL1248" s="49">
        <v>16606239</v>
      </c>
      <c r="AM1248" s="30">
        <f>IFERROR(AL1248/AI1247,"-")</f>
        <v>4.4160572935697112E-2</v>
      </c>
      <c r="AN1248" s="49">
        <v>101</v>
      </c>
      <c r="AO1248" s="30">
        <f>IFERROR(AN1248/AJ1247,"-")</f>
        <v>0.27671232876712326</v>
      </c>
      <c r="AP1248" s="52">
        <f t="shared" si="842"/>
        <v>164418.20792079208</v>
      </c>
      <c r="AQ1248" s="31">
        <f t="shared" si="861"/>
        <v>0.25634517766497461</v>
      </c>
      <c r="AR1248" s="176"/>
      <c r="AS1248" s="197"/>
      <c r="AT1248" s="197"/>
      <c r="AU1248" s="66" t="s">
        <v>60</v>
      </c>
      <c r="AV1248" s="49">
        <v>7142209</v>
      </c>
      <c r="AW1248" s="30">
        <f>IFERROR(AV1248/AS1247,"-")</f>
        <v>3.2774560710068394E-2</v>
      </c>
      <c r="AX1248" s="49">
        <v>72</v>
      </c>
      <c r="AY1248" s="30">
        <f>IFERROR(AX1248/AT1247,"-")</f>
        <v>0.32142857142857145</v>
      </c>
      <c r="AZ1248" s="52">
        <f t="shared" si="843"/>
        <v>99197.347222222219</v>
      </c>
      <c r="BA1248" s="31">
        <f t="shared" si="862"/>
        <v>0.29508196721311475</v>
      </c>
      <c r="BB1248" s="176"/>
      <c r="BC1248" s="197"/>
      <c r="BD1248" s="197"/>
      <c r="BE1248" s="66" t="s">
        <v>60</v>
      </c>
      <c r="BF1248" s="49">
        <v>1563411</v>
      </c>
      <c r="BG1248" s="30">
        <f>IFERROR(BF1248/BC1247,"-")</f>
        <v>7.6134496578184113E-3</v>
      </c>
      <c r="BH1248" s="49">
        <v>38</v>
      </c>
      <c r="BI1248" s="30">
        <f>IFERROR(BH1248/BD1247,"-")</f>
        <v>0.27142857142857141</v>
      </c>
      <c r="BJ1248" s="52">
        <f t="shared" si="844"/>
        <v>41142.394736842107</v>
      </c>
      <c r="BK1248" s="31">
        <f t="shared" si="863"/>
        <v>0.2389937106918239</v>
      </c>
      <c r="BL1248" s="176"/>
      <c r="BM1248" s="197"/>
      <c r="BN1248" s="197"/>
      <c r="BO1248" s="66" t="s">
        <v>60</v>
      </c>
      <c r="BP1248" s="49">
        <v>610303</v>
      </c>
      <c r="BQ1248" s="30">
        <f>IFERROR(BP1248/BM1247,"-")</f>
        <v>8.716559668078239E-3</v>
      </c>
      <c r="BR1248" s="49">
        <v>21</v>
      </c>
      <c r="BS1248" s="30">
        <f>IFERROR(BR1248/BN1247,"-")</f>
        <v>0.3888888888888889</v>
      </c>
      <c r="BT1248" s="52">
        <f t="shared" si="845"/>
        <v>29062.047619047618</v>
      </c>
      <c r="BU1248" s="31">
        <f t="shared" si="864"/>
        <v>0.32307692307692309</v>
      </c>
      <c r="BV1248" s="176"/>
      <c r="BW1248" s="197"/>
      <c r="BX1248" s="197"/>
      <c r="BY1248" s="66" t="s">
        <v>60</v>
      </c>
      <c r="BZ1248" s="49">
        <f t="shared" si="856"/>
        <v>31319125</v>
      </c>
      <c r="CA1248" s="30">
        <f>IFERROR(BZ1248/BW1247,"-")</f>
        <v>2.7874118884676218E-2</v>
      </c>
      <c r="CB1248" s="49">
        <f t="shared" si="857"/>
        <v>331</v>
      </c>
      <c r="CC1248" s="30">
        <f>IFERROR(CB1248/BX1247,"-")</f>
        <v>0.28050847457627121</v>
      </c>
      <c r="CD1248" s="52">
        <f t="shared" si="846"/>
        <v>94619.712990936561</v>
      </c>
      <c r="CE1248" s="31">
        <f t="shared" si="865"/>
        <v>0.25481139337952269</v>
      </c>
      <c r="CR1248" s="173"/>
      <c r="CS1248" s="194"/>
      <c r="CT1248" s="188"/>
      <c r="CU1248" s="191"/>
      <c r="CV1248" s="191"/>
      <c r="CW1248" s="75" t="s">
        <v>62</v>
      </c>
      <c r="CX1248" s="86">
        <v>10488774</v>
      </c>
      <c r="CY1248" s="76">
        <v>8.8501077046467189E-3</v>
      </c>
      <c r="CZ1248" s="86">
        <v>289</v>
      </c>
      <c r="DA1248" s="76">
        <v>0.21712997746055598</v>
      </c>
      <c r="DB1248" s="86">
        <v>36293.335640138408</v>
      </c>
      <c r="DC1248" s="77">
        <v>0.19958563535911603</v>
      </c>
    </row>
    <row r="1249" spans="2:107" s="16" customFormat="1" ht="13.15" customHeight="1">
      <c r="B1249" s="224"/>
      <c r="C1249" s="194"/>
      <c r="D1249" s="176"/>
      <c r="E1249" s="197"/>
      <c r="F1249" s="197"/>
      <c r="G1249" s="67" t="s">
        <v>194</v>
      </c>
      <c r="H1249" s="49">
        <v>0</v>
      </c>
      <c r="I1249" s="30">
        <f>IFERROR(H1249/E1247,"-")</f>
        <v>0</v>
      </c>
      <c r="J1249" s="49">
        <v>0</v>
      </c>
      <c r="K1249" s="30">
        <f>IFERROR(J1249/F1247,"-")</f>
        <v>0</v>
      </c>
      <c r="L1249" s="52" t="str">
        <f>IFERROR(H1249/J1249,"-")</f>
        <v>-</v>
      </c>
      <c r="M1249" s="31">
        <f t="shared" si="858"/>
        <v>0</v>
      </c>
      <c r="N1249" s="176"/>
      <c r="O1249" s="197"/>
      <c r="P1249" s="197"/>
      <c r="Q1249" s="67" t="s">
        <v>194</v>
      </c>
      <c r="R1249" s="49">
        <v>0</v>
      </c>
      <c r="S1249" s="30">
        <f>IFERROR(R1249/O1247,"-")</f>
        <v>0</v>
      </c>
      <c r="T1249" s="49">
        <v>0</v>
      </c>
      <c r="U1249" s="30">
        <f>IFERROR(T1249/P1247,"-")</f>
        <v>0</v>
      </c>
      <c r="V1249" s="52" t="str">
        <f>IFERROR(R1249/T1249,"-")</f>
        <v>-</v>
      </c>
      <c r="W1249" s="31">
        <f t="shared" si="859"/>
        <v>0</v>
      </c>
      <c r="X1249" s="176"/>
      <c r="Y1249" s="197"/>
      <c r="Z1249" s="197"/>
      <c r="AA1249" s="67" t="s">
        <v>194</v>
      </c>
      <c r="AB1249" s="49">
        <v>6135912</v>
      </c>
      <c r="AC1249" s="30">
        <f>IFERROR(AB1249/Y1247,"-")</f>
        <v>2.5159841708866523E-2</v>
      </c>
      <c r="AD1249" s="49">
        <v>59</v>
      </c>
      <c r="AE1249" s="30">
        <f>IFERROR(AD1249/Z1247,"-")</f>
        <v>0.15128205128205127</v>
      </c>
      <c r="AF1249" s="52">
        <f>IFERROR(AB1249/AD1249,"-")</f>
        <v>103998.50847457627</v>
      </c>
      <c r="AG1249" s="31">
        <f t="shared" si="860"/>
        <v>0.13752913752913754</v>
      </c>
      <c r="AH1249" s="176"/>
      <c r="AI1249" s="197"/>
      <c r="AJ1249" s="197"/>
      <c r="AK1249" s="67" t="s">
        <v>194</v>
      </c>
      <c r="AL1249" s="49">
        <v>8885446</v>
      </c>
      <c r="AM1249" s="30">
        <f>IFERROR(AL1249/AI1247,"-")</f>
        <v>2.3628853357415738E-2</v>
      </c>
      <c r="AN1249" s="49">
        <v>63</v>
      </c>
      <c r="AO1249" s="30">
        <f>IFERROR(AN1249/AJ1247,"-")</f>
        <v>0.17260273972602741</v>
      </c>
      <c r="AP1249" s="52">
        <f>IFERROR(AL1249/AN1249,"-")</f>
        <v>141038.82539682538</v>
      </c>
      <c r="AQ1249" s="31">
        <f t="shared" si="861"/>
        <v>0.15989847715736041</v>
      </c>
      <c r="AR1249" s="176"/>
      <c r="AS1249" s="197"/>
      <c r="AT1249" s="197"/>
      <c r="AU1249" s="67" t="s">
        <v>194</v>
      </c>
      <c r="AV1249" s="49">
        <v>3729072</v>
      </c>
      <c r="AW1249" s="30">
        <f>IFERROR(AV1249/AS1247,"-")</f>
        <v>1.7112170290202396E-2</v>
      </c>
      <c r="AX1249" s="49">
        <v>39</v>
      </c>
      <c r="AY1249" s="30">
        <f>IFERROR(AX1249/AT1247,"-")</f>
        <v>0.17410714285714285</v>
      </c>
      <c r="AZ1249" s="52">
        <f>IFERROR(AV1249/AX1249,"-")</f>
        <v>95617.230769230766</v>
      </c>
      <c r="BA1249" s="31">
        <f t="shared" si="862"/>
        <v>0.1598360655737705</v>
      </c>
      <c r="BB1249" s="176"/>
      <c r="BC1249" s="197"/>
      <c r="BD1249" s="197"/>
      <c r="BE1249" s="67" t="s">
        <v>194</v>
      </c>
      <c r="BF1249" s="49">
        <v>260702</v>
      </c>
      <c r="BG1249" s="30">
        <f>IFERROR(BF1249/BC1247,"-")</f>
        <v>1.2695583903993097E-3</v>
      </c>
      <c r="BH1249" s="49">
        <v>29</v>
      </c>
      <c r="BI1249" s="30">
        <f>IFERROR(BH1249/BD1247,"-")</f>
        <v>0.20714285714285716</v>
      </c>
      <c r="BJ1249" s="52">
        <f>IFERROR(BF1249/BH1249,"-")</f>
        <v>8989.7241379310344</v>
      </c>
      <c r="BK1249" s="31">
        <f t="shared" si="863"/>
        <v>0.18238993710691823</v>
      </c>
      <c r="BL1249" s="176"/>
      <c r="BM1249" s="197"/>
      <c r="BN1249" s="197"/>
      <c r="BO1249" s="67" t="s">
        <v>194</v>
      </c>
      <c r="BP1249" s="49">
        <v>18921</v>
      </c>
      <c r="BQ1249" s="30">
        <f>IFERROR(BP1249/BM1247,"-")</f>
        <v>2.7023630144323125E-4</v>
      </c>
      <c r="BR1249" s="49">
        <v>6</v>
      </c>
      <c r="BS1249" s="30">
        <f>IFERROR(BR1249/BN1247,"-")</f>
        <v>0.1111111111111111</v>
      </c>
      <c r="BT1249" s="52">
        <f>IFERROR(BP1249/BR1249,"-")</f>
        <v>3153.5</v>
      </c>
      <c r="BU1249" s="31">
        <f t="shared" si="864"/>
        <v>9.2307692307692313E-2</v>
      </c>
      <c r="BV1249" s="176"/>
      <c r="BW1249" s="197"/>
      <c r="BX1249" s="197"/>
      <c r="BY1249" s="67" t="s">
        <v>194</v>
      </c>
      <c r="BZ1249" s="49">
        <f t="shared" si="856"/>
        <v>19030053</v>
      </c>
      <c r="CA1249" s="30">
        <f>IFERROR(BZ1249/BW1247,"-")</f>
        <v>1.693680649455211E-2</v>
      </c>
      <c r="CB1249" s="49">
        <f>SUM(J1249,T1249,AD1249,AN1249,AX1249,BH1249,BR1249)</f>
        <v>196</v>
      </c>
      <c r="CC1249" s="30">
        <f>IFERROR(CB1249/BX1247,"-")</f>
        <v>0.16610169491525423</v>
      </c>
      <c r="CD1249" s="52">
        <f>IFERROR(BZ1249/CB1249,"-")</f>
        <v>97092.107142857145</v>
      </c>
      <c r="CE1249" s="31">
        <f t="shared" si="865"/>
        <v>0.15088529638183218</v>
      </c>
      <c r="CR1249" s="173"/>
      <c r="CS1249" s="194"/>
      <c r="CT1249" s="188"/>
      <c r="CU1249" s="191"/>
      <c r="CV1249" s="191"/>
      <c r="CW1249" s="75" t="s">
        <v>64</v>
      </c>
      <c r="CX1249" s="86">
        <v>3134584</v>
      </c>
      <c r="CY1249" s="76">
        <v>2.6448664075765507E-3</v>
      </c>
      <c r="CZ1249" s="86">
        <v>43</v>
      </c>
      <c r="DA1249" s="76">
        <v>3.2306536438767845E-2</v>
      </c>
      <c r="DB1249" s="86">
        <v>72897.30232558139</v>
      </c>
      <c r="DC1249" s="77">
        <v>2.9696132596685083E-2</v>
      </c>
    </row>
    <row r="1250" spans="2:107" s="16" customFormat="1" ht="13.15" customHeight="1">
      <c r="B1250" s="224"/>
      <c r="C1250" s="194"/>
      <c r="D1250" s="176"/>
      <c r="E1250" s="197"/>
      <c r="F1250" s="197"/>
      <c r="G1250" s="67" t="s">
        <v>62</v>
      </c>
      <c r="H1250" s="49">
        <v>0</v>
      </c>
      <c r="I1250" s="30">
        <f>IFERROR(H1250/E1247,"-")</f>
        <v>0</v>
      </c>
      <c r="J1250" s="49">
        <v>0</v>
      </c>
      <c r="K1250" s="30">
        <f>IFERROR(J1250/F1247,"-")</f>
        <v>0</v>
      </c>
      <c r="L1250" s="52" t="str">
        <f t="shared" si="839"/>
        <v>-</v>
      </c>
      <c r="M1250" s="31">
        <f t="shared" si="858"/>
        <v>0</v>
      </c>
      <c r="N1250" s="176"/>
      <c r="O1250" s="197"/>
      <c r="P1250" s="197"/>
      <c r="Q1250" s="67" t="s">
        <v>62</v>
      </c>
      <c r="R1250" s="49">
        <v>0</v>
      </c>
      <c r="S1250" s="30">
        <f>IFERROR(R1250/O1247,"-")</f>
        <v>0</v>
      </c>
      <c r="T1250" s="49">
        <v>0</v>
      </c>
      <c r="U1250" s="30">
        <f>IFERROR(T1250/P1247,"-")</f>
        <v>0</v>
      </c>
      <c r="V1250" s="52" t="str">
        <f t="shared" si="840"/>
        <v>-</v>
      </c>
      <c r="W1250" s="31">
        <f t="shared" si="859"/>
        <v>0</v>
      </c>
      <c r="X1250" s="176"/>
      <c r="Y1250" s="197"/>
      <c r="Z1250" s="197"/>
      <c r="AA1250" s="67" t="s">
        <v>62</v>
      </c>
      <c r="AB1250" s="49">
        <v>3710788</v>
      </c>
      <c r="AC1250" s="30">
        <f>IFERROR(AB1250/Y1247,"-")</f>
        <v>1.5215804707623152E-2</v>
      </c>
      <c r="AD1250" s="49">
        <v>87</v>
      </c>
      <c r="AE1250" s="30">
        <f>IFERROR(AD1250/Z1247,"-")</f>
        <v>0.22307692307692309</v>
      </c>
      <c r="AF1250" s="52">
        <f t="shared" si="841"/>
        <v>42652.735632183911</v>
      </c>
      <c r="AG1250" s="31">
        <f t="shared" si="860"/>
        <v>0.20279720279720279</v>
      </c>
      <c r="AH1250" s="176"/>
      <c r="AI1250" s="197"/>
      <c r="AJ1250" s="197"/>
      <c r="AK1250" s="67" t="s">
        <v>62</v>
      </c>
      <c r="AL1250" s="49">
        <v>4386373</v>
      </c>
      <c r="AM1250" s="30">
        <f>IFERROR(AL1250/AI1247,"-")</f>
        <v>1.166457647572533E-2</v>
      </c>
      <c r="AN1250" s="49">
        <v>113</v>
      </c>
      <c r="AO1250" s="30">
        <f>IFERROR(AN1250/AJ1247,"-")</f>
        <v>0.30958904109589042</v>
      </c>
      <c r="AP1250" s="52">
        <f t="shared" si="842"/>
        <v>38817.460176991153</v>
      </c>
      <c r="AQ1250" s="31">
        <f t="shared" si="861"/>
        <v>0.28680203045685282</v>
      </c>
      <c r="AR1250" s="176"/>
      <c r="AS1250" s="197"/>
      <c r="AT1250" s="197"/>
      <c r="AU1250" s="67" t="s">
        <v>62</v>
      </c>
      <c r="AV1250" s="49">
        <v>2594650</v>
      </c>
      <c r="AW1250" s="30">
        <f>IFERROR(AV1250/AS1247,"-")</f>
        <v>1.1906472345793711E-2</v>
      </c>
      <c r="AX1250" s="49">
        <v>59</v>
      </c>
      <c r="AY1250" s="30">
        <f>IFERROR(AX1250/AT1247,"-")</f>
        <v>0.26339285714285715</v>
      </c>
      <c r="AZ1250" s="52">
        <f t="shared" si="843"/>
        <v>43977.118644067799</v>
      </c>
      <c r="BA1250" s="31">
        <f t="shared" si="862"/>
        <v>0.24180327868852458</v>
      </c>
      <c r="BB1250" s="176"/>
      <c r="BC1250" s="197"/>
      <c r="BD1250" s="197"/>
      <c r="BE1250" s="67" t="s">
        <v>62</v>
      </c>
      <c r="BF1250" s="49">
        <v>976281</v>
      </c>
      <c r="BG1250" s="30">
        <f>IFERROR(BF1250/BC1247,"-")</f>
        <v>4.7542624718545645E-3</v>
      </c>
      <c r="BH1250" s="49">
        <v>38</v>
      </c>
      <c r="BI1250" s="30">
        <f>IFERROR(BH1250/BD1247,"-")</f>
        <v>0.27142857142857141</v>
      </c>
      <c r="BJ1250" s="52">
        <f t="shared" si="844"/>
        <v>25691.605263157893</v>
      </c>
      <c r="BK1250" s="31">
        <f t="shared" si="863"/>
        <v>0.2389937106918239</v>
      </c>
      <c r="BL1250" s="176"/>
      <c r="BM1250" s="197"/>
      <c r="BN1250" s="197"/>
      <c r="BO1250" s="67" t="s">
        <v>62</v>
      </c>
      <c r="BP1250" s="49">
        <v>142984</v>
      </c>
      <c r="BQ1250" s="30">
        <f>IFERROR(BP1250/BM1247,"-")</f>
        <v>2.0421472081580769E-3</v>
      </c>
      <c r="BR1250" s="49">
        <v>13</v>
      </c>
      <c r="BS1250" s="30">
        <f>IFERROR(BR1250/BN1247,"-")</f>
        <v>0.24074074074074073</v>
      </c>
      <c r="BT1250" s="52">
        <f t="shared" si="845"/>
        <v>10998.76923076923</v>
      </c>
      <c r="BU1250" s="31">
        <f t="shared" si="864"/>
        <v>0.2</v>
      </c>
      <c r="BV1250" s="176"/>
      <c r="BW1250" s="197"/>
      <c r="BX1250" s="197"/>
      <c r="BY1250" s="67" t="s">
        <v>62</v>
      </c>
      <c r="BZ1250" s="49">
        <f t="shared" si="856"/>
        <v>11811076</v>
      </c>
      <c r="CA1250" s="30">
        <f>IFERROR(BZ1250/BW1247,"-")</f>
        <v>1.0511894460012725E-2</v>
      </c>
      <c r="CB1250" s="49">
        <f t="shared" si="857"/>
        <v>310</v>
      </c>
      <c r="CC1250" s="30">
        <f>IFERROR(CB1250/BX1247,"-")</f>
        <v>0.26271186440677968</v>
      </c>
      <c r="CD1250" s="52">
        <f t="shared" si="846"/>
        <v>38100.245161290324</v>
      </c>
      <c r="CE1250" s="31">
        <f t="shared" si="865"/>
        <v>0.23864511162432642</v>
      </c>
      <c r="CR1250" s="173"/>
      <c r="CS1250" s="194"/>
      <c r="CT1250" s="188"/>
      <c r="CU1250" s="191"/>
      <c r="CV1250" s="191"/>
      <c r="CW1250" s="75" t="s">
        <v>66</v>
      </c>
      <c r="CX1250" s="86">
        <v>17666762</v>
      </c>
      <c r="CY1250" s="76">
        <v>1.4906675126412283E-2</v>
      </c>
      <c r="CZ1250" s="86">
        <v>287</v>
      </c>
      <c r="DA1250" s="76">
        <v>0.21562734785875282</v>
      </c>
      <c r="DB1250" s="86">
        <v>61556.662020905926</v>
      </c>
      <c r="DC1250" s="77">
        <v>0.19820441988950277</v>
      </c>
    </row>
    <row r="1251" spans="2:107" s="16" customFormat="1" ht="13.15" customHeight="1">
      <c r="B1251" s="224"/>
      <c r="C1251" s="194"/>
      <c r="D1251" s="176"/>
      <c r="E1251" s="197"/>
      <c r="F1251" s="197"/>
      <c r="G1251" s="67" t="s">
        <v>64</v>
      </c>
      <c r="H1251" s="49">
        <v>0</v>
      </c>
      <c r="I1251" s="30">
        <f>IFERROR(H1251/E1247,"-")</f>
        <v>0</v>
      </c>
      <c r="J1251" s="49">
        <v>0</v>
      </c>
      <c r="K1251" s="30">
        <f>IFERROR(J1251/F1247,"-")</f>
        <v>0</v>
      </c>
      <c r="L1251" s="52" t="str">
        <f t="shared" si="839"/>
        <v>-</v>
      </c>
      <c r="M1251" s="31">
        <f t="shared" si="858"/>
        <v>0</v>
      </c>
      <c r="N1251" s="176"/>
      <c r="O1251" s="197"/>
      <c r="P1251" s="197"/>
      <c r="Q1251" s="67" t="s">
        <v>64</v>
      </c>
      <c r="R1251" s="49">
        <v>0</v>
      </c>
      <c r="S1251" s="30">
        <f>IFERROR(R1251/O1247,"-")</f>
        <v>0</v>
      </c>
      <c r="T1251" s="49">
        <v>0</v>
      </c>
      <c r="U1251" s="30">
        <f>IFERROR(T1251/P1247,"-")</f>
        <v>0</v>
      </c>
      <c r="V1251" s="52" t="str">
        <f t="shared" si="840"/>
        <v>-</v>
      </c>
      <c r="W1251" s="31">
        <f t="shared" si="859"/>
        <v>0</v>
      </c>
      <c r="X1251" s="176"/>
      <c r="Y1251" s="197"/>
      <c r="Z1251" s="197"/>
      <c r="AA1251" s="67" t="s">
        <v>64</v>
      </c>
      <c r="AB1251" s="49">
        <v>1909494</v>
      </c>
      <c r="AC1251" s="30">
        <f>IFERROR(AB1251/Y1247,"-")</f>
        <v>7.8297352999896954E-3</v>
      </c>
      <c r="AD1251" s="49">
        <v>17</v>
      </c>
      <c r="AE1251" s="30">
        <f>IFERROR(AD1251/Z1247,"-")</f>
        <v>4.3589743589743588E-2</v>
      </c>
      <c r="AF1251" s="52">
        <f t="shared" si="841"/>
        <v>112323.17647058824</v>
      </c>
      <c r="AG1251" s="31">
        <f t="shared" si="860"/>
        <v>3.9627039627039624E-2</v>
      </c>
      <c r="AH1251" s="176"/>
      <c r="AI1251" s="197"/>
      <c r="AJ1251" s="197"/>
      <c r="AK1251" s="67" t="s">
        <v>64</v>
      </c>
      <c r="AL1251" s="49">
        <v>496313</v>
      </c>
      <c r="AM1251" s="30">
        <f>IFERROR(AL1251/AI1247,"-")</f>
        <v>1.3198332527572703E-3</v>
      </c>
      <c r="AN1251" s="49">
        <v>16</v>
      </c>
      <c r="AO1251" s="30">
        <f>IFERROR(AN1251/AJ1247,"-")</f>
        <v>4.3835616438356165E-2</v>
      </c>
      <c r="AP1251" s="52">
        <f t="shared" si="842"/>
        <v>31019.5625</v>
      </c>
      <c r="AQ1251" s="31">
        <f t="shared" si="861"/>
        <v>4.060913705583756E-2</v>
      </c>
      <c r="AR1251" s="176"/>
      <c r="AS1251" s="197"/>
      <c r="AT1251" s="197"/>
      <c r="AU1251" s="67" t="s">
        <v>64</v>
      </c>
      <c r="AV1251" s="49">
        <v>43910</v>
      </c>
      <c r="AW1251" s="30">
        <f>IFERROR(AV1251/AS1247,"-")</f>
        <v>2.0149661831222009E-4</v>
      </c>
      <c r="AX1251" s="49">
        <v>8</v>
      </c>
      <c r="AY1251" s="30">
        <f>IFERROR(AX1251/AT1247,"-")</f>
        <v>3.5714285714285712E-2</v>
      </c>
      <c r="AZ1251" s="52">
        <f t="shared" si="843"/>
        <v>5488.75</v>
      </c>
      <c r="BA1251" s="31">
        <f t="shared" si="862"/>
        <v>3.2786885245901641E-2</v>
      </c>
      <c r="BB1251" s="176"/>
      <c r="BC1251" s="197"/>
      <c r="BD1251" s="197"/>
      <c r="BE1251" s="67" t="s">
        <v>64</v>
      </c>
      <c r="BF1251" s="49">
        <v>10265</v>
      </c>
      <c r="BG1251" s="30">
        <f>IFERROR(BF1251/BC1247,"-")</f>
        <v>4.9988173767170618E-5</v>
      </c>
      <c r="BH1251" s="49">
        <v>2</v>
      </c>
      <c r="BI1251" s="30">
        <f>IFERROR(BH1251/BD1247,"-")</f>
        <v>1.4285714285714285E-2</v>
      </c>
      <c r="BJ1251" s="52">
        <f t="shared" si="844"/>
        <v>5132.5</v>
      </c>
      <c r="BK1251" s="31">
        <f t="shared" si="863"/>
        <v>1.2578616352201259E-2</v>
      </c>
      <c r="BL1251" s="176"/>
      <c r="BM1251" s="197"/>
      <c r="BN1251" s="197"/>
      <c r="BO1251" s="67" t="s">
        <v>64</v>
      </c>
      <c r="BP1251" s="49">
        <v>321369</v>
      </c>
      <c r="BQ1251" s="30">
        <f>IFERROR(BP1251/BM1247,"-")</f>
        <v>4.5899038083880225E-3</v>
      </c>
      <c r="BR1251" s="49">
        <v>2</v>
      </c>
      <c r="BS1251" s="30">
        <f>IFERROR(BR1251/BN1247,"-")</f>
        <v>3.7037037037037035E-2</v>
      </c>
      <c r="BT1251" s="52">
        <f t="shared" si="845"/>
        <v>160684.5</v>
      </c>
      <c r="BU1251" s="31">
        <f t="shared" si="864"/>
        <v>3.0769230769230771E-2</v>
      </c>
      <c r="BV1251" s="176"/>
      <c r="BW1251" s="197"/>
      <c r="BX1251" s="197"/>
      <c r="BY1251" s="67" t="s">
        <v>64</v>
      </c>
      <c r="BZ1251" s="49">
        <f t="shared" si="856"/>
        <v>2781351</v>
      </c>
      <c r="CA1251" s="30">
        <f>IFERROR(BZ1251/BW1247,"-")</f>
        <v>2.4754110606223221E-3</v>
      </c>
      <c r="CB1251" s="49">
        <f t="shared" si="857"/>
        <v>45</v>
      </c>
      <c r="CC1251" s="30">
        <f>IFERROR(CB1251/BX1247,"-")</f>
        <v>3.8135593220338986E-2</v>
      </c>
      <c r="CD1251" s="52">
        <f t="shared" si="846"/>
        <v>61807.8</v>
      </c>
      <c r="CE1251" s="31">
        <f t="shared" si="865"/>
        <v>3.4642032332563508E-2</v>
      </c>
      <c r="CR1251" s="173"/>
      <c r="CS1251" s="194"/>
      <c r="CT1251" s="188"/>
      <c r="CU1251" s="191"/>
      <c r="CV1251" s="191"/>
      <c r="CW1251" s="75" t="s">
        <v>68</v>
      </c>
      <c r="CX1251" s="86">
        <v>25250732</v>
      </c>
      <c r="CY1251" s="76">
        <v>2.1305797781625328E-2</v>
      </c>
      <c r="CZ1251" s="86">
        <v>391</v>
      </c>
      <c r="DA1251" s="76">
        <v>0.2937640871525169</v>
      </c>
      <c r="DB1251" s="86">
        <v>64579.877237851666</v>
      </c>
      <c r="DC1251" s="77">
        <v>0.27002762430939226</v>
      </c>
    </row>
    <row r="1252" spans="2:107" s="16" customFormat="1" ht="13.15" customHeight="1">
      <c r="B1252" s="224"/>
      <c r="C1252" s="194"/>
      <c r="D1252" s="176"/>
      <c r="E1252" s="197"/>
      <c r="F1252" s="197"/>
      <c r="G1252" s="67" t="s">
        <v>66</v>
      </c>
      <c r="H1252" s="49">
        <v>0</v>
      </c>
      <c r="I1252" s="30">
        <f>IFERROR(H1252/E1247,"-")</f>
        <v>0</v>
      </c>
      <c r="J1252" s="49">
        <v>0</v>
      </c>
      <c r="K1252" s="30">
        <f>IFERROR(J1252/F1247,"-")</f>
        <v>0</v>
      </c>
      <c r="L1252" s="52" t="str">
        <f t="shared" si="839"/>
        <v>-</v>
      </c>
      <c r="M1252" s="31">
        <f t="shared" si="858"/>
        <v>0</v>
      </c>
      <c r="N1252" s="176"/>
      <c r="O1252" s="197"/>
      <c r="P1252" s="197"/>
      <c r="Q1252" s="67" t="s">
        <v>66</v>
      </c>
      <c r="R1252" s="49">
        <v>6721</v>
      </c>
      <c r="S1252" s="30">
        <f>IFERROR(R1252/O1247,"-")</f>
        <v>6.9600066275914921E-4</v>
      </c>
      <c r="T1252" s="49">
        <v>1</v>
      </c>
      <c r="U1252" s="30">
        <f>IFERROR(T1252/P1247,"-")</f>
        <v>0.16666666666666666</v>
      </c>
      <c r="V1252" s="52">
        <f t="shared" si="840"/>
        <v>6721</v>
      </c>
      <c r="W1252" s="31">
        <f t="shared" si="859"/>
        <v>0.14285714285714285</v>
      </c>
      <c r="X1252" s="176"/>
      <c r="Y1252" s="197"/>
      <c r="Z1252" s="197"/>
      <c r="AA1252" s="67" t="s">
        <v>66</v>
      </c>
      <c r="AB1252" s="49">
        <v>4853926</v>
      </c>
      <c r="AC1252" s="30">
        <f>IFERROR(AB1252/Y1247,"-")</f>
        <v>1.9903155362487539E-2</v>
      </c>
      <c r="AD1252" s="49">
        <v>97</v>
      </c>
      <c r="AE1252" s="30">
        <f>IFERROR(AD1252/Z1247,"-")</f>
        <v>0.24871794871794872</v>
      </c>
      <c r="AF1252" s="52">
        <f t="shared" si="841"/>
        <v>50040.474226804123</v>
      </c>
      <c r="AG1252" s="31">
        <f t="shared" si="860"/>
        <v>0.22610722610722611</v>
      </c>
      <c r="AH1252" s="176"/>
      <c r="AI1252" s="197"/>
      <c r="AJ1252" s="197"/>
      <c r="AK1252" s="67" t="s">
        <v>66</v>
      </c>
      <c r="AL1252" s="49">
        <v>4568429</v>
      </c>
      <c r="AM1252" s="30">
        <f>IFERROR(AL1252/AI1247,"-")</f>
        <v>1.2148713628417237E-2</v>
      </c>
      <c r="AN1252" s="49">
        <v>125</v>
      </c>
      <c r="AO1252" s="30">
        <f>IFERROR(AN1252/AJ1247,"-")</f>
        <v>0.34246575342465752</v>
      </c>
      <c r="AP1252" s="52">
        <f t="shared" si="842"/>
        <v>36547.432000000001</v>
      </c>
      <c r="AQ1252" s="31">
        <f t="shared" si="861"/>
        <v>0.31725888324873097</v>
      </c>
      <c r="AR1252" s="176"/>
      <c r="AS1252" s="197"/>
      <c r="AT1252" s="197"/>
      <c r="AU1252" s="67" t="s">
        <v>66</v>
      </c>
      <c r="AV1252" s="49">
        <v>4406105</v>
      </c>
      <c r="AW1252" s="30">
        <f>IFERROR(AV1252/AS1247,"-")</f>
        <v>2.0218976484367216E-2</v>
      </c>
      <c r="AX1252" s="49">
        <v>77</v>
      </c>
      <c r="AY1252" s="30">
        <f>IFERROR(AX1252/AT1247,"-")</f>
        <v>0.34375</v>
      </c>
      <c r="AZ1252" s="52">
        <f t="shared" si="843"/>
        <v>57222.142857142855</v>
      </c>
      <c r="BA1252" s="31">
        <f t="shared" si="862"/>
        <v>0.3155737704918033</v>
      </c>
      <c r="BB1252" s="176"/>
      <c r="BC1252" s="197"/>
      <c r="BD1252" s="197"/>
      <c r="BE1252" s="67" t="s">
        <v>66</v>
      </c>
      <c r="BF1252" s="49">
        <v>1536347</v>
      </c>
      <c r="BG1252" s="30">
        <f>IFERROR(BF1252/BC1247,"-")</f>
        <v>7.4816542428320781E-3</v>
      </c>
      <c r="BH1252" s="49">
        <v>44</v>
      </c>
      <c r="BI1252" s="30">
        <f>IFERROR(BH1252/BD1247,"-")</f>
        <v>0.31428571428571428</v>
      </c>
      <c r="BJ1252" s="52">
        <f t="shared" si="844"/>
        <v>34916.977272727272</v>
      </c>
      <c r="BK1252" s="31">
        <f t="shared" si="863"/>
        <v>0.27672955974842767</v>
      </c>
      <c r="BL1252" s="176"/>
      <c r="BM1252" s="197"/>
      <c r="BN1252" s="197"/>
      <c r="BO1252" s="67" t="s">
        <v>66</v>
      </c>
      <c r="BP1252" s="49">
        <v>2492435</v>
      </c>
      <c r="BQ1252" s="30">
        <f>IFERROR(BP1252/BM1247,"-")</f>
        <v>3.5597823370205596E-2</v>
      </c>
      <c r="BR1252" s="49">
        <v>13</v>
      </c>
      <c r="BS1252" s="30">
        <f>IFERROR(BR1252/BN1247,"-")</f>
        <v>0.24074074074074073</v>
      </c>
      <c r="BT1252" s="52">
        <f t="shared" si="845"/>
        <v>191725.76923076922</v>
      </c>
      <c r="BU1252" s="31">
        <f t="shared" si="864"/>
        <v>0.2</v>
      </c>
      <c r="BV1252" s="176"/>
      <c r="BW1252" s="197"/>
      <c r="BX1252" s="197"/>
      <c r="BY1252" s="67" t="s">
        <v>66</v>
      </c>
      <c r="BZ1252" s="49">
        <f t="shared" si="856"/>
        <v>17863963</v>
      </c>
      <c r="CA1252" s="30">
        <f>IFERROR(BZ1252/BW1247,"-")</f>
        <v>1.5898982759366912E-2</v>
      </c>
      <c r="CB1252" s="49">
        <f t="shared" si="857"/>
        <v>357</v>
      </c>
      <c r="CC1252" s="30">
        <f>IFERROR(CB1252/BX1247,"-")</f>
        <v>0.30254237288135594</v>
      </c>
      <c r="CD1252" s="52">
        <f t="shared" si="846"/>
        <v>50039.112044817928</v>
      </c>
      <c r="CE1252" s="31">
        <f t="shared" si="865"/>
        <v>0.27482678983833719</v>
      </c>
      <c r="CR1252" s="173"/>
      <c r="CS1252" s="194"/>
      <c r="CT1252" s="188"/>
      <c r="CU1252" s="191"/>
      <c r="CV1252" s="191"/>
      <c r="CW1252" s="75" t="s">
        <v>69</v>
      </c>
      <c r="CX1252" s="86">
        <v>38050389</v>
      </c>
      <c r="CY1252" s="76">
        <v>3.2105758104207863E-2</v>
      </c>
      <c r="CZ1252" s="86">
        <v>168</v>
      </c>
      <c r="DA1252" s="76">
        <v>0.12622088655146507</v>
      </c>
      <c r="DB1252" s="86">
        <v>226490.41071428571</v>
      </c>
      <c r="DC1252" s="77">
        <v>0.11602209944751381</v>
      </c>
    </row>
    <row r="1253" spans="2:107" s="16" customFormat="1" ht="13.15" customHeight="1">
      <c r="B1253" s="224"/>
      <c r="C1253" s="194"/>
      <c r="D1253" s="176"/>
      <c r="E1253" s="197"/>
      <c r="F1253" s="197"/>
      <c r="G1253" s="67" t="s">
        <v>68</v>
      </c>
      <c r="H1253" s="49">
        <v>0</v>
      </c>
      <c r="I1253" s="30">
        <f>IFERROR(H1253/E1247,"-")</f>
        <v>0</v>
      </c>
      <c r="J1253" s="49">
        <v>0</v>
      </c>
      <c r="K1253" s="30">
        <f>IFERROR(J1253/F1247,"-")</f>
        <v>0</v>
      </c>
      <c r="L1253" s="52" t="str">
        <f t="shared" si="839"/>
        <v>-</v>
      </c>
      <c r="M1253" s="31">
        <f t="shared" si="858"/>
        <v>0</v>
      </c>
      <c r="N1253" s="176"/>
      <c r="O1253" s="197"/>
      <c r="P1253" s="197"/>
      <c r="Q1253" s="67" t="s">
        <v>68</v>
      </c>
      <c r="R1253" s="49">
        <v>0</v>
      </c>
      <c r="S1253" s="30">
        <f>IFERROR(R1253/O1247,"-")</f>
        <v>0</v>
      </c>
      <c r="T1253" s="49">
        <v>0</v>
      </c>
      <c r="U1253" s="30">
        <f>IFERROR(T1253/P1247,"-")</f>
        <v>0</v>
      </c>
      <c r="V1253" s="52" t="str">
        <f t="shared" si="840"/>
        <v>-</v>
      </c>
      <c r="W1253" s="31">
        <f t="shared" si="859"/>
        <v>0</v>
      </c>
      <c r="X1253" s="176"/>
      <c r="Y1253" s="197"/>
      <c r="Z1253" s="197"/>
      <c r="AA1253" s="67" t="s">
        <v>68</v>
      </c>
      <c r="AB1253" s="49">
        <v>8858314</v>
      </c>
      <c r="AC1253" s="30">
        <f>IFERROR(AB1253/Y1247,"-")</f>
        <v>3.6322844598722447E-2</v>
      </c>
      <c r="AD1253" s="49">
        <v>130</v>
      </c>
      <c r="AE1253" s="30">
        <f>IFERROR(AD1253/Z1247,"-")</f>
        <v>0.33333333333333331</v>
      </c>
      <c r="AF1253" s="52">
        <f t="shared" si="841"/>
        <v>68140.876923076925</v>
      </c>
      <c r="AG1253" s="31">
        <f t="shared" si="860"/>
        <v>0.30303030303030304</v>
      </c>
      <c r="AH1253" s="176"/>
      <c r="AI1253" s="197"/>
      <c r="AJ1253" s="197"/>
      <c r="AK1253" s="67" t="s">
        <v>68</v>
      </c>
      <c r="AL1253" s="49">
        <v>12298493</v>
      </c>
      <c r="AM1253" s="30">
        <f>IFERROR(AL1253/AI1247,"-")</f>
        <v>3.2705087354557544E-2</v>
      </c>
      <c r="AN1253" s="49">
        <v>140</v>
      </c>
      <c r="AO1253" s="30">
        <f>IFERROR(AN1253/AJ1247,"-")</f>
        <v>0.38356164383561642</v>
      </c>
      <c r="AP1253" s="52">
        <f t="shared" si="842"/>
        <v>87846.378571428577</v>
      </c>
      <c r="AQ1253" s="31">
        <f t="shared" si="861"/>
        <v>0.35532994923857869</v>
      </c>
      <c r="AR1253" s="176"/>
      <c r="AS1253" s="197"/>
      <c r="AT1253" s="197"/>
      <c r="AU1253" s="67" t="s">
        <v>68</v>
      </c>
      <c r="AV1253" s="49">
        <v>9576083</v>
      </c>
      <c r="AW1253" s="30">
        <f>IFERROR(AV1253/AS1247,"-")</f>
        <v>4.3943255321729435E-2</v>
      </c>
      <c r="AX1253" s="49">
        <v>86</v>
      </c>
      <c r="AY1253" s="30">
        <f>IFERROR(AX1253/AT1247,"-")</f>
        <v>0.38392857142857145</v>
      </c>
      <c r="AZ1253" s="52">
        <f t="shared" si="843"/>
        <v>111349.80232558139</v>
      </c>
      <c r="BA1253" s="31">
        <f t="shared" si="862"/>
        <v>0.35245901639344263</v>
      </c>
      <c r="BB1253" s="176"/>
      <c r="BC1253" s="197"/>
      <c r="BD1253" s="197"/>
      <c r="BE1253" s="67" t="s">
        <v>68</v>
      </c>
      <c r="BF1253" s="49">
        <v>4904640</v>
      </c>
      <c r="BG1253" s="30">
        <f>IFERROR(BF1253/BC1247,"-")</f>
        <v>2.3884461430629878E-2</v>
      </c>
      <c r="BH1253" s="49">
        <v>64</v>
      </c>
      <c r="BI1253" s="30">
        <f>IFERROR(BH1253/BD1247,"-")</f>
        <v>0.45714285714285713</v>
      </c>
      <c r="BJ1253" s="52">
        <f t="shared" si="844"/>
        <v>76635</v>
      </c>
      <c r="BK1253" s="31">
        <f t="shared" si="863"/>
        <v>0.40251572327044027</v>
      </c>
      <c r="BL1253" s="176"/>
      <c r="BM1253" s="197"/>
      <c r="BN1253" s="197"/>
      <c r="BO1253" s="67" t="s">
        <v>68</v>
      </c>
      <c r="BP1253" s="49">
        <v>842390</v>
      </c>
      <c r="BQ1253" s="30">
        <f>IFERROR(BP1253/BM1247,"-")</f>
        <v>1.2031306906229246E-2</v>
      </c>
      <c r="BR1253" s="49">
        <v>15</v>
      </c>
      <c r="BS1253" s="30">
        <f>IFERROR(BR1253/BN1247,"-")</f>
        <v>0.27777777777777779</v>
      </c>
      <c r="BT1253" s="52">
        <f t="shared" si="845"/>
        <v>56159.333333333336</v>
      </c>
      <c r="BU1253" s="31">
        <f t="shared" si="864"/>
        <v>0.23076923076923078</v>
      </c>
      <c r="BV1253" s="176"/>
      <c r="BW1253" s="197"/>
      <c r="BX1253" s="197"/>
      <c r="BY1253" s="67" t="s">
        <v>68</v>
      </c>
      <c r="BZ1253" s="49">
        <f t="shared" si="856"/>
        <v>36479920</v>
      </c>
      <c r="CA1253" s="30">
        <f>IFERROR(BZ1253/BW1247,"-")</f>
        <v>3.2467242523010385E-2</v>
      </c>
      <c r="CB1253" s="49">
        <f t="shared" si="857"/>
        <v>435</v>
      </c>
      <c r="CC1253" s="30">
        <f>IFERROR(CB1253/BX1247,"-")</f>
        <v>0.36864406779661019</v>
      </c>
      <c r="CD1253" s="52">
        <f t="shared" si="846"/>
        <v>83861.885057471271</v>
      </c>
      <c r="CE1253" s="31">
        <f t="shared" si="865"/>
        <v>0.3348729792147806</v>
      </c>
      <c r="CR1253" s="173"/>
      <c r="CS1253" s="194"/>
      <c r="CT1253" s="188"/>
      <c r="CU1253" s="191"/>
      <c r="CV1253" s="191"/>
      <c r="CW1253" s="75" t="s">
        <v>70</v>
      </c>
      <c r="CX1253" s="86">
        <v>0</v>
      </c>
      <c r="CY1253" s="76">
        <v>0</v>
      </c>
      <c r="CZ1253" s="86">
        <v>0</v>
      </c>
      <c r="DA1253" s="76">
        <v>0</v>
      </c>
      <c r="DB1253" s="86" t="s">
        <v>159</v>
      </c>
      <c r="DC1253" s="77">
        <v>0</v>
      </c>
    </row>
    <row r="1254" spans="2:107" s="16" customFormat="1" ht="13.15" customHeight="1">
      <c r="B1254" s="224"/>
      <c r="C1254" s="194"/>
      <c r="D1254" s="176"/>
      <c r="E1254" s="197"/>
      <c r="F1254" s="197"/>
      <c r="G1254" s="67" t="s">
        <v>69</v>
      </c>
      <c r="H1254" s="49">
        <v>0</v>
      </c>
      <c r="I1254" s="30">
        <f>IFERROR(H1254/E1247,"-")</f>
        <v>0</v>
      </c>
      <c r="J1254" s="49">
        <v>0</v>
      </c>
      <c r="K1254" s="30">
        <f>IFERROR(J1254/F1247,"-")</f>
        <v>0</v>
      </c>
      <c r="L1254" s="52" t="str">
        <f t="shared" si="839"/>
        <v>-</v>
      </c>
      <c r="M1254" s="31">
        <f t="shared" si="858"/>
        <v>0</v>
      </c>
      <c r="N1254" s="176"/>
      <c r="O1254" s="197"/>
      <c r="P1254" s="197"/>
      <c r="Q1254" s="67" t="s">
        <v>69</v>
      </c>
      <c r="R1254" s="49">
        <v>0</v>
      </c>
      <c r="S1254" s="30">
        <f>IFERROR(R1254/O1247,"-")</f>
        <v>0</v>
      </c>
      <c r="T1254" s="49">
        <v>0</v>
      </c>
      <c r="U1254" s="30">
        <f>IFERROR(T1254/P1247,"-")</f>
        <v>0</v>
      </c>
      <c r="V1254" s="52" t="str">
        <f t="shared" si="840"/>
        <v>-</v>
      </c>
      <c r="W1254" s="31">
        <f t="shared" si="859"/>
        <v>0</v>
      </c>
      <c r="X1254" s="176"/>
      <c r="Y1254" s="197"/>
      <c r="Z1254" s="197"/>
      <c r="AA1254" s="67" t="s">
        <v>69</v>
      </c>
      <c r="AB1254" s="49">
        <v>4107635</v>
      </c>
      <c r="AC1254" s="30">
        <f>IFERROR(AB1254/Y1247,"-")</f>
        <v>1.6843045727807038E-2</v>
      </c>
      <c r="AD1254" s="49">
        <v>42</v>
      </c>
      <c r="AE1254" s="30">
        <f>IFERROR(AD1254/Z1247,"-")</f>
        <v>0.1076923076923077</v>
      </c>
      <c r="AF1254" s="52">
        <f t="shared" si="841"/>
        <v>97800.833333333328</v>
      </c>
      <c r="AG1254" s="31">
        <f t="shared" si="860"/>
        <v>9.7902097902097904E-2</v>
      </c>
      <c r="AH1254" s="176"/>
      <c r="AI1254" s="197"/>
      <c r="AJ1254" s="197"/>
      <c r="AK1254" s="67" t="s">
        <v>69</v>
      </c>
      <c r="AL1254" s="49">
        <v>11866315</v>
      </c>
      <c r="AM1254" s="30">
        <f>IFERROR(AL1254/AI1247,"-")</f>
        <v>3.1555806768495662E-2</v>
      </c>
      <c r="AN1254" s="49">
        <v>61</v>
      </c>
      <c r="AO1254" s="30">
        <f>IFERROR(AN1254/AJ1247,"-")</f>
        <v>0.16712328767123288</v>
      </c>
      <c r="AP1254" s="52">
        <f t="shared" si="842"/>
        <v>194529.75409836066</v>
      </c>
      <c r="AQ1254" s="31">
        <f t="shared" si="861"/>
        <v>0.1548223350253807</v>
      </c>
      <c r="AR1254" s="176"/>
      <c r="AS1254" s="197"/>
      <c r="AT1254" s="197"/>
      <c r="AU1254" s="67" t="s">
        <v>69</v>
      </c>
      <c r="AV1254" s="49">
        <v>10914144</v>
      </c>
      <c r="AW1254" s="30">
        <f>IFERROR(AV1254/AS1247,"-")</f>
        <v>5.008342308751098E-2</v>
      </c>
      <c r="AX1254" s="49">
        <v>33</v>
      </c>
      <c r="AY1254" s="30">
        <f>IFERROR(AX1254/AT1247,"-")</f>
        <v>0.14732142857142858</v>
      </c>
      <c r="AZ1254" s="52">
        <f t="shared" si="843"/>
        <v>330731.63636363635</v>
      </c>
      <c r="BA1254" s="31">
        <f t="shared" si="862"/>
        <v>0.13524590163934427</v>
      </c>
      <c r="BB1254" s="176"/>
      <c r="BC1254" s="197"/>
      <c r="BD1254" s="197"/>
      <c r="BE1254" s="67" t="s">
        <v>69</v>
      </c>
      <c r="BF1254" s="49">
        <v>10577836</v>
      </c>
      <c r="BG1254" s="30">
        <f>IFERROR(BF1254/BC1247,"-")</f>
        <v>5.1511612669131318E-2</v>
      </c>
      <c r="BH1254" s="49">
        <v>29</v>
      </c>
      <c r="BI1254" s="30">
        <f>IFERROR(BH1254/BD1247,"-")</f>
        <v>0.20714285714285716</v>
      </c>
      <c r="BJ1254" s="52">
        <f t="shared" si="844"/>
        <v>364752.96551724139</v>
      </c>
      <c r="BK1254" s="31">
        <f t="shared" si="863"/>
        <v>0.18238993710691823</v>
      </c>
      <c r="BL1254" s="176"/>
      <c r="BM1254" s="197"/>
      <c r="BN1254" s="197"/>
      <c r="BO1254" s="67" t="s">
        <v>69</v>
      </c>
      <c r="BP1254" s="49">
        <v>2573843</v>
      </c>
      <c r="BQ1254" s="30">
        <f>IFERROR(BP1254/BM1247,"-")</f>
        <v>3.6760520734398318E-2</v>
      </c>
      <c r="BR1254" s="49">
        <v>12</v>
      </c>
      <c r="BS1254" s="30">
        <f>IFERROR(BR1254/BN1247,"-")</f>
        <v>0.22222222222222221</v>
      </c>
      <c r="BT1254" s="52">
        <f t="shared" si="845"/>
        <v>214486.91666666666</v>
      </c>
      <c r="BU1254" s="31">
        <f t="shared" si="864"/>
        <v>0.18461538461538463</v>
      </c>
      <c r="BV1254" s="176"/>
      <c r="BW1254" s="197"/>
      <c r="BX1254" s="197"/>
      <c r="BY1254" s="67" t="s">
        <v>69</v>
      </c>
      <c r="BZ1254" s="49">
        <f t="shared" si="856"/>
        <v>40039773</v>
      </c>
      <c r="CA1254" s="30">
        <f>IFERROR(BZ1254/BW1247,"-")</f>
        <v>3.563552279054568E-2</v>
      </c>
      <c r="CB1254" s="49">
        <f t="shared" si="857"/>
        <v>177</v>
      </c>
      <c r="CC1254" s="30">
        <f>IFERROR(CB1254/BX1247,"-")</f>
        <v>0.15</v>
      </c>
      <c r="CD1254" s="52">
        <f t="shared" si="846"/>
        <v>226213.40677966102</v>
      </c>
      <c r="CE1254" s="31">
        <f t="shared" si="865"/>
        <v>0.13625866050808313</v>
      </c>
      <c r="CR1254" s="173"/>
      <c r="CS1254" s="194"/>
      <c r="CT1254" s="188"/>
      <c r="CU1254" s="191"/>
      <c r="CV1254" s="191"/>
      <c r="CW1254" s="75" t="s">
        <v>73</v>
      </c>
      <c r="CX1254" s="86">
        <v>76084</v>
      </c>
      <c r="CY1254" s="76">
        <v>6.4197359443567083E-5</v>
      </c>
      <c r="CZ1254" s="86">
        <v>3</v>
      </c>
      <c r="DA1254" s="76">
        <v>2.2539444027047332E-3</v>
      </c>
      <c r="DB1254" s="86">
        <v>25361.333333333332</v>
      </c>
      <c r="DC1254" s="77">
        <v>2.0718232044198894E-3</v>
      </c>
    </row>
    <row r="1255" spans="2:107" s="16" customFormat="1" ht="13.15" customHeight="1">
      <c r="B1255" s="224"/>
      <c r="C1255" s="194"/>
      <c r="D1255" s="176"/>
      <c r="E1255" s="197"/>
      <c r="F1255" s="197"/>
      <c r="G1255" s="67" t="s">
        <v>71</v>
      </c>
      <c r="H1255" s="49">
        <v>0</v>
      </c>
      <c r="I1255" s="30">
        <f>IFERROR(H1255/E1247,"-")</f>
        <v>0</v>
      </c>
      <c r="J1255" s="49">
        <v>0</v>
      </c>
      <c r="K1255" s="30">
        <f>IFERROR(J1255/F1247,"-")</f>
        <v>0</v>
      </c>
      <c r="L1255" s="52" t="str">
        <f t="shared" si="839"/>
        <v>-</v>
      </c>
      <c r="M1255" s="31">
        <f t="shared" si="858"/>
        <v>0</v>
      </c>
      <c r="N1255" s="176"/>
      <c r="O1255" s="197"/>
      <c r="P1255" s="197"/>
      <c r="Q1255" s="67" t="s">
        <v>71</v>
      </c>
      <c r="R1255" s="49">
        <v>0</v>
      </c>
      <c r="S1255" s="30">
        <f>IFERROR(R1255/O1247,"-")</f>
        <v>0</v>
      </c>
      <c r="T1255" s="49">
        <v>0</v>
      </c>
      <c r="U1255" s="30">
        <f>IFERROR(T1255/P1247,"-")</f>
        <v>0</v>
      </c>
      <c r="V1255" s="52" t="str">
        <f t="shared" si="840"/>
        <v>-</v>
      </c>
      <c r="W1255" s="31">
        <f t="shared" si="859"/>
        <v>0</v>
      </c>
      <c r="X1255" s="176"/>
      <c r="Y1255" s="197"/>
      <c r="Z1255" s="197"/>
      <c r="AA1255" s="67" t="s">
        <v>71</v>
      </c>
      <c r="AB1255" s="49">
        <v>0</v>
      </c>
      <c r="AC1255" s="30">
        <f>IFERROR(AB1255/Y1247,"-")</f>
        <v>0</v>
      </c>
      <c r="AD1255" s="49">
        <v>0</v>
      </c>
      <c r="AE1255" s="30">
        <f>IFERROR(AD1255/Z1247,"-")</f>
        <v>0</v>
      </c>
      <c r="AF1255" s="52" t="str">
        <f t="shared" si="841"/>
        <v>-</v>
      </c>
      <c r="AG1255" s="31">
        <f t="shared" si="860"/>
        <v>0</v>
      </c>
      <c r="AH1255" s="176"/>
      <c r="AI1255" s="197"/>
      <c r="AJ1255" s="197"/>
      <c r="AK1255" s="67" t="s">
        <v>71</v>
      </c>
      <c r="AL1255" s="49">
        <v>0</v>
      </c>
      <c r="AM1255" s="30">
        <f>IFERROR(AL1255/AI1247,"-")</f>
        <v>0</v>
      </c>
      <c r="AN1255" s="49">
        <v>0</v>
      </c>
      <c r="AO1255" s="30">
        <f>IFERROR(AN1255/AJ1247,"-")</f>
        <v>0</v>
      </c>
      <c r="AP1255" s="52" t="str">
        <f t="shared" si="842"/>
        <v>-</v>
      </c>
      <c r="AQ1255" s="31">
        <f t="shared" si="861"/>
        <v>0</v>
      </c>
      <c r="AR1255" s="176"/>
      <c r="AS1255" s="197"/>
      <c r="AT1255" s="197"/>
      <c r="AU1255" s="67" t="s">
        <v>71</v>
      </c>
      <c r="AV1255" s="49">
        <v>0</v>
      </c>
      <c r="AW1255" s="30">
        <f>IFERROR(AV1255/AS1247,"-")</f>
        <v>0</v>
      </c>
      <c r="AX1255" s="49">
        <v>0</v>
      </c>
      <c r="AY1255" s="30">
        <f>IFERROR(AX1255/AT1247,"-")</f>
        <v>0</v>
      </c>
      <c r="AZ1255" s="52" t="str">
        <f t="shared" si="843"/>
        <v>-</v>
      </c>
      <c r="BA1255" s="31">
        <f t="shared" si="862"/>
        <v>0</v>
      </c>
      <c r="BB1255" s="176"/>
      <c r="BC1255" s="197"/>
      <c r="BD1255" s="197"/>
      <c r="BE1255" s="67" t="s">
        <v>71</v>
      </c>
      <c r="BF1255" s="49">
        <v>1008280</v>
      </c>
      <c r="BG1255" s="30">
        <f>IFERROR(BF1255/BC1247,"-")</f>
        <v>4.9100901944435262E-3</v>
      </c>
      <c r="BH1255" s="49">
        <v>1</v>
      </c>
      <c r="BI1255" s="30">
        <f>IFERROR(BH1255/BD1247,"-")</f>
        <v>7.1428571428571426E-3</v>
      </c>
      <c r="BJ1255" s="52">
        <f t="shared" si="844"/>
        <v>1008280</v>
      </c>
      <c r="BK1255" s="31">
        <f t="shared" si="863"/>
        <v>6.2893081761006293E-3</v>
      </c>
      <c r="BL1255" s="176"/>
      <c r="BM1255" s="197"/>
      <c r="BN1255" s="197"/>
      <c r="BO1255" s="67" t="s">
        <v>71</v>
      </c>
      <c r="BP1255" s="49">
        <v>0</v>
      </c>
      <c r="BQ1255" s="30">
        <f>IFERROR(BP1255/BM1247,"-")</f>
        <v>0</v>
      </c>
      <c r="BR1255" s="49">
        <v>0</v>
      </c>
      <c r="BS1255" s="30">
        <f>IFERROR(BR1255/BN1247,"-")</f>
        <v>0</v>
      </c>
      <c r="BT1255" s="52" t="str">
        <f t="shared" si="845"/>
        <v>-</v>
      </c>
      <c r="BU1255" s="31">
        <f t="shared" si="864"/>
        <v>0</v>
      </c>
      <c r="BV1255" s="176"/>
      <c r="BW1255" s="197"/>
      <c r="BX1255" s="197"/>
      <c r="BY1255" s="67" t="s">
        <v>71</v>
      </c>
      <c r="BZ1255" s="49">
        <f t="shared" si="856"/>
        <v>1008280</v>
      </c>
      <c r="CA1255" s="30">
        <f>IFERROR(BZ1255/BW1247,"-")</f>
        <v>8.9737234322610662E-4</v>
      </c>
      <c r="CB1255" s="49">
        <f t="shared" si="857"/>
        <v>1</v>
      </c>
      <c r="CC1255" s="30">
        <f>IFERROR(CB1255/BX1247,"-")</f>
        <v>8.4745762711864404E-4</v>
      </c>
      <c r="CD1255" s="52">
        <f t="shared" si="846"/>
        <v>1008280</v>
      </c>
      <c r="CE1255" s="31">
        <f t="shared" si="865"/>
        <v>7.6982294072363352E-4</v>
      </c>
      <c r="CR1255" s="173"/>
      <c r="CS1255" s="194"/>
      <c r="CT1255" s="188"/>
      <c r="CU1255" s="191"/>
      <c r="CV1255" s="191"/>
      <c r="CW1255" s="75" t="s">
        <v>75</v>
      </c>
      <c r="CX1255" s="86">
        <v>887422</v>
      </c>
      <c r="CY1255" s="76">
        <v>7.4877962662490386E-4</v>
      </c>
      <c r="CZ1255" s="86">
        <v>57</v>
      </c>
      <c r="DA1255" s="76">
        <v>4.2824943651389932E-2</v>
      </c>
      <c r="DB1255" s="86">
        <v>15568.807017543859</v>
      </c>
      <c r="DC1255" s="77">
        <v>3.9364640883977897E-2</v>
      </c>
    </row>
    <row r="1256" spans="2:107" s="16" customFormat="1" ht="13.15" customHeight="1">
      <c r="B1256" s="224"/>
      <c r="C1256" s="194"/>
      <c r="D1256" s="176"/>
      <c r="E1256" s="197"/>
      <c r="F1256" s="197"/>
      <c r="G1256" s="67" t="s">
        <v>73</v>
      </c>
      <c r="H1256" s="49">
        <v>0</v>
      </c>
      <c r="I1256" s="30">
        <f>IFERROR(H1256/E1247,"-")</f>
        <v>0</v>
      </c>
      <c r="J1256" s="49">
        <v>0</v>
      </c>
      <c r="K1256" s="30">
        <f>IFERROR(J1256/F1247,"-")</f>
        <v>0</v>
      </c>
      <c r="L1256" s="52" t="str">
        <f t="shared" si="839"/>
        <v>-</v>
      </c>
      <c r="M1256" s="31">
        <f t="shared" si="858"/>
        <v>0</v>
      </c>
      <c r="N1256" s="176"/>
      <c r="O1256" s="197"/>
      <c r="P1256" s="197"/>
      <c r="Q1256" s="67" t="s">
        <v>73</v>
      </c>
      <c r="R1256" s="49">
        <v>0</v>
      </c>
      <c r="S1256" s="30">
        <f>IFERROR(R1256/O1247,"-")</f>
        <v>0</v>
      </c>
      <c r="T1256" s="49">
        <v>0</v>
      </c>
      <c r="U1256" s="30">
        <f>IFERROR(T1256/P1247,"-")</f>
        <v>0</v>
      </c>
      <c r="V1256" s="52" t="str">
        <f t="shared" si="840"/>
        <v>-</v>
      </c>
      <c r="W1256" s="31">
        <f t="shared" si="859"/>
        <v>0</v>
      </c>
      <c r="X1256" s="176"/>
      <c r="Y1256" s="197"/>
      <c r="Z1256" s="197"/>
      <c r="AA1256" s="67" t="s">
        <v>73</v>
      </c>
      <c r="AB1256" s="49">
        <v>102631</v>
      </c>
      <c r="AC1256" s="30">
        <f>IFERROR(AB1256/Y1247,"-")</f>
        <v>4.2083063029956755E-4</v>
      </c>
      <c r="AD1256" s="49">
        <v>2</v>
      </c>
      <c r="AE1256" s="30">
        <f>IFERROR(AD1256/Z1247,"-")</f>
        <v>5.1282051282051282E-3</v>
      </c>
      <c r="AF1256" s="52">
        <f t="shared" si="841"/>
        <v>51315.5</v>
      </c>
      <c r="AG1256" s="31">
        <f t="shared" si="860"/>
        <v>4.662004662004662E-3</v>
      </c>
      <c r="AH1256" s="176"/>
      <c r="AI1256" s="197"/>
      <c r="AJ1256" s="197"/>
      <c r="AK1256" s="67" t="s">
        <v>73</v>
      </c>
      <c r="AL1256" s="49">
        <v>86765</v>
      </c>
      <c r="AM1256" s="30">
        <f>IFERROR(AL1256/AI1247,"-")</f>
        <v>2.3073208272901286E-4</v>
      </c>
      <c r="AN1256" s="49">
        <v>2</v>
      </c>
      <c r="AO1256" s="30">
        <f>IFERROR(AN1256/AJ1247,"-")</f>
        <v>5.4794520547945206E-3</v>
      </c>
      <c r="AP1256" s="52">
        <f t="shared" si="842"/>
        <v>43382.5</v>
      </c>
      <c r="AQ1256" s="31">
        <f t="shared" si="861"/>
        <v>5.076142131979695E-3</v>
      </c>
      <c r="AR1256" s="176"/>
      <c r="AS1256" s="197"/>
      <c r="AT1256" s="197"/>
      <c r="AU1256" s="67" t="s">
        <v>73</v>
      </c>
      <c r="AV1256" s="49">
        <v>31241</v>
      </c>
      <c r="AW1256" s="30">
        <f>IFERROR(AV1256/AS1247,"-")</f>
        <v>1.4336041568417372E-4</v>
      </c>
      <c r="AX1256" s="49">
        <v>2</v>
      </c>
      <c r="AY1256" s="30">
        <f>IFERROR(AX1256/AT1247,"-")</f>
        <v>8.9285714285714281E-3</v>
      </c>
      <c r="AZ1256" s="52">
        <f t="shared" si="843"/>
        <v>15620.5</v>
      </c>
      <c r="BA1256" s="31">
        <f t="shared" si="862"/>
        <v>8.1967213114754103E-3</v>
      </c>
      <c r="BB1256" s="176"/>
      <c r="BC1256" s="197"/>
      <c r="BD1256" s="197"/>
      <c r="BE1256" s="67" t="s">
        <v>73</v>
      </c>
      <c r="BF1256" s="49">
        <v>0</v>
      </c>
      <c r="BG1256" s="30">
        <f>IFERROR(BF1256/BC1247,"-")</f>
        <v>0</v>
      </c>
      <c r="BH1256" s="49">
        <v>0</v>
      </c>
      <c r="BI1256" s="30">
        <f>IFERROR(BH1256/BD1247,"-")</f>
        <v>0</v>
      </c>
      <c r="BJ1256" s="52" t="str">
        <f t="shared" si="844"/>
        <v>-</v>
      </c>
      <c r="BK1256" s="31">
        <f t="shared" si="863"/>
        <v>0</v>
      </c>
      <c r="BL1256" s="176"/>
      <c r="BM1256" s="197"/>
      <c r="BN1256" s="197"/>
      <c r="BO1256" s="67" t="s">
        <v>73</v>
      </c>
      <c r="BP1256" s="49">
        <v>92926</v>
      </c>
      <c r="BQ1256" s="30">
        <f>IFERROR(BP1256/BM1247,"-")</f>
        <v>1.3272014453735905E-3</v>
      </c>
      <c r="BR1256" s="49">
        <v>1</v>
      </c>
      <c r="BS1256" s="30">
        <f>IFERROR(BR1256/BN1247,"-")</f>
        <v>1.8518518518518517E-2</v>
      </c>
      <c r="BT1256" s="52">
        <f t="shared" si="845"/>
        <v>92926</v>
      </c>
      <c r="BU1256" s="31">
        <f t="shared" si="864"/>
        <v>1.5384615384615385E-2</v>
      </c>
      <c r="BV1256" s="176"/>
      <c r="BW1256" s="197"/>
      <c r="BX1256" s="197"/>
      <c r="BY1256" s="67" t="s">
        <v>73</v>
      </c>
      <c r="BZ1256" s="49">
        <f t="shared" si="856"/>
        <v>313563</v>
      </c>
      <c r="CA1256" s="30">
        <f>IFERROR(BZ1256/BW1247,"-")</f>
        <v>2.7907204750566081E-4</v>
      </c>
      <c r="CB1256" s="49">
        <f t="shared" si="857"/>
        <v>7</v>
      </c>
      <c r="CC1256" s="30">
        <f>IFERROR(CB1256/BX1247,"-")</f>
        <v>5.9322033898305086E-3</v>
      </c>
      <c r="CD1256" s="52">
        <f t="shared" si="846"/>
        <v>44794.714285714283</v>
      </c>
      <c r="CE1256" s="31">
        <f t="shared" si="865"/>
        <v>5.3887605850654347E-3</v>
      </c>
      <c r="CR1256" s="173"/>
      <c r="CS1256" s="194"/>
      <c r="CT1256" s="188"/>
      <c r="CU1256" s="191"/>
      <c r="CV1256" s="191"/>
      <c r="CW1256" s="75" t="s">
        <v>77</v>
      </c>
      <c r="CX1256" s="86">
        <v>2189553</v>
      </c>
      <c r="CY1256" s="76">
        <v>1.8474780632161906E-3</v>
      </c>
      <c r="CZ1256" s="86">
        <v>18</v>
      </c>
      <c r="DA1256" s="76">
        <v>1.3523666416228399E-2</v>
      </c>
      <c r="DB1256" s="86">
        <v>121641.83333333333</v>
      </c>
      <c r="DC1256" s="77">
        <v>1.2430939226519336E-2</v>
      </c>
    </row>
    <row r="1257" spans="2:107" s="16" customFormat="1" ht="13.15" customHeight="1">
      <c r="B1257" s="224"/>
      <c r="C1257" s="194"/>
      <c r="D1257" s="176"/>
      <c r="E1257" s="197"/>
      <c r="F1257" s="197"/>
      <c r="G1257" s="67" t="s">
        <v>75</v>
      </c>
      <c r="H1257" s="49">
        <v>0</v>
      </c>
      <c r="I1257" s="30">
        <f>IFERROR(H1257/E1247,"-")</f>
        <v>0</v>
      </c>
      <c r="J1257" s="49">
        <v>0</v>
      </c>
      <c r="K1257" s="30">
        <f>IFERROR(J1257/F1247,"-")</f>
        <v>0</v>
      </c>
      <c r="L1257" s="52" t="str">
        <f t="shared" si="839"/>
        <v>-</v>
      </c>
      <c r="M1257" s="31">
        <f t="shared" si="858"/>
        <v>0</v>
      </c>
      <c r="N1257" s="176"/>
      <c r="O1257" s="197"/>
      <c r="P1257" s="197"/>
      <c r="Q1257" s="67" t="s">
        <v>75</v>
      </c>
      <c r="R1257" s="49">
        <v>0</v>
      </c>
      <c r="S1257" s="30">
        <f>IFERROR(R1257/O1247,"-")</f>
        <v>0</v>
      </c>
      <c r="T1257" s="49">
        <v>0</v>
      </c>
      <c r="U1257" s="30">
        <f>IFERROR(T1257/P1247,"-")</f>
        <v>0</v>
      </c>
      <c r="V1257" s="52" t="str">
        <f t="shared" si="840"/>
        <v>-</v>
      </c>
      <c r="W1257" s="31">
        <f t="shared" si="859"/>
        <v>0</v>
      </c>
      <c r="X1257" s="176"/>
      <c r="Y1257" s="197"/>
      <c r="Z1257" s="197"/>
      <c r="AA1257" s="67" t="s">
        <v>75</v>
      </c>
      <c r="AB1257" s="49">
        <v>204772</v>
      </c>
      <c r="AC1257" s="30">
        <f>IFERROR(AB1257/Y1247,"-")</f>
        <v>8.3965205276868632E-4</v>
      </c>
      <c r="AD1257" s="49">
        <v>14</v>
      </c>
      <c r="AE1257" s="30">
        <f>IFERROR(AD1257/Z1247,"-")</f>
        <v>3.5897435897435895E-2</v>
      </c>
      <c r="AF1257" s="52">
        <f t="shared" si="841"/>
        <v>14626.571428571429</v>
      </c>
      <c r="AG1257" s="31">
        <f t="shared" si="860"/>
        <v>3.2634032634032632E-2</v>
      </c>
      <c r="AH1257" s="176"/>
      <c r="AI1257" s="197"/>
      <c r="AJ1257" s="197"/>
      <c r="AK1257" s="67" t="s">
        <v>75</v>
      </c>
      <c r="AL1257" s="49">
        <v>459314</v>
      </c>
      <c r="AM1257" s="30">
        <f>IFERROR(AL1257/AI1247,"-")</f>
        <v>1.2214426997820989E-3</v>
      </c>
      <c r="AN1257" s="49">
        <v>18</v>
      </c>
      <c r="AO1257" s="30">
        <f>IFERROR(AN1257/AJ1247,"-")</f>
        <v>4.9315068493150684E-2</v>
      </c>
      <c r="AP1257" s="52">
        <f t="shared" si="842"/>
        <v>25517.444444444445</v>
      </c>
      <c r="AQ1257" s="31">
        <f t="shared" si="861"/>
        <v>4.5685279187817257E-2</v>
      </c>
      <c r="AR1257" s="176"/>
      <c r="AS1257" s="197"/>
      <c r="AT1257" s="197"/>
      <c r="AU1257" s="67" t="s">
        <v>75</v>
      </c>
      <c r="AV1257" s="49">
        <v>297912</v>
      </c>
      <c r="AW1257" s="30">
        <f>IFERROR(AV1257/AS1247,"-")</f>
        <v>1.3670749386160354E-3</v>
      </c>
      <c r="AX1257" s="49">
        <v>17</v>
      </c>
      <c r="AY1257" s="30">
        <f>IFERROR(AX1257/AT1247,"-")</f>
        <v>7.5892857142857137E-2</v>
      </c>
      <c r="AZ1257" s="52">
        <f t="shared" si="843"/>
        <v>17524.235294117647</v>
      </c>
      <c r="BA1257" s="31">
        <f t="shared" si="862"/>
        <v>6.9672131147540978E-2</v>
      </c>
      <c r="BB1257" s="176"/>
      <c r="BC1257" s="197"/>
      <c r="BD1257" s="197"/>
      <c r="BE1257" s="67" t="s">
        <v>75</v>
      </c>
      <c r="BF1257" s="49">
        <v>356153</v>
      </c>
      <c r="BG1257" s="30">
        <f>IFERROR(BF1257/BC1247,"-")</f>
        <v>1.7343826645590957E-3</v>
      </c>
      <c r="BH1257" s="49">
        <v>11</v>
      </c>
      <c r="BI1257" s="30">
        <f>IFERROR(BH1257/BD1247,"-")</f>
        <v>7.857142857142857E-2</v>
      </c>
      <c r="BJ1257" s="52">
        <f t="shared" si="844"/>
        <v>32377.545454545456</v>
      </c>
      <c r="BK1257" s="31">
        <f t="shared" si="863"/>
        <v>6.9182389937106917E-2</v>
      </c>
      <c r="BL1257" s="176"/>
      <c r="BM1257" s="197"/>
      <c r="BN1257" s="197"/>
      <c r="BO1257" s="67" t="s">
        <v>75</v>
      </c>
      <c r="BP1257" s="49">
        <v>137604</v>
      </c>
      <c r="BQ1257" s="30">
        <f>IFERROR(BP1257/BM1247,"-")</f>
        <v>1.9653081773581943E-3</v>
      </c>
      <c r="BR1257" s="49">
        <v>7</v>
      </c>
      <c r="BS1257" s="30">
        <f>IFERROR(BR1257/BN1247,"-")</f>
        <v>0.12962962962962962</v>
      </c>
      <c r="BT1257" s="52">
        <f t="shared" si="845"/>
        <v>19657.714285714286</v>
      </c>
      <c r="BU1257" s="31">
        <f t="shared" si="864"/>
        <v>0.1076923076923077</v>
      </c>
      <c r="BV1257" s="176"/>
      <c r="BW1257" s="197"/>
      <c r="BX1257" s="197"/>
      <c r="BY1257" s="67" t="s">
        <v>75</v>
      </c>
      <c r="BZ1257" s="49">
        <f t="shared" si="856"/>
        <v>1455755</v>
      </c>
      <c r="CA1257" s="30">
        <f>IFERROR(BZ1257/BW1247,"-")</f>
        <v>1.2956264881909003E-3</v>
      </c>
      <c r="CB1257" s="49">
        <f t="shared" si="857"/>
        <v>67</v>
      </c>
      <c r="CC1257" s="30">
        <f>IFERROR(CB1257/BX1247,"-")</f>
        <v>5.6779661016949153E-2</v>
      </c>
      <c r="CD1257" s="52">
        <f t="shared" si="846"/>
        <v>21727.686567164179</v>
      </c>
      <c r="CE1257" s="31">
        <f t="shared" si="865"/>
        <v>5.1578137028483448E-2</v>
      </c>
      <c r="CR1257" s="173"/>
      <c r="CS1257" s="194"/>
      <c r="CT1257" s="188"/>
      <c r="CU1257" s="191"/>
      <c r="CV1257" s="191"/>
      <c r="CW1257" s="75" t="s">
        <v>79</v>
      </c>
      <c r="CX1257" s="86">
        <v>16466355</v>
      </c>
      <c r="CY1257" s="76">
        <v>1.3893808299516036E-2</v>
      </c>
      <c r="CZ1257" s="86">
        <v>34</v>
      </c>
      <c r="DA1257" s="76">
        <v>2.5544703230653644E-2</v>
      </c>
      <c r="DB1257" s="86">
        <v>484304.5588235294</v>
      </c>
      <c r="DC1257" s="77">
        <v>2.3480662983425413E-2</v>
      </c>
    </row>
    <row r="1258" spans="2:107" s="16" customFormat="1" ht="13.15" customHeight="1">
      <c r="B1258" s="224"/>
      <c r="C1258" s="194"/>
      <c r="D1258" s="176"/>
      <c r="E1258" s="197"/>
      <c r="F1258" s="197"/>
      <c r="G1258" s="67" t="s">
        <v>77</v>
      </c>
      <c r="H1258" s="49">
        <v>0</v>
      </c>
      <c r="I1258" s="30">
        <f>IFERROR(H1258/E1247,"-")</f>
        <v>0</v>
      </c>
      <c r="J1258" s="49">
        <v>0</v>
      </c>
      <c r="K1258" s="30">
        <f>IFERROR(J1258/F1247,"-")</f>
        <v>0</v>
      </c>
      <c r="L1258" s="52" t="str">
        <f t="shared" si="839"/>
        <v>-</v>
      </c>
      <c r="M1258" s="31">
        <f t="shared" si="858"/>
        <v>0</v>
      </c>
      <c r="N1258" s="176"/>
      <c r="O1258" s="197"/>
      <c r="P1258" s="197"/>
      <c r="Q1258" s="67" t="s">
        <v>77</v>
      </c>
      <c r="R1258" s="49">
        <v>0</v>
      </c>
      <c r="S1258" s="30">
        <f>IFERROR(R1258/O1247,"-")</f>
        <v>0</v>
      </c>
      <c r="T1258" s="49">
        <v>0</v>
      </c>
      <c r="U1258" s="30">
        <f>IFERROR(T1258/P1247,"-")</f>
        <v>0</v>
      </c>
      <c r="V1258" s="52" t="str">
        <f t="shared" si="840"/>
        <v>-</v>
      </c>
      <c r="W1258" s="31">
        <f t="shared" si="859"/>
        <v>0</v>
      </c>
      <c r="X1258" s="176"/>
      <c r="Y1258" s="197"/>
      <c r="Z1258" s="197"/>
      <c r="AA1258" s="67" t="s">
        <v>77</v>
      </c>
      <c r="AB1258" s="49">
        <v>5410</v>
      </c>
      <c r="AC1258" s="30">
        <f>IFERROR(AB1258/Y1247,"-")</f>
        <v>2.2183294617811973E-5</v>
      </c>
      <c r="AD1258" s="49">
        <v>1</v>
      </c>
      <c r="AE1258" s="30">
        <f>IFERROR(AD1258/Z1247,"-")</f>
        <v>2.5641025641025641E-3</v>
      </c>
      <c r="AF1258" s="52">
        <f t="shared" si="841"/>
        <v>5410</v>
      </c>
      <c r="AG1258" s="31">
        <f t="shared" si="860"/>
        <v>2.331002331002331E-3</v>
      </c>
      <c r="AH1258" s="176"/>
      <c r="AI1258" s="197"/>
      <c r="AJ1258" s="197"/>
      <c r="AK1258" s="67" t="s">
        <v>77</v>
      </c>
      <c r="AL1258" s="49">
        <v>445637</v>
      </c>
      <c r="AM1258" s="30">
        <f>IFERROR(AL1258/AI1247,"-")</f>
        <v>1.1850717818372512E-3</v>
      </c>
      <c r="AN1258" s="49">
        <v>6</v>
      </c>
      <c r="AO1258" s="30">
        <f>IFERROR(AN1258/AJ1247,"-")</f>
        <v>1.643835616438356E-2</v>
      </c>
      <c r="AP1258" s="52">
        <f t="shared" si="842"/>
        <v>74272.833333333328</v>
      </c>
      <c r="AQ1258" s="31">
        <f t="shared" si="861"/>
        <v>1.5228426395939087E-2</v>
      </c>
      <c r="AR1258" s="176"/>
      <c r="AS1258" s="197"/>
      <c r="AT1258" s="197"/>
      <c r="AU1258" s="67" t="s">
        <v>77</v>
      </c>
      <c r="AV1258" s="49">
        <v>3185</v>
      </c>
      <c r="AW1258" s="30">
        <f>IFERROR(AV1258/AS1247,"-")</f>
        <v>1.4615502831346413E-5</v>
      </c>
      <c r="AX1258" s="49">
        <v>2</v>
      </c>
      <c r="AY1258" s="30">
        <f>IFERROR(AX1258/AT1247,"-")</f>
        <v>8.9285714285714281E-3</v>
      </c>
      <c r="AZ1258" s="52">
        <f t="shared" si="843"/>
        <v>1592.5</v>
      </c>
      <c r="BA1258" s="31">
        <f t="shared" si="862"/>
        <v>8.1967213114754103E-3</v>
      </c>
      <c r="BB1258" s="176"/>
      <c r="BC1258" s="197"/>
      <c r="BD1258" s="197"/>
      <c r="BE1258" s="67" t="s">
        <v>77</v>
      </c>
      <c r="BF1258" s="49">
        <v>393571</v>
      </c>
      <c r="BG1258" s="30">
        <f>IFERROR(BF1258/BC1247,"-")</f>
        <v>1.9165996627100933E-3</v>
      </c>
      <c r="BH1258" s="49">
        <v>5</v>
      </c>
      <c r="BI1258" s="30">
        <f>IFERROR(BH1258/BD1247,"-")</f>
        <v>3.5714285714285712E-2</v>
      </c>
      <c r="BJ1258" s="52">
        <f t="shared" si="844"/>
        <v>78714.2</v>
      </c>
      <c r="BK1258" s="31">
        <f t="shared" si="863"/>
        <v>3.1446540880503145E-2</v>
      </c>
      <c r="BL1258" s="176"/>
      <c r="BM1258" s="197"/>
      <c r="BN1258" s="197"/>
      <c r="BO1258" s="67" t="s">
        <v>77</v>
      </c>
      <c r="BP1258" s="49">
        <v>12515</v>
      </c>
      <c r="BQ1258" s="30">
        <f>IFERROR(BP1258/BM1247,"-")</f>
        <v>1.787435818699878E-4</v>
      </c>
      <c r="BR1258" s="49">
        <v>2</v>
      </c>
      <c r="BS1258" s="30">
        <f>IFERROR(BR1258/BN1247,"-")</f>
        <v>3.7037037037037035E-2</v>
      </c>
      <c r="BT1258" s="52">
        <f t="shared" si="845"/>
        <v>6257.5</v>
      </c>
      <c r="BU1258" s="31">
        <f t="shared" si="864"/>
        <v>3.0769230769230771E-2</v>
      </c>
      <c r="BV1258" s="176"/>
      <c r="BW1258" s="197"/>
      <c r="BX1258" s="197"/>
      <c r="BY1258" s="67" t="s">
        <v>77</v>
      </c>
      <c r="BZ1258" s="49">
        <f t="shared" si="856"/>
        <v>860318</v>
      </c>
      <c r="CA1258" s="30">
        <f>IFERROR(BZ1258/BW1247,"-")</f>
        <v>7.6568570196730828E-4</v>
      </c>
      <c r="CB1258" s="49">
        <f t="shared" si="857"/>
        <v>16</v>
      </c>
      <c r="CC1258" s="30">
        <f>IFERROR(CB1258/BX1247,"-")</f>
        <v>1.3559322033898305E-2</v>
      </c>
      <c r="CD1258" s="52">
        <f t="shared" si="846"/>
        <v>53769.875</v>
      </c>
      <c r="CE1258" s="31">
        <f t="shared" si="865"/>
        <v>1.2317167051578136E-2</v>
      </c>
      <c r="CR1258" s="173"/>
      <c r="CS1258" s="194"/>
      <c r="CT1258" s="188"/>
      <c r="CU1258" s="191"/>
      <c r="CV1258" s="191"/>
      <c r="CW1258" s="75" t="s">
        <v>81</v>
      </c>
      <c r="CX1258" s="86">
        <v>13061867</v>
      </c>
      <c r="CY1258" s="76">
        <v>1.1021205125953778E-2</v>
      </c>
      <c r="CZ1258" s="86">
        <v>135</v>
      </c>
      <c r="DA1258" s="76">
        <v>0.10142749812171299</v>
      </c>
      <c r="DB1258" s="86">
        <v>96754.570370370377</v>
      </c>
      <c r="DC1258" s="77">
        <v>9.3232044198895025E-2</v>
      </c>
    </row>
    <row r="1259" spans="2:107" s="16" customFormat="1" ht="13.15" customHeight="1">
      <c r="B1259" s="224"/>
      <c r="C1259" s="194"/>
      <c r="D1259" s="176"/>
      <c r="E1259" s="197"/>
      <c r="F1259" s="197"/>
      <c r="G1259" s="67" t="s">
        <v>79</v>
      </c>
      <c r="H1259" s="49">
        <v>0</v>
      </c>
      <c r="I1259" s="30">
        <f>IFERROR(H1259/E1247,"-")</f>
        <v>0</v>
      </c>
      <c r="J1259" s="49">
        <v>0</v>
      </c>
      <c r="K1259" s="30">
        <f>IFERROR(J1259/F1247,"-")</f>
        <v>0</v>
      </c>
      <c r="L1259" s="52" t="str">
        <f t="shared" si="839"/>
        <v>-</v>
      </c>
      <c r="M1259" s="31">
        <f t="shared" si="858"/>
        <v>0</v>
      </c>
      <c r="N1259" s="176"/>
      <c r="O1259" s="197"/>
      <c r="P1259" s="197"/>
      <c r="Q1259" s="67" t="s">
        <v>79</v>
      </c>
      <c r="R1259" s="49">
        <v>0</v>
      </c>
      <c r="S1259" s="30">
        <f>IFERROR(R1259/O1247,"-")</f>
        <v>0</v>
      </c>
      <c r="T1259" s="49">
        <v>0</v>
      </c>
      <c r="U1259" s="30">
        <f>IFERROR(T1259/P1247,"-")</f>
        <v>0</v>
      </c>
      <c r="V1259" s="52" t="str">
        <f t="shared" si="840"/>
        <v>-</v>
      </c>
      <c r="W1259" s="31">
        <f t="shared" si="859"/>
        <v>0</v>
      </c>
      <c r="X1259" s="176"/>
      <c r="Y1259" s="197"/>
      <c r="Z1259" s="197"/>
      <c r="AA1259" s="67" t="s">
        <v>79</v>
      </c>
      <c r="AB1259" s="49">
        <v>585417</v>
      </c>
      <c r="AC1259" s="30">
        <f>IFERROR(AB1259/Y1247,"-")</f>
        <v>2.4004580009751629E-3</v>
      </c>
      <c r="AD1259" s="49">
        <v>4</v>
      </c>
      <c r="AE1259" s="30">
        <f>IFERROR(AD1259/Z1247,"-")</f>
        <v>1.0256410256410256E-2</v>
      </c>
      <c r="AF1259" s="52">
        <f t="shared" si="841"/>
        <v>146354.25</v>
      </c>
      <c r="AG1259" s="31">
        <f t="shared" si="860"/>
        <v>9.324009324009324E-3</v>
      </c>
      <c r="AH1259" s="176"/>
      <c r="AI1259" s="197"/>
      <c r="AJ1259" s="197"/>
      <c r="AK1259" s="67" t="s">
        <v>79</v>
      </c>
      <c r="AL1259" s="49">
        <v>5515601</v>
      </c>
      <c r="AM1259" s="30">
        <f>IFERROR(AL1259/AI1247,"-")</f>
        <v>1.4667505402319208E-2</v>
      </c>
      <c r="AN1259" s="49">
        <v>5</v>
      </c>
      <c r="AO1259" s="30">
        <f>IFERROR(AN1259/AJ1247,"-")</f>
        <v>1.3698630136986301E-2</v>
      </c>
      <c r="AP1259" s="52">
        <f t="shared" si="842"/>
        <v>1103120.2</v>
      </c>
      <c r="AQ1259" s="31">
        <f t="shared" si="861"/>
        <v>1.2690355329949238E-2</v>
      </c>
      <c r="AR1259" s="176"/>
      <c r="AS1259" s="197"/>
      <c r="AT1259" s="197"/>
      <c r="AU1259" s="67" t="s">
        <v>79</v>
      </c>
      <c r="AV1259" s="49">
        <v>4440500</v>
      </c>
      <c r="AW1259" s="30">
        <f>IFERROR(AV1259/AS1247,"-")</f>
        <v>2.037681014838108E-2</v>
      </c>
      <c r="AX1259" s="49">
        <v>8</v>
      </c>
      <c r="AY1259" s="30">
        <f>IFERROR(AX1259/AT1247,"-")</f>
        <v>3.5714285714285712E-2</v>
      </c>
      <c r="AZ1259" s="52">
        <f t="shared" si="843"/>
        <v>555062.5</v>
      </c>
      <c r="BA1259" s="31">
        <f t="shared" si="862"/>
        <v>3.2786885245901641E-2</v>
      </c>
      <c r="BB1259" s="176"/>
      <c r="BC1259" s="197"/>
      <c r="BD1259" s="197"/>
      <c r="BE1259" s="67" t="s">
        <v>79</v>
      </c>
      <c r="BF1259" s="49">
        <v>5146498</v>
      </c>
      <c r="BG1259" s="30">
        <f>IFERROR(BF1259/BC1247,"-")</f>
        <v>2.5062253903204684E-2</v>
      </c>
      <c r="BH1259" s="49">
        <v>10</v>
      </c>
      <c r="BI1259" s="30">
        <f>IFERROR(BH1259/BD1247,"-")</f>
        <v>7.1428571428571425E-2</v>
      </c>
      <c r="BJ1259" s="52">
        <f t="shared" si="844"/>
        <v>514649.8</v>
      </c>
      <c r="BK1259" s="31">
        <f t="shared" si="863"/>
        <v>6.2893081761006289E-2</v>
      </c>
      <c r="BL1259" s="176"/>
      <c r="BM1259" s="197"/>
      <c r="BN1259" s="197"/>
      <c r="BO1259" s="67" t="s">
        <v>79</v>
      </c>
      <c r="BP1259" s="49">
        <v>2502085</v>
      </c>
      <c r="BQ1259" s="30">
        <f>IFERROR(BP1259/BM1247,"-")</f>
        <v>3.5735648025822485E-2</v>
      </c>
      <c r="BR1259" s="49">
        <v>6</v>
      </c>
      <c r="BS1259" s="30">
        <f>IFERROR(BR1259/BN1247,"-")</f>
        <v>0.1111111111111111</v>
      </c>
      <c r="BT1259" s="52">
        <f t="shared" si="845"/>
        <v>417014.16666666669</v>
      </c>
      <c r="BU1259" s="31">
        <f t="shared" si="864"/>
        <v>9.2307692307692313E-2</v>
      </c>
      <c r="BV1259" s="176"/>
      <c r="BW1259" s="197"/>
      <c r="BX1259" s="197"/>
      <c r="BY1259" s="67" t="s">
        <v>79</v>
      </c>
      <c r="BZ1259" s="49">
        <f t="shared" si="856"/>
        <v>18190101</v>
      </c>
      <c r="CA1259" s="30">
        <f>IFERROR(BZ1259/BW1247,"-")</f>
        <v>1.6189246596074052E-2</v>
      </c>
      <c r="CB1259" s="49">
        <f t="shared" si="857"/>
        <v>33</v>
      </c>
      <c r="CC1259" s="30">
        <f>IFERROR(CB1259/BX1247,"-")</f>
        <v>2.7966101694915254E-2</v>
      </c>
      <c r="CD1259" s="52">
        <f t="shared" si="846"/>
        <v>551215.18181818177</v>
      </c>
      <c r="CE1259" s="31">
        <f t="shared" si="865"/>
        <v>2.5404157043879907E-2</v>
      </c>
      <c r="CR1259" s="173"/>
      <c r="CS1259" s="194"/>
      <c r="CT1259" s="188"/>
      <c r="CU1259" s="191"/>
      <c r="CV1259" s="191"/>
      <c r="CW1259" s="75" t="s">
        <v>83</v>
      </c>
      <c r="CX1259" s="86">
        <v>18003372</v>
      </c>
      <c r="CY1259" s="76">
        <v>1.5190696381371263E-2</v>
      </c>
      <c r="CZ1259" s="86">
        <v>184</v>
      </c>
      <c r="DA1259" s="76">
        <v>0.13824192336589031</v>
      </c>
      <c r="DB1259" s="86">
        <v>97844.413043478256</v>
      </c>
      <c r="DC1259" s="77">
        <v>0.1270718232044199</v>
      </c>
    </row>
    <row r="1260" spans="2:107" s="16" customFormat="1" ht="13.15" customHeight="1">
      <c r="B1260" s="224"/>
      <c r="C1260" s="194"/>
      <c r="D1260" s="176"/>
      <c r="E1260" s="197"/>
      <c r="F1260" s="197"/>
      <c r="G1260" s="67" t="s">
        <v>81</v>
      </c>
      <c r="H1260" s="49">
        <v>0</v>
      </c>
      <c r="I1260" s="30">
        <f>IFERROR(H1260/E1247,"-")</f>
        <v>0</v>
      </c>
      <c r="J1260" s="49">
        <v>0</v>
      </c>
      <c r="K1260" s="30">
        <f>IFERROR(J1260/F1247,"-")</f>
        <v>0</v>
      </c>
      <c r="L1260" s="52" t="str">
        <f t="shared" si="839"/>
        <v>-</v>
      </c>
      <c r="M1260" s="31">
        <f t="shared" si="858"/>
        <v>0</v>
      </c>
      <c r="N1260" s="176"/>
      <c r="O1260" s="197"/>
      <c r="P1260" s="197"/>
      <c r="Q1260" s="67" t="s">
        <v>81</v>
      </c>
      <c r="R1260" s="49">
        <v>0</v>
      </c>
      <c r="S1260" s="30">
        <f>IFERROR(R1260/O1247,"-")</f>
        <v>0</v>
      </c>
      <c r="T1260" s="49">
        <v>0</v>
      </c>
      <c r="U1260" s="30">
        <f>IFERROR(T1260/P1247,"-")</f>
        <v>0</v>
      </c>
      <c r="V1260" s="52" t="str">
        <f t="shared" si="840"/>
        <v>-</v>
      </c>
      <c r="W1260" s="31">
        <f t="shared" si="859"/>
        <v>0</v>
      </c>
      <c r="X1260" s="176"/>
      <c r="Y1260" s="197"/>
      <c r="Z1260" s="197"/>
      <c r="AA1260" s="67" t="s">
        <v>81</v>
      </c>
      <c r="AB1260" s="49">
        <v>1999738</v>
      </c>
      <c r="AC1260" s="30">
        <f>IFERROR(AB1260/Y1247,"-")</f>
        <v>8.1997739764203461E-3</v>
      </c>
      <c r="AD1260" s="49">
        <v>37</v>
      </c>
      <c r="AE1260" s="30">
        <f>IFERROR(AD1260/Z1247,"-")</f>
        <v>9.4871794871794868E-2</v>
      </c>
      <c r="AF1260" s="52">
        <f t="shared" si="841"/>
        <v>54046.972972972973</v>
      </c>
      <c r="AG1260" s="31">
        <f t="shared" si="860"/>
        <v>8.6247086247086241E-2</v>
      </c>
      <c r="AH1260" s="176"/>
      <c r="AI1260" s="197"/>
      <c r="AJ1260" s="197"/>
      <c r="AK1260" s="67" t="s">
        <v>81</v>
      </c>
      <c r="AL1260" s="49">
        <v>1266366</v>
      </c>
      <c r="AM1260" s="30">
        <f>IFERROR(AL1260/AI1247,"-")</f>
        <v>3.3676167196128519E-3</v>
      </c>
      <c r="AN1260" s="49">
        <v>49</v>
      </c>
      <c r="AO1260" s="30">
        <f>IFERROR(AN1260/AJ1247,"-")</f>
        <v>0.13424657534246576</v>
      </c>
      <c r="AP1260" s="52">
        <f t="shared" si="842"/>
        <v>25844.204081632652</v>
      </c>
      <c r="AQ1260" s="31">
        <f t="shared" si="861"/>
        <v>0.12436548223350254</v>
      </c>
      <c r="AR1260" s="176"/>
      <c r="AS1260" s="197"/>
      <c r="AT1260" s="197"/>
      <c r="AU1260" s="67" t="s">
        <v>81</v>
      </c>
      <c r="AV1260" s="49">
        <v>1733943</v>
      </c>
      <c r="AW1260" s="30">
        <f>IFERROR(AV1260/AS1247,"-")</f>
        <v>7.9568128181768585E-3</v>
      </c>
      <c r="AX1260" s="49">
        <v>31</v>
      </c>
      <c r="AY1260" s="30">
        <f>IFERROR(AX1260/AT1247,"-")</f>
        <v>0.13839285714285715</v>
      </c>
      <c r="AZ1260" s="52">
        <f t="shared" si="843"/>
        <v>55933.645161290326</v>
      </c>
      <c r="BA1260" s="31">
        <f t="shared" si="862"/>
        <v>0.12704918032786885</v>
      </c>
      <c r="BB1260" s="176"/>
      <c r="BC1260" s="197"/>
      <c r="BD1260" s="197"/>
      <c r="BE1260" s="67" t="s">
        <v>81</v>
      </c>
      <c r="BF1260" s="49">
        <v>1365729</v>
      </c>
      <c r="BG1260" s="30">
        <f>IFERROR(BF1260/BC1247,"-")</f>
        <v>6.6507840789930993E-3</v>
      </c>
      <c r="BH1260" s="49">
        <v>12</v>
      </c>
      <c r="BI1260" s="30">
        <f>IFERROR(BH1260/BD1247,"-")</f>
        <v>8.5714285714285715E-2</v>
      </c>
      <c r="BJ1260" s="52">
        <f t="shared" si="844"/>
        <v>113810.75</v>
      </c>
      <c r="BK1260" s="31">
        <f t="shared" si="863"/>
        <v>7.5471698113207544E-2</v>
      </c>
      <c r="BL1260" s="176"/>
      <c r="BM1260" s="197"/>
      <c r="BN1260" s="197"/>
      <c r="BO1260" s="67" t="s">
        <v>81</v>
      </c>
      <c r="BP1260" s="49">
        <v>2589321</v>
      </c>
      <c r="BQ1260" s="30">
        <f>IFERROR(BP1260/BM1247,"-")</f>
        <v>3.6981582912599176E-2</v>
      </c>
      <c r="BR1260" s="49">
        <v>11</v>
      </c>
      <c r="BS1260" s="30">
        <f>IFERROR(BR1260/BN1247,"-")</f>
        <v>0.20370370370370369</v>
      </c>
      <c r="BT1260" s="52">
        <f t="shared" si="845"/>
        <v>235392.81818181818</v>
      </c>
      <c r="BU1260" s="31">
        <f t="shared" si="864"/>
        <v>0.16923076923076924</v>
      </c>
      <c r="BV1260" s="176"/>
      <c r="BW1260" s="197"/>
      <c r="BX1260" s="197"/>
      <c r="BY1260" s="67" t="s">
        <v>81</v>
      </c>
      <c r="BZ1260" s="49">
        <f t="shared" si="856"/>
        <v>8955097</v>
      </c>
      <c r="CA1260" s="30">
        <f>IFERROR(BZ1260/BW1247,"-")</f>
        <v>7.9700642467440373E-3</v>
      </c>
      <c r="CB1260" s="49">
        <f t="shared" si="857"/>
        <v>140</v>
      </c>
      <c r="CC1260" s="30">
        <f>IFERROR(CB1260/BX1247,"-")</f>
        <v>0.11864406779661017</v>
      </c>
      <c r="CD1260" s="52">
        <f t="shared" si="846"/>
        <v>63964.978571428568</v>
      </c>
      <c r="CE1260" s="31">
        <f t="shared" si="865"/>
        <v>0.1077752117013087</v>
      </c>
      <c r="CR1260" s="173"/>
      <c r="CS1260" s="194"/>
      <c r="CT1260" s="188"/>
      <c r="CU1260" s="191"/>
      <c r="CV1260" s="191"/>
      <c r="CW1260" s="75" t="s">
        <v>87</v>
      </c>
      <c r="CX1260" s="86">
        <v>8510048</v>
      </c>
      <c r="CY1260" s="76">
        <v>7.1805190360392356E-3</v>
      </c>
      <c r="CZ1260" s="86">
        <v>86</v>
      </c>
      <c r="DA1260" s="76">
        <v>6.4613072877535691E-2</v>
      </c>
      <c r="DB1260" s="86">
        <v>98954.046511627908</v>
      </c>
      <c r="DC1260" s="77">
        <v>5.9392265193370167E-2</v>
      </c>
    </row>
    <row r="1261" spans="2:107" s="16" customFormat="1" ht="13.15" customHeight="1">
      <c r="B1261" s="224"/>
      <c r="C1261" s="194"/>
      <c r="D1261" s="176"/>
      <c r="E1261" s="197"/>
      <c r="F1261" s="197"/>
      <c r="G1261" s="67" t="s">
        <v>83</v>
      </c>
      <c r="H1261" s="49">
        <v>11959</v>
      </c>
      <c r="I1261" s="30">
        <f>IFERROR(H1261/E1247,"-")</f>
        <v>1.6355306345733043E-2</v>
      </c>
      <c r="J1261" s="49">
        <v>1</v>
      </c>
      <c r="K1261" s="30">
        <f>IFERROR(J1261/F1247,"-")</f>
        <v>1</v>
      </c>
      <c r="L1261" s="52">
        <f t="shared" si="839"/>
        <v>11959</v>
      </c>
      <c r="M1261" s="31">
        <f t="shared" si="858"/>
        <v>1</v>
      </c>
      <c r="N1261" s="176"/>
      <c r="O1261" s="197"/>
      <c r="P1261" s="197"/>
      <c r="Q1261" s="67" t="s">
        <v>83</v>
      </c>
      <c r="R1261" s="49">
        <v>0</v>
      </c>
      <c r="S1261" s="30">
        <f>IFERROR(R1261/O1247,"-")</f>
        <v>0</v>
      </c>
      <c r="T1261" s="49">
        <v>0</v>
      </c>
      <c r="U1261" s="30">
        <f>IFERROR(T1261/P1247,"-")</f>
        <v>0</v>
      </c>
      <c r="V1261" s="52" t="str">
        <f t="shared" si="840"/>
        <v>-</v>
      </c>
      <c r="W1261" s="31">
        <f t="shared" si="859"/>
        <v>0</v>
      </c>
      <c r="X1261" s="176"/>
      <c r="Y1261" s="197"/>
      <c r="Z1261" s="197"/>
      <c r="AA1261" s="67" t="s">
        <v>83</v>
      </c>
      <c r="AB1261" s="49">
        <v>4495899</v>
      </c>
      <c r="AC1261" s="30">
        <f>IFERROR(AB1261/Y1247,"-")</f>
        <v>1.8435092807564921E-2</v>
      </c>
      <c r="AD1261" s="49">
        <v>23</v>
      </c>
      <c r="AE1261" s="30">
        <f>IFERROR(AD1261/Z1247,"-")</f>
        <v>5.8974358974358973E-2</v>
      </c>
      <c r="AF1261" s="52">
        <f t="shared" si="841"/>
        <v>195473.86956521738</v>
      </c>
      <c r="AG1261" s="31">
        <f t="shared" si="860"/>
        <v>5.3613053613053616E-2</v>
      </c>
      <c r="AH1261" s="176"/>
      <c r="AI1261" s="197"/>
      <c r="AJ1261" s="197"/>
      <c r="AK1261" s="67" t="s">
        <v>83</v>
      </c>
      <c r="AL1261" s="49">
        <v>10559657</v>
      </c>
      <c r="AM1261" s="30">
        <f>IFERROR(AL1261/AI1247,"-")</f>
        <v>2.8081042500017285E-2</v>
      </c>
      <c r="AN1261" s="49">
        <v>56</v>
      </c>
      <c r="AO1261" s="30">
        <f>IFERROR(AN1261/AJ1247,"-")</f>
        <v>0.15342465753424658</v>
      </c>
      <c r="AP1261" s="52">
        <f t="shared" si="842"/>
        <v>188565.30357142858</v>
      </c>
      <c r="AQ1261" s="31">
        <f t="shared" si="861"/>
        <v>0.14213197969543148</v>
      </c>
      <c r="AR1261" s="176"/>
      <c r="AS1261" s="197"/>
      <c r="AT1261" s="197"/>
      <c r="AU1261" s="67" t="s">
        <v>83</v>
      </c>
      <c r="AV1261" s="49">
        <v>12567920</v>
      </c>
      <c r="AW1261" s="30">
        <f>IFERROR(AV1261/AS1247,"-")</f>
        <v>5.7672361175552654E-2</v>
      </c>
      <c r="AX1261" s="49">
        <v>45</v>
      </c>
      <c r="AY1261" s="30">
        <f>IFERROR(AX1261/AT1247,"-")</f>
        <v>0.20089285714285715</v>
      </c>
      <c r="AZ1261" s="52">
        <f t="shared" si="843"/>
        <v>279287.11111111112</v>
      </c>
      <c r="BA1261" s="31">
        <f t="shared" si="862"/>
        <v>0.18442622950819673</v>
      </c>
      <c r="BB1261" s="176"/>
      <c r="BC1261" s="197"/>
      <c r="BD1261" s="197"/>
      <c r="BE1261" s="67" t="s">
        <v>83</v>
      </c>
      <c r="BF1261" s="49">
        <v>20367592</v>
      </c>
      <c r="BG1261" s="30">
        <f>IFERROR(BF1261/BC1247,"-")</f>
        <v>9.9185458169978979E-2</v>
      </c>
      <c r="BH1261" s="49">
        <v>45</v>
      </c>
      <c r="BI1261" s="30">
        <f>IFERROR(BH1261/BD1247,"-")</f>
        <v>0.32142857142857145</v>
      </c>
      <c r="BJ1261" s="52">
        <f t="shared" si="844"/>
        <v>452613.15555555554</v>
      </c>
      <c r="BK1261" s="31">
        <f t="shared" si="863"/>
        <v>0.28301886792452829</v>
      </c>
      <c r="BL1261" s="176"/>
      <c r="BM1261" s="197"/>
      <c r="BN1261" s="197"/>
      <c r="BO1261" s="67" t="s">
        <v>83</v>
      </c>
      <c r="BP1261" s="49">
        <v>3940911</v>
      </c>
      <c r="BQ1261" s="30">
        <f>IFERROR(BP1261/BM1247,"-")</f>
        <v>5.6285461284125884E-2</v>
      </c>
      <c r="BR1261" s="49">
        <v>14</v>
      </c>
      <c r="BS1261" s="30">
        <f>IFERROR(BR1261/BN1247,"-")</f>
        <v>0.25925925925925924</v>
      </c>
      <c r="BT1261" s="52">
        <f t="shared" si="845"/>
        <v>281493.64285714284</v>
      </c>
      <c r="BU1261" s="31">
        <f t="shared" si="864"/>
        <v>0.2153846153846154</v>
      </c>
      <c r="BV1261" s="176"/>
      <c r="BW1261" s="197"/>
      <c r="BX1261" s="197"/>
      <c r="BY1261" s="67" t="s">
        <v>83</v>
      </c>
      <c r="BZ1261" s="49">
        <f t="shared" si="856"/>
        <v>51943938</v>
      </c>
      <c r="CA1261" s="30">
        <f>IFERROR(BZ1261/BW1247,"-")</f>
        <v>4.6230266750755346E-2</v>
      </c>
      <c r="CB1261" s="49">
        <f t="shared" si="857"/>
        <v>184</v>
      </c>
      <c r="CC1261" s="30">
        <f>IFERROR(CB1261/BX1247,"-")</f>
        <v>0.15593220338983052</v>
      </c>
      <c r="CD1261" s="52">
        <f t="shared" si="846"/>
        <v>282304.01086956525</v>
      </c>
      <c r="CE1261" s="31">
        <f t="shared" si="865"/>
        <v>0.14164742109314857</v>
      </c>
      <c r="CR1261" s="173"/>
      <c r="CS1261" s="194"/>
      <c r="CT1261" s="188"/>
      <c r="CU1261" s="191"/>
      <c r="CV1261" s="191"/>
      <c r="CW1261" s="75" t="s">
        <v>85</v>
      </c>
      <c r="CX1261" s="86">
        <v>2292138</v>
      </c>
      <c r="CY1261" s="76">
        <v>1.9340361584598467E-3</v>
      </c>
      <c r="CZ1261" s="86">
        <v>188</v>
      </c>
      <c r="DA1261" s="76">
        <v>0.14124718256949662</v>
      </c>
      <c r="DB1261" s="86">
        <v>12192.223404255319</v>
      </c>
      <c r="DC1261" s="77">
        <v>0.12983425414364641</v>
      </c>
    </row>
    <row r="1262" spans="2:107" s="16" customFormat="1" ht="13.15" customHeight="1">
      <c r="B1262" s="224"/>
      <c r="C1262" s="194"/>
      <c r="D1262" s="176"/>
      <c r="E1262" s="197"/>
      <c r="F1262" s="197"/>
      <c r="G1262" s="67" t="s">
        <v>87</v>
      </c>
      <c r="H1262" s="49">
        <v>0</v>
      </c>
      <c r="I1262" s="30">
        <f>IFERROR(H1262/E1247,"-")</f>
        <v>0</v>
      </c>
      <c r="J1262" s="49">
        <v>0</v>
      </c>
      <c r="K1262" s="30">
        <f>IFERROR(J1262/F1247,"-")</f>
        <v>0</v>
      </c>
      <c r="L1262" s="52" t="str">
        <f t="shared" si="839"/>
        <v>-</v>
      </c>
      <c r="M1262" s="31">
        <f t="shared" si="858"/>
        <v>0</v>
      </c>
      <c r="N1262" s="176"/>
      <c r="O1262" s="197"/>
      <c r="P1262" s="197"/>
      <c r="Q1262" s="67" t="s">
        <v>87</v>
      </c>
      <c r="R1262" s="49">
        <v>66291</v>
      </c>
      <c r="S1262" s="30">
        <f>IFERROR(R1262/O1247,"-")</f>
        <v>6.8648385560135033E-3</v>
      </c>
      <c r="T1262" s="49">
        <v>1</v>
      </c>
      <c r="U1262" s="30">
        <f>IFERROR(T1262/P1247,"-")</f>
        <v>0.16666666666666666</v>
      </c>
      <c r="V1262" s="52">
        <f t="shared" si="840"/>
        <v>66291</v>
      </c>
      <c r="W1262" s="31">
        <f t="shared" si="859"/>
        <v>0.14285714285714285</v>
      </c>
      <c r="X1262" s="176"/>
      <c r="Y1262" s="197"/>
      <c r="Z1262" s="197"/>
      <c r="AA1262" s="67" t="s">
        <v>87</v>
      </c>
      <c r="AB1262" s="49">
        <v>1564214</v>
      </c>
      <c r="AC1262" s="30">
        <f>IFERROR(AB1262/Y1247,"-")</f>
        <v>6.4139408516277517E-3</v>
      </c>
      <c r="AD1262" s="49">
        <v>18</v>
      </c>
      <c r="AE1262" s="30">
        <f>IFERROR(AD1262/Z1247,"-")</f>
        <v>4.6153846153846156E-2</v>
      </c>
      <c r="AF1262" s="52">
        <f t="shared" si="841"/>
        <v>86900.777777777781</v>
      </c>
      <c r="AG1262" s="31">
        <f t="shared" si="860"/>
        <v>4.195804195804196E-2</v>
      </c>
      <c r="AH1262" s="176"/>
      <c r="AI1262" s="197"/>
      <c r="AJ1262" s="197"/>
      <c r="AK1262" s="67" t="s">
        <v>87</v>
      </c>
      <c r="AL1262" s="49">
        <v>1977765</v>
      </c>
      <c r="AM1262" s="30">
        <f>IFERROR(AL1262/AI1247,"-")</f>
        <v>5.2594230115662549E-3</v>
      </c>
      <c r="AN1262" s="49">
        <v>23</v>
      </c>
      <c r="AO1262" s="30">
        <f>IFERROR(AN1262/AJ1247,"-")</f>
        <v>6.3013698630136991E-2</v>
      </c>
      <c r="AP1262" s="52">
        <f t="shared" si="842"/>
        <v>85989.782608695648</v>
      </c>
      <c r="AQ1262" s="31">
        <f t="shared" si="861"/>
        <v>5.8375634517766499E-2</v>
      </c>
      <c r="AR1262" s="176"/>
      <c r="AS1262" s="197"/>
      <c r="AT1262" s="197"/>
      <c r="AU1262" s="67" t="s">
        <v>87</v>
      </c>
      <c r="AV1262" s="49">
        <v>1277803</v>
      </c>
      <c r="AW1262" s="30">
        <f>IFERROR(AV1262/AS1247,"-")</f>
        <v>5.8636525476932306E-3</v>
      </c>
      <c r="AX1262" s="49">
        <v>21</v>
      </c>
      <c r="AY1262" s="30">
        <f>IFERROR(AX1262/AT1247,"-")</f>
        <v>9.375E-2</v>
      </c>
      <c r="AZ1262" s="52">
        <f t="shared" si="843"/>
        <v>60847.761904761908</v>
      </c>
      <c r="BA1262" s="31">
        <f t="shared" si="862"/>
        <v>8.6065573770491802E-2</v>
      </c>
      <c r="BB1262" s="176"/>
      <c r="BC1262" s="197"/>
      <c r="BD1262" s="197"/>
      <c r="BE1262" s="67" t="s">
        <v>87</v>
      </c>
      <c r="BF1262" s="49">
        <v>341684</v>
      </c>
      <c r="BG1262" s="30">
        <f>IFERROR(BF1262/BC1247,"-")</f>
        <v>1.6639219839709621E-3</v>
      </c>
      <c r="BH1262" s="49">
        <v>13</v>
      </c>
      <c r="BI1262" s="30">
        <f>IFERROR(BH1262/BD1247,"-")</f>
        <v>9.285714285714286E-2</v>
      </c>
      <c r="BJ1262" s="52">
        <f t="shared" si="844"/>
        <v>26283.384615384617</v>
      </c>
      <c r="BK1262" s="31">
        <f t="shared" si="863"/>
        <v>8.1761006289308172E-2</v>
      </c>
      <c r="BL1262" s="176"/>
      <c r="BM1262" s="197"/>
      <c r="BN1262" s="197"/>
      <c r="BO1262" s="67" t="s">
        <v>87</v>
      </c>
      <c r="BP1262" s="49">
        <v>38309</v>
      </c>
      <c r="BQ1262" s="30">
        <f>IFERROR(BP1262/BM1247,"-")</f>
        <v>5.4714245927745605E-4</v>
      </c>
      <c r="BR1262" s="49">
        <v>3</v>
      </c>
      <c r="BS1262" s="30">
        <f>IFERROR(BR1262/BN1247,"-")</f>
        <v>5.5555555555555552E-2</v>
      </c>
      <c r="BT1262" s="52">
        <f t="shared" si="845"/>
        <v>12769.666666666666</v>
      </c>
      <c r="BU1262" s="31">
        <f t="shared" si="864"/>
        <v>4.6153846153846156E-2</v>
      </c>
      <c r="BV1262" s="176"/>
      <c r="BW1262" s="197"/>
      <c r="BX1262" s="197"/>
      <c r="BY1262" s="67" t="s">
        <v>87</v>
      </c>
      <c r="BZ1262" s="49">
        <f t="shared" si="856"/>
        <v>5266066</v>
      </c>
      <c r="CA1262" s="30">
        <f>IFERROR(BZ1262/BW1247,"-")</f>
        <v>4.6868151565074489E-3</v>
      </c>
      <c r="CB1262" s="49">
        <f t="shared" si="857"/>
        <v>79</v>
      </c>
      <c r="CC1262" s="30">
        <f>IFERROR(CB1262/BX1247,"-")</f>
        <v>6.6949152542372881E-2</v>
      </c>
      <c r="CD1262" s="52">
        <f t="shared" si="846"/>
        <v>66659.063291139246</v>
      </c>
      <c r="CE1262" s="31">
        <f t="shared" si="865"/>
        <v>6.0816012317167052E-2</v>
      </c>
      <c r="CR1262" s="173"/>
      <c r="CS1262" s="194"/>
      <c r="CT1262" s="189"/>
      <c r="CU1262" s="192"/>
      <c r="CV1262" s="192"/>
      <c r="CW1262" s="18" t="s">
        <v>92</v>
      </c>
      <c r="CX1262" s="86">
        <v>203006128</v>
      </c>
      <c r="CY1262" s="76">
        <v>0.17129038126889737</v>
      </c>
      <c r="CZ1262" s="86">
        <v>1007</v>
      </c>
      <c r="DA1262" s="76">
        <v>0.75657400450788881</v>
      </c>
      <c r="DB1262" s="86">
        <v>201594.96325719959</v>
      </c>
      <c r="DC1262" s="77">
        <v>0.6954419889502762</v>
      </c>
    </row>
    <row r="1263" spans="2:107" s="16" customFormat="1" ht="13.15" customHeight="1">
      <c r="B1263" s="224"/>
      <c r="C1263" s="194"/>
      <c r="D1263" s="176"/>
      <c r="E1263" s="197"/>
      <c r="F1263" s="197"/>
      <c r="G1263" s="68" t="s">
        <v>85</v>
      </c>
      <c r="H1263" s="50">
        <v>0</v>
      </c>
      <c r="I1263" s="32">
        <f>IFERROR(H1263/E1247,"-")</f>
        <v>0</v>
      </c>
      <c r="J1263" s="50">
        <v>0</v>
      </c>
      <c r="K1263" s="32">
        <f>IFERROR(J1263/F1247,"-")</f>
        <v>0</v>
      </c>
      <c r="L1263" s="53" t="str">
        <f t="shared" si="839"/>
        <v>-</v>
      </c>
      <c r="M1263" s="33">
        <f t="shared" si="858"/>
        <v>0</v>
      </c>
      <c r="N1263" s="176"/>
      <c r="O1263" s="197"/>
      <c r="P1263" s="197"/>
      <c r="Q1263" s="68" t="s">
        <v>85</v>
      </c>
      <c r="R1263" s="50">
        <v>1341</v>
      </c>
      <c r="S1263" s="32">
        <f>IFERROR(R1263/O1247,"-")</f>
        <v>1.3886875297723837E-4</v>
      </c>
      <c r="T1263" s="50">
        <v>1</v>
      </c>
      <c r="U1263" s="32">
        <f>IFERROR(T1263/P1247,"-")</f>
        <v>0.16666666666666666</v>
      </c>
      <c r="V1263" s="53">
        <f t="shared" si="840"/>
        <v>1341</v>
      </c>
      <c r="W1263" s="33">
        <f t="shared" si="859"/>
        <v>0.14285714285714285</v>
      </c>
      <c r="X1263" s="176"/>
      <c r="Y1263" s="197"/>
      <c r="Z1263" s="197"/>
      <c r="AA1263" s="68" t="s">
        <v>85</v>
      </c>
      <c r="AB1263" s="50">
        <v>532572</v>
      </c>
      <c r="AC1263" s="32">
        <f>IFERROR(AB1263/Y1247,"-")</f>
        <v>2.1837710870974783E-3</v>
      </c>
      <c r="AD1263" s="50">
        <v>38</v>
      </c>
      <c r="AE1263" s="32">
        <f>IFERROR(AD1263/Z1247,"-")</f>
        <v>9.7435897435897437E-2</v>
      </c>
      <c r="AF1263" s="53">
        <f t="shared" si="841"/>
        <v>14015.052631578947</v>
      </c>
      <c r="AG1263" s="33">
        <f t="shared" si="860"/>
        <v>8.8578088578088576E-2</v>
      </c>
      <c r="AH1263" s="176"/>
      <c r="AI1263" s="197"/>
      <c r="AJ1263" s="197"/>
      <c r="AK1263" s="68" t="s">
        <v>85</v>
      </c>
      <c r="AL1263" s="50">
        <v>862518</v>
      </c>
      <c r="AM1263" s="32">
        <f>IFERROR(AL1263/AI1247,"-")</f>
        <v>2.2936734228232894E-3</v>
      </c>
      <c r="AN1263" s="50">
        <v>44</v>
      </c>
      <c r="AO1263" s="32">
        <f>IFERROR(AN1263/AJ1247,"-")</f>
        <v>0.12054794520547946</v>
      </c>
      <c r="AP1263" s="53">
        <f t="shared" si="842"/>
        <v>19602.68181818182</v>
      </c>
      <c r="AQ1263" s="33">
        <f t="shared" si="861"/>
        <v>0.1116751269035533</v>
      </c>
      <c r="AR1263" s="176"/>
      <c r="AS1263" s="197"/>
      <c r="AT1263" s="197"/>
      <c r="AU1263" s="68" t="s">
        <v>85</v>
      </c>
      <c r="AV1263" s="50">
        <v>448559</v>
      </c>
      <c r="AW1263" s="32">
        <f>IFERROR(AV1263/AS1247,"-")</f>
        <v>2.0583721615465983E-3</v>
      </c>
      <c r="AX1263" s="50">
        <v>34</v>
      </c>
      <c r="AY1263" s="32">
        <f>IFERROR(AX1263/AT1247,"-")</f>
        <v>0.15178571428571427</v>
      </c>
      <c r="AZ1263" s="53">
        <f t="shared" si="843"/>
        <v>13192.911764705883</v>
      </c>
      <c r="BA1263" s="33">
        <f t="shared" si="862"/>
        <v>0.13934426229508196</v>
      </c>
      <c r="BB1263" s="176"/>
      <c r="BC1263" s="197"/>
      <c r="BD1263" s="197"/>
      <c r="BE1263" s="68" t="s">
        <v>85</v>
      </c>
      <c r="BF1263" s="50">
        <v>1071457</v>
      </c>
      <c r="BG1263" s="32">
        <f>IFERROR(BF1263/BC1247,"-")</f>
        <v>5.2177475596737778E-3</v>
      </c>
      <c r="BH1263" s="50">
        <v>28</v>
      </c>
      <c r="BI1263" s="32">
        <f>IFERROR(BH1263/BD1247,"-")</f>
        <v>0.2</v>
      </c>
      <c r="BJ1263" s="53">
        <f t="shared" si="844"/>
        <v>38266.321428571428</v>
      </c>
      <c r="BK1263" s="33">
        <f t="shared" si="863"/>
        <v>0.1761006289308176</v>
      </c>
      <c r="BL1263" s="176"/>
      <c r="BM1263" s="197"/>
      <c r="BN1263" s="197"/>
      <c r="BO1263" s="68" t="s">
        <v>85</v>
      </c>
      <c r="BP1263" s="50">
        <v>260189</v>
      </c>
      <c r="BQ1263" s="32">
        <f>IFERROR(BP1263/BM1247,"-")</f>
        <v>3.7161097741246706E-3</v>
      </c>
      <c r="BR1263" s="50">
        <v>6</v>
      </c>
      <c r="BS1263" s="32">
        <f>IFERROR(BR1263/BN1247,"-")</f>
        <v>0.1111111111111111</v>
      </c>
      <c r="BT1263" s="53">
        <f t="shared" si="845"/>
        <v>43364.833333333336</v>
      </c>
      <c r="BU1263" s="33">
        <f t="shared" si="864"/>
        <v>9.2307692307692313E-2</v>
      </c>
      <c r="BV1263" s="176"/>
      <c r="BW1263" s="197"/>
      <c r="BX1263" s="197"/>
      <c r="BY1263" s="68" t="s">
        <v>85</v>
      </c>
      <c r="BZ1263" s="50">
        <f t="shared" si="856"/>
        <v>3176636</v>
      </c>
      <c r="CA1263" s="32">
        <f>IFERROR(BZ1263/BW1247,"-")</f>
        <v>2.8272159428892833E-3</v>
      </c>
      <c r="CB1263" s="50">
        <f t="shared" si="857"/>
        <v>151</v>
      </c>
      <c r="CC1263" s="32">
        <f>IFERROR(CB1263/BX1247,"-")</f>
        <v>0.12796610169491526</v>
      </c>
      <c r="CD1263" s="53">
        <f t="shared" si="846"/>
        <v>21037.324503311258</v>
      </c>
      <c r="CE1263" s="33">
        <f t="shared" si="865"/>
        <v>0.11624326404926867</v>
      </c>
      <c r="CR1263" s="181" t="s">
        <v>102</v>
      </c>
      <c r="CS1263" s="182"/>
      <c r="CT1263" s="187">
        <v>1366377</v>
      </c>
      <c r="CU1263" s="190">
        <v>1169367673440</v>
      </c>
      <c r="CV1263" s="190">
        <v>1285943</v>
      </c>
      <c r="CW1263" s="75" t="s">
        <v>58</v>
      </c>
      <c r="CX1263" s="126">
        <v>35275371570</v>
      </c>
      <c r="CY1263" s="76">
        <v>3.0166193551621187E-2</v>
      </c>
      <c r="CZ1263" s="126">
        <v>257204</v>
      </c>
      <c r="DA1263" s="76">
        <v>0.20001197564744316</v>
      </c>
      <c r="DB1263" s="126">
        <v>137149.38947294754</v>
      </c>
      <c r="DC1263" s="77">
        <v>0.18823794604271002</v>
      </c>
    </row>
    <row r="1264" spans="2:107" s="16" customFormat="1" ht="13.15" customHeight="1">
      <c r="B1264" s="224"/>
      <c r="C1264" s="195"/>
      <c r="D1264" s="177"/>
      <c r="E1264" s="198"/>
      <c r="F1264" s="198"/>
      <c r="G1264" s="18" t="s">
        <v>92</v>
      </c>
      <c r="H1264" s="48">
        <f>SUM(H1247:H1263)</f>
        <v>34683</v>
      </c>
      <c r="I1264" s="32">
        <f>IFERROR(H1264/E1247,"-")</f>
        <v>4.7432986870897156E-2</v>
      </c>
      <c r="J1264" s="50">
        <v>1</v>
      </c>
      <c r="K1264" s="32">
        <f>IFERROR(J1264/F1247,"-")</f>
        <v>1</v>
      </c>
      <c r="L1264" s="53">
        <f t="shared" si="839"/>
        <v>34683</v>
      </c>
      <c r="M1264" s="34">
        <f t="shared" si="858"/>
        <v>1</v>
      </c>
      <c r="N1264" s="177"/>
      <c r="O1264" s="198"/>
      <c r="P1264" s="198"/>
      <c r="Q1264" s="18" t="s">
        <v>92</v>
      </c>
      <c r="R1264" s="48">
        <f>SUM(R1247:R1263)</f>
        <v>209182</v>
      </c>
      <c r="S1264" s="32">
        <f>IFERROR(R1264/O1247,"-")</f>
        <v>2.1662075678810348E-2</v>
      </c>
      <c r="T1264" s="50">
        <v>4</v>
      </c>
      <c r="U1264" s="32">
        <f>IFERROR(T1264/P1247,"-")</f>
        <v>0.66666666666666663</v>
      </c>
      <c r="V1264" s="53">
        <f t="shared" si="840"/>
        <v>52295.5</v>
      </c>
      <c r="W1264" s="34">
        <f t="shared" si="859"/>
        <v>0.5714285714285714</v>
      </c>
      <c r="X1264" s="177"/>
      <c r="Y1264" s="198"/>
      <c r="Z1264" s="198"/>
      <c r="AA1264" s="18" t="s">
        <v>92</v>
      </c>
      <c r="AB1264" s="48">
        <f>SUM(AB1247:AB1263)</f>
        <v>47331780</v>
      </c>
      <c r="AC1264" s="32">
        <f>IFERROR(AB1264/Y1247,"-")</f>
        <v>0.19408037347975238</v>
      </c>
      <c r="AD1264" s="50">
        <v>307</v>
      </c>
      <c r="AE1264" s="32">
        <f>IFERROR(AD1264/Z1247,"-")</f>
        <v>0.78717948717948716</v>
      </c>
      <c r="AF1264" s="53">
        <f t="shared" si="841"/>
        <v>154175.17915309448</v>
      </c>
      <c r="AG1264" s="34">
        <f t="shared" si="860"/>
        <v>0.71561771561771559</v>
      </c>
      <c r="AH1264" s="177"/>
      <c r="AI1264" s="198"/>
      <c r="AJ1264" s="198"/>
      <c r="AK1264" s="18" t="s">
        <v>92</v>
      </c>
      <c r="AL1264" s="48">
        <f>SUM(AL1247:AL1263)</f>
        <v>91055533</v>
      </c>
      <c r="AM1264" s="32">
        <f>IFERROR(AL1264/AI1247,"-")</f>
        <v>0.24214179419224757</v>
      </c>
      <c r="AN1264" s="50">
        <v>326</v>
      </c>
      <c r="AO1264" s="32">
        <f>IFERROR(AN1264/AJ1247,"-")</f>
        <v>0.89315068493150684</v>
      </c>
      <c r="AP1264" s="53">
        <f t="shared" si="842"/>
        <v>279311.45092024538</v>
      </c>
      <c r="AQ1264" s="34">
        <f t="shared" si="861"/>
        <v>0.82741116751269039</v>
      </c>
      <c r="AR1264" s="177"/>
      <c r="AS1264" s="198"/>
      <c r="AT1264" s="198"/>
      <c r="AU1264" s="18" t="s">
        <v>92</v>
      </c>
      <c r="AV1264" s="48">
        <f>SUM(AV1247:AV1263)</f>
        <v>60416056</v>
      </c>
      <c r="AW1264" s="32">
        <f>IFERROR(AV1264/AS1247,"-")</f>
        <v>0.27724051413713763</v>
      </c>
      <c r="AX1264" s="50">
        <v>203</v>
      </c>
      <c r="AY1264" s="32">
        <f>IFERROR(AX1264/AT1247,"-")</f>
        <v>0.90625</v>
      </c>
      <c r="AZ1264" s="53">
        <f t="shared" si="843"/>
        <v>297616.03940886701</v>
      </c>
      <c r="BA1264" s="34">
        <f t="shared" si="862"/>
        <v>0.83196721311475408</v>
      </c>
      <c r="BB1264" s="177"/>
      <c r="BC1264" s="198"/>
      <c r="BD1264" s="198"/>
      <c r="BE1264" s="18" t="s">
        <v>92</v>
      </c>
      <c r="BF1264" s="48">
        <f>SUM(BF1247:BF1263)</f>
        <v>55712890</v>
      </c>
      <c r="BG1264" s="32">
        <f>IFERROR(BF1264/BC1247,"-")</f>
        <v>0.27130887738833537</v>
      </c>
      <c r="BH1264" s="50">
        <v>128</v>
      </c>
      <c r="BI1264" s="32">
        <f>IFERROR(BH1264/BD1247,"-")</f>
        <v>0.91428571428571426</v>
      </c>
      <c r="BJ1264" s="53">
        <f t="shared" si="844"/>
        <v>435256.953125</v>
      </c>
      <c r="BK1264" s="34">
        <f t="shared" si="863"/>
        <v>0.80503144654088055</v>
      </c>
      <c r="BL1264" s="177"/>
      <c r="BM1264" s="198"/>
      <c r="BN1264" s="198"/>
      <c r="BO1264" s="18" t="s">
        <v>92</v>
      </c>
      <c r="BP1264" s="48">
        <f>SUM(BP1247:BP1263)</f>
        <v>16835711</v>
      </c>
      <c r="BQ1264" s="32">
        <f>IFERROR(BP1264/BM1247,"-")</f>
        <v>0.2404534788228489</v>
      </c>
      <c r="BR1264" s="50">
        <v>46</v>
      </c>
      <c r="BS1264" s="32">
        <f>IFERROR(BR1264/BN1247,"-")</f>
        <v>0.85185185185185186</v>
      </c>
      <c r="BT1264" s="53">
        <f t="shared" si="845"/>
        <v>365993.71739130432</v>
      </c>
      <c r="BU1264" s="34">
        <f t="shared" si="864"/>
        <v>0.70769230769230773</v>
      </c>
      <c r="BV1264" s="177"/>
      <c r="BW1264" s="198"/>
      <c r="BX1264" s="198"/>
      <c r="BY1264" s="18" t="s">
        <v>92</v>
      </c>
      <c r="BZ1264" s="48">
        <f t="shared" si="856"/>
        <v>271595835</v>
      </c>
      <c r="CA1264" s="32">
        <f>IFERROR(BZ1264/BW1247,"-")</f>
        <v>0.24172113982663648</v>
      </c>
      <c r="CB1264" s="50">
        <f t="shared" si="857"/>
        <v>1015</v>
      </c>
      <c r="CC1264" s="32">
        <f>IFERROR(CB1264/BX1247,"-")</f>
        <v>0.86016949152542377</v>
      </c>
      <c r="CD1264" s="53">
        <f t="shared" si="846"/>
        <v>267582.10344827588</v>
      </c>
      <c r="CE1264" s="34">
        <f t="shared" si="865"/>
        <v>0.78137028483448812</v>
      </c>
      <c r="CR1264" s="183"/>
      <c r="CS1264" s="184"/>
      <c r="CT1264" s="188"/>
      <c r="CU1264" s="191"/>
      <c r="CV1264" s="191"/>
      <c r="CW1264" s="75" t="s">
        <v>60</v>
      </c>
      <c r="CX1264" s="126">
        <v>21624180895</v>
      </c>
      <c r="CY1264" s="76">
        <v>1.8492200003602657E-2</v>
      </c>
      <c r="CZ1264" s="126">
        <v>332024</v>
      </c>
      <c r="DA1264" s="76">
        <v>0.25819495887453797</v>
      </c>
      <c r="DB1264" s="126">
        <v>65128.366910223354</v>
      </c>
      <c r="DC1264" s="77">
        <v>0.24299589351987044</v>
      </c>
    </row>
    <row r="1265" spans="2:107" s="16" customFormat="1" ht="13.15" customHeight="1">
      <c r="B1265" s="224">
        <v>71</v>
      </c>
      <c r="C1265" s="193" t="s">
        <v>48</v>
      </c>
      <c r="D1265" s="175">
        <f>CI75</f>
        <v>2</v>
      </c>
      <c r="E1265" s="196">
        <v>344500</v>
      </c>
      <c r="F1265" s="196">
        <v>1</v>
      </c>
      <c r="G1265" s="65" t="s">
        <v>58</v>
      </c>
      <c r="H1265" s="54">
        <v>0</v>
      </c>
      <c r="I1265" s="28">
        <f>IFERROR(H1265/E1265,"-")</f>
        <v>0</v>
      </c>
      <c r="J1265" s="54">
        <v>0</v>
      </c>
      <c r="K1265" s="28">
        <f>IFERROR(J1265/F1265,"-")</f>
        <v>0</v>
      </c>
      <c r="L1265" s="51" t="str">
        <f t="shared" si="839"/>
        <v>-</v>
      </c>
      <c r="M1265" s="40">
        <f t="shared" ref="M1265:M1282" si="866">IFERROR(J1265/$CI$75,"-")</f>
        <v>0</v>
      </c>
      <c r="N1265" s="175">
        <f>CJ75</f>
        <v>7</v>
      </c>
      <c r="O1265" s="196">
        <v>15422570</v>
      </c>
      <c r="P1265" s="196">
        <v>6</v>
      </c>
      <c r="Q1265" s="65" t="s">
        <v>58</v>
      </c>
      <c r="R1265" s="54">
        <v>25100</v>
      </c>
      <c r="S1265" s="28">
        <f>IFERROR(R1265/O1265,"-")</f>
        <v>1.6274849133445335E-3</v>
      </c>
      <c r="T1265" s="54">
        <v>1</v>
      </c>
      <c r="U1265" s="28">
        <f>IFERROR(T1265/P1265,"-")</f>
        <v>0.16666666666666666</v>
      </c>
      <c r="V1265" s="51">
        <f t="shared" si="840"/>
        <v>25100</v>
      </c>
      <c r="W1265" s="40">
        <f t="shared" ref="W1265:W1282" si="867">IFERROR(T1265/$CJ$75,"-")</f>
        <v>0.14285714285714285</v>
      </c>
      <c r="X1265" s="175">
        <f>CK75</f>
        <v>1324</v>
      </c>
      <c r="Y1265" s="196">
        <v>938195280</v>
      </c>
      <c r="Z1265" s="196">
        <v>1241</v>
      </c>
      <c r="AA1265" s="65" t="s">
        <v>58</v>
      </c>
      <c r="AB1265" s="54">
        <v>33755535</v>
      </c>
      <c r="AC1265" s="28">
        <f>IFERROR(AB1265/Y1265,"-")</f>
        <v>3.5979220658624501E-2</v>
      </c>
      <c r="AD1265" s="54">
        <v>186</v>
      </c>
      <c r="AE1265" s="28">
        <f>IFERROR(AD1265/Z1265,"-")</f>
        <v>0.1498791297340854</v>
      </c>
      <c r="AF1265" s="51">
        <f t="shared" si="841"/>
        <v>181481.37096774194</v>
      </c>
      <c r="AG1265" s="40">
        <f t="shared" ref="AG1265:AG1282" si="868">IFERROR(AD1265/$CK$75,"-")</f>
        <v>0.1404833836858006</v>
      </c>
      <c r="AH1265" s="175">
        <f>CL75</f>
        <v>1211</v>
      </c>
      <c r="AI1265" s="196">
        <v>1100006860</v>
      </c>
      <c r="AJ1265" s="196">
        <v>1123</v>
      </c>
      <c r="AK1265" s="65" t="s">
        <v>58</v>
      </c>
      <c r="AL1265" s="54">
        <v>23255604</v>
      </c>
      <c r="AM1265" s="28">
        <f>IFERROR(AL1265/AI1265,"-")</f>
        <v>2.114132633681939E-2</v>
      </c>
      <c r="AN1265" s="54">
        <v>206</v>
      </c>
      <c r="AO1265" s="28">
        <f>IFERROR(AN1265/AJ1265,"-")</f>
        <v>0.18343722172751559</v>
      </c>
      <c r="AP1265" s="51">
        <f t="shared" si="842"/>
        <v>112891.28155339806</v>
      </c>
      <c r="AQ1265" s="40">
        <f t="shared" ref="AQ1265:AQ1282" si="869">IFERROR(AN1265/$CL$75,"-")</f>
        <v>0.17010734929810073</v>
      </c>
      <c r="AR1265" s="175">
        <f>CM75</f>
        <v>712</v>
      </c>
      <c r="AS1265" s="196">
        <v>752830710</v>
      </c>
      <c r="AT1265" s="196">
        <v>654</v>
      </c>
      <c r="AU1265" s="65" t="s">
        <v>58</v>
      </c>
      <c r="AV1265" s="54">
        <v>24440810</v>
      </c>
      <c r="AW1265" s="28">
        <f>IFERROR(AV1265/AS1265,"-")</f>
        <v>3.2465213859301782E-2</v>
      </c>
      <c r="AX1265" s="54">
        <v>147</v>
      </c>
      <c r="AY1265" s="28">
        <f>IFERROR(AX1265/AT1265,"-")</f>
        <v>0.22477064220183487</v>
      </c>
      <c r="AZ1265" s="51">
        <f t="shared" si="843"/>
        <v>166264.01360544219</v>
      </c>
      <c r="BA1265" s="40">
        <f t="shared" ref="BA1265:BA1282" si="870">IFERROR(AX1265/$CM$75,"-")</f>
        <v>0.20646067415730338</v>
      </c>
      <c r="BB1265" s="175">
        <f>CN75</f>
        <v>448</v>
      </c>
      <c r="BC1265" s="196">
        <v>511309160</v>
      </c>
      <c r="BD1265" s="196">
        <v>396</v>
      </c>
      <c r="BE1265" s="65" t="s">
        <v>58</v>
      </c>
      <c r="BF1265" s="54">
        <v>18708675</v>
      </c>
      <c r="BG1265" s="28">
        <f>IFERROR(BF1265/BC1265,"-")</f>
        <v>3.6589751296456335E-2</v>
      </c>
      <c r="BH1265" s="54">
        <v>82</v>
      </c>
      <c r="BI1265" s="28">
        <f>IFERROR(BH1265/BD1265,"-")</f>
        <v>0.20707070707070707</v>
      </c>
      <c r="BJ1265" s="51">
        <f t="shared" si="844"/>
        <v>228154.57317073172</v>
      </c>
      <c r="BK1265" s="40">
        <f t="shared" ref="BK1265:BK1282" si="871">IFERROR(BH1265/$CN$75,"-")</f>
        <v>0.18303571428571427</v>
      </c>
      <c r="BL1265" s="175">
        <f>CO75</f>
        <v>180</v>
      </c>
      <c r="BM1265" s="196">
        <v>186920940</v>
      </c>
      <c r="BN1265" s="196">
        <v>144</v>
      </c>
      <c r="BO1265" s="65" t="s">
        <v>58</v>
      </c>
      <c r="BP1265" s="54">
        <v>13985970</v>
      </c>
      <c r="BQ1265" s="28">
        <f>IFERROR(BP1265/BM1265,"-")</f>
        <v>7.4822917111373399E-2</v>
      </c>
      <c r="BR1265" s="54">
        <v>33</v>
      </c>
      <c r="BS1265" s="28">
        <f>IFERROR(BR1265/BN1265,"-")</f>
        <v>0.22916666666666666</v>
      </c>
      <c r="BT1265" s="51">
        <f t="shared" si="845"/>
        <v>423817.27272727271</v>
      </c>
      <c r="BU1265" s="40">
        <f t="shared" ref="BU1265:BU1282" si="872">IFERROR(BR1265/$CO$75,"-")</f>
        <v>0.18333333333333332</v>
      </c>
      <c r="BV1265" s="175">
        <f>CP75</f>
        <v>3884</v>
      </c>
      <c r="BW1265" s="196">
        <f>SUM(E1265,O1265,Y1265,AI1265,AS1265,BC1265,BM1265)</f>
        <v>3505030020</v>
      </c>
      <c r="BX1265" s="196">
        <f>SUM(F1265,P1265,Z1265,AJ1265,AT1265,BD1265,BN1265)</f>
        <v>3565</v>
      </c>
      <c r="BY1265" s="65" t="s">
        <v>58</v>
      </c>
      <c r="BZ1265" s="54">
        <f t="shared" si="856"/>
        <v>114171694</v>
      </c>
      <c r="CA1265" s="28">
        <f>IFERROR(BZ1265/BW1265,"-")</f>
        <v>3.2573670795549993E-2</v>
      </c>
      <c r="CB1265" s="54">
        <f t="shared" si="857"/>
        <v>655</v>
      </c>
      <c r="CC1265" s="28">
        <f>IFERROR(CB1265/BX1265,"-")</f>
        <v>0.18373071528751753</v>
      </c>
      <c r="CD1265" s="51">
        <f t="shared" si="846"/>
        <v>174307.92977099237</v>
      </c>
      <c r="CE1265" s="40">
        <f t="shared" ref="CE1265:CE1282" si="873">IFERROR(CB1265/$CP$75,"-")</f>
        <v>0.16864057672502575</v>
      </c>
      <c r="CR1265" s="183"/>
      <c r="CS1265" s="184"/>
      <c r="CT1265" s="188"/>
      <c r="CU1265" s="191"/>
      <c r="CV1265" s="191"/>
      <c r="CW1265" s="75" t="s">
        <v>62</v>
      </c>
      <c r="CX1265" s="126">
        <v>14905836051</v>
      </c>
      <c r="CY1265" s="76">
        <v>1.2746919886326766E-2</v>
      </c>
      <c r="CZ1265" s="126">
        <v>307439</v>
      </c>
      <c r="DA1265" s="76">
        <v>0.23907669313492122</v>
      </c>
      <c r="DB1265" s="126">
        <v>48483.881521212337</v>
      </c>
      <c r="DC1265" s="77">
        <v>0.22500305552567118</v>
      </c>
    </row>
    <row r="1266" spans="2:107" s="16" customFormat="1" ht="13.15" customHeight="1">
      <c r="B1266" s="224"/>
      <c r="C1266" s="194"/>
      <c r="D1266" s="176"/>
      <c r="E1266" s="197"/>
      <c r="F1266" s="197"/>
      <c r="G1266" s="66" t="s">
        <v>60</v>
      </c>
      <c r="H1266" s="49">
        <v>0</v>
      </c>
      <c r="I1266" s="30">
        <f>IFERROR(H1266/E1265,"-")</f>
        <v>0</v>
      </c>
      <c r="J1266" s="49">
        <v>0</v>
      </c>
      <c r="K1266" s="30">
        <f>IFERROR(J1266/F1265,"-")</f>
        <v>0</v>
      </c>
      <c r="L1266" s="52" t="str">
        <f t="shared" si="839"/>
        <v>-</v>
      </c>
      <c r="M1266" s="31">
        <f t="shared" si="866"/>
        <v>0</v>
      </c>
      <c r="N1266" s="176"/>
      <c r="O1266" s="197"/>
      <c r="P1266" s="197"/>
      <c r="Q1266" s="66" t="s">
        <v>60</v>
      </c>
      <c r="R1266" s="49">
        <v>103573</v>
      </c>
      <c r="S1266" s="30">
        <f>IFERROR(R1266/O1265,"-")</f>
        <v>6.7156770888379819E-3</v>
      </c>
      <c r="T1266" s="49">
        <v>1</v>
      </c>
      <c r="U1266" s="30">
        <f>IFERROR(T1266/P1265,"-")</f>
        <v>0.16666666666666666</v>
      </c>
      <c r="V1266" s="52">
        <f t="shared" si="840"/>
        <v>103573</v>
      </c>
      <c r="W1266" s="31">
        <f t="shared" si="867"/>
        <v>0.14285714285714285</v>
      </c>
      <c r="X1266" s="176"/>
      <c r="Y1266" s="197"/>
      <c r="Z1266" s="197"/>
      <c r="AA1266" s="66" t="s">
        <v>60</v>
      </c>
      <c r="AB1266" s="49">
        <v>17286918</v>
      </c>
      <c r="AC1266" s="30">
        <f>IFERROR(AB1266/Y1265,"-")</f>
        <v>1.8425714100799996E-2</v>
      </c>
      <c r="AD1266" s="49">
        <v>248</v>
      </c>
      <c r="AE1266" s="30">
        <f>IFERROR(AD1266/Z1265,"-")</f>
        <v>0.19983883964544721</v>
      </c>
      <c r="AF1266" s="52">
        <f t="shared" si="841"/>
        <v>69705.31451612903</v>
      </c>
      <c r="AG1266" s="31">
        <f t="shared" si="868"/>
        <v>0.18731117824773413</v>
      </c>
      <c r="AH1266" s="176"/>
      <c r="AI1266" s="197"/>
      <c r="AJ1266" s="197"/>
      <c r="AK1266" s="66" t="s">
        <v>60</v>
      </c>
      <c r="AL1266" s="49">
        <v>18962734</v>
      </c>
      <c r="AM1266" s="30">
        <f>IFERROR(AL1266/AI1265,"-")</f>
        <v>1.7238741583847941E-2</v>
      </c>
      <c r="AN1266" s="49">
        <v>267</v>
      </c>
      <c r="AO1266" s="30">
        <f>IFERROR(AN1266/AJ1265,"-")</f>
        <v>0.2377560106856634</v>
      </c>
      <c r="AP1266" s="52">
        <f t="shared" si="842"/>
        <v>71021.47565543071</v>
      </c>
      <c r="AQ1266" s="31">
        <f t="shared" si="869"/>
        <v>0.22047894302229562</v>
      </c>
      <c r="AR1266" s="176"/>
      <c r="AS1266" s="197"/>
      <c r="AT1266" s="197"/>
      <c r="AU1266" s="66" t="s">
        <v>60</v>
      </c>
      <c r="AV1266" s="49">
        <v>19825371</v>
      </c>
      <c r="AW1266" s="30">
        <f>IFERROR(AV1266/AS1265,"-")</f>
        <v>2.6334434470666055E-2</v>
      </c>
      <c r="AX1266" s="49">
        <v>179</v>
      </c>
      <c r="AY1266" s="30">
        <f>IFERROR(AX1266/AT1265,"-")</f>
        <v>0.27370030581039756</v>
      </c>
      <c r="AZ1266" s="52">
        <f t="shared" si="843"/>
        <v>110756.2625698324</v>
      </c>
      <c r="BA1266" s="31">
        <f t="shared" si="870"/>
        <v>0.25140449438202245</v>
      </c>
      <c r="BB1266" s="176"/>
      <c r="BC1266" s="197"/>
      <c r="BD1266" s="197"/>
      <c r="BE1266" s="66" t="s">
        <v>60</v>
      </c>
      <c r="BF1266" s="49">
        <v>6911998</v>
      </c>
      <c r="BG1266" s="30">
        <f>IFERROR(BF1266/BC1265,"-")</f>
        <v>1.3518236207620455E-2</v>
      </c>
      <c r="BH1266" s="49">
        <v>122</v>
      </c>
      <c r="BI1266" s="30">
        <f>IFERROR(BH1266/BD1265,"-")</f>
        <v>0.30808080808080807</v>
      </c>
      <c r="BJ1266" s="52">
        <f t="shared" si="844"/>
        <v>56655.721311475412</v>
      </c>
      <c r="BK1266" s="31">
        <f t="shared" si="871"/>
        <v>0.27232142857142855</v>
      </c>
      <c r="BL1266" s="176"/>
      <c r="BM1266" s="197"/>
      <c r="BN1266" s="197"/>
      <c r="BO1266" s="66" t="s">
        <v>60</v>
      </c>
      <c r="BP1266" s="49">
        <v>1679762</v>
      </c>
      <c r="BQ1266" s="30">
        <f>IFERROR(BP1266/BM1265,"-")</f>
        <v>8.9864838043292525E-3</v>
      </c>
      <c r="BR1266" s="49">
        <v>43</v>
      </c>
      <c r="BS1266" s="30">
        <f>IFERROR(BR1266/BN1265,"-")</f>
        <v>0.2986111111111111</v>
      </c>
      <c r="BT1266" s="52">
        <f t="shared" si="845"/>
        <v>39064.232558139534</v>
      </c>
      <c r="BU1266" s="31">
        <f t="shared" si="872"/>
        <v>0.2388888888888889</v>
      </c>
      <c r="BV1266" s="176"/>
      <c r="BW1266" s="197"/>
      <c r="BX1266" s="197"/>
      <c r="BY1266" s="66" t="s">
        <v>60</v>
      </c>
      <c r="BZ1266" s="49">
        <f t="shared" si="856"/>
        <v>64770356</v>
      </c>
      <c r="CA1266" s="30">
        <f>IFERROR(BZ1266/BW1265,"-")</f>
        <v>1.8479258559959494E-2</v>
      </c>
      <c r="CB1266" s="49">
        <f t="shared" si="857"/>
        <v>860</v>
      </c>
      <c r="CC1266" s="30">
        <f>IFERROR(CB1266/BX1265,"-")</f>
        <v>0.24123422159887797</v>
      </c>
      <c r="CD1266" s="52">
        <f t="shared" si="846"/>
        <v>75314.367441860464</v>
      </c>
      <c r="CE1266" s="31">
        <f t="shared" si="873"/>
        <v>0.22142121524201855</v>
      </c>
      <c r="CR1266" s="183"/>
      <c r="CS1266" s="184"/>
      <c r="CT1266" s="188"/>
      <c r="CU1266" s="191"/>
      <c r="CV1266" s="191"/>
      <c r="CW1266" s="75" t="s">
        <v>64</v>
      </c>
      <c r="CX1266" s="126">
        <v>2382891492</v>
      </c>
      <c r="CY1266" s="76">
        <v>2.0377607027480958E-3</v>
      </c>
      <c r="CZ1266" s="126">
        <v>51413</v>
      </c>
      <c r="DA1266" s="76">
        <v>3.9980776752935397E-2</v>
      </c>
      <c r="DB1266" s="126">
        <v>46348.034388189757</v>
      </c>
      <c r="DC1266" s="77">
        <v>3.7627243432815392E-2</v>
      </c>
    </row>
    <row r="1267" spans="2:107" s="16" customFormat="1" ht="13.15" customHeight="1">
      <c r="B1267" s="224"/>
      <c r="C1267" s="194"/>
      <c r="D1267" s="176"/>
      <c r="E1267" s="197"/>
      <c r="F1267" s="197"/>
      <c r="G1267" s="67" t="s">
        <v>194</v>
      </c>
      <c r="H1267" s="49">
        <v>0</v>
      </c>
      <c r="I1267" s="30">
        <f>IFERROR(H1267/E1265,"-")</f>
        <v>0</v>
      </c>
      <c r="J1267" s="49">
        <v>0</v>
      </c>
      <c r="K1267" s="30">
        <f>IFERROR(J1267/F1265,"-")</f>
        <v>0</v>
      </c>
      <c r="L1267" s="52" t="str">
        <f>IFERROR(H1267/J1267,"-")</f>
        <v>-</v>
      </c>
      <c r="M1267" s="31">
        <f t="shared" si="866"/>
        <v>0</v>
      </c>
      <c r="N1267" s="176"/>
      <c r="O1267" s="197"/>
      <c r="P1267" s="197"/>
      <c r="Q1267" s="67" t="s">
        <v>194</v>
      </c>
      <c r="R1267" s="49">
        <v>0</v>
      </c>
      <c r="S1267" s="30">
        <f>IFERROR(R1267/O1265,"-")</f>
        <v>0</v>
      </c>
      <c r="T1267" s="49">
        <v>0</v>
      </c>
      <c r="U1267" s="30">
        <f>IFERROR(T1267/P1265,"-")</f>
        <v>0</v>
      </c>
      <c r="V1267" s="52" t="str">
        <f>IFERROR(R1267/T1267,"-")</f>
        <v>-</v>
      </c>
      <c r="W1267" s="31">
        <f t="shared" si="867"/>
        <v>0</v>
      </c>
      <c r="X1267" s="176"/>
      <c r="Y1267" s="197"/>
      <c r="Z1267" s="197"/>
      <c r="AA1267" s="67" t="s">
        <v>194</v>
      </c>
      <c r="AB1267" s="49">
        <v>14130930</v>
      </c>
      <c r="AC1267" s="30">
        <f>IFERROR(AB1267/Y1265,"-")</f>
        <v>1.506182167107044E-2</v>
      </c>
      <c r="AD1267" s="49">
        <v>58</v>
      </c>
      <c r="AE1267" s="30">
        <f>IFERROR(AD1267/Z1265,"-")</f>
        <v>4.6736502820306204E-2</v>
      </c>
      <c r="AF1267" s="52">
        <f>IFERROR(AB1267/AD1267,"-")</f>
        <v>243636.72413793104</v>
      </c>
      <c r="AG1267" s="31">
        <f t="shared" si="868"/>
        <v>4.3806646525679761E-2</v>
      </c>
      <c r="AH1267" s="176"/>
      <c r="AI1267" s="197"/>
      <c r="AJ1267" s="197"/>
      <c r="AK1267" s="67" t="s">
        <v>194</v>
      </c>
      <c r="AL1267" s="49">
        <v>14443388</v>
      </c>
      <c r="AM1267" s="30">
        <f>IFERROR(AL1267/AI1265,"-")</f>
        <v>1.3130270842129112E-2</v>
      </c>
      <c r="AN1267" s="49">
        <v>50</v>
      </c>
      <c r="AO1267" s="30">
        <f>IFERROR(AN1267/AJ1265,"-")</f>
        <v>4.4523597506678537E-2</v>
      </c>
      <c r="AP1267" s="52">
        <f>IFERROR(AL1267/AN1267,"-")</f>
        <v>288867.76</v>
      </c>
      <c r="AQ1267" s="31">
        <f t="shared" si="869"/>
        <v>4.1288191577208921E-2</v>
      </c>
      <c r="AR1267" s="176"/>
      <c r="AS1267" s="197"/>
      <c r="AT1267" s="197"/>
      <c r="AU1267" s="67" t="s">
        <v>194</v>
      </c>
      <c r="AV1267" s="49">
        <v>6059346</v>
      </c>
      <c r="AW1267" s="30">
        <f>IFERROR(AV1267/AS1265,"-")</f>
        <v>8.0487497647379457E-3</v>
      </c>
      <c r="AX1267" s="49">
        <v>35</v>
      </c>
      <c r="AY1267" s="30">
        <f>IFERROR(AX1267/AT1265,"-")</f>
        <v>5.3516819571865444E-2</v>
      </c>
      <c r="AZ1267" s="52">
        <f>IFERROR(AV1267/AX1267,"-")</f>
        <v>173124.17142857143</v>
      </c>
      <c r="BA1267" s="31">
        <f t="shared" si="870"/>
        <v>4.9157303370786519E-2</v>
      </c>
      <c r="BB1267" s="176"/>
      <c r="BC1267" s="197"/>
      <c r="BD1267" s="197"/>
      <c r="BE1267" s="67" t="s">
        <v>194</v>
      </c>
      <c r="BF1267" s="49">
        <v>2664247</v>
      </c>
      <c r="BG1267" s="30">
        <f>IFERROR(BF1267/BC1265,"-")</f>
        <v>5.2106381196065409E-3</v>
      </c>
      <c r="BH1267" s="49">
        <v>15</v>
      </c>
      <c r="BI1267" s="30">
        <f>IFERROR(BH1267/BD1265,"-")</f>
        <v>3.787878787878788E-2</v>
      </c>
      <c r="BJ1267" s="52">
        <f>IFERROR(BF1267/BH1267,"-")</f>
        <v>177616.46666666667</v>
      </c>
      <c r="BK1267" s="31">
        <f t="shared" si="871"/>
        <v>3.3482142857142856E-2</v>
      </c>
      <c r="BL1267" s="176"/>
      <c r="BM1267" s="197"/>
      <c r="BN1267" s="197"/>
      <c r="BO1267" s="67" t="s">
        <v>194</v>
      </c>
      <c r="BP1267" s="49">
        <v>11501</v>
      </c>
      <c r="BQ1267" s="30">
        <f>IFERROR(BP1267/BM1265,"-")</f>
        <v>6.152868694112067E-5</v>
      </c>
      <c r="BR1267" s="49">
        <v>2</v>
      </c>
      <c r="BS1267" s="30">
        <f>IFERROR(BR1267/BN1265,"-")</f>
        <v>1.3888888888888888E-2</v>
      </c>
      <c r="BT1267" s="52">
        <f>IFERROR(BP1267/BR1267,"-")</f>
        <v>5750.5</v>
      </c>
      <c r="BU1267" s="31">
        <f t="shared" si="872"/>
        <v>1.1111111111111112E-2</v>
      </c>
      <c r="BV1267" s="176"/>
      <c r="BW1267" s="197"/>
      <c r="BX1267" s="197"/>
      <c r="BY1267" s="67" t="s">
        <v>194</v>
      </c>
      <c r="BZ1267" s="49">
        <f t="shared" ref="BZ1267" si="874">SUM(H1267,R1267,AB1267,AL1267,AV1267,BF1267,BP1267)</f>
        <v>37309412</v>
      </c>
      <c r="CA1267" s="30">
        <f>IFERROR(BZ1267/BW1265,"-")</f>
        <v>1.0644534222848112E-2</v>
      </c>
      <c r="CB1267" s="49">
        <f>SUM(J1267,T1267,AD1267,AN1267,AX1267,BH1267,BR1267)</f>
        <v>160</v>
      </c>
      <c r="CC1267" s="30">
        <f>IFERROR(CB1267/BX1265,"-")</f>
        <v>4.4880785413744739E-2</v>
      </c>
      <c r="CD1267" s="52">
        <f>IFERROR(BZ1267/CB1267,"-")</f>
        <v>233183.82500000001</v>
      </c>
      <c r="CE1267" s="31">
        <f t="shared" si="873"/>
        <v>4.1194644696189497E-2</v>
      </c>
      <c r="CR1267" s="183"/>
      <c r="CS1267" s="184"/>
      <c r="CT1267" s="188"/>
      <c r="CU1267" s="191"/>
      <c r="CV1267" s="191"/>
      <c r="CW1267" s="75" t="s">
        <v>66</v>
      </c>
      <c r="CX1267" s="126">
        <v>20415893310</v>
      </c>
      <c r="CY1267" s="76">
        <v>1.7458917134198969E-2</v>
      </c>
      <c r="CZ1267" s="126">
        <v>366526</v>
      </c>
      <c r="DA1267" s="76">
        <v>0.28502507498388341</v>
      </c>
      <c r="DB1267" s="126">
        <v>55701.077986282013</v>
      </c>
      <c r="DC1267" s="77">
        <v>0.26824661129395472</v>
      </c>
    </row>
    <row r="1268" spans="2:107" s="16" customFormat="1" ht="13.15" customHeight="1">
      <c r="B1268" s="224"/>
      <c r="C1268" s="194"/>
      <c r="D1268" s="176"/>
      <c r="E1268" s="197"/>
      <c r="F1268" s="197"/>
      <c r="G1268" s="67" t="s">
        <v>62</v>
      </c>
      <c r="H1268" s="49">
        <v>8959</v>
      </c>
      <c r="I1268" s="30">
        <f>IFERROR(H1268/E1265,"-")</f>
        <v>2.6005805515239476E-2</v>
      </c>
      <c r="J1268" s="49">
        <v>1</v>
      </c>
      <c r="K1268" s="30">
        <f>IFERROR(J1268/F1265,"-")</f>
        <v>1</v>
      </c>
      <c r="L1268" s="52">
        <f t="shared" si="839"/>
        <v>8959</v>
      </c>
      <c r="M1268" s="31">
        <f t="shared" si="866"/>
        <v>0.5</v>
      </c>
      <c r="N1268" s="176"/>
      <c r="O1268" s="197"/>
      <c r="P1268" s="197"/>
      <c r="Q1268" s="67" t="s">
        <v>62</v>
      </c>
      <c r="R1268" s="49">
        <v>0</v>
      </c>
      <c r="S1268" s="30">
        <f>IFERROR(R1268/O1265,"-")</f>
        <v>0</v>
      </c>
      <c r="T1268" s="49">
        <v>0</v>
      </c>
      <c r="U1268" s="30">
        <f>IFERROR(T1268/P1265,"-")</f>
        <v>0</v>
      </c>
      <c r="V1268" s="52" t="str">
        <f t="shared" si="840"/>
        <v>-</v>
      </c>
      <c r="W1268" s="31">
        <f t="shared" si="867"/>
        <v>0</v>
      </c>
      <c r="X1268" s="176"/>
      <c r="Y1268" s="197"/>
      <c r="Z1268" s="197"/>
      <c r="AA1268" s="67" t="s">
        <v>62</v>
      </c>
      <c r="AB1268" s="49">
        <v>12923230</v>
      </c>
      <c r="AC1268" s="30">
        <f>IFERROR(AB1268/Y1265,"-")</f>
        <v>1.3774563009952469E-2</v>
      </c>
      <c r="AD1268" s="49">
        <v>284</v>
      </c>
      <c r="AE1268" s="30">
        <f>IFERROR(AD1268/Z1265,"-")</f>
        <v>0.22884770346494762</v>
      </c>
      <c r="AF1268" s="52">
        <f t="shared" si="841"/>
        <v>45504.330985915491</v>
      </c>
      <c r="AG1268" s="31">
        <f t="shared" si="868"/>
        <v>0.21450151057401812</v>
      </c>
      <c r="AH1268" s="176"/>
      <c r="AI1268" s="197"/>
      <c r="AJ1268" s="197"/>
      <c r="AK1268" s="67" t="s">
        <v>62</v>
      </c>
      <c r="AL1268" s="49">
        <v>19902201</v>
      </c>
      <c r="AM1268" s="30">
        <f>IFERROR(AL1268/AI1265,"-")</f>
        <v>1.809279716673767E-2</v>
      </c>
      <c r="AN1268" s="49">
        <v>379</v>
      </c>
      <c r="AO1268" s="30">
        <f>IFERROR(AN1268/AJ1265,"-")</f>
        <v>0.33748886910062331</v>
      </c>
      <c r="AP1268" s="52">
        <f t="shared" si="842"/>
        <v>52512.403693931396</v>
      </c>
      <c r="AQ1268" s="31">
        <f t="shared" si="869"/>
        <v>0.31296449215524358</v>
      </c>
      <c r="AR1268" s="176"/>
      <c r="AS1268" s="197"/>
      <c r="AT1268" s="197"/>
      <c r="AU1268" s="67" t="s">
        <v>62</v>
      </c>
      <c r="AV1268" s="49">
        <v>22340966</v>
      </c>
      <c r="AW1268" s="30">
        <f>IFERROR(AV1268/AS1265,"-")</f>
        <v>2.9675949324649627E-2</v>
      </c>
      <c r="AX1268" s="49">
        <v>228</v>
      </c>
      <c r="AY1268" s="30">
        <f>IFERROR(AX1268/AT1265,"-")</f>
        <v>0.34862385321100919</v>
      </c>
      <c r="AZ1268" s="52">
        <f t="shared" si="843"/>
        <v>97986.692982456138</v>
      </c>
      <c r="BA1268" s="31">
        <f t="shared" si="870"/>
        <v>0.3202247191011236</v>
      </c>
      <c r="BB1268" s="176"/>
      <c r="BC1268" s="197"/>
      <c r="BD1268" s="197"/>
      <c r="BE1268" s="67" t="s">
        <v>62</v>
      </c>
      <c r="BF1268" s="49">
        <v>15028474</v>
      </c>
      <c r="BG1268" s="30">
        <f>IFERROR(BF1268/BC1265,"-")</f>
        <v>2.9392147013364674E-2</v>
      </c>
      <c r="BH1268" s="49">
        <v>141</v>
      </c>
      <c r="BI1268" s="30">
        <f>IFERROR(BH1268/BD1265,"-")</f>
        <v>0.35606060606060608</v>
      </c>
      <c r="BJ1268" s="52">
        <f t="shared" si="844"/>
        <v>106584.9219858156</v>
      </c>
      <c r="BK1268" s="31">
        <f t="shared" si="871"/>
        <v>0.31473214285714285</v>
      </c>
      <c r="BL1268" s="176"/>
      <c r="BM1268" s="197"/>
      <c r="BN1268" s="197"/>
      <c r="BO1268" s="67" t="s">
        <v>62</v>
      </c>
      <c r="BP1268" s="49">
        <v>2288626</v>
      </c>
      <c r="BQ1268" s="30">
        <f>IFERROR(BP1268/BM1265,"-")</f>
        <v>1.2243818161838903E-2</v>
      </c>
      <c r="BR1268" s="49">
        <v>42</v>
      </c>
      <c r="BS1268" s="30">
        <f>IFERROR(BR1268/BN1265,"-")</f>
        <v>0.29166666666666669</v>
      </c>
      <c r="BT1268" s="52">
        <f t="shared" si="845"/>
        <v>54491.095238095237</v>
      </c>
      <c r="BU1268" s="31">
        <f t="shared" si="872"/>
        <v>0.23333333333333334</v>
      </c>
      <c r="BV1268" s="176"/>
      <c r="BW1268" s="197"/>
      <c r="BX1268" s="197"/>
      <c r="BY1268" s="67" t="s">
        <v>62</v>
      </c>
      <c r="BZ1268" s="49">
        <f t="shared" si="856"/>
        <v>72492456</v>
      </c>
      <c r="CA1268" s="30">
        <f>IFERROR(BZ1268/BW1265,"-")</f>
        <v>2.0682406594623119E-2</v>
      </c>
      <c r="CB1268" s="49">
        <f t="shared" si="857"/>
        <v>1075</v>
      </c>
      <c r="CC1268" s="30">
        <f>IFERROR(CB1268/BX1265,"-")</f>
        <v>0.30154277699859749</v>
      </c>
      <c r="CD1268" s="52">
        <f t="shared" si="846"/>
        <v>67434.842790697672</v>
      </c>
      <c r="CE1268" s="31">
        <f t="shared" si="873"/>
        <v>0.27677651905252315</v>
      </c>
      <c r="CR1268" s="183"/>
      <c r="CS1268" s="184"/>
      <c r="CT1268" s="188"/>
      <c r="CU1268" s="191"/>
      <c r="CV1268" s="191"/>
      <c r="CW1268" s="75" t="s">
        <v>68</v>
      </c>
      <c r="CX1268" s="126">
        <v>27981081031</v>
      </c>
      <c r="CY1268" s="76">
        <v>2.3928385970074195E-2</v>
      </c>
      <c r="CZ1268" s="126">
        <v>431894</v>
      </c>
      <c r="DA1268" s="76">
        <v>0.33585781018287747</v>
      </c>
      <c r="DB1268" s="126">
        <v>64786.917695082593</v>
      </c>
      <c r="DC1268" s="77">
        <v>0.31608699502406729</v>
      </c>
    </row>
    <row r="1269" spans="2:107" s="16" customFormat="1" ht="13.15" customHeight="1">
      <c r="B1269" s="224"/>
      <c r="C1269" s="194"/>
      <c r="D1269" s="176"/>
      <c r="E1269" s="197"/>
      <c r="F1269" s="197"/>
      <c r="G1269" s="67" t="s">
        <v>64</v>
      </c>
      <c r="H1269" s="49">
        <v>0</v>
      </c>
      <c r="I1269" s="30">
        <f>IFERROR(H1269/E1265,"-")</f>
        <v>0</v>
      </c>
      <c r="J1269" s="49">
        <v>0</v>
      </c>
      <c r="K1269" s="30">
        <f>IFERROR(J1269/F1265,"-")</f>
        <v>0</v>
      </c>
      <c r="L1269" s="52" t="str">
        <f t="shared" si="839"/>
        <v>-</v>
      </c>
      <c r="M1269" s="31">
        <f t="shared" si="866"/>
        <v>0</v>
      </c>
      <c r="N1269" s="176"/>
      <c r="O1269" s="197"/>
      <c r="P1269" s="197"/>
      <c r="Q1269" s="67" t="s">
        <v>64</v>
      </c>
      <c r="R1269" s="49">
        <v>0</v>
      </c>
      <c r="S1269" s="30">
        <f>IFERROR(R1269/O1265,"-")</f>
        <v>0</v>
      </c>
      <c r="T1269" s="49">
        <v>0</v>
      </c>
      <c r="U1269" s="30">
        <f>IFERROR(T1269/P1265,"-")</f>
        <v>0</v>
      </c>
      <c r="V1269" s="52" t="str">
        <f t="shared" si="840"/>
        <v>-</v>
      </c>
      <c r="W1269" s="31">
        <f t="shared" si="867"/>
        <v>0</v>
      </c>
      <c r="X1269" s="176"/>
      <c r="Y1269" s="197"/>
      <c r="Z1269" s="197"/>
      <c r="AA1269" s="67" t="s">
        <v>64</v>
      </c>
      <c r="AB1269" s="49">
        <v>4041672</v>
      </c>
      <c r="AC1269" s="30">
        <f>IFERROR(AB1269/Y1265,"-")</f>
        <v>4.3079219072600745E-3</v>
      </c>
      <c r="AD1269" s="49">
        <v>47</v>
      </c>
      <c r="AE1269" s="30">
        <f>IFERROR(AD1269/Z1265,"-")</f>
        <v>3.7872683319903303E-2</v>
      </c>
      <c r="AF1269" s="52">
        <f t="shared" si="841"/>
        <v>85993.02127659574</v>
      </c>
      <c r="AG1269" s="31">
        <f t="shared" si="868"/>
        <v>3.5498489425981876E-2</v>
      </c>
      <c r="AH1269" s="176"/>
      <c r="AI1269" s="197"/>
      <c r="AJ1269" s="197"/>
      <c r="AK1269" s="67" t="s">
        <v>64</v>
      </c>
      <c r="AL1269" s="49">
        <v>10031038</v>
      </c>
      <c r="AM1269" s="30">
        <f>IFERROR(AL1269/AI1265,"-")</f>
        <v>9.1190685847177353E-3</v>
      </c>
      <c r="AN1269" s="49">
        <v>49</v>
      </c>
      <c r="AO1269" s="30">
        <f>IFERROR(AN1269/AJ1265,"-")</f>
        <v>4.3633125556544972E-2</v>
      </c>
      <c r="AP1269" s="52">
        <f t="shared" si="842"/>
        <v>204715.06122448979</v>
      </c>
      <c r="AQ1269" s="31">
        <f t="shared" si="869"/>
        <v>4.046242774566474E-2</v>
      </c>
      <c r="AR1269" s="176"/>
      <c r="AS1269" s="197"/>
      <c r="AT1269" s="197"/>
      <c r="AU1269" s="67" t="s">
        <v>64</v>
      </c>
      <c r="AV1269" s="49">
        <v>4517261</v>
      </c>
      <c r="AW1269" s="30">
        <f>IFERROR(AV1269/AS1265,"-")</f>
        <v>6.0003675992441911E-3</v>
      </c>
      <c r="AX1269" s="49">
        <v>26</v>
      </c>
      <c r="AY1269" s="30">
        <f>IFERROR(AX1269/AT1265,"-")</f>
        <v>3.9755351681957186E-2</v>
      </c>
      <c r="AZ1269" s="52">
        <f t="shared" si="843"/>
        <v>173740.80769230769</v>
      </c>
      <c r="BA1269" s="31">
        <f t="shared" si="870"/>
        <v>3.6516853932584269E-2</v>
      </c>
      <c r="BB1269" s="176"/>
      <c r="BC1269" s="197"/>
      <c r="BD1269" s="197"/>
      <c r="BE1269" s="67" t="s">
        <v>64</v>
      </c>
      <c r="BF1269" s="49">
        <v>3914339</v>
      </c>
      <c r="BG1269" s="30">
        <f>IFERROR(BF1269/BC1265,"-")</f>
        <v>7.655522932544373E-3</v>
      </c>
      <c r="BH1269" s="49">
        <v>16</v>
      </c>
      <c r="BI1269" s="30">
        <f>IFERROR(BH1269/BD1265,"-")</f>
        <v>4.0404040404040407E-2</v>
      </c>
      <c r="BJ1269" s="52">
        <f t="shared" si="844"/>
        <v>244646.1875</v>
      </c>
      <c r="BK1269" s="31">
        <f t="shared" si="871"/>
        <v>3.5714285714285712E-2</v>
      </c>
      <c r="BL1269" s="176"/>
      <c r="BM1269" s="197"/>
      <c r="BN1269" s="197"/>
      <c r="BO1269" s="67" t="s">
        <v>64</v>
      </c>
      <c r="BP1269" s="49">
        <v>3892331</v>
      </c>
      <c r="BQ1269" s="30">
        <f>IFERROR(BP1269/BM1265,"-")</f>
        <v>2.0823408014104788E-2</v>
      </c>
      <c r="BR1269" s="49">
        <v>4</v>
      </c>
      <c r="BS1269" s="30">
        <f>IFERROR(BR1269/BN1265,"-")</f>
        <v>2.7777777777777776E-2</v>
      </c>
      <c r="BT1269" s="52">
        <f t="shared" si="845"/>
        <v>973082.75</v>
      </c>
      <c r="BU1269" s="31">
        <f t="shared" si="872"/>
        <v>2.2222222222222223E-2</v>
      </c>
      <c r="BV1269" s="176"/>
      <c r="BW1269" s="197"/>
      <c r="BX1269" s="197"/>
      <c r="BY1269" s="67" t="s">
        <v>64</v>
      </c>
      <c r="BZ1269" s="49">
        <f t="shared" si="856"/>
        <v>26396641</v>
      </c>
      <c r="CA1269" s="30">
        <f>IFERROR(BZ1269/BW1265,"-")</f>
        <v>7.5310741561066576E-3</v>
      </c>
      <c r="CB1269" s="49">
        <f t="shared" si="857"/>
        <v>142</v>
      </c>
      <c r="CC1269" s="30">
        <f>IFERROR(CB1269/BX1265,"-")</f>
        <v>3.983169705469846E-2</v>
      </c>
      <c r="CD1269" s="52">
        <f t="shared" si="846"/>
        <v>185891.838028169</v>
      </c>
      <c r="CE1269" s="31">
        <f t="shared" si="873"/>
        <v>3.6560247167868175E-2</v>
      </c>
      <c r="CR1269" s="183"/>
      <c r="CS1269" s="184"/>
      <c r="CT1269" s="188"/>
      <c r="CU1269" s="191"/>
      <c r="CV1269" s="191"/>
      <c r="CW1269" s="75" t="s">
        <v>69</v>
      </c>
      <c r="CX1269" s="126">
        <v>39617644764</v>
      </c>
      <c r="CY1269" s="76">
        <v>3.387954504288148E-2</v>
      </c>
      <c r="CZ1269" s="126">
        <v>164066</v>
      </c>
      <c r="DA1269" s="76">
        <v>0.12758419307854235</v>
      </c>
      <c r="DB1269" s="126">
        <v>241473.82616751795</v>
      </c>
      <c r="DC1269" s="77">
        <v>0.12007374245907242</v>
      </c>
    </row>
    <row r="1270" spans="2:107" s="16" customFormat="1" ht="13.15" customHeight="1">
      <c r="B1270" s="224"/>
      <c r="C1270" s="194"/>
      <c r="D1270" s="176"/>
      <c r="E1270" s="197"/>
      <c r="F1270" s="197"/>
      <c r="G1270" s="67" t="s">
        <v>66</v>
      </c>
      <c r="H1270" s="49">
        <v>0</v>
      </c>
      <c r="I1270" s="30">
        <f>IFERROR(H1270/E1265,"-")</f>
        <v>0</v>
      </c>
      <c r="J1270" s="49">
        <v>0</v>
      </c>
      <c r="K1270" s="30">
        <f>IFERROR(J1270/F1265,"-")</f>
        <v>0</v>
      </c>
      <c r="L1270" s="52" t="str">
        <f t="shared" si="839"/>
        <v>-</v>
      </c>
      <c r="M1270" s="31">
        <f t="shared" si="866"/>
        <v>0</v>
      </c>
      <c r="N1270" s="176"/>
      <c r="O1270" s="197"/>
      <c r="P1270" s="197"/>
      <c r="Q1270" s="67" t="s">
        <v>66</v>
      </c>
      <c r="R1270" s="49">
        <v>25856</v>
      </c>
      <c r="S1270" s="30">
        <f>IFERROR(R1270/O1265,"-")</f>
        <v>1.676503980854034E-3</v>
      </c>
      <c r="T1270" s="49">
        <v>2</v>
      </c>
      <c r="U1270" s="30">
        <f>IFERROR(T1270/P1265,"-")</f>
        <v>0.33333333333333331</v>
      </c>
      <c r="V1270" s="52">
        <f t="shared" si="840"/>
        <v>12928</v>
      </c>
      <c r="W1270" s="31">
        <f t="shared" si="867"/>
        <v>0.2857142857142857</v>
      </c>
      <c r="X1270" s="176"/>
      <c r="Y1270" s="197"/>
      <c r="Z1270" s="197"/>
      <c r="AA1270" s="67" t="s">
        <v>66</v>
      </c>
      <c r="AB1270" s="49">
        <v>14645801</v>
      </c>
      <c r="AC1270" s="30">
        <f>IFERROR(AB1270/Y1265,"-")</f>
        <v>1.5610610405117365E-2</v>
      </c>
      <c r="AD1270" s="49">
        <v>356</v>
      </c>
      <c r="AE1270" s="30">
        <f>IFERROR(AD1270/Z1265,"-")</f>
        <v>0.28686543110394841</v>
      </c>
      <c r="AF1270" s="52">
        <f t="shared" si="841"/>
        <v>41139.8904494382</v>
      </c>
      <c r="AG1270" s="31">
        <f t="shared" si="868"/>
        <v>0.26888217522658608</v>
      </c>
      <c r="AH1270" s="176"/>
      <c r="AI1270" s="197"/>
      <c r="AJ1270" s="197"/>
      <c r="AK1270" s="67" t="s">
        <v>66</v>
      </c>
      <c r="AL1270" s="49">
        <v>37303867</v>
      </c>
      <c r="AM1270" s="30">
        <f>IFERROR(AL1270/AI1265,"-")</f>
        <v>3.3912394873610155E-2</v>
      </c>
      <c r="AN1270" s="49">
        <v>453</v>
      </c>
      <c r="AO1270" s="30">
        <f>IFERROR(AN1270/AJ1265,"-")</f>
        <v>0.40338379341050756</v>
      </c>
      <c r="AP1270" s="52">
        <f t="shared" si="842"/>
        <v>82348.492273730692</v>
      </c>
      <c r="AQ1270" s="31">
        <f t="shared" si="869"/>
        <v>0.37407101568951279</v>
      </c>
      <c r="AR1270" s="176"/>
      <c r="AS1270" s="197"/>
      <c r="AT1270" s="197"/>
      <c r="AU1270" s="67" t="s">
        <v>66</v>
      </c>
      <c r="AV1270" s="49">
        <v>19060562</v>
      </c>
      <c r="AW1270" s="30">
        <f>IFERROR(AV1270/AS1265,"-")</f>
        <v>2.5318523469904673E-2</v>
      </c>
      <c r="AX1270" s="49">
        <v>258</v>
      </c>
      <c r="AY1270" s="30">
        <f>IFERROR(AX1270/AT1265,"-")</f>
        <v>0.39449541284403672</v>
      </c>
      <c r="AZ1270" s="52">
        <f t="shared" si="843"/>
        <v>73878.14728682171</v>
      </c>
      <c r="BA1270" s="31">
        <f t="shared" si="870"/>
        <v>0.36235955056179775</v>
      </c>
      <c r="BB1270" s="176"/>
      <c r="BC1270" s="197"/>
      <c r="BD1270" s="197"/>
      <c r="BE1270" s="67" t="s">
        <v>66</v>
      </c>
      <c r="BF1270" s="49">
        <v>10419981</v>
      </c>
      <c r="BG1270" s="30">
        <f>IFERROR(BF1270/BC1265,"-")</f>
        <v>2.0379022742326777E-2</v>
      </c>
      <c r="BH1270" s="49">
        <v>154</v>
      </c>
      <c r="BI1270" s="30">
        <f>IFERROR(BH1270/BD1265,"-")</f>
        <v>0.3888888888888889</v>
      </c>
      <c r="BJ1270" s="52">
        <f t="shared" si="844"/>
        <v>67662.21428571429</v>
      </c>
      <c r="BK1270" s="31">
        <f t="shared" si="871"/>
        <v>0.34375</v>
      </c>
      <c r="BL1270" s="176"/>
      <c r="BM1270" s="197"/>
      <c r="BN1270" s="197"/>
      <c r="BO1270" s="67" t="s">
        <v>66</v>
      </c>
      <c r="BP1270" s="49">
        <v>1509262</v>
      </c>
      <c r="BQ1270" s="30">
        <f>IFERROR(BP1270/BM1265,"-")</f>
        <v>8.0743334588409404E-3</v>
      </c>
      <c r="BR1270" s="49">
        <v>39</v>
      </c>
      <c r="BS1270" s="30">
        <f>IFERROR(BR1270/BN1265,"-")</f>
        <v>0.27083333333333331</v>
      </c>
      <c r="BT1270" s="52">
        <f t="shared" si="845"/>
        <v>38699.025641025641</v>
      </c>
      <c r="BU1270" s="31">
        <f t="shared" si="872"/>
        <v>0.21666666666666667</v>
      </c>
      <c r="BV1270" s="176"/>
      <c r="BW1270" s="197"/>
      <c r="BX1270" s="197"/>
      <c r="BY1270" s="67" t="s">
        <v>66</v>
      </c>
      <c r="BZ1270" s="49">
        <f t="shared" si="856"/>
        <v>82965329</v>
      </c>
      <c r="CA1270" s="30">
        <f>IFERROR(BZ1270/BW1265,"-")</f>
        <v>2.3670361887513876E-2</v>
      </c>
      <c r="CB1270" s="49">
        <f t="shared" si="857"/>
        <v>1262</v>
      </c>
      <c r="CC1270" s="30">
        <f>IFERROR(CB1270/BX1265,"-")</f>
        <v>0.35399719495091164</v>
      </c>
      <c r="CD1270" s="52">
        <f t="shared" si="846"/>
        <v>65741.148177496041</v>
      </c>
      <c r="CE1270" s="31">
        <f t="shared" si="873"/>
        <v>0.32492276004119464</v>
      </c>
      <c r="CR1270" s="183"/>
      <c r="CS1270" s="184"/>
      <c r="CT1270" s="188"/>
      <c r="CU1270" s="191"/>
      <c r="CV1270" s="191"/>
      <c r="CW1270" s="75" t="s">
        <v>70</v>
      </c>
      <c r="CX1270" s="126">
        <v>14954454</v>
      </c>
      <c r="CY1270" s="76">
        <v>1.2788496158789454E-5</v>
      </c>
      <c r="CZ1270" s="126">
        <v>856</v>
      </c>
      <c r="DA1270" s="76">
        <v>6.6565936437307097E-4</v>
      </c>
      <c r="DB1270" s="126">
        <v>17470.156542056076</v>
      </c>
      <c r="DC1270" s="77">
        <v>6.2647424539493855E-4</v>
      </c>
    </row>
    <row r="1271" spans="2:107" s="16" customFormat="1" ht="13.15" customHeight="1">
      <c r="B1271" s="224"/>
      <c r="C1271" s="194"/>
      <c r="D1271" s="176"/>
      <c r="E1271" s="197"/>
      <c r="F1271" s="197"/>
      <c r="G1271" s="67" t="s">
        <v>68</v>
      </c>
      <c r="H1271" s="49">
        <v>0</v>
      </c>
      <c r="I1271" s="30">
        <f>IFERROR(H1271/E1265,"-")</f>
        <v>0</v>
      </c>
      <c r="J1271" s="49">
        <v>0</v>
      </c>
      <c r="K1271" s="30">
        <f>IFERROR(J1271/F1265,"-")</f>
        <v>0</v>
      </c>
      <c r="L1271" s="52" t="str">
        <f t="shared" si="839"/>
        <v>-</v>
      </c>
      <c r="M1271" s="31">
        <f t="shared" si="866"/>
        <v>0</v>
      </c>
      <c r="N1271" s="176"/>
      <c r="O1271" s="197"/>
      <c r="P1271" s="197"/>
      <c r="Q1271" s="67" t="s">
        <v>68</v>
      </c>
      <c r="R1271" s="49">
        <v>29942</v>
      </c>
      <c r="S1271" s="30">
        <f>IFERROR(R1271/O1265,"-")</f>
        <v>1.9414403695363353E-3</v>
      </c>
      <c r="T1271" s="49">
        <v>1</v>
      </c>
      <c r="U1271" s="30">
        <f>IFERROR(T1271/P1265,"-")</f>
        <v>0.16666666666666666</v>
      </c>
      <c r="V1271" s="52">
        <f t="shared" si="840"/>
        <v>29942</v>
      </c>
      <c r="W1271" s="31">
        <f t="shared" si="867"/>
        <v>0.14285714285714285</v>
      </c>
      <c r="X1271" s="176"/>
      <c r="Y1271" s="197"/>
      <c r="Z1271" s="197"/>
      <c r="AA1271" s="67" t="s">
        <v>68</v>
      </c>
      <c r="AB1271" s="49">
        <v>17127859</v>
      </c>
      <c r="AC1271" s="30">
        <f>IFERROR(AB1271/Y1265,"-")</f>
        <v>1.825617690167872E-2</v>
      </c>
      <c r="AD1271" s="49">
        <v>290</v>
      </c>
      <c r="AE1271" s="30">
        <f>IFERROR(AD1271/Z1265,"-")</f>
        <v>0.23368251410153101</v>
      </c>
      <c r="AF1271" s="52">
        <f t="shared" si="841"/>
        <v>59061.582758620687</v>
      </c>
      <c r="AG1271" s="31">
        <f t="shared" si="868"/>
        <v>0.2190332326283988</v>
      </c>
      <c r="AH1271" s="176"/>
      <c r="AI1271" s="197"/>
      <c r="AJ1271" s="197"/>
      <c r="AK1271" s="67" t="s">
        <v>68</v>
      </c>
      <c r="AL1271" s="49">
        <v>27273018</v>
      </c>
      <c r="AM1271" s="30">
        <f>IFERROR(AL1271/AI1265,"-")</f>
        <v>2.4793498106002721E-2</v>
      </c>
      <c r="AN1271" s="49">
        <v>367</v>
      </c>
      <c r="AO1271" s="30">
        <f>IFERROR(AN1271/AJ1265,"-")</f>
        <v>0.32680320569902049</v>
      </c>
      <c r="AP1271" s="52">
        <f t="shared" si="842"/>
        <v>74313.400544959135</v>
      </c>
      <c r="AQ1271" s="31">
        <f t="shared" si="869"/>
        <v>0.30305532617671344</v>
      </c>
      <c r="AR1271" s="176"/>
      <c r="AS1271" s="197"/>
      <c r="AT1271" s="197"/>
      <c r="AU1271" s="67" t="s">
        <v>68</v>
      </c>
      <c r="AV1271" s="49">
        <v>25094425</v>
      </c>
      <c r="AW1271" s="30">
        <f>IFERROR(AV1271/AS1265,"-")</f>
        <v>3.3333423659085322E-2</v>
      </c>
      <c r="AX1271" s="49">
        <v>216</v>
      </c>
      <c r="AY1271" s="30">
        <f>IFERROR(AX1271/AT1265,"-")</f>
        <v>0.33027522935779818</v>
      </c>
      <c r="AZ1271" s="52">
        <f t="shared" si="843"/>
        <v>116177.89351851853</v>
      </c>
      <c r="BA1271" s="31">
        <f t="shared" si="870"/>
        <v>0.30337078651685395</v>
      </c>
      <c r="BB1271" s="176"/>
      <c r="BC1271" s="197"/>
      <c r="BD1271" s="197"/>
      <c r="BE1271" s="67" t="s">
        <v>68</v>
      </c>
      <c r="BF1271" s="49">
        <v>17539447</v>
      </c>
      <c r="BG1271" s="30">
        <f>IFERROR(BF1271/BC1265,"-")</f>
        <v>3.4303017376023537E-2</v>
      </c>
      <c r="BH1271" s="49">
        <v>155</v>
      </c>
      <c r="BI1271" s="30">
        <f>IFERROR(BH1271/BD1265,"-")</f>
        <v>0.39141414141414144</v>
      </c>
      <c r="BJ1271" s="52">
        <f t="shared" si="844"/>
        <v>113157.72258064516</v>
      </c>
      <c r="BK1271" s="31">
        <f t="shared" si="871"/>
        <v>0.34598214285714285</v>
      </c>
      <c r="BL1271" s="176"/>
      <c r="BM1271" s="197"/>
      <c r="BN1271" s="197"/>
      <c r="BO1271" s="67" t="s">
        <v>68</v>
      </c>
      <c r="BP1271" s="49">
        <v>3416697</v>
      </c>
      <c r="BQ1271" s="30">
        <f>IFERROR(BP1271/BM1265,"-")</f>
        <v>1.827883489137172E-2</v>
      </c>
      <c r="BR1271" s="49">
        <v>46</v>
      </c>
      <c r="BS1271" s="30">
        <f>IFERROR(BR1271/BN1265,"-")</f>
        <v>0.31944444444444442</v>
      </c>
      <c r="BT1271" s="52">
        <f t="shared" si="845"/>
        <v>74276.021739130432</v>
      </c>
      <c r="BU1271" s="31">
        <f t="shared" si="872"/>
        <v>0.25555555555555554</v>
      </c>
      <c r="BV1271" s="176"/>
      <c r="BW1271" s="197"/>
      <c r="BX1271" s="197"/>
      <c r="BY1271" s="67" t="s">
        <v>68</v>
      </c>
      <c r="BZ1271" s="49">
        <f t="shared" si="856"/>
        <v>90481388</v>
      </c>
      <c r="CA1271" s="30">
        <f>IFERROR(BZ1271/BW1265,"-")</f>
        <v>2.5814725546915572E-2</v>
      </c>
      <c r="CB1271" s="49">
        <f t="shared" si="857"/>
        <v>1075</v>
      </c>
      <c r="CC1271" s="30">
        <f>IFERROR(CB1271/BX1265,"-")</f>
        <v>0.30154277699859749</v>
      </c>
      <c r="CD1271" s="52">
        <f t="shared" si="846"/>
        <v>84168.733023255816</v>
      </c>
      <c r="CE1271" s="31">
        <f t="shared" si="873"/>
        <v>0.27677651905252315</v>
      </c>
      <c r="CR1271" s="183"/>
      <c r="CS1271" s="184"/>
      <c r="CT1271" s="188"/>
      <c r="CU1271" s="191"/>
      <c r="CV1271" s="191"/>
      <c r="CW1271" s="75" t="s">
        <v>73</v>
      </c>
      <c r="CX1271" s="126">
        <v>235620042</v>
      </c>
      <c r="CY1271" s="76">
        <v>2.0149354848066065E-4</v>
      </c>
      <c r="CZ1271" s="126">
        <v>10538</v>
      </c>
      <c r="DA1271" s="76">
        <v>8.1947644646768944E-3</v>
      </c>
      <c r="DB1271" s="126">
        <v>22359.085405200229</v>
      </c>
      <c r="DC1271" s="77">
        <v>7.7123663527708681E-3</v>
      </c>
    </row>
    <row r="1272" spans="2:107" s="16" customFormat="1" ht="13.15" customHeight="1">
      <c r="B1272" s="224"/>
      <c r="C1272" s="194"/>
      <c r="D1272" s="176"/>
      <c r="E1272" s="197"/>
      <c r="F1272" s="197"/>
      <c r="G1272" s="67" t="s">
        <v>69</v>
      </c>
      <c r="H1272" s="49">
        <v>0</v>
      </c>
      <c r="I1272" s="30">
        <f>IFERROR(H1272/E1265,"-")</f>
        <v>0</v>
      </c>
      <c r="J1272" s="49">
        <v>0</v>
      </c>
      <c r="K1272" s="30">
        <f>IFERROR(J1272/F1265,"-")</f>
        <v>0</v>
      </c>
      <c r="L1272" s="52" t="str">
        <f t="shared" si="839"/>
        <v>-</v>
      </c>
      <c r="M1272" s="31">
        <f t="shared" si="866"/>
        <v>0</v>
      </c>
      <c r="N1272" s="176"/>
      <c r="O1272" s="197"/>
      <c r="P1272" s="197"/>
      <c r="Q1272" s="67" t="s">
        <v>69</v>
      </c>
      <c r="R1272" s="49">
        <v>0</v>
      </c>
      <c r="S1272" s="30">
        <f>IFERROR(R1272/O1265,"-")</f>
        <v>0</v>
      </c>
      <c r="T1272" s="49">
        <v>0</v>
      </c>
      <c r="U1272" s="30">
        <f>IFERROR(T1272/P1265,"-")</f>
        <v>0</v>
      </c>
      <c r="V1272" s="52" t="str">
        <f t="shared" si="840"/>
        <v>-</v>
      </c>
      <c r="W1272" s="31">
        <f t="shared" si="867"/>
        <v>0</v>
      </c>
      <c r="X1272" s="176"/>
      <c r="Y1272" s="197"/>
      <c r="Z1272" s="197"/>
      <c r="AA1272" s="67" t="s">
        <v>69</v>
      </c>
      <c r="AB1272" s="49">
        <v>13582998</v>
      </c>
      <c r="AC1272" s="30">
        <f>IFERROR(AB1272/Y1265,"-")</f>
        <v>1.4477794004676723E-2</v>
      </c>
      <c r="AD1272" s="49">
        <v>81</v>
      </c>
      <c r="AE1272" s="30">
        <f>IFERROR(AD1272/Z1265,"-")</f>
        <v>6.5269943593875904E-2</v>
      </c>
      <c r="AF1272" s="52">
        <f t="shared" si="841"/>
        <v>167691.33333333334</v>
      </c>
      <c r="AG1272" s="31">
        <f t="shared" si="868"/>
        <v>6.117824773413897E-2</v>
      </c>
      <c r="AH1272" s="176"/>
      <c r="AI1272" s="197"/>
      <c r="AJ1272" s="197"/>
      <c r="AK1272" s="67" t="s">
        <v>69</v>
      </c>
      <c r="AL1272" s="49">
        <v>32550904</v>
      </c>
      <c r="AM1272" s="30">
        <f>IFERROR(AL1272/AI1265,"-")</f>
        <v>2.9591546365447211E-2</v>
      </c>
      <c r="AN1272" s="49">
        <v>131</v>
      </c>
      <c r="AO1272" s="30">
        <f>IFERROR(AN1272/AJ1265,"-")</f>
        <v>0.11665182546749778</v>
      </c>
      <c r="AP1272" s="52">
        <f t="shared" si="842"/>
        <v>248480.18320610686</v>
      </c>
      <c r="AQ1272" s="31">
        <f t="shared" si="869"/>
        <v>0.10817506193228736</v>
      </c>
      <c r="AR1272" s="176"/>
      <c r="AS1272" s="197"/>
      <c r="AT1272" s="197"/>
      <c r="AU1272" s="67" t="s">
        <v>69</v>
      </c>
      <c r="AV1272" s="49">
        <v>50967313</v>
      </c>
      <c r="AW1272" s="30">
        <f>IFERROR(AV1272/AS1265,"-")</f>
        <v>6.7700895198603145E-2</v>
      </c>
      <c r="AX1272" s="49">
        <v>105</v>
      </c>
      <c r="AY1272" s="30">
        <f>IFERROR(AX1272/AT1265,"-")</f>
        <v>0.16055045871559634</v>
      </c>
      <c r="AZ1272" s="52">
        <f t="shared" si="843"/>
        <v>485402.98095238092</v>
      </c>
      <c r="BA1272" s="31">
        <f t="shared" si="870"/>
        <v>0.14747191011235955</v>
      </c>
      <c r="BB1272" s="176"/>
      <c r="BC1272" s="197"/>
      <c r="BD1272" s="197"/>
      <c r="BE1272" s="67" t="s">
        <v>69</v>
      </c>
      <c r="BF1272" s="49">
        <v>41404483</v>
      </c>
      <c r="BG1272" s="30">
        <f>IFERROR(BF1272/BC1265,"-")</f>
        <v>8.0977393403239631E-2</v>
      </c>
      <c r="BH1272" s="49">
        <v>79</v>
      </c>
      <c r="BI1272" s="30">
        <f>IFERROR(BH1272/BD1265,"-")</f>
        <v>0.1994949494949495</v>
      </c>
      <c r="BJ1272" s="52">
        <f t="shared" si="844"/>
        <v>524107.37974683545</v>
      </c>
      <c r="BK1272" s="31">
        <f t="shared" si="871"/>
        <v>0.17633928571428573</v>
      </c>
      <c r="BL1272" s="176"/>
      <c r="BM1272" s="197"/>
      <c r="BN1272" s="197"/>
      <c r="BO1272" s="67" t="s">
        <v>69</v>
      </c>
      <c r="BP1272" s="49">
        <v>8038423</v>
      </c>
      <c r="BQ1272" s="30">
        <f>IFERROR(BP1272/BM1265,"-")</f>
        <v>4.3004400684053909E-2</v>
      </c>
      <c r="BR1272" s="49">
        <v>24</v>
      </c>
      <c r="BS1272" s="30">
        <f>IFERROR(BR1272/BN1265,"-")</f>
        <v>0.16666666666666666</v>
      </c>
      <c r="BT1272" s="52">
        <f t="shared" si="845"/>
        <v>334934.29166666669</v>
      </c>
      <c r="BU1272" s="31">
        <f t="shared" si="872"/>
        <v>0.13333333333333333</v>
      </c>
      <c r="BV1272" s="176"/>
      <c r="BW1272" s="197"/>
      <c r="BX1272" s="197"/>
      <c r="BY1272" s="67" t="s">
        <v>69</v>
      </c>
      <c r="BZ1272" s="49">
        <f t="shared" si="856"/>
        <v>146544121</v>
      </c>
      <c r="CA1272" s="30">
        <f>IFERROR(BZ1272/BW1265,"-")</f>
        <v>4.1809662160896412E-2</v>
      </c>
      <c r="CB1272" s="49">
        <f t="shared" si="857"/>
        <v>420</v>
      </c>
      <c r="CC1272" s="30">
        <f>IFERROR(CB1272/BX1265,"-")</f>
        <v>0.11781206171107994</v>
      </c>
      <c r="CD1272" s="52">
        <f t="shared" si="846"/>
        <v>348914.57380952383</v>
      </c>
      <c r="CE1272" s="31">
        <f t="shared" si="873"/>
        <v>0.10813594232749743</v>
      </c>
      <c r="CR1272" s="183"/>
      <c r="CS1272" s="184"/>
      <c r="CT1272" s="188"/>
      <c r="CU1272" s="191"/>
      <c r="CV1272" s="191"/>
      <c r="CW1272" s="75" t="s">
        <v>75</v>
      </c>
      <c r="CX1272" s="126">
        <v>2021525587</v>
      </c>
      <c r="CY1272" s="76">
        <v>1.7287339413558057E-3</v>
      </c>
      <c r="CZ1272" s="126">
        <v>62238</v>
      </c>
      <c r="DA1272" s="76">
        <v>4.8398723738143912E-2</v>
      </c>
      <c r="DB1272" s="126">
        <v>32480.567932774189</v>
      </c>
      <c r="DC1272" s="77">
        <v>4.554965430477826E-2</v>
      </c>
    </row>
    <row r="1273" spans="2:107" s="16" customFormat="1" ht="13.15" customHeight="1">
      <c r="B1273" s="224"/>
      <c r="C1273" s="194"/>
      <c r="D1273" s="176"/>
      <c r="E1273" s="197"/>
      <c r="F1273" s="197"/>
      <c r="G1273" s="67" t="s">
        <v>71</v>
      </c>
      <c r="H1273" s="49">
        <v>0</v>
      </c>
      <c r="I1273" s="30">
        <f>IFERROR(H1273/E1265,"-")</f>
        <v>0</v>
      </c>
      <c r="J1273" s="49">
        <v>0</v>
      </c>
      <c r="K1273" s="30">
        <f>IFERROR(J1273/F1265,"-")</f>
        <v>0</v>
      </c>
      <c r="L1273" s="52" t="str">
        <f t="shared" si="839"/>
        <v>-</v>
      </c>
      <c r="M1273" s="31">
        <f t="shared" si="866"/>
        <v>0</v>
      </c>
      <c r="N1273" s="176"/>
      <c r="O1273" s="197"/>
      <c r="P1273" s="197"/>
      <c r="Q1273" s="67" t="s">
        <v>71</v>
      </c>
      <c r="R1273" s="49">
        <v>0</v>
      </c>
      <c r="S1273" s="30">
        <f>IFERROR(R1273/O1265,"-")</f>
        <v>0</v>
      </c>
      <c r="T1273" s="49">
        <v>0</v>
      </c>
      <c r="U1273" s="30">
        <f>IFERROR(T1273/P1265,"-")</f>
        <v>0</v>
      </c>
      <c r="V1273" s="52" t="str">
        <f t="shared" si="840"/>
        <v>-</v>
      </c>
      <c r="W1273" s="31">
        <f t="shared" si="867"/>
        <v>0</v>
      </c>
      <c r="X1273" s="176"/>
      <c r="Y1273" s="197"/>
      <c r="Z1273" s="197"/>
      <c r="AA1273" s="67" t="s">
        <v>71</v>
      </c>
      <c r="AB1273" s="49">
        <v>18449</v>
      </c>
      <c r="AC1273" s="30">
        <f>IFERROR(AB1273/Y1265,"-")</f>
        <v>1.9664349622394177E-5</v>
      </c>
      <c r="AD1273" s="49">
        <v>5</v>
      </c>
      <c r="AE1273" s="30">
        <f>IFERROR(AD1273/Z1265,"-")</f>
        <v>4.0290088638195E-3</v>
      </c>
      <c r="AF1273" s="52">
        <f t="shared" si="841"/>
        <v>3689.8</v>
      </c>
      <c r="AG1273" s="31">
        <f t="shared" si="868"/>
        <v>3.7764350453172208E-3</v>
      </c>
      <c r="AH1273" s="176"/>
      <c r="AI1273" s="197"/>
      <c r="AJ1273" s="197"/>
      <c r="AK1273" s="67" t="s">
        <v>71</v>
      </c>
      <c r="AL1273" s="49">
        <v>18481</v>
      </c>
      <c r="AM1273" s="30">
        <f>IFERROR(AL1273/AI1265,"-")</f>
        <v>1.6800804314983999E-5</v>
      </c>
      <c r="AN1273" s="49">
        <v>5</v>
      </c>
      <c r="AO1273" s="30">
        <f>IFERROR(AN1273/AJ1265,"-")</f>
        <v>4.4523597506678537E-3</v>
      </c>
      <c r="AP1273" s="52">
        <f t="shared" si="842"/>
        <v>3696.2</v>
      </c>
      <c r="AQ1273" s="31">
        <f t="shared" si="869"/>
        <v>4.1288191577208916E-3</v>
      </c>
      <c r="AR1273" s="176"/>
      <c r="AS1273" s="197"/>
      <c r="AT1273" s="197"/>
      <c r="AU1273" s="67" t="s">
        <v>71</v>
      </c>
      <c r="AV1273" s="49">
        <v>290849</v>
      </c>
      <c r="AW1273" s="30">
        <f>IFERROR(AV1273/AS1265,"-")</f>
        <v>3.8634050940881514E-4</v>
      </c>
      <c r="AX1273" s="49">
        <v>10</v>
      </c>
      <c r="AY1273" s="30">
        <f>IFERROR(AX1273/AT1265,"-")</f>
        <v>1.5290519877675841E-2</v>
      </c>
      <c r="AZ1273" s="52">
        <f t="shared" si="843"/>
        <v>29084.9</v>
      </c>
      <c r="BA1273" s="31">
        <f t="shared" si="870"/>
        <v>1.4044943820224719E-2</v>
      </c>
      <c r="BB1273" s="176"/>
      <c r="BC1273" s="197"/>
      <c r="BD1273" s="197"/>
      <c r="BE1273" s="67" t="s">
        <v>71</v>
      </c>
      <c r="BF1273" s="49">
        <v>14520</v>
      </c>
      <c r="BG1273" s="30">
        <f>IFERROR(BF1273/BC1265,"-")</f>
        <v>2.8397691916960768E-5</v>
      </c>
      <c r="BH1273" s="49">
        <v>3</v>
      </c>
      <c r="BI1273" s="30">
        <f>IFERROR(BH1273/BD1265,"-")</f>
        <v>7.575757575757576E-3</v>
      </c>
      <c r="BJ1273" s="52">
        <f t="shared" si="844"/>
        <v>4840</v>
      </c>
      <c r="BK1273" s="31">
        <f t="shared" si="871"/>
        <v>6.6964285714285711E-3</v>
      </c>
      <c r="BL1273" s="176"/>
      <c r="BM1273" s="197"/>
      <c r="BN1273" s="197"/>
      <c r="BO1273" s="67" t="s">
        <v>71</v>
      </c>
      <c r="BP1273" s="49">
        <v>0</v>
      </c>
      <c r="BQ1273" s="30">
        <f>IFERROR(BP1273/BM1265,"-")</f>
        <v>0</v>
      </c>
      <c r="BR1273" s="49">
        <v>0</v>
      </c>
      <c r="BS1273" s="30">
        <f>IFERROR(BR1273/BN1265,"-")</f>
        <v>0</v>
      </c>
      <c r="BT1273" s="52" t="str">
        <f t="shared" si="845"/>
        <v>-</v>
      </c>
      <c r="BU1273" s="31">
        <f t="shared" si="872"/>
        <v>0</v>
      </c>
      <c r="BV1273" s="176"/>
      <c r="BW1273" s="197"/>
      <c r="BX1273" s="197"/>
      <c r="BY1273" s="67" t="s">
        <v>71</v>
      </c>
      <c r="BZ1273" s="49">
        <f t="shared" si="856"/>
        <v>342299</v>
      </c>
      <c r="CA1273" s="30">
        <f>IFERROR(BZ1273/BW1265,"-")</f>
        <v>9.7659363271302316E-5</v>
      </c>
      <c r="CB1273" s="49">
        <f t="shared" si="857"/>
        <v>23</v>
      </c>
      <c r="CC1273" s="30">
        <f>IFERROR(CB1273/BX1265,"-")</f>
        <v>6.4516129032258064E-3</v>
      </c>
      <c r="CD1273" s="52">
        <f t="shared" si="846"/>
        <v>14882.565217391304</v>
      </c>
      <c r="CE1273" s="31">
        <f t="shared" si="873"/>
        <v>5.9217301750772401E-3</v>
      </c>
      <c r="CR1273" s="183"/>
      <c r="CS1273" s="184"/>
      <c r="CT1273" s="188"/>
      <c r="CU1273" s="191"/>
      <c r="CV1273" s="191"/>
      <c r="CW1273" s="75" t="s">
        <v>77</v>
      </c>
      <c r="CX1273" s="126">
        <v>2442361127</v>
      </c>
      <c r="CY1273" s="76">
        <v>2.0886169358651395E-3</v>
      </c>
      <c r="CZ1273" s="126">
        <v>21746</v>
      </c>
      <c r="DA1273" s="76">
        <v>1.6910547357075704E-2</v>
      </c>
      <c r="DB1273" s="126">
        <v>112313.12089579692</v>
      </c>
      <c r="DC1273" s="77">
        <v>1.5915080537801794E-2</v>
      </c>
    </row>
    <row r="1274" spans="2:107" s="16" customFormat="1" ht="13.15" customHeight="1">
      <c r="B1274" s="224"/>
      <c r="C1274" s="194"/>
      <c r="D1274" s="176"/>
      <c r="E1274" s="197"/>
      <c r="F1274" s="197"/>
      <c r="G1274" s="67" t="s">
        <v>73</v>
      </c>
      <c r="H1274" s="49">
        <v>0</v>
      </c>
      <c r="I1274" s="30">
        <f>IFERROR(H1274/E1265,"-")</f>
        <v>0</v>
      </c>
      <c r="J1274" s="49">
        <v>0</v>
      </c>
      <c r="K1274" s="30">
        <f>IFERROR(J1274/F1265,"-")</f>
        <v>0</v>
      </c>
      <c r="L1274" s="52" t="str">
        <f t="shared" si="839"/>
        <v>-</v>
      </c>
      <c r="M1274" s="31">
        <f t="shared" si="866"/>
        <v>0</v>
      </c>
      <c r="N1274" s="176"/>
      <c r="O1274" s="197"/>
      <c r="P1274" s="197"/>
      <c r="Q1274" s="67" t="s">
        <v>73</v>
      </c>
      <c r="R1274" s="49">
        <v>0</v>
      </c>
      <c r="S1274" s="30">
        <f>IFERROR(R1274/O1265,"-")</f>
        <v>0</v>
      </c>
      <c r="T1274" s="49">
        <v>0</v>
      </c>
      <c r="U1274" s="30">
        <f>IFERROR(T1274/P1265,"-")</f>
        <v>0</v>
      </c>
      <c r="V1274" s="52" t="str">
        <f t="shared" si="840"/>
        <v>-</v>
      </c>
      <c r="W1274" s="31">
        <f t="shared" si="867"/>
        <v>0</v>
      </c>
      <c r="X1274" s="176"/>
      <c r="Y1274" s="197"/>
      <c r="Z1274" s="197"/>
      <c r="AA1274" s="67" t="s">
        <v>73</v>
      </c>
      <c r="AB1274" s="49">
        <v>259118</v>
      </c>
      <c r="AC1274" s="30">
        <f>IFERROR(AB1274/Y1265,"-")</f>
        <v>2.7618770369426714E-4</v>
      </c>
      <c r="AD1274" s="49">
        <v>9</v>
      </c>
      <c r="AE1274" s="30">
        <f>IFERROR(AD1274/Z1265,"-")</f>
        <v>7.2522159548751011E-3</v>
      </c>
      <c r="AF1274" s="52">
        <f t="shared" si="841"/>
        <v>28790.888888888891</v>
      </c>
      <c r="AG1274" s="31">
        <f t="shared" si="868"/>
        <v>6.7975830815709968E-3</v>
      </c>
      <c r="AH1274" s="176"/>
      <c r="AI1274" s="197"/>
      <c r="AJ1274" s="197"/>
      <c r="AK1274" s="67" t="s">
        <v>73</v>
      </c>
      <c r="AL1274" s="49">
        <v>35416</v>
      </c>
      <c r="AM1274" s="30">
        <f>IFERROR(AL1274/AI1265,"-")</f>
        <v>3.219616284938441E-5</v>
      </c>
      <c r="AN1274" s="49">
        <v>2</v>
      </c>
      <c r="AO1274" s="30">
        <f>IFERROR(AN1274/AJ1265,"-")</f>
        <v>1.7809439002671415E-3</v>
      </c>
      <c r="AP1274" s="52">
        <f t="shared" si="842"/>
        <v>17708</v>
      </c>
      <c r="AQ1274" s="31">
        <f t="shared" si="869"/>
        <v>1.6515276630883566E-3</v>
      </c>
      <c r="AR1274" s="176"/>
      <c r="AS1274" s="197"/>
      <c r="AT1274" s="197"/>
      <c r="AU1274" s="67" t="s">
        <v>73</v>
      </c>
      <c r="AV1274" s="49">
        <v>59138</v>
      </c>
      <c r="AW1274" s="30">
        <f>IFERROR(AV1274/AS1265,"-")</f>
        <v>7.8554181191678544E-5</v>
      </c>
      <c r="AX1274" s="49">
        <v>3</v>
      </c>
      <c r="AY1274" s="30">
        <f>IFERROR(AX1274/AT1265,"-")</f>
        <v>4.5871559633027525E-3</v>
      </c>
      <c r="AZ1274" s="52">
        <f t="shared" si="843"/>
        <v>19712.666666666668</v>
      </c>
      <c r="BA1274" s="31">
        <f t="shared" si="870"/>
        <v>4.2134831460674156E-3</v>
      </c>
      <c r="BB1274" s="176"/>
      <c r="BC1274" s="197"/>
      <c r="BD1274" s="197"/>
      <c r="BE1274" s="67" t="s">
        <v>73</v>
      </c>
      <c r="BF1274" s="49">
        <v>0</v>
      </c>
      <c r="BG1274" s="30">
        <f>IFERROR(BF1274/BC1265,"-")</f>
        <v>0</v>
      </c>
      <c r="BH1274" s="49">
        <v>0</v>
      </c>
      <c r="BI1274" s="30">
        <f>IFERROR(BH1274/BD1265,"-")</f>
        <v>0</v>
      </c>
      <c r="BJ1274" s="52" t="str">
        <f t="shared" si="844"/>
        <v>-</v>
      </c>
      <c r="BK1274" s="31">
        <f t="shared" si="871"/>
        <v>0</v>
      </c>
      <c r="BL1274" s="176"/>
      <c r="BM1274" s="197"/>
      <c r="BN1274" s="197"/>
      <c r="BO1274" s="67" t="s">
        <v>73</v>
      </c>
      <c r="BP1274" s="49">
        <v>0</v>
      </c>
      <c r="BQ1274" s="30">
        <f>IFERROR(BP1274/BM1265,"-")</f>
        <v>0</v>
      </c>
      <c r="BR1274" s="49">
        <v>0</v>
      </c>
      <c r="BS1274" s="30">
        <f>IFERROR(BR1274/BN1265,"-")</f>
        <v>0</v>
      </c>
      <c r="BT1274" s="52" t="str">
        <f t="shared" si="845"/>
        <v>-</v>
      </c>
      <c r="BU1274" s="31">
        <f t="shared" si="872"/>
        <v>0</v>
      </c>
      <c r="BV1274" s="176"/>
      <c r="BW1274" s="197"/>
      <c r="BX1274" s="197"/>
      <c r="BY1274" s="67" t="s">
        <v>73</v>
      </c>
      <c r="BZ1274" s="49">
        <f t="shared" si="856"/>
        <v>353672</v>
      </c>
      <c r="CA1274" s="30">
        <f>IFERROR(BZ1274/BW1265,"-")</f>
        <v>1.0090412863282695E-4</v>
      </c>
      <c r="CB1274" s="49">
        <f t="shared" si="857"/>
        <v>14</v>
      </c>
      <c r="CC1274" s="30">
        <f>IFERROR(CB1274/BX1265,"-")</f>
        <v>3.9270687237026652E-3</v>
      </c>
      <c r="CD1274" s="52">
        <f t="shared" si="846"/>
        <v>25262.285714285714</v>
      </c>
      <c r="CE1274" s="31">
        <f t="shared" si="873"/>
        <v>3.6045314109165809E-3</v>
      </c>
      <c r="CR1274" s="183"/>
      <c r="CS1274" s="184"/>
      <c r="CT1274" s="188"/>
      <c r="CU1274" s="191"/>
      <c r="CV1274" s="191"/>
      <c r="CW1274" s="75" t="s">
        <v>79</v>
      </c>
      <c r="CX1274" s="126">
        <v>16025871091</v>
      </c>
      <c r="CY1274" s="76">
        <v>1.3704732442154588E-2</v>
      </c>
      <c r="CZ1274" s="126">
        <v>39435</v>
      </c>
      <c r="DA1274" s="76">
        <v>3.0666211488378569E-2</v>
      </c>
      <c r="DB1274" s="126">
        <v>406386.99355902115</v>
      </c>
      <c r="DC1274" s="77">
        <v>2.8860995171903509E-2</v>
      </c>
    </row>
    <row r="1275" spans="2:107" s="16" customFormat="1" ht="13.15" customHeight="1">
      <c r="B1275" s="224"/>
      <c r="C1275" s="194"/>
      <c r="D1275" s="176"/>
      <c r="E1275" s="197"/>
      <c r="F1275" s="197"/>
      <c r="G1275" s="67" t="s">
        <v>75</v>
      </c>
      <c r="H1275" s="49">
        <v>0</v>
      </c>
      <c r="I1275" s="30">
        <f>IFERROR(H1275/E1265,"-")</f>
        <v>0</v>
      </c>
      <c r="J1275" s="49">
        <v>0</v>
      </c>
      <c r="K1275" s="30">
        <f>IFERROR(J1275/F1265,"-")</f>
        <v>0</v>
      </c>
      <c r="L1275" s="52" t="str">
        <f t="shared" si="839"/>
        <v>-</v>
      </c>
      <c r="M1275" s="31">
        <f t="shared" si="866"/>
        <v>0</v>
      </c>
      <c r="N1275" s="176"/>
      <c r="O1275" s="197"/>
      <c r="P1275" s="197"/>
      <c r="Q1275" s="67" t="s">
        <v>75</v>
      </c>
      <c r="R1275" s="49">
        <v>0</v>
      </c>
      <c r="S1275" s="30">
        <f>IFERROR(R1275/O1265,"-")</f>
        <v>0</v>
      </c>
      <c r="T1275" s="49">
        <v>0</v>
      </c>
      <c r="U1275" s="30">
        <f>IFERROR(T1275/P1265,"-")</f>
        <v>0</v>
      </c>
      <c r="V1275" s="52" t="str">
        <f t="shared" si="840"/>
        <v>-</v>
      </c>
      <c r="W1275" s="31">
        <f t="shared" si="867"/>
        <v>0</v>
      </c>
      <c r="X1275" s="176"/>
      <c r="Y1275" s="197"/>
      <c r="Z1275" s="197"/>
      <c r="AA1275" s="67" t="s">
        <v>75</v>
      </c>
      <c r="AB1275" s="49">
        <v>1482372</v>
      </c>
      <c r="AC1275" s="30">
        <f>IFERROR(AB1275/Y1265,"-")</f>
        <v>1.5800250028970514E-3</v>
      </c>
      <c r="AD1275" s="49">
        <v>79</v>
      </c>
      <c r="AE1275" s="30">
        <f>IFERROR(AD1275/Z1265,"-")</f>
        <v>6.3658340048348111E-2</v>
      </c>
      <c r="AF1275" s="52">
        <f t="shared" si="841"/>
        <v>18764.202531645569</v>
      </c>
      <c r="AG1275" s="31">
        <f t="shared" si="868"/>
        <v>5.9667673716012087E-2</v>
      </c>
      <c r="AH1275" s="176"/>
      <c r="AI1275" s="197"/>
      <c r="AJ1275" s="197"/>
      <c r="AK1275" s="67" t="s">
        <v>75</v>
      </c>
      <c r="AL1275" s="49">
        <v>2149119</v>
      </c>
      <c r="AM1275" s="30">
        <f>IFERROR(AL1275/AI1265,"-")</f>
        <v>1.9537323612690925E-3</v>
      </c>
      <c r="AN1275" s="49">
        <v>108</v>
      </c>
      <c r="AO1275" s="30">
        <f>IFERROR(AN1275/AJ1265,"-")</f>
        <v>9.6170970614425644E-2</v>
      </c>
      <c r="AP1275" s="52">
        <f t="shared" si="842"/>
        <v>19899.25</v>
      </c>
      <c r="AQ1275" s="31">
        <f t="shared" si="869"/>
        <v>8.9182493806771262E-2</v>
      </c>
      <c r="AR1275" s="176"/>
      <c r="AS1275" s="197"/>
      <c r="AT1275" s="197"/>
      <c r="AU1275" s="67" t="s">
        <v>75</v>
      </c>
      <c r="AV1275" s="49">
        <v>1279397</v>
      </c>
      <c r="AW1275" s="30">
        <f>IFERROR(AV1275/AS1265,"-")</f>
        <v>1.6994484722866845E-3</v>
      </c>
      <c r="AX1275" s="49">
        <v>67</v>
      </c>
      <c r="AY1275" s="30">
        <f>IFERROR(AX1275/AT1265,"-")</f>
        <v>0.10244648318042814</v>
      </c>
      <c r="AZ1275" s="52">
        <f t="shared" si="843"/>
        <v>19095.4776119403</v>
      </c>
      <c r="BA1275" s="31">
        <f t="shared" si="870"/>
        <v>9.4101123595505612E-2</v>
      </c>
      <c r="BB1275" s="176"/>
      <c r="BC1275" s="197"/>
      <c r="BD1275" s="197"/>
      <c r="BE1275" s="67" t="s">
        <v>75</v>
      </c>
      <c r="BF1275" s="49">
        <v>2112780</v>
      </c>
      <c r="BG1275" s="30">
        <f>IFERROR(BF1275/BC1265,"-")</f>
        <v>4.1320988655865268E-3</v>
      </c>
      <c r="BH1275" s="49">
        <v>45</v>
      </c>
      <c r="BI1275" s="30">
        <f>IFERROR(BH1275/BD1265,"-")</f>
        <v>0.11363636363636363</v>
      </c>
      <c r="BJ1275" s="52">
        <f t="shared" si="844"/>
        <v>46950.666666666664</v>
      </c>
      <c r="BK1275" s="31">
        <f t="shared" si="871"/>
        <v>0.10044642857142858</v>
      </c>
      <c r="BL1275" s="176"/>
      <c r="BM1275" s="197"/>
      <c r="BN1275" s="197"/>
      <c r="BO1275" s="67" t="s">
        <v>75</v>
      </c>
      <c r="BP1275" s="49">
        <v>576391</v>
      </c>
      <c r="BQ1275" s="30">
        <f>IFERROR(BP1275/BM1265,"-")</f>
        <v>3.0836085031457684E-3</v>
      </c>
      <c r="BR1275" s="49">
        <v>16</v>
      </c>
      <c r="BS1275" s="30">
        <f>IFERROR(BR1275/BN1265,"-")</f>
        <v>0.1111111111111111</v>
      </c>
      <c r="BT1275" s="52">
        <f t="shared" si="845"/>
        <v>36024.4375</v>
      </c>
      <c r="BU1275" s="31">
        <f t="shared" si="872"/>
        <v>8.8888888888888892E-2</v>
      </c>
      <c r="BV1275" s="176"/>
      <c r="BW1275" s="197"/>
      <c r="BX1275" s="197"/>
      <c r="BY1275" s="67" t="s">
        <v>75</v>
      </c>
      <c r="BZ1275" s="49">
        <f t="shared" si="856"/>
        <v>7600059</v>
      </c>
      <c r="CA1275" s="30">
        <f>IFERROR(BZ1275/BW1265,"-")</f>
        <v>2.1683292173343498E-3</v>
      </c>
      <c r="CB1275" s="49">
        <f t="shared" si="857"/>
        <v>315</v>
      </c>
      <c r="CC1275" s="30">
        <f>IFERROR(CB1275/BX1265,"-")</f>
        <v>8.8359046283309955E-2</v>
      </c>
      <c r="CD1275" s="52">
        <f t="shared" si="846"/>
        <v>24127.17142857143</v>
      </c>
      <c r="CE1275" s="31">
        <f t="shared" si="873"/>
        <v>8.1101956745623066E-2</v>
      </c>
      <c r="CR1275" s="183"/>
      <c r="CS1275" s="184"/>
      <c r="CT1275" s="188"/>
      <c r="CU1275" s="191"/>
      <c r="CV1275" s="191"/>
      <c r="CW1275" s="75" t="s">
        <v>81</v>
      </c>
      <c r="CX1275" s="126">
        <v>10696345867</v>
      </c>
      <c r="CY1275" s="76">
        <v>9.1471195159123133E-3</v>
      </c>
      <c r="CZ1275" s="126">
        <v>152916</v>
      </c>
      <c r="DA1275" s="76">
        <v>0.1189135132739165</v>
      </c>
      <c r="DB1275" s="126">
        <v>69949.160761463805</v>
      </c>
      <c r="DC1275" s="77">
        <v>0.11191347629534162</v>
      </c>
    </row>
    <row r="1276" spans="2:107" s="16" customFormat="1" ht="13.15" customHeight="1">
      <c r="B1276" s="224"/>
      <c r="C1276" s="194"/>
      <c r="D1276" s="176"/>
      <c r="E1276" s="197"/>
      <c r="F1276" s="197"/>
      <c r="G1276" s="67" t="s">
        <v>77</v>
      </c>
      <c r="H1276" s="49">
        <v>0</v>
      </c>
      <c r="I1276" s="30">
        <f>IFERROR(H1276/E1265,"-")</f>
        <v>0</v>
      </c>
      <c r="J1276" s="49">
        <v>0</v>
      </c>
      <c r="K1276" s="30">
        <f>IFERROR(J1276/F1265,"-")</f>
        <v>0</v>
      </c>
      <c r="L1276" s="52" t="str">
        <f t="shared" si="839"/>
        <v>-</v>
      </c>
      <c r="M1276" s="31">
        <f t="shared" si="866"/>
        <v>0</v>
      </c>
      <c r="N1276" s="176"/>
      <c r="O1276" s="197"/>
      <c r="P1276" s="197"/>
      <c r="Q1276" s="67" t="s">
        <v>77</v>
      </c>
      <c r="R1276" s="49">
        <v>0</v>
      </c>
      <c r="S1276" s="30">
        <f>IFERROR(R1276/O1265,"-")</f>
        <v>0</v>
      </c>
      <c r="T1276" s="49">
        <v>0</v>
      </c>
      <c r="U1276" s="30">
        <f>IFERROR(T1276/P1265,"-")</f>
        <v>0</v>
      </c>
      <c r="V1276" s="52" t="str">
        <f t="shared" si="840"/>
        <v>-</v>
      </c>
      <c r="W1276" s="31">
        <f t="shared" si="867"/>
        <v>0</v>
      </c>
      <c r="X1276" s="176"/>
      <c r="Y1276" s="197"/>
      <c r="Z1276" s="197"/>
      <c r="AA1276" s="67" t="s">
        <v>77</v>
      </c>
      <c r="AB1276" s="49">
        <v>3426056</v>
      </c>
      <c r="AC1276" s="30">
        <f>IFERROR(AB1276/Y1265,"-")</f>
        <v>3.6517514775815116E-3</v>
      </c>
      <c r="AD1276" s="49">
        <v>13</v>
      </c>
      <c r="AE1276" s="30">
        <f>IFERROR(AD1276/Z1265,"-")</f>
        <v>1.0475423045930701E-2</v>
      </c>
      <c r="AF1276" s="52">
        <f t="shared" si="841"/>
        <v>263542.76923076925</v>
      </c>
      <c r="AG1276" s="31">
        <f t="shared" si="868"/>
        <v>9.8187311178247732E-3</v>
      </c>
      <c r="AH1276" s="176"/>
      <c r="AI1276" s="197"/>
      <c r="AJ1276" s="197"/>
      <c r="AK1276" s="67" t="s">
        <v>77</v>
      </c>
      <c r="AL1276" s="49">
        <v>7652340</v>
      </c>
      <c r="AM1276" s="30">
        <f>IFERROR(AL1276/AI1265,"-")</f>
        <v>6.9566293432024593E-3</v>
      </c>
      <c r="AN1276" s="49">
        <v>20</v>
      </c>
      <c r="AO1276" s="30">
        <f>IFERROR(AN1276/AJ1265,"-")</f>
        <v>1.7809439002671415E-2</v>
      </c>
      <c r="AP1276" s="52">
        <f t="shared" si="842"/>
        <v>382617</v>
      </c>
      <c r="AQ1276" s="31">
        <f t="shared" si="869"/>
        <v>1.6515276630883566E-2</v>
      </c>
      <c r="AR1276" s="176"/>
      <c r="AS1276" s="197"/>
      <c r="AT1276" s="197"/>
      <c r="AU1276" s="67" t="s">
        <v>77</v>
      </c>
      <c r="AV1276" s="49">
        <v>2227629</v>
      </c>
      <c r="AW1276" s="30">
        <f>IFERROR(AV1276/AS1265,"-")</f>
        <v>2.9590038907950501E-3</v>
      </c>
      <c r="AX1276" s="49">
        <v>13</v>
      </c>
      <c r="AY1276" s="30">
        <f>IFERROR(AX1276/AT1265,"-")</f>
        <v>1.9877675840978593E-2</v>
      </c>
      <c r="AZ1276" s="52">
        <f t="shared" si="843"/>
        <v>171356.07692307694</v>
      </c>
      <c r="BA1276" s="31">
        <f t="shared" si="870"/>
        <v>1.8258426966292134E-2</v>
      </c>
      <c r="BB1276" s="176"/>
      <c r="BC1276" s="197"/>
      <c r="BD1276" s="197"/>
      <c r="BE1276" s="67" t="s">
        <v>77</v>
      </c>
      <c r="BF1276" s="49">
        <v>5786392</v>
      </c>
      <c r="BG1276" s="30">
        <f>IFERROR(BF1276/BC1265,"-")</f>
        <v>1.1316816620300719E-2</v>
      </c>
      <c r="BH1276" s="49">
        <v>14</v>
      </c>
      <c r="BI1276" s="30">
        <f>IFERROR(BH1276/BD1265,"-")</f>
        <v>3.5353535353535352E-2</v>
      </c>
      <c r="BJ1276" s="52">
        <f t="shared" si="844"/>
        <v>413313.71428571426</v>
      </c>
      <c r="BK1276" s="31">
        <f t="shared" si="871"/>
        <v>3.125E-2</v>
      </c>
      <c r="BL1276" s="176"/>
      <c r="BM1276" s="197"/>
      <c r="BN1276" s="197"/>
      <c r="BO1276" s="67" t="s">
        <v>77</v>
      </c>
      <c r="BP1276" s="49">
        <v>1691506</v>
      </c>
      <c r="BQ1276" s="30">
        <f>IFERROR(BP1276/BM1265,"-")</f>
        <v>9.0493125061322718E-3</v>
      </c>
      <c r="BR1276" s="49">
        <v>5</v>
      </c>
      <c r="BS1276" s="30">
        <f>IFERROR(BR1276/BN1265,"-")</f>
        <v>3.4722222222222224E-2</v>
      </c>
      <c r="BT1276" s="52">
        <f t="shared" si="845"/>
        <v>338301.2</v>
      </c>
      <c r="BU1276" s="31">
        <f t="shared" si="872"/>
        <v>2.7777777777777776E-2</v>
      </c>
      <c r="BV1276" s="176"/>
      <c r="BW1276" s="197"/>
      <c r="BX1276" s="197"/>
      <c r="BY1276" s="67" t="s">
        <v>77</v>
      </c>
      <c r="BZ1276" s="49">
        <f t="shared" si="856"/>
        <v>20783923</v>
      </c>
      <c r="CA1276" s="30">
        <f>IFERROR(BZ1276/BW1265,"-")</f>
        <v>5.9297417943370428E-3</v>
      </c>
      <c r="CB1276" s="49">
        <f t="shared" si="857"/>
        <v>65</v>
      </c>
      <c r="CC1276" s="30">
        <f>IFERROR(CB1276/BX1265,"-")</f>
        <v>1.82328190743338E-2</v>
      </c>
      <c r="CD1276" s="52">
        <f t="shared" si="846"/>
        <v>319752.66153846151</v>
      </c>
      <c r="CE1276" s="31">
        <f t="shared" si="873"/>
        <v>1.6735324407826983E-2</v>
      </c>
      <c r="CR1276" s="183"/>
      <c r="CS1276" s="184"/>
      <c r="CT1276" s="188"/>
      <c r="CU1276" s="191"/>
      <c r="CV1276" s="191"/>
      <c r="CW1276" s="75" t="s">
        <v>83</v>
      </c>
      <c r="CX1276" s="126">
        <v>28094330711</v>
      </c>
      <c r="CY1276" s="76">
        <v>2.4025232909298064E-2</v>
      </c>
      <c r="CZ1276" s="126">
        <v>193730</v>
      </c>
      <c r="DA1276" s="76">
        <v>0.15065208955606896</v>
      </c>
      <c r="DB1276" s="126">
        <v>145017.96681463893</v>
      </c>
      <c r="DC1276" s="77">
        <v>0.1417837097667774</v>
      </c>
    </row>
    <row r="1277" spans="2:107" s="16" customFormat="1" ht="13.15" customHeight="1">
      <c r="B1277" s="224"/>
      <c r="C1277" s="194"/>
      <c r="D1277" s="176"/>
      <c r="E1277" s="197"/>
      <c r="F1277" s="197"/>
      <c r="G1277" s="67" t="s">
        <v>79</v>
      </c>
      <c r="H1277" s="49">
        <v>0</v>
      </c>
      <c r="I1277" s="30">
        <f>IFERROR(H1277/E1265,"-")</f>
        <v>0</v>
      </c>
      <c r="J1277" s="49">
        <v>0</v>
      </c>
      <c r="K1277" s="30">
        <f>IFERROR(J1277/F1265,"-")</f>
        <v>0</v>
      </c>
      <c r="L1277" s="52" t="str">
        <f t="shared" si="839"/>
        <v>-</v>
      </c>
      <c r="M1277" s="31">
        <f t="shared" si="866"/>
        <v>0</v>
      </c>
      <c r="N1277" s="176"/>
      <c r="O1277" s="197"/>
      <c r="P1277" s="197"/>
      <c r="Q1277" s="67" t="s">
        <v>79</v>
      </c>
      <c r="R1277" s="49">
        <v>3126</v>
      </c>
      <c r="S1277" s="30">
        <f>IFERROR(R1277/O1265,"-")</f>
        <v>2.0268995374960204E-4</v>
      </c>
      <c r="T1277" s="49">
        <v>1</v>
      </c>
      <c r="U1277" s="30">
        <f>IFERROR(T1277/P1265,"-")</f>
        <v>0.16666666666666666</v>
      </c>
      <c r="V1277" s="52">
        <f t="shared" si="840"/>
        <v>3126</v>
      </c>
      <c r="W1277" s="31">
        <f t="shared" si="867"/>
        <v>0.14285714285714285</v>
      </c>
      <c r="X1277" s="176"/>
      <c r="Y1277" s="197"/>
      <c r="Z1277" s="197"/>
      <c r="AA1277" s="67" t="s">
        <v>79</v>
      </c>
      <c r="AB1277" s="49">
        <v>4337547</v>
      </c>
      <c r="AC1277" s="30">
        <f>IFERROR(AB1277/Y1265,"-")</f>
        <v>4.6232880216579217E-3</v>
      </c>
      <c r="AD1277" s="49">
        <v>14</v>
      </c>
      <c r="AE1277" s="30">
        <f>IFERROR(AD1277/Z1265,"-")</f>
        <v>1.1281224818694601E-2</v>
      </c>
      <c r="AF1277" s="52">
        <f t="shared" si="841"/>
        <v>309824.78571428574</v>
      </c>
      <c r="AG1277" s="31">
        <f t="shared" si="868"/>
        <v>1.0574018126888218E-2</v>
      </c>
      <c r="AH1277" s="176"/>
      <c r="AI1277" s="197"/>
      <c r="AJ1277" s="197"/>
      <c r="AK1277" s="67" t="s">
        <v>79</v>
      </c>
      <c r="AL1277" s="49">
        <v>5816495</v>
      </c>
      <c r="AM1277" s="30">
        <f>IFERROR(AL1277/AI1265,"-")</f>
        <v>5.2876897513166416E-3</v>
      </c>
      <c r="AN1277" s="49">
        <v>24</v>
      </c>
      <c r="AO1277" s="30">
        <f>IFERROR(AN1277/AJ1265,"-")</f>
        <v>2.1371326803205699E-2</v>
      </c>
      <c r="AP1277" s="52">
        <f t="shared" si="842"/>
        <v>242353.95833333334</v>
      </c>
      <c r="AQ1277" s="31">
        <f t="shared" si="869"/>
        <v>1.981833195706028E-2</v>
      </c>
      <c r="AR1277" s="176"/>
      <c r="AS1277" s="197"/>
      <c r="AT1277" s="197"/>
      <c r="AU1277" s="67" t="s">
        <v>79</v>
      </c>
      <c r="AV1277" s="49">
        <v>4981801</v>
      </c>
      <c r="AW1277" s="30">
        <f>IFERROR(AV1277/AS1265,"-")</f>
        <v>6.6174253173067292E-3</v>
      </c>
      <c r="AX1277" s="49">
        <v>21</v>
      </c>
      <c r="AY1277" s="30">
        <f>IFERROR(AX1277/AT1265,"-")</f>
        <v>3.2110091743119268E-2</v>
      </c>
      <c r="AZ1277" s="52">
        <f t="shared" si="843"/>
        <v>237228.61904761905</v>
      </c>
      <c r="BA1277" s="31">
        <f t="shared" si="870"/>
        <v>2.9494382022471909E-2</v>
      </c>
      <c r="BB1277" s="176"/>
      <c r="BC1277" s="197"/>
      <c r="BD1277" s="197"/>
      <c r="BE1277" s="67" t="s">
        <v>79</v>
      </c>
      <c r="BF1277" s="49">
        <v>12138568</v>
      </c>
      <c r="BG1277" s="30">
        <f>IFERROR(BF1277/BC1265,"-")</f>
        <v>2.374017316646547E-2</v>
      </c>
      <c r="BH1277" s="49">
        <v>23</v>
      </c>
      <c r="BI1277" s="30">
        <f>IFERROR(BH1277/BD1265,"-")</f>
        <v>5.808080808080808E-2</v>
      </c>
      <c r="BJ1277" s="52">
        <f t="shared" si="844"/>
        <v>527763.82608695654</v>
      </c>
      <c r="BK1277" s="31">
        <f t="shared" si="871"/>
        <v>5.1339285714285712E-2</v>
      </c>
      <c r="BL1277" s="176"/>
      <c r="BM1277" s="197"/>
      <c r="BN1277" s="197"/>
      <c r="BO1277" s="67" t="s">
        <v>79</v>
      </c>
      <c r="BP1277" s="49">
        <v>715611</v>
      </c>
      <c r="BQ1277" s="30">
        <f>IFERROR(BP1277/BM1265,"-")</f>
        <v>3.8284153717609167E-3</v>
      </c>
      <c r="BR1277" s="49">
        <v>6</v>
      </c>
      <c r="BS1277" s="30">
        <f>IFERROR(BR1277/BN1265,"-")</f>
        <v>4.1666666666666664E-2</v>
      </c>
      <c r="BT1277" s="52">
        <f t="shared" si="845"/>
        <v>119268.5</v>
      </c>
      <c r="BU1277" s="31">
        <f t="shared" si="872"/>
        <v>3.3333333333333333E-2</v>
      </c>
      <c r="BV1277" s="176"/>
      <c r="BW1277" s="197"/>
      <c r="BX1277" s="197"/>
      <c r="BY1277" s="67" t="s">
        <v>79</v>
      </c>
      <c r="BZ1277" s="49">
        <f t="shared" si="856"/>
        <v>27993148</v>
      </c>
      <c r="CA1277" s="30">
        <f>IFERROR(BZ1277/BW1265,"-")</f>
        <v>7.9865644060874551E-3</v>
      </c>
      <c r="CB1277" s="49">
        <f t="shared" si="857"/>
        <v>89</v>
      </c>
      <c r="CC1277" s="30">
        <f>IFERROR(CB1277/BX1265,"-")</f>
        <v>2.4964936886395513E-2</v>
      </c>
      <c r="CD1277" s="52">
        <f t="shared" si="846"/>
        <v>314529.75280898879</v>
      </c>
      <c r="CE1277" s="31">
        <f t="shared" si="873"/>
        <v>2.2914521112255407E-2</v>
      </c>
      <c r="CR1277" s="183"/>
      <c r="CS1277" s="184"/>
      <c r="CT1277" s="188"/>
      <c r="CU1277" s="191"/>
      <c r="CV1277" s="191"/>
      <c r="CW1277" s="75" t="s">
        <v>87</v>
      </c>
      <c r="CX1277" s="126">
        <v>5889057365</v>
      </c>
      <c r="CY1277" s="76">
        <v>5.0361041259810117E-3</v>
      </c>
      <c r="CZ1277" s="126">
        <v>89593</v>
      </c>
      <c r="DA1277" s="76">
        <v>6.9671050738640827E-2</v>
      </c>
      <c r="DB1277" s="126">
        <v>65731.221914658512</v>
      </c>
      <c r="DC1277" s="77">
        <v>6.5569751247276556E-2</v>
      </c>
    </row>
    <row r="1278" spans="2:107" s="16" customFormat="1" ht="13.15" customHeight="1">
      <c r="B1278" s="224"/>
      <c r="C1278" s="194"/>
      <c r="D1278" s="176"/>
      <c r="E1278" s="197"/>
      <c r="F1278" s="197"/>
      <c r="G1278" s="67" t="s">
        <v>81</v>
      </c>
      <c r="H1278" s="49">
        <v>0</v>
      </c>
      <c r="I1278" s="30">
        <f>IFERROR(H1278/E1265,"-")</f>
        <v>0</v>
      </c>
      <c r="J1278" s="49">
        <v>0</v>
      </c>
      <c r="K1278" s="30">
        <f>IFERROR(J1278/F1265,"-")</f>
        <v>0</v>
      </c>
      <c r="L1278" s="52" t="str">
        <f t="shared" si="839"/>
        <v>-</v>
      </c>
      <c r="M1278" s="31">
        <f t="shared" si="866"/>
        <v>0</v>
      </c>
      <c r="N1278" s="176"/>
      <c r="O1278" s="197"/>
      <c r="P1278" s="197"/>
      <c r="Q1278" s="67" t="s">
        <v>81</v>
      </c>
      <c r="R1278" s="49">
        <v>2903</v>
      </c>
      <c r="S1278" s="30">
        <f>IFERROR(R1278/O1265,"-")</f>
        <v>1.8823062563502711E-4</v>
      </c>
      <c r="T1278" s="49">
        <v>1</v>
      </c>
      <c r="U1278" s="30">
        <f>IFERROR(T1278/P1265,"-")</f>
        <v>0.16666666666666666</v>
      </c>
      <c r="V1278" s="52">
        <f t="shared" si="840"/>
        <v>2903</v>
      </c>
      <c r="W1278" s="31">
        <f t="shared" si="867"/>
        <v>0.14285714285714285</v>
      </c>
      <c r="X1278" s="176"/>
      <c r="Y1278" s="197"/>
      <c r="Z1278" s="197"/>
      <c r="AA1278" s="67" t="s">
        <v>81</v>
      </c>
      <c r="AB1278" s="49">
        <v>12663816</v>
      </c>
      <c r="AC1278" s="30">
        <f>IFERROR(AB1278/Y1265,"-")</f>
        <v>1.3498059806909282E-2</v>
      </c>
      <c r="AD1278" s="49">
        <v>120</v>
      </c>
      <c r="AE1278" s="30">
        <f>IFERROR(AD1278/Z1265,"-")</f>
        <v>9.6696212731668008E-2</v>
      </c>
      <c r="AF1278" s="52">
        <f t="shared" si="841"/>
        <v>105531.8</v>
      </c>
      <c r="AG1278" s="31">
        <f t="shared" si="868"/>
        <v>9.0634441087613288E-2</v>
      </c>
      <c r="AH1278" s="176"/>
      <c r="AI1278" s="197"/>
      <c r="AJ1278" s="197"/>
      <c r="AK1278" s="67" t="s">
        <v>81</v>
      </c>
      <c r="AL1278" s="49">
        <v>11233023</v>
      </c>
      <c r="AM1278" s="30">
        <f>IFERROR(AL1278/AI1265,"-")</f>
        <v>1.0211775406564283E-2</v>
      </c>
      <c r="AN1278" s="49">
        <v>143</v>
      </c>
      <c r="AO1278" s="30">
        <f>IFERROR(AN1278/AJ1265,"-")</f>
        <v>0.12733748886910062</v>
      </c>
      <c r="AP1278" s="52">
        <f t="shared" si="842"/>
        <v>78552.608391608388</v>
      </c>
      <c r="AQ1278" s="31">
        <f t="shared" si="869"/>
        <v>0.1180842279108175</v>
      </c>
      <c r="AR1278" s="176"/>
      <c r="AS1278" s="197"/>
      <c r="AT1278" s="197"/>
      <c r="AU1278" s="67" t="s">
        <v>81</v>
      </c>
      <c r="AV1278" s="49">
        <v>9963373</v>
      </c>
      <c r="AW1278" s="30">
        <f>IFERROR(AV1278/AS1265,"-")</f>
        <v>1.3234546449360441E-2</v>
      </c>
      <c r="AX1278" s="49">
        <v>97</v>
      </c>
      <c r="AY1278" s="30">
        <f>IFERROR(AX1278/AT1265,"-")</f>
        <v>0.14831804281345565</v>
      </c>
      <c r="AZ1278" s="52">
        <f t="shared" si="843"/>
        <v>102715.18556701031</v>
      </c>
      <c r="BA1278" s="31">
        <f t="shared" si="870"/>
        <v>0.13623595505617977</v>
      </c>
      <c r="BB1278" s="176"/>
      <c r="BC1278" s="197"/>
      <c r="BD1278" s="197"/>
      <c r="BE1278" s="67" t="s">
        <v>81</v>
      </c>
      <c r="BF1278" s="49">
        <v>1767190</v>
      </c>
      <c r="BG1278" s="30">
        <f>IFERROR(BF1278/BC1265,"-")</f>
        <v>3.4562064172681747E-3</v>
      </c>
      <c r="BH1278" s="49">
        <v>49</v>
      </c>
      <c r="BI1278" s="30">
        <f>IFERROR(BH1278/BD1265,"-")</f>
        <v>0.12373737373737374</v>
      </c>
      <c r="BJ1278" s="52">
        <f t="shared" si="844"/>
        <v>36065.102040816324</v>
      </c>
      <c r="BK1278" s="31">
        <f t="shared" si="871"/>
        <v>0.109375</v>
      </c>
      <c r="BL1278" s="176"/>
      <c r="BM1278" s="197"/>
      <c r="BN1278" s="197"/>
      <c r="BO1278" s="67" t="s">
        <v>81</v>
      </c>
      <c r="BP1278" s="49">
        <v>2726331</v>
      </c>
      <c r="BQ1278" s="30">
        <f>IFERROR(BP1278/BM1265,"-")</f>
        <v>1.458547661915246E-2</v>
      </c>
      <c r="BR1278" s="49">
        <v>25</v>
      </c>
      <c r="BS1278" s="30">
        <f>IFERROR(BR1278/BN1265,"-")</f>
        <v>0.1736111111111111</v>
      </c>
      <c r="BT1278" s="52">
        <f t="shared" si="845"/>
        <v>109053.24</v>
      </c>
      <c r="BU1278" s="31">
        <f t="shared" si="872"/>
        <v>0.1388888888888889</v>
      </c>
      <c r="BV1278" s="176"/>
      <c r="BW1278" s="197"/>
      <c r="BX1278" s="197"/>
      <c r="BY1278" s="67" t="s">
        <v>81</v>
      </c>
      <c r="BZ1278" s="49">
        <f t="shared" si="856"/>
        <v>38356636</v>
      </c>
      <c r="CA1278" s="30">
        <f>IFERROR(BZ1278/BW1265,"-")</f>
        <v>1.094331169237746E-2</v>
      </c>
      <c r="CB1278" s="49">
        <f t="shared" si="857"/>
        <v>435</v>
      </c>
      <c r="CC1278" s="30">
        <f>IFERROR(CB1278/BX1265,"-")</f>
        <v>0.12201963534361851</v>
      </c>
      <c r="CD1278" s="52">
        <f t="shared" si="846"/>
        <v>88176.174712643682</v>
      </c>
      <c r="CE1278" s="31">
        <f t="shared" si="873"/>
        <v>0.11199794026776519</v>
      </c>
      <c r="CR1278" s="183"/>
      <c r="CS1278" s="184"/>
      <c r="CT1278" s="188"/>
      <c r="CU1278" s="191"/>
      <c r="CV1278" s="191"/>
      <c r="CW1278" s="75" t="s">
        <v>85</v>
      </c>
      <c r="CX1278" s="126">
        <v>3498497088</v>
      </c>
      <c r="CY1278" s="76">
        <v>2.9917853618342794E-3</v>
      </c>
      <c r="CZ1278" s="126">
        <v>159177</v>
      </c>
      <c r="DA1278" s="76">
        <v>0.12378231383506112</v>
      </c>
      <c r="DB1278" s="126">
        <v>21978.659529957218</v>
      </c>
      <c r="DC1278" s="77">
        <v>0.11649566700844642</v>
      </c>
    </row>
    <row r="1279" spans="2:107" s="16" customFormat="1" ht="13.15" customHeight="1">
      <c r="B1279" s="224"/>
      <c r="C1279" s="194"/>
      <c r="D1279" s="176"/>
      <c r="E1279" s="197"/>
      <c r="F1279" s="197"/>
      <c r="G1279" s="67" t="s">
        <v>83</v>
      </c>
      <c r="H1279" s="49">
        <v>0</v>
      </c>
      <c r="I1279" s="30">
        <f>IFERROR(H1279/E1265,"-")</f>
        <v>0</v>
      </c>
      <c r="J1279" s="49">
        <v>0</v>
      </c>
      <c r="K1279" s="30">
        <f>IFERROR(J1279/F1265,"-")</f>
        <v>0</v>
      </c>
      <c r="L1279" s="52" t="str">
        <f t="shared" si="839"/>
        <v>-</v>
      </c>
      <c r="M1279" s="31">
        <f t="shared" si="866"/>
        <v>0</v>
      </c>
      <c r="N1279" s="176"/>
      <c r="O1279" s="197"/>
      <c r="P1279" s="197"/>
      <c r="Q1279" s="67" t="s">
        <v>83</v>
      </c>
      <c r="R1279" s="49">
        <v>1056452</v>
      </c>
      <c r="S1279" s="30">
        <f>IFERROR(R1279/O1265,"-")</f>
        <v>6.8500386122416698E-2</v>
      </c>
      <c r="T1279" s="49">
        <v>1</v>
      </c>
      <c r="U1279" s="30">
        <f>IFERROR(T1279/P1265,"-")</f>
        <v>0.16666666666666666</v>
      </c>
      <c r="V1279" s="52">
        <f t="shared" si="840"/>
        <v>1056452</v>
      </c>
      <c r="W1279" s="31">
        <f t="shared" si="867"/>
        <v>0.14285714285714285</v>
      </c>
      <c r="X1279" s="176"/>
      <c r="Y1279" s="197"/>
      <c r="Z1279" s="197"/>
      <c r="AA1279" s="67" t="s">
        <v>83</v>
      </c>
      <c r="AB1279" s="49">
        <v>26812106</v>
      </c>
      <c r="AC1279" s="30">
        <f>IFERROR(AB1279/Y1265,"-")</f>
        <v>2.8578385088443421E-2</v>
      </c>
      <c r="AD1279" s="49">
        <v>90</v>
      </c>
      <c r="AE1279" s="30">
        <f>IFERROR(AD1279/Z1265,"-")</f>
        <v>7.2522159548751006E-2</v>
      </c>
      <c r="AF1279" s="52">
        <f t="shared" si="841"/>
        <v>297912.2888888889</v>
      </c>
      <c r="AG1279" s="31">
        <f t="shared" si="868"/>
        <v>6.7975830815709973E-2</v>
      </c>
      <c r="AH1279" s="176"/>
      <c r="AI1279" s="197"/>
      <c r="AJ1279" s="197"/>
      <c r="AK1279" s="67" t="s">
        <v>83</v>
      </c>
      <c r="AL1279" s="49">
        <v>18289491</v>
      </c>
      <c r="AM1279" s="30">
        <f>IFERROR(AL1279/AI1265,"-")</f>
        <v>1.6626706309813378E-2</v>
      </c>
      <c r="AN1279" s="49">
        <v>160</v>
      </c>
      <c r="AO1279" s="30">
        <f>IFERROR(AN1279/AJ1265,"-")</f>
        <v>0.14247551202137132</v>
      </c>
      <c r="AP1279" s="52">
        <f t="shared" si="842"/>
        <v>114309.31875000001</v>
      </c>
      <c r="AQ1279" s="31">
        <f t="shared" si="869"/>
        <v>0.13212221304706853</v>
      </c>
      <c r="AR1279" s="176"/>
      <c r="AS1279" s="197"/>
      <c r="AT1279" s="197"/>
      <c r="AU1279" s="67" t="s">
        <v>83</v>
      </c>
      <c r="AV1279" s="49">
        <v>26889356</v>
      </c>
      <c r="AW1279" s="30">
        <f>IFERROR(AV1279/AS1265,"-")</f>
        <v>3.5717666193505838E-2</v>
      </c>
      <c r="AX1279" s="49">
        <v>150</v>
      </c>
      <c r="AY1279" s="30">
        <f>IFERROR(AX1279/AT1265,"-")</f>
        <v>0.22935779816513763</v>
      </c>
      <c r="AZ1279" s="52">
        <f t="shared" si="843"/>
        <v>179262.37333333332</v>
      </c>
      <c r="BA1279" s="31">
        <f t="shared" si="870"/>
        <v>0.21067415730337077</v>
      </c>
      <c r="BB1279" s="176"/>
      <c r="BC1279" s="197"/>
      <c r="BD1279" s="197"/>
      <c r="BE1279" s="67" t="s">
        <v>83</v>
      </c>
      <c r="BF1279" s="49">
        <v>19381640</v>
      </c>
      <c r="BG1279" s="30">
        <f>IFERROR(BF1279/BC1265,"-")</f>
        <v>3.790591195354294E-2</v>
      </c>
      <c r="BH1279" s="49">
        <v>134</v>
      </c>
      <c r="BI1279" s="30">
        <f>IFERROR(BH1279/BD1265,"-")</f>
        <v>0.3383838383838384</v>
      </c>
      <c r="BJ1279" s="52">
        <f t="shared" si="844"/>
        <v>144639.10447761195</v>
      </c>
      <c r="BK1279" s="31">
        <f t="shared" si="871"/>
        <v>0.29910714285714285</v>
      </c>
      <c r="BL1279" s="176"/>
      <c r="BM1279" s="197"/>
      <c r="BN1279" s="197"/>
      <c r="BO1279" s="67" t="s">
        <v>83</v>
      </c>
      <c r="BP1279" s="49">
        <v>12233555</v>
      </c>
      <c r="BQ1279" s="30">
        <f>IFERROR(BP1279/BM1265,"-")</f>
        <v>6.5447750262758148E-2</v>
      </c>
      <c r="BR1279" s="49">
        <v>47</v>
      </c>
      <c r="BS1279" s="30">
        <f>IFERROR(BR1279/BN1265,"-")</f>
        <v>0.3263888888888889</v>
      </c>
      <c r="BT1279" s="52">
        <f t="shared" si="845"/>
        <v>260288.40425531915</v>
      </c>
      <c r="BU1279" s="31">
        <f t="shared" si="872"/>
        <v>0.26111111111111113</v>
      </c>
      <c r="BV1279" s="176"/>
      <c r="BW1279" s="197"/>
      <c r="BX1279" s="197"/>
      <c r="BY1279" s="67" t="s">
        <v>83</v>
      </c>
      <c r="BZ1279" s="49">
        <f t="shared" si="856"/>
        <v>104662600</v>
      </c>
      <c r="CA1279" s="30">
        <f>IFERROR(BZ1279/BW1265,"-")</f>
        <v>2.9860685758120838E-2</v>
      </c>
      <c r="CB1279" s="49">
        <f t="shared" si="857"/>
        <v>582</v>
      </c>
      <c r="CC1279" s="30">
        <f>IFERROR(CB1279/BX1265,"-")</f>
        <v>0.1632538569424965</v>
      </c>
      <c r="CD1279" s="52">
        <f t="shared" si="846"/>
        <v>179832.64604810998</v>
      </c>
      <c r="CE1279" s="31">
        <f t="shared" si="873"/>
        <v>0.1498455200823893</v>
      </c>
      <c r="CR1279" s="185"/>
      <c r="CS1279" s="186"/>
      <c r="CT1279" s="189"/>
      <c r="CU1279" s="192"/>
      <c r="CV1279" s="192"/>
      <c r="CW1279" s="18" t="s">
        <v>92</v>
      </c>
      <c r="CX1279" s="126">
        <v>231121462445</v>
      </c>
      <c r="CY1279" s="76">
        <v>0.19764652956849402</v>
      </c>
      <c r="CZ1279" s="126">
        <v>1012067</v>
      </c>
      <c r="DA1279" s="76">
        <v>0.78702321953616916</v>
      </c>
      <c r="DB1279" s="126">
        <v>228365.77266623653</v>
      </c>
      <c r="DC1279" s="77">
        <v>0.74069382022677488</v>
      </c>
    </row>
    <row r="1280" spans="2:107" s="16" customFormat="1" ht="13.15" customHeight="1">
      <c r="B1280" s="224"/>
      <c r="C1280" s="194"/>
      <c r="D1280" s="176"/>
      <c r="E1280" s="197"/>
      <c r="F1280" s="197"/>
      <c r="G1280" s="67" t="s">
        <v>87</v>
      </c>
      <c r="H1280" s="49">
        <v>0</v>
      </c>
      <c r="I1280" s="30">
        <f>IFERROR(H1280/E1265,"-")</f>
        <v>0</v>
      </c>
      <c r="J1280" s="49">
        <v>0</v>
      </c>
      <c r="K1280" s="30">
        <f>IFERROR(J1280/F1265,"-")</f>
        <v>0</v>
      </c>
      <c r="L1280" s="52" t="str">
        <f t="shared" si="839"/>
        <v>-</v>
      </c>
      <c r="M1280" s="31">
        <f t="shared" si="866"/>
        <v>0</v>
      </c>
      <c r="N1280" s="176"/>
      <c r="O1280" s="197"/>
      <c r="P1280" s="197"/>
      <c r="Q1280" s="67" t="s">
        <v>87</v>
      </c>
      <c r="R1280" s="49">
        <v>2280006</v>
      </c>
      <c r="S1280" s="30">
        <f>IFERROR(R1280/O1265,"-")</f>
        <v>0.14783567200537914</v>
      </c>
      <c r="T1280" s="49">
        <v>2</v>
      </c>
      <c r="U1280" s="30">
        <f>IFERROR(T1280/P1265,"-")</f>
        <v>0.33333333333333331</v>
      </c>
      <c r="V1280" s="52">
        <f t="shared" si="840"/>
        <v>1140003</v>
      </c>
      <c r="W1280" s="31">
        <f t="shared" si="867"/>
        <v>0.2857142857142857</v>
      </c>
      <c r="X1280" s="176"/>
      <c r="Y1280" s="197"/>
      <c r="Z1280" s="197"/>
      <c r="AA1280" s="67" t="s">
        <v>87</v>
      </c>
      <c r="AB1280" s="49">
        <v>9211182</v>
      </c>
      <c r="AC1280" s="30">
        <f>IFERROR(AB1280/Y1265,"-")</f>
        <v>9.8179794722480385E-3</v>
      </c>
      <c r="AD1280" s="49">
        <v>67</v>
      </c>
      <c r="AE1280" s="30">
        <f>IFERROR(AD1280/Z1265,"-")</f>
        <v>5.3988718775181306E-2</v>
      </c>
      <c r="AF1280" s="52">
        <f t="shared" si="841"/>
        <v>137480.32835820896</v>
      </c>
      <c r="AG1280" s="31">
        <f t="shared" si="868"/>
        <v>5.0604229607250757E-2</v>
      </c>
      <c r="AH1280" s="176"/>
      <c r="AI1280" s="197"/>
      <c r="AJ1280" s="197"/>
      <c r="AK1280" s="67" t="s">
        <v>87</v>
      </c>
      <c r="AL1280" s="49">
        <v>4918324</v>
      </c>
      <c r="AM1280" s="30">
        <f>IFERROR(AL1280/AI1265,"-")</f>
        <v>4.471175752485762E-3</v>
      </c>
      <c r="AN1280" s="49">
        <v>75</v>
      </c>
      <c r="AO1280" s="30">
        <f>IFERROR(AN1280/AJ1265,"-")</f>
        <v>6.678539626001781E-2</v>
      </c>
      <c r="AP1280" s="52">
        <f t="shared" si="842"/>
        <v>65577.653333333335</v>
      </c>
      <c r="AQ1280" s="31">
        <f t="shared" si="869"/>
        <v>6.1932287365813375E-2</v>
      </c>
      <c r="AR1280" s="176"/>
      <c r="AS1280" s="197"/>
      <c r="AT1280" s="197"/>
      <c r="AU1280" s="67" t="s">
        <v>87</v>
      </c>
      <c r="AV1280" s="49">
        <v>4661198</v>
      </c>
      <c r="AW1280" s="30">
        <f>IFERROR(AV1280/AS1265,"-")</f>
        <v>6.1915619781238735E-3</v>
      </c>
      <c r="AX1280" s="49">
        <v>52</v>
      </c>
      <c r="AY1280" s="30">
        <f>IFERROR(AX1280/AT1265,"-")</f>
        <v>7.9510703363914373E-2</v>
      </c>
      <c r="AZ1280" s="52">
        <f t="shared" si="843"/>
        <v>89638.423076923078</v>
      </c>
      <c r="BA1280" s="31">
        <f t="shared" si="870"/>
        <v>7.3033707865168537E-2</v>
      </c>
      <c r="BB1280" s="176"/>
      <c r="BC1280" s="197"/>
      <c r="BD1280" s="197"/>
      <c r="BE1280" s="67" t="s">
        <v>87</v>
      </c>
      <c r="BF1280" s="49">
        <v>9265448</v>
      </c>
      <c r="BG1280" s="30">
        <f>IFERROR(BF1280/BC1265,"-")</f>
        <v>1.8121028772494514E-2</v>
      </c>
      <c r="BH1280" s="49">
        <v>43</v>
      </c>
      <c r="BI1280" s="30">
        <f>IFERROR(BH1280/BD1265,"-")</f>
        <v>0.10858585858585859</v>
      </c>
      <c r="BJ1280" s="52">
        <f t="shared" si="844"/>
        <v>215475.53488372092</v>
      </c>
      <c r="BK1280" s="31">
        <f t="shared" si="871"/>
        <v>9.5982142857142863E-2</v>
      </c>
      <c r="BL1280" s="176"/>
      <c r="BM1280" s="197"/>
      <c r="BN1280" s="197"/>
      <c r="BO1280" s="67" t="s">
        <v>87</v>
      </c>
      <c r="BP1280" s="49">
        <v>3433212</v>
      </c>
      <c r="BQ1280" s="30">
        <f>IFERROR(BP1280/BM1265,"-")</f>
        <v>1.8367187753282218E-2</v>
      </c>
      <c r="BR1280" s="49">
        <v>14</v>
      </c>
      <c r="BS1280" s="30">
        <f>IFERROR(BR1280/BN1265,"-")</f>
        <v>9.7222222222222224E-2</v>
      </c>
      <c r="BT1280" s="52">
        <f t="shared" si="845"/>
        <v>245229.42857142858</v>
      </c>
      <c r="BU1280" s="31">
        <f t="shared" si="872"/>
        <v>7.7777777777777779E-2</v>
      </c>
      <c r="BV1280" s="176"/>
      <c r="BW1280" s="197"/>
      <c r="BX1280" s="197"/>
      <c r="BY1280" s="67" t="s">
        <v>87</v>
      </c>
      <c r="BZ1280" s="49">
        <f t="shared" si="856"/>
        <v>33769370</v>
      </c>
      <c r="CA1280" s="30">
        <f>IFERROR(BZ1280/BW1265,"-")</f>
        <v>9.6345451557644582E-3</v>
      </c>
      <c r="CB1280" s="49">
        <f t="shared" si="857"/>
        <v>253</v>
      </c>
      <c r="CC1280" s="30">
        <f>IFERROR(CB1280/BX1265,"-")</f>
        <v>7.0967741935483872E-2</v>
      </c>
      <c r="CD1280" s="52">
        <f t="shared" si="846"/>
        <v>133475.77075098813</v>
      </c>
      <c r="CE1280" s="31">
        <f t="shared" si="873"/>
        <v>6.5139031925849633E-2</v>
      </c>
      <c r="CU1280" s="17"/>
      <c r="CV1280" s="17"/>
    </row>
    <row r="1281" spans="2:142" s="16" customFormat="1" ht="13.15" customHeight="1">
      <c r="B1281" s="224"/>
      <c r="C1281" s="194"/>
      <c r="D1281" s="176"/>
      <c r="E1281" s="197"/>
      <c r="F1281" s="197"/>
      <c r="G1281" s="68" t="s">
        <v>85</v>
      </c>
      <c r="H1281" s="50">
        <v>0</v>
      </c>
      <c r="I1281" s="32">
        <f>IFERROR(H1281/E1265,"-")</f>
        <v>0</v>
      </c>
      <c r="J1281" s="50">
        <v>0</v>
      </c>
      <c r="K1281" s="32">
        <f>IFERROR(J1281/F1265,"-")</f>
        <v>0</v>
      </c>
      <c r="L1281" s="53" t="str">
        <f t="shared" si="839"/>
        <v>-</v>
      </c>
      <c r="M1281" s="33">
        <f t="shared" si="866"/>
        <v>0</v>
      </c>
      <c r="N1281" s="176"/>
      <c r="O1281" s="197"/>
      <c r="P1281" s="197"/>
      <c r="Q1281" s="68" t="s">
        <v>85</v>
      </c>
      <c r="R1281" s="50">
        <v>0</v>
      </c>
      <c r="S1281" s="32">
        <f>IFERROR(R1281/O1265,"-")</f>
        <v>0</v>
      </c>
      <c r="T1281" s="50">
        <v>0</v>
      </c>
      <c r="U1281" s="32">
        <f>IFERROR(T1281/P1265,"-")</f>
        <v>0</v>
      </c>
      <c r="V1281" s="53" t="str">
        <f t="shared" si="840"/>
        <v>-</v>
      </c>
      <c r="W1281" s="33">
        <f t="shared" si="867"/>
        <v>0</v>
      </c>
      <c r="X1281" s="176"/>
      <c r="Y1281" s="197"/>
      <c r="Z1281" s="197"/>
      <c r="AA1281" s="68" t="s">
        <v>85</v>
      </c>
      <c r="AB1281" s="50">
        <v>1471654</v>
      </c>
      <c r="AC1281" s="32">
        <f>IFERROR(AB1281/Y1265,"-")</f>
        <v>1.5686009420128398E-3</v>
      </c>
      <c r="AD1281" s="50">
        <v>99</v>
      </c>
      <c r="AE1281" s="32">
        <f>IFERROR(AD1281/Z1265,"-")</f>
        <v>7.9774375503626108E-2</v>
      </c>
      <c r="AF1281" s="53">
        <f t="shared" si="841"/>
        <v>14865.191919191919</v>
      </c>
      <c r="AG1281" s="33">
        <f t="shared" si="868"/>
        <v>7.4773413897280969E-2</v>
      </c>
      <c r="AH1281" s="176"/>
      <c r="AI1281" s="197"/>
      <c r="AJ1281" s="197"/>
      <c r="AK1281" s="68" t="s">
        <v>85</v>
      </c>
      <c r="AL1281" s="50">
        <v>1939703</v>
      </c>
      <c r="AM1281" s="32">
        <f>IFERROR(AL1281/AI1265,"-")</f>
        <v>1.7633553667110767E-3</v>
      </c>
      <c r="AN1281" s="50">
        <v>124</v>
      </c>
      <c r="AO1281" s="32">
        <f>IFERROR(AN1281/AJ1265,"-")</f>
        <v>0.11041852181656278</v>
      </c>
      <c r="AP1281" s="53">
        <f t="shared" si="842"/>
        <v>15642.766129032258</v>
      </c>
      <c r="AQ1281" s="33">
        <f t="shared" si="869"/>
        <v>0.10239471511147812</v>
      </c>
      <c r="AR1281" s="176"/>
      <c r="AS1281" s="197"/>
      <c r="AT1281" s="197"/>
      <c r="AU1281" s="68" t="s">
        <v>85</v>
      </c>
      <c r="AV1281" s="50">
        <v>1500851</v>
      </c>
      <c r="AW1281" s="32">
        <f>IFERROR(AV1281/AS1265,"-")</f>
        <v>1.9936102234724192E-3</v>
      </c>
      <c r="AX1281" s="50">
        <v>86</v>
      </c>
      <c r="AY1281" s="32">
        <f>IFERROR(AX1281/AT1265,"-")</f>
        <v>0.13149847094801223</v>
      </c>
      <c r="AZ1281" s="53">
        <f t="shared" si="843"/>
        <v>17451.755813953489</v>
      </c>
      <c r="BA1281" s="33">
        <f t="shared" si="870"/>
        <v>0.12078651685393259</v>
      </c>
      <c r="BB1281" s="176"/>
      <c r="BC1281" s="197"/>
      <c r="BD1281" s="197"/>
      <c r="BE1281" s="68" t="s">
        <v>85</v>
      </c>
      <c r="BF1281" s="50">
        <v>1186484</v>
      </c>
      <c r="BG1281" s="32">
        <f>IFERROR(BF1281/BC1265,"-")</f>
        <v>2.3204825823969202E-3</v>
      </c>
      <c r="BH1281" s="50">
        <v>44</v>
      </c>
      <c r="BI1281" s="32">
        <f>IFERROR(BH1281/BD1265,"-")</f>
        <v>0.1111111111111111</v>
      </c>
      <c r="BJ1281" s="53">
        <f t="shared" si="844"/>
        <v>26965.545454545456</v>
      </c>
      <c r="BK1281" s="33">
        <f t="shared" si="871"/>
        <v>9.8214285714285712E-2</v>
      </c>
      <c r="BL1281" s="176"/>
      <c r="BM1281" s="197"/>
      <c r="BN1281" s="197"/>
      <c r="BO1281" s="68" t="s">
        <v>85</v>
      </c>
      <c r="BP1281" s="50">
        <v>313587</v>
      </c>
      <c r="BQ1281" s="32">
        <f>IFERROR(BP1281/BM1265,"-")</f>
        <v>1.6776451049304588E-3</v>
      </c>
      <c r="BR1281" s="50">
        <v>13</v>
      </c>
      <c r="BS1281" s="32">
        <f>IFERROR(BR1281/BN1265,"-")</f>
        <v>9.0277777777777776E-2</v>
      </c>
      <c r="BT1281" s="53">
        <f t="shared" si="845"/>
        <v>24122.076923076922</v>
      </c>
      <c r="BU1281" s="33">
        <f t="shared" si="872"/>
        <v>7.2222222222222215E-2</v>
      </c>
      <c r="BV1281" s="176"/>
      <c r="BW1281" s="197"/>
      <c r="BX1281" s="197"/>
      <c r="BY1281" s="68" t="s">
        <v>85</v>
      </c>
      <c r="BZ1281" s="50">
        <f t="shared" si="856"/>
        <v>6412279</v>
      </c>
      <c r="CA1281" s="32">
        <f>IFERROR(BZ1281/BW1265,"-")</f>
        <v>1.8294505220814057E-3</v>
      </c>
      <c r="CB1281" s="50">
        <f t="shared" si="857"/>
        <v>366</v>
      </c>
      <c r="CC1281" s="32">
        <f>IFERROR(CB1281/BX1265,"-")</f>
        <v>0.1026647966339411</v>
      </c>
      <c r="CD1281" s="53">
        <f t="shared" si="846"/>
        <v>17519.887978142076</v>
      </c>
      <c r="CE1281" s="33">
        <f t="shared" si="873"/>
        <v>9.423274974253347E-2</v>
      </c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9"/>
      <c r="CV1281" s="9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</row>
    <row r="1282" spans="2:142" s="16" customFormat="1" ht="13.15" customHeight="1">
      <c r="B1282" s="224"/>
      <c r="C1282" s="195"/>
      <c r="D1282" s="177"/>
      <c r="E1282" s="198"/>
      <c r="F1282" s="198"/>
      <c r="G1282" s="18" t="s">
        <v>92</v>
      </c>
      <c r="H1282" s="48">
        <f>SUM(H1265:H1281)</f>
        <v>8959</v>
      </c>
      <c r="I1282" s="32">
        <f>IFERROR(H1282/E1265,"-")</f>
        <v>2.6005805515239476E-2</v>
      </c>
      <c r="J1282" s="50">
        <v>1</v>
      </c>
      <c r="K1282" s="32">
        <f>IFERROR(J1282/F1265,"-")</f>
        <v>1</v>
      </c>
      <c r="L1282" s="53">
        <f t="shared" si="839"/>
        <v>8959</v>
      </c>
      <c r="M1282" s="34">
        <f t="shared" si="866"/>
        <v>0.5</v>
      </c>
      <c r="N1282" s="177"/>
      <c r="O1282" s="198"/>
      <c r="P1282" s="198"/>
      <c r="Q1282" s="18" t="s">
        <v>92</v>
      </c>
      <c r="R1282" s="48">
        <f>SUM(R1265:R1281)</f>
        <v>3526958</v>
      </c>
      <c r="S1282" s="32">
        <f>IFERROR(R1282/O1265,"-")</f>
        <v>0.22868808505975333</v>
      </c>
      <c r="T1282" s="50">
        <v>6</v>
      </c>
      <c r="U1282" s="32">
        <f>IFERROR(T1282/P1265,"-")</f>
        <v>1</v>
      </c>
      <c r="V1282" s="53">
        <f t="shared" si="840"/>
        <v>587826.33333333337</v>
      </c>
      <c r="W1282" s="34">
        <f t="shared" si="867"/>
        <v>0.8571428571428571</v>
      </c>
      <c r="X1282" s="177"/>
      <c r="Y1282" s="198"/>
      <c r="Z1282" s="198"/>
      <c r="AA1282" s="18" t="s">
        <v>92</v>
      </c>
      <c r="AB1282" s="48">
        <f>SUM(AB1265:AB1281)</f>
        <v>187177243</v>
      </c>
      <c r="AC1282" s="32">
        <f>IFERROR(AB1282/Y1265,"-")</f>
        <v>0.19950776452424701</v>
      </c>
      <c r="AD1282" s="50">
        <v>896</v>
      </c>
      <c r="AE1282" s="32">
        <f>IFERROR(AD1282/Z1265,"-")</f>
        <v>0.72199838839645447</v>
      </c>
      <c r="AF1282" s="53">
        <f t="shared" si="841"/>
        <v>208903.17299107142</v>
      </c>
      <c r="AG1282" s="34">
        <f t="shared" si="868"/>
        <v>0.67673716012084595</v>
      </c>
      <c r="AH1282" s="177"/>
      <c r="AI1282" s="198"/>
      <c r="AJ1282" s="198"/>
      <c r="AK1282" s="18" t="s">
        <v>92</v>
      </c>
      <c r="AL1282" s="48">
        <f>SUM(AL1265:AL1281)</f>
        <v>235775146</v>
      </c>
      <c r="AM1282" s="32">
        <f>IFERROR(AL1282/AI1265,"-")</f>
        <v>0.21433970511783898</v>
      </c>
      <c r="AN1282" s="50">
        <v>938</v>
      </c>
      <c r="AO1282" s="32">
        <f>IFERROR(AN1282/AJ1265,"-")</f>
        <v>0.83526268922528946</v>
      </c>
      <c r="AP1282" s="53">
        <f t="shared" si="842"/>
        <v>251359.43070362473</v>
      </c>
      <c r="AQ1282" s="34">
        <f t="shared" si="869"/>
        <v>0.77456647398843925</v>
      </c>
      <c r="AR1282" s="177"/>
      <c r="AS1282" s="198"/>
      <c r="AT1282" s="198"/>
      <c r="AU1282" s="18" t="s">
        <v>92</v>
      </c>
      <c r="AV1282" s="48">
        <f>SUM(AV1265:AV1281)</f>
        <v>224159646</v>
      </c>
      <c r="AW1282" s="32">
        <f>IFERROR(AV1282/AS1265,"-")</f>
        <v>0.29775571456164429</v>
      </c>
      <c r="AX1282" s="50">
        <v>566</v>
      </c>
      <c r="AY1282" s="32">
        <f>IFERROR(AX1282/AT1265,"-")</f>
        <v>0.86544342507645255</v>
      </c>
      <c r="AZ1282" s="53">
        <f t="shared" si="843"/>
        <v>396041.77738515899</v>
      </c>
      <c r="BA1282" s="34">
        <f t="shared" si="870"/>
        <v>0.7949438202247191</v>
      </c>
      <c r="BB1282" s="177"/>
      <c r="BC1282" s="198"/>
      <c r="BD1282" s="198"/>
      <c r="BE1282" s="18" t="s">
        <v>92</v>
      </c>
      <c r="BF1282" s="48">
        <f>SUM(BF1265:BF1281)</f>
        <v>168244666</v>
      </c>
      <c r="BG1282" s="32">
        <f>IFERROR(BF1282/BC1265,"-")</f>
        <v>0.32904684516115457</v>
      </c>
      <c r="BH1282" s="50">
        <v>353</v>
      </c>
      <c r="BI1282" s="32">
        <f>IFERROR(BH1282/BD1265,"-")</f>
        <v>0.89141414141414144</v>
      </c>
      <c r="BJ1282" s="53">
        <f t="shared" si="844"/>
        <v>476613.78470254957</v>
      </c>
      <c r="BK1282" s="34">
        <f t="shared" si="871"/>
        <v>0.7879464285714286</v>
      </c>
      <c r="BL1282" s="177"/>
      <c r="BM1282" s="198"/>
      <c r="BN1282" s="198"/>
      <c r="BO1282" s="18" t="s">
        <v>92</v>
      </c>
      <c r="BP1282" s="48">
        <f>SUM(BP1265:BP1281)</f>
        <v>56512765</v>
      </c>
      <c r="BQ1282" s="32">
        <f>IFERROR(BP1282/BM1265,"-")</f>
        <v>0.30233512093401627</v>
      </c>
      <c r="BR1282" s="50">
        <v>123</v>
      </c>
      <c r="BS1282" s="32">
        <f>IFERROR(BR1282/BN1265,"-")</f>
        <v>0.85416666666666663</v>
      </c>
      <c r="BT1282" s="53">
        <f t="shared" si="845"/>
        <v>459453.37398373982</v>
      </c>
      <c r="BU1282" s="34">
        <f t="shared" si="872"/>
        <v>0.68333333333333335</v>
      </c>
      <c r="BV1282" s="177"/>
      <c r="BW1282" s="198"/>
      <c r="BX1282" s="198"/>
      <c r="BY1282" s="18" t="s">
        <v>92</v>
      </c>
      <c r="BZ1282" s="48">
        <f t="shared" si="856"/>
        <v>875405383</v>
      </c>
      <c r="CA1282" s="32">
        <f>IFERROR(BZ1282/BW1265,"-")</f>
        <v>0.24975688596242038</v>
      </c>
      <c r="CB1282" s="50">
        <f t="shared" si="857"/>
        <v>2883</v>
      </c>
      <c r="CC1282" s="32">
        <f>IFERROR(CB1282/BX1265,"-")</f>
        <v>0.80869565217391304</v>
      </c>
      <c r="CD1282" s="53">
        <f t="shared" si="846"/>
        <v>303643.90669441555</v>
      </c>
      <c r="CE1282" s="34">
        <f t="shared" si="873"/>
        <v>0.74227600411946448</v>
      </c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9"/>
      <c r="CV1282" s="9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</row>
    <row r="1283" spans="2:142" s="16" customFormat="1" ht="13.15" customHeight="1">
      <c r="B1283" s="224">
        <v>72</v>
      </c>
      <c r="C1283" s="193" t="s">
        <v>26</v>
      </c>
      <c r="D1283" s="175">
        <f>CI76</f>
        <v>2</v>
      </c>
      <c r="E1283" s="196">
        <v>8193740</v>
      </c>
      <c r="F1283" s="196">
        <v>2</v>
      </c>
      <c r="G1283" s="65" t="s">
        <v>58</v>
      </c>
      <c r="H1283" s="54">
        <v>0</v>
      </c>
      <c r="I1283" s="28">
        <f>IFERROR(H1283/E1283,"-")</f>
        <v>0</v>
      </c>
      <c r="J1283" s="54">
        <v>0</v>
      </c>
      <c r="K1283" s="28">
        <f>IFERROR(J1283/F1283,"-")</f>
        <v>0</v>
      </c>
      <c r="L1283" s="51" t="str">
        <f t="shared" si="839"/>
        <v>-</v>
      </c>
      <c r="M1283" s="29">
        <f t="shared" ref="M1283:M1300" si="875">IFERROR(J1283/$CI$76,"-")</f>
        <v>0</v>
      </c>
      <c r="N1283" s="175">
        <f>CJ76</f>
        <v>12</v>
      </c>
      <c r="O1283" s="196">
        <v>16447360</v>
      </c>
      <c r="P1283" s="196">
        <v>12</v>
      </c>
      <c r="Q1283" s="65" t="s">
        <v>58</v>
      </c>
      <c r="R1283" s="54">
        <v>1118588</v>
      </c>
      <c r="S1283" s="28">
        <f>IFERROR(R1283/O1283,"-")</f>
        <v>6.8010185221214839E-2</v>
      </c>
      <c r="T1283" s="54">
        <v>2</v>
      </c>
      <c r="U1283" s="28">
        <f>IFERROR(T1283/P1283,"-")</f>
        <v>0.16666666666666666</v>
      </c>
      <c r="V1283" s="51">
        <f t="shared" si="840"/>
        <v>559294</v>
      </c>
      <c r="W1283" s="29">
        <f t="shared" ref="W1283:W1300" si="876">IFERROR(T1283/$CJ$76,"-")</f>
        <v>0.16666666666666666</v>
      </c>
      <c r="X1283" s="175">
        <f>CK76</f>
        <v>945</v>
      </c>
      <c r="Y1283" s="196">
        <v>509937420</v>
      </c>
      <c r="Z1283" s="196">
        <v>885</v>
      </c>
      <c r="AA1283" s="65" t="s">
        <v>58</v>
      </c>
      <c r="AB1283" s="54">
        <v>5802883</v>
      </c>
      <c r="AC1283" s="28">
        <f>IFERROR(AB1283/Y1283,"-")</f>
        <v>1.1379598304435081E-2</v>
      </c>
      <c r="AD1283" s="54">
        <v>121</v>
      </c>
      <c r="AE1283" s="28">
        <f>IFERROR(AD1283/Z1283,"-")</f>
        <v>0.13672316384180791</v>
      </c>
      <c r="AF1283" s="51">
        <f t="shared" si="841"/>
        <v>47957.710743801654</v>
      </c>
      <c r="AG1283" s="29">
        <f t="shared" ref="AG1283:AG1300" si="877">IFERROR(AD1283/$CK$76,"-")</f>
        <v>0.12804232804232804</v>
      </c>
      <c r="AH1283" s="175">
        <f>CL76</f>
        <v>728</v>
      </c>
      <c r="AI1283" s="196">
        <v>522056690</v>
      </c>
      <c r="AJ1283" s="196">
        <v>685</v>
      </c>
      <c r="AK1283" s="65" t="s">
        <v>58</v>
      </c>
      <c r="AL1283" s="54">
        <v>3808749</v>
      </c>
      <c r="AM1283" s="28">
        <f>IFERROR(AL1283/AI1283,"-")</f>
        <v>7.2956617029464746E-3</v>
      </c>
      <c r="AN1283" s="54">
        <v>136</v>
      </c>
      <c r="AO1283" s="28">
        <f>IFERROR(AN1283/AJ1283,"-")</f>
        <v>0.19854014598540146</v>
      </c>
      <c r="AP1283" s="51">
        <f t="shared" si="842"/>
        <v>28005.507352941175</v>
      </c>
      <c r="AQ1283" s="29">
        <f t="shared" ref="AQ1283:AQ1300" si="878">IFERROR(AN1283/$CL$76,"-")</f>
        <v>0.18681318681318682</v>
      </c>
      <c r="AR1283" s="175">
        <f>CM76</f>
        <v>418</v>
      </c>
      <c r="AS1283" s="196">
        <v>399824170</v>
      </c>
      <c r="AT1283" s="196">
        <v>388</v>
      </c>
      <c r="AU1283" s="65" t="s">
        <v>58</v>
      </c>
      <c r="AV1283" s="54">
        <v>13479485</v>
      </c>
      <c r="AW1283" s="28">
        <f>IFERROR(AV1283/AS1283,"-")</f>
        <v>3.3713532125884238E-2</v>
      </c>
      <c r="AX1283" s="54">
        <v>74</v>
      </c>
      <c r="AY1283" s="28">
        <f>IFERROR(AX1283/AT1283,"-")</f>
        <v>0.19072164948453607</v>
      </c>
      <c r="AZ1283" s="51">
        <f t="shared" si="843"/>
        <v>182155.20270270269</v>
      </c>
      <c r="BA1283" s="29">
        <f t="shared" ref="BA1283:BA1300" si="879">IFERROR(AX1283/$CM$76,"-")</f>
        <v>0.17703349282296652</v>
      </c>
      <c r="BB1283" s="175">
        <f>CN76</f>
        <v>267</v>
      </c>
      <c r="BC1283" s="196">
        <v>270769420</v>
      </c>
      <c r="BD1283" s="196">
        <v>235</v>
      </c>
      <c r="BE1283" s="65" t="s">
        <v>58</v>
      </c>
      <c r="BF1283" s="54">
        <v>9520873</v>
      </c>
      <c r="BG1283" s="28">
        <f>IFERROR(BF1283/BC1283,"-")</f>
        <v>3.5162290483171994E-2</v>
      </c>
      <c r="BH1283" s="54">
        <v>62</v>
      </c>
      <c r="BI1283" s="28">
        <f>IFERROR(BH1283/BD1283,"-")</f>
        <v>0.26382978723404255</v>
      </c>
      <c r="BJ1283" s="51">
        <f t="shared" si="844"/>
        <v>153562.46774193548</v>
      </c>
      <c r="BK1283" s="29">
        <f t="shared" ref="BK1283:BK1300" si="880">IFERROR(BH1283/$CN$76,"-")</f>
        <v>0.23220973782771537</v>
      </c>
      <c r="BL1283" s="175">
        <f>CO76</f>
        <v>105</v>
      </c>
      <c r="BM1283" s="196">
        <v>115912430</v>
      </c>
      <c r="BN1283" s="196">
        <v>90</v>
      </c>
      <c r="BO1283" s="65" t="s">
        <v>58</v>
      </c>
      <c r="BP1283" s="54">
        <v>1462039</v>
      </c>
      <c r="BQ1283" s="28">
        <f>IFERROR(BP1283/BM1283,"-")</f>
        <v>1.2613306441768153E-2</v>
      </c>
      <c r="BR1283" s="54">
        <v>24</v>
      </c>
      <c r="BS1283" s="28">
        <f>IFERROR(BR1283/BN1283,"-")</f>
        <v>0.26666666666666666</v>
      </c>
      <c r="BT1283" s="51">
        <f t="shared" si="845"/>
        <v>60918.291666666664</v>
      </c>
      <c r="BU1283" s="29">
        <f t="shared" ref="BU1283:BU1300" si="881">IFERROR(BR1283/$CO$76,"-")</f>
        <v>0.22857142857142856</v>
      </c>
      <c r="BV1283" s="175">
        <f>CP76</f>
        <v>2477</v>
      </c>
      <c r="BW1283" s="196">
        <f>SUM(E1283,O1283,Y1283,AI1283,AS1283,BC1283,BM1283)</f>
        <v>1843141230</v>
      </c>
      <c r="BX1283" s="196">
        <f>SUM(F1283,P1283,Z1283,AJ1283,AT1283,BD1283,BN1283)</f>
        <v>2297</v>
      </c>
      <c r="BY1283" s="65" t="s">
        <v>58</v>
      </c>
      <c r="BZ1283" s="54">
        <f t="shared" si="856"/>
        <v>35192617</v>
      </c>
      <c r="CA1283" s="28">
        <f>IFERROR(BZ1283/BW1283,"-")</f>
        <v>1.9093825490518704E-2</v>
      </c>
      <c r="CB1283" s="54">
        <f t="shared" si="857"/>
        <v>419</v>
      </c>
      <c r="CC1283" s="28">
        <f>IFERROR(CB1283/BX1283,"-")</f>
        <v>0.18241184153243362</v>
      </c>
      <c r="CD1283" s="51">
        <f t="shared" si="846"/>
        <v>83991.926014319804</v>
      </c>
      <c r="CE1283" s="29">
        <f t="shared" ref="CE1283:CE1300" si="882">IFERROR(CB1283/$CP$76,"-")</f>
        <v>0.16915623738393218</v>
      </c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9"/>
      <c r="CV1283" s="9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</row>
    <row r="1284" spans="2:142" s="16" customFormat="1" ht="13.15" customHeight="1">
      <c r="B1284" s="224"/>
      <c r="C1284" s="194"/>
      <c r="D1284" s="176"/>
      <c r="E1284" s="197"/>
      <c r="F1284" s="197"/>
      <c r="G1284" s="66" t="s">
        <v>60</v>
      </c>
      <c r="H1284" s="49">
        <v>0</v>
      </c>
      <c r="I1284" s="30">
        <f>IFERROR(H1284/E1283,"-")</f>
        <v>0</v>
      </c>
      <c r="J1284" s="49">
        <v>0</v>
      </c>
      <c r="K1284" s="30">
        <f>IFERROR(J1284/F1283,"-")</f>
        <v>0</v>
      </c>
      <c r="L1284" s="52" t="str">
        <f t="shared" si="839"/>
        <v>-</v>
      </c>
      <c r="M1284" s="31">
        <f t="shared" si="875"/>
        <v>0</v>
      </c>
      <c r="N1284" s="176"/>
      <c r="O1284" s="197"/>
      <c r="P1284" s="197"/>
      <c r="Q1284" s="66" t="s">
        <v>60</v>
      </c>
      <c r="R1284" s="49">
        <v>14002</v>
      </c>
      <c r="S1284" s="30">
        <f>IFERROR(R1284/O1283,"-")</f>
        <v>8.5132203587688236E-4</v>
      </c>
      <c r="T1284" s="49">
        <v>4</v>
      </c>
      <c r="U1284" s="30">
        <f>IFERROR(T1284/P1283,"-")</f>
        <v>0.33333333333333331</v>
      </c>
      <c r="V1284" s="52">
        <f t="shared" si="840"/>
        <v>3500.5</v>
      </c>
      <c r="W1284" s="31">
        <f t="shared" si="876"/>
        <v>0.33333333333333331</v>
      </c>
      <c r="X1284" s="176"/>
      <c r="Y1284" s="197"/>
      <c r="Z1284" s="197"/>
      <c r="AA1284" s="66" t="s">
        <v>60</v>
      </c>
      <c r="AB1284" s="49">
        <v>12607228</v>
      </c>
      <c r="AC1284" s="30">
        <f>IFERROR(AB1284/Y1283,"-")</f>
        <v>2.4723088570358299E-2</v>
      </c>
      <c r="AD1284" s="49">
        <v>178</v>
      </c>
      <c r="AE1284" s="30">
        <f>IFERROR(AD1284/Z1283,"-")</f>
        <v>0.20112994350282487</v>
      </c>
      <c r="AF1284" s="52">
        <f t="shared" si="841"/>
        <v>70827.123595505618</v>
      </c>
      <c r="AG1284" s="31">
        <f t="shared" si="877"/>
        <v>0.18835978835978837</v>
      </c>
      <c r="AH1284" s="176"/>
      <c r="AI1284" s="197"/>
      <c r="AJ1284" s="197"/>
      <c r="AK1284" s="66" t="s">
        <v>60</v>
      </c>
      <c r="AL1284" s="49">
        <v>7825993</v>
      </c>
      <c r="AM1284" s="30">
        <f>IFERROR(AL1284/AI1283,"-")</f>
        <v>1.4990695742257417E-2</v>
      </c>
      <c r="AN1284" s="49">
        <v>167</v>
      </c>
      <c r="AO1284" s="30">
        <f>IFERROR(AN1284/AJ1283,"-")</f>
        <v>0.24379562043795622</v>
      </c>
      <c r="AP1284" s="52">
        <f t="shared" si="842"/>
        <v>46862.233532934129</v>
      </c>
      <c r="AQ1284" s="31">
        <f t="shared" si="878"/>
        <v>0.22939560439560439</v>
      </c>
      <c r="AR1284" s="176"/>
      <c r="AS1284" s="197"/>
      <c r="AT1284" s="197"/>
      <c r="AU1284" s="66" t="s">
        <v>60</v>
      </c>
      <c r="AV1284" s="49">
        <v>2500785</v>
      </c>
      <c r="AW1284" s="30">
        <f>IFERROR(AV1284/AS1283,"-")</f>
        <v>6.2547119149900321E-3</v>
      </c>
      <c r="AX1284" s="49">
        <v>115</v>
      </c>
      <c r="AY1284" s="30">
        <f>IFERROR(AX1284/AT1283,"-")</f>
        <v>0.29639175257731959</v>
      </c>
      <c r="AZ1284" s="52">
        <f t="shared" si="843"/>
        <v>21745.956521739132</v>
      </c>
      <c r="BA1284" s="31">
        <f t="shared" si="879"/>
        <v>0.27511961722488038</v>
      </c>
      <c r="BB1284" s="176"/>
      <c r="BC1284" s="197"/>
      <c r="BD1284" s="197"/>
      <c r="BE1284" s="66" t="s">
        <v>60</v>
      </c>
      <c r="BF1284" s="49">
        <v>8773936</v>
      </c>
      <c r="BG1284" s="30">
        <f>IFERROR(BF1284/BC1283,"-")</f>
        <v>3.2403718263310531E-2</v>
      </c>
      <c r="BH1284" s="49">
        <v>81</v>
      </c>
      <c r="BI1284" s="30">
        <f>IFERROR(BH1284/BD1283,"-")</f>
        <v>0.34468085106382979</v>
      </c>
      <c r="BJ1284" s="52">
        <f t="shared" si="844"/>
        <v>108320.1975308642</v>
      </c>
      <c r="BK1284" s="31">
        <f t="shared" si="880"/>
        <v>0.30337078651685395</v>
      </c>
      <c r="BL1284" s="176"/>
      <c r="BM1284" s="197"/>
      <c r="BN1284" s="197"/>
      <c r="BO1284" s="66" t="s">
        <v>60</v>
      </c>
      <c r="BP1284" s="49">
        <v>3441863</v>
      </c>
      <c r="BQ1284" s="30">
        <f>IFERROR(BP1284/BM1283,"-")</f>
        <v>2.9693648903745699E-2</v>
      </c>
      <c r="BR1284" s="49">
        <v>26</v>
      </c>
      <c r="BS1284" s="30">
        <f>IFERROR(BR1284/BN1283,"-")</f>
        <v>0.28888888888888886</v>
      </c>
      <c r="BT1284" s="52">
        <f t="shared" si="845"/>
        <v>132379.34615384616</v>
      </c>
      <c r="BU1284" s="31">
        <f t="shared" si="881"/>
        <v>0.24761904761904763</v>
      </c>
      <c r="BV1284" s="176"/>
      <c r="BW1284" s="197"/>
      <c r="BX1284" s="197"/>
      <c r="BY1284" s="66" t="s">
        <v>60</v>
      </c>
      <c r="BZ1284" s="49">
        <f t="shared" si="856"/>
        <v>35163807</v>
      </c>
      <c r="CA1284" s="30">
        <f>IFERROR(BZ1284/BW1283,"-")</f>
        <v>1.9078194566783144E-2</v>
      </c>
      <c r="CB1284" s="49">
        <f t="shared" si="857"/>
        <v>571</v>
      </c>
      <c r="CC1284" s="30">
        <f>IFERROR(CB1284/BX1283,"-")</f>
        <v>0.24858511101436656</v>
      </c>
      <c r="CD1284" s="52">
        <f t="shared" si="846"/>
        <v>61582.849387040282</v>
      </c>
      <c r="CE1284" s="31">
        <f t="shared" si="882"/>
        <v>0.23052079127977393</v>
      </c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9"/>
      <c r="CV1284" s="9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</row>
    <row r="1285" spans="2:142" s="16" customFormat="1" ht="13.15" customHeight="1">
      <c r="B1285" s="224"/>
      <c r="C1285" s="194"/>
      <c r="D1285" s="176"/>
      <c r="E1285" s="197"/>
      <c r="F1285" s="197"/>
      <c r="G1285" s="67" t="s">
        <v>194</v>
      </c>
      <c r="H1285" s="49">
        <v>6349</v>
      </c>
      <c r="I1285" s="30">
        <f>IFERROR(H1285/E1283,"-")</f>
        <v>7.7485983201810158E-4</v>
      </c>
      <c r="J1285" s="49">
        <v>1</v>
      </c>
      <c r="K1285" s="30">
        <f>IFERROR(J1285/F1283,"-")</f>
        <v>0.5</v>
      </c>
      <c r="L1285" s="52">
        <f>IFERROR(H1285/J1285,"-")</f>
        <v>6349</v>
      </c>
      <c r="M1285" s="31">
        <f t="shared" si="875"/>
        <v>0.5</v>
      </c>
      <c r="N1285" s="176"/>
      <c r="O1285" s="197"/>
      <c r="P1285" s="197"/>
      <c r="Q1285" s="67" t="s">
        <v>194</v>
      </c>
      <c r="R1285" s="49">
        <v>296723</v>
      </c>
      <c r="S1285" s="30">
        <f>IFERROR(R1285/O1283,"-")</f>
        <v>1.8040767636873029E-2</v>
      </c>
      <c r="T1285" s="49">
        <v>3</v>
      </c>
      <c r="U1285" s="30">
        <f>IFERROR(T1285/P1283,"-")</f>
        <v>0.25</v>
      </c>
      <c r="V1285" s="52">
        <f>IFERROR(R1285/T1285,"-")</f>
        <v>98907.666666666672</v>
      </c>
      <c r="W1285" s="31">
        <f t="shared" si="876"/>
        <v>0.25</v>
      </c>
      <c r="X1285" s="176"/>
      <c r="Y1285" s="197"/>
      <c r="Z1285" s="197"/>
      <c r="AA1285" s="67" t="s">
        <v>194</v>
      </c>
      <c r="AB1285" s="49">
        <v>9912221</v>
      </c>
      <c r="AC1285" s="30">
        <f>IFERROR(AB1285/Y1283,"-")</f>
        <v>1.943811262174092E-2</v>
      </c>
      <c r="AD1285" s="49">
        <v>54</v>
      </c>
      <c r="AE1285" s="30">
        <f>IFERROR(AD1285/Z1283,"-")</f>
        <v>6.1016949152542375E-2</v>
      </c>
      <c r="AF1285" s="52">
        <f>IFERROR(AB1285/AD1285,"-")</f>
        <v>183559.64814814815</v>
      </c>
      <c r="AG1285" s="31">
        <f t="shared" si="877"/>
        <v>5.7142857142857141E-2</v>
      </c>
      <c r="AH1285" s="176"/>
      <c r="AI1285" s="197"/>
      <c r="AJ1285" s="197"/>
      <c r="AK1285" s="67" t="s">
        <v>194</v>
      </c>
      <c r="AL1285" s="49">
        <v>6994628</v>
      </c>
      <c r="AM1285" s="30">
        <f>IFERROR(AL1285/AI1283,"-")</f>
        <v>1.3398215431354783E-2</v>
      </c>
      <c r="AN1285" s="49">
        <v>45</v>
      </c>
      <c r="AO1285" s="30">
        <f>IFERROR(AN1285/AJ1283,"-")</f>
        <v>6.569343065693431E-2</v>
      </c>
      <c r="AP1285" s="52">
        <f>IFERROR(AL1285/AN1285,"-")</f>
        <v>155436.17777777778</v>
      </c>
      <c r="AQ1285" s="31">
        <f t="shared" si="878"/>
        <v>6.1813186813186816E-2</v>
      </c>
      <c r="AR1285" s="176"/>
      <c r="AS1285" s="197"/>
      <c r="AT1285" s="197"/>
      <c r="AU1285" s="67" t="s">
        <v>194</v>
      </c>
      <c r="AV1285" s="49">
        <v>7790601</v>
      </c>
      <c r="AW1285" s="30">
        <f>IFERROR(AV1285/AS1283,"-")</f>
        <v>1.9485067648611638E-2</v>
      </c>
      <c r="AX1285" s="49">
        <v>26</v>
      </c>
      <c r="AY1285" s="30">
        <f>IFERROR(AX1285/AT1283,"-")</f>
        <v>6.7010309278350513E-2</v>
      </c>
      <c r="AZ1285" s="52">
        <f>IFERROR(AV1285/AX1285,"-")</f>
        <v>299638.5</v>
      </c>
      <c r="BA1285" s="31">
        <f t="shared" si="879"/>
        <v>6.2200956937799042E-2</v>
      </c>
      <c r="BB1285" s="176"/>
      <c r="BC1285" s="197"/>
      <c r="BD1285" s="197"/>
      <c r="BE1285" s="67" t="s">
        <v>194</v>
      </c>
      <c r="BF1285" s="49">
        <v>263344</v>
      </c>
      <c r="BG1285" s="30">
        <f>IFERROR(BF1285/BC1283,"-")</f>
        <v>9.7257659302885829E-4</v>
      </c>
      <c r="BH1285" s="49">
        <v>9</v>
      </c>
      <c r="BI1285" s="30">
        <f>IFERROR(BH1285/BD1283,"-")</f>
        <v>3.8297872340425532E-2</v>
      </c>
      <c r="BJ1285" s="52">
        <f>IFERROR(BF1285/BH1285,"-")</f>
        <v>29260.444444444445</v>
      </c>
      <c r="BK1285" s="31">
        <f t="shared" si="880"/>
        <v>3.3707865168539325E-2</v>
      </c>
      <c r="BL1285" s="176"/>
      <c r="BM1285" s="197"/>
      <c r="BN1285" s="197"/>
      <c r="BO1285" s="67" t="s">
        <v>194</v>
      </c>
      <c r="BP1285" s="49">
        <v>284713</v>
      </c>
      <c r="BQ1285" s="30">
        <f>IFERROR(BP1285/BM1283,"-")</f>
        <v>2.4562766909467775E-3</v>
      </c>
      <c r="BR1285" s="49">
        <v>3</v>
      </c>
      <c r="BS1285" s="30">
        <f>IFERROR(BR1285/BN1283,"-")</f>
        <v>3.3333333333333333E-2</v>
      </c>
      <c r="BT1285" s="52">
        <f>IFERROR(BP1285/BR1285,"-")</f>
        <v>94904.333333333328</v>
      </c>
      <c r="BU1285" s="31">
        <f t="shared" si="881"/>
        <v>2.8571428571428571E-2</v>
      </c>
      <c r="BV1285" s="176"/>
      <c r="BW1285" s="197"/>
      <c r="BX1285" s="197"/>
      <c r="BY1285" s="67" t="s">
        <v>194</v>
      </c>
      <c r="BZ1285" s="49">
        <f t="shared" si="856"/>
        <v>25548579</v>
      </c>
      <c r="CA1285" s="30">
        <f>IFERROR(BZ1285/BW1283,"-")</f>
        <v>1.3861433179485655E-2</v>
      </c>
      <c r="CB1285" s="49">
        <f>SUM(J1285,T1285,AD1285,AN1285,AX1285,BH1285,BR1285)</f>
        <v>141</v>
      </c>
      <c r="CC1285" s="30">
        <f>IFERROR(CB1285/BX1283,"-")</f>
        <v>6.1384414453635176E-2</v>
      </c>
      <c r="CD1285" s="52">
        <f>IFERROR(BZ1285/CB1285,"-")</f>
        <v>181195.59574468085</v>
      </c>
      <c r="CE1285" s="31">
        <f t="shared" si="882"/>
        <v>5.6923698021800563E-2</v>
      </c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9"/>
      <c r="CV1285" s="9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</row>
    <row r="1286" spans="2:142" s="16" customFormat="1" ht="13.15" customHeight="1">
      <c r="B1286" s="224"/>
      <c r="C1286" s="194"/>
      <c r="D1286" s="176"/>
      <c r="E1286" s="197"/>
      <c r="F1286" s="197"/>
      <c r="G1286" s="67" t="s">
        <v>62</v>
      </c>
      <c r="H1286" s="49">
        <v>6705</v>
      </c>
      <c r="I1286" s="30">
        <f>IFERROR(H1286/E1283,"-")</f>
        <v>8.1830763485294875E-4</v>
      </c>
      <c r="J1286" s="49">
        <v>1</v>
      </c>
      <c r="K1286" s="30">
        <f>IFERROR(J1286/F1283,"-")</f>
        <v>0.5</v>
      </c>
      <c r="L1286" s="52">
        <f t="shared" si="839"/>
        <v>6705</v>
      </c>
      <c r="M1286" s="31">
        <f t="shared" si="875"/>
        <v>0.5</v>
      </c>
      <c r="N1286" s="176"/>
      <c r="O1286" s="197"/>
      <c r="P1286" s="197"/>
      <c r="Q1286" s="67" t="s">
        <v>62</v>
      </c>
      <c r="R1286" s="49">
        <v>15734</v>
      </c>
      <c r="S1286" s="30">
        <f>IFERROR(R1286/O1283,"-")</f>
        <v>9.5662768979337719E-4</v>
      </c>
      <c r="T1286" s="49">
        <v>1</v>
      </c>
      <c r="U1286" s="30">
        <f>IFERROR(T1286/P1283,"-")</f>
        <v>8.3333333333333329E-2</v>
      </c>
      <c r="V1286" s="52">
        <f t="shared" si="840"/>
        <v>15734</v>
      </c>
      <c r="W1286" s="31">
        <f t="shared" si="876"/>
        <v>8.3333333333333329E-2</v>
      </c>
      <c r="X1286" s="176"/>
      <c r="Y1286" s="197"/>
      <c r="Z1286" s="197"/>
      <c r="AA1286" s="67" t="s">
        <v>62</v>
      </c>
      <c r="AB1286" s="49">
        <v>7373308</v>
      </c>
      <c r="AC1286" s="30">
        <f>IFERROR(AB1286/Y1283,"-")</f>
        <v>1.4459240900579526E-2</v>
      </c>
      <c r="AD1286" s="49">
        <v>138</v>
      </c>
      <c r="AE1286" s="30">
        <f>IFERROR(AD1286/Z1283,"-")</f>
        <v>0.15593220338983052</v>
      </c>
      <c r="AF1286" s="52">
        <f t="shared" si="841"/>
        <v>53429.768115942032</v>
      </c>
      <c r="AG1286" s="31">
        <f t="shared" si="877"/>
        <v>0.14603174603174604</v>
      </c>
      <c r="AH1286" s="176"/>
      <c r="AI1286" s="197"/>
      <c r="AJ1286" s="197"/>
      <c r="AK1286" s="67" t="s">
        <v>62</v>
      </c>
      <c r="AL1286" s="49">
        <v>10487532</v>
      </c>
      <c r="AM1286" s="30">
        <f>IFERROR(AL1286/AI1283,"-")</f>
        <v>2.008887578856618E-2</v>
      </c>
      <c r="AN1286" s="49">
        <v>131</v>
      </c>
      <c r="AO1286" s="30">
        <f>IFERROR(AN1286/AJ1283,"-")</f>
        <v>0.19124087591240876</v>
      </c>
      <c r="AP1286" s="52">
        <f t="shared" si="842"/>
        <v>80057.496183206109</v>
      </c>
      <c r="AQ1286" s="31">
        <f t="shared" si="878"/>
        <v>0.17994505494505494</v>
      </c>
      <c r="AR1286" s="176"/>
      <c r="AS1286" s="197"/>
      <c r="AT1286" s="197"/>
      <c r="AU1286" s="67" t="s">
        <v>62</v>
      </c>
      <c r="AV1286" s="49">
        <v>8654095</v>
      </c>
      <c r="AW1286" s="30">
        <f>IFERROR(AV1286/AS1283,"-")</f>
        <v>2.1644751991856819E-2</v>
      </c>
      <c r="AX1286" s="49">
        <v>77</v>
      </c>
      <c r="AY1286" s="30">
        <f>IFERROR(AX1286/AT1283,"-")</f>
        <v>0.19845360824742267</v>
      </c>
      <c r="AZ1286" s="52">
        <f t="shared" si="843"/>
        <v>112390.84415584416</v>
      </c>
      <c r="BA1286" s="31">
        <f t="shared" si="879"/>
        <v>0.18421052631578946</v>
      </c>
      <c r="BB1286" s="176"/>
      <c r="BC1286" s="197"/>
      <c r="BD1286" s="197"/>
      <c r="BE1286" s="67" t="s">
        <v>62</v>
      </c>
      <c r="BF1286" s="49">
        <v>577201</v>
      </c>
      <c r="BG1286" s="30">
        <f>IFERROR(BF1286/BC1283,"-")</f>
        <v>2.1317067488640334E-3</v>
      </c>
      <c r="BH1286" s="49">
        <v>39</v>
      </c>
      <c r="BI1286" s="30">
        <f>IFERROR(BH1286/BD1283,"-")</f>
        <v>0.16595744680851063</v>
      </c>
      <c r="BJ1286" s="52">
        <f t="shared" si="844"/>
        <v>14800.025641025641</v>
      </c>
      <c r="BK1286" s="31">
        <f t="shared" si="880"/>
        <v>0.14606741573033707</v>
      </c>
      <c r="BL1286" s="176"/>
      <c r="BM1286" s="197"/>
      <c r="BN1286" s="197"/>
      <c r="BO1286" s="67" t="s">
        <v>62</v>
      </c>
      <c r="BP1286" s="49">
        <v>81085</v>
      </c>
      <c r="BQ1286" s="30">
        <f>IFERROR(BP1286/BM1283,"-")</f>
        <v>6.9953671060127027E-4</v>
      </c>
      <c r="BR1286" s="49">
        <v>8</v>
      </c>
      <c r="BS1286" s="30">
        <f>IFERROR(BR1286/BN1283,"-")</f>
        <v>8.8888888888888892E-2</v>
      </c>
      <c r="BT1286" s="52">
        <f t="shared" si="845"/>
        <v>10135.625</v>
      </c>
      <c r="BU1286" s="31">
        <f t="shared" si="881"/>
        <v>7.6190476190476197E-2</v>
      </c>
      <c r="BV1286" s="176"/>
      <c r="BW1286" s="197"/>
      <c r="BX1286" s="197"/>
      <c r="BY1286" s="67" t="s">
        <v>62</v>
      </c>
      <c r="BZ1286" s="49">
        <f t="shared" si="856"/>
        <v>27195660</v>
      </c>
      <c r="CA1286" s="30">
        <f>IFERROR(BZ1286/BW1283,"-")</f>
        <v>1.475506030538962E-2</v>
      </c>
      <c r="CB1286" s="49">
        <f t="shared" si="857"/>
        <v>395</v>
      </c>
      <c r="CC1286" s="30">
        <f>IFERROR(CB1286/BX1283,"-")</f>
        <v>0.1719634305616021</v>
      </c>
      <c r="CD1286" s="52">
        <f t="shared" si="846"/>
        <v>68849.772151898738</v>
      </c>
      <c r="CE1286" s="31">
        <f t="shared" si="882"/>
        <v>0.15946709729511505</v>
      </c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9"/>
      <c r="CV1286" s="9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</row>
    <row r="1287" spans="2:142" s="16" customFormat="1" ht="13.15" customHeight="1">
      <c r="B1287" s="224"/>
      <c r="C1287" s="194"/>
      <c r="D1287" s="176"/>
      <c r="E1287" s="197"/>
      <c r="F1287" s="197"/>
      <c r="G1287" s="67" t="s">
        <v>64</v>
      </c>
      <c r="H1287" s="49">
        <v>0</v>
      </c>
      <c r="I1287" s="30">
        <f>IFERROR(H1287/E1283,"-")</f>
        <v>0</v>
      </c>
      <c r="J1287" s="49">
        <v>0</v>
      </c>
      <c r="K1287" s="30">
        <f>IFERROR(J1287/F1283,"-")</f>
        <v>0</v>
      </c>
      <c r="L1287" s="52" t="str">
        <f t="shared" si="839"/>
        <v>-</v>
      </c>
      <c r="M1287" s="31">
        <f t="shared" si="875"/>
        <v>0</v>
      </c>
      <c r="N1287" s="176"/>
      <c r="O1287" s="197"/>
      <c r="P1287" s="197"/>
      <c r="Q1287" s="67" t="s">
        <v>64</v>
      </c>
      <c r="R1287" s="49">
        <v>0</v>
      </c>
      <c r="S1287" s="30">
        <f>IFERROR(R1287/O1283,"-")</f>
        <v>0</v>
      </c>
      <c r="T1287" s="49">
        <v>0</v>
      </c>
      <c r="U1287" s="30">
        <f>IFERROR(T1287/P1283,"-")</f>
        <v>0</v>
      </c>
      <c r="V1287" s="52" t="str">
        <f t="shared" si="840"/>
        <v>-</v>
      </c>
      <c r="W1287" s="31">
        <f t="shared" si="876"/>
        <v>0</v>
      </c>
      <c r="X1287" s="176"/>
      <c r="Y1287" s="197"/>
      <c r="Z1287" s="197"/>
      <c r="AA1287" s="67" t="s">
        <v>64</v>
      </c>
      <c r="AB1287" s="49">
        <v>2217220</v>
      </c>
      <c r="AC1287" s="30">
        <f>IFERROR(AB1287/Y1283,"-")</f>
        <v>4.3480237241659966E-3</v>
      </c>
      <c r="AD1287" s="49">
        <v>28</v>
      </c>
      <c r="AE1287" s="30">
        <f>IFERROR(AD1287/Z1283,"-")</f>
        <v>3.1638418079096044E-2</v>
      </c>
      <c r="AF1287" s="52">
        <f t="shared" si="841"/>
        <v>79186.428571428565</v>
      </c>
      <c r="AG1287" s="31">
        <f t="shared" si="877"/>
        <v>2.9629629629629631E-2</v>
      </c>
      <c r="AH1287" s="176"/>
      <c r="AI1287" s="197"/>
      <c r="AJ1287" s="197"/>
      <c r="AK1287" s="67" t="s">
        <v>64</v>
      </c>
      <c r="AL1287" s="49">
        <v>334623</v>
      </c>
      <c r="AM1287" s="30">
        <f>IFERROR(AL1287/AI1283,"-")</f>
        <v>6.4097061949345007E-4</v>
      </c>
      <c r="AN1287" s="49">
        <v>26</v>
      </c>
      <c r="AO1287" s="30">
        <f>IFERROR(AN1287/AJ1283,"-")</f>
        <v>3.7956204379562042E-2</v>
      </c>
      <c r="AP1287" s="52">
        <f t="shared" si="842"/>
        <v>12870.115384615385</v>
      </c>
      <c r="AQ1287" s="31">
        <f t="shared" si="878"/>
        <v>3.5714285714285712E-2</v>
      </c>
      <c r="AR1287" s="176"/>
      <c r="AS1287" s="197"/>
      <c r="AT1287" s="197"/>
      <c r="AU1287" s="67" t="s">
        <v>64</v>
      </c>
      <c r="AV1287" s="49">
        <v>140001</v>
      </c>
      <c r="AW1287" s="30">
        <f>IFERROR(AV1287/AS1283,"-")</f>
        <v>3.5015642000832517E-4</v>
      </c>
      <c r="AX1287" s="49">
        <v>8</v>
      </c>
      <c r="AY1287" s="30">
        <f>IFERROR(AX1287/AT1283,"-")</f>
        <v>2.0618556701030927E-2</v>
      </c>
      <c r="AZ1287" s="52">
        <f t="shared" si="843"/>
        <v>17500.125</v>
      </c>
      <c r="BA1287" s="31">
        <f t="shared" si="879"/>
        <v>1.9138755980861243E-2</v>
      </c>
      <c r="BB1287" s="176"/>
      <c r="BC1287" s="197"/>
      <c r="BD1287" s="197"/>
      <c r="BE1287" s="67" t="s">
        <v>64</v>
      </c>
      <c r="BF1287" s="49">
        <v>3438170</v>
      </c>
      <c r="BG1287" s="30">
        <f>IFERROR(BF1287/BC1283,"-")</f>
        <v>1.2697778057802835E-2</v>
      </c>
      <c r="BH1287" s="49">
        <v>13</v>
      </c>
      <c r="BI1287" s="30">
        <f>IFERROR(BH1287/BD1283,"-")</f>
        <v>5.5319148936170209E-2</v>
      </c>
      <c r="BJ1287" s="52">
        <f t="shared" si="844"/>
        <v>264474.61538461538</v>
      </c>
      <c r="BK1287" s="31">
        <f t="shared" si="880"/>
        <v>4.8689138576779027E-2</v>
      </c>
      <c r="BL1287" s="176"/>
      <c r="BM1287" s="197"/>
      <c r="BN1287" s="197"/>
      <c r="BO1287" s="67" t="s">
        <v>64</v>
      </c>
      <c r="BP1287" s="49">
        <v>1794</v>
      </c>
      <c r="BQ1287" s="30">
        <f>IFERROR(BP1287/BM1283,"-")</f>
        <v>1.5477201194039328E-5</v>
      </c>
      <c r="BR1287" s="49">
        <v>1</v>
      </c>
      <c r="BS1287" s="30">
        <f>IFERROR(BR1287/BN1283,"-")</f>
        <v>1.1111111111111112E-2</v>
      </c>
      <c r="BT1287" s="52">
        <f t="shared" si="845"/>
        <v>1794</v>
      </c>
      <c r="BU1287" s="31">
        <f t="shared" si="881"/>
        <v>9.5238095238095247E-3</v>
      </c>
      <c r="BV1287" s="176"/>
      <c r="BW1287" s="197"/>
      <c r="BX1287" s="197"/>
      <c r="BY1287" s="67" t="s">
        <v>64</v>
      </c>
      <c r="BZ1287" s="49">
        <f t="shared" si="856"/>
        <v>6131808</v>
      </c>
      <c r="CA1287" s="30">
        <f>IFERROR(BZ1287/BW1283,"-")</f>
        <v>3.3268248250298213E-3</v>
      </c>
      <c r="CB1287" s="49">
        <f t="shared" si="857"/>
        <v>76</v>
      </c>
      <c r="CC1287" s="30">
        <f>IFERROR(CB1287/BX1283,"-")</f>
        <v>3.3086634740966479E-2</v>
      </c>
      <c r="CD1287" s="52">
        <f t="shared" si="846"/>
        <v>80681.68421052632</v>
      </c>
      <c r="CE1287" s="31">
        <f t="shared" si="882"/>
        <v>3.0682276947920872E-2</v>
      </c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9"/>
      <c r="CV1287" s="9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</row>
    <row r="1288" spans="2:142" s="16" customFormat="1" ht="13.15" customHeight="1">
      <c r="B1288" s="224"/>
      <c r="C1288" s="194"/>
      <c r="D1288" s="176"/>
      <c r="E1288" s="197"/>
      <c r="F1288" s="197"/>
      <c r="G1288" s="67" t="s">
        <v>66</v>
      </c>
      <c r="H1288" s="49">
        <v>0</v>
      </c>
      <c r="I1288" s="30">
        <f>IFERROR(H1288/E1283,"-")</f>
        <v>0</v>
      </c>
      <c r="J1288" s="49">
        <v>0</v>
      </c>
      <c r="K1288" s="30">
        <f>IFERROR(J1288/F1283,"-")</f>
        <v>0</v>
      </c>
      <c r="L1288" s="52" t="str">
        <f t="shared" si="839"/>
        <v>-</v>
      </c>
      <c r="M1288" s="31">
        <f t="shared" si="875"/>
        <v>0</v>
      </c>
      <c r="N1288" s="176"/>
      <c r="O1288" s="197"/>
      <c r="P1288" s="197"/>
      <c r="Q1288" s="67" t="s">
        <v>66</v>
      </c>
      <c r="R1288" s="49">
        <v>57999</v>
      </c>
      <c r="S1288" s="30">
        <f>IFERROR(R1288/O1283,"-")</f>
        <v>3.5263410054865948E-3</v>
      </c>
      <c r="T1288" s="49">
        <v>2</v>
      </c>
      <c r="U1288" s="30">
        <f>IFERROR(T1288/P1283,"-")</f>
        <v>0.16666666666666666</v>
      </c>
      <c r="V1288" s="52">
        <f t="shared" si="840"/>
        <v>28999.5</v>
      </c>
      <c r="W1288" s="31">
        <f t="shared" si="876"/>
        <v>0.16666666666666666</v>
      </c>
      <c r="X1288" s="176"/>
      <c r="Y1288" s="197"/>
      <c r="Z1288" s="197"/>
      <c r="AA1288" s="67" t="s">
        <v>66</v>
      </c>
      <c r="AB1288" s="49">
        <v>5868400</v>
      </c>
      <c r="AC1288" s="30">
        <f>IFERROR(AB1288/Y1283,"-")</f>
        <v>1.1508078775627017E-2</v>
      </c>
      <c r="AD1288" s="49">
        <v>176</v>
      </c>
      <c r="AE1288" s="30">
        <f>IFERROR(AD1288/Z1283,"-")</f>
        <v>0.19887005649717515</v>
      </c>
      <c r="AF1288" s="52">
        <f t="shared" si="841"/>
        <v>33343.181818181816</v>
      </c>
      <c r="AG1288" s="31">
        <f t="shared" si="877"/>
        <v>0.18624338624338624</v>
      </c>
      <c r="AH1288" s="176"/>
      <c r="AI1288" s="197"/>
      <c r="AJ1288" s="197"/>
      <c r="AK1288" s="67" t="s">
        <v>66</v>
      </c>
      <c r="AL1288" s="49">
        <v>5733990</v>
      </c>
      <c r="AM1288" s="30">
        <f>IFERROR(AL1288/AI1283,"-")</f>
        <v>1.0983462351569519E-2</v>
      </c>
      <c r="AN1288" s="49">
        <v>170</v>
      </c>
      <c r="AO1288" s="30">
        <f>IFERROR(AN1288/AJ1283,"-")</f>
        <v>0.24817518248175183</v>
      </c>
      <c r="AP1288" s="52">
        <f t="shared" si="842"/>
        <v>33729.352941176468</v>
      </c>
      <c r="AQ1288" s="31">
        <f t="shared" si="878"/>
        <v>0.23351648351648352</v>
      </c>
      <c r="AR1288" s="176"/>
      <c r="AS1288" s="197"/>
      <c r="AT1288" s="197"/>
      <c r="AU1288" s="67" t="s">
        <v>66</v>
      </c>
      <c r="AV1288" s="49">
        <v>2010801</v>
      </c>
      <c r="AW1288" s="30">
        <f>IFERROR(AV1288/AS1283,"-")</f>
        <v>5.029213216399599E-3</v>
      </c>
      <c r="AX1288" s="49">
        <v>88</v>
      </c>
      <c r="AY1288" s="30">
        <f>IFERROR(AX1288/AT1283,"-")</f>
        <v>0.22680412371134021</v>
      </c>
      <c r="AZ1288" s="52">
        <f t="shared" si="843"/>
        <v>22850.011363636364</v>
      </c>
      <c r="BA1288" s="31">
        <f t="shared" si="879"/>
        <v>0.21052631578947367</v>
      </c>
      <c r="BB1288" s="176"/>
      <c r="BC1288" s="197"/>
      <c r="BD1288" s="197"/>
      <c r="BE1288" s="67" t="s">
        <v>66</v>
      </c>
      <c r="BF1288" s="49">
        <v>4388463</v>
      </c>
      <c r="BG1288" s="30">
        <f>IFERROR(BF1288/BC1283,"-")</f>
        <v>1.620738043461481E-2</v>
      </c>
      <c r="BH1288" s="49">
        <v>50</v>
      </c>
      <c r="BI1288" s="30">
        <f>IFERROR(BH1288/BD1283,"-")</f>
        <v>0.21276595744680851</v>
      </c>
      <c r="BJ1288" s="52">
        <f t="shared" si="844"/>
        <v>87769.26</v>
      </c>
      <c r="BK1288" s="31">
        <f t="shared" si="880"/>
        <v>0.18726591760299627</v>
      </c>
      <c r="BL1288" s="176"/>
      <c r="BM1288" s="197"/>
      <c r="BN1288" s="197"/>
      <c r="BO1288" s="67" t="s">
        <v>66</v>
      </c>
      <c r="BP1288" s="49">
        <v>477078</v>
      </c>
      <c r="BQ1288" s="30">
        <f>IFERROR(BP1288/BM1283,"-")</f>
        <v>4.1158484901058501E-3</v>
      </c>
      <c r="BR1288" s="49">
        <v>12</v>
      </c>
      <c r="BS1288" s="30">
        <f>IFERROR(BR1288/BN1283,"-")</f>
        <v>0.13333333333333333</v>
      </c>
      <c r="BT1288" s="52">
        <f t="shared" si="845"/>
        <v>39756.5</v>
      </c>
      <c r="BU1288" s="31">
        <f t="shared" si="881"/>
        <v>0.11428571428571428</v>
      </c>
      <c r="BV1288" s="176"/>
      <c r="BW1288" s="197"/>
      <c r="BX1288" s="197"/>
      <c r="BY1288" s="67" t="s">
        <v>66</v>
      </c>
      <c r="BZ1288" s="49">
        <f t="shared" si="856"/>
        <v>18536731</v>
      </c>
      <c r="CA1288" s="30">
        <f>IFERROR(BZ1288/BW1283,"-")</f>
        <v>1.0057140873572666E-2</v>
      </c>
      <c r="CB1288" s="49">
        <f t="shared" si="857"/>
        <v>498</v>
      </c>
      <c r="CC1288" s="30">
        <f>IFERROR(CB1288/BX1283,"-")</f>
        <v>0.21680452764475402</v>
      </c>
      <c r="CD1288" s="52">
        <f t="shared" si="846"/>
        <v>37222.351405622489</v>
      </c>
      <c r="CE1288" s="31">
        <f t="shared" si="882"/>
        <v>0.2010496568429552</v>
      </c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9"/>
      <c r="CV1288" s="9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</row>
    <row r="1289" spans="2:142" s="16" customFormat="1" ht="13.15" customHeight="1">
      <c r="B1289" s="224"/>
      <c r="C1289" s="194"/>
      <c r="D1289" s="176"/>
      <c r="E1289" s="197"/>
      <c r="F1289" s="197"/>
      <c r="G1289" s="67" t="s">
        <v>68</v>
      </c>
      <c r="H1289" s="49">
        <v>9955</v>
      </c>
      <c r="I1289" s="30">
        <f>IFERROR(H1289/E1283,"-")</f>
        <v>1.2149519023059068E-3</v>
      </c>
      <c r="J1289" s="49">
        <v>1</v>
      </c>
      <c r="K1289" s="30">
        <f>IFERROR(J1289/F1283,"-")</f>
        <v>0.5</v>
      </c>
      <c r="L1289" s="52">
        <f t="shared" si="839"/>
        <v>9955</v>
      </c>
      <c r="M1289" s="31">
        <f t="shared" si="875"/>
        <v>0.5</v>
      </c>
      <c r="N1289" s="176"/>
      <c r="O1289" s="197"/>
      <c r="P1289" s="197"/>
      <c r="Q1289" s="67" t="s">
        <v>68</v>
      </c>
      <c r="R1289" s="49">
        <v>222564</v>
      </c>
      <c r="S1289" s="30">
        <f>IFERROR(R1289/O1283,"-")</f>
        <v>1.3531898128331842E-2</v>
      </c>
      <c r="T1289" s="49">
        <v>4</v>
      </c>
      <c r="U1289" s="30">
        <f>IFERROR(T1289/P1283,"-")</f>
        <v>0.33333333333333331</v>
      </c>
      <c r="V1289" s="52">
        <f t="shared" si="840"/>
        <v>55641</v>
      </c>
      <c r="W1289" s="31">
        <f t="shared" si="876"/>
        <v>0.33333333333333331</v>
      </c>
      <c r="X1289" s="176"/>
      <c r="Y1289" s="197"/>
      <c r="Z1289" s="197"/>
      <c r="AA1289" s="67" t="s">
        <v>68</v>
      </c>
      <c r="AB1289" s="49">
        <v>15489680</v>
      </c>
      <c r="AC1289" s="30">
        <f>IFERROR(AB1289/Y1283,"-")</f>
        <v>3.0375648839420333E-2</v>
      </c>
      <c r="AD1289" s="49">
        <v>187</v>
      </c>
      <c r="AE1289" s="30">
        <f>IFERROR(AD1289/Z1283,"-")</f>
        <v>0.21129943502824858</v>
      </c>
      <c r="AF1289" s="52">
        <f t="shared" si="841"/>
        <v>82832.513368983957</v>
      </c>
      <c r="AG1289" s="31">
        <f t="shared" si="877"/>
        <v>0.19788359788359788</v>
      </c>
      <c r="AH1289" s="176"/>
      <c r="AI1289" s="197"/>
      <c r="AJ1289" s="197"/>
      <c r="AK1289" s="67" t="s">
        <v>68</v>
      </c>
      <c r="AL1289" s="49">
        <v>17811320</v>
      </c>
      <c r="AM1289" s="30">
        <f>IFERROR(AL1289/AI1283,"-")</f>
        <v>3.4117597458620828E-2</v>
      </c>
      <c r="AN1289" s="49">
        <v>194</v>
      </c>
      <c r="AO1289" s="30">
        <f>IFERROR(AN1289/AJ1283,"-")</f>
        <v>0.28321167883211679</v>
      </c>
      <c r="AP1289" s="52">
        <f t="shared" si="842"/>
        <v>91810.927835051552</v>
      </c>
      <c r="AQ1289" s="31">
        <f t="shared" si="878"/>
        <v>0.26648351648351648</v>
      </c>
      <c r="AR1289" s="176"/>
      <c r="AS1289" s="197"/>
      <c r="AT1289" s="197"/>
      <c r="AU1289" s="67" t="s">
        <v>68</v>
      </c>
      <c r="AV1289" s="49">
        <v>11178896</v>
      </c>
      <c r="AW1289" s="30">
        <f>IFERROR(AV1289/AS1283,"-")</f>
        <v>2.7959530310536253E-2</v>
      </c>
      <c r="AX1289" s="49">
        <v>129</v>
      </c>
      <c r="AY1289" s="30">
        <f>IFERROR(AX1289/AT1283,"-")</f>
        <v>0.3324742268041237</v>
      </c>
      <c r="AZ1289" s="52">
        <f t="shared" si="843"/>
        <v>86658.108527131786</v>
      </c>
      <c r="BA1289" s="31">
        <f t="shared" si="879"/>
        <v>0.30861244019138756</v>
      </c>
      <c r="BB1289" s="176"/>
      <c r="BC1289" s="197"/>
      <c r="BD1289" s="197"/>
      <c r="BE1289" s="67" t="s">
        <v>68</v>
      </c>
      <c r="BF1289" s="49">
        <v>7234153</v>
      </c>
      <c r="BG1289" s="30">
        <f>IFERROR(BF1289/BC1283,"-")</f>
        <v>2.6717023657989149E-2</v>
      </c>
      <c r="BH1289" s="49">
        <v>84</v>
      </c>
      <c r="BI1289" s="30">
        <f>IFERROR(BH1289/BD1283,"-")</f>
        <v>0.35744680851063831</v>
      </c>
      <c r="BJ1289" s="52">
        <f t="shared" si="844"/>
        <v>86120.869047619053</v>
      </c>
      <c r="BK1289" s="31">
        <f t="shared" si="880"/>
        <v>0.3146067415730337</v>
      </c>
      <c r="BL1289" s="176"/>
      <c r="BM1289" s="197"/>
      <c r="BN1289" s="197"/>
      <c r="BO1289" s="67" t="s">
        <v>68</v>
      </c>
      <c r="BP1289" s="49">
        <v>1597578</v>
      </c>
      <c r="BQ1289" s="30">
        <f>IFERROR(BP1289/BM1283,"-")</f>
        <v>1.3782628834543457E-2</v>
      </c>
      <c r="BR1289" s="49">
        <v>22</v>
      </c>
      <c r="BS1289" s="30">
        <f>IFERROR(BR1289/BN1283,"-")</f>
        <v>0.24444444444444444</v>
      </c>
      <c r="BT1289" s="52">
        <f t="shared" si="845"/>
        <v>72617.181818181823</v>
      </c>
      <c r="BU1289" s="31">
        <f t="shared" si="881"/>
        <v>0.20952380952380953</v>
      </c>
      <c r="BV1289" s="176"/>
      <c r="BW1289" s="197"/>
      <c r="BX1289" s="197"/>
      <c r="BY1289" s="67" t="s">
        <v>68</v>
      </c>
      <c r="BZ1289" s="49">
        <f t="shared" si="856"/>
        <v>53544146</v>
      </c>
      <c r="CA1289" s="30">
        <f>IFERROR(BZ1289/BW1283,"-")</f>
        <v>2.9050484644630298E-2</v>
      </c>
      <c r="CB1289" s="49">
        <f t="shared" si="857"/>
        <v>621</v>
      </c>
      <c r="CC1289" s="30">
        <f>IFERROR(CB1289/BX1283,"-")</f>
        <v>0.27035263387026559</v>
      </c>
      <c r="CD1289" s="52">
        <f t="shared" si="846"/>
        <v>86222.457326892109</v>
      </c>
      <c r="CE1289" s="31">
        <f t="shared" si="882"/>
        <v>0.25070649979814291</v>
      </c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9"/>
      <c r="CV1289" s="9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</row>
    <row r="1290" spans="2:142" s="16" customFormat="1" ht="13.15" customHeight="1">
      <c r="B1290" s="224"/>
      <c r="C1290" s="194"/>
      <c r="D1290" s="176"/>
      <c r="E1290" s="197"/>
      <c r="F1290" s="197"/>
      <c r="G1290" s="67" t="s">
        <v>69</v>
      </c>
      <c r="H1290" s="49">
        <v>0</v>
      </c>
      <c r="I1290" s="30">
        <f>IFERROR(H1290/E1283,"-")</f>
        <v>0</v>
      </c>
      <c r="J1290" s="49">
        <v>0</v>
      </c>
      <c r="K1290" s="30">
        <f>IFERROR(J1290/F1283,"-")</f>
        <v>0</v>
      </c>
      <c r="L1290" s="52" t="str">
        <f t="shared" si="839"/>
        <v>-</v>
      </c>
      <c r="M1290" s="31">
        <f t="shared" si="875"/>
        <v>0</v>
      </c>
      <c r="N1290" s="176"/>
      <c r="O1290" s="197"/>
      <c r="P1290" s="197"/>
      <c r="Q1290" s="67" t="s">
        <v>69</v>
      </c>
      <c r="R1290" s="49">
        <v>843402</v>
      </c>
      <c r="S1290" s="30">
        <f>IFERROR(R1290/O1283,"-")</f>
        <v>5.1278867854780343E-2</v>
      </c>
      <c r="T1290" s="49">
        <v>2</v>
      </c>
      <c r="U1290" s="30">
        <f>IFERROR(T1290/P1283,"-")</f>
        <v>0.16666666666666666</v>
      </c>
      <c r="V1290" s="52">
        <f t="shared" si="840"/>
        <v>421701</v>
      </c>
      <c r="W1290" s="31">
        <f t="shared" si="876"/>
        <v>0.16666666666666666</v>
      </c>
      <c r="X1290" s="176"/>
      <c r="Y1290" s="197"/>
      <c r="Z1290" s="197"/>
      <c r="AA1290" s="67" t="s">
        <v>69</v>
      </c>
      <c r="AB1290" s="49">
        <v>9006491</v>
      </c>
      <c r="AC1290" s="30">
        <f>IFERROR(AB1290/Y1283,"-")</f>
        <v>1.766195350009811E-2</v>
      </c>
      <c r="AD1290" s="49">
        <v>52</v>
      </c>
      <c r="AE1290" s="30">
        <f>IFERROR(AD1290/Z1283,"-")</f>
        <v>5.8757062146892657E-2</v>
      </c>
      <c r="AF1290" s="52">
        <f t="shared" si="841"/>
        <v>173201.75</v>
      </c>
      <c r="AG1290" s="31">
        <f t="shared" si="877"/>
        <v>5.5026455026455028E-2</v>
      </c>
      <c r="AH1290" s="176"/>
      <c r="AI1290" s="197"/>
      <c r="AJ1290" s="197"/>
      <c r="AK1290" s="67" t="s">
        <v>69</v>
      </c>
      <c r="AL1290" s="49">
        <v>4634473</v>
      </c>
      <c r="AM1290" s="30">
        <f>IFERROR(AL1290/AI1283,"-")</f>
        <v>8.8773366739156243E-3</v>
      </c>
      <c r="AN1290" s="49">
        <v>75</v>
      </c>
      <c r="AO1290" s="30">
        <f>IFERROR(AN1290/AJ1283,"-")</f>
        <v>0.10948905109489052</v>
      </c>
      <c r="AP1290" s="52">
        <f t="shared" si="842"/>
        <v>61792.973333333335</v>
      </c>
      <c r="AQ1290" s="31">
        <f t="shared" si="878"/>
        <v>0.10302197802197802</v>
      </c>
      <c r="AR1290" s="176"/>
      <c r="AS1290" s="197"/>
      <c r="AT1290" s="197"/>
      <c r="AU1290" s="67" t="s">
        <v>69</v>
      </c>
      <c r="AV1290" s="49">
        <v>18731891</v>
      </c>
      <c r="AW1290" s="30">
        <f>IFERROR(AV1290/AS1283,"-")</f>
        <v>4.6850321730174539E-2</v>
      </c>
      <c r="AX1290" s="49">
        <v>62</v>
      </c>
      <c r="AY1290" s="30">
        <f>IFERROR(AX1290/AT1283,"-")</f>
        <v>0.15979381443298968</v>
      </c>
      <c r="AZ1290" s="52">
        <f t="shared" si="843"/>
        <v>302127.27419354836</v>
      </c>
      <c r="BA1290" s="31">
        <f t="shared" si="879"/>
        <v>0.14832535885167464</v>
      </c>
      <c r="BB1290" s="176"/>
      <c r="BC1290" s="197"/>
      <c r="BD1290" s="197"/>
      <c r="BE1290" s="67" t="s">
        <v>69</v>
      </c>
      <c r="BF1290" s="49">
        <v>22417594</v>
      </c>
      <c r="BG1290" s="30">
        <f>IFERROR(BF1290/BC1283,"-")</f>
        <v>8.2792192707728959E-2</v>
      </c>
      <c r="BH1290" s="49">
        <v>50</v>
      </c>
      <c r="BI1290" s="30">
        <f>IFERROR(BH1290/BD1283,"-")</f>
        <v>0.21276595744680851</v>
      </c>
      <c r="BJ1290" s="52">
        <f t="shared" si="844"/>
        <v>448351.88</v>
      </c>
      <c r="BK1290" s="31">
        <f t="shared" si="880"/>
        <v>0.18726591760299627</v>
      </c>
      <c r="BL1290" s="176"/>
      <c r="BM1290" s="197"/>
      <c r="BN1290" s="197"/>
      <c r="BO1290" s="67" t="s">
        <v>69</v>
      </c>
      <c r="BP1290" s="49">
        <v>7070565</v>
      </c>
      <c r="BQ1290" s="30">
        <f>IFERROR(BP1290/BM1283,"-")</f>
        <v>6.099919568591565E-2</v>
      </c>
      <c r="BR1290" s="49">
        <v>12</v>
      </c>
      <c r="BS1290" s="30">
        <f>IFERROR(BR1290/BN1283,"-")</f>
        <v>0.13333333333333333</v>
      </c>
      <c r="BT1290" s="52">
        <f t="shared" si="845"/>
        <v>589213.75</v>
      </c>
      <c r="BU1290" s="31">
        <f t="shared" si="881"/>
        <v>0.11428571428571428</v>
      </c>
      <c r="BV1290" s="176"/>
      <c r="BW1290" s="197"/>
      <c r="BX1290" s="197"/>
      <c r="BY1290" s="67" t="s">
        <v>69</v>
      </c>
      <c r="BZ1290" s="49">
        <f t="shared" si="856"/>
        <v>62704416</v>
      </c>
      <c r="CA1290" s="30">
        <f>IFERROR(BZ1290/BW1283,"-")</f>
        <v>3.4020407649391037E-2</v>
      </c>
      <c r="CB1290" s="49">
        <f t="shared" si="857"/>
        <v>253</v>
      </c>
      <c r="CC1290" s="30">
        <f>IFERROR(CB1290/BX1283,"-")</f>
        <v>0.11014366565084893</v>
      </c>
      <c r="CD1290" s="52">
        <f t="shared" si="846"/>
        <v>247843.54150197629</v>
      </c>
      <c r="CE1290" s="31">
        <f t="shared" si="882"/>
        <v>0.10213968510294712</v>
      </c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9"/>
      <c r="CV1290" s="9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</row>
    <row r="1291" spans="2:142" s="16" customFormat="1" ht="13.15" customHeight="1">
      <c r="B1291" s="224"/>
      <c r="C1291" s="194"/>
      <c r="D1291" s="176"/>
      <c r="E1291" s="197"/>
      <c r="F1291" s="197"/>
      <c r="G1291" s="67" t="s">
        <v>71</v>
      </c>
      <c r="H1291" s="49">
        <v>0</v>
      </c>
      <c r="I1291" s="30">
        <f>IFERROR(H1291/E1283,"-")</f>
        <v>0</v>
      </c>
      <c r="J1291" s="49">
        <v>0</v>
      </c>
      <c r="K1291" s="30">
        <f>IFERROR(J1291/F1283,"-")</f>
        <v>0</v>
      </c>
      <c r="L1291" s="52" t="str">
        <f t="shared" si="839"/>
        <v>-</v>
      </c>
      <c r="M1291" s="31">
        <f t="shared" si="875"/>
        <v>0</v>
      </c>
      <c r="N1291" s="176"/>
      <c r="O1291" s="197"/>
      <c r="P1291" s="197"/>
      <c r="Q1291" s="67" t="s">
        <v>71</v>
      </c>
      <c r="R1291" s="49">
        <v>0</v>
      </c>
      <c r="S1291" s="30">
        <f>IFERROR(R1291/O1283,"-")</f>
        <v>0</v>
      </c>
      <c r="T1291" s="49">
        <v>0</v>
      </c>
      <c r="U1291" s="30">
        <f>IFERROR(T1291/P1283,"-")</f>
        <v>0</v>
      </c>
      <c r="V1291" s="52" t="str">
        <f t="shared" si="840"/>
        <v>-</v>
      </c>
      <c r="W1291" s="31">
        <f t="shared" si="876"/>
        <v>0</v>
      </c>
      <c r="X1291" s="176"/>
      <c r="Y1291" s="197"/>
      <c r="Z1291" s="197"/>
      <c r="AA1291" s="67" t="s">
        <v>71</v>
      </c>
      <c r="AB1291" s="49">
        <v>0</v>
      </c>
      <c r="AC1291" s="30">
        <f>IFERROR(AB1291/Y1283,"-")</f>
        <v>0</v>
      </c>
      <c r="AD1291" s="49">
        <v>0</v>
      </c>
      <c r="AE1291" s="30">
        <f>IFERROR(AD1291/Z1283,"-")</f>
        <v>0</v>
      </c>
      <c r="AF1291" s="52" t="str">
        <f t="shared" si="841"/>
        <v>-</v>
      </c>
      <c r="AG1291" s="31">
        <f t="shared" si="877"/>
        <v>0</v>
      </c>
      <c r="AH1291" s="176"/>
      <c r="AI1291" s="197"/>
      <c r="AJ1291" s="197"/>
      <c r="AK1291" s="67" t="s">
        <v>71</v>
      </c>
      <c r="AL1291" s="49">
        <v>522381</v>
      </c>
      <c r="AM1291" s="30">
        <f>IFERROR(AL1291/AI1283,"-")</f>
        <v>1.000621216059888E-3</v>
      </c>
      <c r="AN1291" s="49">
        <v>2</v>
      </c>
      <c r="AO1291" s="30">
        <f>IFERROR(AN1291/AJ1283,"-")</f>
        <v>2.9197080291970801E-3</v>
      </c>
      <c r="AP1291" s="52">
        <f t="shared" si="842"/>
        <v>261190.5</v>
      </c>
      <c r="AQ1291" s="31">
        <f t="shared" si="878"/>
        <v>2.7472527472527475E-3</v>
      </c>
      <c r="AR1291" s="176"/>
      <c r="AS1291" s="197"/>
      <c r="AT1291" s="197"/>
      <c r="AU1291" s="67" t="s">
        <v>71</v>
      </c>
      <c r="AV1291" s="49">
        <v>0</v>
      </c>
      <c r="AW1291" s="30">
        <f>IFERROR(AV1291/AS1283,"-")</f>
        <v>0</v>
      </c>
      <c r="AX1291" s="49">
        <v>0</v>
      </c>
      <c r="AY1291" s="30">
        <f>IFERROR(AX1291/AT1283,"-")</f>
        <v>0</v>
      </c>
      <c r="AZ1291" s="52" t="str">
        <f t="shared" si="843"/>
        <v>-</v>
      </c>
      <c r="BA1291" s="31">
        <f t="shared" si="879"/>
        <v>0</v>
      </c>
      <c r="BB1291" s="176"/>
      <c r="BC1291" s="197"/>
      <c r="BD1291" s="197"/>
      <c r="BE1291" s="67" t="s">
        <v>71</v>
      </c>
      <c r="BF1291" s="49">
        <v>0</v>
      </c>
      <c r="BG1291" s="30">
        <f>IFERROR(BF1291/BC1283,"-")</f>
        <v>0</v>
      </c>
      <c r="BH1291" s="49">
        <v>0</v>
      </c>
      <c r="BI1291" s="30">
        <f>IFERROR(BH1291/BD1283,"-")</f>
        <v>0</v>
      </c>
      <c r="BJ1291" s="52" t="str">
        <f t="shared" si="844"/>
        <v>-</v>
      </c>
      <c r="BK1291" s="31">
        <f t="shared" si="880"/>
        <v>0</v>
      </c>
      <c r="BL1291" s="176"/>
      <c r="BM1291" s="197"/>
      <c r="BN1291" s="197"/>
      <c r="BO1291" s="67" t="s">
        <v>71</v>
      </c>
      <c r="BP1291" s="49">
        <v>0</v>
      </c>
      <c r="BQ1291" s="30">
        <f>IFERROR(BP1291/BM1283,"-")</f>
        <v>0</v>
      </c>
      <c r="BR1291" s="49">
        <v>0</v>
      </c>
      <c r="BS1291" s="30">
        <f>IFERROR(BR1291/BN1283,"-")</f>
        <v>0</v>
      </c>
      <c r="BT1291" s="52" t="str">
        <f t="shared" si="845"/>
        <v>-</v>
      </c>
      <c r="BU1291" s="31">
        <f t="shared" si="881"/>
        <v>0</v>
      </c>
      <c r="BV1291" s="176"/>
      <c r="BW1291" s="197"/>
      <c r="BX1291" s="197"/>
      <c r="BY1291" s="67" t="s">
        <v>71</v>
      </c>
      <c r="BZ1291" s="49">
        <f t="shared" si="856"/>
        <v>522381</v>
      </c>
      <c r="CA1291" s="30">
        <f>IFERROR(BZ1291/BW1283,"-")</f>
        <v>2.8341886747332973E-4</v>
      </c>
      <c r="CB1291" s="49">
        <f t="shared" si="857"/>
        <v>2</v>
      </c>
      <c r="CC1291" s="30">
        <f>IFERROR(CB1291/BX1283,"-")</f>
        <v>8.7070091423595991E-4</v>
      </c>
      <c r="CD1291" s="52">
        <f t="shared" si="846"/>
        <v>261190.5</v>
      </c>
      <c r="CE1291" s="31">
        <f t="shared" si="882"/>
        <v>8.0742834073475975E-4</v>
      </c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9"/>
      <c r="CV1291" s="9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</row>
    <row r="1292" spans="2:142" s="16" customFormat="1" ht="13.15" customHeight="1">
      <c r="B1292" s="224"/>
      <c r="C1292" s="194"/>
      <c r="D1292" s="176"/>
      <c r="E1292" s="197"/>
      <c r="F1292" s="197"/>
      <c r="G1292" s="67" t="s">
        <v>73</v>
      </c>
      <c r="H1292" s="49">
        <v>0</v>
      </c>
      <c r="I1292" s="30">
        <f>IFERROR(H1292/E1283,"-")</f>
        <v>0</v>
      </c>
      <c r="J1292" s="49">
        <v>0</v>
      </c>
      <c r="K1292" s="30">
        <f>IFERROR(J1292/F1283,"-")</f>
        <v>0</v>
      </c>
      <c r="L1292" s="52" t="str">
        <f t="shared" si="839"/>
        <v>-</v>
      </c>
      <c r="M1292" s="31">
        <f t="shared" si="875"/>
        <v>0</v>
      </c>
      <c r="N1292" s="176"/>
      <c r="O1292" s="197"/>
      <c r="P1292" s="197"/>
      <c r="Q1292" s="67" t="s">
        <v>73</v>
      </c>
      <c r="R1292" s="49">
        <v>0</v>
      </c>
      <c r="S1292" s="30">
        <f>IFERROR(R1292/O1283,"-")</f>
        <v>0</v>
      </c>
      <c r="T1292" s="49">
        <v>0</v>
      </c>
      <c r="U1292" s="30">
        <f>IFERROR(T1292/P1283,"-")</f>
        <v>0</v>
      </c>
      <c r="V1292" s="52" t="str">
        <f t="shared" si="840"/>
        <v>-</v>
      </c>
      <c r="W1292" s="31">
        <f t="shared" si="876"/>
        <v>0</v>
      </c>
      <c r="X1292" s="176"/>
      <c r="Y1292" s="197"/>
      <c r="Z1292" s="197"/>
      <c r="AA1292" s="67" t="s">
        <v>73</v>
      </c>
      <c r="AB1292" s="49">
        <v>18249</v>
      </c>
      <c r="AC1292" s="30">
        <f>IFERROR(AB1292/Y1283,"-")</f>
        <v>3.5786744185198253E-5</v>
      </c>
      <c r="AD1292" s="49">
        <v>1</v>
      </c>
      <c r="AE1292" s="30">
        <f>IFERROR(AD1292/Z1283,"-")</f>
        <v>1.1299435028248588E-3</v>
      </c>
      <c r="AF1292" s="52">
        <f t="shared" si="841"/>
        <v>18249</v>
      </c>
      <c r="AG1292" s="31">
        <f t="shared" si="877"/>
        <v>1.0582010582010583E-3</v>
      </c>
      <c r="AH1292" s="176"/>
      <c r="AI1292" s="197"/>
      <c r="AJ1292" s="197"/>
      <c r="AK1292" s="67" t="s">
        <v>73</v>
      </c>
      <c r="AL1292" s="49">
        <v>76850</v>
      </c>
      <c r="AM1292" s="30">
        <f>IFERROR(AL1292/AI1283,"-")</f>
        <v>1.4720623539945442E-4</v>
      </c>
      <c r="AN1292" s="49">
        <v>4</v>
      </c>
      <c r="AO1292" s="30">
        <f>IFERROR(AN1292/AJ1283,"-")</f>
        <v>5.8394160583941602E-3</v>
      </c>
      <c r="AP1292" s="52">
        <f t="shared" si="842"/>
        <v>19212.5</v>
      </c>
      <c r="AQ1292" s="31">
        <f t="shared" si="878"/>
        <v>5.4945054945054949E-3</v>
      </c>
      <c r="AR1292" s="176"/>
      <c r="AS1292" s="197"/>
      <c r="AT1292" s="197"/>
      <c r="AU1292" s="67" t="s">
        <v>73</v>
      </c>
      <c r="AV1292" s="49">
        <v>4020</v>
      </c>
      <c r="AW1292" s="30">
        <f>IFERROR(AV1292/AS1283,"-")</f>
        <v>1.0054419671527111E-5</v>
      </c>
      <c r="AX1292" s="49">
        <v>1</v>
      </c>
      <c r="AY1292" s="30">
        <f>IFERROR(AX1292/AT1283,"-")</f>
        <v>2.5773195876288659E-3</v>
      </c>
      <c r="AZ1292" s="52">
        <f t="shared" si="843"/>
        <v>4020</v>
      </c>
      <c r="BA1292" s="31">
        <f t="shared" si="879"/>
        <v>2.3923444976076554E-3</v>
      </c>
      <c r="BB1292" s="176"/>
      <c r="BC1292" s="197"/>
      <c r="BD1292" s="197"/>
      <c r="BE1292" s="67" t="s">
        <v>73</v>
      </c>
      <c r="BF1292" s="49">
        <v>16212</v>
      </c>
      <c r="BG1292" s="30">
        <f>IFERROR(BF1292/BC1283,"-")</f>
        <v>5.9873821792726812E-5</v>
      </c>
      <c r="BH1292" s="49">
        <v>2</v>
      </c>
      <c r="BI1292" s="30">
        <f>IFERROR(BH1292/BD1283,"-")</f>
        <v>8.5106382978723406E-3</v>
      </c>
      <c r="BJ1292" s="52">
        <f t="shared" si="844"/>
        <v>8106</v>
      </c>
      <c r="BK1292" s="31">
        <f t="shared" si="880"/>
        <v>7.4906367041198503E-3</v>
      </c>
      <c r="BL1292" s="176"/>
      <c r="BM1292" s="197"/>
      <c r="BN1292" s="197"/>
      <c r="BO1292" s="67" t="s">
        <v>73</v>
      </c>
      <c r="BP1292" s="49">
        <v>0</v>
      </c>
      <c r="BQ1292" s="30">
        <f>IFERROR(BP1292/BM1283,"-")</f>
        <v>0</v>
      </c>
      <c r="BR1292" s="49">
        <v>0</v>
      </c>
      <c r="BS1292" s="30">
        <f>IFERROR(BR1292/BN1283,"-")</f>
        <v>0</v>
      </c>
      <c r="BT1292" s="52" t="str">
        <f t="shared" si="845"/>
        <v>-</v>
      </c>
      <c r="BU1292" s="31">
        <f t="shared" si="881"/>
        <v>0</v>
      </c>
      <c r="BV1292" s="176"/>
      <c r="BW1292" s="197"/>
      <c r="BX1292" s="197"/>
      <c r="BY1292" s="67" t="s">
        <v>73</v>
      </c>
      <c r="BZ1292" s="49">
        <f t="shared" si="856"/>
        <v>115331</v>
      </c>
      <c r="CA1292" s="30">
        <f>IFERROR(BZ1292/BW1283,"-")</f>
        <v>6.2573067176192464E-5</v>
      </c>
      <c r="CB1292" s="49">
        <f t="shared" si="857"/>
        <v>8</v>
      </c>
      <c r="CC1292" s="30">
        <f>IFERROR(CB1292/BX1283,"-")</f>
        <v>3.4828036569438396E-3</v>
      </c>
      <c r="CD1292" s="52">
        <f t="shared" si="846"/>
        <v>14416.375</v>
      </c>
      <c r="CE1292" s="31">
        <f t="shared" si="882"/>
        <v>3.229713362939039E-3</v>
      </c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9"/>
      <c r="CV1292" s="9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</row>
    <row r="1293" spans="2:142" s="16" customFormat="1" ht="13.15" customHeight="1">
      <c r="B1293" s="224"/>
      <c r="C1293" s="194"/>
      <c r="D1293" s="176"/>
      <c r="E1293" s="197"/>
      <c r="F1293" s="197"/>
      <c r="G1293" s="67" t="s">
        <v>75</v>
      </c>
      <c r="H1293" s="49">
        <v>0</v>
      </c>
      <c r="I1293" s="30">
        <f>IFERROR(H1293/E1283,"-")</f>
        <v>0</v>
      </c>
      <c r="J1293" s="49">
        <v>0</v>
      </c>
      <c r="K1293" s="30">
        <f>IFERROR(J1293/F1283,"-")</f>
        <v>0</v>
      </c>
      <c r="L1293" s="52" t="str">
        <f t="shared" si="839"/>
        <v>-</v>
      </c>
      <c r="M1293" s="31">
        <f t="shared" si="875"/>
        <v>0</v>
      </c>
      <c r="N1293" s="176"/>
      <c r="O1293" s="197"/>
      <c r="P1293" s="197"/>
      <c r="Q1293" s="67" t="s">
        <v>75</v>
      </c>
      <c r="R1293" s="49">
        <v>2774</v>
      </c>
      <c r="S1293" s="30">
        <f>IFERROR(R1293/O1283,"-")</f>
        <v>1.6865928635355462E-4</v>
      </c>
      <c r="T1293" s="49">
        <v>2</v>
      </c>
      <c r="U1293" s="30">
        <f>IFERROR(T1293/P1283,"-")</f>
        <v>0.16666666666666666</v>
      </c>
      <c r="V1293" s="52">
        <f t="shared" si="840"/>
        <v>1387</v>
      </c>
      <c r="W1293" s="31">
        <f t="shared" si="876"/>
        <v>0.16666666666666666</v>
      </c>
      <c r="X1293" s="176"/>
      <c r="Y1293" s="197"/>
      <c r="Z1293" s="197"/>
      <c r="AA1293" s="67" t="s">
        <v>75</v>
      </c>
      <c r="AB1293" s="49">
        <v>1034171</v>
      </c>
      <c r="AC1293" s="30">
        <f>IFERROR(AB1293/Y1283,"-")</f>
        <v>2.0280351263494254E-3</v>
      </c>
      <c r="AD1293" s="49">
        <v>38</v>
      </c>
      <c r="AE1293" s="30">
        <f>IFERROR(AD1293/Z1283,"-")</f>
        <v>4.2937853107344631E-2</v>
      </c>
      <c r="AF1293" s="52">
        <f t="shared" si="841"/>
        <v>27215.026315789473</v>
      </c>
      <c r="AG1293" s="31">
        <f t="shared" si="877"/>
        <v>4.0211640211640212E-2</v>
      </c>
      <c r="AH1293" s="176"/>
      <c r="AI1293" s="197"/>
      <c r="AJ1293" s="197"/>
      <c r="AK1293" s="67" t="s">
        <v>75</v>
      </c>
      <c r="AL1293" s="49">
        <v>220035</v>
      </c>
      <c r="AM1293" s="30">
        <f>IFERROR(AL1293/AI1283,"-")</f>
        <v>4.214772154342089E-4</v>
      </c>
      <c r="AN1293" s="49">
        <v>35</v>
      </c>
      <c r="AO1293" s="30">
        <f>IFERROR(AN1293/AJ1283,"-")</f>
        <v>5.1094890510948905E-2</v>
      </c>
      <c r="AP1293" s="52">
        <f t="shared" si="842"/>
        <v>6286.7142857142853</v>
      </c>
      <c r="AQ1293" s="31">
        <f t="shared" si="878"/>
        <v>4.807692307692308E-2</v>
      </c>
      <c r="AR1293" s="176"/>
      <c r="AS1293" s="197"/>
      <c r="AT1293" s="197"/>
      <c r="AU1293" s="67" t="s">
        <v>75</v>
      </c>
      <c r="AV1293" s="49">
        <v>592454</v>
      </c>
      <c r="AW1293" s="30">
        <f>IFERROR(AV1293/AS1283,"-")</f>
        <v>1.4817863562375431E-3</v>
      </c>
      <c r="AX1293" s="49">
        <v>23</v>
      </c>
      <c r="AY1293" s="30">
        <f>IFERROR(AX1293/AT1283,"-")</f>
        <v>5.9278350515463915E-2</v>
      </c>
      <c r="AZ1293" s="52">
        <f t="shared" si="843"/>
        <v>25758.869565217392</v>
      </c>
      <c r="BA1293" s="31">
        <f t="shared" si="879"/>
        <v>5.5023923444976079E-2</v>
      </c>
      <c r="BB1293" s="176"/>
      <c r="BC1293" s="197"/>
      <c r="BD1293" s="197"/>
      <c r="BE1293" s="67" t="s">
        <v>75</v>
      </c>
      <c r="BF1293" s="49">
        <v>843569</v>
      </c>
      <c r="BG1293" s="30">
        <f>IFERROR(BF1293/BC1283,"-")</f>
        <v>3.1154515159060427E-3</v>
      </c>
      <c r="BH1293" s="49">
        <v>16</v>
      </c>
      <c r="BI1293" s="30">
        <f>IFERROR(BH1293/BD1283,"-")</f>
        <v>6.8085106382978725E-2</v>
      </c>
      <c r="BJ1293" s="52">
        <f t="shared" si="844"/>
        <v>52723.0625</v>
      </c>
      <c r="BK1293" s="31">
        <f t="shared" si="880"/>
        <v>5.9925093632958802E-2</v>
      </c>
      <c r="BL1293" s="176"/>
      <c r="BM1293" s="197"/>
      <c r="BN1293" s="197"/>
      <c r="BO1293" s="67" t="s">
        <v>75</v>
      </c>
      <c r="BP1293" s="49">
        <v>752327</v>
      </c>
      <c r="BQ1293" s="30">
        <f>IFERROR(BP1293/BM1283,"-")</f>
        <v>6.4904773370724781E-3</v>
      </c>
      <c r="BR1293" s="49">
        <v>7</v>
      </c>
      <c r="BS1293" s="30">
        <f>IFERROR(BR1293/BN1283,"-")</f>
        <v>7.7777777777777779E-2</v>
      </c>
      <c r="BT1293" s="52">
        <f t="shared" si="845"/>
        <v>107475.28571428571</v>
      </c>
      <c r="BU1293" s="31">
        <f t="shared" si="881"/>
        <v>6.6666666666666666E-2</v>
      </c>
      <c r="BV1293" s="176"/>
      <c r="BW1293" s="197"/>
      <c r="BX1293" s="197"/>
      <c r="BY1293" s="67" t="s">
        <v>75</v>
      </c>
      <c r="BZ1293" s="49">
        <f t="shared" si="856"/>
        <v>3445330</v>
      </c>
      <c r="CA1293" s="30">
        <f>IFERROR(BZ1293/BW1283,"-")</f>
        <v>1.8692707557738265E-3</v>
      </c>
      <c r="CB1293" s="49">
        <f t="shared" si="857"/>
        <v>121</v>
      </c>
      <c r="CC1293" s="30">
        <f>IFERROR(CB1293/BX1283,"-")</f>
        <v>5.2677405311275578E-2</v>
      </c>
      <c r="CD1293" s="52">
        <f t="shared" si="846"/>
        <v>28473.801652892562</v>
      </c>
      <c r="CE1293" s="31">
        <f t="shared" si="882"/>
        <v>4.8849414614452968E-2</v>
      </c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9"/>
      <c r="CV1293" s="9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</row>
    <row r="1294" spans="2:142" s="16" customFormat="1" ht="13.15" customHeight="1">
      <c r="B1294" s="224"/>
      <c r="C1294" s="194"/>
      <c r="D1294" s="176"/>
      <c r="E1294" s="197"/>
      <c r="F1294" s="197"/>
      <c r="G1294" s="67" t="s">
        <v>77</v>
      </c>
      <c r="H1294" s="49">
        <v>0</v>
      </c>
      <c r="I1294" s="30">
        <f>IFERROR(H1294/E1283,"-")</f>
        <v>0</v>
      </c>
      <c r="J1294" s="49">
        <v>0</v>
      </c>
      <c r="K1294" s="30">
        <f>IFERROR(J1294/F1283,"-")</f>
        <v>0</v>
      </c>
      <c r="L1294" s="52" t="str">
        <f t="shared" ref="L1294:L1336" si="883">IFERROR(H1294/J1294,"-")</f>
        <v>-</v>
      </c>
      <c r="M1294" s="31">
        <f t="shared" si="875"/>
        <v>0</v>
      </c>
      <c r="N1294" s="176"/>
      <c r="O1294" s="197"/>
      <c r="P1294" s="197"/>
      <c r="Q1294" s="67" t="s">
        <v>77</v>
      </c>
      <c r="R1294" s="49">
        <v>0</v>
      </c>
      <c r="S1294" s="30">
        <f>IFERROR(R1294/O1283,"-")</f>
        <v>0</v>
      </c>
      <c r="T1294" s="49">
        <v>0</v>
      </c>
      <c r="U1294" s="30">
        <f>IFERROR(T1294/P1283,"-")</f>
        <v>0</v>
      </c>
      <c r="V1294" s="52" t="str">
        <f t="shared" ref="V1294:V1336" si="884">IFERROR(R1294/T1294,"-")</f>
        <v>-</v>
      </c>
      <c r="W1294" s="31">
        <f t="shared" si="876"/>
        <v>0</v>
      </c>
      <c r="X1294" s="176"/>
      <c r="Y1294" s="197"/>
      <c r="Z1294" s="197"/>
      <c r="AA1294" s="67" t="s">
        <v>77</v>
      </c>
      <c r="AB1294" s="49">
        <v>249563</v>
      </c>
      <c r="AC1294" s="30">
        <f>IFERROR(AB1294/Y1283,"-")</f>
        <v>4.8939926785525952E-4</v>
      </c>
      <c r="AD1294" s="49">
        <v>2</v>
      </c>
      <c r="AE1294" s="30">
        <f>IFERROR(AD1294/Z1283,"-")</f>
        <v>2.2598870056497176E-3</v>
      </c>
      <c r="AF1294" s="52">
        <f t="shared" ref="AF1294:AF1336" si="885">IFERROR(AB1294/AD1294,"-")</f>
        <v>124781.5</v>
      </c>
      <c r="AG1294" s="31">
        <f t="shared" si="877"/>
        <v>2.1164021164021165E-3</v>
      </c>
      <c r="AH1294" s="176"/>
      <c r="AI1294" s="197"/>
      <c r="AJ1294" s="197"/>
      <c r="AK1294" s="67" t="s">
        <v>77</v>
      </c>
      <c r="AL1294" s="49">
        <v>61912</v>
      </c>
      <c r="AM1294" s="30">
        <f>IFERROR(AL1294/AI1283,"-")</f>
        <v>1.1859248465908942E-4</v>
      </c>
      <c r="AN1294" s="49">
        <v>5</v>
      </c>
      <c r="AO1294" s="30">
        <f>IFERROR(AN1294/AJ1283,"-")</f>
        <v>7.2992700729927005E-3</v>
      </c>
      <c r="AP1294" s="52">
        <f t="shared" ref="AP1294:AP1336" si="886">IFERROR(AL1294/AN1294,"-")</f>
        <v>12382.4</v>
      </c>
      <c r="AQ1294" s="31">
        <f t="shared" si="878"/>
        <v>6.868131868131868E-3</v>
      </c>
      <c r="AR1294" s="176"/>
      <c r="AS1294" s="197"/>
      <c r="AT1294" s="197"/>
      <c r="AU1294" s="67" t="s">
        <v>77</v>
      </c>
      <c r="AV1294" s="49">
        <v>137249</v>
      </c>
      <c r="AW1294" s="30">
        <f>IFERROR(AV1294/AS1283,"-")</f>
        <v>3.4327339440234439E-4</v>
      </c>
      <c r="AX1294" s="49">
        <v>7</v>
      </c>
      <c r="AY1294" s="30">
        <f>IFERROR(AX1294/AT1283,"-")</f>
        <v>1.804123711340206E-2</v>
      </c>
      <c r="AZ1294" s="52">
        <f t="shared" ref="AZ1294:AZ1336" si="887">IFERROR(AV1294/AX1294,"-")</f>
        <v>19607</v>
      </c>
      <c r="BA1294" s="31">
        <f t="shared" si="879"/>
        <v>1.6746411483253589E-2</v>
      </c>
      <c r="BB1294" s="176"/>
      <c r="BC1294" s="197"/>
      <c r="BD1294" s="197"/>
      <c r="BE1294" s="67" t="s">
        <v>77</v>
      </c>
      <c r="BF1294" s="49">
        <v>1998101</v>
      </c>
      <c r="BG1294" s="30">
        <f>IFERROR(BF1294/BC1283,"-")</f>
        <v>7.3793451269349398E-3</v>
      </c>
      <c r="BH1294" s="49">
        <v>7</v>
      </c>
      <c r="BI1294" s="30">
        <f>IFERROR(BH1294/BD1283,"-")</f>
        <v>2.9787234042553193E-2</v>
      </c>
      <c r="BJ1294" s="52">
        <f t="shared" ref="BJ1294:BJ1336" si="888">IFERROR(BF1294/BH1294,"-")</f>
        <v>285443</v>
      </c>
      <c r="BK1294" s="31">
        <f t="shared" si="880"/>
        <v>2.6217228464419477E-2</v>
      </c>
      <c r="BL1294" s="176"/>
      <c r="BM1294" s="197"/>
      <c r="BN1294" s="197"/>
      <c r="BO1294" s="67" t="s">
        <v>77</v>
      </c>
      <c r="BP1294" s="49">
        <v>39938</v>
      </c>
      <c r="BQ1294" s="30">
        <f>IFERROR(BP1294/BM1283,"-")</f>
        <v>3.4455321142003495E-4</v>
      </c>
      <c r="BR1294" s="49">
        <v>1</v>
      </c>
      <c r="BS1294" s="30">
        <f>IFERROR(BR1294/BN1283,"-")</f>
        <v>1.1111111111111112E-2</v>
      </c>
      <c r="BT1294" s="52">
        <f t="shared" ref="BT1294:BT1336" si="889">IFERROR(BP1294/BR1294,"-")</f>
        <v>39938</v>
      </c>
      <c r="BU1294" s="31">
        <f t="shared" si="881"/>
        <v>9.5238095238095247E-3</v>
      </c>
      <c r="BV1294" s="176"/>
      <c r="BW1294" s="197"/>
      <c r="BX1294" s="197"/>
      <c r="BY1294" s="67" t="s">
        <v>77</v>
      </c>
      <c r="BZ1294" s="49">
        <f t="shared" si="856"/>
        <v>2486763</v>
      </c>
      <c r="CA1294" s="30">
        <f>IFERROR(BZ1294/BW1283,"-")</f>
        <v>1.3491982923088319E-3</v>
      </c>
      <c r="CB1294" s="49">
        <f t="shared" si="857"/>
        <v>22</v>
      </c>
      <c r="CC1294" s="30">
        <f>IFERROR(CB1294/BX1283,"-")</f>
        <v>9.5777100565955595E-3</v>
      </c>
      <c r="CD1294" s="52">
        <f t="shared" ref="CD1294:CD1336" si="890">IFERROR(BZ1294/CB1294,"-")</f>
        <v>113034.68181818182</v>
      </c>
      <c r="CE1294" s="31">
        <f t="shared" si="882"/>
        <v>8.8817117480823569E-3</v>
      </c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9"/>
      <c r="CV1294" s="9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</row>
    <row r="1295" spans="2:142" s="16" customFormat="1" ht="13.15" customHeight="1">
      <c r="B1295" s="224"/>
      <c r="C1295" s="194"/>
      <c r="D1295" s="176"/>
      <c r="E1295" s="197"/>
      <c r="F1295" s="197"/>
      <c r="G1295" s="67" t="s">
        <v>79</v>
      </c>
      <c r="H1295" s="49">
        <v>0</v>
      </c>
      <c r="I1295" s="30">
        <f>IFERROR(H1295/E1283,"-")</f>
        <v>0</v>
      </c>
      <c r="J1295" s="49">
        <v>0</v>
      </c>
      <c r="K1295" s="30">
        <f>IFERROR(J1295/F1283,"-")</f>
        <v>0</v>
      </c>
      <c r="L1295" s="52" t="str">
        <f t="shared" si="883"/>
        <v>-</v>
      </c>
      <c r="M1295" s="31">
        <f t="shared" si="875"/>
        <v>0</v>
      </c>
      <c r="N1295" s="176"/>
      <c r="O1295" s="197"/>
      <c r="P1295" s="197"/>
      <c r="Q1295" s="67" t="s">
        <v>79</v>
      </c>
      <c r="R1295" s="49">
        <v>0</v>
      </c>
      <c r="S1295" s="30">
        <f>IFERROR(R1295/O1283,"-")</f>
        <v>0</v>
      </c>
      <c r="T1295" s="49">
        <v>0</v>
      </c>
      <c r="U1295" s="30">
        <f>IFERROR(T1295/P1283,"-")</f>
        <v>0</v>
      </c>
      <c r="V1295" s="52" t="str">
        <f t="shared" si="884"/>
        <v>-</v>
      </c>
      <c r="W1295" s="31">
        <f t="shared" si="876"/>
        <v>0</v>
      </c>
      <c r="X1295" s="176"/>
      <c r="Y1295" s="197"/>
      <c r="Z1295" s="197"/>
      <c r="AA1295" s="67" t="s">
        <v>79</v>
      </c>
      <c r="AB1295" s="49">
        <v>3967154</v>
      </c>
      <c r="AC1295" s="30">
        <f>IFERROR(AB1295/Y1283,"-")</f>
        <v>7.7796879468072771E-3</v>
      </c>
      <c r="AD1295" s="49">
        <v>4</v>
      </c>
      <c r="AE1295" s="30">
        <f>IFERROR(AD1295/Z1283,"-")</f>
        <v>4.5197740112994352E-3</v>
      </c>
      <c r="AF1295" s="52">
        <f t="shared" si="885"/>
        <v>991788.5</v>
      </c>
      <c r="AG1295" s="31">
        <f t="shared" si="877"/>
        <v>4.2328042328042331E-3</v>
      </c>
      <c r="AH1295" s="176"/>
      <c r="AI1295" s="197"/>
      <c r="AJ1295" s="197"/>
      <c r="AK1295" s="67" t="s">
        <v>79</v>
      </c>
      <c r="AL1295" s="49">
        <v>4801057</v>
      </c>
      <c r="AM1295" s="30">
        <f>IFERROR(AL1295/AI1283,"-")</f>
        <v>9.1964284568405788E-3</v>
      </c>
      <c r="AN1295" s="49">
        <v>14</v>
      </c>
      <c r="AO1295" s="30">
        <f>IFERROR(AN1295/AJ1283,"-")</f>
        <v>2.0437956204379562E-2</v>
      </c>
      <c r="AP1295" s="52">
        <f t="shared" si="886"/>
        <v>342932.64285714284</v>
      </c>
      <c r="AQ1295" s="31">
        <f t="shared" si="878"/>
        <v>1.9230769230769232E-2</v>
      </c>
      <c r="AR1295" s="176"/>
      <c r="AS1295" s="197"/>
      <c r="AT1295" s="197"/>
      <c r="AU1295" s="67" t="s">
        <v>79</v>
      </c>
      <c r="AV1295" s="49">
        <v>8311853</v>
      </c>
      <c r="AW1295" s="30">
        <f>IFERROR(AV1295/AS1283,"-")</f>
        <v>2.0788770723890956E-2</v>
      </c>
      <c r="AX1295" s="49">
        <v>14</v>
      </c>
      <c r="AY1295" s="30">
        <f>IFERROR(AX1295/AT1283,"-")</f>
        <v>3.608247422680412E-2</v>
      </c>
      <c r="AZ1295" s="52">
        <f t="shared" si="887"/>
        <v>593703.78571428568</v>
      </c>
      <c r="BA1295" s="31">
        <f t="shared" si="879"/>
        <v>3.3492822966507178E-2</v>
      </c>
      <c r="BB1295" s="176"/>
      <c r="BC1295" s="197"/>
      <c r="BD1295" s="197"/>
      <c r="BE1295" s="67" t="s">
        <v>79</v>
      </c>
      <c r="BF1295" s="49">
        <v>8266629</v>
      </c>
      <c r="BG1295" s="30">
        <f>IFERROR(BF1295/BC1283,"-")</f>
        <v>3.053014258404808E-2</v>
      </c>
      <c r="BH1295" s="49">
        <v>21</v>
      </c>
      <c r="BI1295" s="30">
        <f>IFERROR(BH1295/BD1283,"-")</f>
        <v>8.9361702127659579E-2</v>
      </c>
      <c r="BJ1295" s="52">
        <f t="shared" si="888"/>
        <v>393649</v>
      </c>
      <c r="BK1295" s="31">
        <f t="shared" si="880"/>
        <v>7.8651685393258425E-2</v>
      </c>
      <c r="BL1295" s="176"/>
      <c r="BM1295" s="197"/>
      <c r="BN1295" s="197"/>
      <c r="BO1295" s="67" t="s">
        <v>79</v>
      </c>
      <c r="BP1295" s="49">
        <v>2674371</v>
      </c>
      <c r="BQ1295" s="30">
        <f>IFERROR(BP1295/BM1283,"-")</f>
        <v>2.3072340041529627E-2</v>
      </c>
      <c r="BR1295" s="49">
        <v>6</v>
      </c>
      <c r="BS1295" s="30">
        <f>IFERROR(BR1295/BN1283,"-")</f>
        <v>6.6666666666666666E-2</v>
      </c>
      <c r="BT1295" s="52">
        <f t="shared" si="889"/>
        <v>445728.5</v>
      </c>
      <c r="BU1295" s="31">
        <f t="shared" si="881"/>
        <v>5.7142857142857141E-2</v>
      </c>
      <c r="BV1295" s="176"/>
      <c r="BW1295" s="197"/>
      <c r="BX1295" s="197"/>
      <c r="BY1295" s="67" t="s">
        <v>79</v>
      </c>
      <c r="BZ1295" s="49">
        <f t="shared" si="856"/>
        <v>28021064</v>
      </c>
      <c r="CA1295" s="30">
        <f>IFERROR(BZ1295/BW1283,"-")</f>
        <v>1.5202884914033418E-2</v>
      </c>
      <c r="CB1295" s="49">
        <f t="shared" si="857"/>
        <v>59</v>
      </c>
      <c r="CC1295" s="30">
        <f>IFERROR(CB1295/BX1283,"-")</f>
        <v>2.5685676969960818E-2</v>
      </c>
      <c r="CD1295" s="52">
        <f t="shared" si="890"/>
        <v>474933.28813559323</v>
      </c>
      <c r="CE1295" s="31">
        <f t="shared" si="882"/>
        <v>2.3819136051675415E-2</v>
      </c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9"/>
      <c r="CV1295" s="9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</row>
    <row r="1296" spans="2:142" s="16" customFormat="1" ht="13.15" customHeight="1">
      <c r="B1296" s="224"/>
      <c r="C1296" s="194"/>
      <c r="D1296" s="176"/>
      <c r="E1296" s="197"/>
      <c r="F1296" s="197"/>
      <c r="G1296" s="67" t="s">
        <v>81</v>
      </c>
      <c r="H1296" s="49">
        <v>0</v>
      </c>
      <c r="I1296" s="30">
        <f>IFERROR(H1296/E1283,"-")</f>
        <v>0</v>
      </c>
      <c r="J1296" s="49">
        <v>0</v>
      </c>
      <c r="K1296" s="30">
        <f>IFERROR(J1296/F1283,"-")</f>
        <v>0</v>
      </c>
      <c r="L1296" s="52" t="str">
        <f t="shared" si="883"/>
        <v>-</v>
      </c>
      <c r="M1296" s="31">
        <f t="shared" si="875"/>
        <v>0</v>
      </c>
      <c r="N1296" s="176"/>
      <c r="O1296" s="197"/>
      <c r="P1296" s="197"/>
      <c r="Q1296" s="67" t="s">
        <v>81</v>
      </c>
      <c r="R1296" s="49">
        <v>28307</v>
      </c>
      <c r="S1296" s="30">
        <f>IFERROR(R1296/O1283,"-")</f>
        <v>1.7210664811860383E-3</v>
      </c>
      <c r="T1296" s="49">
        <v>1</v>
      </c>
      <c r="U1296" s="30">
        <f>IFERROR(T1296/P1283,"-")</f>
        <v>8.3333333333333329E-2</v>
      </c>
      <c r="V1296" s="52">
        <f t="shared" si="884"/>
        <v>28307</v>
      </c>
      <c r="W1296" s="31">
        <f t="shared" si="876"/>
        <v>8.3333333333333329E-2</v>
      </c>
      <c r="X1296" s="176"/>
      <c r="Y1296" s="197"/>
      <c r="Z1296" s="197"/>
      <c r="AA1296" s="67" t="s">
        <v>81</v>
      </c>
      <c r="AB1296" s="49">
        <v>6899850</v>
      </c>
      <c r="AC1296" s="30">
        <f>IFERROR(AB1296/Y1283,"-")</f>
        <v>1.3530777953106482E-2</v>
      </c>
      <c r="AD1296" s="49">
        <v>69</v>
      </c>
      <c r="AE1296" s="30">
        <f>IFERROR(AD1296/Z1283,"-")</f>
        <v>7.796610169491526E-2</v>
      </c>
      <c r="AF1296" s="52">
        <f t="shared" si="885"/>
        <v>99997.826086956527</v>
      </c>
      <c r="AG1296" s="31">
        <f t="shared" si="877"/>
        <v>7.301587301587302E-2</v>
      </c>
      <c r="AH1296" s="176"/>
      <c r="AI1296" s="197"/>
      <c r="AJ1296" s="197"/>
      <c r="AK1296" s="67" t="s">
        <v>81</v>
      </c>
      <c r="AL1296" s="49">
        <v>7757541</v>
      </c>
      <c r="AM1296" s="30">
        <f>IFERROR(AL1296/AI1283,"-")</f>
        <v>1.4859575882458282E-2</v>
      </c>
      <c r="AN1296" s="49">
        <v>83</v>
      </c>
      <c r="AO1296" s="30">
        <f>IFERROR(AN1296/AJ1283,"-")</f>
        <v>0.12116788321167883</v>
      </c>
      <c r="AP1296" s="52">
        <f t="shared" si="886"/>
        <v>93464.349397590355</v>
      </c>
      <c r="AQ1296" s="31">
        <f t="shared" si="878"/>
        <v>0.11401098901098901</v>
      </c>
      <c r="AR1296" s="176"/>
      <c r="AS1296" s="197"/>
      <c r="AT1296" s="197"/>
      <c r="AU1296" s="67" t="s">
        <v>81</v>
      </c>
      <c r="AV1296" s="49">
        <v>7132902</v>
      </c>
      <c r="AW1296" s="30">
        <f>IFERROR(AV1296/AS1283,"-")</f>
        <v>1.7840097060665441E-2</v>
      </c>
      <c r="AX1296" s="49">
        <v>51</v>
      </c>
      <c r="AY1296" s="30">
        <f>IFERROR(AX1296/AT1283,"-")</f>
        <v>0.13144329896907217</v>
      </c>
      <c r="AZ1296" s="52">
        <f t="shared" si="887"/>
        <v>139860.82352941178</v>
      </c>
      <c r="BA1296" s="31">
        <f t="shared" si="879"/>
        <v>0.12200956937799043</v>
      </c>
      <c r="BB1296" s="176"/>
      <c r="BC1296" s="197"/>
      <c r="BD1296" s="197"/>
      <c r="BE1296" s="67" t="s">
        <v>81</v>
      </c>
      <c r="BF1296" s="49">
        <v>5706129</v>
      </c>
      <c r="BG1296" s="30">
        <f>IFERROR(BF1296/BC1283,"-")</f>
        <v>2.1073757147317448E-2</v>
      </c>
      <c r="BH1296" s="49">
        <v>31</v>
      </c>
      <c r="BI1296" s="30">
        <f>IFERROR(BH1296/BD1283,"-")</f>
        <v>0.13191489361702127</v>
      </c>
      <c r="BJ1296" s="52">
        <f t="shared" si="888"/>
        <v>184068.67741935485</v>
      </c>
      <c r="BK1296" s="31">
        <f t="shared" si="880"/>
        <v>0.11610486891385768</v>
      </c>
      <c r="BL1296" s="176"/>
      <c r="BM1296" s="197"/>
      <c r="BN1296" s="197"/>
      <c r="BO1296" s="67" t="s">
        <v>81</v>
      </c>
      <c r="BP1296" s="49">
        <v>1691027</v>
      </c>
      <c r="BQ1296" s="30">
        <f>IFERROR(BP1296/BM1283,"-")</f>
        <v>1.4588832276227839E-2</v>
      </c>
      <c r="BR1296" s="49">
        <v>14</v>
      </c>
      <c r="BS1296" s="30">
        <f>IFERROR(BR1296/BN1283,"-")</f>
        <v>0.15555555555555556</v>
      </c>
      <c r="BT1296" s="52">
        <f t="shared" si="889"/>
        <v>120787.64285714286</v>
      </c>
      <c r="BU1296" s="31">
        <f t="shared" si="881"/>
        <v>0.13333333333333333</v>
      </c>
      <c r="BV1296" s="176"/>
      <c r="BW1296" s="197"/>
      <c r="BX1296" s="197"/>
      <c r="BY1296" s="67" t="s">
        <v>81</v>
      </c>
      <c r="BZ1296" s="49">
        <f t="shared" si="856"/>
        <v>29215756</v>
      </c>
      <c r="CA1296" s="30">
        <f>IFERROR(BZ1296/BW1283,"-")</f>
        <v>1.5851067473543524E-2</v>
      </c>
      <c r="CB1296" s="49">
        <f t="shared" si="857"/>
        <v>249</v>
      </c>
      <c r="CC1296" s="30">
        <f>IFERROR(CB1296/BX1283,"-")</f>
        <v>0.10840226382237701</v>
      </c>
      <c r="CD1296" s="52">
        <f t="shared" si="890"/>
        <v>117332.35341365462</v>
      </c>
      <c r="CE1296" s="31">
        <f t="shared" si="882"/>
        <v>0.1005248284214776</v>
      </c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9"/>
      <c r="CV1296" s="9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</row>
    <row r="1297" spans="2:144" s="16" customFormat="1" ht="13.15" customHeight="1">
      <c r="B1297" s="224"/>
      <c r="C1297" s="194"/>
      <c r="D1297" s="176"/>
      <c r="E1297" s="197"/>
      <c r="F1297" s="197"/>
      <c r="G1297" s="67" t="s">
        <v>83</v>
      </c>
      <c r="H1297" s="49">
        <v>0</v>
      </c>
      <c r="I1297" s="30">
        <f>IFERROR(H1297/E1283,"-")</f>
        <v>0</v>
      </c>
      <c r="J1297" s="49">
        <v>0</v>
      </c>
      <c r="K1297" s="30">
        <f>IFERROR(J1297/F1283,"-")</f>
        <v>0</v>
      </c>
      <c r="L1297" s="52" t="str">
        <f t="shared" si="883"/>
        <v>-</v>
      </c>
      <c r="M1297" s="31">
        <f t="shared" si="875"/>
        <v>0</v>
      </c>
      <c r="N1297" s="176"/>
      <c r="O1297" s="197"/>
      <c r="P1297" s="197"/>
      <c r="Q1297" s="67" t="s">
        <v>83</v>
      </c>
      <c r="R1297" s="49">
        <v>0</v>
      </c>
      <c r="S1297" s="30">
        <f>IFERROR(R1297/O1283,"-")</f>
        <v>0</v>
      </c>
      <c r="T1297" s="49">
        <v>0</v>
      </c>
      <c r="U1297" s="30">
        <f>IFERROR(T1297/P1283,"-")</f>
        <v>0</v>
      </c>
      <c r="V1297" s="52" t="str">
        <f t="shared" si="884"/>
        <v>-</v>
      </c>
      <c r="W1297" s="31">
        <f t="shared" si="876"/>
        <v>0</v>
      </c>
      <c r="X1297" s="176"/>
      <c r="Y1297" s="197"/>
      <c r="Z1297" s="197"/>
      <c r="AA1297" s="67" t="s">
        <v>83</v>
      </c>
      <c r="AB1297" s="49">
        <v>3395372</v>
      </c>
      <c r="AC1297" s="30">
        <f>IFERROR(AB1297/Y1283,"-")</f>
        <v>6.6584091828365919E-3</v>
      </c>
      <c r="AD1297" s="49">
        <v>56</v>
      </c>
      <c r="AE1297" s="30">
        <f>IFERROR(AD1297/Z1283,"-")</f>
        <v>6.3276836158192087E-2</v>
      </c>
      <c r="AF1297" s="52">
        <f t="shared" si="885"/>
        <v>60631.642857142855</v>
      </c>
      <c r="AG1297" s="31">
        <f t="shared" si="877"/>
        <v>5.9259259259259262E-2</v>
      </c>
      <c r="AH1297" s="176"/>
      <c r="AI1297" s="197"/>
      <c r="AJ1297" s="197"/>
      <c r="AK1297" s="67" t="s">
        <v>83</v>
      </c>
      <c r="AL1297" s="49">
        <v>12475645</v>
      </c>
      <c r="AM1297" s="30">
        <f>IFERROR(AL1297/AI1283,"-")</f>
        <v>2.3897107802602818E-2</v>
      </c>
      <c r="AN1297" s="49">
        <v>96</v>
      </c>
      <c r="AO1297" s="30">
        <f>IFERROR(AN1297/AJ1283,"-")</f>
        <v>0.14014598540145987</v>
      </c>
      <c r="AP1297" s="52">
        <f t="shared" si="886"/>
        <v>129954.63541666667</v>
      </c>
      <c r="AQ1297" s="31">
        <f t="shared" si="878"/>
        <v>0.13186813186813187</v>
      </c>
      <c r="AR1297" s="176"/>
      <c r="AS1297" s="197"/>
      <c r="AT1297" s="197"/>
      <c r="AU1297" s="67" t="s">
        <v>83</v>
      </c>
      <c r="AV1297" s="49">
        <v>18832763</v>
      </c>
      <c r="AW1297" s="30">
        <f>IFERROR(AV1297/AS1283,"-")</f>
        <v>4.7102612630947248E-2</v>
      </c>
      <c r="AX1297" s="49">
        <v>83</v>
      </c>
      <c r="AY1297" s="30">
        <f>IFERROR(AX1297/AT1283,"-")</f>
        <v>0.21391752577319587</v>
      </c>
      <c r="AZ1297" s="52">
        <f t="shared" si="887"/>
        <v>226900.75903614459</v>
      </c>
      <c r="BA1297" s="31">
        <f t="shared" si="879"/>
        <v>0.19856459330143542</v>
      </c>
      <c r="BB1297" s="176"/>
      <c r="BC1297" s="197"/>
      <c r="BD1297" s="197"/>
      <c r="BE1297" s="67" t="s">
        <v>83</v>
      </c>
      <c r="BF1297" s="49">
        <v>12057820</v>
      </c>
      <c r="BG1297" s="30">
        <f>IFERROR(BF1297/BC1283,"-")</f>
        <v>4.4531690469329956E-2</v>
      </c>
      <c r="BH1297" s="49">
        <v>83</v>
      </c>
      <c r="BI1297" s="30">
        <f>IFERROR(BH1297/BD1283,"-")</f>
        <v>0.35319148936170214</v>
      </c>
      <c r="BJ1297" s="52">
        <f t="shared" si="888"/>
        <v>145274.93975903615</v>
      </c>
      <c r="BK1297" s="31">
        <f t="shared" si="880"/>
        <v>0.31086142322097376</v>
      </c>
      <c r="BL1297" s="176"/>
      <c r="BM1297" s="197"/>
      <c r="BN1297" s="197"/>
      <c r="BO1297" s="67" t="s">
        <v>83</v>
      </c>
      <c r="BP1297" s="49">
        <v>16042449</v>
      </c>
      <c r="BQ1297" s="30">
        <f>IFERROR(BP1297/BM1283,"-")</f>
        <v>0.13840145530552678</v>
      </c>
      <c r="BR1297" s="49">
        <v>31</v>
      </c>
      <c r="BS1297" s="30">
        <f>IFERROR(BR1297/BN1283,"-")</f>
        <v>0.34444444444444444</v>
      </c>
      <c r="BT1297" s="52">
        <f t="shared" si="889"/>
        <v>517498.3548387097</v>
      </c>
      <c r="BU1297" s="31">
        <f t="shared" si="881"/>
        <v>0.29523809523809524</v>
      </c>
      <c r="BV1297" s="176"/>
      <c r="BW1297" s="197"/>
      <c r="BX1297" s="197"/>
      <c r="BY1297" s="67" t="s">
        <v>83</v>
      </c>
      <c r="BZ1297" s="49">
        <f t="shared" si="856"/>
        <v>62804049</v>
      </c>
      <c r="CA1297" s="30">
        <f>IFERROR(BZ1297/BW1283,"-")</f>
        <v>3.407446373493582E-2</v>
      </c>
      <c r="CB1297" s="49">
        <f t="shared" si="857"/>
        <v>349</v>
      </c>
      <c r="CC1297" s="30">
        <f>IFERROR(CB1297/BX1283,"-")</f>
        <v>0.151937309534175</v>
      </c>
      <c r="CD1297" s="52">
        <f t="shared" si="890"/>
        <v>179954.29512893982</v>
      </c>
      <c r="CE1297" s="31">
        <f t="shared" si="882"/>
        <v>0.14089624545821558</v>
      </c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9"/>
      <c r="CV1297" s="9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</row>
    <row r="1298" spans="2:144" s="16" customFormat="1" ht="13.15" customHeight="1">
      <c r="B1298" s="224"/>
      <c r="C1298" s="194"/>
      <c r="D1298" s="176"/>
      <c r="E1298" s="197"/>
      <c r="F1298" s="197"/>
      <c r="G1298" s="67" t="s">
        <v>87</v>
      </c>
      <c r="H1298" s="49">
        <v>0</v>
      </c>
      <c r="I1298" s="30">
        <f>IFERROR(H1298/E1283,"-")</f>
        <v>0</v>
      </c>
      <c r="J1298" s="49">
        <v>0</v>
      </c>
      <c r="K1298" s="30">
        <f>IFERROR(J1298/F1283,"-")</f>
        <v>0</v>
      </c>
      <c r="L1298" s="52" t="str">
        <f t="shared" si="883"/>
        <v>-</v>
      </c>
      <c r="M1298" s="31">
        <f t="shared" si="875"/>
        <v>0</v>
      </c>
      <c r="N1298" s="176"/>
      <c r="O1298" s="197"/>
      <c r="P1298" s="197"/>
      <c r="Q1298" s="67" t="s">
        <v>87</v>
      </c>
      <c r="R1298" s="49">
        <v>33914</v>
      </c>
      <c r="S1298" s="30">
        <f>IFERROR(R1298/O1283,"-")</f>
        <v>2.061972255729795E-3</v>
      </c>
      <c r="T1298" s="49">
        <v>1</v>
      </c>
      <c r="U1298" s="30">
        <f>IFERROR(T1298/P1283,"-")</f>
        <v>8.3333333333333329E-2</v>
      </c>
      <c r="V1298" s="52">
        <f t="shared" si="884"/>
        <v>33914</v>
      </c>
      <c r="W1298" s="31">
        <f t="shared" si="876"/>
        <v>8.3333333333333329E-2</v>
      </c>
      <c r="X1298" s="176"/>
      <c r="Y1298" s="197"/>
      <c r="Z1298" s="197"/>
      <c r="AA1298" s="67" t="s">
        <v>87</v>
      </c>
      <c r="AB1298" s="49">
        <v>1531178</v>
      </c>
      <c r="AC1298" s="30">
        <f>IFERROR(AB1298/Y1283,"-")</f>
        <v>3.0026782502056821E-3</v>
      </c>
      <c r="AD1298" s="49">
        <v>41</v>
      </c>
      <c r="AE1298" s="30">
        <f>IFERROR(AD1298/Z1283,"-")</f>
        <v>4.632768361581921E-2</v>
      </c>
      <c r="AF1298" s="52">
        <f t="shared" si="885"/>
        <v>37345.804878048781</v>
      </c>
      <c r="AG1298" s="31">
        <f t="shared" si="877"/>
        <v>4.3386243386243389E-2</v>
      </c>
      <c r="AH1298" s="176"/>
      <c r="AI1298" s="197"/>
      <c r="AJ1298" s="197"/>
      <c r="AK1298" s="67" t="s">
        <v>87</v>
      </c>
      <c r="AL1298" s="49">
        <v>2447269</v>
      </c>
      <c r="AM1298" s="30">
        <f>IFERROR(AL1298/AI1283,"-")</f>
        <v>4.6877456929054961E-3</v>
      </c>
      <c r="AN1298" s="49">
        <v>45</v>
      </c>
      <c r="AO1298" s="30">
        <f>IFERROR(AN1298/AJ1283,"-")</f>
        <v>6.569343065693431E-2</v>
      </c>
      <c r="AP1298" s="52">
        <f t="shared" si="886"/>
        <v>54383.755555555559</v>
      </c>
      <c r="AQ1298" s="31">
        <f t="shared" si="878"/>
        <v>6.1813186813186816E-2</v>
      </c>
      <c r="AR1298" s="176"/>
      <c r="AS1298" s="197"/>
      <c r="AT1298" s="197"/>
      <c r="AU1298" s="67" t="s">
        <v>87</v>
      </c>
      <c r="AV1298" s="49">
        <v>789278</v>
      </c>
      <c r="AW1298" s="30">
        <f>IFERROR(AV1298/AS1283,"-")</f>
        <v>1.9740627486327304E-3</v>
      </c>
      <c r="AX1298" s="49">
        <v>26</v>
      </c>
      <c r="AY1298" s="30">
        <f>IFERROR(AX1298/AT1283,"-")</f>
        <v>6.7010309278350513E-2</v>
      </c>
      <c r="AZ1298" s="52">
        <f t="shared" si="887"/>
        <v>30356.846153846152</v>
      </c>
      <c r="BA1298" s="31">
        <f t="shared" si="879"/>
        <v>6.2200956937799042E-2</v>
      </c>
      <c r="BB1298" s="176"/>
      <c r="BC1298" s="197"/>
      <c r="BD1298" s="197"/>
      <c r="BE1298" s="67" t="s">
        <v>87</v>
      </c>
      <c r="BF1298" s="49">
        <v>2573878</v>
      </c>
      <c r="BG1298" s="30">
        <f>IFERROR(BF1298/BC1283,"-")</f>
        <v>9.5057927885652677E-3</v>
      </c>
      <c r="BH1298" s="49">
        <v>16</v>
      </c>
      <c r="BI1298" s="30">
        <f>IFERROR(BH1298/BD1283,"-")</f>
        <v>6.8085106382978725E-2</v>
      </c>
      <c r="BJ1298" s="52">
        <f t="shared" si="888"/>
        <v>160867.375</v>
      </c>
      <c r="BK1298" s="31">
        <f t="shared" si="880"/>
        <v>5.9925093632958802E-2</v>
      </c>
      <c r="BL1298" s="176"/>
      <c r="BM1298" s="197"/>
      <c r="BN1298" s="197"/>
      <c r="BO1298" s="67" t="s">
        <v>87</v>
      </c>
      <c r="BP1298" s="49">
        <v>179980</v>
      </c>
      <c r="BQ1298" s="30">
        <f>IFERROR(BP1298/BM1283,"-")</f>
        <v>1.5527238968245252E-3</v>
      </c>
      <c r="BR1298" s="49">
        <v>6</v>
      </c>
      <c r="BS1298" s="30">
        <f>IFERROR(BR1298/BN1283,"-")</f>
        <v>6.6666666666666666E-2</v>
      </c>
      <c r="BT1298" s="52">
        <f t="shared" si="889"/>
        <v>29996.666666666668</v>
      </c>
      <c r="BU1298" s="31">
        <f t="shared" si="881"/>
        <v>5.7142857142857141E-2</v>
      </c>
      <c r="BV1298" s="176"/>
      <c r="BW1298" s="197"/>
      <c r="BX1298" s="197"/>
      <c r="BY1298" s="67" t="s">
        <v>87</v>
      </c>
      <c r="BZ1298" s="49">
        <f t="shared" si="856"/>
        <v>7555497</v>
      </c>
      <c r="CA1298" s="30">
        <f>IFERROR(BZ1298/BW1283,"-")</f>
        <v>4.0992501697767348E-3</v>
      </c>
      <c r="CB1298" s="49">
        <f t="shared" si="857"/>
        <v>135</v>
      </c>
      <c r="CC1298" s="30">
        <f>IFERROR(CB1298/BX1283,"-")</f>
        <v>5.8772311710927297E-2</v>
      </c>
      <c r="CD1298" s="52">
        <f t="shared" si="890"/>
        <v>55966.644444444442</v>
      </c>
      <c r="CE1298" s="31">
        <f t="shared" si="882"/>
        <v>5.4501412999596287E-2</v>
      </c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9"/>
      <c r="CV1298" s="9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5"/>
      <c r="DT1298" s="5"/>
      <c r="DU1298" s="5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</row>
    <row r="1299" spans="2:144" s="16" customFormat="1" ht="13.15" customHeight="1">
      <c r="B1299" s="224"/>
      <c r="C1299" s="194"/>
      <c r="D1299" s="176"/>
      <c r="E1299" s="197"/>
      <c r="F1299" s="197"/>
      <c r="G1299" s="68" t="s">
        <v>85</v>
      </c>
      <c r="H1299" s="50">
        <v>6133</v>
      </c>
      <c r="I1299" s="32">
        <f>IFERROR(H1299/E1283,"-")</f>
        <v>7.4849824378122806E-4</v>
      </c>
      <c r="J1299" s="50">
        <v>1</v>
      </c>
      <c r="K1299" s="32">
        <f>IFERROR(J1299/F1283,"-")</f>
        <v>0.5</v>
      </c>
      <c r="L1299" s="53">
        <f t="shared" si="883"/>
        <v>6133</v>
      </c>
      <c r="M1299" s="33">
        <f t="shared" si="875"/>
        <v>0.5</v>
      </c>
      <c r="N1299" s="176"/>
      <c r="O1299" s="197"/>
      <c r="P1299" s="197"/>
      <c r="Q1299" s="68" t="s">
        <v>85</v>
      </c>
      <c r="R1299" s="50">
        <v>0</v>
      </c>
      <c r="S1299" s="32">
        <f>IFERROR(R1299/O1283,"-")</f>
        <v>0</v>
      </c>
      <c r="T1299" s="50">
        <v>0</v>
      </c>
      <c r="U1299" s="32">
        <f>IFERROR(T1299/P1283,"-")</f>
        <v>0</v>
      </c>
      <c r="V1299" s="53" t="str">
        <f t="shared" si="884"/>
        <v>-</v>
      </c>
      <c r="W1299" s="33">
        <f t="shared" si="876"/>
        <v>0</v>
      </c>
      <c r="X1299" s="176"/>
      <c r="Y1299" s="197"/>
      <c r="Z1299" s="197"/>
      <c r="AA1299" s="68" t="s">
        <v>85</v>
      </c>
      <c r="AB1299" s="50">
        <v>625626</v>
      </c>
      <c r="AC1299" s="32">
        <f>IFERROR(AB1299/Y1283,"-")</f>
        <v>1.2268681910027313E-3</v>
      </c>
      <c r="AD1299" s="50">
        <v>50</v>
      </c>
      <c r="AE1299" s="32">
        <f>IFERROR(AD1299/Z1283,"-")</f>
        <v>5.6497175141242938E-2</v>
      </c>
      <c r="AF1299" s="53">
        <f t="shared" si="885"/>
        <v>12512.52</v>
      </c>
      <c r="AG1299" s="33">
        <f t="shared" si="877"/>
        <v>5.2910052910052907E-2</v>
      </c>
      <c r="AH1299" s="176"/>
      <c r="AI1299" s="197"/>
      <c r="AJ1299" s="197"/>
      <c r="AK1299" s="68" t="s">
        <v>85</v>
      </c>
      <c r="AL1299" s="50">
        <v>2728682</v>
      </c>
      <c r="AM1299" s="32">
        <f>IFERROR(AL1299/AI1283,"-")</f>
        <v>5.2267925155791029E-3</v>
      </c>
      <c r="AN1299" s="50">
        <v>77</v>
      </c>
      <c r="AO1299" s="32">
        <f>IFERROR(AN1299/AJ1283,"-")</f>
        <v>0.11240875912408758</v>
      </c>
      <c r="AP1299" s="53">
        <f t="shared" si="886"/>
        <v>35437.428571428572</v>
      </c>
      <c r="AQ1299" s="33">
        <f t="shared" si="878"/>
        <v>0.10576923076923077</v>
      </c>
      <c r="AR1299" s="176"/>
      <c r="AS1299" s="197"/>
      <c r="AT1299" s="197"/>
      <c r="AU1299" s="68" t="s">
        <v>85</v>
      </c>
      <c r="AV1299" s="50">
        <v>2421071</v>
      </c>
      <c r="AW1299" s="32">
        <f>IFERROR(AV1299/AS1283,"-")</f>
        <v>6.055339275762143E-3</v>
      </c>
      <c r="AX1299" s="50">
        <v>54</v>
      </c>
      <c r="AY1299" s="32">
        <f>IFERROR(AX1299/AT1283,"-")</f>
        <v>0.13917525773195877</v>
      </c>
      <c r="AZ1299" s="53">
        <f t="shared" si="887"/>
        <v>44834.648148148146</v>
      </c>
      <c r="BA1299" s="33">
        <f t="shared" si="879"/>
        <v>0.12918660287081341</v>
      </c>
      <c r="BB1299" s="176"/>
      <c r="BC1299" s="197"/>
      <c r="BD1299" s="197"/>
      <c r="BE1299" s="68" t="s">
        <v>85</v>
      </c>
      <c r="BF1299" s="50">
        <v>449614</v>
      </c>
      <c r="BG1299" s="32">
        <f>IFERROR(BF1299/BC1283,"-")</f>
        <v>1.6605050895333749E-3</v>
      </c>
      <c r="BH1299" s="50">
        <v>41</v>
      </c>
      <c r="BI1299" s="32">
        <f>IFERROR(BH1299/BD1283,"-")</f>
        <v>0.17446808510638298</v>
      </c>
      <c r="BJ1299" s="53">
        <f t="shared" si="888"/>
        <v>10966.195121951219</v>
      </c>
      <c r="BK1299" s="33">
        <f t="shared" si="880"/>
        <v>0.15355805243445692</v>
      </c>
      <c r="BL1299" s="176"/>
      <c r="BM1299" s="197"/>
      <c r="BN1299" s="197"/>
      <c r="BO1299" s="68" t="s">
        <v>85</v>
      </c>
      <c r="BP1299" s="50">
        <v>60642</v>
      </c>
      <c r="BQ1299" s="32">
        <f>IFERROR(BP1299/BM1283,"-")</f>
        <v>5.2317081093028591E-4</v>
      </c>
      <c r="BR1299" s="50">
        <v>9</v>
      </c>
      <c r="BS1299" s="32">
        <f>IFERROR(BR1299/BN1283,"-")</f>
        <v>0.1</v>
      </c>
      <c r="BT1299" s="53">
        <f t="shared" si="889"/>
        <v>6738</v>
      </c>
      <c r="BU1299" s="33">
        <f t="shared" si="881"/>
        <v>8.5714285714285715E-2</v>
      </c>
      <c r="BV1299" s="176"/>
      <c r="BW1299" s="197"/>
      <c r="BX1299" s="197"/>
      <c r="BY1299" s="68" t="s">
        <v>85</v>
      </c>
      <c r="BZ1299" s="50">
        <f t="shared" si="856"/>
        <v>6291768</v>
      </c>
      <c r="CA1299" s="32">
        <f>IFERROR(BZ1299/BW1283,"-")</f>
        <v>3.4136114463675688E-3</v>
      </c>
      <c r="CB1299" s="50">
        <f t="shared" si="857"/>
        <v>232</v>
      </c>
      <c r="CC1299" s="32">
        <f>IFERROR(CB1299/BX1283,"-")</f>
        <v>0.10100130605137135</v>
      </c>
      <c r="CD1299" s="53">
        <f t="shared" si="890"/>
        <v>27119.689655172413</v>
      </c>
      <c r="CE1299" s="33">
        <f t="shared" si="882"/>
        <v>9.3661687525232129E-2</v>
      </c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9"/>
      <c r="CV1299" s="9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</row>
    <row r="1300" spans="2:144" s="16" customFormat="1" ht="13.15" customHeight="1">
      <c r="B1300" s="224"/>
      <c r="C1300" s="195"/>
      <c r="D1300" s="177"/>
      <c r="E1300" s="198"/>
      <c r="F1300" s="198"/>
      <c r="G1300" s="18" t="s">
        <v>92</v>
      </c>
      <c r="H1300" s="48">
        <f>SUM(H1283:H1299)</f>
        <v>29142</v>
      </c>
      <c r="I1300" s="32">
        <f>IFERROR(H1300/E1283,"-")</f>
        <v>3.5566176129581853E-3</v>
      </c>
      <c r="J1300" s="50">
        <v>1</v>
      </c>
      <c r="K1300" s="32">
        <f>IFERROR(J1300/F1283,"-")</f>
        <v>0.5</v>
      </c>
      <c r="L1300" s="53">
        <f t="shared" si="883"/>
        <v>29142</v>
      </c>
      <c r="M1300" s="34">
        <f t="shared" si="875"/>
        <v>0.5</v>
      </c>
      <c r="N1300" s="177"/>
      <c r="O1300" s="198"/>
      <c r="P1300" s="198"/>
      <c r="Q1300" s="18" t="s">
        <v>92</v>
      </c>
      <c r="R1300" s="48">
        <f>SUM(R1283:R1299)</f>
        <v>2634007</v>
      </c>
      <c r="S1300" s="32">
        <f>IFERROR(R1300/O1283,"-")</f>
        <v>0.1601477075956263</v>
      </c>
      <c r="T1300" s="50">
        <v>7</v>
      </c>
      <c r="U1300" s="32">
        <f>IFERROR(T1300/P1283,"-")</f>
        <v>0.58333333333333337</v>
      </c>
      <c r="V1300" s="53">
        <f t="shared" si="884"/>
        <v>376286.71428571426</v>
      </c>
      <c r="W1300" s="34">
        <f t="shared" si="876"/>
        <v>0.58333333333333337</v>
      </c>
      <c r="X1300" s="177"/>
      <c r="Y1300" s="198"/>
      <c r="Z1300" s="198"/>
      <c r="AA1300" s="18" t="s">
        <v>92</v>
      </c>
      <c r="AB1300" s="48">
        <f>SUM(AB1283:AB1299)</f>
        <v>85998594</v>
      </c>
      <c r="AC1300" s="32">
        <f>IFERROR(AB1300/Y1283,"-")</f>
        <v>0.16864538789877392</v>
      </c>
      <c r="AD1300" s="50">
        <v>593</v>
      </c>
      <c r="AE1300" s="32">
        <f>IFERROR(AD1300/Z1283,"-")</f>
        <v>0.67005649717514126</v>
      </c>
      <c r="AF1300" s="53">
        <f t="shared" si="885"/>
        <v>145022.92411467116</v>
      </c>
      <c r="AG1300" s="34">
        <f t="shared" si="877"/>
        <v>0.62751322751322747</v>
      </c>
      <c r="AH1300" s="177"/>
      <c r="AI1300" s="198"/>
      <c r="AJ1300" s="198"/>
      <c r="AK1300" s="18" t="s">
        <v>92</v>
      </c>
      <c r="AL1300" s="48">
        <f>SUM(AL1283:AL1299)</f>
        <v>88722680</v>
      </c>
      <c r="AM1300" s="32">
        <f>IFERROR(AL1300/AI1283,"-")</f>
        <v>0.16994836327066321</v>
      </c>
      <c r="AN1300" s="50">
        <v>516</v>
      </c>
      <c r="AO1300" s="32">
        <f>IFERROR(AN1300/AJ1283,"-")</f>
        <v>0.75328467153284673</v>
      </c>
      <c r="AP1300" s="53">
        <f t="shared" si="886"/>
        <v>171943.17829457365</v>
      </c>
      <c r="AQ1300" s="34">
        <f t="shared" si="878"/>
        <v>0.70879120879120883</v>
      </c>
      <c r="AR1300" s="177"/>
      <c r="AS1300" s="198"/>
      <c r="AT1300" s="198"/>
      <c r="AU1300" s="18" t="s">
        <v>92</v>
      </c>
      <c r="AV1300" s="48">
        <f>SUM(AV1283:AV1299)</f>
        <v>102708145</v>
      </c>
      <c r="AW1300" s="32">
        <f>IFERROR(AV1300/AS1283,"-")</f>
        <v>0.25688328196867138</v>
      </c>
      <c r="AX1300" s="50">
        <v>313</v>
      </c>
      <c r="AY1300" s="32">
        <f>IFERROR(AX1300/AT1283,"-")</f>
        <v>0.80670103092783507</v>
      </c>
      <c r="AZ1300" s="53">
        <f t="shared" si="887"/>
        <v>328141.03833865817</v>
      </c>
      <c r="BA1300" s="34">
        <f t="shared" si="879"/>
        <v>0.74880382775119614</v>
      </c>
      <c r="BB1300" s="177"/>
      <c r="BC1300" s="198"/>
      <c r="BD1300" s="198"/>
      <c r="BE1300" s="18" t="s">
        <v>92</v>
      </c>
      <c r="BF1300" s="48">
        <f>SUM(BF1283:BF1299)</f>
        <v>88525686</v>
      </c>
      <c r="BG1300" s="32">
        <f>IFERROR(BF1300/BC1283,"-")</f>
        <v>0.32694122548993898</v>
      </c>
      <c r="BH1300" s="50">
        <v>209</v>
      </c>
      <c r="BI1300" s="32">
        <f>IFERROR(BH1300/BD1283,"-")</f>
        <v>0.88936170212765953</v>
      </c>
      <c r="BJ1300" s="53">
        <f t="shared" si="888"/>
        <v>423567.8755980861</v>
      </c>
      <c r="BK1300" s="34">
        <f t="shared" si="880"/>
        <v>0.78277153558052437</v>
      </c>
      <c r="BL1300" s="177"/>
      <c r="BM1300" s="198"/>
      <c r="BN1300" s="198"/>
      <c r="BO1300" s="18" t="s">
        <v>92</v>
      </c>
      <c r="BP1300" s="48">
        <f>SUM(BP1283:BP1299)</f>
        <v>35857449</v>
      </c>
      <c r="BQ1300" s="32">
        <f>IFERROR(BP1300/BM1283,"-")</f>
        <v>0.30934947183835243</v>
      </c>
      <c r="BR1300" s="50">
        <v>71</v>
      </c>
      <c r="BS1300" s="32">
        <f>IFERROR(BR1300/BN1283,"-")</f>
        <v>0.78888888888888886</v>
      </c>
      <c r="BT1300" s="53">
        <f t="shared" si="889"/>
        <v>505034.49295774649</v>
      </c>
      <c r="BU1300" s="34">
        <f t="shared" si="881"/>
        <v>0.67619047619047623</v>
      </c>
      <c r="BV1300" s="177"/>
      <c r="BW1300" s="198"/>
      <c r="BX1300" s="198"/>
      <c r="BY1300" s="18" t="s">
        <v>92</v>
      </c>
      <c r="BZ1300" s="48">
        <f t="shared" si="856"/>
        <v>404475703</v>
      </c>
      <c r="CA1300" s="32">
        <f>IFERROR(BZ1300/BW1283,"-")</f>
        <v>0.21944911025619018</v>
      </c>
      <c r="CB1300" s="50">
        <f t="shared" si="857"/>
        <v>1710</v>
      </c>
      <c r="CC1300" s="32">
        <f>IFERROR(CB1300/BX1283,"-")</f>
        <v>0.74444928167174573</v>
      </c>
      <c r="CD1300" s="53">
        <f t="shared" si="890"/>
        <v>236535.49883040934</v>
      </c>
      <c r="CE1300" s="34">
        <f t="shared" si="882"/>
        <v>0.69035123132821963</v>
      </c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9"/>
      <c r="CV1300" s="9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</row>
    <row r="1301" spans="2:144" s="16" customFormat="1" ht="13.15" customHeight="1">
      <c r="B1301" s="224">
        <v>73</v>
      </c>
      <c r="C1301" s="193" t="s">
        <v>27</v>
      </c>
      <c r="D1301" s="175">
        <f>CI77</f>
        <v>1</v>
      </c>
      <c r="E1301" s="196">
        <v>1729760</v>
      </c>
      <c r="F1301" s="196">
        <v>1</v>
      </c>
      <c r="G1301" s="65" t="s">
        <v>58</v>
      </c>
      <c r="H1301" s="54">
        <v>20523</v>
      </c>
      <c r="I1301" s="28">
        <f>IFERROR(H1301/E1301,"-")</f>
        <v>1.1864651743594487E-2</v>
      </c>
      <c r="J1301" s="54">
        <v>1</v>
      </c>
      <c r="K1301" s="28">
        <f>IFERROR(J1301/F1301,"-")</f>
        <v>1</v>
      </c>
      <c r="L1301" s="51">
        <f t="shared" si="883"/>
        <v>20523</v>
      </c>
      <c r="M1301" s="29">
        <f t="shared" ref="M1301:M1318" si="891">IFERROR(J1301/$CI$77,"-")</f>
        <v>1</v>
      </c>
      <c r="N1301" s="175">
        <f>CJ77</f>
        <v>5</v>
      </c>
      <c r="O1301" s="196">
        <v>5469620</v>
      </c>
      <c r="P1301" s="196">
        <v>5</v>
      </c>
      <c r="Q1301" s="65" t="s">
        <v>58</v>
      </c>
      <c r="R1301" s="54">
        <v>512</v>
      </c>
      <c r="S1301" s="28">
        <f>IFERROR(R1301/O1301,"-")</f>
        <v>9.3607965452810254E-5</v>
      </c>
      <c r="T1301" s="54">
        <v>1</v>
      </c>
      <c r="U1301" s="28">
        <f>IFERROR(T1301/P1301,"-")</f>
        <v>0.2</v>
      </c>
      <c r="V1301" s="51">
        <f t="shared" si="884"/>
        <v>512</v>
      </c>
      <c r="W1301" s="29">
        <f t="shared" ref="W1301:W1318" si="892">IFERROR(T1301/$CJ$77,"-")</f>
        <v>0.2</v>
      </c>
      <c r="X1301" s="175">
        <f>CK77</f>
        <v>1110</v>
      </c>
      <c r="Y1301" s="196">
        <v>714317990</v>
      </c>
      <c r="Z1301" s="196">
        <v>1021</v>
      </c>
      <c r="AA1301" s="65" t="s">
        <v>58</v>
      </c>
      <c r="AB1301" s="54">
        <v>13459107</v>
      </c>
      <c r="AC1301" s="28">
        <f>IFERROR(AB1301/Y1301,"-")</f>
        <v>1.8841898409978446E-2</v>
      </c>
      <c r="AD1301" s="54">
        <v>125</v>
      </c>
      <c r="AE1301" s="28">
        <f>IFERROR(AD1301/Z1301,"-")</f>
        <v>0.12242899118511263</v>
      </c>
      <c r="AF1301" s="51">
        <f t="shared" si="885"/>
        <v>107672.856</v>
      </c>
      <c r="AG1301" s="29">
        <f t="shared" ref="AG1301:AG1318" si="893">IFERROR(AD1301/$CK$77,"-")</f>
        <v>0.11261261261261261</v>
      </c>
      <c r="AH1301" s="175">
        <f>CL77</f>
        <v>1023</v>
      </c>
      <c r="AI1301" s="196">
        <v>838446410</v>
      </c>
      <c r="AJ1301" s="196">
        <v>950</v>
      </c>
      <c r="AK1301" s="65" t="s">
        <v>58</v>
      </c>
      <c r="AL1301" s="54">
        <v>8531421</v>
      </c>
      <c r="AM1301" s="28">
        <f>IFERROR(AL1301/AI1301,"-")</f>
        <v>1.0175272859716818E-2</v>
      </c>
      <c r="AN1301" s="54">
        <v>165</v>
      </c>
      <c r="AO1301" s="28">
        <f>IFERROR(AN1301/AJ1301,"-")</f>
        <v>0.1736842105263158</v>
      </c>
      <c r="AP1301" s="51">
        <f t="shared" si="886"/>
        <v>51705.581818181818</v>
      </c>
      <c r="AQ1301" s="29">
        <f t="shared" ref="AQ1301:AQ1318" si="894">IFERROR(AN1301/$CL$77,"-")</f>
        <v>0.16129032258064516</v>
      </c>
      <c r="AR1301" s="175">
        <f>CM77</f>
        <v>695</v>
      </c>
      <c r="AS1301" s="196">
        <v>647275490</v>
      </c>
      <c r="AT1301" s="196">
        <v>615</v>
      </c>
      <c r="AU1301" s="65" t="s">
        <v>58</v>
      </c>
      <c r="AV1301" s="54">
        <v>14536848</v>
      </c>
      <c r="AW1301" s="28">
        <f>IFERROR(AV1301/AS1301,"-")</f>
        <v>2.2458517624388961E-2</v>
      </c>
      <c r="AX1301" s="54">
        <v>123</v>
      </c>
      <c r="AY1301" s="28">
        <f>IFERROR(AX1301/AT1301,"-")</f>
        <v>0.2</v>
      </c>
      <c r="AZ1301" s="51">
        <f t="shared" si="887"/>
        <v>118185.75609756098</v>
      </c>
      <c r="BA1301" s="29">
        <f t="shared" ref="BA1301:BA1318" si="895">IFERROR(AX1301/$CM$77,"-")</f>
        <v>0.17697841726618704</v>
      </c>
      <c r="BB1301" s="175">
        <f>CN77</f>
        <v>355</v>
      </c>
      <c r="BC1301" s="196">
        <v>326510270</v>
      </c>
      <c r="BD1301" s="196">
        <v>299</v>
      </c>
      <c r="BE1301" s="65" t="s">
        <v>58</v>
      </c>
      <c r="BF1301" s="54">
        <v>12347572</v>
      </c>
      <c r="BG1301" s="28">
        <f>IFERROR(BF1301/BC1301,"-")</f>
        <v>3.7816795165432314E-2</v>
      </c>
      <c r="BH1301" s="54">
        <v>64</v>
      </c>
      <c r="BI1301" s="28">
        <f>IFERROR(BH1301/BD1301,"-")</f>
        <v>0.21404682274247491</v>
      </c>
      <c r="BJ1301" s="51">
        <f t="shared" si="888"/>
        <v>192930.8125</v>
      </c>
      <c r="BK1301" s="29">
        <f t="shared" ref="BK1301:BK1318" si="896">IFERROR(BH1301/$CN$77,"-")</f>
        <v>0.18028169014084508</v>
      </c>
      <c r="BL1301" s="175">
        <f>CO77</f>
        <v>143</v>
      </c>
      <c r="BM1301" s="196">
        <v>137317550</v>
      </c>
      <c r="BN1301" s="196">
        <v>106</v>
      </c>
      <c r="BO1301" s="65" t="s">
        <v>58</v>
      </c>
      <c r="BP1301" s="54">
        <v>13698752</v>
      </c>
      <c r="BQ1301" s="28">
        <f>IFERROR(BP1301/BM1301,"-")</f>
        <v>9.9759659271520654E-2</v>
      </c>
      <c r="BR1301" s="54">
        <v>25</v>
      </c>
      <c r="BS1301" s="28">
        <f>IFERROR(BR1301/BN1301,"-")</f>
        <v>0.23584905660377359</v>
      </c>
      <c r="BT1301" s="51">
        <f t="shared" si="889"/>
        <v>547950.07999999996</v>
      </c>
      <c r="BU1301" s="29">
        <f t="shared" ref="BU1301:BU1318" si="897">IFERROR(BR1301/$CO$77,"-")</f>
        <v>0.17482517482517482</v>
      </c>
      <c r="BV1301" s="175">
        <f>CP77</f>
        <v>3332</v>
      </c>
      <c r="BW1301" s="196">
        <f>SUM(E1301,O1301,Y1301,AI1301,AS1301,BC1301,BM1301)</f>
        <v>2671067090</v>
      </c>
      <c r="BX1301" s="196">
        <f>SUM(F1301,P1301,Z1301,AJ1301,AT1301,BD1301,BN1301)</f>
        <v>2997</v>
      </c>
      <c r="BY1301" s="65" t="s">
        <v>58</v>
      </c>
      <c r="BZ1301" s="54">
        <f t="shared" si="856"/>
        <v>62594735</v>
      </c>
      <c r="CA1301" s="28">
        <f>IFERROR(BZ1301/BW1301,"-")</f>
        <v>2.3434355218685279E-2</v>
      </c>
      <c r="CB1301" s="54">
        <f t="shared" si="857"/>
        <v>504</v>
      </c>
      <c r="CC1301" s="28">
        <f>IFERROR(CB1301/BX1301,"-")</f>
        <v>0.16816816816816818</v>
      </c>
      <c r="CD1301" s="51">
        <f t="shared" si="890"/>
        <v>124195.90277777778</v>
      </c>
      <c r="CE1301" s="29">
        <f t="shared" ref="CE1301:CE1318" si="898">IFERROR(CB1301/$CP$77,"-")</f>
        <v>0.15126050420168066</v>
      </c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9"/>
      <c r="CV1301" s="9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</row>
    <row r="1302" spans="2:144" s="16" customFormat="1" ht="13.15" customHeight="1">
      <c r="B1302" s="224"/>
      <c r="C1302" s="194"/>
      <c r="D1302" s="176"/>
      <c r="E1302" s="197"/>
      <c r="F1302" s="197"/>
      <c r="G1302" s="66" t="s">
        <v>60</v>
      </c>
      <c r="H1302" s="49">
        <v>16458</v>
      </c>
      <c r="I1302" s="30">
        <f t="shared" ref="I1302" si="899">IFERROR(H1302/E1301,"-")</f>
        <v>9.5146147442419764E-3</v>
      </c>
      <c r="J1302" s="49">
        <v>1</v>
      </c>
      <c r="K1302" s="30">
        <f>IFERROR(J1302/F1301,"-")</f>
        <v>1</v>
      </c>
      <c r="L1302" s="52">
        <f t="shared" si="883"/>
        <v>16458</v>
      </c>
      <c r="M1302" s="31">
        <f t="shared" si="891"/>
        <v>1</v>
      </c>
      <c r="N1302" s="176"/>
      <c r="O1302" s="197"/>
      <c r="P1302" s="197"/>
      <c r="Q1302" s="66" t="s">
        <v>60</v>
      </c>
      <c r="R1302" s="49">
        <v>31765</v>
      </c>
      <c r="S1302" s="30">
        <f>IFERROR(R1302/O1301,"-")</f>
        <v>5.8075332472822608E-3</v>
      </c>
      <c r="T1302" s="49">
        <v>2</v>
      </c>
      <c r="U1302" s="30">
        <f>IFERROR(T1302/P1301,"-")</f>
        <v>0.4</v>
      </c>
      <c r="V1302" s="52">
        <f t="shared" si="884"/>
        <v>15882.5</v>
      </c>
      <c r="W1302" s="31">
        <f t="shared" si="892"/>
        <v>0.4</v>
      </c>
      <c r="X1302" s="176"/>
      <c r="Y1302" s="197"/>
      <c r="Z1302" s="197"/>
      <c r="AA1302" s="66" t="s">
        <v>60</v>
      </c>
      <c r="AB1302" s="49">
        <v>6212419</v>
      </c>
      <c r="AC1302" s="30">
        <f>IFERROR(AB1302/Y1301,"-")</f>
        <v>8.6969936176463924E-3</v>
      </c>
      <c r="AD1302" s="49">
        <v>175</v>
      </c>
      <c r="AE1302" s="30">
        <f>IFERROR(AD1302/Z1301,"-")</f>
        <v>0.17140058765915769</v>
      </c>
      <c r="AF1302" s="52">
        <f t="shared" si="885"/>
        <v>35499.537142857145</v>
      </c>
      <c r="AG1302" s="31">
        <f t="shared" si="893"/>
        <v>0.15765765765765766</v>
      </c>
      <c r="AH1302" s="176"/>
      <c r="AI1302" s="197"/>
      <c r="AJ1302" s="197"/>
      <c r="AK1302" s="66" t="s">
        <v>60</v>
      </c>
      <c r="AL1302" s="49">
        <v>8099446</v>
      </c>
      <c r="AM1302" s="30">
        <f>IFERROR(AL1302/AI1301,"-")</f>
        <v>9.6600640224579169E-3</v>
      </c>
      <c r="AN1302" s="49">
        <v>179</v>
      </c>
      <c r="AO1302" s="30">
        <f>IFERROR(AN1302/AJ1301,"-")</f>
        <v>0.18842105263157893</v>
      </c>
      <c r="AP1302" s="52">
        <f t="shared" si="886"/>
        <v>45248.301675977651</v>
      </c>
      <c r="AQ1302" s="31">
        <f t="shared" si="894"/>
        <v>0.17497556207233628</v>
      </c>
      <c r="AR1302" s="176"/>
      <c r="AS1302" s="197"/>
      <c r="AT1302" s="197"/>
      <c r="AU1302" s="66" t="s">
        <v>60</v>
      </c>
      <c r="AV1302" s="49">
        <v>6094517</v>
      </c>
      <c r="AW1302" s="30">
        <f>IFERROR(AV1302/AS1301,"-")</f>
        <v>9.4156461879933064E-3</v>
      </c>
      <c r="AX1302" s="49">
        <v>155</v>
      </c>
      <c r="AY1302" s="30">
        <f>IFERROR(AX1302/AT1301,"-")</f>
        <v>0.25203252032520324</v>
      </c>
      <c r="AZ1302" s="52">
        <f t="shared" si="887"/>
        <v>39319.464516129032</v>
      </c>
      <c r="BA1302" s="31">
        <f t="shared" si="895"/>
        <v>0.22302158273381295</v>
      </c>
      <c r="BB1302" s="176"/>
      <c r="BC1302" s="197"/>
      <c r="BD1302" s="197"/>
      <c r="BE1302" s="66" t="s">
        <v>60</v>
      </c>
      <c r="BF1302" s="49">
        <v>5957240</v>
      </c>
      <c r="BG1302" s="30">
        <f>IFERROR(BF1302/BC1301,"-")</f>
        <v>1.824518414076225E-2</v>
      </c>
      <c r="BH1302" s="49">
        <v>71</v>
      </c>
      <c r="BI1302" s="30">
        <f>IFERROR(BH1302/BD1301,"-")</f>
        <v>0.23745819397993312</v>
      </c>
      <c r="BJ1302" s="52">
        <f t="shared" si="888"/>
        <v>83904.788732394372</v>
      </c>
      <c r="BK1302" s="31">
        <f t="shared" si="896"/>
        <v>0.2</v>
      </c>
      <c r="BL1302" s="176"/>
      <c r="BM1302" s="197"/>
      <c r="BN1302" s="197"/>
      <c r="BO1302" s="66" t="s">
        <v>60</v>
      </c>
      <c r="BP1302" s="49">
        <v>1238235</v>
      </c>
      <c r="BQ1302" s="30">
        <f>IFERROR(BP1302/BM1301,"-")</f>
        <v>9.017310605964059E-3</v>
      </c>
      <c r="BR1302" s="49">
        <v>23</v>
      </c>
      <c r="BS1302" s="30">
        <f>IFERROR(BR1302/BN1301,"-")</f>
        <v>0.21698113207547171</v>
      </c>
      <c r="BT1302" s="52">
        <f t="shared" si="889"/>
        <v>53836.304347826088</v>
      </c>
      <c r="BU1302" s="31">
        <f t="shared" si="897"/>
        <v>0.16083916083916083</v>
      </c>
      <c r="BV1302" s="176"/>
      <c r="BW1302" s="197"/>
      <c r="BX1302" s="197"/>
      <c r="BY1302" s="66" t="s">
        <v>60</v>
      </c>
      <c r="BZ1302" s="49">
        <f t="shared" si="856"/>
        <v>27650080</v>
      </c>
      <c r="CA1302" s="30">
        <f>IFERROR(BZ1302/BW1301,"-")</f>
        <v>1.0351698054877387E-2</v>
      </c>
      <c r="CB1302" s="49">
        <f t="shared" si="857"/>
        <v>606</v>
      </c>
      <c r="CC1302" s="30">
        <f>IFERROR(CB1302/BX1301,"-")</f>
        <v>0.2022022022022022</v>
      </c>
      <c r="CD1302" s="52">
        <f t="shared" si="890"/>
        <v>45627.194719471947</v>
      </c>
      <c r="CE1302" s="31">
        <f t="shared" si="898"/>
        <v>0.18187274909963985</v>
      </c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9"/>
      <c r="CV1302" s="9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</row>
    <row r="1303" spans="2:144" s="16" customFormat="1" ht="13.15" customHeight="1">
      <c r="B1303" s="224"/>
      <c r="C1303" s="194"/>
      <c r="D1303" s="176"/>
      <c r="E1303" s="197"/>
      <c r="F1303" s="197"/>
      <c r="G1303" s="67" t="s">
        <v>194</v>
      </c>
      <c r="H1303" s="49">
        <v>0</v>
      </c>
      <c r="I1303" s="30">
        <f>IFERROR(H1303/E1301,"-")</f>
        <v>0</v>
      </c>
      <c r="J1303" s="49">
        <v>0</v>
      </c>
      <c r="K1303" s="30">
        <f>IFERROR(J1303/F1301,"-")</f>
        <v>0</v>
      </c>
      <c r="L1303" s="52" t="str">
        <f>IFERROR(H1303/J1303,"-")</f>
        <v>-</v>
      </c>
      <c r="M1303" s="31">
        <f t="shared" si="891"/>
        <v>0</v>
      </c>
      <c r="N1303" s="176"/>
      <c r="O1303" s="197"/>
      <c r="P1303" s="197"/>
      <c r="Q1303" s="67" t="s">
        <v>194</v>
      </c>
      <c r="R1303" s="49">
        <v>0</v>
      </c>
      <c r="S1303" s="30">
        <f>IFERROR(R1303/O1301,"-")</f>
        <v>0</v>
      </c>
      <c r="T1303" s="49">
        <v>0</v>
      </c>
      <c r="U1303" s="30">
        <f>IFERROR(T1303/P1301,"-")</f>
        <v>0</v>
      </c>
      <c r="V1303" s="52" t="str">
        <f>IFERROR(R1303/T1303,"-")</f>
        <v>-</v>
      </c>
      <c r="W1303" s="31">
        <f t="shared" si="892"/>
        <v>0</v>
      </c>
      <c r="X1303" s="176"/>
      <c r="Y1303" s="197"/>
      <c r="Z1303" s="197"/>
      <c r="AA1303" s="67" t="s">
        <v>194</v>
      </c>
      <c r="AB1303" s="49">
        <v>20964171</v>
      </c>
      <c r="AC1303" s="30">
        <f>IFERROR(AB1303/Y1301,"-")</f>
        <v>2.9348513258079922E-2</v>
      </c>
      <c r="AD1303" s="49">
        <v>76</v>
      </c>
      <c r="AE1303" s="30">
        <f>IFERROR(AD1303/Z1301,"-")</f>
        <v>7.4436826640548487E-2</v>
      </c>
      <c r="AF1303" s="52">
        <f>IFERROR(AB1303/AD1303,"-")</f>
        <v>275844.35526315792</v>
      </c>
      <c r="AG1303" s="31">
        <f t="shared" si="893"/>
        <v>6.8468468468468463E-2</v>
      </c>
      <c r="AH1303" s="176"/>
      <c r="AI1303" s="197"/>
      <c r="AJ1303" s="197"/>
      <c r="AK1303" s="67" t="s">
        <v>194</v>
      </c>
      <c r="AL1303" s="49">
        <v>18343365</v>
      </c>
      <c r="AM1303" s="30">
        <f>IFERROR(AL1303/AI1301,"-")</f>
        <v>2.1877802541965682E-2</v>
      </c>
      <c r="AN1303" s="49">
        <v>81</v>
      </c>
      <c r="AO1303" s="30">
        <f>IFERROR(AN1303/AJ1301,"-")</f>
        <v>8.5263157894736846E-2</v>
      </c>
      <c r="AP1303" s="52">
        <f>IFERROR(AL1303/AN1303,"-")</f>
        <v>226461.29629629629</v>
      </c>
      <c r="AQ1303" s="31">
        <f t="shared" si="894"/>
        <v>7.9178885630498533E-2</v>
      </c>
      <c r="AR1303" s="176"/>
      <c r="AS1303" s="197"/>
      <c r="AT1303" s="197"/>
      <c r="AU1303" s="67" t="s">
        <v>194</v>
      </c>
      <c r="AV1303" s="49">
        <v>7879861</v>
      </c>
      <c r="AW1303" s="30">
        <f>IFERROR(AV1303/AS1301,"-")</f>
        <v>1.2173890594868654E-2</v>
      </c>
      <c r="AX1303" s="49">
        <v>47</v>
      </c>
      <c r="AY1303" s="30">
        <f>IFERROR(AX1303/AT1301,"-")</f>
        <v>7.642276422764227E-2</v>
      </c>
      <c r="AZ1303" s="52">
        <f>IFERROR(AV1303/AX1303,"-")</f>
        <v>167656.61702127659</v>
      </c>
      <c r="BA1303" s="31">
        <f t="shared" si="895"/>
        <v>6.7625899280575538E-2</v>
      </c>
      <c r="BB1303" s="176"/>
      <c r="BC1303" s="197"/>
      <c r="BD1303" s="197"/>
      <c r="BE1303" s="67" t="s">
        <v>194</v>
      </c>
      <c r="BF1303" s="49">
        <v>442350</v>
      </c>
      <c r="BG1303" s="30">
        <f>IFERROR(BF1303/BC1301,"-")</f>
        <v>1.3547812753332384E-3</v>
      </c>
      <c r="BH1303" s="49">
        <v>14</v>
      </c>
      <c r="BI1303" s="30">
        <f>IFERROR(BH1303/BD1301,"-")</f>
        <v>4.6822742474916385E-2</v>
      </c>
      <c r="BJ1303" s="52">
        <f>IFERROR(BF1303/BH1303,"-")</f>
        <v>31596.428571428572</v>
      </c>
      <c r="BK1303" s="31">
        <f t="shared" si="896"/>
        <v>3.9436619718309862E-2</v>
      </c>
      <c r="BL1303" s="176"/>
      <c r="BM1303" s="197"/>
      <c r="BN1303" s="197"/>
      <c r="BO1303" s="67" t="s">
        <v>194</v>
      </c>
      <c r="BP1303" s="49">
        <v>672539</v>
      </c>
      <c r="BQ1303" s="30">
        <f>IFERROR(BP1303/BM1301,"-")</f>
        <v>4.8976915186733231E-3</v>
      </c>
      <c r="BR1303" s="49">
        <v>4</v>
      </c>
      <c r="BS1303" s="30">
        <f>IFERROR(BR1303/BN1301,"-")</f>
        <v>3.7735849056603772E-2</v>
      </c>
      <c r="BT1303" s="52">
        <f>IFERROR(BP1303/BR1303,"-")</f>
        <v>168134.75</v>
      </c>
      <c r="BU1303" s="31">
        <f t="shared" si="897"/>
        <v>2.7972027972027972E-2</v>
      </c>
      <c r="BV1303" s="176"/>
      <c r="BW1303" s="197"/>
      <c r="BX1303" s="197"/>
      <c r="BY1303" s="67" t="s">
        <v>194</v>
      </c>
      <c r="BZ1303" s="49">
        <f t="shared" ref="BZ1303" si="900">SUM(H1303,R1303,AB1303,AL1303,AV1303,BF1303,BP1303)</f>
        <v>48302286</v>
      </c>
      <c r="CA1303" s="30">
        <f>IFERROR(BZ1303/BW1301,"-")</f>
        <v>1.8083516576889874E-2</v>
      </c>
      <c r="CB1303" s="49">
        <f>SUM(J1303,T1303,AD1303,AN1303,AX1303,BH1303,BR1303)</f>
        <v>222</v>
      </c>
      <c r="CC1303" s="30">
        <f>IFERROR(CB1303/BX1301,"-")</f>
        <v>7.407407407407407E-2</v>
      </c>
      <c r="CD1303" s="52">
        <f>IFERROR(BZ1303/CB1303,"-")</f>
        <v>217577.86486486485</v>
      </c>
      <c r="CE1303" s="31">
        <f t="shared" si="898"/>
        <v>6.6626650660264103E-2</v>
      </c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9"/>
      <c r="CV1303" s="9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</row>
    <row r="1304" spans="2:144" s="16" customFormat="1" ht="13.15" customHeight="1">
      <c r="B1304" s="224"/>
      <c r="C1304" s="194"/>
      <c r="D1304" s="176"/>
      <c r="E1304" s="197"/>
      <c r="F1304" s="197"/>
      <c r="G1304" s="67" t="s">
        <v>62</v>
      </c>
      <c r="H1304" s="49">
        <v>4488</v>
      </c>
      <c r="I1304" s="30">
        <f>IFERROR(H1304/E1301,"-")</f>
        <v>2.5945795948570899E-3</v>
      </c>
      <c r="J1304" s="49">
        <v>1</v>
      </c>
      <c r="K1304" s="30">
        <f>IFERROR(J1304/F1301,"-")</f>
        <v>1</v>
      </c>
      <c r="L1304" s="52">
        <f t="shared" si="883"/>
        <v>4488</v>
      </c>
      <c r="M1304" s="31">
        <f t="shared" si="891"/>
        <v>1</v>
      </c>
      <c r="N1304" s="176"/>
      <c r="O1304" s="197"/>
      <c r="P1304" s="197"/>
      <c r="Q1304" s="67" t="s">
        <v>62</v>
      </c>
      <c r="R1304" s="49">
        <v>60435</v>
      </c>
      <c r="S1304" s="30">
        <f>IFERROR(R1304/O1301,"-")</f>
        <v>1.1049213656524585E-2</v>
      </c>
      <c r="T1304" s="49">
        <v>1</v>
      </c>
      <c r="U1304" s="30">
        <f>IFERROR(T1304/P1301,"-")</f>
        <v>0.2</v>
      </c>
      <c r="V1304" s="52">
        <f t="shared" si="884"/>
        <v>60435</v>
      </c>
      <c r="W1304" s="31">
        <f t="shared" si="892"/>
        <v>0.2</v>
      </c>
      <c r="X1304" s="176"/>
      <c r="Y1304" s="197"/>
      <c r="Z1304" s="197"/>
      <c r="AA1304" s="67" t="s">
        <v>62</v>
      </c>
      <c r="AB1304" s="49">
        <v>10322366</v>
      </c>
      <c r="AC1304" s="30">
        <f>IFERROR(AB1304/Y1301,"-")</f>
        <v>1.4450659432502884E-2</v>
      </c>
      <c r="AD1304" s="49">
        <v>187</v>
      </c>
      <c r="AE1304" s="30">
        <f>IFERROR(AD1304/Z1301,"-")</f>
        <v>0.1831537708129285</v>
      </c>
      <c r="AF1304" s="52">
        <f t="shared" si="885"/>
        <v>55199.818181818184</v>
      </c>
      <c r="AG1304" s="31">
        <f t="shared" si="893"/>
        <v>0.16846846846846847</v>
      </c>
      <c r="AH1304" s="176"/>
      <c r="AI1304" s="197"/>
      <c r="AJ1304" s="197"/>
      <c r="AK1304" s="67" t="s">
        <v>62</v>
      </c>
      <c r="AL1304" s="49">
        <v>18097869</v>
      </c>
      <c r="AM1304" s="30">
        <f>IFERROR(AL1304/AI1301,"-")</f>
        <v>2.1585003864468811E-2</v>
      </c>
      <c r="AN1304" s="49">
        <v>222</v>
      </c>
      <c r="AO1304" s="30">
        <f>IFERROR(AN1304/AJ1301,"-")</f>
        <v>0.2336842105263158</v>
      </c>
      <c r="AP1304" s="52">
        <f t="shared" si="886"/>
        <v>81521.932432432426</v>
      </c>
      <c r="AQ1304" s="31">
        <f t="shared" si="894"/>
        <v>0.21700879765395895</v>
      </c>
      <c r="AR1304" s="176"/>
      <c r="AS1304" s="197"/>
      <c r="AT1304" s="197"/>
      <c r="AU1304" s="67" t="s">
        <v>62</v>
      </c>
      <c r="AV1304" s="49">
        <v>14099218</v>
      </c>
      <c r="AW1304" s="30">
        <f>IFERROR(AV1304/AS1301,"-")</f>
        <v>2.1782406746159971E-2</v>
      </c>
      <c r="AX1304" s="49">
        <v>136</v>
      </c>
      <c r="AY1304" s="30">
        <f>IFERROR(AX1304/AT1301,"-")</f>
        <v>0.22113821138211381</v>
      </c>
      <c r="AZ1304" s="52">
        <f t="shared" si="887"/>
        <v>103670.7205882353</v>
      </c>
      <c r="BA1304" s="31">
        <f t="shared" si="895"/>
        <v>0.19568345323741007</v>
      </c>
      <c r="BB1304" s="176"/>
      <c r="BC1304" s="197"/>
      <c r="BD1304" s="197"/>
      <c r="BE1304" s="67" t="s">
        <v>62</v>
      </c>
      <c r="BF1304" s="49">
        <v>2582931</v>
      </c>
      <c r="BG1304" s="30">
        <f>IFERROR(BF1304/BC1301,"-")</f>
        <v>7.9107190104617531E-3</v>
      </c>
      <c r="BH1304" s="49">
        <v>71</v>
      </c>
      <c r="BI1304" s="30">
        <f>IFERROR(BH1304/BD1301,"-")</f>
        <v>0.23745819397993312</v>
      </c>
      <c r="BJ1304" s="52">
        <f t="shared" si="888"/>
        <v>36379.309859154928</v>
      </c>
      <c r="BK1304" s="31">
        <f t="shared" si="896"/>
        <v>0.2</v>
      </c>
      <c r="BL1304" s="176"/>
      <c r="BM1304" s="197"/>
      <c r="BN1304" s="197"/>
      <c r="BO1304" s="67" t="s">
        <v>62</v>
      </c>
      <c r="BP1304" s="49">
        <v>288270</v>
      </c>
      <c r="BQ1304" s="30">
        <f>IFERROR(BP1304/BM1301,"-")</f>
        <v>2.0992946640833602E-3</v>
      </c>
      <c r="BR1304" s="49">
        <v>19</v>
      </c>
      <c r="BS1304" s="30">
        <f>IFERROR(BR1304/BN1301,"-")</f>
        <v>0.17924528301886791</v>
      </c>
      <c r="BT1304" s="52">
        <f t="shared" si="889"/>
        <v>15172.105263157895</v>
      </c>
      <c r="BU1304" s="31">
        <f t="shared" si="897"/>
        <v>0.13286713286713286</v>
      </c>
      <c r="BV1304" s="176"/>
      <c r="BW1304" s="197"/>
      <c r="BX1304" s="197"/>
      <c r="BY1304" s="67" t="s">
        <v>62</v>
      </c>
      <c r="BZ1304" s="49">
        <f t="shared" si="856"/>
        <v>45455577</v>
      </c>
      <c r="CA1304" s="30">
        <f>IFERROR(BZ1304/BW1301,"-")</f>
        <v>1.7017759370469426E-2</v>
      </c>
      <c r="CB1304" s="49">
        <f t="shared" si="857"/>
        <v>637</v>
      </c>
      <c r="CC1304" s="30">
        <f>IFERROR(CB1304/BX1301,"-")</f>
        <v>0.21254587921254589</v>
      </c>
      <c r="CD1304" s="52">
        <f t="shared" si="890"/>
        <v>71358.833594976459</v>
      </c>
      <c r="CE1304" s="31">
        <f t="shared" si="898"/>
        <v>0.19117647058823528</v>
      </c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9"/>
      <c r="CV1304" s="9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</row>
    <row r="1305" spans="2:144" s="16" customFormat="1" ht="13.15" customHeight="1">
      <c r="B1305" s="224"/>
      <c r="C1305" s="194"/>
      <c r="D1305" s="176"/>
      <c r="E1305" s="197"/>
      <c r="F1305" s="197"/>
      <c r="G1305" s="67" t="s">
        <v>64</v>
      </c>
      <c r="H1305" s="49">
        <v>0</v>
      </c>
      <c r="I1305" s="30">
        <f>IFERROR(H1305/E1301,"-")</f>
        <v>0</v>
      </c>
      <c r="J1305" s="49">
        <v>0</v>
      </c>
      <c r="K1305" s="30">
        <f>IFERROR(J1305/F1301,"-")</f>
        <v>0</v>
      </c>
      <c r="L1305" s="52" t="str">
        <f t="shared" si="883"/>
        <v>-</v>
      </c>
      <c r="M1305" s="31">
        <f t="shared" si="891"/>
        <v>0</v>
      </c>
      <c r="N1305" s="176"/>
      <c r="O1305" s="197"/>
      <c r="P1305" s="197"/>
      <c r="Q1305" s="67" t="s">
        <v>64</v>
      </c>
      <c r="R1305" s="49">
        <v>0</v>
      </c>
      <c r="S1305" s="30">
        <f>IFERROR(R1305/O1301,"-")</f>
        <v>0</v>
      </c>
      <c r="T1305" s="49">
        <v>0</v>
      </c>
      <c r="U1305" s="30">
        <f>IFERROR(T1305/P1301,"-")</f>
        <v>0</v>
      </c>
      <c r="V1305" s="52" t="str">
        <f t="shared" si="884"/>
        <v>-</v>
      </c>
      <c r="W1305" s="31">
        <f t="shared" si="892"/>
        <v>0</v>
      </c>
      <c r="X1305" s="176"/>
      <c r="Y1305" s="197"/>
      <c r="Z1305" s="197"/>
      <c r="AA1305" s="67" t="s">
        <v>64</v>
      </c>
      <c r="AB1305" s="49">
        <v>488684</v>
      </c>
      <c r="AC1305" s="30">
        <f>IFERROR(AB1305/Y1301,"-")</f>
        <v>6.8412668705151894E-4</v>
      </c>
      <c r="AD1305" s="49">
        <v>38</v>
      </c>
      <c r="AE1305" s="30">
        <f>IFERROR(AD1305/Z1301,"-")</f>
        <v>3.7218413320274243E-2</v>
      </c>
      <c r="AF1305" s="52">
        <f t="shared" si="885"/>
        <v>12860.105263157895</v>
      </c>
      <c r="AG1305" s="31">
        <f t="shared" si="893"/>
        <v>3.4234234234234232E-2</v>
      </c>
      <c r="AH1305" s="176"/>
      <c r="AI1305" s="197"/>
      <c r="AJ1305" s="197"/>
      <c r="AK1305" s="67" t="s">
        <v>64</v>
      </c>
      <c r="AL1305" s="49">
        <v>3647899</v>
      </c>
      <c r="AM1305" s="30">
        <f>IFERROR(AL1305/AI1301,"-")</f>
        <v>4.3507837310675585E-3</v>
      </c>
      <c r="AN1305" s="49">
        <v>39</v>
      </c>
      <c r="AO1305" s="30">
        <f>IFERROR(AN1305/AJ1301,"-")</f>
        <v>4.1052631578947368E-2</v>
      </c>
      <c r="AP1305" s="52">
        <f t="shared" si="886"/>
        <v>93535.871794871797</v>
      </c>
      <c r="AQ1305" s="31">
        <f t="shared" si="894"/>
        <v>3.8123167155425221E-2</v>
      </c>
      <c r="AR1305" s="176"/>
      <c r="AS1305" s="197"/>
      <c r="AT1305" s="197"/>
      <c r="AU1305" s="67" t="s">
        <v>64</v>
      </c>
      <c r="AV1305" s="49">
        <v>1468927</v>
      </c>
      <c r="AW1305" s="30">
        <f>IFERROR(AV1305/AS1301,"-")</f>
        <v>2.2694000046255421E-3</v>
      </c>
      <c r="AX1305" s="49">
        <v>35</v>
      </c>
      <c r="AY1305" s="30">
        <f>IFERROR(AX1305/AT1301,"-")</f>
        <v>5.6910569105691054E-2</v>
      </c>
      <c r="AZ1305" s="52">
        <f t="shared" si="887"/>
        <v>41969.342857142859</v>
      </c>
      <c r="BA1305" s="31">
        <f t="shared" si="895"/>
        <v>5.0359712230215826E-2</v>
      </c>
      <c r="BB1305" s="176"/>
      <c r="BC1305" s="197"/>
      <c r="BD1305" s="197"/>
      <c r="BE1305" s="67" t="s">
        <v>64</v>
      </c>
      <c r="BF1305" s="49">
        <v>1744301</v>
      </c>
      <c r="BG1305" s="30">
        <f>IFERROR(BF1305/BC1301,"-")</f>
        <v>5.3422546249464065E-3</v>
      </c>
      <c r="BH1305" s="49">
        <v>9</v>
      </c>
      <c r="BI1305" s="30">
        <f>IFERROR(BH1305/BD1301,"-")</f>
        <v>3.0100334448160536E-2</v>
      </c>
      <c r="BJ1305" s="52">
        <f t="shared" si="888"/>
        <v>193811.22222222222</v>
      </c>
      <c r="BK1305" s="31">
        <f t="shared" si="896"/>
        <v>2.5352112676056339E-2</v>
      </c>
      <c r="BL1305" s="176"/>
      <c r="BM1305" s="197"/>
      <c r="BN1305" s="197"/>
      <c r="BO1305" s="67" t="s">
        <v>64</v>
      </c>
      <c r="BP1305" s="49">
        <v>13614</v>
      </c>
      <c r="BQ1305" s="30">
        <f>IFERROR(BP1305/BM1301,"-")</f>
        <v>9.9142462125198128E-5</v>
      </c>
      <c r="BR1305" s="49">
        <v>2</v>
      </c>
      <c r="BS1305" s="30">
        <f>IFERROR(BR1305/BN1301,"-")</f>
        <v>1.8867924528301886E-2</v>
      </c>
      <c r="BT1305" s="52">
        <f t="shared" si="889"/>
        <v>6807</v>
      </c>
      <c r="BU1305" s="31">
        <f t="shared" si="897"/>
        <v>1.3986013986013986E-2</v>
      </c>
      <c r="BV1305" s="176"/>
      <c r="BW1305" s="197"/>
      <c r="BX1305" s="197"/>
      <c r="BY1305" s="67" t="s">
        <v>64</v>
      </c>
      <c r="BZ1305" s="49">
        <f t="shared" si="856"/>
        <v>7363425</v>
      </c>
      <c r="CA1305" s="30">
        <f>IFERROR(BZ1305/BW1301,"-")</f>
        <v>2.7567353240835293E-3</v>
      </c>
      <c r="CB1305" s="49">
        <f t="shared" si="857"/>
        <v>123</v>
      </c>
      <c r="CC1305" s="30">
        <f>IFERROR(CB1305/BX1301,"-")</f>
        <v>4.1041041041041039E-2</v>
      </c>
      <c r="CD1305" s="52">
        <f t="shared" si="890"/>
        <v>59865.243902439026</v>
      </c>
      <c r="CE1305" s="31">
        <f t="shared" si="898"/>
        <v>3.6914765906362543E-2</v>
      </c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9"/>
      <c r="CV1305" s="9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</row>
    <row r="1306" spans="2:144" s="16" customFormat="1" ht="13.15" customHeight="1">
      <c r="B1306" s="224"/>
      <c r="C1306" s="194"/>
      <c r="D1306" s="176"/>
      <c r="E1306" s="197"/>
      <c r="F1306" s="197"/>
      <c r="G1306" s="67" t="s">
        <v>66</v>
      </c>
      <c r="H1306" s="49">
        <v>87448</v>
      </c>
      <c r="I1306" s="30">
        <f>IFERROR(H1306/E1301,"-")</f>
        <v>5.0554990287669965E-2</v>
      </c>
      <c r="J1306" s="49">
        <v>1</v>
      </c>
      <c r="K1306" s="30">
        <f>IFERROR(J1306/F1301,"-")</f>
        <v>1</v>
      </c>
      <c r="L1306" s="52">
        <f t="shared" si="883"/>
        <v>87448</v>
      </c>
      <c r="M1306" s="31">
        <f t="shared" si="891"/>
        <v>1</v>
      </c>
      <c r="N1306" s="176"/>
      <c r="O1306" s="197"/>
      <c r="P1306" s="197"/>
      <c r="Q1306" s="67" t="s">
        <v>66</v>
      </c>
      <c r="R1306" s="49">
        <v>50883</v>
      </c>
      <c r="S1306" s="30">
        <f>IFERROR(R1306/O1301,"-")</f>
        <v>9.3028400510455928E-3</v>
      </c>
      <c r="T1306" s="49">
        <v>1</v>
      </c>
      <c r="U1306" s="30">
        <f>IFERROR(T1306/P1301,"-")</f>
        <v>0.2</v>
      </c>
      <c r="V1306" s="52">
        <f t="shared" si="884"/>
        <v>50883</v>
      </c>
      <c r="W1306" s="31">
        <f t="shared" si="892"/>
        <v>0.2</v>
      </c>
      <c r="X1306" s="176"/>
      <c r="Y1306" s="197"/>
      <c r="Z1306" s="197"/>
      <c r="AA1306" s="67" t="s">
        <v>66</v>
      </c>
      <c r="AB1306" s="49">
        <v>3434952</v>
      </c>
      <c r="AC1306" s="30">
        <f>IFERROR(AB1306/Y1301,"-")</f>
        <v>4.8087155133808126E-3</v>
      </c>
      <c r="AD1306" s="49">
        <v>194</v>
      </c>
      <c r="AE1306" s="30">
        <f>IFERROR(AD1306/Z1301,"-")</f>
        <v>0.19000979431929482</v>
      </c>
      <c r="AF1306" s="52">
        <f t="shared" si="885"/>
        <v>17705.938144329895</v>
      </c>
      <c r="AG1306" s="31">
        <f t="shared" si="893"/>
        <v>0.17477477477477477</v>
      </c>
      <c r="AH1306" s="176"/>
      <c r="AI1306" s="197"/>
      <c r="AJ1306" s="197"/>
      <c r="AK1306" s="67" t="s">
        <v>66</v>
      </c>
      <c r="AL1306" s="49">
        <v>12025891</v>
      </c>
      <c r="AM1306" s="30">
        <f>IFERROR(AL1306/AI1301,"-")</f>
        <v>1.4343064573441254E-2</v>
      </c>
      <c r="AN1306" s="49">
        <v>264</v>
      </c>
      <c r="AO1306" s="30">
        <f>IFERROR(AN1306/AJ1301,"-")</f>
        <v>0.27789473684210525</v>
      </c>
      <c r="AP1306" s="52">
        <f t="shared" si="886"/>
        <v>45552.617424242424</v>
      </c>
      <c r="AQ1306" s="31">
        <f t="shared" si="894"/>
        <v>0.25806451612903225</v>
      </c>
      <c r="AR1306" s="176"/>
      <c r="AS1306" s="197"/>
      <c r="AT1306" s="197"/>
      <c r="AU1306" s="67" t="s">
        <v>66</v>
      </c>
      <c r="AV1306" s="49">
        <v>4253888</v>
      </c>
      <c r="AW1306" s="30">
        <f>IFERROR(AV1306/AS1301,"-")</f>
        <v>6.5719899265767037E-3</v>
      </c>
      <c r="AX1306" s="49">
        <v>176</v>
      </c>
      <c r="AY1306" s="30">
        <f>IFERROR(AX1306/AT1301,"-")</f>
        <v>0.2861788617886179</v>
      </c>
      <c r="AZ1306" s="52">
        <f t="shared" si="887"/>
        <v>24169.81818181818</v>
      </c>
      <c r="BA1306" s="31">
        <f t="shared" si="895"/>
        <v>0.25323741007194245</v>
      </c>
      <c r="BB1306" s="176"/>
      <c r="BC1306" s="197"/>
      <c r="BD1306" s="197"/>
      <c r="BE1306" s="67" t="s">
        <v>66</v>
      </c>
      <c r="BF1306" s="49">
        <v>2267284</v>
      </c>
      <c r="BG1306" s="30">
        <f>IFERROR(BF1306/BC1301,"-")</f>
        <v>6.9439898475475211E-3</v>
      </c>
      <c r="BH1306" s="49">
        <v>81</v>
      </c>
      <c r="BI1306" s="30">
        <f>IFERROR(BH1306/BD1301,"-")</f>
        <v>0.2709030100334448</v>
      </c>
      <c r="BJ1306" s="52">
        <f t="shared" si="888"/>
        <v>27991.160493827159</v>
      </c>
      <c r="BK1306" s="31">
        <f t="shared" si="896"/>
        <v>0.22816901408450704</v>
      </c>
      <c r="BL1306" s="176"/>
      <c r="BM1306" s="197"/>
      <c r="BN1306" s="197"/>
      <c r="BO1306" s="67" t="s">
        <v>66</v>
      </c>
      <c r="BP1306" s="49">
        <v>5003987</v>
      </c>
      <c r="BQ1306" s="30">
        <f>IFERROR(BP1306/BM1301,"-")</f>
        <v>3.6440986603678845E-2</v>
      </c>
      <c r="BR1306" s="49">
        <v>19</v>
      </c>
      <c r="BS1306" s="30">
        <f>IFERROR(BR1306/BN1301,"-")</f>
        <v>0.17924528301886791</v>
      </c>
      <c r="BT1306" s="52">
        <f t="shared" si="889"/>
        <v>263367.73684210528</v>
      </c>
      <c r="BU1306" s="31">
        <f t="shared" si="897"/>
        <v>0.13286713286713286</v>
      </c>
      <c r="BV1306" s="176"/>
      <c r="BW1306" s="197"/>
      <c r="BX1306" s="197"/>
      <c r="BY1306" s="67" t="s">
        <v>66</v>
      </c>
      <c r="BZ1306" s="49">
        <f t="shared" si="856"/>
        <v>27124333</v>
      </c>
      <c r="CA1306" s="30">
        <f>IFERROR(BZ1306/BW1301,"-")</f>
        <v>1.0154867731158337E-2</v>
      </c>
      <c r="CB1306" s="49">
        <f t="shared" si="857"/>
        <v>736</v>
      </c>
      <c r="CC1306" s="30">
        <f>IFERROR(CB1306/BX1301,"-")</f>
        <v>0.2455789122455789</v>
      </c>
      <c r="CD1306" s="52">
        <f t="shared" si="890"/>
        <v>36853.713315217392</v>
      </c>
      <c r="CE1306" s="31">
        <f t="shared" si="898"/>
        <v>0.22088835534213686</v>
      </c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9"/>
      <c r="CV1306" s="9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</row>
    <row r="1307" spans="2:144" s="16" customFormat="1" ht="13.15" customHeight="1">
      <c r="B1307" s="224"/>
      <c r="C1307" s="194"/>
      <c r="D1307" s="176"/>
      <c r="E1307" s="197"/>
      <c r="F1307" s="197"/>
      <c r="G1307" s="67" t="s">
        <v>68</v>
      </c>
      <c r="H1307" s="49">
        <v>0</v>
      </c>
      <c r="I1307" s="30">
        <f>IFERROR(H1307/E1301,"-")</f>
        <v>0</v>
      </c>
      <c r="J1307" s="49">
        <v>0</v>
      </c>
      <c r="K1307" s="30">
        <f>IFERROR(J1307/F1301,"-")</f>
        <v>0</v>
      </c>
      <c r="L1307" s="52" t="str">
        <f t="shared" si="883"/>
        <v>-</v>
      </c>
      <c r="M1307" s="31">
        <f t="shared" si="891"/>
        <v>0</v>
      </c>
      <c r="N1307" s="176"/>
      <c r="O1307" s="197"/>
      <c r="P1307" s="197"/>
      <c r="Q1307" s="67" t="s">
        <v>68</v>
      </c>
      <c r="R1307" s="49">
        <v>76850</v>
      </c>
      <c r="S1307" s="30">
        <f>IFERROR(R1307/O1301,"-")</f>
        <v>1.4050336220797788E-2</v>
      </c>
      <c r="T1307" s="49">
        <v>2</v>
      </c>
      <c r="U1307" s="30">
        <f>IFERROR(T1307/P1301,"-")</f>
        <v>0.4</v>
      </c>
      <c r="V1307" s="52">
        <f t="shared" si="884"/>
        <v>38425</v>
      </c>
      <c r="W1307" s="31">
        <f t="shared" si="892"/>
        <v>0.4</v>
      </c>
      <c r="X1307" s="176"/>
      <c r="Y1307" s="197"/>
      <c r="Z1307" s="197"/>
      <c r="AA1307" s="67" t="s">
        <v>68</v>
      </c>
      <c r="AB1307" s="49">
        <v>23759306</v>
      </c>
      <c r="AC1307" s="30">
        <f>IFERROR(AB1307/Y1301,"-")</f>
        <v>3.3261525444711254E-2</v>
      </c>
      <c r="AD1307" s="49">
        <v>242</v>
      </c>
      <c r="AE1307" s="30">
        <f>IFERROR(AD1307/Z1301,"-")</f>
        <v>0.23702252693437806</v>
      </c>
      <c r="AF1307" s="52">
        <f t="shared" si="885"/>
        <v>98178.950413223138</v>
      </c>
      <c r="AG1307" s="31">
        <f t="shared" si="893"/>
        <v>0.21801801801801801</v>
      </c>
      <c r="AH1307" s="176"/>
      <c r="AI1307" s="197"/>
      <c r="AJ1307" s="197"/>
      <c r="AK1307" s="67" t="s">
        <v>68</v>
      </c>
      <c r="AL1307" s="49">
        <v>25627770</v>
      </c>
      <c r="AM1307" s="30">
        <f>IFERROR(AL1307/AI1301,"-")</f>
        <v>3.0565781777275425E-2</v>
      </c>
      <c r="AN1307" s="49">
        <v>285</v>
      </c>
      <c r="AO1307" s="30">
        <f>IFERROR(AN1307/AJ1301,"-")</f>
        <v>0.3</v>
      </c>
      <c r="AP1307" s="52">
        <f t="shared" si="886"/>
        <v>89922</v>
      </c>
      <c r="AQ1307" s="31">
        <f t="shared" si="894"/>
        <v>0.27859237536656889</v>
      </c>
      <c r="AR1307" s="176"/>
      <c r="AS1307" s="197"/>
      <c r="AT1307" s="197"/>
      <c r="AU1307" s="67" t="s">
        <v>68</v>
      </c>
      <c r="AV1307" s="49">
        <v>24244505</v>
      </c>
      <c r="AW1307" s="30">
        <f>IFERROR(AV1307/AS1301,"-")</f>
        <v>3.7456238301252533E-2</v>
      </c>
      <c r="AX1307" s="49">
        <v>211</v>
      </c>
      <c r="AY1307" s="30">
        <f>IFERROR(AX1307/AT1301,"-")</f>
        <v>0.34308943089430893</v>
      </c>
      <c r="AZ1307" s="52">
        <f t="shared" si="887"/>
        <v>114902.8672985782</v>
      </c>
      <c r="BA1307" s="31">
        <f t="shared" si="895"/>
        <v>0.3035971223021583</v>
      </c>
      <c r="BB1307" s="176"/>
      <c r="BC1307" s="197"/>
      <c r="BD1307" s="197"/>
      <c r="BE1307" s="67" t="s">
        <v>68</v>
      </c>
      <c r="BF1307" s="49">
        <v>10220371</v>
      </c>
      <c r="BG1307" s="30">
        <f>IFERROR(BF1307/BC1301,"-")</f>
        <v>3.1301836233206384E-2</v>
      </c>
      <c r="BH1307" s="49">
        <v>112</v>
      </c>
      <c r="BI1307" s="30">
        <f>IFERROR(BH1307/BD1301,"-")</f>
        <v>0.37458193979933108</v>
      </c>
      <c r="BJ1307" s="52">
        <f t="shared" si="888"/>
        <v>91253.3125</v>
      </c>
      <c r="BK1307" s="31">
        <f t="shared" si="896"/>
        <v>0.3154929577464789</v>
      </c>
      <c r="BL1307" s="176"/>
      <c r="BM1307" s="197"/>
      <c r="BN1307" s="197"/>
      <c r="BO1307" s="67" t="s">
        <v>68</v>
      </c>
      <c r="BP1307" s="49">
        <v>2599093</v>
      </c>
      <c r="BQ1307" s="30">
        <f>IFERROR(BP1307/BM1301,"-")</f>
        <v>1.892760976291814E-2</v>
      </c>
      <c r="BR1307" s="49">
        <v>30</v>
      </c>
      <c r="BS1307" s="30">
        <f>IFERROR(BR1307/BN1301,"-")</f>
        <v>0.28301886792452829</v>
      </c>
      <c r="BT1307" s="52">
        <f t="shared" si="889"/>
        <v>86636.433333333334</v>
      </c>
      <c r="BU1307" s="31">
        <f t="shared" si="897"/>
        <v>0.20979020979020979</v>
      </c>
      <c r="BV1307" s="176"/>
      <c r="BW1307" s="197"/>
      <c r="BX1307" s="197"/>
      <c r="BY1307" s="67" t="s">
        <v>68</v>
      </c>
      <c r="BZ1307" s="49">
        <f t="shared" si="856"/>
        <v>86527895</v>
      </c>
      <c r="CA1307" s="30">
        <f>IFERROR(BZ1307/BW1301,"-")</f>
        <v>3.2394504549865123E-2</v>
      </c>
      <c r="CB1307" s="49">
        <f t="shared" si="857"/>
        <v>882</v>
      </c>
      <c r="CC1307" s="30">
        <f>IFERROR(CB1307/BX1301,"-")</f>
        <v>0.29429429429429427</v>
      </c>
      <c r="CD1307" s="52">
        <f t="shared" si="890"/>
        <v>98104.189342403624</v>
      </c>
      <c r="CE1307" s="31">
        <f t="shared" si="898"/>
        <v>0.26470588235294118</v>
      </c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9"/>
      <c r="CV1307" s="9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</row>
    <row r="1308" spans="2:144" s="16" customFormat="1" ht="13.15" customHeight="1">
      <c r="B1308" s="224"/>
      <c r="C1308" s="194"/>
      <c r="D1308" s="176"/>
      <c r="E1308" s="197"/>
      <c r="F1308" s="197"/>
      <c r="G1308" s="67" t="s">
        <v>69</v>
      </c>
      <c r="H1308" s="49">
        <v>0</v>
      </c>
      <c r="I1308" s="30">
        <f>IFERROR(H1308/E1301,"-")</f>
        <v>0</v>
      </c>
      <c r="J1308" s="49">
        <v>0</v>
      </c>
      <c r="K1308" s="30">
        <f>IFERROR(J1308/F1301,"-")</f>
        <v>0</v>
      </c>
      <c r="L1308" s="52" t="str">
        <f t="shared" si="883"/>
        <v>-</v>
      </c>
      <c r="M1308" s="31">
        <f t="shared" si="891"/>
        <v>0</v>
      </c>
      <c r="N1308" s="176"/>
      <c r="O1308" s="197"/>
      <c r="P1308" s="197"/>
      <c r="Q1308" s="67" t="s">
        <v>69</v>
      </c>
      <c r="R1308" s="49">
        <v>64519</v>
      </c>
      <c r="S1308" s="30">
        <f>IFERROR(R1308/O1301,"-")</f>
        <v>1.1795883443456766E-2</v>
      </c>
      <c r="T1308" s="49">
        <v>1</v>
      </c>
      <c r="U1308" s="30">
        <f>IFERROR(T1308/P1301,"-")</f>
        <v>0.2</v>
      </c>
      <c r="V1308" s="52">
        <f t="shared" si="884"/>
        <v>64519</v>
      </c>
      <c r="W1308" s="31">
        <f t="shared" si="892"/>
        <v>0.2</v>
      </c>
      <c r="X1308" s="176"/>
      <c r="Y1308" s="197"/>
      <c r="Z1308" s="197"/>
      <c r="AA1308" s="67" t="s">
        <v>69</v>
      </c>
      <c r="AB1308" s="49">
        <v>7702829</v>
      </c>
      <c r="AC1308" s="30">
        <f>IFERROR(AB1308/Y1301,"-")</f>
        <v>1.078347333797375E-2</v>
      </c>
      <c r="AD1308" s="49">
        <v>75</v>
      </c>
      <c r="AE1308" s="30">
        <f>IFERROR(AD1308/Z1301,"-")</f>
        <v>7.3457394711067575E-2</v>
      </c>
      <c r="AF1308" s="52">
        <f t="shared" si="885"/>
        <v>102704.38666666667</v>
      </c>
      <c r="AG1308" s="31">
        <f t="shared" si="893"/>
        <v>6.7567567567567571E-2</v>
      </c>
      <c r="AH1308" s="176"/>
      <c r="AI1308" s="197"/>
      <c r="AJ1308" s="197"/>
      <c r="AK1308" s="67" t="s">
        <v>69</v>
      </c>
      <c r="AL1308" s="49">
        <v>23706091</v>
      </c>
      <c r="AM1308" s="30">
        <f>IFERROR(AL1308/AI1301,"-")</f>
        <v>2.8273829689365596E-2</v>
      </c>
      <c r="AN1308" s="49">
        <v>118</v>
      </c>
      <c r="AO1308" s="30">
        <f>IFERROR(AN1308/AJ1301,"-")</f>
        <v>0.12421052631578948</v>
      </c>
      <c r="AP1308" s="52">
        <f t="shared" si="886"/>
        <v>200899.07627118644</v>
      </c>
      <c r="AQ1308" s="31">
        <f t="shared" si="894"/>
        <v>0.11534701857282502</v>
      </c>
      <c r="AR1308" s="176"/>
      <c r="AS1308" s="197"/>
      <c r="AT1308" s="197"/>
      <c r="AU1308" s="67" t="s">
        <v>69</v>
      </c>
      <c r="AV1308" s="49">
        <v>33417431</v>
      </c>
      <c r="AW1308" s="30">
        <f>IFERROR(AV1308/AS1301,"-")</f>
        <v>5.1627833150302047E-2</v>
      </c>
      <c r="AX1308" s="49">
        <v>91</v>
      </c>
      <c r="AY1308" s="30">
        <f>IFERROR(AX1308/AT1301,"-")</f>
        <v>0.14796747967479676</v>
      </c>
      <c r="AZ1308" s="52">
        <f t="shared" si="887"/>
        <v>367224.51648351649</v>
      </c>
      <c r="BA1308" s="31">
        <f t="shared" si="895"/>
        <v>0.13093525179856116</v>
      </c>
      <c r="BB1308" s="176"/>
      <c r="BC1308" s="197"/>
      <c r="BD1308" s="197"/>
      <c r="BE1308" s="67" t="s">
        <v>69</v>
      </c>
      <c r="BF1308" s="49">
        <v>15932612</v>
      </c>
      <c r="BG1308" s="30">
        <f>IFERROR(BF1308/BC1301,"-")</f>
        <v>4.8796664190685332E-2</v>
      </c>
      <c r="BH1308" s="49">
        <v>65</v>
      </c>
      <c r="BI1308" s="30">
        <f>IFERROR(BH1308/BD1301,"-")</f>
        <v>0.21739130434782608</v>
      </c>
      <c r="BJ1308" s="52">
        <f t="shared" si="888"/>
        <v>245117.10769230771</v>
      </c>
      <c r="BK1308" s="31">
        <f t="shared" si="896"/>
        <v>0.18309859154929578</v>
      </c>
      <c r="BL1308" s="176"/>
      <c r="BM1308" s="197"/>
      <c r="BN1308" s="197"/>
      <c r="BO1308" s="67" t="s">
        <v>69</v>
      </c>
      <c r="BP1308" s="49">
        <v>5330466</v>
      </c>
      <c r="BQ1308" s="30">
        <f>IFERROR(BP1308/BM1301,"-")</f>
        <v>3.8818534120365532E-2</v>
      </c>
      <c r="BR1308" s="49">
        <v>20</v>
      </c>
      <c r="BS1308" s="30">
        <f>IFERROR(BR1308/BN1301,"-")</f>
        <v>0.18867924528301888</v>
      </c>
      <c r="BT1308" s="52">
        <f t="shared" si="889"/>
        <v>266523.3</v>
      </c>
      <c r="BU1308" s="31">
        <f t="shared" si="897"/>
        <v>0.13986013986013987</v>
      </c>
      <c r="BV1308" s="176"/>
      <c r="BW1308" s="197"/>
      <c r="BX1308" s="197"/>
      <c r="BY1308" s="67" t="s">
        <v>69</v>
      </c>
      <c r="BZ1308" s="49">
        <f t="shared" si="856"/>
        <v>86153948</v>
      </c>
      <c r="CA1308" s="30">
        <f>IFERROR(BZ1308/BW1301,"-")</f>
        <v>3.2254505445612001E-2</v>
      </c>
      <c r="CB1308" s="49">
        <f t="shared" si="857"/>
        <v>370</v>
      </c>
      <c r="CC1308" s="30">
        <f>IFERROR(CB1308/BX1301,"-")</f>
        <v>0.12345679012345678</v>
      </c>
      <c r="CD1308" s="52">
        <f t="shared" si="890"/>
        <v>232848.5081081081</v>
      </c>
      <c r="CE1308" s="31">
        <f t="shared" si="898"/>
        <v>0.11104441776710684</v>
      </c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9"/>
      <c r="CV1308" s="9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</row>
    <row r="1309" spans="2:144" s="16" customFormat="1" ht="13.15" customHeight="1">
      <c r="B1309" s="224"/>
      <c r="C1309" s="194"/>
      <c r="D1309" s="176"/>
      <c r="E1309" s="197"/>
      <c r="F1309" s="197"/>
      <c r="G1309" s="67" t="s">
        <v>71</v>
      </c>
      <c r="H1309" s="49">
        <v>0</v>
      </c>
      <c r="I1309" s="30">
        <f>IFERROR(H1309/E1301,"-")</f>
        <v>0</v>
      </c>
      <c r="J1309" s="49">
        <v>0</v>
      </c>
      <c r="K1309" s="30">
        <f>IFERROR(J1309/F1301,"-")</f>
        <v>0</v>
      </c>
      <c r="L1309" s="52" t="str">
        <f t="shared" si="883"/>
        <v>-</v>
      </c>
      <c r="M1309" s="31">
        <f t="shared" si="891"/>
        <v>0</v>
      </c>
      <c r="N1309" s="176"/>
      <c r="O1309" s="197"/>
      <c r="P1309" s="197"/>
      <c r="Q1309" s="67" t="s">
        <v>71</v>
      </c>
      <c r="R1309" s="49">
        <v>0</v>
      </c>
      <c r="S1309" s="30">
        <f>IFERROR(R1309/O1301,"-")</f>
        <v>0</v>
      </c>
      <c r="T1309" s="49">
        <v>0</v>
      </c>
      <c r="U1309" s="30">
        <f>IFERROR(T1309/P1301,"-")</f>
        <v>0</v>
      </c>
      <c r="V1309" s="52" t="str">
        <f t="shared" si="884"/>
        <v>-</v>
      </c>
      <c r="W1309" s="31">
        <f t="shared" si="892"/>
        <v>0</v>
      </c>
      <c r="X1309" s="176"/>
      <c r="Y1309" s="197"/>
      <c r="Z1309" s="197"/>
      <c r="AA1309" s="67" t="s">
        <v>71</v>
      </c>
      <c r="AB1309" s="49">
        <v>0</v>
      </c>
      <c r="AC1309" s="30">
        <f>IFERROR(AB1309/Y1301,"-")</f>
        <v>0</v>
      </c>
      <c r="AD1309" s="49">
        <v>0</v>
      </c>
      <c r="AE1309" s="30">
        <f>IFERROR(AD1309/Z1301,"-")</f>
        <v>0</v>
      </c>
      <c r="AF1309" s="52" t="str">
        <f t="shared" si="885"/>
        <v>-</v>
      </c>
      <c r="AG1309" s="31">
        <f t="shared" si="893"/>
        <v>0</v>
      </c>
      <c r="AH1309" s="176"/>
      <c r="AI1309" s="197"/>
      <c r="AJ1309" s="197"/>
      <c r="AK1309" s="67" t="s">
        <v>71</v>
      </c>
      <c r="AL1309" s="49">
        <v>2940</v>
      </c>
      <c r="AM1309" s="30">
        <f>IFERROR(AL1309/AI1301,"-")</f>
        <v>3.506485286280849E-6</v>
      </c>
      <c r="AN1309" s="49">
        <v>1</v>
      </c>
      <c r="AO1309" s="30">
        <f>IFERROR(AN1309/AJ1301,"-")</f>
        <v>1.0526315789473684E-3</v>
      </c>
      <c r="AP1309" s="52">
        <f t="shared" si="886"/>
        <v>2940</v>
      </c>
      <c r="AQ1309" s="31">
        <f t="shared" si="894"/>
        <v>9.7751710654936461E-4</v>
      </c>
      <c r="AR1309" s="176"/>
      <c r="AS1309" s="197"/>
      <c r="AT1309" s="197"/>
      <c r="AU1309" s="67" t="s">
        <v>71</v>
      </c>
      <c r="AV1309" s="49">
        <v>1293</v>
      </c>
      <c r="AW1309" s="30">
        <f>IFERROR(AV1309/AS1301,"-")</f>
        <v>1.9976038332611669E-6</v>
      </c>
      <c r="AX1309" s="49">
        <v>1</v>
      </c>
      <c r="AY1309" s="30">
        <f>IFERROR(AX1309/AT1301,"-")</f>
        <v>1.6260162601626016E-3</v>
      </c>
      <c r="AZ1309" s="52">
        <f t="shared" si="887"/>
        <v>1293</v>
      </c>
      <c r="BA1309" s="31">
        <f t="shared" si="895"/>
        <v>1.4388489208633094E-3</v>
      </c>
      <c r="BB1309" s="176"/>
      <c r="BC1309" s="197"/>
      <c r="BD1309" s="197"/>
      <c r="BE1309" s="67" t="s">
        <v>71</v>
      </c>
      <c r="BF1309" s="49">
        <v>771</v>
      </c>
      <c r="BG1309" s="30">
        <f>IFERROR(BF1309/BC1301,"-")</f>
        <v>2.3613346067184962E-6</v>
      </c>
      <c r="BH1309" s="49">
        <v>1</v>
      </c>
      <c r="BI1309" s="30">
        <f>IFERROR(BH1309/BD1301,"-")</f>
        <v>3.3444816053511705E-3</v>
      </c>
      <c r="BJ1309" s="52">
        <f t="shared" si="888"/>
        <v>771</v>
      </c>
      <c r="BK1309" s="31">
        <f t="shared" si="896"/>
        <v>2.8169014084507044E-3</v>
      </c>
      <c r="BL1309" s="176"/>
      <c r="BM1309" s="197"/>
      <c r="BN1309" s="197"/>
      <c r="BO1309" s="67" t="s">
        <v>71</v>
      </c>
      <c r="BP1309" s="49">
        <v>0</v>
      </c>
      <c r="BQ1309" s="30">
        <f>IFERROR(BP1309/BM1301,"-")</f>
        <v>0</v>
      </c>
      <c r="BR1309" s="49">
        <v>0</v>
      </c>
      <c r="BS1309" s="30">
        <f>IFERROR(BR1309/BN1301,"-")</f>
        <v>0</v>
      </c>
      <c r="BT1309" s="52" t="str">
        <f t="shared" si="889"/>
        <v>-</v>
      </c>
      <c r="BU1309" s="31">
        <f t="shared" si="897"/>
        <v>0</v>
      </c>
      <c r="BV1309" s="176"/>
      <c r="BW1309" s="197"/>
      <c r="BX1309" s="197"/>
      <c r="BY1309" s="67" t="s">
        <v>71</v>
      </c>
      <c r="BZ1309" s="49">
        <f t="shared" si="856"/>
        <v>5004</v>
      </c>
      <c r="CA1309" s="30">
        <f>IFERROR(BZ1309/BW1301,"-")</f>
        <v>1.8734085784419588E-6</v>
      </c>
      <c r="CB1309" s="49">
        <f t="shared" si="857"/>
        <v>3</v>
      </c>
      <c r="CC1309" s="30">
        <f>IFERROR(CB1309/BX1301,"-")</f>
        <v>1.001001001001001E-3</v>
      </c>
      <c r="CD1309" s="52">
        <f t="shared" si="890"/>
        <v>1668</v>
      </c>
      <c r="CE1309" s="31">
        <f t="shared" si="898"/>
        <v>9.0036014405762304E-4</v>
      </c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9"/>
      <c r="CV1309" s="9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</row>
    <row r="1310" spans="2:144" s="16" customFormat="1" ht="13.15" customHeight="1">
      <c r="B1310" s="224"/>
      <c r="C1310" s="194"/>
      <c r="D1310" s="176"/>
      <c r="E1310" s="197"/>
      <c r="F1310" s="197"/>
      <c r="G1310" s="67" t="s">
        <v>73</v>
      </c>
      <c r="H1310" s="49">
        <v>0</v>
      </c>
      <c r="I1310" s="30">
        <f>IFERROR(H1310/E1301,"-")</f>
        <v>0</v>
      </c>
      <c r="J1310" s="49">
        <v>0</v>
      </c>
      <c r="K1310" s="30">
        <f>IFERROR(J1310/F1301,"-")</f>
        <v>0</v>
      </c>
      <c r="L1310" s="52" t="str">
        <f t="shared" si="883"/>
        <v>-</v>
      </c>
      <c r="M1310" s="31">
        <f t="shared" si="891"/>
        <v>0</v>
      </c>
      <c r="N1310" s="176"/>
      <c r="O1310" s="197"/>
      <c r="P1310" s="197"/>
      <c r="Q1310" s="67" t="s">
        <v>73</v>
      </c>
      <c r="R1310" s="49">
        <v>0</v>
      </c>
      <c r="S1310" s="30">
        <f>IFERROR(R1310/O1301,"-")</f>
        <v>0</v>
      </c>
      <c r="T1310" s="49">
        <v>0</v>
      </c>
      <c r="U1310" s="30">
        <f>IFERROR(T1310/P1301,"-")</f>
        <v>0</v>
      </c>
      <c r="V1310" s="52" t="str">
        <f t="shared" si="884"/>
        <v>-</v>
      </c>
      <c r="W1310" s="31">
        <f t="shared" si="892"/>
        <v>0</v>
      </c>
      <c r="X1310" s="176"/>
      <c r="Y1310" s="197"/>
      <c r="Z1310" s="197"/>
      <c r="AA1310" s="67" t="s">
        <v>73</v>
      </c>
      <c r="AB1310" s="49">
        <v>79414</v>
      </c>
      <c r="AC1310" s="30">
        <f>IFERROR(AB1310/Y1301,"-")</f>
        <v>1.1117457646558782E-4</v>
      </c>
      <c r="AD1310" s="49">
        <v>7</v>
      </c>
      <c r="AE1310" s="30">
        <f>IFERROR(AD1310/Z1301,"-")</f>
        <v>6.8560235063663075E-3</v>
      </c>
      <c r="AF1310" s="52">
        <f t="shared" si="885"/>
        <v>11344.857142857143</v>
      </c>
      <c r="AG1310" s="31">
        <f t="shared" si="893"/>
        <v>6.3063063063063061E-3</v>
      </c>
      <c r="AH1310" s="176"/>
      <c r="AI1310" s="197"/>
      <c r="AJ1310" s="197"/>
      <c r="AK1310" s="67" t="s">
        <v>73</v>
      </c>
      <c r="AL1310" s="49">
        <v>55119</v>
      </c>
      <c r="AM1310" s="30">
        <f>IFERROR(AL1310/AI1301,"-")</f>
        <v>6.5739443025344941E-5</v>
      </c>
      <c r="AN1310" s="49">
        <v>5</v>
      </c>
      <c r="AO1310" s="30">
        <f>IFERROR(AN1310/AJ1301,"-")</f>
        <v>5.263157894736842E-3</v>
      </c>
      <c r="AP1310" s="52">
        <f t="shared" si="886"/>
        <v>11023.8</v>
      </c>
      <c r="AQ1310" s="31">
        <f t="shared" si="894"/>
        <v>4.8875855327468231E-3</v>
      </c>
      <c r="AR1310" s="176"/>
      <c r="AS1310" s="197"/>
      <c r="AT1310" s="197"/>
      <c r="AU1310" s="67" t="s">
        <v>73</v>
      </c>
      <c r="AV1310" s="49">
        <v>34020</v>
      </c>
      <c r="AW1310" s="30">
        <f>IFERROR(AV1310/AS1301,"-")</f>
        <v>5.2558764429655759E-5</v>
      </c>
      <c r="AX1310" s="49">
        <v>4</v>
      </c>
      <c r="AY1310" s="30">
        <f>IFERROR(AX1310/AT1301,"-")</f>
        <v>6.5040650406504065E-3</v>
      </c>
      <c r="AZ1310" s="52">
        <f t="shared" si="887"/>
        <v>8505</v>
      </c>
      <c r="BA1310" s="31">
        <f t="shared" si="895"/>
        <v>5.7553956834532375E-3</v>
      </c>
      <c r="BB1310" s="176"/>
      <c r="BC1310" s="197"/>
      <c r="BD1310" s="197"/>
      <c r="BE1310" s="67" t="s">
        <v>73</v>
      </c>
      <c r="BF1310" s="49">
        <v>24689</v>
      </c>
      <c r="BG1310" s="30">
        <f>IFERROR(BF1310/BC1301,"-")</f>
        <v>7.5614773158590086E-5</v>
      </c>
      <c r="BH1310" s="49">
        <v>1</v>
      </c>
      <c r="BI1310" s="30">
        <f>IFERROR(BH1310/BD1301,"-")</f>
        <v>3.3444816053511705E-3</v>
      </c>
      <c r="BJ1310" s="52">
        <f t="shared" si="888"/>
        <v>24689</v>
      </c>
      <c r="BK1310" s="31">
        <f t="shared" si="896"/>
        <v>2.8169014084507044E-3</v>
      </c>
      <c r="BL1310" s="176"/>
      <c r="BM1310" s="197"/>
      <c r="BN1310" s="197"/>
      <c r="BO1310" s="67" t="s">
        <v>73</v>
      </c>
      <c r="BP1310" s="49">
        <v>8969</v>
      </c>
      <c r="BQ1310" s="30">
        <f>IFERROR(BP1310/BM1301,"-")</f>
        <v>6.5315758983465697E-5</v>
      </c>
      <c r="BR1310" s="49">
        <v>1</v>
      </c>
      <c r="BS1310" s="30">
        <f>IFERROR(BR1310/BN1301,"-")</f>
        <v>9.433962264150943E-3</v>
      </c>
      <c r="BT1310" s="52">
        <f t="shared" si="889"/>
        <v>8969</v>
      </c>
      <c r="BU1310" s="31">
        <f t="shared" si="897"/>
        <v>6.993006993006993E-3</v>
      </c>
      <c r="BV1310" s="176"/>
      <c r="BW1310" s="197"/>
      <c r="BX1310" s="197"/>
      <c r="BY1310" s="67" t="s">
        <v>73</v>
      </c>
      <c r="BZ1310" s="49">
        <f t="shared" si="856"/>
        <v>202211</v>
      </c>
      <c r="CA1310" s="30">
        <f>IFERROR(BZ1310/BW1301,"-")</f>
        <v>7.5704201050225207E-5</v>
      </c>
      <c r="CB1310" s="49">
        <f t="shared" si="857"/>
        <v>18</v>
      </c>
      <c r="CC1310" s="30">
        <f>IFERROR(CB1310/BX1301,"-")</f>
        <v>6.006006006006006E-3</v>
      </c>
      <c r="CD1310" s="52">
        <f t="shared" si="890"/>
        <v>11233.944444444445</v>
      </c>
      <c r="CE1310" s="31">
        <f t="shared" si="898"/>
        <v>5.4021608643457387E-3</v>
      </c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9"/>
      <c r="CV1310" s="9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</row>
    <row r="1311" spans="2:144" s="16" customFormat="1" ht="13.15" customHeight="1">
      <c r="B1311" s="224"/>
      <c r="C1311" s="194"/>
      <c r="D1311" s="176"/>
      <c r="E1311" s="197"/>
      <c r="F1311" s="197"/>
      <c r="G1311" s="67" t="s">
        <v>75</v>
      </c>
      <c r="H1311" s="49">
        <v>0</v>
      </c>
      <c r="I1311" s="30">
        <f>IFERROR(H1311/E1301,"-")</f>
        <v>0</v>
      </c>
      <c r="J1311" s="49">
        <v>0</v>
      </c>
      <c r="K1311" s="30">
        <f>IFERROR(J1311/F1301,"-")</f>
        <v>0</v>
      </c>
      <c r="L1311" s="52" t="str">
        <f t="shared" si="883"/>
        <v>-</v>
      </c>
      <c r="M1311" s="31">
        <f t="shared" si="891"/>
        <v>0</v>
      </c>
      <c r="N1311" s="176"/>
      <c r="O1311" s="197"/>
      <c r="P1311" s="197"/>
      <c r="Q1311" s="67" t="s">
        <v>75</v>
      </c>
      <c r="R1311" s="49">
        <v>0</v>
      </c>
      <c r="S1311" s="30">
        <f>IFERROR(R1311/O1301,"-")</f>
        <v>0</v>
      </c>
      <c r="T1311" s="49">
        <v>0</v>
      </c>
      <c r="U1311" s="30">
        <f>IFERROR(T1311/P1301,"-")</f>
        <v>0</v>
      </c>
      <c r="V1311" s="52" t="str">
        <f t="shared" si="884"/>
        <v>-</v>
      </c>
      <c r="W1311" s="31">
        <f t="shared" si="892"/>
        <v>0</v>
      </c>
      <c r="X1311" s="176"/>
      <c r="Y1311" s="197"/>
      <c r="Z1311" s="197"/>
      <c r="AA1311" s="67" t="s">
        <v>75</v>
      </c>
      <c r="AB1311" s="49">
        <v>323191</v>
      </c>
      <c r="AC1311" s="30">
        <f>IFERROR(AB1311/Y1301,"-")</f>
        <v>4.524469557318583E-4</v>
      </c>
      <c r="AD1311" s="49">
        <v>31</v>
      </c>
      <c r="AE1311" s="30">
        <f>IFERROR(AD1311/Z1301,"-")</f>
        <v>3.0362389813907934E-2</v>
      </c>
      <c r="AF1311" s="52">
        <f t="shared" si="885"/>
        <v>10425.516129032258</v>
      </c>
      <c r="AG1311" s="31">
        <f t="shared" si="893"/>
        <v>2.7927927927927927E-2</v>
      </c>
      <c r="AH1311" s="176"/>
      <c r="AI1311" s="197"/>
      <c r="AJ1311" s="197"/>
      <c r="AK1311" s="67" t="s">
        <v>75</v>
      </c>
      <c r="AL1311" s="49">
        <v>654764</v>
      </c>
      <c r="AM1311" s="30">
        <f>IFERROR(AL1311/AI1301,"-")</f>
        <v>7.8092528298856934E-4</v>
      </c>
      <c r="AN1311" s="49">
        <v>43</v>
      </c>
      <c r="AO1311" s="30">
        <f>IFERROR(AN1311/AJ1301,"-")</f>
        <v>4.5263157894736845E-2</v>
      </c>
      <c r="AP1311" s="52">
        <f t="shared" si="886"/>
        <v>15227.069767441861</v>
      </c>
      <c r="AQ1311" s="31">
        <f t="shared" si="894"/>
        <v>4.2033235581622676E-2</v>
      </c>
      <c r="AR1311" s="176"/>
      <c r="AS1311" s="197"/>
      <c r="AT1311" s="197"/>
      <c r="AU1311" s="67" t="s">
        <v>75</v>
      </c>
      <c r="AV1311" s="49">
        <v>491462</v>
      </c>
      <c r="AW1311" s="30">
        <f>IFERROR(AV1311/AS1301,"-")</f>
        <v>7.5927793898081946E-4</v>
      </c>
      <c r="AX1311" s="49">
        <v>33</v>
      </c>
      <c r="AY1311" s="30">
        <f>IFERROR(AX1311/AT1301,"-")</f>
        <v>5.3658536585365853E-2</v>
      </c>
      <c r="AZ1311" s="52">
        <f t="shared" si="887"/>
        <v>14892.787878787878</v>
      </c>
      <c r="BA1311" s="31">
        <f t="shared" si="895"/>
        <v>4.7482014388489209E-2</v>
      </c>
      <c r="BB1311" s="176"/>
      <c r="BC1311" s="197"/>
      <c r="BD1311" s="197"/>
      <c r="BE1311" s="67" t="s">
        <v>75</v>
      </c>
      <c r="BF1311" s="49">
        <v>388315</v>
      </c>
      <c r="BG1311" s="30">
        <f>IFERROR(BF1311/BC1301,"-")</f>
        <v>1.1892887779609506E-3</v>
      </c>
      <c r="BH1311" s="49">
        <v>30</v>
      </c>
      <c r="BI1311" s="30">
        <f>IFERROR(BH1311/BD1301,"-")</f>
        <v>0.10033444816053512</v>
      </c>
      <c r="BJ1311" s="52">
        <f t="shared" si="888"/>
        <v>12943.833333333334</v>
      </c>
      <c r="BK1311" s="31">
        <f t="shared" si="896"/>
        <v>8.4507042253521125E-2</v>
      </c>
      <c r="BL1311" s="176"/>
      <c r="BM1311" s="197"/>
      <c r="BN1311" s="197"/>
      <c r="BO1311" s="67" t="s">
        <v>75</v>
      </c>
      <c r="BP1311" s="49">
        <v>213745</v>
      </c>
      <c r="BQ1311" s="30">
        <f>IFERROR(BP1311/BM1301,"-")</f>
        <v>1.5565745237953925E-3</v>
      </c>
      <c r="BR1311" s="49">
        <v>8</v>
      </c>
      <c r="BS1311" s="30">
        <f>IFERROR(BR1311/BN1301,"-")</f>
        <v>7.5471698113207544E-2</v>
      </c>
      <c r="BT1311" s="52">
        <f t="shared" si="889"/>
        <v>26718.125</v>
      </c>
      <c r="BU1311" s="31">
        <f t="shared" si="897"/>
        <v>5.5944055944055944E-2</v>
      </c>
      <c r="BV1311" s="176"/>
      <c r="BW1311" s="197"/>
      <c r="BX1311" s="197"/>
      <c r="BY1311" s="67" t="s">
        <v>75</v>
      </c>
      <c r="BZ1311" s="49">
        <f t="shared" ref="BZ1311:BZ1318" si="901">SUM(H1311,R1311,AB1311,AL1311,AV1311,BF1311,BP1311)</f>
        <v>2071477</v>
      </c>
      <c r="CA1311" s="30">
        <f>IFERROR(BZ1311/BW1301,"-")</f>
        <v>7.7552413705939528E-4</v>
      </c>
      <c r="CB1311" s="49">
        <f t="shared" ref="CB1311:CB1336" si="902">SUM(J1311,T1311,AD1311,AN1311,AX1311,BH1311,BR1311)</f>
        <v>145</v>
      </c>
      <c r="CC1311" s="30">
        <f>IFERROR(CB1311/BX1301,"-")</f>
        <v>4.8381715048381714E-2</v>
      </c>
      <c r="CD1311" s="52">
        <f t="shared" si="890"/>
        <v>14286.048275862069</v>
      </c>
      <c r="CE1311" s="31">
        <f t="shared" si="898"/>
        <v>4.3517406962785117E-2</v>
      </c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9"/>
      <c r="CV1311" s="9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</row>
    <row r="1312" spans="2:144" s="16" customFormat="1" ht="13.15" customHeight="1">
      <c r="B1312" s="224"/>
      <c r="C1312" s="194"/>
      <c r="D1312" s="176"/>
      <c r="E1312" s="197"/>
      <c r="F1312" s="197"/>
      <c r="G1312" s="67" t="s">
        <v>77</v>
      </c>
      <c r="H1312" s="49">
        <v>0</v>
      </c>
      <c r="I1312" s="30">
        <f>IFERROR(H1312/E1301,"-")</f>
        <v>0</v>
      </c>
      <c r="J1312" s="49">
        <v>0</v>
      </c>
      <c r="K1312" s="30">
        <f>IFERROR(J1312/F1301,"-")</f>
        <v>0</v>
      </c>
      <c r="L1312" s="52" t="str">
        <f t="shared" si="883"/>
        <v>-</v>
      </c>
      <c r="M1312" s="31">
        <f t="shared" si="891"/>
        <v>0</v>
      </c>
      <c r="N1312" s="176"/>
      <c r="O1312" s="197"/>
      <c r="P1312" s="197"/>
      <c r="Q1312" s="67" t="s">
        <v>77</v>
      </c>
      <c r="R1312" s="49">
        <v>0</v>
      </c>
      <c r="S1312" s="30">
        <f>IFERROR(R1312/O1301,"-")</f>
        <v>0</v>
      </c>
      <c r="T1312" s="49">
        <v>0</v>
      </c>
      <c r="U1312" s="30">
        <f>IFERROR(T1312/P1301,"-")</f>
        <v>0</v>
      </c>
      <c r="V1312" s="52" t="str">
        <f t="shared" si="884"/>
        <v>-</v>
      </c>
      <c r="W1312" s="31">
        <f t="shared" si="892"/>
        <v>0</v>
      </c>
      <c r="X1312" s="176"/>
      <c r="Y1312" s="197"/>
      <c r="Z1312" s="197"/>
      <c r="AA1312" s="67" t="s">
        <v>77</v>
      </c>
      <c r="AB1312" s="49">
        <v>85173</v>
      </c>
      <c r="AC1312" s="30">
        <f>IFERROR(AB1312/Y1301,"-")</f>
        <v>1.1923681216540549E-4</v>
      </c>
      <c r="AD1312" s="49">
        <v>4</v>
      </c>
      <c r="AE1312" s="30">
        <f>IFERROR(AD1312/Z1301,"-")</f>
        <v>3.9177277179236044E-3</v>
      </c>
      <c r="AF1312" s="52">
        <f t="shared" si="885"/>
        <v>21293.25</v>
      </c>
      <c r="AG1312" s="31">
        <f t="shared" si="893"/>
        <v>3.6036036036036037E-3</v>
      </c>
      <c r="AH1312" s="176"/>
      <c r="AI1312" s="197"/>
      <c r="AJ1312" s="197"/>
      <c r="AK1312" s="67" t="s">
        <v>77</v>
      </c>
      <c r="AL1312" s="49">
        <v>547684</v>
      </c>
      <c r="AM1312" s="30">
        <f>IFERROR(AL1312/AI1301,"-")</f>
        <v>6.5321288691545592E-4</v>
      </c>
      <c r="AN1312" s="49">
        <v>11</v>
      </c>
      <c r="AO1312" s="30">
        <f>IFERROR(AN1312/AJ1301,"-")</f>
        <v>1.1578947368421053E-2</v>
      </c>
      <c r="AP1312" s="52">
        <f t="shared" si="886"/>
        <v>49789.454545454544</v>
      </c>
      <c r="AQ1312" s="31">
        <f t="shared" si="894"/>
        <v>1.0752688172043012E-2</v>
      </c>
      <c r="AR1312" s="176"/>
      <c r="AS1312" s="197"/>
      <c r="AT1312" s="197"/>
      <c r="AU1312" s="67" t="s">
        <v>77</v>
      </c>
      <c r="AV1312" s="49">
        <v>650533</v>
      </c>
      <c r="AW1312" s="30">
        <f>IFERROR(AV1312/AS1301,"-")</f>
        <v>1.0050326484631761E-3</v>
      </c>
      <c r="AX1312" s="49">
        <v>15</v>
      </c>
      <c r="AY1312" s="30">
        <f>IFERROR(AX1312/AT1301,"-")</f>
        <v>2.4390243902439025E-2</v>
      </c>
      <c r="AZ1312" s="52">
        <f t="shared" si="887"/>
        <v>43368.866666666669</v>
      </c>
      <c r="BA1312" s="31">
        <f t="shared" si="895"/>
        <v>2.1582733812949641E-2</v>
      </c>
      <c r="BB1312" s="176"/>
      <c r="BC1312" s="197"/>
      <c r="BD1312" s="197"/>
      <c r="BE1312" s="67" t="s">
        <v>77</v>
      </c>
      <c r="BF1312" s="49">
        <v>347782</v>
      </c>
      <c r="BG1312" s="30">
        <f>IFERROR(BF1312/BC1301,"-")</f>
        <v>1.0651487317688353E-3</v>
      </c>
      <c r="BH1312" s="49">
        <v>8</v>
      </c>
      <c r="BI1312" s="30">
        <f>IFERROR(BH1312/BD1301,"-")</f>
        <v>2.6755852842809364E-2</v>
      </c>
      <c r="BJ1312" s="52">
        <f t="shared" si="888"/>
        <v>43472.75</v>
      </c>
      <c r="BK1312" s="31">
        <f t="shared" si="896"/>
        <v>2.2535211267605635E-2</v>
      </c>
      <c r="BL1312" s="176"/>
      <c r="BM1312" s="197"/>
      <c r="BN1312" s="197"/>
      <c r="BO1312" s="67" t="s">
        <v>77</v>
      </c>
      <c r="BP1312" s="49">
        <v>138851</v>
      </c>
      <c r="BQ1312" s="30">
        <f>IFERROR(BP1312/BM1301,"-")</f>
        <v>1.0111671814709772E-3</v>
      </c>
      <c r="BR1312" s="49">
        <v>2</v>
      </c>
      <c r="BS1312" s="30">
        <f>IFERROR(BR1312/BN1301,"-")</f>
        <v>1.8867924528301886E-2</v>
      </c>
      <c r="BT1312" s="52">
        <f t="shared" si="889"/>
        <v>69425.5</v>
      </c>
      <c r="BU1312" s="31">
        <f t="shared" si="897"/>
        <v>1.3986013986013986E-2</v>
      </c>
      <c r="BV1312" s="176"/>
      <c r="BW1312" s="197"/>
      <c r="BX1312" s="197"/>
      <c r="BY1312" s="67" t="s">
        <v>77</v>
      </c>
      <c r="BZ1312" s="49">
        <f t="shared" si="901"/>
        <v>1770023</v>
      </c>
      <c r="CA1312" s="30">
        <f>IFERROR(BZ1312/BW1301,"-")</f>
        <v>6.6266512235003429E-4</v>
      </c>
      <c r="CB1312" s="49">
        <f t="shared" si="902"/>
        <v>40</v>
      </c>
      <c r="CC1312" s="30">
        <f>IFERROR(CB1312/BX1301,"-")</f>
        <v>1.3346680013346679E-2</v>
      </c>
      <c r="CD1312" s="52">
        <f t="shared" si="890"/>
        <v>44250.574999999997</v>
      </c>
      <c r="CE1312" s="31">
        <f t="shared" si="898"/>
        <v>1.2004801920768308E-2</v>
      </c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9"/>
      <c r="CV1312" s="9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</row>
    <row r="1313" spans="2:147" s="16" customFormat="1" ht="13.15" customHeight="1">
      <c r="B1313" s="224"/>
      <c r="C1313" s="194"/>
      <c r="D1313" s="176"/>
      <c r="E1313" s="197"/>
      <c r="F1313" s="197"/>
      <c r="G1313" s="67" t="s">
        <v>79</v>
      </c>
      <c r="H1313" s="49">
        <v>0</v>
      </c>
      <c r="I1313" s="30">
        <f>IFERROR(H1313/E1301,"-")</f>
        <v>0</v>
      </c>
      <c r="J1313" s="49">
        <v>0</v>
      </c>
      <c r="K1313" s="30">
        <f>IFERROR(J1313/F1301,"-")</f>
        <v>0</v>
      </c>
      <c r="L1313" s="52" t="str">
        <f t="shared" si="883"/>
        <v>-</v>
      </c>
      <c r="M1313" s="31">
        <f t="shared" si="891"/>
        <v>0</v>
      </c>
      <c r="N1313" s="176"/>
      <c r="O1313" s="197"/>
      <c r="P1313" s="197"/>
      <c r="Q1313" s="67" t="s">
        <v>79</v>
      </c>
      <c r="R1313" s="49">
        <v>0</v>
      </c>
      <c r="S1313" s="30">
        <f>IFERROR(R1313/O1301,"-")</f>
        <v>0</v>
      </c>
      <c r="T1313" s="49">
        <v>0</v>
      </c>
      <c r="U1313" s="30">
        <f>IFERROR(T1313/P1301,"-")</f>
        <v>0</v>
      </c>
      <c r="V1313" s="52" t="str">
        <f t="shared" si="884"/>
        <v>-</v>
      </c>
      <c r="W1313" s="31">
        <f t="shared" si="892"/>
        <v>0</v>
      </c>
      <c r="X1313" s="176"/>
      <c r="Y1313" s="197"/>
      <c r="Z1313" s="197"/>
      <c r="AA1313" s="67" t="s">
        <v>79</v>
      </c>
      <c r="AB1313" s="49">
        <v>2686121</v>
      </c>
      <c r="AC1313" s="30">
        <f>IFERROR(AB1313/Y1301,"-")</f>
        <v>3.7603994825889798E-3</v>
      </c>
      <c r="AD1313" s="49">
        <v>11</v>
      </c>
      <c r="AE1313" s="30">
        <f>IFERROR(AD1313/Z1301,"-")</f>
        <v>1.0773751224289911E-2</v>
      </c>
      <c r="AF1313" s="52">
        <f t="shared" si="885"/>
        <v>244192.81818181818</v>
      </c>
      <c r="AG1313" s="31">
        <f t="shared" si="893"/>
        <v>9.9099099099099093E-3</v>
      </c>
      <c r="AH1313" s="176"/>
      <c r="AI1313" s="197"/>
      <c r="AJ1313" s="197"/>
      <c r="AK1313" s="67" t="s">
        <v>79</v>
      </c>
      <c r="AL1313" s="49">
        <v>6319676</v>
      </c>
      <c r="AM1313" s="30">
        <f>IFERROR(AL1313/AI1301,"-")</f>
        <v>7.5373642544429289E-3</v>
      </c>
      <c r="AN1313" s="49">
        <v>20</v>
      </c>
      <c r="AO1313" s="30">
        <f>IFERROR(AN1313/AJ1301,"-")</f>
        <v>2.1052631578947368E-2</v>
      </c>
      <c r="AP1313" s="52">
        <f t="shared" si="886"/>
        <v>315983.8</v>
      </c>
      <c r="AQ1313" s="31">
        <f t="shared" si="894"/>
        <v>1.9550342130987292E-2</v>
      </c>
      <c r="AR1313" s="176"/>
      <c r="AS1313" s="197"/>
      <c r="AT1313" s="197"/>
      <c r="AU1313" s="67" t="s">
        <v>79</v>
      </c>
      <c r="AV1313" s="49">
        <v>7959966</v>
      </c>
      <c r="AW1313" s="30">
        <f>IFERROR(AV1313/AS1301,"-")</f>
        <v>1.2297647791360059E-2</v>
      </c>
      <c r="AX1313" s="49">
        <v>19</v>
      </c>
      <c r="AY1313" s="30">
        <f>IFERROR(AX1313/AT1301,"-")</f>
        <v>3.0894308943089432E-2</v>
      </c>
      <c r="AZ1313" s="52">
        <f t="shared" si="887"/>
        <v>418945.57894736843</v>
      </c>
      <c r="BA1313" s="31">
        <f t="shared" si="895"/>
        <v>2.7338129496402876E-2</v>
      </c>
      <c r="BB1313" s="176"/>
      <c r="BC1313" s="197"/>
      <c r="BD1313" s="197"/>
      <c r="BE1313" s="67" t="s">
        <v>79</v>
      </c>
      <c r="BF1313" s="49">
        <v>5387830</v>
      </c>
      <c r="BG1313" s="30">
        <f>IFERROR(BF1313/BC1301,"-")</f>
        <v>1.6501257372394443E-2</v>
      </c>
      <c r="BH1313" s="49">
        <v>16</v>
      </c>
      <c r="BI1313" s="30">
        <f>IFERROR(BH1313/BD1301,"-")</f>
        <v>5.3511705685618728E-2</v>
      </c>
      <c r="BJ1313" s="52">
        <f t="shared" si="888"/>
        <v>336739.375</v>
      </c>
      <c r="BK1313" s="31">
        <f t="shared" si="896"/>
        <v>4.507042253521127E-2</v>
      </c>
      <c r="BL1313" s="176"/>
      <c r="BM1313" s="197"/>
      <c r="BN1313" s="197"/>
      <c r="BO1313" s="67" t="s">
        <v>79</v>
      </c>
      <c r="BP1313" s="49">
        <v>651515</v>
      </c>
      <c r="BQ1313" s="30">
        <f>IFERROR(BP1313/BM1301,"-")</f>
        <v>4.7445865441088919E-3</v>
      </c>
      <c r="BR1313" s="49">
        <v>10</v>
      </c>
      <c r="BS1313" s="30">
        <f>IFERROR(BR1313/BN1301,"-")</f>
        <v>9.4339622641509441E-2</v>
      </c>
      <c r="BT1313" s="52">
        <f t="shared" si="889"/>
        <v>65151.5</v>
      </c>
      <c r="BU1313" s="31">
        <f t="shared" si="897"/>
        <v>6.9930069930069935E-2</v>
      </c>
      <c r="BV1313" s="176"/>
      <c r="BW1313" s="197"/>
      <c r="BX1313" s="197"/>
      <c r="BY1313" s="67" t="s">
        <v>79</v>
      </c>
      <c r="BZ1313" s="49">
        <f t="shared" si="901"/>
        <v>23005108</v>
      </c>
      <c r="CA1313" s="30">
        <f>IFERROR(BZ1313/BW1301,"-")</f>
        <v>8.612703172498749E-3</v>
      </c>
      <c r="CB1313" s="49">
        <f t="shared" si="902"/>
        <v>76</v>
      </c>
      <c r="CC1313" s="30">
        <f>IFERROR(CB1313/BX1301,"-")</f>
        <v>2.5358692025358693E-2</v>
      </c>
      <c r="CD1313" s="52">
        <f t="shared" si="890"/>
        <v>302698.78947368421</v>
      </c>
      <c r="CE1313" s="31">
        <f t="shared" si="898"/>
        <v>2.2809123649459785E-2</v>
      </c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9"/>
      <c r="CV1313" s="9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</row>
    <row r="1314" spans="2:147" s="16" customFormat="1" ht="13.15" customHeight="1">
      <c r="B1314" s="224"/>
      <c r="C1314" s="194"/>
      <c r="D1314" s="176"/>
      <c r="E1314" s="197"/>
      <c r="F1314" s="197"/>
      <c r="G1314" s="67" t="s">
        <v>81</v>
      </c>
      <c r="H1314" s="49">
        <v>0</v>
      </c>
      <c r="I1314" s="30">
        <f>IFERROR(H1314/E1301,"-")</f>
        <v>0</v>
      </c>
      <c r="J1314" s="49">
        <v>0</v>
      </c>
      <c r="K1314" s="30">
        <f>IFERROR(J1314/F1301,"-")</f>
        <v>0</v>
      </c>
      <c r="L1314" s="52" t="str">
        <f t="shared" si="883"/>
        <v>-</v>
      </c>
      <c r="M1314" s="31">
        <f t="shared" si="891"/>
        <v>0</v>
      </c>
      <c r="N1314" s="176"/>
      <c r="O1314" s="197"/>
      <c r="P1314" s="197"/>
      <c r="Q1314" s="67" t="s">
        <v>81</v>
      </c>
      <c r="R1314" s="49">
        <v>0</v>
      </c>
      <c r="S1314" s="30">
        <f>IFERROR(R1314/O1301,"-")</f>
        <v>0</v>
      </c>
      <c r="T1314" s="49">
        <v>0</v>
      </c>
      <c r="U1314" s="30">
        <f>IFERROR(T1314/P1301,"-")</f>
        <v>0</v>
      </c>
      <c r="V1314" s="52" t="str">
        <f t="shared" si="884"/>
        <v>-</v>
      </c>
      <c r="W1314" s="31">
        <f t="shared" si="892"/>
        <v>0</v>
      </c>
      <c r="X1314" s="176"/>
      <c r="Y1314" s="197"/>
      <c r="Z1314" s="197"/>
      <c r="AA1314" s="67" t="s">
        <v>81</v>
      </c>
      <c r="AB1314" s="49">
        <v>4227749</v>
      </c>
      <c r="AC1314" s="30">
        <f>IFERROR(AB1314/Y1301,"-")</f>
        <v>5.918581162991569E-3</v>
      </c>
      <c r="AD1314" s="49">
        <v>74</v>
      </c>
      <c r="AE1314" s="30">
        <f>IFERROR(AD1314/Z1301,"-")</f>
        <v>7.2477962781586677E-2</v>
      </c>
      <c r="AF1314" s="52">
        <f t="shared" si="885"/>
        <v>57131.74324324324</v>
      </c>
      <c r="AG1314" s="31">
        <f t="shared" si="893"/>
        <v>6.6666666666666666E-2</v>
      </c>
      <c r="AH1314" s="176"/>
      <c r="AI1314" s="197"/>
      <c r="AJ1314" s="197"/>
      <c r="AK1314" s="67" t="s">
        <v>81</v>
      </c>
      <c r="AL1314" s="49">
        <v>7575966</v>
      </c>
      <c r="AM1314" s="30">
        <f>IFERROR(AL1314/AI1301,"-")</f>
        <v>9.0357188123687E-3</v>
      </c>
      <c r="AN1314" s="49">
        <v>96</v>
      </c>
      <c r="AO1314" s="30">
        <f>IFERROR(AN1314/AJ1301,"-")</f>
        <v>0.10105263157894737</v>
      </c>
      <c r="AP1314" s="52">
        <f t="shared" si="886"/>
        <v>78916.3125</v>
      </c>
      <c r="AQ1314" s="31">
        <f t="shared" si="894"/>
        <v>9.3841642228739003E-2</v>
      </c>
      <c r="AR1314" s="176"/>
      <c r="AS1314" s="197"/>
      <c r="AT1314" s="197"/>
      <c r="AU1314" s="67" t="s">
        <v>81</v>
      </c>
      <c r="AV1314" s="49">
        <v>6292118</v>
      </c>
      <c r="AW1314" s="30">
        <f>IFERROR(AV1314/AS1301,"-")</f>
        <v>9.72092732879473E-3</v>
      </c>
      <c r="AX1314" s="49">
        <v>68</v>
      </c>
      <c r="AY1314" s="30">
        <f>IFERROR(AX1314/AT1301,"-")</f>
        <v>0.11056910569105691</v>
      </c>
      <c r="AZ1314" s="52">
        <f t="shared" si="887"/>
        <v>92531.147058823524</v>
      </c>
      <c r="BA1314" s="31">
        <f t="shared" si="895"/>
        <v>9.7841726618705036E-2</v>
      </c>
      <c r="BB1314" s="176"/>
      <c r="BC1314" s="197"/>
      <c r="BD1314" s="197"/>
      <c r="BE1314" s="67" t="s">
        <v>81</v>
      </c>
      <c r="BF1314" s="49">
        <v>1594579</v>
      </c>
      <c r="BG1314" s="30">
        <f>IFERROR(BF1314/BC1301,"-")</f>
        <v>4.8837024330046341E-3</v>
      </c>
      <c r="BH1314" s="49">
        <v>34</v>
      </c>
      <c r="BI1314" s="30">
        <f>IFERROR(BH1314/BD1301,"-")</f>
        <v>0.11371237458193979</v>
      </c>
      <c r="BJ1314" s="52">
        <f t="shared" si="888"/>
        <v>46899.382352941175</v>
      </c>
      <c r="BK1314" s="31">
        <f t="shared" si="896"/>
        <v>9.5774647887323941E-2</v>
      </c>
      <c r="BL1314" s="176"/>
      <c r="BM1314" s="197"/>
      <c r="BN1314" s="197"/>
      <c r="BO1314" s="67" t="s">
        <v>81</v>
      </c>
      <c r="BP1314" s="49">
        <v>1400588</v>
      </c>
      <c r="BQ1314" s="30">
        <f>IFERROR(BP1314/BM1301,"-")</f>
        <v>1.0199628525268621E-2</v>
      </c>
      <c r="BR1314" s="49">
        <v>10</v>
      </c>
      <c r="BS1314" s="30">
        <f>IFERROR(BR1314/BN1301,"-")</f>
        <v>9.4339622641509441E-2</v>
      </c>
      <c r="BT1314" s="52">
        <f t="shared" si="889"/>
        <v>140058.79999999999</v>
      </c>
      <c r="BU1314" s="31">
        <f t="shared" si="897"/>
        <v>6.9930069930069935E-2</v>
      </c>
      <c r="BV1314" s="176"/>
      <c r="BW1314" s="197"/>
      <c r="BX1314" s="197"/>
      <c r="BY1314" s="67" t="s">
        <v>81</v>
      </c>
      <c r="BZ1314" s="49">
        <f t="shared" si="901"/>
        <v>21091000</v>
      </c>
      <c r="CA1314" s="30">
        <f>IFERROR(BZ1314/BW1301,"-")</f>
        <v>7.8960951894323245E-3</v>
      </c>
      <c r="CB1314" s="49">
        <f t="shared" si="902"/>
        <v>282</v>
      </c>
      <c r="CC1314" s="30">
        <f>IFERROR(CB1314/BX1301,"-")</f>
        <v>9.4094094094094097E-2</v>
      </c>
      <c r="CD1314" s="52">
        <f t="shared" si="890"/>
        <v>74790.780141843978</v>
      </c>
      <c r="CE1314" s="31">
        <f t="shared" si="898"/>
        <v>8.4633853541416573E-2</v>
      </c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9"/>
      <c r="CV1314" s="9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</row>
    <row r="1315" spans="2:147" s="16" customFormat="1" ht="13.15" customHeight="1">
      <c r="B1315" s="224"/>
      <c r="C1315" s="194"/>
      <c r="D1315" s="176"/>
      <c r="E1315" s="197"/>
      <c r="F1315" s="197"/>
      <c r="G1315" s="67" t="s">
        <v>83</v>
      </c>
      <c r="H1315" s="49">
        <v>0</v>
      </c>
      <c r="I1315" s="30">
        <f>IFERROR(H1315/E1301,"-")</f>
        <v>0</v>
      </c>
      <c r="J1315" s="49">
        <v>0</v>
      </c>
      <c r="K1315" s="30">
        <f>IFERROR(J1315/F1301,"-")</f>
        <v>0</v>
      </c>
      <c r="L1315" s="52" t="str">
        <f t="shared" si="883"/>
        <v>-</v>
      </c>
      <c r="M1315" s="31">
        <f t="shared" si="891"/>
        <v>0</v>
      </c>
      <c r="N1315" s="176"/>
      <c r="O1315" s="197"/>
      <c r="P1315" s="197"/>
      <c r="Q1315" s="67" t="s">
        <v>83</v>
      </c>
      <c r="R1315" s="49">
        <v>1540</v>
      </c>
      <c r="S1315" s="30">
        <f>IFERROR(R1315/O1301,"-")</f>
        <v>2.8155520858853084E-4</v>
      </c>
      <c r="T1315" s="49">
        <v>1</v>
      </c>
      <c r="U1315" s="30">
        <f>IFERROR(T1315/P1301,"-")</f>
        <v>0.2</v>
      </c>
      <c r="V1315" s="52">
        <f t="shared" si="884"/>
        <v>1540</v>
      </c>
      <c r="W1315" s="31">
        <f t="shared" si="892"/>
        <v>0.2</v>
      </c>
      <c r="X1315" s="176"/>
      <c r="Y1315" s="197"/>
      <c r="Z1315" s="197"/>
      <c r="AA1315" s="67" t="s">
        <v>83</v>
      </c>
      <c r="AB1315" s="49">
        <v>2264362</v>
      </c>
      <c r="AC1315" s="30">
        <f>IFERROR(AB1315/Y1301,"-")</f>
        <v>3.1699635620264861E-3</v>
      </c>
      <c r="AD1315" s="49">
        <v>51</v>
      </c>
      <c r="AE1315" s="30">
        <f>IFERROR(AD1315/Z1301,"-")</f>
        <v>4.9951028403525957E-2</v>
      </c>
      <c r="AF1315" s="52">
        <f t="shared" si="885"/>
        <v>44399.254901960783</v>
      </c>
      <c r="AG1315" s="31">
        <f t="shared" si="893"/>
        <v>4.5945945945945948E-2</v>
      </c>
      <c r="AH1315" s="176"/>
      <c r="AI1315" s="197"/>
      <c r="AJ1315" s="197"/>
      <c r="AK1315" s="67" t="s">
        <v>83</v>
      </c>
      <c r="AL1315" s="49">
        <v>8833829</v>
      </c>
      <c r="AM1315" s="30">
        <f>IFERROR(AL1315/AI1301,"-")</f>
        <v>1.0535949459190839E-2</v>
      </c>
      <c r="AN1315" s="49">
        <v>100</v>
      </c>
      <c r="AO1315" s="30">
        <f>IFERROR(AN1315/AJ1301,"-")</f>
        <v>0.10526315789473684</v>
      </c>
      <c r="AP1315" s="52">
        <f t="shared" si="886"/>
        <v>88338.29</v>
      </c>
      <c r="AQ1315" s="31">
        <f t="shared" si="894"/>
        <v>9.7751710654936458E-2</v>
      </c>
      <c r="AR1315" s="176"/>
      <c r="AS1315" s="197"/>
      <c r="AT1315" s="197"/>
      <c r="AU1315" s="67" t="s">
        <v>83</v>
      </c>
      <c r="AV1315" s="49">
        <v>15708990</v>
      </c>
      <c r="AW1315" s="30">
        <f>IFERROR(AV1315/AS1301,"-")</f>
        <v>2.4269403434386185E-2</v>
      </c>
      <c r="AX1315" s="49">
        <v>108</v>
      </c>
      <c r="AY1315" s="30">
        <f>IFERROR(AX1315/AT1301,"-")</f>
        <v>0.17560975609756097</v>
      </c>
      <c r="AZ1315" s="52">
        <f t="shared" si="887"/>
        <v>145453.61111111112</v>
      </c>
      <c r="BA1315" s="31">
        <f t="shared" si="895"/>
        <v>0.1553956834532374</v>
      </c>
      <c r="BB1315" s="176"/>
      <c r="BC1315" s="197"/>
      <c r="BD1315" s="197"/>
      <c r="BE1315" s="67" t="s">
        <v>83</v>
      </c>
      <c r="BF1315" s="49">
        <v>8157811</v>
      </c>
      <c r="BG1315" s="30">
        <f>IFERROR(BF1315/BC1301,"-")</f>
        <v>2.4984852696976423E-2</v>
      </c>
      <c r="BH1315" s="49">
        <v>72</v>
      </c>
      <c r="BI1315" s="30">
        <f>IFERROR(BH1315/BD1301,"-")</f>
        <v>0.24080267558528429</v>
      </c>
      <c r="BJ1315" s="52">
        <f t="shared" si="888"/>
        <v>113302.93055555556</v>
      </c>
      <c r="BK1315" s="31">
        <f t="shared" si="896"/>
        <v>0.20281690140845071</v>
      </c>
      <c r="BL1315" s="176"/>
      <c r="BM1315" s="197"/>
      <c r="BN1315" s="197"/>
      <c r="BO1315" s="67" t="s">
        <v>83</v>
      </c>
      <c r="BP1315" s="49">
        <v>14704070</v>
      </c>
      <c r="BQ1315" s="30">
        <f>IFERROR(BP1315/BM1301,"-")</f>
        <v>0.10708077736603952</v>
      </c>
      <c r="BR1315" s="49">
        <v>33</v>
      </c>
      <c r="BS1315" s="30">
        <f>IFERROR(BR1315/BN1301,"-")</f>
        <v>0.31132075471698112</v>
      </c>
      <c r="BT1315" s="52">
        <f t="shared" si="889"/>
        <v>445577.87878787878</v>
      </c>
      <c r="BU1315" s="31">
        <f t="shared" si="897"/>
        <v>0.23076923076923078</v>
      </c>
      <c r="BV1315" s="176"/>
      <c r="BW1315" s="197"/>
      <c r="BX1315" s="197"/>
      <c r="BY1315" s="67" t="s">
        <v>83</v>
      </c>
      <c r="BZ1315" s="49">
        <f t="shared" si="901"/>
        <v>49670602</v>
      </c>
      <c r="CA1315" s="30">
        <f>IFERROR(BZ1315/BW1301,"-")</f>
        <v>1.8595789744839393E-2</v>
      </c>
      <c r="CB1315" s="49">
        <f t="shared" si="902"/>
        <v>365</v>
      </c>
      <c r="CC1315" s="30">
        <f>IFERROR(CB1315/BX1301,"-")</f>
        <v>0.12178845512178846</v>
      </c>
      <c r="CD1315" s="52">
        <f t="shared" si="890"/>
        <v>136083.84109589041</v>
      </c>
      <c r="CE1315" s="31">
        <f t="shared" si="898"/>
        <v>0.1095438175270108</v>
      </c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9"/>
      <c r="CV1315" s="9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</row>
    <row r="1316" spans="2:147" s="16" customFormat="1" ht="13.15" customHeight="1">
      <c r="B1316" s="224"/>
      <c r="C1316" s="194"/>
      <c r="D1316" s="176"/>
      <c r="E1316" s="197"/>
      <c r="F1316" s="197"/>
      <c r="G1316" s="67" t="s">
        <v>87</v>
      </c>
      <c r="H1316" s="49">
        <v>0</v>
      </c>
      <c r="I1316" s="30">
        <f>IFERROR(H1316/E1301,"-")</f>
        <v>0</v>
      </c>
      <c r="J1316" s="49">
        <v>0</v>
      </c>
      <c r="K1316" s="30">
        <f>IFERROR(J1316/F1301,"-")</f>
        <v>0</v>
      </c>
      <c r="L1316" s="52" t="str">
        <f t="shared" si="883"/>
        <v>-</v>
      </c>
      <c r="M1316" s="31">
        <f t="shared" si="891"/>
        <v>0</v>
      </c>
      <c r="N1316" s="176"/>
      <c r="O1316" s="197"/>
      <c r="P1316" s="197"/>
      <c r="Q1316" s="67" t="s">
        <v>87</v>
      </c>
      <c r="R1316" s="49">
        <v>8337</v>
      </c>
      <c r="S1316" s="30">
        <f>IFERROR(R1316/O1301,"-")</f>
        <v>1.524237515586092E-3</v>
      </c>
      <c r="T1316" s="49">
        <v>1</v>
      </c>
      <c r="U1316" s="30">
        <f>IFERROR(T1316/P1301,"-")</f>
        <v>0.2</v>
      </c>
      <c r="V1316" s="52">
        <f t="shared" si="884"/>
        <v>8337</v>
      </c>
      <c r="W1316" s="31">
        <f t="shared" si="892"/>
        <v>0.2</v>
      </c>
      <c r="X1316" s="176"/>
      <c r="Y1316" s="197"/>
      <c r="Z1316" s="197"/>
      <c r="AA1316" s="67" t="s">
        <v>87</v>
      </c>
      <c r="AB1316" s="49">
        <v>2030246</v>
      </c>
      <c r="AC1316" s="30">
        <f>IFERROR(AB1316/Y1301,"-")</f>
        <v>2.8422159716291061E-3</v>
      </c>
      <c r="AD1316" s="49">
        <v>44</v>
      </c>
      <c r="AE1316" s="30">
        <f>IFERROR(AD1316/Z1301,"-")</f>
        <v>4.3095004897159644E-2</v>
      </c>
      <c r="AF1316" s="52">
        <f t="shared" si="885"/>
        <v>46141.954545454544</v>
      </c>
      <c r="AG1316" s="31">
        <f t="shared" si="893"/>
        <v>3.9639639639639637E-2</v>
      </c>
      <c r="AH1316" s="176"/>
      <c r="AI1316" s="197"/>
      <c r="AJ1316" s="197"/>
      <c r="AK1316" s="67" t="s">
        <v>87</v>
      </c>
      <c r="AL1316" s="49">
        <v>2770846</v>
      </c>
      <c r="AM1316" s="30">
        <f>IFERROR(AL1316/AI1301,"-")</f>
        <v>3.3047383433844032E-3</v>
      </c>
      <c r="AN1316" s="49">
        <v>40</v>
      </c>
      <c r="AO1316" s="30">
        <f>IFERROR(AN1316/AJ1301,"-")</f>
        <v>4.2105263157894736E-2</v>
      </c>
      <c r="AP1316" s="52">
        <f t="shared" si="886"/>
        <v>69271.149999999994</v>
      </c>
      <c r="AQ1316" s="31">
        <f t="shared" si="894"/>
        <v>3.9100684261974585E-2</v>
      </c>
      <c r="AR1316" s="176"/>
      <c r="AS1316" s="197"/>
      <c r="AT1316" s="197"/>
      <c r="AU1316" s="67" t="s">
        <v>87</v>
      </c>
      <c r="AV1316" s="49">
        <v>3278127</v>
      </c>
      <c r="AW1316" s="30">
        <f>IFERROR(AV1316/AS1301,"-")</f>
        <v>5.064500433965142E-3</v>
      </c>
      <c r="AX1316" s="49">
        <v>42</v>
      </c>
      <c r="AY1316" s="30">
        <f>IFERROR(AX1316/AT1301,"-")</f>
        <v>6.8292682926829273E-2</v>
      </c>
      <c r="AZ1316" s="52">
        <f t="shared" si="887"/>
        <v>78050.642857142855</v>
      </c>
      <c r="BA1316" s="31">
        <f t="shared" si="895"/>
        <v>6.0431654676258995E-2</v>
      </c>
      <c r="BB1316" s="176"/>
      <c r="BC1316" s="197"/>
      <c r="BD1316" s="197"/>
      <c r="BE1316" s="67" t="s">
        <v>87</v>
      </c>
      <c r="BF1316" s="49">
        <v>561875</v>
      </c>
      <c r="BG1316" s="30">
        <f>IFERROR(BF1316/BC1301,"-")</f>
        <v>1.7208493931906031E-3</v>
      </c>
      <c r="BH1316" s="49">
        <v>18</v>
      </c>
      <c r="BI1316" s="30">
        <f>IFERROR(BH1316/BD1301,"-")</f>
        <v>6.0200668896321072E-2</v>
      </c>
      <c r="BJ1316" s="52">
        <f t="shared" si="888"/>
        <v>31215.277777777777</v>
      </c>
      <c r="BK1316" s="31">
        <f t="shared" si="896"/>
        <v>5.0704225352112678E-2</v>
      </c>
      <c r="BL1316" s="176"/>
      <c r="BM1316" s="197"/>
      <c r="BN1316" s="197"/>
      <c r="BO1316" s="67" t="s">
        <v>87</v>
      </c>
      <c r="BP1316" s="49">
        <v>358827</v>
      </c>
      <c r="BQ1316" s="30">
        <f>IFERROR(BP1316/BM1301,"-")</f>
        <v>2.6131182794915872E-3</v>
      </c>
      <c r="BR1316" s="49">
        <v>13</v>
      </c>
      <c r="BS1316" s="30">
        <f>IFERROR(BR1316/BN1301,"-")</f>
        <v>0.12264150943396226</v>
      </c>
      <c r="BT1316" s="52">
        <f t="shared" si="889"/>
        <v>27602.076923076922</v>
      </c>
      <c r="BU1316" s="31">
        <f t="shared" si="897"/>
        <v>9.0909090909090912E-2</v>
      </c>
      <c r="BV1316" s="176"/>
      <c r="BW1316" s="197"/>
      <c r="BX1316" s="197"/>
      <c r="BY1316" s="67" t="s">
        <v>87</v>
      </c>
      <c r="BZ1316" s="49">
        <f t="shared" si="901"/>
        <v>9008258</v>
      </c>
      <c r="CA1316" s="30">
        <f>IFERROR(BZ1316/BW1301,"-")</f>
        <v>3.3725315375736221E-3</v>
      </c>
      <c r="CB1316" s="49">
        <f t="shared" si="902"/>
        <v>158</v>
      </c>
      <c r="CC1316" s="30">
        <f>IFERROR(CB1316/BX1301,"-")</f>
        <v>5.2719386052719384E-2</v>
      </c>
      <c r="CD1316" s="52">
        <f t="shared" si="890"/>
        <v>57014.291139240508</v>
      </c>
      <c r="CE1316" s="31">
        <f t="shared" si="898"/>
        <v>4.7418967587034816E-2</v>
      </c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9"/>
      <c r="CV1316" s="9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</row>
    <row r="1317" spans="2:147" s="16" customFormat="1" ht="13.15" customHeight="1">
      <c r="B1317" s="224"/>
      <c r="C1317" s="194"/>
      <c r="D1317" s="176"/>
      <c r="E1317" s="197"/>
      <c r="F1317" s="197"/>
      <c r="G1317" s="68" t="s">
        <v>85</v>
      </c>
      <c r="H1317" s="50">
        <v>0</v>
      </c>
      <c r="I1317" s="32">
        <f>IFERROR(H1317/E1301,"-")</f>
        <v>0</v>
      </c>
      <c r="J1317" s="50">
        <v>0</v>
      </c>
      <c r="K1317" s="60">
        <f>IFERROR(J1317/F1301,"-")</f>
        <v>0</v>
      </c>
      <c r="L1317" s="53" t="str">
        <f t="shared" si="883"/>
        <v>-</v>
      </c>
      <c r="M1317" s="33">
        <f t="shared" si="891"/>
        <v>0</v>
      </c>
      <c r="N1317" s="176"/>
      <c r="O1317" s="197"/>
      <c r="P1317" s="197"/>
      <c r="Q1317" s="68" t="s">
        <v>85</v>
      </c>
      <c r="R1317" s="50">
        <v>12822</v>
      </c>
      <c r="S1317" s="32">
        <f>IFERROR(R1317/O1301,"-")</f>
        <v>2.3442213535858065E-3</v>
      </c>
      <c r="T1317" s="50">
        <v>2</v>
      </c>
      <c r="U1317" s="60">
        <f>IFERROR(T1317/P1301,"-")</f>
        <v>0.4</v>
      </c>
      <c r="V1317" s="53">
        <f t="shared" si="884"/>
        <v>6411</v>
      </c>
      <c r="W1317" s="33">
        <f t="shared" si="892"/>
        <v>0.4</v>
      </c>
      <c r="X1317" s="176"/>
      <c r="Y1317" s="197"/>
      <c r="Z1317" s="197"/>
      <c r="AA1317" s="68" t="s">
        <v>85</v>
      </c>
      <c r="AB1317" s="50">
        <v>911411</v>
      </c>
      <c r="AC1317" s="32">
        <f>IFERROR(AB1317/Y1301,"-")</f>
        <v>1.2759177463807121E-3</v>
      </c>
      <c r="AD1317" s="50">
        <v>75</v>
      </c>
      <c r="AE1317" s="60">
        <f>IFERROR(AD1317/Z1301,"-")</f>
        <v>7.3457394711067575E-2</v>
      </c>
      <c r="AF1317" s="53">
        <f t="shared" si="885"/>
        <v>12152.146666666667</v>
      </c>
      <c r="AG1317" s="33">
        <f t="shared" si="893"/>
        <v>6.7567567567567571E-2</v>
      </c>
      <c r="AH1317" s="176"/>
      <c r="AI1317" s="197"/>
      <c r="AJ1317" s="197"/>
      <c r="AK1317" s="68" t="s">
        <v>85</v>
      </c>
      <c r="AL1317" s="50">
        <v>3196849</v>
      </c>
      <c r="AM1317" s="32">
        <f>IFERROR(AL1317/AI1301,"-")</f>
        <v>3.8128244833202877E-3</v>
      </c>
      <c r="AN1317" s="50">
        <v>117</v>
      </c>
      <c r="AO1317" s="60">
        <f>IFERROR(AN1317/AJ1301,"-")</f>
        <v>0.12315789473684211</v>
      </c>
      <c r="AP1317" s="53">
        <f t="shared" si="886"/>
        <v>27323.495726495727</v>
      </c>
      <c r="AQ1317" s="33">
        <f t="shared" si="894"/>
        <v>0.11436950146627566</v>
      </c>
      <c r="AR1317" s="176"/>
      <c r="AS1317" s="197"/>
      <c r="AT1317" s="197"/>
      <c r="AU1317" s="68" t="s">
        <v>85</v>
      </c>
      <c r="AV1317" s="50">
        <v>1459527</v>
      </c>
      <c r="AW1317" s="32">
        <f>IFERROR(AV1317/AS1301,"-")</f>
        <v>2.2548775947008283E-3</v>
      </c>
      <c r="AX1317" s="50">
        <v>97</v>
      </c>
      <c r="AY1317" s="60">
        <f>IFERROR(AX1317/AT1301,"-")</f>
        <v>0.15772357723577235</v>
      </c>
      <c r="AZ1317" s="53">
        <f t="shared" si="887"/>
        <v>15046.670103092783</v>
      </c>
      <c r="BA1317" s="33">
        <f t="shared" si="895"/>
        <v>0.13956834532374102</v>
      </c>
      <c r="BB1317" s="176"/>
      <c r="BC1317" s="197"/>
      <c r="BD1317" s="197"/>
      <c r="BE1317" s="68" t="s">
        <v>85</v>
      </c>
      <c r="BF1317" s="50">
        <v>774900</v>
      </c>
      <c r="BG1317" s="32">
        <f>IFERROR(BF1317/BC1301,"-")</f>
        <v>2.3732791008380838E-3</v>
      </c>
      <c r="BH1317" s="50">
        <v>54</v>
      </c>
      <c r="BI1317" s="60">
        <f>IFERROR(BH1317/BD1301,"-")</f>
        <v>0.1806020066889632</v>
      </c>
      <c r="BJ1317" s="53">
        <f t="shared" si="888"/>
        <v>14350</v>
      </c>
      <c r="BK1317" s="33">
        <f t="shared" si="896"/>
        <v>0.15211267605633802</v>
      </c>
      <c r="BL1317" s="176"/>
      <c r="BM1317" s="197"/>
      <c r="BN1317" s="197"/>
      <c r="BO1317" s="68" t="s">
        <v>85</v>
      </c>
      <c r="BP1317" s="50">
        <v>590517</v>
      </c>
      <c r="BQ1317" s="32">
        <f>IFERROR(BP1317/BM1301,"-")</f>
        <v>4.3003752979863096E-3</v>
      </c>
      <c r="BR1317" s="50">
        <v>25</v>
      </c>
      <c r="BS1317" s="60">
        <f>IFERROR(BR1317/BN1301,"-")</f>
        <v>0.23584905660377359</v>
      </c>
      <c r="BT1317" s="53">
        <f t="shared" si="889"/>
        <v>23620.68</v>
      </c>
      <c r="BU1317" s="33">
        <f t="shared" si="897"/>
        <v>0.17482517482517482</v>
      </c>
      <c r="BV1317" s="176"/>
      <c r="BW1317" s="197"/>
      <c r="BX1317" s="197"/>
      <c r="BY1317" s="68" t="s">
        <v>85</v>
      </c>
      <c r="BZ1317" s="50">
        <f t="shared" si="901"/>
        <v>6946026</v>
      </c>
      <c r="CA1317" s="32">
        <f>IFERROR(BZ1317/BW1301,"-")</f>
        <v>2.6004685640449413E-3</v>
      </c>
      <c r="CB1317" s="50">
        <f t="shared" si="902"/>
        <v>370</v>
      </c>
      <c r="CC1317" s="60">
        <f>IFERROR(CB1317/BX1301,"-")</f>
        <v>0.12345679012345678</v>
      </c>
      <c r="CD1317" s="53">
        <f t="shared" si="890"/>
        <v>18773.043243243243</v>
      </c>
      <c r="CE1317" s="33">
        <f t="shared" si="898"/>
        <v>0.11104441776710684</v>
      </c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9"/>
      <c r="CV1317" s="9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</row>
    <row r="1318" spans="2:147" s="16" customFormat="1" ht="13.15" customHeight="1">
      <c r="B1318" s="224"/>
      <c r="C1318" s="195"/>
      <c r="D1318" s="177"/>
      <c r="E1318" s="198"/>
      <c r="F1318" s="198"/>
      <c r="G1318" s="18" t="s">
        <v>92</v>
      </c>
      <c r="H1318" s="48">
        <f>SUM(H1301:H1317)</f>
        <v>128917</v>
      </c>
      <c r="I1318" s="32">
        <f>IFERROR(H1318/E1301,"-")</f>
        <v>7.4528836370363519E-2</v>
      </c>
      <c r="J1318" s="50">
        <v>1</v>
      </c>
      <c r="K1318" s="61">
        <f>IFERROR(J1318/F1301,"-")</f>
        <v>1</v>
      </c>
      <c r="L1318" s="53">
        <f t="shared" si="883"/>
        <v>128917</v>
      </c>
      <c r="M1318" s="34">
        <f t="shared" si="891"/>
        <v>1</v>
      </c>
      <c r="N1318" s="177"/>
      <c r="O1318" s="198"/>
      <c r="P1318" s="198"/>
      <c r="Q1318" s="18" t="s">
        <v>92</v>
      </c>
      <c r="R1318" s="48">
        <f>SUM(R1301:R1317)</f>
        <v>307663</v>
      </c>
      <c r="S1318" s="32">
        <f>IFERROR(R1318/O1301,"-")</f>
        <v>5.6249428662320237E-2</v>
      </c>
      <c r="T1318" s="50">
        <v>5</v>
      </c>
      <c r="U1318" s="61">
        <f>IFERROR(T1318/P1301,"-")</f>
        <v>1</v>
      </c>
      <c r="V1318" s="53">
        <f t="shared" si="884"/>
        <v>61532.6</v>
      </c>
      <c r="W1318" s="34">
        <f t="shared" si="892"/>
        <v>1</v>
      </c>
      <c r="X1318" s="177"/>
      <c r="Y1318" s="198"/>
      <c r="Z1318" s="198"/>
      <c r="AA1318" s="18" t="s">
        <v>92</v>
      </c>
      <c r="AB1318" s="48">
        <f>SUM(AB1301:AB1317)</f>
        <v>98951501</v>
      </c>
      <c r="AC1318" s="32">
        <f>IFERROR(AB1318/Y1301,"-")</f>
        <v>0.13852584197130469</v>
      </c>
      <c r="AD1318" s="50">
        <v>663</v>
      </c>
      <c r="AE1318" s="61">
        <f>IFERROR(AD1318/Z1301,"-")</f>
        <v>0.64936336924583737</v>
      </c>
      <c r="AF1318" s="53">
        <f t="shared" si="885"/>
        <v>149248.1161387632</v>
      </c>
      <c r="AG1318" s="34">
        <f t="shared" si="893"/>
        <v>0.5972972972972973</v>
      </c>
      <c r="AH1318" s="177"/>
      <c r="AI1318" s="198"/>
      <c r="AJ1318" s="198"/>
      <c r="AK1318" s="18" t="s">
        <v>92</v>
      </c>
      <c r="AL1318" s="48">
        <f>SUM(AL1301:AL1317)</f>
        <v>148037425</v>
      </c>
      <c r="AM1318" s="32">
        <f>IFERROR(AL1318/AI1301,"-")</f>
        <v>0.17656158251068188</v>
      </c>
      <c r="AN1318" s="50">
        <v>713</v>
      </c>
      <c r="AO1318" s="61">
        <f>IFERROR(AN1318/AJ1301,"-")</f>
        <v>0.75052631578947371</v>
      </c>
      <c r="AP1318" s="53">
        <f t="shared" si="886"/>
        <v>207626.12201963534</v>
      </c>
      <c r="AQ1318" s="34">
        <f t="shared" si="894"/>
        <v>0.69696969696969702</v>
      </c>
      <c r="AR1318" s="177"/>
      <c r="AS1318" s="198"/>
      <c r="AT1318" s="198"/>
      <c r="AU1318" s="18" t="s">
        <v>92</v>
      </c>
      <c r="AV1318" s="48">
        <f>SUM(AV1301:AV1317)</f>
        <v>141871231</v>
      </c>
      <c r="AW1318" s="32">
        <f>IFERROR(AV1318/AS1301,"-")</f>
        <v>0.21918214607508157</v>
      </c>
      <c r="AX1318" s="50">
        <v>507</v>
      </c>
      <c r="AY1318" s="61">
        <f>IFERROR(AX1318/AT1301,"-")</f>
        <v>0.82439024390243898</v>
      </c>
      <c r="AZ1318" s="53">
        <f t="shared" si="887"/>
        <v>279824.91321499011</v>
      </c>
      <c r="BA1318" s="34">
        <f t="shared" si="895"/>
        <v>0.72949640287769779</v>
      </c>
      <c r="BB1318" s="177"/>
      <c r="BC1318" s="198"/>
      <c r="BD1318" s="198"/>
      <c r="BE1318" s="18" t="s">
        <v>92</v>
      </c>
      <c r="BF1318" s="48">
        <f>SUM(BF1301:BF1317)</f>
        <v>68733213</v>
      </c>
      <c r="BG1318" s="32">
        <f>IFERROR(BF1318/BC1301,"-")</f>
        <v>0.2105085791022745</v>
      </c>
      <c r="BH1318" s="50">
        <v>254</v>
      </c>
      <c r="BI1318" s="61">
        <f>IFERROR(BH1318/BD1301,"-")</f>
        <v>0.84949832775919731</v>
      </c>
      <c r="BJ1318" s="53">
        <f t="shared" si="888"/>
        <v>270603.20078740158</v>
      </c>
      <c r="BK1318" s="34">
        <f t="shared" si="896"/>
        <v>0.71549295774647892</v>
      </c>
      <c r="BL1318" s="177"/>
      <c r="BM1318" s="198"/>
      <c r="BN1318" s="198"/>
      <c r="BO1318" s="18" t="s">
        <v>92</v>
      </c>
      <c r="BP1318" s="48">
        <f>SUM(BP1301:BP1317)</f>
        <v>46912038</v>
      </c>
      <c r="BQ1318" s="32">
        <f>IFERROR(BP1318/BM1301,"-")</f>
        <v>0.34163177248647386</v>
      </c>
      <c r="BR1318" s="50">
        <v>90</v>
      </c>
      <c r="BS1318" s="61">
        <f>IFERROR(BR1318/BN1301,"-")</f>
        <v>0.84905660377358494</v>
      </c>
      <c r="BT1318" s="53">
        <f t="shared" si="889"/>
        <v>521244.86666666664</v>
      </c>
      <c r="BU1318" s="34">
        <f t="shared" si="897"/>
        <v>0.62937062937062938</v>
      </c>
      <c r="BV1318" s="177"/>
      <c r="BW1318" s="198"/>
      <c r="BX1318" s="198"/>
      <c r="BY1318" s="18" t="s">
        <v>92</v>
      </c>
      <c r="BZ1318" s="48">
        <f t="shared" si="901"/>
        <v>504941988</v>
      </c>
      <c r="CA1318" s="32">
        <f>IFERROR(BZ1318/BW1301,"-")</f>
        <v>0.18904129734906808</v>
      </c>
      <c r="CB1318" s="50">
        <f t="shared" si="902"/>
        <v>2233</v>
      </c>
      <c r="CC1318" s="61">
        <f>IFERROR(CB1318/BX1301,"-")</f>
        <v>0.74507841174507838</v>
      </c>
      <c r="CD1318" s="53">
        <f t="shared" si="890"/>
        <v>226127.17778772951</v>
      </c>
      <c r="CE1318" s="34">
        <f t="shared" si="898"/>
        <v>0.67016806722689071</v>
      </c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9"/>
      <c r="CV1318" s="9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</row>
    <row r="1319" spans="2:147" s="16" customFormat="1" ht="13.15" customHeight="1" thickBot="1">
      <c r="B1319" s="225">
        <v>74</v>
      </c>
      <c r="C1319" s="219" t="s">
        <v>28</v>
      </c>
      <c r="D1319" s="175">
        <f>CI78</f>
        <v>1</v>
      </c>
      <c r="E1319" s="196">
        <v>980400</v>
      </c>
      <c r="F1319" s="196">
        <v>1</v>
      </c>
      <c r="G1319" s="65" t="s">
        <v>58</v>
      </c>
      <c r="H1319" s="54">
        <v>0</v>
      </c>
      <c r="I1319" s="28">
        <f>IFERROR(H1319/E1319,"-")</f>
        <v>0</v>
      </c>
      <c r="J1319" s="54">
        <v>0</v>
      </c>
      <c r="K1319" s="28">
        <f>IFERROR(J1319/F1319,"-")</f>
        <v>0</v>
      </c>
      <c r="L1319" s="51" t="str">
        <f t="shared" ref="L1319:L1331" si="903">IFERROR(H1319/J1319,"-")</f>
        <v>-</v>
      </c>
      <c r="M1319" s="40">
        <f t="shared" ref="M1319:M1336" si="904">IFERROR(J1319/$CI$78,"-")</f>
        <v>0</v>
      </c>
      <c r="N1319" s="175">
        <f>CJ78</f>
        <v>2</v>
      </c>
      <c r="O1319" s="196">
        <v>5070320</v>
      </c>
      <c r="P1319" s="196">
        <v>2</v>
      </c>
      <c r="Q1319" s="65" t="s">
        <v>58</v>
      </c>
      <c r="R1319" s="54">
        <v>58990</v>
      </c>
      <c r="S1319" s="28">
        <f>IFERROR(R1319/O1319,"-")</f>
        <v>1.1634374161788604E-2</v>
      </c>
      <c r="T1319" s="54">
        <v>1</v>
      </c>
      <c r="U1319" s="28">
        <f>IFERROR(T1319/P1319,"-")</f>
        <v>0.5</v>
      </c>
      <c r="V1319" s="51">
        <f t="shared" si="884"/>
        <v>58990</v>
      </c>
      <c r="W1319" s="40">
        <f t="shared" ref="W1319:W1336" si="905">IFERROR(T1319/$CJ$78,"-")</f>
        <v>0.5</v>
      </c>
      <c r="X1319" s="175">
        <f>CK78</f>
        <v>606</v>
      </c>
      <c r="Y1319" s="196">
        <v>368026290</v>
      </c>
      <c r="Z1319" s="196">
        <v>574</v>
      </c>
      <c r="AA1319" s="65" t="s">
        <v>58</v>
      </c>
      <c r="AB1319" s="54">
        <v>6516455</v>
      </c>
      <c r="AC1319" s="28">
        <f>IFERROR(AB1319/Y1319,"-")</f>
        <v>1.7706493196450721E-2</v>
      </c>
      <c r="AD1319" s="54">
        <v>67</v>
      </c>
      <c r="AE1319" s="28">
        <f>IFERROR(AD1319/Z1319,"-")</f>
        <v>0.11672473867595819</v>
      </c>
      <c r="AF1319" s="51">
        <f t="shared" si="885"/>
        <v>97260.522388059704</v>
      </c>
      <c r="AG1319" s="40">
        <f t="shared" ref="AG1319:AG1336" si="906">IFERROR(AD1319/$CK$78,"-")</f>
        <v>0.11056105610561057</v>
      </c>
      <c r="AH1319" s="175">
        <f>CL78</f>
        <v>456</v>
      </c>
      <c r="AI1319" s="196">
        <v>395484730</v>
      </c>
      <c r="AJ1319" s="196">
        <v>428</v>
      </c>
      <c r="AK1319" s="65" t="s">
        <v>58</v>
      </c>
      <c r="AL1319" s="54">
        <v>10997597</v>
      </c>
      <c r="AM1319" s="28">
        <f>IFERROR(AL1319/AI1319,"-")</f>
        <v>2.7807892860996174E-2</v>
      </c>
      <c r="AN1319" s="54">
        <v>75</v>
      </c>
      <c r="AO1319" s="28">
        <f>IFERROR(AN1319/AJ1319,"-")</f>
        <v>0.17523364485981308</v>
      </c>
      <c r="AP1319" s="51">
        <f t="shared" si="886"/>
        <v>146634.62666666668</v>
      </c>
      <c r="AQ1319" s="40">
        <f t="shared" ref="AQ1319:AQ1336" si="907">IFERROR(AN1319/$CL$78,"-")</f>
        <v>0.16447368421052633</v>
      </c>
      <c r="AR1319" s="175">
        <f>CM78</f>
        <v>270</v>
      </c>
      <c r="AS1319" s="196">
        <v>292470130</v>
      </c>
      <c r="AT1319" s="196">
        <v>249</v>
      </c>
      <c r="AU1319" s="65" t="s">
        <v>58</v>
      </c>
      <c r="AV1319" s="54">
        <v>16650473</v>
      </c>
      <c r="AW1319" s="28">
        <f>IFERROR(AV1319/AS1319,"-")</f>
        <v>5.6930507741081111E-2</v>
      </c>
      <c r="AX1319" s="54">
        <v>63</v>
      </c>
      <c r="AY1319" s="28">
        <f>IFERROR(AX1319/AT1319,"-")</f>
        <v>0.25301204819277107</v>
      </c>
      <c r="AZ1319" s="51">
        <f t="shared" si="887"/>
        <v>264293.22222222225</v>
      </c>
      <c r="BA1319" s="40">
        <f t="shared" ref="BA1319:BA1336" si="908">IFERROR(AX1319/$CM$78,"-")</f>
        <v>0.23333333333333334</v>
      </c>
      <c r="BB1319" s="175">
        <f>CN78</f>
        <v>136</v>
      </c>
      <c r="BC1319" s="196">
        <v>150449850</v>
      </c>
      <c r="BD1319" s="196">
        <v>118</v>
      </c>
      <c r="BE1319" s="65" t="s">
        <v>58</v>
      </c>
      <c r="BF1319" s="54">
        <v>3782569</v>
      </c>
      <c r="BG1319" s="28">
        <f>IFERROR(BF1319/BC1319,"-")</f>
        <v>2.5141726628507773E-2</v>
      </c>
      <c r="BH1319" s="54">
        <v>30</v>
      </c>
      <c r="BI1319" s="28">
        <f>IFERROR(BH1319/BD1319,"-")</f>
        <v>0.25423728813559321</v>
      </c>
      <c r="BJ1319" s="51">
        <f t="shared" si="888"/>
        <v>126085.63333333333</v>
      </c>
      <c r="BK1319" s="40">
        <f t="shared" ref="BK1319:BK1336" si="909">IFERROR(BH1319/$CN$78,"-")</f>
        <v>0.22058823529411764</v>
      </c>
      <c r="BL1319" s="175">
        <f>CO78</f>
        <v>71</v>
      </c>
      <c r="BM1319" s="196">
        <v>50333790</v>
      </c>
      <c r="BN1319" s="196">
        <v>44</v>
      </c>
      <c r="BO1319" s="65" t="s">
        <v>58</v>
      </c>
      <c r="BP1319" s="54">
        <v>485820</v>
      </c>
      <c r="BQ1319" s="28">
        <f>IFERROR(BP1319/BM1319,"-")</f>
        <v>9.6519654093204579E-3</v>
      </c>
      <c r="BR1319" s="54">
        <v>5</v>
      </c>
      <c r="BS1319" s="28">
        <f>IFERROR(BR1319/BN1319,"-")</f>
        <v>0.11363636363636363</v>
      </c>
      <c r="BT1319" s="51">
        <f t="shared" si="889"/>
        <v>97164</v>
      </c>
      <c r="BU1319" s="40">
        <f t="shared" ref="BU1319:BU1336" si="910">IFERROR(BR1319/$CO$78,"-")</f>
        <v>7.0422535211267609E-2</v>
      </c>
      <c r="BV1319" s="175">
        <f>CP78</f>
        <v>1542</v>
      </c>
      <c r="BW1319" s="196">
        <f>SUM(E1319,O1319,Y1319,AI1319,AS1319,BC1319,BM1319)</f>
        <v>1262815510</v>
      </c>
      <c r="BX1319" s="196">
        <f>SUM(F1319,P1319,Z1319,AJ1319,AT1319,BD1319,BN1319)</f>
        <v>1416</v>
      </c>
      <c r="BY1319" s="65" t="s">
        <v>58</v>
      </c>
      <c r="BZ1319" s="54">
        <f t="shared" ref="BZ1319:BZ1354" si="911">SUM(H1319,R1319,AB1319,AL1319,AV1319,BF1319,BP1319)</f>
        <v>38491904</v>
      </c>
      <c r="CA1319" s="28">
        <f>IFERROR(BZ1319/BW1319,"-")</f>
        <v>3.0481019353333725E-2</v>
      </c>
      <c r="CB1319" s="54">
        <f t="shared" si="902"/>
        <v>241</v>
      </c>
      <c r="CC1319" s="28">
        <f>IFERROR(CB1319/BX1319,"-")</f>
        <v>0.17019774011299435</v>
      </c>
      <c r="CD1319" s="51">
        <f t="shared" si="890"/>
        <v>159717.44398340248</v>
      </c>
      <c r="CE1319" s="40">
        <f t="shared" ref="CE1319:CE1336" si="912">IFERROR(CB1319/$CP$78,"-")</f>
        <v>0.1562905317769131</v>
      </c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9"/>
      <c r="CV1319" s="9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  <c r="DS1319" s="5"/>
      <c r="DT1319" s="5"/>
      <c r="DU1319" s="5"/>
      <c r="DV1319" s="5"/>
      <c r="DW1319" s="5"/>
      <c r="DX1319" s="5"/>
      <c r="DY1319" s="5"/>
      <c r="DZ1319" s="5"/>
      <c r="EA1319" s="5"/>
      <c r="EB1319" s="5"/>
      <c r="EC1319" s="5"/>
      <c r="ED1319" s="5"/>
      <c r="EE1319" s="5"/>
      <c r="EF1319" s="5"/>
      <c r="EG1319" s="5"/>
      <c r="EH1319" s="5"/>
      <c r="EI1319" s="5"/>
      <c r="EJ1319" s="5"/>
      <c r="EK1319" s="5"/>
      <c r="EL1319" s="5"/>
      <c r="EM1319" s="5"/>
      <c r="EN1319" s="5"/>
      <c r="EO1319" s="5"/>
    </row>
    <row r="1320" spans="2:147" s="16" customFormat="1" ht="13.15" customHeight="1" thickTop="1" thickBot="1">
      <c r="B1320" s="226"/>
      <c r="C1320" s="220"/>
      <c r="D1320" s="176"/>
      <c r="E1320" s="197"/>
      <c r="F1320" s="197"/>
      <c r="G1320" s="66" t="s">
        <v>60</v>
      </c>
      <c r="H1320" s="49">
        <v>0</v>
      </c>
      <c r="I1320" s="30">
        <f>IFERROR(H1320/E1319,"-")</f>
        <v>0</v>
      </c>
      <c r="J1320" s="49">
        <v>0</v>
      </c>
      <c r="K1320" s="30">
        <f>IFERROR(J1320/F1319,"-")</f>
        <v>0</v>
      </c>
      <c r="L1320" s="52" t="str">
        <f t="shared" si="903"/>
        <v>-</v>
      </c>
      <c r="M1320" s="31">
        <f t="shared" si="904"/>
        <v>0</v>
      </c>
      <c r="N1320" s="176"/>
      <c r="O1320" s="197"/>
      <c r="P1320" s="197"/>
      <c r="Q1320" s="66" t="s">
        <v>60</v>
      </c>
      <c r="R1320" s="49">
        <v>3968</v>
      </c>
      <c r="S1320" s="30">
        <f>IFERROR(R1320/O1319,"-")</f>
        <v>7.8259360355953866E-4</v>
      </c>
      <c r="T1320" s="49">
        <v>1</v>
      </c>
      <c r="U1320" s="30">
        <f>IFERROR(T1320/P1319,"-")</f>
        <v>0.5</v>
      </c>
      <c r="V1320" s="52">
        <f t="shared" si="884"/>
        <v>3968</v>
      </c>
      <c r="W1320" s="31">
        <f t="shared" si="905"/>
        <v>0.5</v>
      </c>
      <c r="X1320" s="176"/>
      <c r="Y1320" s="197"/>
      <c r="Z1320" s="197"/>
      <c r="AA1320" s="66" t="s">
        <v>60</v>
      </c>
      <c r="AB1320" s="49">
        <v>5514284</v>
      </c>
      <c r="AC1320" s="30">
        <f>IFERROR(AB1320/Y1319,"-")</f>
        <v>1.4983396974167253E-2</v>
      </c>
      <c r="AD1320" s="49">
        <v>96</v>
      </c>
      <c r="AE1320" s="30">
        <f>IFERROR(AD1320/Z1319,"-")</f>
        <v>0.1672473867595819</v>
      </c>
      <c r="AF1320" s="52">
        <f t="shared" si="885"/>
        <v>57440.458333333336</v>
      </c>
      <c r="AG1320" s="31">
        <f t="shared" si="906"/>
        <v>0.15841584158415842</v>
      </c>
      <c r="AH1320" s="176"/>
      <c r="AI1320" s="197"/>
      <c r="AJ1320" s="197"/>
      <c r="AK1320" s="66" t="s">
        <v>60</v>
      </c>
      <c r="AL1320" s="49">
        <v>4362046</v>
      </c>
      <c r="AM1320" s="30">
        <f>IFERROR(AL1320/AI1319,"-")</f>
        <v>1.102961927253171E-2</v>
      </c>
      <c r="AN1320" s="49">
        <v>78</v>
      </c>
      <c r="AO1320" s="30">
        <f>IFERROR(AN1320/AJ1319,"-")</f>
        <v>0.1822429906542056</v>
      </c>
      <c r="AP1320" s="52">
        <f t="shared" si="886"/>
        <v>55923.666666666664</v>
      </c>
      <c r="AQ1320" s="31">
        <f t="shared" si="907"/>
        <v>0.17105263157894737</v>
      </c>
      <c r="AR1320" s="176"/>
      <c r="AS1320" s="197"/>
      <c r="AT1320" s="197"/>
      <c r="AU1320" s="66" t="s">
        <v>60</v>
      </c>
      <c r="AV1320" s="49">
        <v>3808057</v>
      </c>
      <c r="AW1320" s="30">
        <f>IFERROR(AV1320/AS1319,"-")</f>
        <v>1.3020327922034294E-2</v>
      </c>
      <c r="AX1320" s="49">
        <v>61</v>
      </c>
      <c r="AY1320" s="30">
        <f>IFERROR(AX1320/AT1319,"-")</f>
        <v>0.24497991967871485</v>
      </c>
      <c r="AZ1320" s="52">
        <f t="shared" si="887"/>
        <v>62427.163934426229</v>
      </c>
      <c r="BA1320" s="31">
        <f t="shared" si="908"/>
        <v>0.22592592592592592</v>
      </c>
      <c r="BB1320" s="176"/>
      <c r="BC1320" s="197"/>
      <c r="BD1320" s="197"/>
      <c r="BE1320" s="66" t="s">
        <v>60</v>
      </c>
      <c r="BF1320" s="49">
        <v>774220</v>
      </c>
      <c r="BG1320" s="30">
        <f>IFERROR(BF1320/BC1319,"-")</f>
        <v>5.1460337115656809E-3</v>
      </c>
      <c r="BH1320" s="49">
        <v>21</v>
      </c>
      <c r="BI1320" s="30">
        <f>IFERROR(BH1320/BD1319,"-")</f>
        <v>0.17796610169491525</v>
      </c>
      <c r="BJ1320" s="52">
        <f t="shared" si="888"/>
        <v>36867.619047619046</v>
      </c>
      <c r="BK1320" s="31">
        <f t="shared" si="909"/>
        <v>0.15441176470588236</v>
      </c>
      <c r="BL1320" s="176"/>
      <c r="BM1320" s="197"/>
      <c r="BN1320" s="197"/>
      <c r="BO1320" s="66" t="s">
        <v>60</v>
      </c>
      <c r="BP1320" s="49">
        <v>427092</v>
      </c>
      <c r="BQ1320" s="30">
        <f>IFERROR(BP1320/BM1319,"-")</f>
        <v>8.4851945383012089E-3</v>
      </c>
      <c r="BR1320" s="49">
        <v>10</v>
      </c>
      <c r="BS1320" s="30">
        <f>IFERROR(BR1320/BN1319,"-")</f>
        <v>0.22727272727272727</v>
      </c>
      <c r="BT1320" s="52">
        <f t="shared" si="889"/>
        <v>42709.2</v>
      </c>
      <c r="BU1320" s="31">
        <f t="shared" si="910"/>
        <v>0.14084507042253522</v>
      </c>
      <c r="BV1320" s="176"/>
      <c r="BW1320" s="197"/>
      <c r="BX1320" s="197"/>
      <c r="BY1320" s="66" t="s">
        <v>60</v>
      </c>
      <c r="BZ1320" s="49">
        <f t="shared" si="911"/>
        <v>14889667</v>
      </c>
      <c r="CA1320" s="30">
        <f>IFERROR(BZ1320/BW1319,"-")</f>
        <v>1.1790849005330954E-2</v>
      </c>
      <c r="CB1320" s="49">
        <f t="shared" si="902"/>
        <v>267</v>
      </c>
      <c r="CC1320" s="30">
        <f>IFERROR(CB1320/BX1319,"-")</f>
        <v>0.1885593220338983</v>
      </c>
      <c r="CD1320" s="52">
        <f t="shared" si="890"/>
        <v>55766.543071161046</v>
      </c>
      <c r="CE1320" s="31">
        <f t="shared" si="912"/>
        <v>0.17315175097276264</v>
      </c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9"/>
      <c r="CV1320" s="9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  <c r="DS1320" s="5"/>
      <c r="DT1320" s="5"/>
      <c r="DU1320" s="5"/>
      <c r="DV1320" s="5"/>
      <c r="DW1320" s="5"/>
      <c r="DX1320" s="5"/>
      <c r="DY1320" s="5"/>
      <c r="DZ1320" s="5"/>
      <c r="EA1320" s="5"/>
      <c r="EB1320" s="5"/>
      <c r="EC1320" s="5"/>
      <c r="ED1320" s="5"/>
      <c r="EE1320" s="5"/>
      <c r="EF1320" s="5"/>
      <c r="EG1320" s="5"/>
      <c r="EH1320" s="5"/>
      <c r="EI1320" s="5"/>
      <c r="EJ1320" s="5"/>
      <c r="EK1320" s="5"/>
      <c r="EL1320" s="5"/>
      <c r="EM1320" s="5"/>
      <c r="EN1320" s="5"/>
      <c r="EO1320" s="5"/>
      <c r="EP1320" s="5"/>
    </row>
    <row r="1321" spans="2:147" s="16" customFormat="1" ht="13.15" customHeight="1" thickTop="1" thickBot="1">
      <c r="B1321" s="226"/>
      <c r="C1321" s="220"/>
      <c r="D1321" s="176"/>
      <c r="E1321" s="197"/>
      <c r="F1321" s="197"/>
      <c r="G1321" s="67" t="s">
        <v>194</v>
      </c>
      <c r="H1321" s="49">
        <v>0</v>
      </c>
      <c r="I1321" s="30">
        <f>IFERROR(H1321/E1319,"-")</f>
        <v>0</v>
      </c>
      <c r="J1321" s="49">
        <v>0</v>
      </c>
      <c r="K1321" s="30">
        <f>IFERROR(J1321/F1319,"-")</f>
        <v>0</v>
      </c>
      <c r="L1321" s="52" t="str">
        <f>IFERROR(H1321/J1321,"-")</f>
        <v>-</v>
      </c>
      <c r="M1321" s="31">
        <f t="shared" si="904"/>
        <v>0</v>
      </c>
      <c r="N1321" s="176"/>
      <c r="O1321" s="197"/>
      <c r="P1321" s="197"/>
      <c r="Q1321" s="67" t="s">
        <v>194</v>
      </c>
      <c r="R1321" s="49">
        <v>0</v>
      </c>
      <c r="S1321" s="30">
        <f>IFERROR(R1321/O1319,"-")</f>
        <v>0</v>
      </c>
      <c r="T1321" s="49">
        <v>0</v>
      </c>
      <c r="U1321" s="30">
        <f>IFERROR(T1321/P1319,"-")</f>
        <v>0</v>
      </c>
      <c r="V1321" s="52" t="str">
        <f>IFERROR(R1321/T1321,"-")</f>
        <v>-</v>
      </c>
      <c r="W1321" s="31">
        <f t="shared" si="905"/>
        <v>0</v>
      </c>
      <c r="X1321" s="176"/>
      <c r="Y1321" s="197"/>
      <c r="Z1321" s="197"/>
      <c r="AA1321" s="67" t="s">
        <v>194</v>
      </c>
      <c r="AB1321" s="49">
        <v>7740227</v>
      </c>
      <c r="AC1321" s="30">
        <f>IFERROR(AB1321/Y1319,"-")</f>
        <v>2.1031723032612696E-2</v>
      </c>
      <c r="AD1321" s="49">
        <v>36</v>
      </c>
      <c r="AE1321" s="30">
        <f>IFERROR(AD1321/Z1319,"-")</f>
        <v>6.2717770034843204E-2</v>
      </c>
      <c r="AF1321" s="52">
        <f>IFERROR(AB1321/AD1321,"-")</f>
        <v>215006.30555555556</v>
      </c>
      <c r="AG1321" s="31">
        <f t="shared" si="906"/>
        <v>5.9405940594059403E-2</v>
      </c>
      <c r="AH1321" s="176"/>
      <c r="AI1321" s="197"/>
      <c r="AJ1321" s="197"/>
      <c r="AK1321" s="67" t="s">
        <v>194</v>
      </c>
      <c r="AL1321" s="49">
        <v>5367563</v>
      </c>
      <c r="AM1321" s="30">
        <f>IFERROR(AL1321/AI1319,"-")</f>
        <v>1.3572111873952757E-2</v>
      </c>
      <c r="AN1321" s="49">
        <v>25</v>
      </c>
      <c r="AO1321" s="30">
        <f>IFERROR(AN1321/AJ1319,"-")</f>
        <v>5.8411214953271028E-2</v>
      </c>
      <c r="AP1321" s="52">
        <f>IFERROR(AL1321/AN1321,"-")</f>
        <v>214702.52</v>
      </c>
      <c r="AQ1321" s="31">
        <f t="shared" si="907"/>
        <v>5.4824561403508769E-2</v>
      </c>
      <c r="AR1321" s="176"/>
      <c r="AS1321" s="197"/>
      <c r="AT1321" s="197"/>
      <c r="AU1321" s="67" t="s">
        <v>194</v>
      </c>
      <c r="AV1321" s="49">
        <v>2055050</v>
      </c>
      <c r="AW1321" s="30">
        <f>IFERROR(AV1321/AS1319,"-")</f>
        <v>7.0265295126035604E-3</v>
      </c>
      <c r="AX1321" s="49">
        <v>19</v>
      </c>
      <c r="AY1321" s="30">
        <f>IFERROR(AX1321/AT1319,"-")</f>
        <v>7.6305220883534142E-2</v>
      </c>
      <c r="AZ1321" s="52">
        <f>IFERROR(AV1321/AX1321,"-")</f>
        <v>108160.52631578948</v>
      </c>
      <c r="BA1321" s="31">
        <f t="shared" si="908"/>
        <v>7.0370370370370375E-2</v>
      </c>
      <c r="BB1321" s="176"/>
      <c r="BC1321" s="197"/>
      <c r="BD1321" s="197"/>
      <c r="BE1321" s="67" t="s">
        <v>194</v>
      </c>
      <c r="BF1321" s="49">
        <v>1706328</v>
      </c>
      <c r="BG1321" s="30">
        <f>IFERROR(BF1321/BC1319,"-")</f>
        <v>1.1341506821043691E-2</v>
      </c>
      <c r="BH1321" s="49">
        <v>4</v>
      </c>
      <c r="BI1321" s="30">
        <f>IFERROR(BH1321/BD1319,"-")</f>
        <v>3.3898305084745763E-2</v>
      </c>
      <c r="BJ1321" s="52">
        <f>IFERROR(BF1321/BH1321,"-")</f>
        <v>426582</v>
      </c>
      <c r="BK1321" s="31">
        <f t="shared" si="909"/>
        <v>2.9411764705882353E-2</v>
      </c>
      <c r="BL1321" s="176"/>
      <c r="BM1321" s="197"/>
      <c r="BN1321" s="197"/>
      <c r="BO1321" s="67" t="s">
        <v>194</v>
      </c>
      <c r="BP1321" s="49">
        <v>36818</v>
      </c>
      <c r="BQ1321" s="30">
        <f>IFERROR(BP1321/BM1319,"-")</f>
        <v>7.3147680713095517E-4</v>
      </c>
      <c r="BR1321" s="49">
        <v>2</v>
      </c>
      <c r="BS1321" s="30">
        <f>IFERROR(BR1321/BN1319,"-")</f>
        <v>4.5454545454545456E-2</v>
      </c>
      <c r="BT1321" s="52">
        <f>IFERROR(BP1321/BR1321,"-")</f>
        <v>18409</v>
      </c>
      <c r="BU1321" s="31">
        <f t="shared" si="910"/>
        <v>2.8169014084507043E-2</v>
      </c>
      <c r="BV1321" s="176"/>
      <c r="BW1321" s="197"/>
      <c r="BX1321" s="197"/>
      <c r="BY1321" s="67" t="s">
        <v>194</v>
      </c>
      <c r="BZ1321" s="49">
        <f t="shared" si="911"/>
        <v>16905986</v>
      </c>
      <c r="CA1321" s="30">
        <f>IFERROR(BZ1321/BW1319,"-")</f>
        <v>1.3387534335874604E-2</v>
      </c>
      <c r="CB1321" s="49">
        <f>SUM(J1321,T1321,AD1321,AN1321,AX1321,BH1321,BR1321)</f>
        <v>86</v>
      </c>
      <c r="CC1321" s="30">
        <f>IFERROR(CB1321/BX1319,"-")</f>
        <v>6.0734463276836161E-2</v>
      </c>
      <c r="CD1321" s="52">
        <f>IFERROR(BZ1321/CB1321,"-")</f>
        <v>196581.23255813954</v>
      </c>
      <c r="CE1321" s="31">
        <f t="shared" si="912"/>
        <v>5.5771725032425425E-2</v>
      </c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9"/>
      <c r="CV1321" s="9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  <c r="DS1321" s="5"/>
      <c r="DT1321" s="5"/>
      <c r="DU1321" s="5"/>
      <c r="DV1321" s="5"/>
      <c r="DW1321" s="5"/>
      <c r="DX1321" s="5"/>
      <c r="DY1321" s="5"/>
      <c r="DZ1321" s="5"/>
      <c r="EA1321" s="5"/>
      <c r="EB1321" s="5"/>
      <c r="EC1321" s="5"/>
      <c r="ED1321" s="5"/>
      <c r="EE1321" s="5"/>
      <c r="EF1321" s="5"/>
      <c r="EG1321" s="5"/>
      <c r="EH1321" s="5"/>
      <c r="EI1321" s="5"/>
      <c r="EJ1321" s="5"/>
      <c r="EK1321" s="5"/>
      <c r="EL1321" s="5"/>
      <c r="EM1321" s="5"/>
      <c r="EN1321" s="5"/>
      <c r="EO1321" s="5"/>
      <c r="EP1321" s="5"/>
    </row>
    <row r="1322" spans="2:147" s="16" customFormat="1" ht="13.15" customHeight="1" thickTop="1" thickBot="1">
      <c r="B1322" s="226"/>
      <c r="C1322" s="220"/>
      <c r="D1322" s="176"/>
      <c r="E1322" s="197"/>
      <c r="F1322" s="197"/>
      <c r="G1322" s="67" t="s">
        <v>62</v>
      </c>
      <c r="H1322" s="49">
        <v>0</v>
      </c>
      <c r="I1322" s="30">
        <f>IFERROR(H1322/E1319,"-")</f>
        <v>0</v>
      </c>
      <c r="J1322" s="49">
        <v>0</v>
      </c>
      <c r="K1322" s="30">
        <f>IFERROR(J1322/F1319,"-")</f>
        <v>0</v>
      </c>
      <c r="L1322" s="52" t="str">
        <f t="shared" si="903"/>
        <v>-</v>
      </c>
      <c r="M1322" s="31">
        <f t="shared" si="904"/>
        <v>0</v>
      </c>
      <c r="N1322" s="176"/>
      <c r="O1322" s="197"/>
      <c r="P1322" s="197"/>
      <c r="Q1322" s="67" t="s">
        <v>62</v>
      </c>
      <c r="R1322" s="49">
        <v>60902</v>
      </c>
      <c r="S1322" s="30">
        <f>IFERROR(R1322/O1319,"-")</f>
        <v>1.2011470676407012E-2</v>
      </c>
      <c r="T1322" s="49">
        <v>2</v>
      </c>
      <c r="U1322" s="30">
        <f>IFERROR(T1322/P1319,"-")</f>
        <v>1</v>
      </c>
      <c r="V1322" s="52">
        <f t="shared" si="884"/>
        <v>30451</v>
      </c>
      <c r="W1322" s="31">
        <f t="shared" si="905"/>
        <v>1</v>
      </c>
      <c r="X1322" s="176"/>
      <c r="Y1322" s="197"/>
      <c r="Z1322" s="197"/>
      <c r="AA1322" s="67" t="s">
        <v>62</v>
      </c>
      <c r="AB1322" s="49">
        <v>4026604</v>
      </c>
      <c r="AC1322" s="30">
        <f>IFERROR(AB1322/Y1319,"-")</f>
        <v>1.0941077062728318E-2</v>
      </c>
      <c r="AD1322" s="49">
        <v>107</v>
      </c>
      <c r="AE1322" s="30">
        <f>IFERROR(AD1322/Z1319,"-")</f>
        <v>0.18641114982578397</v>
      </c>
      <c r="AF1322" s="52">
        <f t="shared" si="885"/>
        <v>37631.813084112153</v>
      </c>
      <c r="AG1322" s="31">
        <f t="shared" si="906"/>
        <v>0.17656765676567657</v>
      </c>
      <c r="AH1322" s="176"/>
      <c r="AI1322" s="197"/>
      <c r="AJ1322" s="197"/>
      <c r="AK1322" s="67" t="s">
        <v>62</v>
      </c>
      <c r="AL1322" s="49">
        <v>5713702</v>
      </c>
      <c r="AM1322" s="30">
        <f>IFERROR(AL1322/AI1319,"-")</f>
        <v>1.4447339091954321E-2</v>
      </c>
      <c r="AN1322" s="49">
        <v>102</v>
      </c>
      <c r="AO1322" s="30">
        <f>IFERROR(AN1322/AJ1319,"-")</f>
        <v>0.23831775700934579</v>
      </c>
      <c r="AP1322" s="52">
        <f t="shared" si="886"/>
        <v>56016.686274509804</v>
      </c>
      <c r="AQ1322" s="31">
        <f t="shared" si="907"/>
        <v>0.22368421052631579</v>
      </c>
      <c r="AR1322" s="176"/>
      <c r="AS1322" s="197"/>
      <c r="AT1322" s="197"/>
      <c r="AU1322" s="67" t="s">
        <v>62</v>
      </c>
      <c r="AV1322" s="49">
        <v>3701723</v>
      </c>
      <c r="AW1322" s="30">
        <f>IFERROR(AV1322/AS1319,"-")</f>
        <v>1.2656755751433489E-2</v>
      </c>
      <c r="AX1322" s="49">
        <v>60</v>
      </c>
      <c r="AY1322" s="30">
        <f>IFERROR(AX1322/AT1319,"-")</f>
        <v>0.24096385542168675</v>
      </c>
      <c r="AZ1322" s="52">
        <f t="shared" si="887"/>
        <v>61695.383333333331</v>
      </c>
      <c r="BA1322" s="31">
        <f t="shared" si="908"/>
        <v>0.22222222222222221</v>
      </c>
      <c r="BB1322" s="176"/>
      <c r="BC1322" s="197"/>
      <c r="BD1322" s="197"/>
      <c r="BE1322" s="67" t="s">
        <v>62</v>
      </c>
      <c r="BF1322" s="49">
        <v>344590</v>
      </c>
      <c r="BG1322" s="30">
        <f>IFERROR(BF1322/BC1319,"-")</f>
        <v>2.2903977637731112E-3</v>
      </c>
      <c r="BH1322" s="49">
        <v>27</v>
      </c>
      <c r="BI1322" s="30">
        <f>IFERROR(BH1322/BD1319,"-")</f>
        <v>0.2288135593220339</v>
      </c>
      <c r="BJ1322" s="52">
        <f t="shared" si="888"/>
        <v>12762.592592592593</v>
      </c>
      <c r="BK1322" s="31">
        <f t="shared" si="909"/>
        <v>0.19852941176470587</v>
      </c>
      <c r="BL1322" s="176"/>
      <c r="BM1322" s="197"/>
      <c r="BN1322" s="197"/>
      <c r="BO1322" s="67" t="s">
        <v>62</v>
      </c>
      <c r="BP1322" s="49">
        <v>100465</v>
      </c>
      <c r="BQ1322" s="30">
        <f>IFERROR(BP1322/BM1319,"-")</f>
        <v>1.9959752683038571E-3</v>
      </c>
      <c r="BR1322" s="49">
        <v>8</v>
      </c>
      <c r="BS1322" s="30">
        <f>IFERROR(BR1322/BN1319,"-")</f>
        <v>0.18181818181818182</v>
      </c>
      <c r="BT1322" s="52">
        <f t="shared" si="889"/>
        <v>12558.125</v>
      </c>
      <c r="BU1322" s="31">
        <f t="shared" si="910"/>
        <v>0.11267605633802817</v>
      </c>
      <c r="BV1322" s="176"/>
      <c r="BW1322" s="197"/>
      <c r="BX1322" s="197"/>
      <c r="BY1322" s="67" t="s">
        <v>62</v>
      </c>
      <c r="BZ1322" s="49">
        <f t="shared" si="911"/>
        <v>13947986</v>
      </c>
      <c r="CA1322" s="30">
        <f>IFERROR(BZ1322/BW1319,"-")</f>
        <v>1.1045149421707689E-2</v>
      </c>
      <c r="CB1322" s="49">
        <f t="shared" si="902"/>
        <v>306</v>
      </c>
      <c r="CC1322" s="30">
        <f>IFERROR(CB1322/BX1319,"-")</f>
        <v>0.21610169491525424</v>
      </c>
      <c r="CD1322" s="52">
        <f t="shared" si="890"/>
        <v>45581.65359477124</v>
      </c>
      <c r="CE1322" s="31">
        <f t="shared" si="912"/>
        <v>0.19844357976653695</v>
      </c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9"/>
      <c r="CV1322" s="9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  <c r="DS1322" s="5"/>
      <c r="DT1322" s="5"/>
      <c r="DU1322" s="5"/>
      <c r="DV1322" s="5"/>
      <c r="DW1322" s="5"/>
      <c r="DX1322" s="5"/>
      <c r="DY1322" s="5"/>
      <c r="DZ1322" s="5"/>
      <c r="EA1322" s="5"/>
      <c r="EB1322" s="5"/>
      <c r="EC1322" s="5"/>
      <c r="ED1322" s="5"/>
      <c r="EE1322" s="5"/>
      <c r="EF1322" s="5"/>
      <c r="EG1322" s="5"/>
      <c r="EH1322" s="5"/>
      <c r="EI1322" s="5"/>
      <c r="EJ1322" s="5"/>
      <c r="EK1322" s="5"/>
      <c r="EL1322" s="5"/>
      <c r="EM1322" s="5"/>
      <c r="EN1322" s="5"/>
      <c r="EO1322" s="5"/>
      <c r="EP1322" s="5"/>
    </row>
    <row r="1323" spans="2:147" s="16" customFormat="1" ht="13.15" customHeight="1" thickTop="1" thickBot="1">
      <c r="B1323" s="226"/>
      <c r="C1323" s="220"/>
      <c r="D1323" s="176"/>
      <c r="E1323" s="197"/>
      <c r="F1323" s="197"/>
      <c r="G1323" s="67" t="s">
        <v>64</v>
      </c>
      <c r="H1323" s="49">
        <v>0</v>
      </c>
      <c r="I1323" s="30">
        <f>IFERROR(H1323/E1319,"-")</f>
        <v>0</v>
      </c>
      <c r="J1323" s="49">
        <v>0</v>
      </c>
      <c r="K1323" s="30">
        <f>IFERROR(J1323/F1319,"-")</f>
        <v>0</v>
      </c>
      <c r="L1323" s="52" t="str">
        <f t="shared" si="903"/>
        <v>-</v>
      </c>
      <c r="M1323" s="31">
        <f t="shared" si="904"/>
        <v>0</v>
      </c>
      <c r="N1323" s="176"/>
      <c r="O1323" s="197"/>
      <c r="P1323" s="197"/>
      <c r="Q1323" s="67" t="s">
        <v>64</v>
      </c>
      <c r="R1323" s="49">
        <v>0</v>
      </c>
      <c r="S1323" s="30">
        <f>IFERROR(R1323/O1319,"-")</f>
        <v>0</v>
      </c>
      <c r="T1323" s="49">
        <v>0</v>
      </c>
      <c r="U1323" s="30">
        <f>IFERROR(T1323/P1319,"-")</f>
        <v>0</v>
      </c>
      <c r="V1323" s="52" t="str">
        <f t="shared" si="884"/>
        <v>-</v>
      </c>
      <c r="W1323" s="31">
        <f t="shared" si="905"/>
        <v>0</v>
      </c>
      <c r="X1323" s="176"/>
      <c r="Y1323" s="197"/>
      <c r="Z1323" s="197"/>
      <c r="AA1323" s="67" t="s">
        <v>64</v>
      </c>
      <c r="AB1323" s="49">
        <v>994557</v>
      </c>
      <c r="AC1323" s="30">
        <f>IFERROR(AB1323/Y1319,"-")</f>
        <v>2.7024074829002025E-3</v>
      </c>
      <c r="AD1323" s="49">
        <v>16</v>
      </c>
      <c r="AE1323" s="30">
        <f>IFERROR(AD1323/Z1319,"-")</f>
        <v>2.7874564459930314E-2</v>
      </c>
      <c r="AF1323" s="52">
        <f t="shared" si="885"/>
        <v>62159.8125</v>
      </c>
      <c r="AG1323" s="31">
        <f t="shared" si="906"/>
        <v>2.6402640264026403E-2</v>
      </c>
      <c r="AH1323" s="176"/>
      <c r="AI1323" s="197"/>
      <c r="AJ1323" s="197"/>
      <c r="AK1323" s="67" t="s">
        <v>64</v>
      </c>
      <c r="AL1323" s="49">
        <v>2464659</v>
      </c>
      <c r="AM1323" s="30">
        <f>IFERROR(AL1323/AI1319,"-")</f>
        <v>6.2319953541569101E-3</v>
      </c>
      <c r="AN1323" s="49">
        <v>14</v>
      </c>
      <c r="AO1323" s="30">
        <f>IFERROR(AN1323/AJ1319,"-")</f>
        <v>3.2710280373831772E-2</v>
      </c>
      <c r="AP1323" s="52">
        <f t="shared" si="886"/>
        <v>176047.07142857142</v>
      </c>
      <c r="AQ1323" s="31">
        <f t="shared" si="907"/>
        <v>3.0701754385964911E-2</v>
      </c>
      <c r="AR1323" s="176"/>
      <c r="AS1323" s="197"/>
      <c r="AT1323" s="197"/>
      <c r="AU1323" s="67" t="s">
        <v>64</v>
      </c>
      <c r="AV1323" s="49">
        <v>117319</v>
      </c>
      <c r="AW1323" s="30">
        <f>IFERROR(AV1323/AS1319,"-")</f>
        <v>4.0113156170854095E-4</v>
      </c>
      <c r="AX1323" s="49">
        <v>12</v>
      </c>
      <c r="AY1323" s="30">
        <f>IFERROR(AX1323/AT1319,"-")</f>
        <v>4.8192771084337352E-2</v>
      </c>
      <c r="AZ1323" s="52">
        <f t="shared" si="887"/>
        <v>9776.5833333333339</v>
      </c>
      <c r="BA1323" s="31">
        <f t="shared" si="908"/>
        <v>4.4444444444444446E-2</v>
      </c>
      <c r="BB1323" s="176"/>
      <c r="BC1323" s="197"/>
      <c r="BD1323" s="197"/>
      <c r="BE1323" s="67" t="s">
        <v>64</v>
      </c>
      <c r="BF1323" s="49">
        <v>17832</v>
      </c>
      <c r="BG1323" s="30">
        <f>IFERROR(BF1323/BC1319,"-")</f>
        <v>1.1852454488987526E-4</v>
      </c>
      <c r="BH1323" s="49">
        <v>4</v>
      </c>
      <c r="BI1323" s="30">
        <f>IFERROR(BH1323/BD1319,"-")</f>
        <v>3.3898305084745763E-2</v>
      </c>
      <c r="BJ1323" s="52">
        <f t="shared" si="888"/>
        <v>4458</v>
      </c>
      <c r="BK1323" s="31">
        <f t="shared" si="909"/>
        <v>2.9411764705882353E-2</v>
      </c>
      <c r="BL1323" s="176"/>
      <c r="BM1323" s="197"/>
      <c r="BN1323" s="197"/>
      <c r="BO1323" s="67" t="s">
        <v>64</v>
      </c>
      <c r="BP1323" s="49">
        <v>6590</v>
      </c>
      <c r="BQ1323" s="30">
        <f>IFERROR(BP1323/BM1319,"-")</f>
        <v>1.3092596444654774E-4</v>
      </c>
      <c r="BR1323" s="49">
        <v>1</v>
      </c>
      <c r="BS1323" s="30">
        <f>IFERROR(BR1323/BN1319,"-")</f>
        <v>2.2727272727272728E-2</v>
      </c>
      <c r="BT1323" s="52">
        <f t="shared" si="889"/>
        <v>6590</v>
      </c>
      <c r="BU1323" s="31">
        <f t="shared" si="910"/>
        <v>1.4084507042253521E-2</v>
      </c>
      <c r="BV1323" s="176"/>
      <c r="BW1323" s="197"/>
      <c r="BX1323" s="197"/>
      <c r="BY1323" s="67" t="s">
        <v>64</v>
      </c>
      <c r="BZ1323" s="49">
        <f t="shared" si="911"/>
        <v>3600957</v>
      </c>
      <c r="CA1323" s="30">
        <f>IFERROR(BZ1323/BW1319,"-")</f>
        <v>2.851530545423852E-3</v>
      </c>
      <c r="CB1323" s="49">
        <f t="shared" si="902"/>
        <v>47</v>
      </c>
      <c r="CC1323" s="30">
        <f>IFERROR(CB1323/BX1319,"-")</f>
        <v>3.3192090395480225E-2</v>
      </c>
      <c r="CD1323" s="52">
        <f t="shared" si="890"/>
        <v>76616.106382978716</v>
      </c>
      <c r="CE1323" s="31">
        <f t="shared" si="912"/>
        <v>3.0479896238651102E-2</v>
      </c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9"/>
      <c r="CV1323" s="9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  <c r="DS1323" s="5"/>
      <c r="DT1323" s="5"/>
      <c r="DU1323" s="5"/>
      <c r="DV1323" s="5"/>
      <c r="DW1323" s="5"/>
      <c r="DX1323" s="5"/>
      <c r="DY1323" s="5"/>
      <c r="DZ1323" s="5"/>
      <c r="EA1323" s="5"/>
      <c r="EB1323" s="5"/>
      <c r="EC1323" s="5"/>
      <c r="ED1323" s="5"/>
      <c r="EE1323" s="5"/>
      <c r="EF1323" s="5"/>
      <c r="EG1323" s="5"/>
      <c r="EH1323" s="5"/>
      <c r="EI1323" s="5"/>
      <c r="EJ1323" s="5"/>
      <c r="EK1323" s="5"/>
      <c r="EL1323" s="5"/>
      <c r="EM1323" s="5"/>
      <c r="EN1323" s="5"/>
      <c r="EO1323" s="5"/>
      <c r="EP1323" s="5"/>
    </row>
    <row r="1324" spans="2:147" s="16" customFormat="1" ht="13.15" customHeight="1" thickTop="1" thickBot="1">
      <c r="B1324" s="226"/>
      <c r="C1324" s="220"/>
      <c r="D1324" s="176"/>
      <c r="E1324" s="197"/>
      <c r="F1324" s="197"/>
      <c r="G1324" s="67" t="s">
        <v>66</v>
      </c>
      <c r="H1324" s="49">
        <v>0</v>
      </c>
      <c r="I1324" s="30">
        <f>IFERROR(H1324/E1319,"-")</f>
        <v>0</v>
      </c>
      <c r="J1324" s="49">
        <v>0</v>
      </c>
      <c r="K1324" s="30">
        <f>IFERROR(J1324/F1319,"-")</f>
        <v>0</v>
      </c>
      <c r="L1324" s="52" t="str">
        <f t="shared" si="903"/>
        <v>-</v>
      </c>
      <c r="M1324" s="31">
        <f t="shared" si="904"/>
        <v>0</v>
      </c>
      <c r="N1324" s="176"/>
      <c r="O1324" s="197"/>
      <c r="P1324" s="197"/>
      <c r="Q1324" s="67" t="s">
        <v>66</v>
      </c>
      <c r="R1324" s="49">
        <v>0</v>
      </c>
      <c r="S1324" s="30">
        <f>IFERROR(R1324/O1319,"-")</f>
        <v>0</v>
      </c>
      <c r="T1324" s="49">
        <v>0</v>
      </c>
      <c r="U1324" s="30">
        <f>IFERROR(T1324/P1319,"-")</f>
        <v>0</v>
      </c>
      <c r="V1324" s="52" t="str">
        <f t="shared" si="884"/>
        <v>-</v>
      </c>
      <c r="W1324" s="31">
        <f t="shared" si="905"/>
        <v>0</v>
      </c>
      <c r="X1324" s="176"/>
      <c r="Y1324" s="197"/>
      <c r="Z1324" s="197"/>
      <c r="AA1324" s="67" t="s">
        <v>66</v>
      </c>
      <c r="AB1324" s="49">
        <v>2577699</v>
      </c>
      <c r="AC1324" s="30">
        <f>IFERROR(AB1324/Y1319,"-")</f>
        <v>7.0041164722226771E-3</v>
      </c>
      <c r="AD1324" s="49">
        <v>110</v>
      </c>
      <c r="AE1324" s="30">
        <f>IFERROR(AD1324/Z1319,"-")</f>
        <v>0.19163763066202091</v>
      </c>
      <c r="AF1324" s="52">
        <f t="shared" si="885"/>
        <v>23433.627272727274</v>
      </c>
      <c r="AG1324" s="31">
        <f t="shared" si="906"/>
        <v>0.18151815181518152</v>
      </c>
      <c r="AH1324" s="176"/>
      <c r="AI1324" s="197"/>
      <c r="AJ1324" s="197"/>
      <c r="AK1324" s="67" t="s">
        <v>66</v>
      </c>
      <c r="AL1324" s="49">
        <v>1638583</v>
      </c>
      <c r="AM1324" s="30">
        <f>IFERROR(AL1324/AI1319,"-")</f>
        <v>4.1432269711146625E-3</v>
      </c>
      <c r="AN1324" s="49">
        <v>109</v>
      </c>
      <c r="AO1324" s="30">
        <f>IFERROR(AN1324/AJ1319,"-")</f>
        <v>0.25467289719626168</v>
      </c>
      <c r="AP1324" s="52">
        <f t="shared" si="886"/>
        <v>15032.871559633028</v>
      </c>
      <c r="AQ1324" s="31">
        <f t="shared" si="907"/>
        <v>0.23903508771929824</v>
      </c>
      <c r="AR1324" s="176"/>
      <c r="AS1324" s="197"/>
      <c r="AT1324" s="197"/>
      <c r="AU1324" s="67" t="s">
        <v>66</v>
      </c>
      <c r="AV1324" s="49">
        <v>1379260</v>
      </c>
      <c r="AW1324" s="30">
        <f>IFERROR(AV1324/AS1319,"-")</f>
        <v>4.715900389554311E-3</v>
      </c>
      <c r="AX1324" s="49">
        <v>66</v>
      </c>
      <c r="AY1324" s="30">
        <f>IFERROR(AX1324/AT1319,"-")</f>
        <v>0.26506024096385544</v>
      </c>
      <c r="AZ1324" s="52">
        <f t="shared" si="887"/>
        <v>20897.878787878788</v>
      </c>
      <c r="BA1324" s="31">
        <f t="shared" si="908"/>
        <v>0.24444444444444444</v>
      </c>
      <c r="BB1324" s="176"/>
      <c r="BC1324" s="197"/>
      <c r="BD1324" s="197"/>
      <c r="BE1324" s="67" t="s">
        <v>66</v>
      </c>
      <c r="BF1324" s="49">
        <v>1900242</v>
      </c>
      <c r="BG1324" s="30">
        <f>IFERROR(BF1324/BC1319,"-")</f>
        <v>1.2630401426123056E-2</v>
      </c>
      <c r="BH1324" s="49">
        <v>26</v>
      </c>
      <c r="BI1324" s="30">
        <f>IFERROR(BH1324/BD1319,"-")</f>
        <v>0.22033898305084745</v>
      </c>
      <c r="BJ1324" s="52">
        <f t="shared" si="888"/>
        <v>73086.230769230766</v>
      </c>
      <c r="BK1324" s="31">
        <f t="shared" si="909"/>
        <v>0.19117647058823528</v>
      </c>
      <c r="BL1324" s="176"/>
      <c r="BM1324" s="197"/>
      <c r="BN1324" s="197"/>
      <c r="BO1324" s="67" t="s">
        <v>66</v>
      </c>
      <c r="BP1324" s="49">
        <v>769256</v>
      </c>
      <c r="BQ1324" s="30">
        <f>IFERROR(BP1324/BM1319,"-")</f>
        <v>1.5283093126903418E-2</v>
      </c>
      <c r="BR1324" s="49">
        <v>9</v>
      </c>
      <c r="BS1324" s="30">
        <f>IFERROR(BR1324/BN1319,"-")</f>
        <v>0.20454545454545456</v>
      </c>
      <c r="BT1324" s="52">
        <f t="shared" si="889"/>
        <v>85472.888888888891</v>
      </c>
      <c r="BU1324" s="31">
        <f t="shared" si="910"/>
        <v>0.12676056338028169</v>
      </c>
      <c r="BV1324" s="176"/>
      <c r="BW1324" s="197"/>
      <c r="BX1324" s="197"/>
      <c r="BY1324" s="67" t="s">
        <v>66</v>
      </c>
      <c r="BZ1324" s="49">
        <f t="shared" si="911"/>
        <v>8265040</v>
      </c>
      <c r="CA1324" s="30">
        <f>IFERROR(BZ1324/BW1319,"-")</f>
        <v>6.544930700130536E-3</v>
      </c>
      <c r="CB1324" s="49">
        <f t="shared" si="902"/>
        <v>320</v>
      </c>
      <c r="CC1324" s="30">
        <f>IFERROR(CB1324/BX1319,"-")</f>
        <v>0.22598870056497175</v>
      </c>
      <c r="CD1324" s="52">
        <f t="shared" si="890"/>
        <v>25828.25</v>
      </c>
      <c r="CE1324" s="31">
        <f t="shared" si="912"/>
        <v>0.20752269779507135</v>
      </c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9"/>
      <c r="CV1324" s="9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  <c r="DS1324" s="5"/>
      <c r="DT1324" s="5"/>
      <c r="DU1324" s="5"/>
      <c r="DV1324" s="5"/>
      <c r="DW1324" s="5"/>
      <c r="DX1324" s="5"/>
      <c r="DY1324" s="5"/>
      <c r="DZ1324" s="5"/>
      <c r="EA1324" s="5"/>
      <c r="EB1324" s="5"/>
      <c r="EC1324" s="5"/>
      <c r="ED1324" s="5"/>
      <c r="EE1324" s="5"/>
      <c r="EF1324" s="5"/>
      <c r="EG1324" s="5"/>
      <c r="EH1324" s="5"/>
      <c r="EI1324" s="5"/>
      <c r="EJ1324" s="5"/>
      <c r="EK1324" s="5"/>
      <c r="EL1324" s="5"/>
      <c r="EM1324" s="5"/>
      <c r="EN1324" s="5"/>
      <c r="EO1324" s="5"/>
      <c r="EP1324" s="5"/>
      <c r="EQ1324" s="5"/>
    </row>
    <row r="1325" spans="2:147" s="16" customFormat="1" ht="13.15" customHeight="1" thickTop="1" thickBot="1">
      <c r="B1325" s="226"/>
      <c r="C1325" s="220"/>
      <c r="D1325" s="176"/>
      <c r="E1325" s="197"/>
      <c r="F1325" s="197"/>
      <c r="G1325" s="67" t="s">
        <v>68</v>
      </c>
      <c r="H1325" s="49">
        <v>0</v>
      </c>
      <c r="I1325" s="30">
        <f>IFERROR(H1325/E1319,"-")</f>
        <v>0</v>
      </c>
      <c r="J1325" s="49">
        <v>0</v>
      </c>
      <c r="K1325" s="30">
        <f>IFERROR(J1325/F1319,"-")</f>
        <v>0</v>
      </c>
      <c r="L1325" s="52" t="str">
        <f t="shared" si="903"/>
        <v>-</v>
      </c>
      <c r="M1325" s="31">
        <f t="shared" si="904"/>
        <v>0</v>
      </c>
      <c r="N1325" s="176"/>
      <c r="O1325" s="197"/>
      <c r="P1325" s="197"/>
      <c r="Q1325" s="67" t="s">
        <v>68</v>
      </c>
      <c r="R1325" s="49">
        <v>898185</v>
      </c>
      <c r="S1325" s="30">
        <f>IFERROR(R1325/O1319,"-")</f>
        <v>0.17714562394483976</v>
      </c>
      <c r="T1325" s="49">
        <v>2</v>
      </c>
      <c r="U1325" s="30">
        <f>IFERROR(T1325/P1319,"-")</f>
        <v>1</v>
      </c>
      <c r="V1325" s="52">
        <f t="shared" si="884"/>
        <v>449092.5</v>
      </c>
      <c r="W1325" s="31">
        <f t="shared" si="905"/>
        <v>1</v>
      </c>
      <c r="X1325" s="176"/>
      <c r="Y1325" s="197"/>
      <c r="Z1325" s="197"/>
      <c r="AA1325" s="67" t="s">
        <v>68</v>
      </c>
      <c r="AB1325" s="49">
        <v>7858017</v>
      </c>
      <c r="AC1325" s="30">
        <f>IFERROR(AB1325/Y1319,"-")</f>
        <v>2.1351781689291818E-2</v>
      </c>
      <c r="AD1325" s="49">
        <v>139</v>
      </c>
      <c r="AE1325" s="30">
        <f>IFERROR(AD1325/Z1319,"-")</f>
        <v>0.24216027874564461</v>
      </c>
      <c r="AF1325" s="52">
        <f t="shared" si="885"/>
        <v>56532.496402877696</v>
      </c>
      <c r="AG1325" s="31">
        <f t="shared" si="906"/>
        <v>0.22937293729372937</v>
      </c>
      <c r="AH1325" s="176"/>
      <c r="AI1325" s="197"/>
      <c r="AJ1325" s="197"/>
      <c r="AK1325" s="67" t="s">
        <v>68</v>
      </c>
      <c r="AL1325" s="49">
        <v>9272007</v>
      </c>
      <c r="AM1325" s="30">
        <f>IFERROR(AL1325/AI1319,"-")</f>
        <v>2.3444664981123291E-2</v>
      </c>
      <c r="AN1325" s="49">
        <v>133</v>
      </c>
      <c r="AO1325" s="30">
        <f>IFERROR(AN1325/AJ1319,"-")</f>
        <v>0.31074766355140188</v>
      </c>
      <c r="AP1325" s="52">
        <f t="shared" si="886"/>
        <v>69714.338345864657</v>
      </c>
      <c r="AQ1325" s="31">
        <f t="shared" si="907"/>
        <v>0.29166666666666669</v>
      </c>
      <c r="AR1325" s="176"/>
      <c r="AS1325" s="197"/>
      <c r="AT1325" s="197"/>
      <c r="AU1325" s="67" t="s">
        <v>68</v>
      </c>
      <c r="AV1325" s="49">
        <v>8203458</v>
      </c>
      <c r="AW1325" s="30">
        <f>IFERROR(AV1325/AS1319,"-")</f>
        <v>2.8048874597894836E-2</v>
      </c>
      <c r="AX1325" s="49">
        <v>84</v>
      </c>
      <c r="AY1325" s="30">
        <f>IFERROR(AX1325/AT1319,"-")</f>
        <v>0.33734939759036142</v>
      </c>
      <c r="AZ1325" s="52">
        <f t="shared" si="887"/>
        <v>97660.21428571429</v>
      </c>
      <c r="BA1325" s="31">
        <f t="shared" si="908"/>
        <v>0.31111111111111112</v>
      </c>
      <c r="BB1325" s="176"/>
      <c r="BC1325" s="197"/>
      <c r="BD1325" s="197"/>
      <c r="BE1325" s="67" t="s">
        <v>68</v>
      </c>
      <c r="BF1325" s="49">
        <v>3757110</v>
      </c>
      <c r="BG1325" s="30">
        <f>IFERROR(BF1325/BC1319,"-")</f>
        <v>2.4972507450156979E-2</v>
      </c>
      <c r="BH1325" s="49">
        <v>46</v>
      </c>
      <c r="BI1325" s="30">
        <f>IFERROR(BH1325/BD1319,"-")</f>
        <v>0.38983050847457629</v>
      </c>
      <c r="BJ1325" s="52">
        <f t="shared" si="888"/>
        <v>81676.304347826081</v>
      </c>
      <c r="BK1325" s="31">
        <f t="shared" si="909"/>
        <v>0.33823529411764708</v>
      </c>
      <c r="BL1325" s="176"/>
      <c r="BM1325" s="197"/>
      <c r="BN1325" s="197"/>
      <c r="BO1325" s="67" t="s">
        <v>68</v>
      </c>
      <c r="BP1325" s="49">
        <v>863308</v>
      </c>
      <c r="BQ1325" s="30">
        <f>IFERROR(BP1325/BM1319,"-")</f>
        <v>1.7151658955147229E-2</v>
      </c>
      <c r="BR1325" s="49">
        <v>13</v>
      </c>
      <c r="BS1325" s="30">
        <f>IFERROR(BR1325/BN1319,"-")</f>
        <v>0.29545454545454547</v>
      </c>
      <c r="BT1325" s="52">
        <f t="shared" si="889"/>
        <v>66408.307692307688</v>
      </c>
      <c r="BU1325" s="31">
        <f t="shared" si="910"/>
        <v>0.18309859154929578</v>
      </c>
      <c r="BV1325" s="176"/>
      <c r="BW1325" s="197"/>
      <c r="BX1325" s="197"/>
      <c r="BY1325" s="67" t="s">
        <v>68</v>
      </c>
      <c r="BZ1325" s="49">
        <f t="shared" si="911"/>
        <v>30852085</v>
      </c>
      <c r="CA1325" s="30">
        <f>IFERROR(BZ1325/BW1319,"-")</f>
        <v>2.4431189477550842E-2</v>
      </c>
      <c r="CB1325" s="49">
        <f t="shared" si="902"/>
        <v>417</v>
      </c>
      <c r="CC1325" s="30">
        <f>IFERROR(CB1325/BX1319,"-")</f>
        <v>0.29449152542372881</v>
      </c>
      <c r="CD1325" s="52">
        <f t="shared" si="890"/>
        <v>73985.815347721829</v>
      </c>
      <c r="CE1325" s="31">
        <f t="shared" si="912"/>
        <v>0.27042801556420232</v>
      </c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9"/>
      <c r="CV1325" s="9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  <c r="DS1325" s="5"/>
      <c r="DT1325" s="5"/>
      <c r="DU1325" s="5"/>
      <c r="DV1325" s="5"/>
      <c r="DW1325" s="5"/>
      <c r="DX1325" s="5"/>
      <c r="DY1325" s="5"/>
      <c r="DZ1325" s="5"/>
      <c r="EA1325" s="5"/>
      <c r="EB1325" s="5"/>
      <c r="EC1325" s="5"/>
      <c r="ED1325" s="5"/>
      <c r="EE1325" s="5"/>
      <c r="EF1325" s="5"/>
      <c r="EG1325" s="5"/>
      <c r="EH1325" s="5"/>
      <c r="EI1325" s="5"/>
      <c r="EJ1325" s="5"/>
      <c r="EK1325" s="5"/>
      <c r="EL1325" s="5"/>
      <c r="EM1325" s="5"/>
      <c r="EN1325" s="5"/>
      <c r="EO1325" s="5"/>
      <c r="EP1325" s="5"/>
      <c r="EQ1325" s="5"/>
    </row>
    <row r="1326" spans="2:147" s="16" customFormat="1" ht="13.15" customHeight="1" thickTop="1" thickBot="1">
      <c r="B1326" s="226"/>
      <c r="C1326" s="220"/>
      <c r="D1326" s="176"/>
      <c r="E1326" s="197"/>
      <c r="F1326" s="197"/>
      <c r="G1326" s="67" t="s">
        <v>69</v>
      </c>
      <c r="H1326" s="49">
        <v>0</v>
      </c>
      <c r="I1326" s="30">
        <f>IFERROR(H1326/E1319,"-")</f>
        <v>0</v>
      </c>
      <c r="J1326" s="49">
        <v>0</v>
      </c>
      <c r="K1326" s="30">
        <f>IFERROR(J1326/F1319,"-")</f>
        <v>0</v>
      </c>
      <c r="L1326" s="52" t="str">
        <f t="shared" si="903"/>
        <v>-</v>
      </c>
      <c r="M1326" s="31">
        <f t="shared" si="904"/>
        <v>0</v>
      </c>
      <c r="N1326" s="176"/>
      <c r="O1326" s="197"/>
      <c r="P1326" s="197"/>
      <c r="Q1326" s="67" t="s">
        <v>69</v>
      </c>
      <c r="R1326" s="49">
        <v>1549204</v>
      </c>
      <c r="S1326" s="30">
        <f>IFERROR(R1326/O1319,"-")</f>
        <v>0.30554363432682752</v>
      </c>
      <c r="T1326" s="49">
        <v>1</v>
      </c>
      <c r="U1326" s="30">
        <f>IFERROR(T1326/P1319,"-")</f>
        <v>0.5</v>
      </c>
      <c r="V1326" s="52">
        <f t="shared" si="884"/>
        <v>1549204</v>
      </c>
      <c r="W1326" s="31">
        <f t="shared" si="905"/>
        <v>0.5</v>
      </c>
      <c r="X1326" s="176"/>
      <c r="Y1326" s="197"/>
      <c r="Z1326" s="197"/>
      <c r="AA1326" s="67" t="s">
        <v>69</v>
      </c>
      <c r="AB1326" s="49">
        <v>12241081</v>
      </c>
      <c r="AC1326" s="30">
        <f>IFERROR(AB1326/Y1319,"-")</f>
        <v>3.3261430861365911E-2</v>
      </c>
      <c r="AD1326" s="49">
        <v>45</v>
      </c>
      <c r="AE1326" s="30">
        <f>IFERROR(AD1326/Z1319,"-")</f>
        <v>7.8397212543554001E-2</v>
      </c>
      <c r="AF1326" s="52">
        <f t="shared" si="885"/>
        <v>272024.02222222224</v>
      </c>
      <c r="AG1326" s="31">
        <f t="shared" si="906"/>
        <v>7.4257425742574254E-2</v>
      </c>
      <c r="AH1326" s="176"/>
      <c r="AI1326" s="197"/>
      <c r="AJ1326" s="197"/>
      <c r="AK1326" s="67" t="s">
        <v>69</v>
      </c>
      <c r="AL1326" s="49">
        <v>9548067</v>
      </c>
      <c r="AM1326" s="30">
        <f>IFERROR(AL1326/AI1319,"-")</f>
        <v>2.4142694460036421E-2</v>
      </c>
      <c r="AN1326" s="49">
        <v>53</v>
      </c>
      <c r="AO1326" s="30">
        <f>IFERROR(AN1326/AJ1319,"-")</f>
        <v>0.12383177570093458</v>
      </c>
      <c r="AP1326" s="52">
        <f t="shared" si="886"/>
        <v>180152.20754716982</v>
      </c>
      <c r="AQ1326" s="31">
        <f t="shared" si="907"/>
        <v>0.1162280701754386</v>
      </c>
      <c r="AR1326" s="176"/>
      <c r="AS1326" s="197"/>
      <c r="AT1326" s="197"/>
      <c r="AU1326" s="67" t="s">
        <v>69</v>
      </c>
      <c r="AV1326" s="49">
        <v>6357012</v>
      </c>
      <c r="AW1326" s="30">
        <f>IFERROR(AV1326/AS1319,"-")</f>
        <v>2.1735593990401685E-2</v>
      </c>
      <c r="AX1326" s="49">
        <v>44</v>
      </c>
      <c r="AY1326" s="30">
        <f>IFERROR(AX1326/AT1319,"-")</f>
        <v>0.17670682730923695</v>
      </c>
      <c r="AZ1326" s="52">
        <f t="shared" si="887"/>
        <v>144477.54545454544</v>
      </c>
      <c r="BA1326" s="31">
        <f t="shared" si="908"/>
        <v>0.16296296296296298</v>
      </c>
      <c r="BB1326" s="176"/>
      <c r="BC1326" s="197"/>
      <c r="BD1326" s="197"/>
      <c r="BE1326" s="67" t="s">
        <v>69</v>
      </c>
      <c r="BF1326" s="49">
        <v>10835315</v>
      </c>
      <c r="BG1326" s="30">
        <f>IFERROR(BF1326/BC1319,"-")</f>
        <v>7.2019447011745105E-2</v>
      </c>
      <c r="BH1326" s="49">
        <v>36</v>
      </c>
      <c r="BI1326" s="30">
        <f>IFERROR(BH1326/BD1319,"-")</f>
        <v>0.30508474576271188</v>
      </c>
      <c r="BJ1326" s="52">
        <f t="shared" si="888"/>
        <v>300980.97222222225</v>
      </c>
      <c r="BK1326" s="31">
        <f t="shared" si="909"/>
        <v>0.26470588235294118</v>
      </c>
      <c r="BL1326" s="176"/>
      <c r="BM1326" s="197"/>
      <c r="BN1326" s="197"/>
      <c r="BO1326" s="67" t="s">
        <v>69</v>
      </c>
      <c r="BP1326" s="49">
        <v>2264077</v>
      </c>
      <c r="BQ1326" s="30">
        <f>IFERROR(BP1326/BM1319,"-")</f>
        <v>4.4981254143588237E-2</v>
      </c>
      <c r="BR1326" s="49">
        <v>12</v>
      </c>
      <c r="BS1326" s="30">
        <f>IFERROR(BR1326/BN1319,"-")</f>
        <v>0.27272727272727271</v>
      </c>
      <c r="BT1326" s="52">
        <f t="shared" si="889"/>
        <v>188673.08333333334</v>
      </c>
      <c r="BU1326" s="31">
        <f t="shared" si="910"/>
        <v>0.16901408450704225</v>
      </c>
      <c r="BV1326" s="176"/>
      <c r="BW1326" s="197"/>
      <c r="BX1326" s="197"/>
      <c r="BY1326" s="67" t="s">
        <v>69</v>
      </c>
      <c r="BZ1326" s="49">
        <f t="shared" si="911"/>
        <v>42794756</v>
      </c>
      <c r="CA1326" s="30">
        <f>IFERROR(BZ1326/BW1319,"-")</f>
        <v>3.3888367430647097E-2</v>
      </c>
      <c r="CB1326" s="49">
        <f t="shared" si="902"/>
        <v>191</v>
      </c>
      <c r="CC1326" s="30">
        <f>IFERROR(CB1326/BX1319,"-")</f>
        <v>0.13488700564971751</v>
      </c>
      <c r="CD1326" s="52">
        <f t="shared" si="890"/>
        <v>224056.31413612564</v>
      </c>
      <c r="CE1326" s="31">
        <f t="shared" si="912"/>
        <v>0.12386511024643321</v>
      </c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9"/>
      <c r="CV1326" s="9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  <c r="DS1326" s="5"/>
      <c r="DT1326" s="5"/>
      <c r="DU1326" s="5"/>
      <c r="DV1326" s="5"/>
      <c r="DW1326" s="5"/>
      <c r="DX1326" s="5"/>
      <c r="DY1326" s="5"/>
      <c r="DZ1326" s="5"/>
      <c r="EA1326" s="5"/>
      <c r="EB1326" s="5"/>
      <c r="EC1326" s="5"/>
      <c r="ED1326" s="5"/>
      <c r="EE1326" s="5"/>
      <c r="EF1326" s="5"/>
      <c r="EG1326" s="5"/>
      <c r="EH1326" s="5"/>
      <c r="EI1326" s="5"/>
      <c r="EJ1326" s="5"/>
      <c r="EK1326" s="5"/>
      <c r="EL1326" s="5"/>
      <c r="EM1326" s="5"/>
      <c r="EN1326" s="5"/>
      <c r="EO1326" s="5"/>
      <c r="EP1326" s="5"/>
      <c r="EQ1326" s="5"/>
    </row>
    <row r="1327" spans="2:147" s="16" customFormat="1" ht="13.15" customHeight="1" thickTop="1" thickBot="1">
      <c r="B1327" s="226"/>
      <c r="C1327" s="220"/>
      <c r="D1327" s="176"/>
      <c r="E1327" s="197"/>
      <c r="F1327" s="197"/>
      <c r="G1327" s="67" t="s">
        <v>71</v>
      </c>
      <c r="H1327" s="49">
        <v>0</v>
      </c>
      <c r="I1327" s="30">
        <f>IFERROR(H1327/E1319,"-")</f>
        <v>0</v>
      </c>
      <c r="J1327" s="49">
        <v>0</v>
      </c>
      <c r="K1327" s="30">
        <f>IFERROR(J1327/F1319,"-")</f>
        <v>0</v>
      </c>
      <c r="L1327" s="52" t="str">
        <f t="shared" si="903"/>
        <v>-</v>
      </c>
      <c r="M1327" s="31">
        <f t="shared" si="904"/>
        <v>0</v>
      </c>
      <c r="N1327" s="176"/>
      <c r="O1327" s="197"/>
      <c r="P1327" s="197"/>
      <c r="Q1327" s="67" t="s">
        <v>71</v>
      </c>
      <c r="R1327" s="49">
        <v>0</v>
      </c>
      <c r="S1327" s="30">
        <f>IFERROR(R1327/O1319,"-")</f>
        <v>0</v>
      </c>
      <c r="T1327" s="49">
        <v>0</v>
      </c>
      <c r="U1327" s="30">
        <f>IFERROR(T1327/P1319,"-")</f>
        <v>0</v>
      </c>
      <c r="V1327" s="52" t="str">
        <f t="shared" si="884"/>
        <v>-</v>
      </c>
      <c r="W1327" s="31">
        <f t="shared" si="905"/>
        <v>0</v>
      </c>
      <c r="X1327" s="176"/>
      <c r="Y1327" s="197"/>
      <c r="Z1327" s="197"/>
      <c r="AA1327" s="67" t="s">
        <v>71</v>
      </c>
      <c r="AB1327" s="49">
        <v>0</v>
      </c>
      <c r="AC1327" s="30">
        <f>IFERROR(AB1327/Y1319,"-")</f>
        <v>0</v>
      </c>
      <c r="AD1327" s="49">
        <v>0</v>
      </c>
      <c r="AE1327" s="30">
        <f>IFERROR(AD1327/Z1319,"-")</f>
        <v>0</v>
      </c>
      <c r="AF1327" s="52" t="str">
        <f t="shared" si="885"/>
        <v>-</v>
      </c>
      <c r="AG1327" s="31">
        <f t="shared" si="906"/>
        <v>0</v>
      </c>
      <c r="AH1327" s="176"/>
      <c r="AI1327" s="197"/>
      <c r="AJ1327" s="197"/>
      <c r="AK1327" s="67" t="s">
        <v>71</v>
      </c>
      <c r="AL1327" s="49">
        <v>0</v>
      </c>
      <c r="AM1327" s="30">
        <f>IFERROR(AL1327/AI1319,"-")</f>
        <v>0</v>
      </c>
      <c r="AN1327" s="49">
        <v>0</v>
      </c>
      <c r="AO1327" s="30">
        <f>IFERROR(AN1327/AJ1319,"-")</f>
        <v>0</v>
      </c>
      <c r="AP1327" s="52" t="str">
        <f t="shared" si="886"/>
        <v>-</v>
      </c>
      <c r="AQ1327" s="31">
        <f t="shared" si="907"/>
        <v>0</v>
      </c>
      <c r="AR1327" s="176"/>
      <c r="AS1327" s="197"/>
      <c r="AT1327" s="197"/>
      <c r="AU1327" s="67" t="s">
        <v>71</v>
      </c>
      <c r="AV1327" s="49">
        <v>0</v>
      </c>
      <c r="AW1327" s="30">
        <f>IFERROR(AV1327/AS1319,"-")</f>
        <v>0</v>
      </c>
      <c r="AX1327" s="49">
        <v>0</v>
      </c>
      <c r="AY1327" s="30">
        <f>IFERROR(AX1327/AT1319,"-")</f>
        <v>0</v>
      </c>
      <c r="AZ1327" s="52" t="str">
        <f t="shared" si="887"/>
        <v>-</v>
      </c>
      <c r="BA1327" s="31">
        <f t="shared" si="908"/>
        <v>0</v>
      </c>
      <c r="BB1327" s="176"/>
      <c r="BC1327" s="197"/>
      <c r="BD1327" s="197"/>
      <c r="BE1327" s="67" t="s">
        <v>71</v>
      </c>
      <c r="BF1327" s="49">
        <v>0</v>
      </c>
      <c r="BG1327" s="30">
        <f>IFERROR(BF1327/BC1319,"-")</f>
        <v>0</v>
      </c>
      <c r="BH1327" s="49">
        <v>0</v>
      </c>
      <c r="BI1327" s="30">
        <f>IFERROR(BH1327/BD1319,"-")</f>
        <v>0</v>
      </c>
      <c r="BJ1327" s="52" t="str">
        <f t="shared" si="888"/>
        <v>-</v>
      </c>
      <c r="BK1327" s="31">
        <f t="shared" si="909"/>
        <v>0</v>
      </c>
      <c r="BL1327" s="176"/>
      <c r="BM1327" s="197"/>
      <c r="BN1327" s="197"/>
      <c r="BO1327" s="67" t="s">
        <v>71</v>
      </c>
      <c r="BP1327" s="49">
        <v>0</v>
      </c>
      <c r="BQ1327" s="30">
        <f>IFERROR(BP1327/BM1319,"-")</f>
        <v>0</v>
      </c>
      <c r="BR1327" s="49">
        <v>0</v>
      </c>
      <c r="BS1327" s="30">
        <f>IFERROR(BR1327/BN1319,"-")</f>
        <v>0</v>
      </c>
      <c r="BT1327" s="52" t="str">
        <f t="shared" si="889"/>
        <v>-</v>
      </c>
      <c r="BU1327" s="31">
        <f t="shared" si="910"/>
        <v>0</v>
      </c>
      <c r="BV1327" s="176"/>
      <c r="BW1327" s="197"/>
      <c r="BX1327" s="197"/>
      <c r="BY1327" s="67" t="s">
        <v>71</v>
      </c>
      <c r="BZ1327" s="49">
        <f t="shared" si="911"/>
        <v>0</v>
      </c>
      <c r="CA1327" s="30">
        <f>IFERROR(BZ1327/BW1319,"-")</f>
        <v>0</v>
      </c>
      <c r="CB1327" s="49">
        <f t="shared" si="902"/>
        <v>0</v>
      </c>
      <c r="CC1327" s="30">
        <f>IFERROR(CB1327/BX1319,"-")</f>
        <v>0</v>
      </c>
      <c r="CD1327" s="52" t="str">
        <f>IFERROR(BZ1327/CB1327,"-")</f>
        <v>-</v>
      </c>
      <c r="CE1327" s="31">
        <f t="shared" si="912"/>
        <v>0</v>
      </c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9"/>
      <c r="CV1327" s="9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  <c r="DS1327" s="5"/>
      <c r="DT1327" s="5"/>
      <c r="DU1327" s="5"/>
      <c r="DV1327" s="5"/>
      <c r="DW1327" s="5"/>
      <c r="DX1327" s="5"/>
      <c r="DY1327" s="5"/>
      <c r="DZ1327" s="5"/>
      <c r="EA1327" s="5"/>
      <c r="EB1327" s="5"/>
      <c r="EC1327" s="5"/>
      <c r="ED1327" s="5"/>
      <c r="EE1327" s="5"/>
      <c r="EF1327" s="5"/>
      <c r="EG1327" s="5"/>
      <c r="EH1327" s="5"/>
      <c r="EI1327" s="5"/>
      <c r="EJ1327" s="5"/>
      <c r="EK1327" s="5"/>
      <c r="EL1327" s="5"/>
      <c r="EM1327" s="5"/>
      <c r="EN1327" s="5"/>
      <c r="EO1327" s="5"/>
      <c r="EP1327" s="5"/>
      <c r="EQ1327" s="5"/>
    </row>
    <row r="1328" spans="2:147" s="16" customFormat="1" ht="13.15" customHeight="1" thickTop="1" thickBot="1">
      <c r="B1328" s="226"/>
      <c r="C1328" s="220"/>
      <c r="D1328" s="176"/>
      <c r="E1328" s="197"/>
      <c r="F1328" s="197"/>
      <c r="G1328" s="67" t="s">
        <v>73</v>
      </c>
      <c r="H1328" s="49">
        <v>0</v>
      </c>
      <c r="I1328" s="30">
        <f>IFERROR(H1328/E1319,"-")</f>
        <v>0</v>
      </c>
      <c r="J1328" s="49">
        <v>0</v>
      </c>
      <c r="K1328" s="30">
        <f>IFERROR(J1328/F1319,"-")</f>
        <v>0</v>
      </c>
      <c r="L1328" s="52" t="str">
        <f t="shared" si="903"/>
        <v>-</v>
      </c>
      <c r="M1328" s="31">
        <f t="shared" si="904"/>
        <v>0</v>
      </c>
      <c r="N1328" s="176"/>
      <c r="O1328" s="197"/>
      <c r="P1328" s="197"/>
      <c r="Q1328" s="67" t="s">
        <v>73</v>
      </c>
      <c r="R1328" s="49">
        <v>0</v>
      </c>
      <c r="S1328" s="30">
        <f>IFERROR(R1328/O1319,"-")</f>
        <v>0</v>
      </c>
      <c r="T1328" s="49">
        <v>0</v>
      </c>
      <c r="U1328" s="30">
        <f>IFERROR(T1328/P1319,"-")</f>
        <v>0</v>
      </c>
      <c r="V1328" s="52" t="str">
        <f t="shared" si="884"/>
        <v>-</v>
      </c>
      <c r="W1328" s="31">
        <f t="shared" si="905"/>
        <v>0</v>
      </c>
      <c r="X1328" s="176"/>
      <c r="Y1328" s="197"/>
      <c r="Z1328" s="197"/>
      <c r="AA1328" s="67" t="s">
        <v>73</v>
      </c>
      <c r="AB1328" s="49">
        <v>0</v>
      </c>
      <c r="AC1328" s="30">
        <f>IFERROR(AB1328/Y1319,"-")</f>
        <v>0</v>
      </c>
      <c r="AD1328" s="49">
        <v>0</v>
      </c>
      <c r="AE1328" s="30">
        <f>IFERROR(AD1328/Z1319,"-")</f>
        <v>0</v>
      </c>
      <c r="AF1328" s="52" t="str">
        <f t="shared" si="885"/>
        <v>-</v>
      </c>
      <c r="AG1328" s="31">
        <f t="shared" si="906"/>
        <v>0</v>
      </c>
      <c r="AH1328" s="176"/>
      <c r="AI1328" s="197"/>
      <c r="AJ1328" s="197"/>
      <c r="AK1328" s="67" t="s">
        <v>73</v>
      </c>
      <c r="AL1328" s="49">
        <v>22485</v>
      </c>
      <c r="AM1328" s="30">
        <f>IFERROR(AL1328/AI1319,"-")</f>
        <v>5.6854281074265494E-5</v>
      </c>
      <c r="AN1328" s="49">
        <v>1</v>
      </c>
      <c r="AO1328" s="30">
        <f>IFERROR(AN1328/AJ1319,"-")</f>
        <v>2.3364485981308409E-3</v>
      </c>
      <c r="AP1328" s="52">
        <f t="shared" si="886"/>
        <v>22485</v>
      </c>
      <c r="AQ1328" s="31">
        <f t="shared" si="907"/>
        <v>2.1929824561403508E-3</v>
      </c>
      <c r="AR1328" s="176"/>
      <c r="AS1328" s="197"/>
      <c r="AT1328" s="197"/>
      <c r="AU1328" s="67" t="s">
        <v>73</v>
      </c>
      <c r="AV1328" s="49">
        <v>0</v>
      </c>
      <c r="AW1328" s="30">
        <f>IFERROR(AV1328/AS1319,"-")</f>
        <v>0</v>
      </c>
      <c r="AX1328" s="49">
        <v>0</v>
      </c>
      <c r="AY1328" s="30">
        <f>IFERROR(AX1328/AT1319,"-")</f>
        <v>0</v>
      </c>
      <c r="AZ1328" s="52" t="str">
        <f t="shared" si="887"/>
        <v>-</v>
      </c>
      <c r="BA1328" s="31">
        <f t="shared" si="908"/>
        <v>0</v>
      </c>
      <c r="BB1328" s="176"/>
      <c r="BC1328" s="197"/>
      <c r="BD1328" s="197"/>
      <c r="BE1328" s="67" t="s">
        <v>73</v>
      </c>
      <c r="BF1328" s="49">
        <v>0</v>
      </c>
      <c r="BG1328" s="30">
        <f>IFERROR(BF1328/BC1319,"-")</f>
        <v>0</v>
      </c>
      <c r="BH1328" s="49">
        <v>0</v>
      </c>
      <c r="BI1328" s="30">
        <f>IFERROR(BH1328/BD1319,"-")</f>
        <v>0</v>
      </c>
      <c r="BJ1328" s="52" t="str">
        <f t="shared" si="888"/>
        <v>-</v>
      </c>
      <c r="BK1328" s="31">
        <f t="shared" si="909"/>
        <v>0</v>
      </c>
      <c r="BL1328" s="176"/>
      <c r="BM1328" s="197"/>
      <c r="BN1328" s="197"/>
      <c r="BO1328" s="67" t="s">
        <v>73</v>
      </c>
      <c r="BP1328" s="49">
        <v>0</v>
      </c>
      <c r="BQ1328" s="30">
        <f>IFERROR(BP1328/BM1319,"-")</f>
        <v>0</v>
      </c>
      <c r="BR1328" s="49">
        <v>0</v>
      </c>
      <c r="BS1328" s="30">
        <f>IFERROR(BR1328/BN1319,"-")</f>
        <v>0</v>
      </c>
      <c r="BT1328" s="52" t="str">
        <f t="shared" si="889"/>
        <v>-</v>
      </c>
      <c r="BU1328" s="31">
        <f t="shared" si="910"/>
        <v>0</v>
      </c>
      <c r="BV1328" s="176"/>
      <c r="BW1328" s="197"/>
      <c r="BX1328" s="197"/>
      <c r="BY1328" s="67" t="s">
        <v>73</v>
      </c>
      <c r="BZ1328" s="49">
        <f t="shared" si="911"/>
        <v>22485</v>
      </c>
      <c r="CA1328" s="30">
        <f>IFERROR(BZ1328/BW1319,"-")</f>
        <v>1.7805451249169405E-5</v>
      </c>
      <c r="CB1328" s="49">
        <f t="shared" si="902"/>
        <v>1</v>
      </c>
      <c r="CC1328" s="30">
        <f>IFERROR(CB1328/BX1319,"-")</f>
        <v>7.0621468926553672E-4</v>
      </c>
      <c r="CD1328" s="52">
        <f t="shared" si="890"/>
        <v>22485</v>
      </c>
      <c r="CE1328" s="31">
        <f t="shared" si="912"/>
        <v>6.485084306095979E-4</v>
      </c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9"/>
      <c r="CV1328" s="9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  <c r="DS1328" s="5"/>
      <c r="DT1328" s="5"/>
      <c r="DU1328" s="5"/>
      <c r="DV1328" s="5"/>
      <c r="DW1328" s="5"/>
      <c r="DX1328" s="5"/>
      <c r="DY1328" s="5"/>
      <c r="DZ1328" s="5"/>
      <c r="EA1328" s="5"/>
      <c r="EB1328" s="5"/>
      <c r="EC1328" s="5"/>
      <c r="ED1328" s="5"/>
      <c r="EE1328" s="5"/>
      <c r="EF1328" s="5"/>
      <c r="EG1328" s="5"/>
      <c r="EH1328" s="5"/>
      <c r="EI1328" s="5"/>
      <c r="EJ1328" s="5"/>
      <c r="EK1328" s="5"/>
      <c r="EL1328" s="5"/>
      <c r="EM1328" s="5"/>
      <c r="EN1328" s="5"/>
      <c r="EO1328" s="5"/>
      <c r="EP1328" s="5"/>
      <c r="EQ1328" s="5"/>
    </row>
    <row r="1329" spans="2:152" s="16" customFormat="1" ht="13.15" customHeight="1" thickTop="1" thickBot="1">
      <c r="B1329" s="226"/>
      <c r="C1329" s="220"/>
      <c r="D1329" s="176"/>
      <c r="E1329" s="197"/>
      <c r="F1329" s="197"/>
      <c r="G1329" s="67" t="s">
        <v>75</v>
      </c>
      <c r="H1329" s="49">
        <v>0</v>
      </c>
      <c r="I1329" s="30">
        <f>IFERROR(H1329/E1319,"-")</f>
        <v>0</v>
      </c>
      <c r="J1329" s="49">
        <v>0</v>
      </c>
      <c r="K1329" s="30">
        <f>IFERROR(J1329/F1319,"-")</f>
        <v>0</v>
      </c>
      <c r="L1329" s="52" t="str">
        <f t="shared" si="903"/>
        <v>-</v>
      </c>
      <c r="M1329" s="31">
        <f t="shared" si="904"/>
        <v>0</v>
      </c>
      <c r="N1329" s="176"/>
      <c r="O1329" s="197"/>
      <c r="P1329" s="197"/>
      <c r="Q1329" s="67" t="s">
        <v>75</v>
      </c>
      <c r="R1329" s="49">
        <v>0</v>
      </c>
      <c r="S1329" s="30">
        <f>IFERROR(R1329/O1319,"-")</f>
        <v>0</v>
      </c>
      <c r="T1329" s="49">
        <v>0</v>
      </c>
      <c r="U1329" s="30">
        <f>IFERROR(T1329/P1319,"-")</f>
        <v>0</v>
      </c>
      <c r="V1329" s="52" t="str">
        <f t="shared" si="884"/>
        <v>-</v>
      </c>
      <c r="W1329" s="31">
        <f t="shared" si="905"/>
        <v>0</v>
      </c>
      <c r="X1329" s="176"/>
      <c r="Y1329" s="197"/>
      <c r="Z1329" s="197"/>
      <c r="AA1329" s="67" t="s">
        <v>75</v>
      </c>
      <c r="AB1329" s="49">
        <v>312737</v>
      </c>
      <c r="AC1329" s="30">
        <f>IFERROR(AB1329/Y1319,"-")</f>
        <v>8.4976809673026343E-4</v>
      </c>
      <c r="AD1329" s="49">
        <v>26</v>
      </c>
      <c r="AE1329" s="30">
        <f>IFERROR(AD1329/Z1319,"-")</f>
        <v>4.5296167247386762E-2</v>
      </c>
      <c r="AF1329" s="52">
        <f t="shared" si="885"/>
        <v>12028.346153846154</v>
      </c>
      <c r="AG1329" s="31">
        <f t="shared" si="906"/>
        <v>4.2904290429042903E-2</v>
      </c>
      <c r="AH1329" s="176"/>
      <c r="AI1329" s="197"/>
      <c r="AJ1329" s="197"/>
      <c r="AK1329" s="67" t="s">
        <v>75</v>
      </c>
      <c r="AL1329" s="49">
        <v>603796</v>
      </c>
      <c r="AM1329" s="30">
        <f>IFERROR(AL1329/AI1319,"-")</f>
        <v>1.5267239268631182E-3</v>
      </c>
      <c r="AN1329" s="49">
        <v>28</v>
      </c>
      <c r="AO1329" s="30">
        <f>IFERROR(AN1329/AJ1319,"-")</f>
        <v>6.5420560747663545E-2</v>
      </c>
      <c r="AP1329" s="52">
        <f t="shared" si="886"/>
        <v>21564.142857142859</v>
      </c>
      <c r="AQ1329" s="31">
        <f t="shared" si="907"/>
        <v>6.1403508771929821E-2</v>
      </c>
      <c r="AR1329" s="176"/>
      <c r="AS1329" s="197"/>
      <c r="AT1329" s="197"/>
      <c r="AU1329" s="67" t="s">
        <v>75</v>
      </c>
      <c r="AV1329" s="49">
        <v>241748</v>
      </c>
      <c r="AW1329" s="30">
        <f>IFERROR(AV1329/AS1319,"-")</f>
        <v>8.2657329827151918E-4</v>
      </c>
      <c r="AX1329" s="49">
        <v>11</v>
      </c>
      <c r="AY1329" s="30">
        <f>IFERROR(AX1329/AT1319,"-")</f>
        <v>4.4176706827309238E-2</v>
      </c>
      <c r="AZ1329" s="52">
        <f t="shared" si="887"/>
        <v>21977.090909090908</v>
      </c>
      <c r="BA1329" s="31">
        <f t="shared" si="908"/>
        <v>4.0740740740740744E-2</v>
      </c>
      <c r="BB1329" s="176"/>
      <c r="BC1329" s="197"/>
      <c r="BD1329" s="197"/>
      <c r="BE1329" s="67" t="s">
        <v>75</v>
      </c>
      <c r="BF1329" s="49">
        <v>90181</v>
      </c>
      <c r="BG1329" s="30">
        <f>IFERROR(BF1329/BC1319,"-")</f>
        <v>5.9940903895882918E-4</v>
      </c>
      <c r="BH1329" s="49">
        <v>9</v>
      </c>
      <c r="BI1329" s="30">
        <f>IFERROR(BH1329/BD1319,"-")</f>
        <v>7.6271186440677971E-2</v>
      </c>
      <c r="BJ1329" s="52">
        <f t="shared" si="888"/>
        <v>10020.111111111111</v>
      </c>
      <c r="BK1329" s="31">
        <f t="shared" si="909"/>
        <v>6.6176470588235295E-2</v>
      </c>
      <c r="BL1329" s="176"/>
      <c r="BM1329" s="197"/>
      <c r="BN1329" s="197"/>
      <c r="BO1329" s="67" t="s">
        <v>75</v>
      </c>
      <c r="BP1329" s="49">
        <v>5990</v>
      </c>
      <c r="BQ1329" s="30">
        <f>IFERROR(BP1329/BM1319,"-")</f>
        <v>1.1900554279739316E-4</v>
      </c>
      <c r="BR1329" s="49">
        <v>3</v>
      </c>
      <c r="BS1329" s="30">
        <f>IFERROR(BR1329/BN1319,"-")</f>
        <v>6.8181818181818177E-2</v>
      </c>
      <c r="BT1329" s="52">
        <f t="shared" si="889"/>
        <v>1996.6666666666667</v>
      </c>
      <c r="BU1329" s="31">
        <f t="shared" si="910"/>
        <v>4.2253521126760563E-2</v>
      </c>
      <c r="BV1329" s="176"/>
      <c r="BW1329" s="197"/>
      <c r="BX1329" s="197"/>
      <c r="BY1329" s="67" t="s">
        <v>75</v>
      </c>
      <c r="BZ1329" s="49">
        <f t="shared" si="911"/>
        <v>1254452</v>
      </c>
      <c r="CA1329" s="30">
        <f>IFERROR(BZ1329/BW1319,"-")</f>
        <v>9.9337709274730087E-4</v>
      </c>
      <c r="CB1329" s="49">
        <f t="shared" si="902"/>
        <v>77</v>
      </c>
      <c r="CC1329" s="30">
        <f>IFERROR(CB1329/BX1319,"-")</f>
        <v>5.4378531073446326E-2</v>
      </c>
      <c r="CD1329" s="52">
        <f t="shared" si="890"/>
        <v>16291.584415584415</v>
      </c>
      <c r="CE1329" s="31">
        <f t="shared" si="912"/>
        <v>4.9935149156939043E-2</v>
      </c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9"/>
      <c r="CV1329" s="9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  <c r="DS1329" s="5"/>
      <c r="DT1329" s="5"/>
      <c r="DU1329" s="5"/>
      <c r="DV1329" s="5"/>
      <c r="DW1329" s="5"/>
      <c r="DX1329" s="5"/>
      <c r="DY1329" s="5"/>
      <c r="DZ1329" s="5"/>
      <c r="EA1329" s="5"/>
      <c r="EB1329" s="5"/>
      <c r="EC1329" s="5"/>
      <c r="ED1329" s="5"/>
      <c r="EE1329" s="5"/>
      <c r="EF1329" s="5"/>
      <c r="EG1329" s="5"/>
      <c r="EH1329" s="5"/>
      <c r="EI1329" s="5"/>
      <c r="EJ1329" s="5"/>
      <c r="EK1329" s="5"/>
      <c r="EL1329" s="5"/>
      <c r="EM1329" s="5"/>
      <c r="EN1329" s="5"/>
      <c r="EO1329" s="5"/>
      <c r="EP1329" s="5"/>
      <c r="EQ1329" s="5"/>
      <c r="ER1329" s="5"/>
    </row>
    <row r="1330" spans="2:152" s="16" customFormat="1" ht="13.15" customHeight="1" thickTop="1" thickBot="1">
      <c r="B1330" s="226"/>
      <c r="C1330" s="220"/>
      <c r="D1330" s="176"/>
      <c r="E1330" s="197"/>
      <c r="F1330" s="197"/>
      <c r="G1330" s="67" t="s">
        <v>77</v>
      </c>
      <c r="H1330" s="49">
        <v>0</v>
      </c>
      <c r="I1330" s="30">
        <f>IFERROR(H1330/E1319,"-")</f>
        <v>0</v>
      </c>
      <c r="J1330" s="49">
        <v>0</v>
      </c>
      <c r="K1330" s="30">
        <f>IFERROR(J1330/F1319,"-")</f>
        <v>0</v>
      </c>
      <c r="L1330" s="52" t="str">
        <f t="shared" si="903"/>
        <v>-</v>
      </c>
      <c r="M1330" s="31">
        <f t="shared" si="904"/>
        <v>0</v>
      </c>
      <c r="N1330" s="176"/>
      <c r="O1330" s="197"/>
      <c r="P1330" s="197"/>
      <c r="Q1330" s="67" t="s">
        <v>77</v>
      </c>
      <c r="R1330" s="49">
        <v>0</v>
      </c>
      <c r="S1330" s="30">
        <f>IFERROR(R1330/O1319,"-")</f>
        <v>0</v>
      </c>
      <c r="T1330" s="49">
        <v>0</v>
      </c>
      <c r="U1330" s="30">
        <f>IFERROR(T1330/P1319,"-")</f>
        <v>0</v>
      </c>
      <c r="V1330" s="52" t="str">
        <f t="shared" si="884"/>
        <v>-</v>
      </c>
      <c r="W1330" s="31">
        <f t="shared" si="905"/>
        <v>0</v>
      </c>
      <c r="X1330" s="176"/>
      <c r="Y1330" s="197"/>
      <c r="Z1330" s="197"/>
      <c r="AA1330" s="67" t="s">
        <v>77</v>
      </c>
      <c r="AB1330" s="49">
        <v>45950</v>
      </c>
      <c r="AC1330" s="30">
        <f>IFERROR(AB1330/Y1319,"-")</f>
        <v>1.2485521075138409E-4</v>
      </c>
      <c r="AD1330" s="49">
        <v>7</v>
      </c>
      <c r="AE1330" s="30">
        <f>IFERROR(AD1330/Z1319,"-")</f>
        <v>1.2195121951219513E-2</v>
      </c>
      <c r="AF1330" s="52">
        <f t="shared" si="885"/>
        <v>6564.2857142857147</v>
      </c>
      <c r="AG1330" s="31">
        <f t="shared" si="906"/>
        <v>1.155115511551155E-2</v>
      </c>
      <c r="AH1330" s="176"/>
      <c r="AI1330" s="197"/>
      <c r="AJ1330" s="197"/>
      <c r="AK1330" s="67" t="s">
        <v>77</v>
      </c>
      <c r="AL1330" s="49">
        <v>720151</v>
      </c>
      <c r="AM1330" s="30">
        <f>IFERROR(AL1330/AI1319,"-")</f>
        <v>1.8209325047771124E-3</v>
      </c>
      <c r="AN1330" s="49">
        <v>5</v>
      </c>
      <c r="AO1330" s="30">
        <f>IFERROR(AN1330/AJ1319,"-")</f>
        <v>1.1682242990654205E-2</v>
      </c>
      <c r="AP1330" s="52">
        <f t="shared" si="886"/>
        <v>144030.20000000001</v>
      </c>
      <c r="AQ1330" s="31">
        <f t="shared" si="907"/>
        <v>1.0964912280701754E-2</v>
      </c>
      <c r="AR1330" s="176"/>
      <c r="AS1330" s="197"/>
      <c r="AT1330" s="197"/>
      <c r="AU1330" s="67" t="s">
        <v>77</v>
      </c>
      <c r="AV1330" s="49">
        <v>153838</v>
      </c>
      <c r="AW1330" s="30">
        <f>IFERROR(AV1330/AS1319,"-")</f>
        <v>5.2599559483219708E-4</v>
      </c>
      <c r="AX1330" s="49">
        <v>4</v>
      </c>
      <c r="AY1330" s="30">
        <f>IFERROR(AX1330/AT1319,"-")</f>
        <v>1.6064257028112448E-2</v>
      </c>
      <c r="AZ1330" s="52">
        <f t="shared" si="887"/>
        <v>38459.5</v>
      </c>
      <c r="BA1330" s="31">
        <f t="shared" si="908"/>
        <v>1.4814814814814815E-2</v>
      </c>
      <c r="BB1330" s="176"/>
      <c r="BC1330" s="197"/>
      <c r="BD1330" s="197"/>
      <c r="BE1330" s="67" t="s">
        <v>77</v>
      </c>
      <c r="BF1330" s="49">
        <v>22878</v>
      </c>
      <c r="BG1330" s="30">
        <f>IFERROR(BF1330/BC1319,"-")</f>
        <v>1.5206396018340997E-4</v>
      </c>
      <c r="BH1330" s="49">
        <v>1</v>
      </c>
      <c r="BI1330" s="30">
        <f>IFERROR(BH1330/BD1319,"-")</f>
        <v>8.4745762711864406E-3</v>
      </c>
      <c r="BJ1330" s="52">
        <f t="shared" si="888"/>
        <v>22878</v>
      </c>
      <c r="BK1330" s="31">
        <f t="shared" si="909"/>
        <v>7.3529411764705881E-3</v>
      </c>
      <c r="BL1330" s="176"/>
      <c r="BM1330" s="197"/>
      <c r="BN1330" s="197"/>
      <c r="BO1330" s="67" t="s">
        <v>77</v>
      </c>
      <c r="BP1330" s="49">
        <v>68020</v>
      </c>
      <c r="BQ1330" s="30">
        <f>IFERROR(BP1330/BM1319,"-")</f>
        <v>1.3513784676258236E-3</v>
      </c>
      <c r="BR1330" s="49">
        <v>3</v>
      </c>
      <c r="BS1330" s="30">
        <f>IFERROR(BR1330/BN1319,"-")</f>
        <v>6.8181818181818177E-2</v>
      </c>
      <c r="BT1330" s="52">
        <f t="shared" si="889"/>
        <v>22673.333333333332</v>
      </c>
      <c r="BU1330" s="31">
        <f t="shared" si="910"/>
        <v>4.2253521126760563E-2</v>
      </c>
      <c r="BV1330" s="176"/>
      <c r="BW1330" s="197"/>
      <c r="BX1330" s="197"/>
      <c r="BY1330" s="67" t="s">
        <v>77</v>
      </c>
      <c r="BZ1330" s="49">
        <f t="shared" si="911"/>
        <v>1010837</v>
      </c>
      <c r="CA1330" s="30">
        <f>IFERROR(BZ1330/BW1319,"-")</f>
        <v>8.0046292747861479E-4</v>
      </c>
      <c r="CB1330" s="49">
        <f t="shared" si="902"/>
        <v>20</v>
      </c>
      <c r="CC1330" s="30">
        <f>IFERROR(CB1330/BX1319,"-")</f>
        <v>1.4124293785310734E-2</v>
      </c>
      <c r="CD1330" s="52">
        <f t="shared" si="890"/>
        <v>50541.85</v>
      </c>
      <c r="CE1330" s="31">
        <f t="shared" si="912"/>
        <v>1.2970168612191959E-2</v>
      </c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9"/>
      <c r="CV1330" s="9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  <c r="DS1330" s="5"/>
      <c r="DT1330" s="5"/>
      <c r="DU1330" s="5"/>
      <c r="DV1330" s="5"/>
      <c r="DW1330" s="5"/>
      <c r="DX1330" s="5"/>
      <c r="DY1330" s="5"/>
      <c r="DZ1330" s="5"/>
      <c r="EA1330" s="5"/>
      <c r="EB1330" s="5"/>
      <c r="EC1330" s="5"/>
      <c r="ED1330" s="5"/>
      <c r="EE1330" s="5"/>
      <c r="EF1330" s="5"/>
      <c r="EG1330" s="5"/>
      <c r="EH1330" s="5"/>
      <c r="EI1330" s="5"/>
      <c r="EJ1330" s="5"/>
      <c r="EK1330" s="5"/>
      <c r="EL1330" s="5"/>
      <c r="EM1330" s="5"/>
      <c r="EN1330" s="5"/>
      <c r="EO1330" s="5"/>
      <c r="EP1330" s="5"/>
      <c r="EQ1330" s="5"/>
      <c r="ER1330" s="5"/>
    </row>
    <row r="1331" spans="2:152" s="16" customFormat="1" ht="13.15" customHeight="1" thickTop="1" thickBot="1">
      <c r="B1331" s="226"/>
      <c r="C1331" s="220"/>
      <c r="D1331" s="176"/>
      <c r="E1331" s="197"/>
      <c r="F1331" s="197"/>
      <c r="G1331" s="67" t="s">
        <v>79</v>
      </c>
      <c r="H1331" s="49">
        <v>0</v>
      </c>
      <c r="I1331" s="30">
        <f>IFERROR(H1331/E1319,"-")</f>
        <v>0</v>
      </c>
      <c r="J1331" s="49">
        <v>0</v>
      </c>
      <c r="K1331" s="30">
        <f>IFERROR(J1331/F1319,"-")</f>
        <v>0</v>
      </c>
      <c r="L1331" s="52" t="str">
        <f t="shared" si="903"/>
        <v>-</v>
      </c>
      <c r="M1331" s="31">
        <f t="shared" si="904"/>
        <v>0</v>
      </c>
      <c r="N1331" s="176"/>
      <c r="O1331" s="197"/>
      <c r="P1331" s="197"/>
      <c r="Q1331" s="67" t="s">
        <v>79</v>
      </c>
      <c r="R1331" s="49">
        <v>0</v>
      </c>
      <c r="S1331" s="30">
        <f>IFERROR(R1331/O1319,"-")</f>
        <v>0</v>
      </c>
      <c r="T1331" s="49">
        <v>0</v>
      </c>
      <c r="U1331" s="30">
        <f>IFERROR(T1331/P1319,"-")</f>
        <v>0</v>
      </c>
      <c r="V1331" s="52" t="str">
        <f t="shared" si="884"/>
        <v>-</v>
      </c>
      <c r="W1331" s="31">
        <f t="shared" si="905"/>
        <v>0</v>
      </c>
      <c r="X1331" s="176"/>
      <c r="Y1331" s="197"/>
      <c r="Z1331" s="197"/>
      <c r="AA1331" s="67" t="s">
        <v>79</v>
      </c>
      <c r="AB1331" s="49">
        <v>436621</v>
      </c>
      <c r="AC1331" s="30">
        <f>IFERROR(AB1331/Y1319,"-")</f>
        <v>1.1863853530681191E-3</v>
      </c>
      <c r="AD1331" s="49">
        <v>3</v>
      </c>
      <c r="AE1331" s="30">
        <f>IFERROR(AD1331/Z1319,"-")</f>
        <v>5.2264808362369342E-3</v>
      </c>
      <c r="AF1331" s="52">
        <f t="shared" si="885"/>
        <v>145540.33333333334</v>
      </c>
      <c r="AG1331" s="31">
        <f t="shared" si="906"/>
        <v>4.9504950495049506E-3</v>
      </c>
      <c r="AH1331" s="176"/>
      <c r="AI1331" s="197"/>
      <c r="AJ1331" s="197"/>
      <c r="AK1331" s="67" t="s">
        <v>79</v>
      </c>
      <c r="AL1331" s="49">
        <v>4540325</v>
      </c>
      <c r="AM1331" s="30">
        <f>IFERROR(AL1331/AI1319,"-")</f>
        <v>1.1480405324372448E-2</v>
      </c>
      <c r="AN1331" s="49">
        <v>8</v>
      </c>
      <c r="AO1331" s="30">
        <f>IFERROR(AN1331/AJ1319,"-")</f>
        <v>1.8691588785046728E-2</v>
      </c>
      <c r="AP1331" s="52">
        <f t="shared" si="886"/>
        <v>567540.625</v>
      </c>
      <c r="AQ1331" s="31">
        <f t="shared" si="907"/>
        <v>1.7543859649122806E-2</v>
      </c>
      <c r="AR1331" s="176"/>
      <c r="AS1331" s="197"/>
      <c r="AT1331" s="197"/>
      <c r="AU1331" s="67" t="s">
        <v>79</v>
      </c>
      <c r="AV1331" s="49">
        <v>3532193</v>
      </c>
      <c r="AW1331" s="30">
        <f>IFERROR(AV1331/AS1319,"-")</f>
        <v>1.2077106814292454E-2</v>
      </c>
      <c r="AX1331" s="49">
        <v>13</v>
      </c>
      <c r="AY1331" s="30">
        <f>IFERROR(AX1331/AT1319,"-")</f>
        <v>5.2208835341365459E-2</v>
      </c>
      <c r="AZ1331" s="52">
        <f t="shared" si="887"/>
        <v>271707.15384615387</v>
      </c>
      <c r="BA1331" s="31">
        <f t="shared" si="908"/>
        <v>4.8148148148148148E-2</v>
      </c>
      <c r="BB1331" s="176"/>
      <c r="BC1331" s="197"/>
      <c r="BD1331" s="197"/>
      <c r="BE1331" s="67" t="s">
        <v>79</v>
      </c>
      <c r="BF1331" s="49">
        <v>8229940</v>
      </c>
      <c r="BG1331" s="30">
        <f>IFERROR(BF1331/BC1319,"-")</f>
        <v>5.4702214724707272E-2</v>
      </c>
      <c r="BH1331" s="49">
        <v>11</v>
      </c>
      <c r="BI1331" s="30">
        <f>IFERROR(BH1331/BD1319,"-")</f>
        <v>9.3220338983050849E-2</v>
      </c>
      <c r="BJ1331" s="52">
        <f t="shared" si="888"/>
        <v>748176.36363636365</v>
      </c>
      <c r="BK1331" s="31">
        <f t="shared" si="909"/>
        <v>8.0882352941176475E-2</v>
      </c>
      <c r="BL1331" s="176"/>
      <c r="BM1331" s="197"/>
      <c r="BN1331" s="197"/>
      <c r="BO1331" s="67" t="s">
        <v>79</v>
      </c>
      <c r="BP1331" s="49">
        <v>3684892</v>
      </c>
      <c r="BQ1331" s="30">
        <f>IFERROR(BP1331/BM1319,"-")</f>
        <v>7.32091106193275E-2</v>
      </c>
      <c r="BR1331" s="49">
        <v>4</v>
      </c>
      <c r="BS1331" s="30">
        <f>IFERROR(BR1331/BN1319,"-")</f>
        <v>9.0909090909090912E-2</v>
      </c>
      <c r="BT1331" s="52">
        <f t="shared" si="889"/>
        <v>921223</v>
      </c>
      <c r="BU1331" s="31">
        <f t="shared" si="910"/>
        <v>5.6338028169014086E-2</v>
      </c>
      <c r="BV1331" s="176"/>
      <c r="BW1331" s="197"/>
      <c r="BX1331" s="197"/>
      <c r="BY1331" s="67" t="s">
        <v>79</v>
      </c>
      <c r="BZ1331" s="49">
        <f t="shared" si="911"/>
        <v>20423971</v>
      </c>
      <c r="CA1331" s="30">
        <f>IFERROR(BZ1331/BW1319,"-")</f>
        <v>1.6173360905267945E-2</v>
      </c>
      <c r="CB1331" s="49">
        <f t="shared" si="902"/>
        <v>39</v>
      </c>
      <c r="CC1331" s="30">
        <f>IFERROR(CB1331/BX1319,"-")</f>
        <v>2.7542372881355932E-2</v>
      </c>
      <c r="CD1331" s="52">
        <f t="shared" si="890"/>
        <v>523691.56410256412</v>
      </c>
      <c r="CE1331" s="31">
        <f t="shared" si="912"/>
        <v>2.5291828793774319E-2</v>
      </c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9"/>
      <c r="CV1331" s="9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  <c r="DS1331" s="5"/>
      <c r="DT1331" s="5"/>
      <c r="DU1331" s="5"/>
      <c r="DV1331" s="5"/>
      <c r="DW1331" s="5"/>
      <c r="DX1331" s="5"/>
      <c r="DY1331" s="5"/>
      <c r="DZ1331" s="5"/>
      <c r="EA1331" s="5"/>
      <c r="EB1331" s="5"/>
      <c r="EC1331" s="5"/>
      <c r="ED1331" s="5"/>
      <c r="EE1331" s="5"/>
      <c r="EF1331" s="5"/>
      <c r="EG1331" s="5"/>
      <c r="EH1331" s="5"/>
      <c r="EI1331" s="5"/>
      <c r="EJ1331" s="5"/>
      <c r="EK1331" s="5"/>
      <c r="EL1331" s="5"/>
      <c r="EM1331" s="5"/>
      <c r="EN1331" s="5"/>
      <c r="EO1331" s="5"/>
      <c r="EP1331" s="5"/>
      <c r="EQ1331" s="5"/>
      <c r="ER1331" s="5"/>
    </row>
    <row r="1332" spans="2:152" s="16" customFormat="1" ht="13.15" customHeight="1" thickTop="1" thickBot="1">
      <c r="B1332" s="226"/>
      <c r="C1332" s="220"/>
      <c r="D1332" s="176"/>
      <c r="E1332" s="197"/>
      <c r="F1332" s="197"/>
      <c r="G1332" s="67" t="s">
        <v>81</v>
      </c>
      <c r="H1332" s="49">
        <v>0</v>
      </c>
      <c r="I1332" s="30">
        <f>IFERROR(H1332/E1319,"-")</f>
        <v>0</v>
      </c>
      <c r="J1332" s="49">
        <v>0</v>
      </c>
      <c r="K1332" s="30">
        <f>IFERROR(J1332/F1319,"-")</f>
        <v>0</v>
      </c>
      <c r="L1332" s="52" t="str">
        <f t="shared" si="883"/>
        <v>-</v>
      </c>
      <c r="M1332" s="31">
        <f t="shared" si="904"/>
        <v>0</v>
      </c>
      <c r="N1332" s="176"/>
      <c r="O1332" s="197"/>
      <c r="P1332" s="197"/>
      <c r="Q1332" s="67" t="s">
        <v>81</v>
      </c>
      <c r="R1332" s="49">
        <v>0</v>
      </c>
      <c r="S1332" s="30">
        <f>IFERROR(R1332/O1319,"-")</f>
        <v>0</v>
      </c>
      <c r="T1332" s="49">
        <v>0</v>
      </c>
      <c r="U1332" s="30">
        <f>IFERROR(T1332/P1319,"-")</f>
        <v>0</v>
      </c>
      <c r="V1332" s="52" t="str">
        <f t="shared" si="884"/>
        <v>-</v>
      </c>
      <c r="W1332" s="31">
        <f t="shared" si="905"/>
        <v>0</v>
      </c>
      <c r="X1332" s="176"/>
      <c r="Y1332" s="197"/>
      <c r="Z1332" s="197"/>
      <c r="AA1332" s="67" t="s">
        <v>81</v>
      </c>
      <c r="AB1332" s="49">
        <v>2078575</v>
      </c>
      <c r="AC1332" s="30">
        <f>IFERROR(AB1332/Y1319,"-")</f>
        <v>5.6478981433636171E-3</v>
      </c>
      <c r="AD1332" s="49">
        <v>41</v>
      </c>
      <c r="AE1332" s="30">
        <f>IFERROR(AD1332/Z1319,"-")</f>
        <v>7.1428571428571425E-2</v>
      </c>
      <c r="AF1332" s="52">
        <f t="shared" si="885"/>
        <v>50696.951219512193</v>
      </c>
      <c r="AG1332" s="31">
        <f t="shared" si="906"/>
        <v>6.7656765676567657E-2</v>
      </c>
      <c r="AH1332" s="176"/>
      <c r="AI1332" s="197"/>
      <c r="AJ1332" s="197"/>
      <c r="AK1332" s="67" t="s">
        <v>81</v>
      </c>
      <c r="AL1332" s="49">
        <v>1933084</v>
      </c>
      <c r="AM1332" s="30">
        <f>IFERROR(AL1332/AI1319,"-")</f>
        <v>4.8878853046993749E-3</v>
      </c>
      <c r="AN1332" s="49">
        <v>50</v>
      </c>
      <c r="AO1332" s="30">
        <f>IFERROR(AN1332/AJ1319,"-")</f>
        <v>0.11682242990654206</v>
      </c>
      <c r="AP1332" s="52">
        <f t="shared" si="886"/>
        <v>38661.68</v>
      </c>
      <c r="AQ1332" s="31">
        <f t="shared" si="907"/>
        <v>0.10964912280701754</v>
      </c>
      <c r="AR1332" s="176"/>
      <c r="AS1332" s="197"/>
      <c r="AT1332" s="197"/>
      <c r="AU1332" s="67" t="s">
        <v>81</v>
      </c>
      <c r="AV1332" s="49">
        <v>2626138</v>
      </c>
      <c r="AW1332" s="30">
        <f>IFERROR(AV1332/AS1319,"-")</f>
        <v>8.979166522065006E-3</v>
      </c>
      <c r="AX1332" s="49">
        <v>30</v>
      </c>
      <c r="AY1332" s="30">
        <f>IFERROR(AX1332/AT1319,"-")</f>
        <v>0.12048192771084337</v>
      </c>
      <c r="AZ1332" s="52">
        <f t="shared" si="887"/>
        <v>87537.933333333334</v>
      </c>
      <c r="BA1332" s="31">
        <f t="shared" si="908"/>
        <v>0.1111111111111111</v>
      </c>
      <c r="BB1332" s="176"/>
      <c r="BC1332" s="197"/>
      <c r="BD1332" s="197"/>
      <c r="BE1332" s="67" t="s">
        <v>81</v>
      </c>
      <c r="BF1332" s="49">
        <v>1474506</v>
      </c>
      <c r="BG1332" s="30">
        <f>IFERROR(BF1332/BC1319,"-")</f>
        <v>9.8006478570766276E-3</v>
      </c>
      <c r="BH1332" s="49">
        <v>15</v>
      </c>
      <c r="BI1332" s="30">
        <f>IFERROR(BH1332/BD1319,"-")</f>
        <v>0.1271186440677966</v>
      </c>
      <c r="BJ1332" s="52">
        <f t="shared" si="888"/>
        <v>98300.4</v>
      </c>
      <c r="BK1332" s="31">
        <f t="shared" si="909"/>
        <v>0.11029411764705882</v>
      </c>
      <c r="BL1332" s="176"/>
      <c r="BM1332" s="197"/>
      <c r="BN1332" s="197"/>
      <c r="BO1332" s="67" t="s">
        <v>81</v>
      </c>
      <c r="BP1332" s="49">
        <v>953025</v>
      </c>
      <c r="BQ1332" s="30">
        <f>IFERROR(BP1332/BM1319,"-")</f>
        <v>1.8934099736975896E-2</v>
      </c>
      <c r="BR1332" s="49">
        <v>5</v>
      </c>
      <c r="BS1332" s="30">
        <f>IFERROR(BR1332/BN1319,"-")</f>
        <v>0.11363636363636363</v>
      </c>
      <c r="BT1332" s="52">
        <f t="shared" si="889"/>
        <v>190605</v>
      </c>
      <c r="BU1332" s="31">
        <f t="shared" si="910"/>
        <v>7.0422535211267609E-2</v>
      </c>
      <c r="BV1332" s="176"/>
      <c r="BW1332" s="197"/>
      <c r="BX1332" s="197"/>
      <c r="BY1332" s="67" t="s">
        <v>81</v>
      </c>
      <c r="BZ1332" s="49">
        <f t="shared" si="911"/>
        <v>9065328</v>
      </c>
      <c r="CA1332" s="30">
        <f>IFERROR(BZ1332/BW1319,"-")</f>
        <v>7.1786638097278361E-3</v>
      </c>
      <c r="CB1332" s="49">
        <f t="shared" si="902"/>
        <v>141</v>
      </c>
      <c r="CC1332" s="30">
        <f>IFERROR(CB1332/BX1319,"-")</f>
        <v>9.9576271186440676E-2</v>
      </c>
      <c r="CD1332" s="52">
        <f t="shared" si="890"/>
        <v>64293.106382978724</v>
      </c>
      <c r="CE1332" s="31">
        <f t="shared" si="912"/>
        <v>9.1439688715953302E-2</v>
      </c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9"/>
      <c r="CV1332" s="9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5"/>
      <c r="DR1332" s="5"/>
      <c r="DS1332" s="5"/>
      <c r="DT1332" s="5"/>
      <c r="DU1332" s="5"/>
      <c r="DV1332" s="5"/>
      <c r="DW1332" s="5"/>
      <c r="DX1332" s="5"/>
      <c r="DY1332" s="5"/>
      <c r="DZ1332" s="5"/>
      <c r="EA1332" s="5"/>
      <c r="EB1332" s="5"/>
      <c r="EC1332" s="5"/>
      <c r="ED1332" s="5"/>
      <c r="EE1332" s="5"/>
      <c r="EF1332" s="5"/>
      <c r="EG1332" s="5"/>
      <c r="EH1332" s="5"/>
      <c r="EI1332" s="5"/>
      <c r="EJ1332" s="5"/>
      <c r="EK1332" s="5"/>
      <c r="EL1332" s="5"/>
      <c r="EM1332" s="5"/>
      <c r="EN1332" s="5"/>
      <c r="EO1332" s="5"/>
      <c r="EP1332" s="5"/>
      <c r="EQ1332" s="5"/>
      <c r="ER1332" s="5"/>
    </row>
    <row r="1333" spans="2:152" s="16" customFormat="1" ht="13.15" customHeight="1" thickTop="1" thickBot="1">
      <c r="B1333" s="226"/>
      <c r="C1333" s="220"/>
      <c r="D1333" s="176"/>
      <c r="E1333" s="197"/>
      <c r="F1333" s="197"/>
      <c r="G1333" s="67" t="s">
        <v>83</v>
      </c>
      <c r="H1333" s="49">
        <v>0</v>
      </c>
      <c r="I1333" s="30">
        <f>IFERROR(H1333/E1319,"-")</f>
        <v>0</v>
      </c>
      <c r="J1333" s="49">
        <v>0</v>
      </c>
      <c r="K1333" s="30">
        <f>IFERROR(J1333/F1319,"-")</f>
        <v>0</v>
      </c>
      <c r="L1333" s="52" t="str">
        <f t="shared" si="883"/>
        <v>-</v>
      </c>
      <c r="M1333" s="31">
        <f t="shared" si="904"/>
        <v>0</v>
      </c>
      <c r="N1333" s="176"/>
      <c r="O1333" s="197"/>
      <c r="P1333" s="197"/>
      <c r="Q1333" s="67" t="s">
        <v>83</v>
      </c>
      <c r="R1333" s="49">
        <v>0</v>
      </c>
      <c r="S1333" s="30">
        <f>IFERROR(R1333/O1319,"-")</f>
        <v>0</v>
      </c>
      <c r="T1333" s="49">
        <v>0</v>
      </c>
      <c r="U1333" s="30">
        <f>IFERROR(T1333/P1319,"-")</f>
        <v>0</v>
      </c>
      <c r="V1333" s="52" t="str">
        <f t="shared" si="884"/>
        <v>-</v>
      </c>
      <c r="W1333" s="31">
        <f t="shared" si="905"/>
        <v>0</v>
      </c>
      <c r="X1333" s="176"/>
      <c r="Y1333" s="197"/>
      <c r="Z1333" s="197"/>
      <c r="AA1333" s="67" t="s">
        <v>83</v>
      </c>
      <c r="AB1333" s="49">
        <v>2923174</v>
      </c>
      <c r="AC1333" s="30">
        <f>IFERROR(AB1333/Y1319,"-")</f>
        <v>7.9428401704671695E-3</v>
      </c>
      <c r="AD1333" s="49">
        <v>33</v>
      </c>
      <c r="AE1333" s="30">
        <f>IFERROR(AD1333/Z1319,"-")</f>
        <v>5.7491289198606271E-2</v>
      </c>
      <c r="AF1333" s="52">
        <f t="shared" si="885"/>
        <v>88581.030303030304</v>
      </c>
      <c r="AG1333" s="31">
        <f t="shared" si="906"/>
        <v>5.4455445544554455E-2</v>
      </c>
      <c r="AH1333" s="176"/>
      <c r="AI1333" s="197"/>
      <c r="AJ1333" s="197"/>
      <c r="AK1333" s="67" t="s">
        <v>83</v>
      </c>
      <c r="AL1333" s="49">
        <v>9499779</v>
      </c>
      <c r="AM1333" s="30">
        <f>IFERROR(AL1333/AI1319,"-")</f>
        <v>2.4020596193435838E-2</v>
      </c>
      <c r="AN1333" s="49">
        <v>55</v>
      </c>
      <c r="AO1333" s="30">
        <f>IFERROR(AN1333/AJ1319,"-")</f>
        <v>0.12850467289719625</v>
      </c>
      <c r="AP1333" s="52">
        <f t="shared" si="886"/>
        <v>172723.25454545455</v>
      </c>
      <c r="AQ1333" s="31">
        <f t="shared" si="907"/>
        <v>0.1206140350877193</v>
      </c>
      <c r="AR1333" s="176"/>
      <c r="AS1333" s="197"/>
      <c r="AT1333" s="197"/>
      <c r="AU1333" s="67" t="s">
        <v>83</v>
      </c>
      <c r="AV1333" s="49">
        <v>8647494</v>
      </c>
      <c r="AW1333" s="30">
        <f>IFERROR(AV1333/AS1319,"-")</f>
        <v>2.9567101433572038E-2</v>
      </c>
      <c r="AX1333" s="49">
        <v>75</v>
      </c>
      <c r="AY1333" s="30">
        <f>IFERROR(AX1333/AT1319,"-")</f>
        <v>0.30120481927710846</v>
      </c>
      <c r="AZ1333" s="52">
        <f t="shared" si="887"/>
        <v>115299.92</v>
      </c>
      <c r="BA1333" s="31">
        <f t="shared" si="908"/>
        <v>0.27777777777777779</v>
      </c>
      <c r="BB1333" s="176"/>
      <c r="BC1333" s="197"/>
      <c r="BD1333" s="197"/>
      <c r="BE1333" s="67" t="s">
        <v>83</v>
      </c>
      <c r="BF1333" s="49">
        <v>8183722</v>
      </c>
      <c r="BG1333" s="30">
        <f>IFERROR(BF1333/BC1319,"-")</f>
        <v>5.4395016013641752E-2</v>
      </c>
      <c r="BH1333" s="49">
        <v>38</v>
      </c>
      <c r="BI1333" s="30">
        <f>IFERROR(BH1333/BD1319,"-")</f>
        <v>0.32203389830508472</v>
      </c>
      <c r="BJ1333" s="52">
        <f t="shared" si="888"/>
        <v>215361.10526315789</v>
      </c>
      <c r="BK1333" s="31">
        <f t="shared" si="909"/>
        <v>0.27941176470588236</v>
      </c>
      <c r="BL1333" s="176"/>
      <c r="BM1333" s="197"/>
      <c r="BN1333" s="197"/>
      <c r="BO1333" s="67" t="s">
        <v>83</v>
      </c>
      <c r="BP1333" s="49">
        <v>1087091</v>
      </c>
      <c r="BQ1333" s="30">
        <f>IFERROR(BP1333/BM1319,"-")</f>
        <v>2.1597638485001826E-2</v>
      </c>
      <c r="BR1333" s="49">
        <v>11</v>
      </c>
      <c r="BS1333" s="30">
        <f>IFERROR(BR1333/BN1319,"-")</f>
        <v>0.25</v>
      </c>
      <c r="BT1333" s="52">
        <f t="shared" si="889"/>
        <v>98826.454545454544</v>
      </c>
      <c r="BU1333" s="31">
        <f t="shared" si="910"/>
        <v>0.15492957746478872</v>
      </c>
      <c r="BV1333" s="176"/>
      <c r="BW1333" s="197"/>
      <c r="BX1333" s="197"/>
      <c r="BY1333" s="67" t="s">
        <v>83</v>
      </c>
      <c r="BZ1333" s="49">
        <f t="shared" si="911"/>
        <v>30341260</v>
      </c>
      <c r="CA1333" s="30">
        <f>IFERROR(BZ1333/BW1319,"-")</f>
        <v>2.4026676707510505E-2</v>
      </c>
      <c r="CB1333" s="49">
        <f t="shared" si="902"/>
        <v>212</v>
      </c>
      <c r="CC1333" s="30">
        <f>IFERROR(CB1333/BX1319,"-")</f>
        <v>0.14971751412429379</v>
      </c>
      <c r="CD1333" s="52">
        <f t="shared" si="890"/>
        <v>143119.15094339623</v>
      </c>
      <c r="CE1333" s="31">
        <f t="shared" si="912"/>
        <v>0.13748378728923477</v>
      </c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9"/>
      <c r="CV1333" s="9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  <c r="DS1333" s="5"/>
      <c r="DT1333" s="5"/>
      <c r="DU1333" s="5"/>
      <c r="DV1333" s="5"/>
      <c r="DW1333" s="5"/>
      <c r="DX1333" s="5"/>
      <c r="DY1333" s="5"/>
      <c r="DZ1333" s="5"/>
      <c r="EA1333" s="5"/>
      <c r="EB1333" s="5"/>
      <c r="EC1333" s="5"/>
      <c r="ED1333" s="5"/>
      <c r="EE1333" s="5"/>
      <c r="EF1333" s="5"/>
      <c r="EG1333" s="5"/>
      <c r="EH1333" s="5"/>
      <c r="EI1333" s="5"/>
      <c r="EJ1333" s="5"/>
      <c r="EK1333" s="5"/>
      <c r="EL1333" s="5"/>
      <c r="EM1333" s="5"/>
      <c r="EN1333" s="5"/>
      <c r="EO1333" s="5"/>
      <c r="EP1333" s="5"/>
      <c r="EQ1333" s="5"/>
      <c r="ER1333" s="5"/>
    </row>
    <row r="1334" spans="2:152" s="16" customFormat="1" ht="13.15" customHeight="1" thickTop="1" thickBot="1">
      <c r="B1334" s="226"/>
      <c r="C1334" s="220"/>
      <c r="D1334" s="176"/>
      <c r="E1334" s="197"/>
      <c r="F1334" s="197"/>
      <c r="G1334" s="67" t="s">
        <v>87</v>
      </c>
      <c r="H1334" s="49">
        <v>0</v>
      </c>
      <c r="I1334" s="30">
        <f>IFERROR(H1334/E1319,"-")</f>
        <v>0</v>
      </c>
      <c r="J1334" s="49">
        <v>0</v>
      </c>
      <c r="K1334" s="30">
        <f>IFERROR(J1334/F1319,"-")</f>
        <v>0</v>
      </c>
      <c r="L1334" s="52" t="str">
        <f t="shared" si="883"/>
        <v>-</v>
      </c>
      <c r="M1334" s="31">
        <f t="shared" si="904"/>
        <v>0</v>
      </c>
      <c r="N1334" s="176"/>
      <c r="O1334" s="197"/>
      <c r="P1334" s="197"/>
      <c r="Q1334" s="67" t="s">
        <v>87</v>
      </c>
      <c r="R1334" s="49">
        <v>338342</v>
      </c>
      <c r="S1334" s="30">
        <f>IFERROR(R1334/O1319,"-")</f>
        <v>6.6729910538190884E-2</v>
      </c>
      <c r="T1334" s="49">
        <v>2</v>
      </c>
      <c r="U1334" s="30">
        <f>IFERROR(T1334/P1319,"-")</f>
        <v>1</v>
      </c>
      <c r="V1334" s="52">
        <f t="shared" si="884"/>
        <v>169171</v>
      </c>
      <c r="W1334" s="31">
        <f t="shared" si="905"/>
        <v>1</v>
      </c>
      <c r="X1334" s="176"/>
      <c r="Y1334" s="197"/>
      <c r="Z1334" s="197"/>
      <c r="AA1334" s="67" t="s">
        <v>87</v>
      </c>
      <c r="AB1334" s="49">
        <v>2901133</v>
      </c>
      <c r="AC1334" s="30">
        <f>IFERROR(AB1334/Y1319,"-")</f>
        <v>7.8829504272643139E-3</v>
      </c>
      <c r="AD1334" s="49">
        <v>38</v>
      </c>
      <c r="AE1334" s="30">
        <f>IFERROR(AD1334/Z1319,"-")</f>
        <v>6.6202090592334492E-2</v>
      </c>
      <c r="AF1334" s="52">
        <f t="shared" si="885"/>
        <v>76345.605263157893</v>
      </c>
      <c r="AG1334" s="31">
        <f t="shared" si="906"/>
        <v>6.2706270627062702E-2</v>
      </c>
      <c r="AH1334" s="176"/>
      <c r="AI1334" s="197"/>
      <c r="AJ1334" s="197"/>
      <c r="AK1334" s="67" t="s">
        <v>87</v>
      </c>
      <c r="AL1334" s="49">
        <v>1039270</v>
      </c>
      <c r="AM1334" s="30">
        <f>IFERROR(AL1334/AI1319,"-")</f>
        <v>2.6278385008695533E-3</v>
      </c>
      <c r="AN1334" s="49">
        <v>17</v>
      </c>
      <c r="AO1334" s="30">
        <f>IFERROR(AN1334/AJ1319,"-")</f>
        <v>3.9719626168224297E-2</v>
      </c>
      <c r="AP1334" s="52">
        <f t="shared" si="886"/>
        <v>61133.529411764706</v>
      </c>
      <c r="AQ1334" s="31">
        <f t="shared" si="907"/>
        <v>3.7280701754385963E-2</v>
      </c>
      <c r="AR1334" s="176"/>
      <c r="AS1334" s="197"/>
      <c r="AT1334" s="197"/>
      <c r="AU1334" s="67" t="s">
        <v>87</v>
      </c>
      <c r="AV1334" s="49">
        <v>2214142</v>
      </c>
      <c r="AW1334" s="30">
        <f>IFERROR(AV1334/AS1319,"-")</f>
        <v>7.5704893350989379E-3</v>
      </c>
      <c r="AX1334" s="49">
        <v>19</v>
      </c>
      <c r="AY1334" s="30">
        <f>IFERROR(AX1334/AT1319,"-")</f>
        <v>7.6305220883534142E-2</v>
      </c>
      <c r="AZ1334" s="52">
        <f t="shared" si="887"/>
        <v>116533.78947368421</v>
      </c>
      <c r="BA1334" s="31">
        <f t="shared" si="908"/>
        <v>7.0370370370370375E-2</v>
      </c>
      <c r="BB1334" s="176"/>
      <c r="BC1334" s="197"/>
      <c r="BD1334" s="197"/>
      <c r="BE1334" s="67" t="s">
        <v>87</v>
      </c>
      <c r="BF1334" s="49">
        <v>49186</v>
      </c>
      <c r="BG1334" s="30">
        <f>IFERROR(BF1334/BC1319,"-")</f>
        <v>3.2692621494803751E-4</v>
      </c>
      <c r="BH1334" s="49">
        <v>3</v>
      </c>
      <c r="BI1334" s="30">
        <f>IFERROR(BH1334/BD1319,"-")</f>
        <v>2.5423728813559324E-2</v>
      </c>
      <c r="BJ1334" s="52">
        <f t="shared" si="888"/>
        <v>16395.333333333332</v>
      </c>
      <c r="BK1334" s="31">
        <f t="shared" si="909"/>
        <v>2.2058823529411766E-2</v>
      </c>
      <c r="BL1334" s="176"/>
      <c r="BM1334" s="197"/>
      <c r="BN1334" s="197"/>
      <c r="BO1334" s="67" t="s">
        <v>87</v>
      </c>
      <c r="BP1334" s="49">
        <v>0</v>
      </c>
      <c r="BQ1334" s="30">
        <f>IFERROR(BP1334/BM1319,"-")</f>
        <v>0</v>
      </c>
      <c r="BR1334" s="49">
        <v>0</v>
      </c>
      <c r="BS1334" s="30">
        <f>IFERROR(BR1334/BN1319,"-")</f>
        <v>0</v>
      </c>
      <c r="BT1334" s="52" t="str">
        <f t="shared" si="889"/>
        <v>-</v>
      </c>
      <c r="BU1334" s="31">
        <f t="shared" si="910"/>
        <v>0</v>
      </c>
      <c r="BV1334" s="176"/>
      <c r="BW1334" s="197"/>
      <c r="BX1334" s="197"/>
      <c r="BY1334" s="67" t="s">
        <v>87</v>
      </c>
      <c r="BZ1334" s="49">
        <f t="shared" si="911"/>
        <v>6542073</v>
      </c>
      <c r="CA1334" s="30">
        <f>IFERROR(BZ1334/BW1319,"-")</f>
        <v>5.1805453355573692E-3</v>
      </c>
      <c r="CB1334" s="49">
        <f t="shared" si="902"/>
        <v>79</v>
      </c>
      <c r="CC1334" s="30">
        <f>IFERROR(CB1334/BX1319,"-")</f>
        <v>5.5790960451977401E-2</v>
      </c>
      <c r="CD1334" s="52">
        <f t="shared" si="890"/>
        <v>82811.0506329114</v>
      </c>
      <c r="CE1334" s="31">
        <f t="shared" si="912"/>
        <v>5.1232166018158234E-2</v>
      </c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9"/>
      <c r="CV1334" s="9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  <c r="DS1334" s="5"/>
      <c r="DT1334" s="5"/>
      <c r="DU1334" s="5"/>
      <c r="DV1334" s="5"/>
      <c r="DW1334" s="5"/>
      <c r="DX1334" s="5"/>
      <c r="DY1334" s="5"/>
      <c r="DZ1334" s="5"/>
      <c r="EA1334" s="5"/>
      <c r="EB1334" s="5"/>
      <c r="EC1334" s="5"/>
      <c r="ED1334" s="5"/>
      <c r="EE1334" s="5"/>
      <c r="EF1334" s="5"/>
      <c r="EG1334" s="5"/>
      <c r="EH1334" s="5"/>
      <c r="EI1334" s="5"/>
      <c r="EJ1334" s="5"/>
      <c r="EK1334" s="5"/>
      <c r="EL1334" s="5"/>
      <c r="EM1334" s="5"/>
      <c r="EN1334" s="5"/>
      <c r="EO1334" s="5"/>
      <c r="EP1334" s="5"/>
      <c r="EQ1334" s="5"/>
      <c r="ER1334" s="5"/>
    </row>
    <row r="1335" spans="2:152" s="16" customFormat="1" ht="13.15" customHeight="1" thickTop="1" thickBot="1">
      <c r="B1335" s="226"/>
      <c r="C1335" s="220"/>
      <c r="D1335" s="176"/>
      <c r="E1335" s="197"/>
      <c r="F1335" s="197"/>
      <c r="G1335" s="68" t="s">
        <v>85</v>
      </c>
      <c r="H1335" s="50">
        <v>0</v>
      </c>
      <c r="I1335" s="32">
        <f>IFERROR(H1335/E1319,"-")</f>
        <v>0</v>
      </c>
      <c r="J1335" s="50">
        <v>0</v>
      </c>
      <c r="K1335" s="32">
        <f>IFERROR(J1335/F1319,"-")</f>
        <v>0</v>
      </c>
      <c r="L1335" s="53" t="str">
        <f t="shared" si="883"/>
        <v>-</v>
      </c>
      <c r="M1335" s="33">
        <f t="shared" si="904"/>
        <v>0</v>
      </c>
      <c r="N1335" s="176"/>
      <c r="O1335" s="197"/>
      <c r="P1335" s="197"/>
      <c r="Q1335" s="68" t="s">
        <v>85</v>
      </c>
      <c r="R1335" s="50">
        <v>9844</v>
      </c>
      <c r="S1335" s="32">
        <f>IFERROR(R1335/O1319,"-")</f>
        <v>1.941494816895186E-3</v>
      </c>
      <c r="T1335" s="50">
        <v>1</v>
      </c>
      <c r="U1335" s="32">
        <f>IFERROR(T1335/P1319,"-")</f>
        <v>0.5</v>
      </c>
      <c r="V1335" s="53">
        <f t="shared" si="884"/>
        <v>9844</v>
      </c>
      <c r="W1335" s="33">
        <f t="shared" si="905"/>
        <v>0.5</v>
      </c>
      <c r="X1335" s="176"/>
      <c r="Y1335" s="197"/>
      <c r="Z1335" s="197"/>
      <c r="AA1335" s="68" t="s">
        <v>85</v>
      </c>
      <c r="AB1335" s="50">
        <v>499721</v>
      </c>
      <c r="AC1335" s="32">
        <f>IFERROR(AB1335/Y1319,"-")</f>
        <v>1.357840495579813E-3</v>
      </c>
      <c r="AD1335" s="50">
        <v>39</v>
      </c>
      <c r="AE1335" s="32">
        <f>IFERROR(AD1335/Z1319,"-")</f>
        <v>6.7944250871080136E-2</v>
      </c>
      <c r="AF1335" s="53">
        <f t="shared" si="885"/>
        <v>12813.358974358975</v>
      </c>
      <c r="AG1335" s="33">
        <f t="shared" si="906"/>
        <v>6.4356435643564358E-2</v>
      </c>
      <c r="AH1335" s="176"/>
      <c r="AI1335" s="197"/>
      <c r="AJ1335" s="197"/>
      <c r="AK1335" s="68" t="s">
        <v>85</v>
      </c>
      <c r="AL1335" s="50">
        <v>491785</v>
      </c>
      <c r="AM1335" s="32">
        <f>IFERROR(AL1335/AI1319,"-")</f>
        <v>1.2434993381413234E-3</v>
      </c>
      <c r="AN1335" s="50">
        <v>50</v>
      </c>
      <c r="AO1335" s="32">
        <f>IFERROR(AN1335/AJ1319,"-")</f>
        <v>0.11682242990654206</v>
      </c>
      <c r="AP1335" s="53">
        <f t="shared" si="886"/>
        <v>9835.7000000000007</v>
      </c>
      <c r="AQ1335" s="33">
        <f t="shared" si="907"/>
        <v>0.10964912280701754</v>
      </c>
      <c r="AR1335" s="176"/>
      <c r="AS1335" s="197"/>
      <c r="AT1335" s="197"/>
      <c r="AU1335" s="68" t="s">
        <v>85</v>
      </c>
      <c r="AV1335" s="50">
        <v>357336</v>
      </c>
      <c r="AW1335" s="32">
        <f>IFERROR(AV1335/AS1319,"-")</f>
        <v>1.2217863068614905E-3</v>
      </c>
      <c r="AX1335" s="50">
        <v>35</v>
      </c>
      <c r="AY1335" s="32">
        <f>IFERROR(AX1335/AT1319,"-")</f>
        <v>0.14056224899598393</v>
      </c>
      <c r="AZ1335" s="53">
        <f t="shared" si="887"/>
        <v>10209.6</v>
      </c>
      <c r="BA1335" s="33">
        <f t="shared" si="908"/>
        <v>0.12962962962962962</v>
      </c>
      <c r="BB1335" s="176"/>
      <c r="BC1335" s="197"/>
      <c r="BD1335" s="197"/>
      <c r="BE1335" s="68" t="s">
        <v>85</v>
      </c>
      <c r="BF1335" s="50">
        <v>748153</v>
      </c>
      <c r="BG1335" s="32">
        <f>IFERROR(BF1335/BC1319,"-")</f>
        <v>4.9727733194815417E-3</v>
      </c>
      <c r="BH1335" s="50">
        <v>20</v>
      </c>
      <c r="BI1335" s="32">
        <f>IFERROR(BH1335/BD1319,"-")</f>
        <v>0.16949152542372881</v>
      </c>
      <c r="BJ1335" s="53">
        <f t="shared" si="888"/>
        <v>37407.65</v>
      </c>
      <c r="BK1335" s="33">
        <f t="shared" si="909"/>
        <v>0.14705882352941177</v>
      </c>
      <c r="BL1335" s="176"/>
      <c r="BM1335" s="197"/>
      <c r="BN1335" s="197"/>
      <c r="BO1335" s="68" t="s">
        <v>85</v>
      </c>
      <c r="BP1335" s="50">
        <v>53128</v>
      </c>
      <c r="BQ1335" s="32">
        <f>IFERROR(BP1335/BM1319,"-")</f>
        <v>1.055513602293807E-3</v>
      </c>
      <c r="BR1335" s="50">
        <v>6</v>
      </c>
      <c r="BS1335" s="32">
        <f>IFERROR(BR1335/BN1319,"-")</f>
        <v>0.13636363636363635</v>
      </c>
      <c r="BT1335" s="53">
        <f t="shared" si="889"/>
        <v>8854.6666666666661</v>
      </c>
      <c r="BU1335" s="33">
        <f t="shared" si="910"/>
        <v>8.4507042253521125E-2</v>
      </c>
      <c r="BV1335" s="176"/>
      <c r="BW1335" s="197"/>
      <c r="BX1335" s="197"/>
      <c r="BY1335" s="68" t="s">
        <v>85</v>
      </c>
      <c r="BZ1335" s="50">
        <f t="shared" si="911"/>
        <v>2159967</v>
      </c>
      <c r="CA1335" s="32">
        <f>IFERROR(BZ1335/BW1319,"-")</f>
        <v>1.7104374969230461E-3</v>
      </c>
      <c r="CB1335" s="50">
        <f t="shared" si="902"/>
        <v>151</v>
      </c>
      <c r="CC1335" s="32">
        <f>IFERROR(CB1335/BX1319,"-")</f>
        <v>0.10663841807909605</v>
      </c>
      <c r="CD1335" s="53">
        <f t="shared" si="890"/>
        <v>14304.417218543047</v>
      </c>
      <c r="CE1335" s="33">
        <f t="shared" si="912"/>
        <v>9.7924773022049286E-2</v>
      </c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9"/>
      <c r="CV1335" s="9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  <c r="DS1335" s="5"/>
      <c r="DT1335" s="5"/>
      <c r="DU1335" s="5"/>
      <c r="DV1335" s="5"/>
      <c r="DW1335" s="5"/>
      <c r="DX1335" s="5"/>
      <c r="DY1335" s="5"/>
      <c r="DZ1335" s="5"/>
      <c r="EA1335" s="5"/>
      <c r="EB1335" s="5"/>
      <c r="EC1335" s="5"/>
      <c r="ED1335" s="5"/>
      <c r="EE1335" s="5"/>
      <c r="EF1335" s="5"/>
      <c r="EG1335" s="5"/>
      <c r="EH1335" s="5"/>
      <c r="EI1335" s="5"/>
      <c r="EJ1335" s="5"/>
      <c r="EK1335" s="5"/>
      <c r="EL1335" s="5"/>
      <c r="EM1335" s="5"/>
      <c r="EN1335" s="5"/>
      <c r="EO1335" s="5"/>
      <c r="EP1335" s="5"/>
      <c r="EQ1335" s="5"/>
      <c r="ER1335" s="5"/>
      <c r="ES1335" s="5"/>
    </row>
    <row r="1336" spans="2:152" s="16" customFormat="1" ht="13.15" customHeight="1" thickTop="1" thickBot="1">
      <c r="B1336" s="226"/>
      <c r="C1336" s="220"/>
      <c r="D1336" s="176"/>
      <c r="E1336" s="198"/>
      <c r="F1336" s="198"/>
      <c r="G1336" s="22" t="s">
        <v>92</v>
      </c>
      <c r="H1336" s="55">
        <f>SUM(H1319:H1335)</f>
        <v>0</v>
      </c>
      <c r="I1336" s="41">
        <f>IFERROR(H1336/E1319,"-")</f>
        <v>0</v>
      </c>
      <c r="J1336" s="82">
        <v>0</v>
      </c>
      <c r="K1336" s="41">
        <f>IFERROR(J1336/F1319,"-")</f>
        <v>0</v>
      </c>
      <c r="L1336" s="56" t="str">
        <f t="shared" si="883"/>
        <v>-</v>
      </c>
      <c r="M1336" s="35">
        <f t="shared" si="904"/>
        <v>0</v>
      </c>
      <c r="N1336" s="176"/>
      <c r="O1336" s="198"/>
      <c r="P1336" s="198"/>
      <c r="Q1336" s="22" t="s">
        <v>92</v>
      </c>
      <c r="R1336" s="55">
        <f>SUM(R1319:R1335)</f>
        <v>2919435</v>
      </c>
      <c r="S1336" s="41">
        <f>IFERROR(R1336/O1319,"-")</f>
        <v>0.57578910206850853</v>
      </c>
      <c r="T1336" s="82">
        <v>2</v>
      </c>
      <c r="U1336" s="41">
        <f>IFERROR(T1336/P1319,"-")</f>
        <v>1</v>
      </c>
      <c r="V1336" s="56">
        <f t="shared" si="884"/>
        <v>1459717.5</v>
      </c>
      <c r="W1336" s="35">
        <f t="shared" si="905"/>
        <v>1</v>
      </c>
      <c r="X1336" s="176"/>
      <c r="Y1336" s="198"/>
      <c r="Z1336" s="198"/>
      <c r="AA1336" s="22" t="s">
        <v>92</v>
      </c>
      <c r="AB1336" s="55">
        <f>SUM(AB1319:AB1335)</f>
        <v>56666835</v>
      </c>
      <c r="AC1336" s="41">
        <f>IFERROR(AB1336/Y1319,"-")</f>
        <v>0.15397496466896426</v>
      </c>
      <c r="AD1336" s="82">
        <v>388</v>
      </c>
      <c r="AE1336" s="41">
        <f>IFERROR(AD1336/Z1319,"-")</f>
        <v>0.6759581881533101</v>
      </c>
      <c r="AF1336" s="56">
        <f t="shared" si="885"/>
        <v>146048.54381443298</v>
      </c>
      <c r="AG1336" s="35">
        <f t="shared" si="906"/>
        <v>0.64026402640264024</v>
      </c>
      <c r="AH1336" s="176"/>
      <c r="AI1336" s="198"/>
      <c r="AJ1336" s="198"/>
      <c r="AK1336" s="22" t="s">
        <v>92</v>
      </c>
      <c r="AL1336" s="55">
        <f>SUM(AL1319:AL1335)</f>
        <v>68214899</v>
      </c>
      <c r="AM1336" s="41">
        <f>IFERROR(AL1336/AI1319,"-")</f>
        <v>0.17248428024009929</v>
      </c>
      <c r="AN1336" s="82">
        <v>335</v>
      </c>
      <c r="AO1336" s="41">
        <f>IFERROR(AN1336/AJ1319,"-")</f>
        <v>0.78271028037383172</v>
      </c>
      <c r="AP1336" s="56">
        <f t="shared" si="886"/>
        <v>203626.56417910449</v>
      </c>
      <c r="AQ1336" s="35">
        <f t="shared" si="907"/>
        <v>0.73464912280701755</v>
      </c>
      <c r="AR1336" s="176"/>
      <c r="AS1336" s="198"/>
      <c r="AT1336" s="198"/>
      <c r="AU1336" s="22" t="s">
        <v>92</v>
      </c>
      <c r="AV1336" s="55">
        <f>SUM(AV1319:AV1335)</f>
        <v>60045241</v>
      </c>
      <c r="AW1336" s="41">
        <f>IFERROR(AV1336/AS1319,"-")</f>
        <v>0.20530384077170546</v>
      </c>
      <c r="AX1336" s="82">
        <v>218</v>
      </c>
      <c r="AY1336" s="41">
        <f>IFERROR(AX1336/AT1319,"-")</f>
        <v>0.87550200803212852</v>
      </c>
      <c r="AZ1336" s="56">
        <f t="shared" si="887"/>
        <v>275436.88532110094</v>
      </c>
      <c r="BA1336" s="35">
        <f t="shared" si="908"/>
        <v>0.80740740740740746</v>
      </c>
      <c r="BB1336" s="176"/>
      <c r="BC1336" s="198"/>
      <c r="BD1336" s="198"/>
      <c r="BE1336" s="22" t="s">
        <v>92</v>
      </c>
      <c r="BF1336" s="55">
        <f>SUM(BF1319:BF1335)</f>
        <v>41916772</v>
      </c>
      <c r="BG1336" s="41">
        <f>IFERROR(BF1336/BC1319,"-")</f>
        <v>0.27860959648680272</v>
      </c>
      <c r="BH1336" s="82">
        <v>102</v>
      </c>
      <c r="BI1336" s="41">
        <f>IFERROR(BH1336/BD1319,"-")</f>
        <v>0.86440677966101698</v>
      </c>
      <c r="BJ1336" s="56">
        <f t="shared" si="888"/>
        <v>410948.74509803922</v>
      </c>
      <c r="BK1336" s="35">
        <f t="shared" si="909"/>
        <v>0.75</v>
      </c>
      <c r="BL1336" s="176"/>
      <c r="BM1336" s="198"/>
      <c r="BN1336" s="198"/>
      <c r="BO1336" s="22" t="s">
        <v>92</v>
      </c>
      <c r="BP1336" s="55">
        <f>SUM(BP1319:BP1335)</f>
        <v>10805572</v>
      </c>
      <c r="BQ1336" s="41">
        <f>IFERROR(BP1336/BM1319,"-")</f>
        <v>0.21467829066716415</v>
      </c>
      <c r="BR1336" s="82">
        <v>37</v>
      </c>
      <c r="BS1336" s="41">
        <f>IFERROR(BR1336/BN1319,"-")</f>
        <v>0.84090909090909094</v>
      </c>
      <c r="BT1336" s="56">
        <f t="shared" si="889"/>
        <v>292042.48648648651</v>
      </c>
      <c r="BU1336" s="35">
        <f t="shared" si="910"/>
        <v>0.52112676056338025</v>
      </c>
      <c r="BV1336" s="176"/>
      <c r="BW1336" s="217"/>
      <c r="BX1336" s="217"/>
      <c r="BY1336" s="22" t="s">
        <v>92</v>
      </c>
      <c r="BZ1336" s="55">
        <f t="shared" si="911"/>
        <v>240568754</v>
      </c>
      <c r="CA1336" s="41">
        <f>IFERROR(BZ1336/BW1319,"-")</f>
        <v>0.19050189999646108</v>
      </c>
      <c r="CB1336" s="82">
        <f t="shared" si="902"/>
        <v>1082</v>
      </c>
      <c r="CC1336" s="41">
        <f>IFERROR(CB1336/BX1319,"-")</f>
        <v>0.76412429378531077</v>
      </c>
      <c r="CD1336" s="56">
        <f t="shared" si="890"/>
        <v>222337.11090573014</v>
      </c>
      <c r="CE1336" s="35">
        <f t="shared" si="912"/>
        <v>0.7016861219195849</v>
      </c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9"/>
      <c r="CV1336" s="9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  <c r="DS1336" s="5"/>
      <c r="DT1336" s="5"/>
      <c r="DU1336" s="5"/>
      <c r="DV1336" s="5"/>
      <c r="DW1336" s="5"/>
      <c r="DX1336" s="5"/>
      <c r="DY1336" s="5"/>
      <c r="DZ1336" s="5"/>
      <c r="EA1336" s="5"/>
      <c r="EB1336" s="5"/>
      <c r="EC1336" s="5"/>
      <c r="ED1336" s="5"/>
      <c r="EE1336" s="5"/>
      <c r="EF1336" s="5"/>
      <c r="EG1336" s="5"/>
      <c r="EH1336" s="5"/>
      <c r="EI1336" s="5"/>
      <c r="EJ1336" s="5"/>
      <c r="EK1336" s="5"/>
      <c r="EL1336" s="5"/>
      <c r="EM1336" s="5"/>
      <c r="EN1336" s="5"/>
      <c r="EO1336" s="5"/>
      <c r="EP1336" s="5"/>
      <c r="EQ1336" s="5"/>
      <c r="ER1336" s="5"/>
      <c r="ES1336" s="5"/>
    </row>
    <row r="1337" spans="2:152" s="16" customFormat="1" ht="13.15" customHeight="1" thickTop="1" thickBot="1">
      <c r="B1337" s="227" t="s">
        <v>102</v>
      </c>
      <c r="C1337" s="228"/>
      <c r="D1337" s="180">
        <f>CI79</f>
        <v>1789</v>
      </c>
      <c r="E1337" s="215">
        <f>SUM(E5,E455,E599:E1336)</f>
        <v>2729458220</v>
      </c>
      <c r="F1337" s="218">
        <v>1730</v>
      </c>
      <c r="G1337" s="69" t="s">
        <v>58</v>
      </c>
      <c r="H1337" s="127">
        <f>SUM(H5,H455,SUMIF(G$599:G$1336,G$1337,H$599:H$1336))</f>
        <v>46724360</v>
      </c>
      <c r="I1337" s="124">
        <f>IFERROR(H1337/E1337,"-")</f>
        <v>1.7118547430998964E-2</v>
      </c>
      <c r="J1337" s="127">
        <v>368</v>
      </c>
      <c r="K1337" s="124">
        <f>IFERROR(J1337/F1337,"-")</f>
        <v>0.21271676300578035</v>
      </c>
      <c r="L1337" s="125">
        <f>IFERROR(H1337/J1337,"-")</f>
        <v>126968.36956521739</v>
      </c>
      <c r="M1337" s="40">
        <f t="shared" ref="M1337:M1354" si="913">IFERROR(J1337/$CI$79,"-")</f>
        <v>0.20570150922302963</v>
      </c>
      <c r="N1337" s="180">
        <f>CJ79</f>
        <v>5790</v>
      </c>
      <c r="O1337" s="215">
        <f>SUM(O5,O455,O599:O1336)</f>
        <v>10776496810</v>
      </c>
      <c r="P1337" s="218">
        <v>5512</v>
      </c>
      <c r="Q1337" s="69" t="s">
        <v>57</v>
      </c>
      <c r="R1337" s="127">
        <f>SUM(R5,R455,SUMIF(Q$599:Q$1336,Q$1337,R$599:R$1336))</f>
        <v>188690390</v>
      </c>
      <c r="S1337" s="124">
        <f>IFERROR(R1337/O1337,"-")</f>
        <v>1.7509436816694052E-2</v>
      </c>
      <c r="T1337" s="127">
        <v>1309</v>
      </c>
      <c r="U1337" s="124">
        <f>IFERROR(T1337/P1337,"-")</f>
        <v>0.23748185776487662</v>
      </c>
      <c r="V1337" s="125">
        <f>IFERROR(R1337/T1337,"-")</f>
        <v>144148.50267379679</v>
      </c>
      <c r="W1337" s="40">
        <f t="shared" ref="W1337:W1354" si="914">IFERROR(T1337/$CJ$79,"-")</f>
        <v>0.22607944732297064</v>
      </c>
      <c r="X1337" s="180">
        <f>CK79</f>
        <v>513130</v>
      </c>
      <c r="Y1337" s="215">
        <f>SUM(Y5,Y455,Y599:Y1336)</f>
        <v>337696662690</v>
      </c>
      <c r="Z1337" s="218">
        <v>478962</v>
      </c>
      <c r="AA1337" s="69" t="s">
        <v>57</v>
      </c>
      <c r="AB1337" s="127">
        <f>SUM(AB5,AB455,SUMIF(AA$599:AA$1336,AA$1337,AB$599:AB$1336))</f>
        <v>7248443667</v>
      </c>
      <c r="AC1337" s="124">
        <f>IFERROR(AB1337/Y1337,"-")</f>
        <v>2.1464362748689503E-2</v>
      </c>
      <c r="AD1337" s="127">
        <v>68865</v>
      </c>
      <c r="AE1337" s="124">
        <f>IFERROR(AD1337/Z1337,"-")</f>
        <v>0.14377967354403898</v>
      </c>
      <c r="AF1337" s="125">
        <f>IFERROR(AB1337/AD1337,"-")</f>
        <v>105255.84356349379</v>
      </c>
      <c r="AG1337" s="40">
        <f t="shared" ref="AG1337:AG1354" si="915">IFERROR(AD1337/$CK$79,"-")</f>
        <v>0.13420575682575567</v>
      </c>
      <c r="AH1337" s="180">
        <f>CL79</f>
        <v>434254</v>
      </c>
      <c r="AI1337" s="215">
        <f>SUM(AI5,AI455,AI599:AI1336)</f>
        <v>390280109310</v>
      </c>
      <c r="AJ1337" s="218">
        <v>415512</v>
      </c>
      <c r="AK1337" s="69" t="s">
        <v>57</v>
      </c>
      <c r="AL1337" s="127">
        <f>SUM(AL5,AL455,SUMIF(AK$599:AK$1336,AK$1337,AL$599:AL$1336))</f>
        <v>10803086801</v>
      </c>
      <c r="AM1337" s="124">
        <f>IFERROR(AL1337/AI1337,"-")</f>
        <v>2.7680341742497293E-2</v>
      </c>
      <c r="AN1337" s="127">
        <v>84663</v>
      </c>
      <c r="AO1337" s="124">
        <f>IFERROR(AN1337/AJ1337,"-")</f>
        <v>0.20375584820654999</v>
      </c>
      <c r="AP1337" s="125">
        <f>IFERROR(AL1337/AN1337,"-")</f>
        <v>127601.03942690432</v>
      </c>
      <c r="AQ1337" s="40">
        <f t="shared" ref="AQ1337:AQ1354" si="916">IFERROR(AN1337/$CL$79,"-")</f>
        <v>0.19496193472023285</v>
      </c>
      <c r="AR1337" s="180">
        <f>CM79</f>
        <v>276841</v>
      </c>
      <c r="AS1337" s="215">
        <f>SUM(AS5,AS455,AS599:AS1336)</f>
        <v>286333690760</v>
      </c>
      <c r="AT1337" s="218">
        <v>261689</v>
      </c>
      <c r="AU1337" s="69" t="s">
        <v>57</v>
      </c>
      <c r="AV1337" s="127">
        <f>SUM(AV5,AV455,SUMIF(AU$599:AU$1336,AU$1337,AV$599:AV$1336))</f>
        <v>9662125423</v>
      </c>
      <c r="AW1337" s="124">
        <f>IFERROR(AV1337/AS1337,"-")</f>
        <v>3.3744284150965066E-2</v>
      </c>
      <c r="AX1337" s="127">
        <v>63246</v>
      </c>
      <c r="AY1337" s="124">
        <f>IFERROR(AX1337/AT1337,"-")</f>
        <v>0.2416838308067974</v>
      </c>
      <c r="AZ1337" s="125">
        <f>IFERROR(AV1337/AX1337,"-")</f>
        <v>152770.53763083831</v>
      </c>
      <c r="BA1337" s="40">
        <f t="shared" ref="BA1337:BA1354" si="917">IFERROR(AX1337/$CM$79,"-")</f>
        <v>0.22845604516672025</v>
      </c>
      <c r="BB1337" s="180">
        <f>CN79</f>
        <v>138903</v>
      </c>
      <c r="BC1337" s="215">
        <f>SUM(BC5,BC455,BC599:BC1336)</f>
        <v>150821975160</v>
      </c>
      <c r="BD1337" s="218">
        <v>126435</v>
      </c>
      <c r="BE1337" s="69" t="s">
        <v>57</v>
      </c>
      <c r="BF1337" s="127">
        <f>SUM(BF5,BF455,SUMIF(BE$599:BE$1336,BE$1337,BF$599:BF$1336))</f>
        <v>6101939202</v>
      </c>
      <c r="BG1337" s="124">
        <f>IFERROR(BF1337/BC1337,"-")</f>
        <v>4.0457892130949337E-2</v>
      </c>
      <c r="BH1337" s="127">
        <v>31735</v>
      </c>
      <c r="BI1337" s="124">
        <f>IFERROR(BH1337/BD1337,"-")</f>
        <v>0.25099853679756395</v>
      </c>
      <c r="BJ1337" s="125">
        <f>IFERROR(BF1337/BH1337,"-")</f>
        <v>192277.90143374822</v>
      </c>
      <c r="BK1337" s="40">
        <f t="shared" ref="BK1337:BK1354" si="918">IFERROR(BH1337/$CN$79,"-")</f>
        <v>0.22846878757118277</v>
      </c>
      <c r="BL1337" s="180">
        <f>CO79</f>
        <v>56806</v>
      </c>
      <c r="BM1337" s="215">
        <f>SUM(BM5,BM455,BM599:BM1336)</f>
        <v>55075334350</v>
      </c>
      <c r="BN1337" s="218">
        <v>44938</v>
      </c>
      <c r="BO1337" s="69" t="s">
        <v>57</v>
      </c>
      <c r="BP1337" s="127">
        <f>SUM(BP5,BP455,SUMIF(BO$599:BO$1336,BO$1337,BP$599:BP$1336))</f>
        <v>2626433638</v>
      </c>
      <c r="BQ1337" s="124">
        <f>IFERROR(BP1337/BM1337,"-")</f>
        <v>4.7688019854935294E-2</v>
      </c>
      <c r="BR1337" s="127">
        <v>10701</v>
      </c>
      <c r="BS1337" s="124">
        <f>IFERROR(BR1337/BN1337,"-")</f>
        <v>0.23812808758734255</v>
      </c>
      <c r="BT1337" s="125">
        <f>IFERROR(BP1337/BR1337,"-")</f>
        <v>245438.14951873658</v>
      </c>
      <c r="BU1337" s="40">
        <f t="shared" ref="BU1337:BU1354" si="919">IFERROR(BR1337/$CO$79,"-")</f>
        <v>0.18837798824067881</v>
      </c>
      <c r="BV1337" s="180">
        <f>CP79</f>
        <v>1427513</v>
      </c>
      <c r="BW1337" s="215">
        <f>SUM(E1337,O1337,Y1337,AI1337,AS1337,BC1337,BM1337)</f>
        <v>1233713727300</v>
      </c>
      <c r="BX1337" s="218">
        <f>SUM(F1337,P1337,Z1337,AJ1337,AT1337,BD1337,BN1337)</f>
        <v>1334778</v>
      </c>
      <c r="BY1337" s="69" t="s">
        <v>58</v>
      </c>
      <c r="BZ1337" s="128">
        <f>SUM(H1337,R1337,AB1337,AL1337,AV1337,BF1337,BP1337)</f>
        <v>36677443481</v>
      </c>
      <c r="CA1337" s="129">
        <f>IFERROR(BZ1337/BW1337,"-")</f>
        <v>2.9729298352924309E-2</v>
      </c>
      <c r="CB1337" s="128">
        <f>SUM(J1337,T1337,AD1337,AN1337,AX1337,BH1337,BR1337)</f>
        <v>260887</v>
      </c>
      <c r="CC1337" s="129">
        <f>IFERROR(CB1337/BX1337,"-")</f>
        <v>0.19545347615858219</v>
      </c>
      <c r="CD1337" s="130">
        <f>IFERROR(BZ1337/CB1337,"-")</f>
        <v>140587.47074787167</v>
      </c>
      <c r="CE1337" s="131">
        <f t="shared" ref="CE1337:CE1354" si="920">IFERROR(CB1337/$CP$79,"-")</f>
        <v>0.18275630414574159</v>
      </c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9"/>
      <c r="CV1337" s="9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  <c r="DS1337" s="5"/>
      <c r="DT1337" s="5"/>
      <c r="DU1337" s="5"/>
      <c r="DV1337" s="5"/>
      <c r="DW1337" s="5"/>
      <c r="DX1337" s="5"/>
      <c r="DY1337" s="5"/>
      <c r="DZ1337" s="5"/>
      <c r="EA1337" s="5"/>
      <c r="EB1337" s="5"/>
      <c r="EC1337" s="5"/>
      <c r="ED1337" s="5"/>
      <c r="EE1337" s="5"/>
      <c r="EF1337" s="5"/>
      <c r="EG1337" s="5"/>
      <c r="EH1337" s="5"/>
      <c r="EI1337" s="5"/>
      <c r="EJ1337" s="5"/>
      <c r="EK1337" s="5"/>
      <c r="EL1337" s="5"/>
      <c r="EM1337" s="5"/>
      <c r="EN1337" s="5"/>
      <c r="EO1337" s="5"/>
      <c r="EP1337" s="5"/>
      <c r="EQ1337" s="5"/>
      <c r="ER1337" s="5"/>
      <c r="ES1337" s="5"/>
    </row>
    <row r="1338" spans="2:152" s="16" customFormat="1" ht="13.15" customHeight="1" thickTop="1" thickBot="1">
      <c r="B1338" s="227"/>
      <c r="C1338" s="228"/>
      <c r="D1338" s="176"/>
      <c r="E1338" s="215"/>
      <c r="F1338" s="197"/>
      <c r="G1338" s="66" t="s">
        <v>60</v>
      </c>
      <c r="H1338" s="49">
        <f>SUM(H6,H456,SUMIF(G$599:G$1336,G$1338,H$599:H$1336))</f>
        <v>31307445</v>
      </c>
      <c r="I1338" s="30">
        <f>IFERROR(H1338/E1337,"-")</f>
        <v>1.1470204881905099E-2</v>
      </c>
      <c r="J1338" s="49">
        <v>439</v>
      </c>
      <c r="K1338" s="30">
        <f>IFERROR(J1338/F1337,"-")</f>
        <v>0.25375722543352602</v>
      </c>
      <c r="L1338" s="52">
        <f>IFERROR(H1338/J1338,"-")</f>
        <v>71315.36446469248</v>
      </c>
      <c r="M1338" s="31">
        <f t="shared" si="913"/>
        <v>0.24538848518725545</v>
      </c>
      <c r="N1338" s="176"/>
      <c r="O1338" s="215"/>
      <c r="P1338" s="197"/>
      <c r="Q1338" s="66" t="s">
        <v>59</v>
      </c>
      <c r="R1338" s="49">
        <f>SUM(R6,R456,SUMIF(Q$599:Q$1336,Q$1338,R$599:R$1336))</f>
        <v>165098395</v>
      </c>
      <c r="S1338" s="30">
        <f>IFERROR(R1338/O1337,"-")</f>
        <v>1.5320228633742805E-2</v>
      </c>
      <c r="T1338" s="49">
        <v>1649</v>
      </c>
      <c r="U1338" s="30">
        <f>IFERROR(T1338/P1337,"-")</f>
        <v>0.29916545718432513</v>
      </c>
      <c r="V1338" s="52">
        <f>IFERROR(R1338/T1338,"-")</f>
        <v>100120.31231049121</v>
      </c>
      <c r="W1338" s="31">
        <f t="shared" si="914"/>
        <v>0.28480138169257341</v>
      </c>
      <c r="X1338" s="176"/>
      <c r="Y1338" s="215"/>
      <c r="Z1338" s="197"/>
      <c r="AA1338" s="66" t="s">
        <v>59</v>
      </c>
      <c r="AB1338" s="49">
        <f>SUM(AB6,AB456,SUMIF(AA$599:AA$1336,AA$1338,AB$599:AB$1336))</f>
        <v>7196186466</v>
      </c>
      <c r="AC1338" s="30">
        <f>IFERROR(AB1338/Y1337,"-")</f>
        <v>2.1309616768721167E-2</v>
      </c>
      <c r="AD1338" s="49">
        <v>98654</v>
      </c>
      <c r="AE1338" s="30">
        <f>IFERROR(AD1338/Z1337,"-")</f>
        <v>0.20597458671042795</v>
      </c>
      <c r="AF1338" s="52">
        <f>IFERROR(AB1338/AD1338,"-")</f>
        <v>72943.686682749816</v>
      </c>
      <c r="AG1338" s="31">
        <f t="shared" si="915"/>
        <v>0.19225927152963188</v>
      </c>
      <c r="AH1338" s="176"/>
      <c r="AI1338" s="215"/>
      <c r="AJ1338" s="197"/>
      <c r="AK1338" s="66" t="s">
        <v>59</v>
      </c>
      <c r="AL1338" s="49">
        <f>SUM(AL6,AL456,SUMIF(AK$599:AK$1336,AK$1338,AL$599:AL$1336))</f>
        <v>8030978454</v>
      </c>
      <c r="AM1338" s="30">
        <f>IFERROR(AL1338/AI1337,"-")</f>
        <v>2.0577473108220803E-2</v>
      </c>
      <c r="AN1338" s="49">
        <v>109869</v>
      </c>
      <c r="AO1338" s="30">
        <f>IFERROR(AN1338/AJ1337,"-")</f>
        <v>0.26441835614855891</v>
      </c>
      <c r="AP1338" s="52">
        <f>IFERROR(AL1338/AN1338,"-")</f>
        <v>73095.945662561775</v>
      </c>
      <c r="AQ1338" s="31">
        <f t="shared" si="916"/>
        <v>0.25300630506569888</v>
      </c>
      <c r="AR1338" s="176"/>
      <c r="AS1338" s="215"/>
      <c r="AT1338" s="197"/>
      <c r="AU1338" s="66" t="s">
        <v>59</v>
      </c>
      <c r="AV1338" s="49">
        <f>SUM(AV6,AV456,SUMIF(AU$599:AU$1336,AU$1338,AV$599:AV$1336))</f>
        <v>4923962939</v>
      </c>
      <c r="AW1338" s="30">
        <f>IFERROR(AV1338/AS1337,"-")</f>
        <v>1.7196589496438899E-2</v>
      </c>
      <c r="AX1338" s="49">
        <v>78014</v>
      </c>
      <c r="AY1338" s="30">
        <f>IFERROR(AX1338/AT1337,"-")</f>
        <v>0.2981172307586486</v>
      </c>
      <c r="AZ1338" s="52">
        <f>IFERROR(AV1338/AX1338,"-")</f>
        <v>63116.401402312404</v>
      </c>
      <c r="BA1338" s="31">
        <f t="shared" si="917"/>
        <v>0.28180074483187101</v>
      </c>
      <c r="BB1338" s="176"/>
      <c r="BC1338" s="215"/>
      <c r="BD1338" s="197"/>
      <c r="BE1338" s="66" t="s">
        <v>59</v>
      </c>
      <c r="BF1338" s="49">
        <f>SUM(BF6,BF456,SUMIF(BE$599:BE$1336,BE$1338,BF$599:BF$1336))</f>
        <v>2036142922</v>
      </c>
      <c r="BG1338" s="30">
        <f>IFERROR(BF1338/BC1337,"-")</f>
        <v>1.3500306701592728E-2</v>
      </c>
      <c r="BH1338" s="49">
        <v>39309</v>
      </c>
      <c r="BI1338" s="30">
        <f>IFERROR(BH1338/BD1337,"-")</f>
        <v>0.31090283544904496</v>
      </c>
      <c r="BJ1338" s="52">
        <f>IFERROR(BF1338/BH1338,"-")</f>
        <v>51798.390241420537</v>
      </c>
      <c r="BK1338" s="31">
        <f t="shared" si="918"/>
        <v>0.28299604760156366</v>
      </c>
      <c r="BL1338" s="176"/>
      <c r="BM1338" s="215"/>
      <c r="BN1338" s="197"/>
      <c r="BO1338" s="66" t="s">
        <v>59</v>
      </c>
      <c r="BP1338" s="49">
        <f>SUM(BP6,BP456,SUMIF(BO$599:BO$1336,BO$1338,BP$599:BP$1336))</f>
        <v>637129274</v>
      </c>
      <c r="BQ1338" s="30">
        <f>IFERROR(BP1338/BM1337,"-")</f>
        <v>1.1568323306965089E-2</v>
      </c>
      <c r="BR1338" s="49">
        <v>13333</v>
      </c>
      <c r="BS1338" s="30">
        <f>IFERROR(BR1338/BN1337,"-")</f>
        <v>0.29669767234856914</v>
      </c>
      <c r="BT1338" s="52">
        <f>IFERROR(BP1338/BR1338,"-")</f>
        <v>47785.890197254928</v>
      </c>
      <c r="BU1338" s="31">
        <f t="shared" si="919"/>
        <v>0.23471112206457065</v>
      </c>
      <c r="BV1338" s="176"/>
      <c r="BW1338" s="215"/>
      <c r="BX1338" s="197"/>
      <c r="BY1338" s="66" t="s">
        <v>60</v>
      </c>
      <c r="BZ1338" s="132">
        <f>SUM(H1338,R1338,AB1338,AL1338,AV1338,BF1338,BP1338)</f>
        <v>23020805895</v>
      </c>
      <c r="CA1338" s="133">
        <f>IFERROR(BZ1338/BW1337,"-")</f>
        <v>1.8659763108400649E-2</v>
      </c>
      <c r="CB1338" s="132">
        <f>SUM(J1338,T1338,AD1338,AN1338,AX1338,BH1338,BR1338)</f>
        <v>341267</v>
      </c>
      <c r="CC1338" s="133">
        <f>IFERROR(CB1338/BX1337,"-")</f>
        <v>0.25567322805739978</v>
      </c>
      <c r="CD1338" s="134">
        <f>IFERROR(BZ1338/CB1338,"-")</f>
        <v>67456.876565856059</v>
      </c>
      <c r="CE1338" s="135">
        <f t="shared" si="920"/>
        <v>0.23906402253429565</v>
      </c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9"/>
      <c r="CV1338" s="9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  <c r="DS1338" s="5"/>
      <c r="DT1338" s="5"/>
      <c r="DU1338" s="5"/>
      <c r="DV1338" s="5"/>
      <c r="DW1338" s="5"/>
      <c r="DX1338" s="5"/>
      <c r="DY1338" s="5"/>
      <c r="DZ1338" s="5"/>
      <c r="EA1338" s="5"/>
      <c r="EB1338" s="5"/>
      <c r="EC1338" s="5"/>
      <c r="ED1338" s="5"/>
      <c r="EE1338" s="5"/>
      <c r="EF1338" s="5"/>
      <c r="EG1338" s="5"/>
      <c r="EH1338" s="5"/>
      <c r="EI1338" s="5"/>
      <c r="EJ1338" s="5"/>
      <c r="EK1338" s="5"/>
      <c r="EL1338" s="5"/>
      <c r="EM1338" s="5"/>
      <c r="EN1338" s="5"/>
      <c r="EO1338" s="5"/>
      <c r="EP1338" s="5"/>
      <c r="EQ1338" s="5"/>
      <c r="ER1338" s="5"/>
      <c r="ES1338" s="5"/>
      <c r="ET1338" s="5"/>
    </row>
    <row r="1339" spans="2:152" s="16" customFormat="1" ht="13.15" customHeight="1" thickTop="1" thickBot="1">
      <c r="B1339" s="227"/>
      <c r="C1339" s="228"/>
      <c r="D1339" s="176"/>
      <c r="E1339" s="215"/>
      <c r="F1339" s="197"/>
      <c r="G1339" s="67" t="s">
        <v>194</v>
      </c>
      <c r="H1339" s="49">
        <f>SUM(H7,H457,SUMIF(G$599:G$1336,G$1339,H$599:H$1336))</f>
        <v>50097860</v>
      </c>
      <c r="I1339" s="30">
        <f>IFERROR(H1339/E1337,"-")</f>
        <v>1.8354506998095762E-2</v>
      </c>
      <c r="J1339" s="49">
        <v>158</v>
      </c>
      <c r="K1339" s="30">
        <f>IFERROR(J1339/F1337,"-")</f>
        <v>9.1329479768786123E-2</v>
      </c>
      <c r="L1339" s="52">
        <f>IFERROR(H1339/J1339,"-")</f>
        <v>317075.06329113926</v>
      </c>
      <c r="M1339" s="31">
        <f t="shared" si="913"/>
        <v>8.8317495807713808E-2</v>
      </c>
      <c r="N1339" s="176"/>
      <c r="O1339" s="215"/>
      <c r="P1339" s="197"/>
      <c r="Q1339" s="67" t="s">
        <v>194</v>
      </c>
      <c r="R1339" s="49">
        <f>SUM(R7,R457,SUMIF(Q$599:Q$1336,Q$1339,R$599:R$1336))</f>
        <v>237225894</v>
      </c>
      <c r="S1339" s="30">
        <f>IFERROR(R1339/O1337,"-")</f>
        <v>2.2013266294466614E-2</v>
      </c>
      <c r="T1339" s="49">
        <v>559</v>
      </c>
      <c r="U1339" s="30">
        <f>IFERROR(T1339/P1337,"-")</f>
        <v>0.10141509433962265</v>
      </c>
      <c r="V1339" s="52">
        <f>IFERROR(R1339/T1339,"-")</f>
        <v>424375.48121645796</v>
      </c>
      <c r="W1339" s="31">
        <f t="shared" si="914"/>
        <v>9.6545768566493953E-2</v>
      </c>
      <c r="X1339" s="176"/>
      <c r="Y1339" s="215"/>
      <c r="Z1339" s="197"/>
      <c r="AA1339" s="67" t="s">
        <v>194</v>
      </c>
      <c r="AB1339" s="49">
        <f>SUM(AB7,AB457,SUMIF(AA$599:AA$1336,AA$1339,AB$599:AB$1336))</f>
        <v>4614785617</v>
      </c>
      <c r="AC1339" s="30">
        <f>IFERROR(AB1339/Y1337,"-")</f>
        <v>1.3665475934052382E-2</v>
      </c>
      <c r="AD1339" s="49">
        <v>31136</v>
      </c>
      <c r="AE1339" s="30">
        <f>IFERROR(AD1339/Z1337,"-")</f>
        <v>6.5007244833619374E-2</v>
      </c>
      <c r="AF1339" s="52">
        <f>IFERROR(AB1339/AD1339,"-")</f>
        <v>148213.82377312437</v>
      </c>
      <c r="AG1339" s="31">
        <f t="shared" si="915"/>
        <v>6.0678580476682321E-2</v>
      </c>
      <c r="AH1339" s="176"/>
      <c r="AI1339" s="215"/>
      <c r="AJ1339" s="197"/>
      <c r="AK1339" s="67" t="s">
        <v>194</v>
      </c>
      <c r="AL1339" s="49">
        <f>SUM(AL7,AL457,SUMIF(AK$599:AK$1336,AK$1339,AL$599:AL$1336))</f>
        <v>4759524710</v>
      </c>
      <c r="AM1339" s="30">
        <f>IFERROR(AL1339/AI1337,"-")</f>
        <v>1.2195150601998789E-2</v>
      </c>
      <c r="AN1339" s="49">
        <v>31353</v>
      </c>
      <c r="AO1339" s="30">
        <f>IFERROR(AN1339/AJ1337,"-")</f>
        <v>7.5456304511061056E-2</v>
      </c>
      <c r="AP1339" s="52">
        <f>IFERROR(AL1339/AN1339,"-")</f>
        <v>151804.44327496571</v>
      </c>
      <c r="AQ1339" s="31">
        <f t="shared" si="916"/>
        <v>7.2199680371395542E-2</v>
      </c>
      <c r="AR1339" s="176"/>
      <c r="AS1339" s="215"/>
      <c r="AT1339" s="197"/>
      <c r="AU1339" s="67" t="s">
        <v>194</v>
      </c>
      <c r="AV1339" s="49">
        <f>SUM(AV7,AV457,SUMIF(AU$599:AU$1336,AU$1339,AV$599:AV$1336))</f>
        <v>2448912201</v>
      </c>
      <c r="AW1339" s="30">
        <f>IFERROR(AV1339/AS1337,"-")</f>
        <v>8.5526512597940713E-3</v>
      </c>
      <c r="AX1339" s="49">
        <v>18830</v>
      </c>
      <c r="AY1339" s="30">
        <f>IFERROR(AX1339/AT1337,"-")</f>
        <v>7.1955642002529727E-2</v>
      </c>
      <c r="AZ1339" s="52">
        <f>IFERROR(AV1339/AX1339,"-")</f>
        <v>130053.75469994689</v>
      </c>
      <c r="BA1339" s="31">
        <f t="shared" si="917"/>
        <v>6.8017381818444522E-2</v>
      </c>
      <c r="BB1339" s="176"/>
      <c r="BC1339" s="215"/>
      <c r="BD1339" s="197"/>
      <c r="BE1339" s="67" t="s">
        <v>194</v>
      </c>
      <c r="BF1339" s="49">
        <f>SUM(BF7,BF457,SUMIF(BE$599:BE$1336,BE$1339,BF$599:BF$1336))</f>
        <v>790306196</v>
      </c>
      <c r="BG1339" s="30">
        <f>IFERROR(BF1339/BC1337,"-")</f>
        <v>5.239993675733268E-3</v>
      </c>
      <c r="BH1339" s="49">
        <v>7547</v>
      </c>
      <c r="BI1339" s="30">
        <f>IFERROR(BH1339/BD1337,"-")</f>
        <v>5.9690750187843554E-2</v>
      </c>
      <c r="BJ1339" s="52">
        <f>IFERROR(BF1339/BH1339,"-")</f>
        <v>104717.92712336028</v>
      </c>
      <c r="BK1339" s="31">
        <f t="shared" si="918"/>
        <v>5.4332879779414409E-2</v>
      </c>
      <c r="BL1339" s="176"/>
      <c r="BM1339" s="215"/>
      <c r="BN1339" s="197"/>
      <c r="BO1339" s="67" t="s">
        <v>194</v>
      </c>
      <c r="BP1339" s="49">
        <f>SUM(BP7,BP457,SUMIF(BO$599:BO$1336,BO$1339,BP$599:BP$1336))</f>
        <v>142094758</v>
      </c>
      <c r="BQ1339" s="30">
        <f>IFERROR(BP1339/BM1337,"-")</f>
        <v>2.5800071788397595E-3</v>
      </c>
      <c r="BR1339" s="49">
        <v>1900</v>
      </c>
      <c r="BS1339" s="30">
        <f>IFERROR(BR1339/BN1337,"-")</f>
        <v>4.2280475321554142E-2</v>
      </c>
      <c r="BT1339" s="52">
        <f>IFERROR(BP1339/BR1339,"-")</f>
        <v>74786.714736842099</v>
      </c>
      <c r="BU1339" s="31">
        <f t="shared" si="919"/>
        <v>3.3447171073478152E-2</v>
      </c>
      <c r="BV1339" s="176"/>
      <c r="BW1339" s="215"/>
      <c r="BX1339" s="197"/>
      <c r="BY1339" s="67" t="s">
        <v>194</v>
      </c>
      <c r="BZ1339" s="132">
        <f>SUM(H1339,R1339,AB1339,AL1339,AV1339,BF1339,BP1339)</f>
        <v>13042947236</v>
      </c>
      <c r="CA1339" s="133">
        <f>IFERROR(BZ1339/BW1337,"-")</f>
        <v>1.0572101896397535E-2</v>
      </c>
      <c r="CB1339" s="132">
        <f>SUM(J1339,T1339,AD1339,AN1339,AX1339,BH1339,BR1339)</f>
        <v>91483</v>
      </c>
      <c r="CC1339" s="133">
        <f>IFERROR(CB1339/BX1337,"-")</f>
        <v>6.8537989088822263E-2</v>
      </c>
      <c r="CD1339" s="134">
        <f>IFERROR(BZ1339/CB1339,"-")</f>
        <v>142572.36028551753</v>
      </c>
      <c r="CE1339" s="135">
        <f t="shared" si="920"/>
        <v>6.4085581006968068E-2</v>
      </c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9"/>
      <c r="CV1339" s="9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5"/>
    </row>
    <row r="1340" spans="2:152" s="16" customFormat="1" ht="13.15" customHeight="1" thickTop="1" thickBot="1">
      <c r="B1340" s="227"/>
      <c r="C1340" s="228"/>
      <c r="D1340" s="176"/>
      <c r="E1340" s="215"/>
      <c r="F1340" s="197"/>
      <c r="G1340" s="67" t="s">
        <v>62</v>
      </c>
      <c r="H1340" s="49">
        <f>SUM(H8,H458,SUMIF(G$599:G$1336,G$1340,H$599:H$1336))</f>
        <v>16456995</v>
      </c>
      <c r="I1340" s="30">
        <f>IFERROR(H1340/E1337,"-")</f>
        <v>6.0293998565033903E-3</v>
      </c>
      <c r="J1340" s="49">
        <v>266</v>
      </c>
      <c r="K1340" s="30">
        <f>IFERROR(J1340/F1337,"-")</f>
        <v>0.15375722543352602</v>
      </c>
      <c r="L1340" s="52">
        <f>IFERROR(H1340/J1340,"-")</f>
        <v>61868.402255639099</v>
      </c>
      <c r="M1340" s="31">
        <f t="shared" si="913"/>
        <v>0.14868641699273338</v>
      </c>
      <c r="N1340" s="176"/>
      <c r="O1340" s="215"/>
      <c r="P1340" s="197"/>
      <c r="Q1340" s="67" t="s">
        <v>61</v>
      </c>
      <c r="R1340" s="49">
        <f>SUM(R8,R458,SUMIF(Q$599:Q$1336,Q$1340,R$599:R$1336))</f>
        <v>56525948</v>
      </c>
      <c r="S1340" s="30">
        <f>IFERROR(R1340/O1337,"-")</f>
        <v>5.2452990054752307E-3</v>
      </c>
      <c r="T1340" s="49">
        <v>966</v>
      </c>
      <c r="U1340" s="30">
        <f>IFERROR(T1340/P1337,"-")</f>
        <v>0.17525399129172714</v>
      </c>
      <c r="V1340" s="52">
        <f>IFERROR(R1340/T1340,"-")</f>
        <v>58515.474120082814</v>
      </c>
      <c r="W1340" s="31">
        <f t="shared" si="914"/>
        <v>0.16683937823834197</v>
      </c>
      <c r="X1340" s="176"/>
      <c r="Y1340" s="215"/>
      <c r="Z1340" s="197"/>
      <c r="AA1340" s="67" t="s">
        <v>61</v>
      </c>
      <c r="AB1340" s="49">
        <f>SUM(AB8,AB458,SUMIF(AA$599:AA$1336,AA$1340,AB$599:AB$1336))</f>
        <v>5357278156</v>
      </c>
      <c r="AC1340" s="30">
        <f>IFERROR(AB1340/Y1337,"-")</f>
        <v>1.5864172637435548E-2</v>
      </c>
      <c r="AD1340" s="49">
        <v>96183</v>
      </c>
      <c r="AE1340" s="30">
        <f>IFERROR(AD1340/Z1337,"-")</f>
        <v>0.20081551354804766</v>
      </c>
      <c r="AF1340" s="52">
        <f>IFERROR(AB1340/AD1340,"-")</f>
        <v>55698.804944740754</v>
      </c>
      <c r="AG1340" s="31">
        <f t="shared" si="915"/>
        <v>0.18744372771032683</v>
      </c>
      <c r="AH1340" s="176"/>
      <c r="AI1340" s="215"/>
      <c r="AJ1340" s="197"/>
      <c r="AK1340" s="67" t="s">
        <v>61</v>
      </c>
      <c r="AL1340" s="49">
        <f>SUM(AL8,AL458,SUMIF(AK$599:AK$1336,AK$1340,AL$599:AL$1336))</f>
        <v>6230015863</v>
      </c>
      <c r="AM1340" s="30">
        <f>IFERROR(AL1340/AI1337,"-")</f>
        <v>1.5962934606158701E-2</v>
      </c>
      <c r="AN1340" s="49">
        <v>108051</v>
      </c>
      <c r="AO1340" s="30">
        <f>IFERROR(AN1340/AJ1337,"-")</f>
        <v>0.260043031248195</v>
      </c>
      <c r="AP1340" s="52">
        <f>IFERROR(AL1340/AN1340,"-")</f>
        <v>57658.104626518958</v>
      </c>
      <c r="AQ1340" s="31">
        <f t="shared" si="916"/>
        <v>0.24881981513123655</v>
      </c>
      <c r="AR1340" s="176"/>
      <c r="AS1340" s="215"/>
      <c r="AT1340" s="197"/>
      <c r="AU1340" s="67" t="s">
        <v>61</v>
      </c>
      <c r="AV1340" s="49">
        <f>SUM(AV8,AV458,SUMIF(AU$599:AU$1336,AU$1340,AV$599:AV$1336))</f>
        <v>3613395000</v>
      </c>
      <c r="AW1340" s="30">
        <f>IFERROR(AV1340/AS1337,"-")</f>
        <v>1.2619524410170391E-2</v>
      </c>
      <c r="AX1340" s="49">
        <v>71525</v>
      </c>
      <c r="AY1340" s="30">
        <f>IFERROR(AX1340/AT1337,"-")</f>
        <v>0.27332062104253524</v>
      </c>
      <c r="AZ1340" s="52">
        <f>IFERROR(AV1340/AX1340,"-")</f>
        <v>50519.32890597693</v>
      </c>
      <c r="BA1340" s="31">
        <f t="shared" si="917"/>
        <v>0.25836129764016169</v>
      </c>
      <c r="BB1340" s="176"/>
      <c r="BC1340" s="215"/>
      <c r="BD1340" s="197"/>
      <c r="BE1340" s="67" t="s">
        <v>61</v>
      </c>
      <c r="BF1340" s="49">
        <f>SUM(BF8,BF458,SUMIF(BE$599:BE$1336,BE$1340,BF$599:BF$1336))</f>
        <v>1411498126</v>
      </c>
      <c r="BG1340" s="30">
        <f>IFERROR(BF1340/BC1337,"-")</f>
        <v>9.3587033620439429E-3</v>
      </c>
      <c r="BH1340" s="49">
        <v>33309</v>
      </c>
      <c r="BI1340" s="30">
        <f>IFERROR(BH1340/BD1337,"-")</f>
        <v>0.26344762130739113</v>
      </c>
      <c r="BJ1340" s="52">
        <f>IFERROR(BF1340/BH1340,"-")</f>
        <v>42375.878171064876</v>
      </c>
      <c r="BK1340" s="31">
        <f t="shared" si="918"/>
        <v>0.23980043627567438</v>
      </c>
      <c r="BL1340" s="176"/>
      <c r="BM1340" s="215"/>
      <c r="BN1340" s="197"/>
      <c r="BO1340" s="67" t="s">
        <v>61</v>
      </c>
      <c r="BP1340" s="49">
        <f>SUM(BP8,BP458,SUMIF(BO$599:BO$1336,BO$1340,BP$599:BP$1336))</f>
        <v>443821033</v>
      </c>
      <c r="BQ1340" s="30">
        <f>IFERROR(BP1340/BM1337,"-")</f>
        <v>8.058435563541886E-3</v>
      </c>
      <c r="BR1340" s="49">
        <v>10093</v>
      </c>
      <c r="BS1340" s="30">
        <f>IFERROR(BR1340/BN1337,"-")</f>
        <v>0.22459833548444524</v>
      </c>
      <c r="BT1340" s="52">
        <f>IFERROR(BP1340/BR1340,"-")</f>
        <v>43973.152977311009</v>
      </c>
      <c r="BU1340" s="31">
        <f t="shared" si="919"/>
        <v>0.17767489349716578</v>
      </c>
      <c r="BV1340" s="176"/>
      <c r="BW1340" s="215"/>
      <c r="BX1340" s="197"/>
      <c r="BY1340" s="67" t="s">
        <v>62</v>
      </c>
      <c r="BZ1340" s="132">
        <f>SUM(H1340,R1340,AB1340,AL1340,AV1340,BF1340,BP1340)</f>
        <v>17128991121</v>
      </c>
      <c r="CA1340" s="133">
        <f>IFERROR(BZ1340/BW1337,"-")</f>
        <v>1.3884088943783611E-2</v>
      </c>
      <c r="CB1340" s="132">
        <f>SUM(J1340,T1340,AD1340,AN1340,AX1340,BH1340,BR1340)</f>
        <v>320393</v>
      </c>
      <c r="CC1340" s="133">
        <f>IFERROR(CB1340/BX1337,"-")</f>
        <v>0.24003467243241947</v>
      </c>
      <c r="CD1340" s="134">
        <f>IFERROR(BZ1340/CB1340,"-")</f>
        <v>53462.438695601966</v>
      </c>
      <c r="CE1340" s="135">
        <f t="shared" si="920"/>
        <v>0.22444138862483215</v>
      </c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9"/>
      <c r="CV1340" s="9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  <c r="DS1340" s="5"/>
      <c r="DT1340" s="5"/>
      <c r="DU1340" s="5"/>
      <c r="DV1340" s="5"/>
      <c r="DW1340" s="5"/>
      <c r="DX1340" s="5"/>
      <c r="DY1340" s="5"/>
      <c r="DZ1340" s="5"/>
      <c r="EA1340" s="5"/>
      <c r="EB1340" s="5"/>
      <c r="EC1340" s="5"/>
      <c r="ED1340" s="5"/>
      <c r="EE1340" s="5"/>
      <c r="EF1340" s="5"/>
      <c r="EG1340" s="5"/>
      <c r="EH1340" s="5"/>
      <c r="EI1340" s="5"/>
      <c r="EJ1340" s="5"/>
      <c r="EK1340" s="5"/>
      <c r="EL1340" s="5"/>
      <c r="EM1340" s="5"/>
      <c r="EN1340" s="5"/>
      <c r="EO1340" s="5"/>
      <c r="EP1340" s="5"/>
      <c r="EQ1340" s="5"/>
      <c r="ER1340" s="5"/>
      <c r="ES1340" s="5"/>
      <c r="ET1340" s="5"/>
    </row>
    <row r="1341" spans="2:152" s="16" customFormat="1" ht="13.15" customHeight="1" thickTop="1" thickBot="1">
      <c r="B1341" s="227"/>
      <c r="C1341" s="228"/>
      <c r="D1341" s="176"/>
      <c r="E1341" s="215"/>
      <c r="F1341" s="197"/>
      <c r="G1341" s="67" t="s">
        <v>64</v>
      </c>
      <c r="H1341" s="49">
        <f>SUM(H9,H459,SUMIF(G$599:G$1336,G$1341,H$599:H$1336))</f>
        <v>1184048</v>
      </c>
      <c r="I1341" s="30">
        <f>IFERROR(H1341/E1337,"-")</f>
        <v>4.3380330621071018E-4</v>
      </c>
      <c r="J1341" s="49">
        <v>109</v>
      </c>
      <c r="K1341" s="30">
        <f>IFERROR(J1341/F1337,"-")</f>
        <v>6.3005780346820806E-2</v>
      </c>
      <c r="L1341" s="52">
        <f t="shared" ref="L1341:L1349" si="921">IFERROR(H1341/J1341,"-")</f>
        <v>10862.825688073395</v>
      </c>
      <c r="M1341" s="31">
        <f t="shared" si="913"/>
        <v>6.092789267747345E-2</v>
      </c>
      <c r="N1341" s="176"/>
      <c r="O1341" s="215"/>
      <c r="P1341" s="197"/>
      <c r="Q1341" s="67" t="s">
        <v>63</v>
      </c>
      <c r="R1341" s="49">
        <f>SUM(R9,R459,SUMIF(Q$599:Q$1336,Q$1341,R$599:R$1336))</f>
        <v>30145274</v>
      </c>
      <c r="S1341" s="30">
        <f>IFERROR(R1341/O1337,"-")</f>
        <v>2.7973166541493183E-3</v>
      </c>
      <c r="T1341" s="49">
        <v>384</v>
      </c>
      <c r="U1341" s="30">
        <f>IFERROR(T1341/P1337,"-")</f>
        <v>6.966618287373004E-2</v>
      </c>
      <c r="V1341" s="52">
        <f t="shared" ref="V1341:V1354" si="922">IFERROR(R1341/T1341,"-")</f>
        <v>78503.317708333328</v>
      </c>
      <c r="W1341" s="31">
        <f t="shared" si="914"/>
        <v>6.6321243523316059E-2</v>
      </c>
      <c r="X1341" s="176"/>
      <c r="Y1341" s="215"/>
      <c r="Z1341" s="197"/>
      <c r="AA1341" s="67" t="s">
        <v>63</v>
      </c>
      <c r="AB1341" s="49">
        <f>SUM(AB9,AB459,SUMIF(AA$599:AA$1336,AA$1341,AB$599:AB$1336))</f>
        <v>1229329623</v>
      </c>
      <c r="AC1341" s="30">
        <f>IFERROR(AB1341/Y1337,"-")</f>
        <v>3.6403369023771028E-3</v>
      </c>
      <c r="AD1341" s="49">
        <v>18232</v>
      </c>
      <c r="AE1341" s="30">
        <f>IFERROR(AD1341/Z1337,"-")</f>
        <v>3.8065650302111648E-2</v>
      </c>
      <c r="AF1341" s="52">
        <f t="shared" ref="AF1341:AF1354" si="923">IFERROR(AB1341/AD1341,"-")</f>
        <v>67427.030660377364</v>
      </c>
      <c r="AG1341" s="31">
        <f t="shared" si="915"/>
        <v>3.5530957067409816E-2</v>
      </c>
      <c r="AH1341" s="176"/>
      <c r="AI1341" s="215"/>
      <c r="AJ1341" s="197"/>
      <c r="AK1341" s="67" t="s">
        <v>63</v>
      </c>
      <c r="AL1341" s="49">
        <f>SUM(AL9,AL459,SUMIF(AK$599:AK$1336,AK$1341,AL$599:AL$1336))</f>
        <v>1184007716</v>
      </c>
      <c r="AM1341" s="30">
        <f>IFERROR(AL1341/AI1337,"-")</f>
        <v>3.033738301686139E-3</v>
      </c>
      <c r="AN1341" s="49">
        <v>18757</v>
      </c>
      <c r="AO1341" s="30">
        <f>IFERROR(AN1341/AJ1337,"-")</f>
        <v>4.514189722559156E-2</v>
      </c>
      <c r="AP1341" s="52">
        <f t="shared" ref="AP1341:AP1354" si="924">IFERROR(AL1341/AN1341,"-")</f>
        <v>63123.512075491817</v>
      </c>
      <c r="AQ1341" s="31">
        <f t="shared" si="916"/>
        <v>4.3193614796870033E-2</v>
      </c>
      <c r="AR1341" s="176"/>
      <c r="AS1341" s="215"/>
      <c r="AT1341" s="197"/>
      <c r="AU1341" s="67" t="s">
        <v>63</v>
      </c>
      <c r="AV1341" s="49">
        <f>SUM(AV9,AV459,SUMIF(AU$599:AU$1336,AU$1341,AV$599:AV$1336))</f>
        <v>600157391</v>
      </c>
      <c r="AW1341" s="30">
        <f>IFERROR(AV1341/AS1337,"-")</f>
        <v>2.0960068981300622E-3</v>
      </c>
      <c r="AX1341" s="49">
        <v>12310</v>
      </c>
      <c r="AY1341" s="30">
        <f>IFERROR(AX1341/AT1337,"-")</f>
        <v>4.704057105954014E-2</v>
      </c>
      <c r="AZ1341" s="52">
        <f t="shared" ref="AZ1341:AZ1354" si="925">IFERROR(AV1341/AX1341,"-")</f>
        <v>48753.646709991874</v>
      </c>
      <c r="BA1341" s="31">
        <f t="shared" si="917"/>
        <v>4.4465956993364419E-2</v>
      </c>
      <c r="BB1341" s="176"/>
      <c r="BC1341" s="215"/>
      <c r="BD1341" s="197"/>
      <c r="BE1341" s="67" t="s">
        <v>63</v>
      </c>
      <c r="BF1341" s="49">
        <f>SUM(BF9,BF459,SUMIF(BE$599:BE$1336,BE$1341,BF$599:BF$1336))</f>
        <v>225052573</v>
      </c>
      <c r="BG1341" s="30">
        <f>IFERROR(BF1341/BC1337,"-")</f>
        <v>1.4921736223203032E-3</v>
      </c>
      <c r="BH1341" s="49">
        <v>5272</v>
      </c>
      <c r="BI1341" s="30">
        <f>IFERROR(BH1341/BD1337,"-")</f>
        <v>4.1697314825799817E-2</v>
      </c>
      <c r="BJ1341" s="52">
        <f t="shared" ref="BJ1341:BJ1354" si="926">IFERROR(BF1341/BH1341,"-")</f>
        <v>42688.272572078909</v>
      </c>
      <c r="BK1341" s="31">
        <f t="shared" si="918"/>
        <v>3.7954543818348056E-2</v>
      </c>
      <c r="BL1341" s="176"/>
      <c r="BM1341" s="215"/>
      <c r="BN1341" s="197"/>
      <c r="BO1341" s="67" t="s">
        <v>63</v>
      </c>
      <c r="BP1341" s="49">
        <f>SUM(BP9,BP459,SUMIF(BO$599:BO$1336,BO$1341,BP$599:BP$1336))</f>
        <v>52779137</v>
      </c>
      <c r="BQ1341" s="30">
        <f>IFERROR(BP1341/BM1337,"-")</f>
        <v>9.5830806336266933E-4</v>
      </c>
      <c r="BR1341" s="49">
        <v>1329</v>
      </c>
      <c r="BS1341" s="30">
        <f>IFERROR(BR1341/BN1337,"-")</f>
        <v>2.9574079843339714E-2</v>
      </c>
      <c r="BT1341" s="52">
        <f t="shared" ref="BT1341:BT1354" si="927">IFERROR(BP1341/BR1341,"-")</f>
        <v>39713.421369450713</v>
      </c>
      <c r="BU1341" s="31">
        <f t="shared" si="919"/>
        <v>2.3395415977185509E-2</v>
      </c>
      <c r="BV1341" s="176"/>
      <c r="BW1341" s="215"/>
      <c r="BX1341" s="197"/>
      <c r="BY1341" s="67" t="s">
        <v>64</v>
      </c>
      <c r="BZ1341" s="132">
        <f>SUM(H1341,R1341,AB1341,AL1341,AV1341,BF1341,BP1341)</f>
        <v>3322655762</v>
      </c>
      <c r="CA1341" s="133">
        <f>IFERROR(BZ1341/BW1337,"-")</f>
        <v>2.6932145508923528E-3</v>
      </c>
      <c r="CB1341" s="132">
        <f t="shared" ref="CB1341:CB1354" si="928">SUM(J1341,T1341,AD1341,AN1341,AX1341,BH1341,BR1341)</f>
        <v>56393</v>
      </c>
      <c r="CC1341" s="133">
        <f>IFERROR(CB1341/BX1337,"-")</f>
        <v>4.224897323749717E-2</v>
      </c>
      <c r="CD1341" s="134">
        <f t="shared" ref="CD1341:CD1354" si="929">IFERROR(BZ1341/CB1341,"-")</f>
        <v>58919.64892805845</v>
      </c>
      <c r="CE1341" s="135">
        <f t="shared" si="920"/>
        <v>3.9504368786834165E-2</v>
      </c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9"/>
      <c r="CV1341" s="9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  <c r="DS1341" s="5"/>
      <c r="DT1341" s="5"/>
      <c r="DU1341" s="5"/>
      <c r="DV1341" s="5"/>
      <c r="DW1341" s="5"/>
      <c r="DX1341" s="5"/>
      <c r="DY1341" s="5"/>
      <c r="DZ1341" s="5"/>
      <c r="EA1341" s="5"/>
      <c r="EB1341" s="5"/>
      <c r="EC1341" s="5"/>
      <c r="ED1341" s="5"/>
      <c r="EE1341" s="5"/>
      <c r="EF1341" s="5"/>
      <c r="EG1341" s="5"/>
      <c r="EH1341" s="5"/>
      <c r="EI1341" s="5"/>
      <c r="EJ1341" s="5"/>
      <c r="EK1341" s="5"/>
      <c r="EL1341" s="5"/>
      <c r="EM1341" s="5"/>
      <c r="EN1341" s="5"/>
      <c r="EO1341" s="5"/>
      <c r="EP1341" s="5"/>
      <c r="EQ1341" s="5"/>
      <c r="ER1341" s="5"/>
      <c r="ES1341" s="5"/>
      <c r="ET1341" s="5"/>
      <c r="EU1341" s="5"/>
    </row>
    <row r="1342" spans="2:152" s="16" customFormat="1" ht="13.15" customHeight="1" thickTop="1" thickBot="1">
      <c r="B1342" s="227"/>
      <c r="C1342" s="228"/>
      <c r="D1342" s="176"/>
      <c r="E1342" s="215"/>
      <c r="F1342" s="197"/>
      <c r="G1342" s="67" t="s">
        <v>66</v>
      </c>
      <c r="H1342" s="49">
        <f>SUM(H10,H460,SUMIF(G$599:G$1336,G$1342,H$599:H$1336))</f>
        <v>36903412</v>
      </c>
      <c r="I1342" s="30">
        <f>IFERROR(H1342/E1337,"-")</f>
        <v>1.3520416516945256E-2</v>
      </c>
      <c r="J1342" s="49">
        <v>415</v>
      </c>
      <c r="K1342" s="30">
        <f>IFERROR(J1342/F1337,"-")</f>
        <v>0.23988439306358381</v>
      </c>
      <c r="L1342" s="52">
        <f t="shared" si="921"/>
        <v>88923.884337349402</v>
      </c>
      <c r="M1342" s="31">
        <f t="shared" si="913"/>
        <v>0.23197316936836221</v>
      </c>
      <c r="N1342" s="176"/>
      <c r="O1342" s="215"/>
      <c r="P1342" s="197"/>
      <c r="Q1342" s="67" t="s">
        <v>65</v>
      </c>
      <c r="R1342" s="49">
        <f>SUM(R10,R460,SUMIF(Q$599:Q$1336,Q$1342,R$599:R$1336))</f>
        <v>117976436</v>
      </c>
      <c r="S1342" s="30">
        <f>IFERROR(R1342/O1337,"-")</f>
        <v>1.0947568405580961E-2</v>
      </c>
      <c r="T1342" s="49">
        <v>1448</v>
      </c>
      <c r="U1342" s="30">
        <f>IFERROR(T1342/P1337,"-")</f>
        <v>0.26269956458635702</v>
      </c>
      <c r="V1342" s="52">
        <f t="shared" si="922"/>
        <v>81475.439226519331</v>
      </c>
      <c r="W1342" s="31">
        <f t="shared" si="914"/>
        <v>0.25008635578583766</v>
      </c>
      <c r="X1342" s="176"/>
      <c r="Y1342" s="215"/>
      <c r="Z1342" s="197"/>
      <c r="AA1342" s="67" t="s">
        <v>65</v>
      </c>
      <c r="AB1342" s="49">
        <f>SUM(AB10,AB460,SUMIF(AA$599:AA$1336,AA$1342,AB$599:AB$1336))</f>
        <v>6317164131</v>
      </c>
      <c r="AC1342" s="30">
        <f>IFERROR(AB1342/Y1337,"-")</f>
        <v>1.8706622922119467E-2</v>
      </c>
      <c r="AD1342" s="49">
        <v>116973</v>
      </c>
      <c r="AE1342" s="30">
        <f>IFERROR(AD1342/Z1337,"-")</f>
        <v>0.24422187981510016</v>
      </c>
      <c r="AF1342" s="52">
        <f t="shared" si="923"/>
        <v>54005.318586340436</v>
      </c>
      <c r="AG1342" s="31">
        <f t="shared" si="915"/>
        <v>0.22795977627501804</v>
      </c>
      <c r="AH1342" s="176"/>
      <c r="AI1342" s="215"/>
      <c r="AJ1342" s="197"/>
      <c r="AK1342" s="67" t="s">
        <v>65</v>
      </c>
      <c r="AL1342" s="49">
        <f>SUM(AL10,AL460,SUMIF(AK$599:AK$1336,AK$1342,AL$599:AL$1336))</f>
        <v>8067930113</v>
      </c>
      <c r="AM1342" s="30">
        <f>IFERROR(AL1342/AI1337,"-")</f>
        <v>2.0672152950002461E-2</v>
      </c>
      <c r="AN1342" s="49">
        <v>133823</v>
      </c>
      <c r="AO1342" s="30">
        <f>IFERROR(AN1342/AJ1337,"-")</f>
        <v>0.32206771404917306</v>
      </c>
      <c r="AP1342" s="52">
        <f t="shared" si="924"/>
        <v>60288.067918070883</v>
      </c>
      <c r="AQ1342" s="31">
        <f t="shared" si="916"/>
        <v>0.30816757013176621</v>
      </c>
      <c r="AR1342" s="176"/>
      <c r="AS1342" s="215"/>
      <c r="AT1342" s="197"/>
      <c r="AU1342" s="67" t="s">
        <v>65</v>
      </c>
      <c r="AV1342" s="49">
        <f>SUM(AV10,AV460,SUMIF(AU$599:AU$1336,AU$1342,AV$599:AV$1336))</f>
        <v>5128884131</v>
      </c>
      <c r="AW1342" s="30">
        <f>IFERROR(AV1342/AS1337,"-")</f>
        <v>1.7912262149056512E-2</v>
      </c>
      <c r="AX1342" s="49">
        <v>87290</v>
      </c>
      <c r="AY1342" s="30">
        <f>IFERROR(AX1342/AT1337,"-")</f>
        <v>0.3335638869039203</v>
      </c>
      <c r="AZ1342" s="52">
        <f t="shared" si="925"/>
        <v>58756.835044105857</v>
      </c>
      <c r="BA1342" s="31">
        <f t="shared" si="917"/>
        <v>0.31530734248178555</v>
      </c>
      <c r="BB1342" s="176"/>
      <c r="BC1342" s="215"/>
      <c r="BD1342" s="197"/>
      <c r="BE1342" s="67" t="s">
        <v>65</v>
      </c>
      <c r="BF1342" s="49">
        <f>SUM(BF10,BF460,SUMIF(BE$599:BE$1336,BE$1342,BF$599:BF$1336))</f>
        <v>2125226467</v>
      </c>
      <c r="BG1342" s="30">
        <f>IFERROR(BF1342/BC1337,"-")</f>
        <v>1.4090960317589305E-2</v>
      </c>
      <c r="BH1342" s="49">
        <v>37470</v>
      </c>
      <c r="BI1342" s="30">
        <f>IFERROR(BH1342/BD1337,"-")</f>
        <v>0.29635781231462804</v>
      </c>
      <c r="BJ1342" s="52">
        <f t="shared" si="926"/>
        <v>56718.080250867359</v>
      </c>
      <c r="BK1342" s="31">
        <f t="shared" si="918"/>
        <v>0.2697565927301786</v>
      </c>
      <c r="BL1342" s="176"/>
      <c r="BM1342" s="215"/>
      <c r="BN1342" s="197"/>
      <c r="BO1342" s="67" t="s">
        <v>65</v>
      </c>
      <c r="BP1342" s="49">
        <f>SUM(BP10,BP460,SUMIF(BO$599:BO$1336,BO$1342,BP$599:BP$1336))</f>
        <v>659364492</v>
      </c>
      <c r="BQ1342" s="30">
        <f>IFERROR(BP1342/BM1337,"-")</f>
        <v>1.1972047011277019E-2</v>
      </c>
      <c r="BR1342" s="49">
        <v>9934</v>
      </c>
      <c r="BS1342" s="30">
        <f>IFERROR(BR1342/BN1337,"-")</f>
        <v>0.22106012728648361</v>
      </c>
      <c r="BT1342" s="52">
        <f t="shared" si="927"/>
        <v>66374.521038856459</v>
      </c>
      <c r="BU1342" s="31">
        <f t="shared" si="919"/>
        <v>0.17487589339154314</v>
      </c>
      <c r="BV1342" s="176"/>
      <c r="BW1342" s="215"/>
      <c r="BX1342" s="197"/>
      <c r="BY1342" s="67" t="s">
        <v>66</v>
      </c>
      <c r="BZ1342" s="132">
        <f t="shared" si="911"/>
        <v>22453449182</v>
      </c>
      <c r="CA1342" s="133">
        <f>IFERROR(BZ1342/BW1337,"-")</f>
        <v>1.8199885990682532E-2</v>
      </c>
      <c r="CB1342" s="132">
        <f t="shared" si="928"/>
        <v>387353</v>
      </c>
      <c r="CC1342" s="133">
        <f>IFERROR(CB1342/BX1337,"-")</f>
        <v>0.29020031795549522</v>
      </c>
      <c r="CD1342" s="134">
        <f t="shared" si="929"/>
        <v>57966.374810573303</v>
      </c>
      <c r="CE1342" s="135">
        <f t="shared" si="920"/>
        <v>0.27134814183828798</v>
      </c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9"/>
      <c r="CV1342" s="9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  <c r="DS1342" s="5"/>
      <c r="DT1342" s="5"/>
      <c r="DU1342" s="5"/>
      <c r="DV1342" s="5"/>
      <c r="DW1342" s="5"/>
      <c r="DX1342" s="5"/>
      <c r="DY1342" s="5"/>
      <c r="DZ1342" s="5"/>
      <c r="EA1342" s="5"/>
      <c r="EB1342" s="5"/>
      <c r="EC1342" s="5"/>
      <c r="ED1342" s="5"/>
      <c r="EE1342" s="5"/>
      <c r="EF1342" s="5"/>
      <c r="EG1342" s="5"/>
      <c r="EH1342" s="5"/>
      <c r="EI1342" s="5"/>
      <c r="EJ1342" s="5"/>
      <c r="EK1342" s="5"/>
      <c r="EL1342" s="5"/>
      <c r="EM1342" s="5"/>
      <c r="EN1342" s="5"/>
      <c r="EO1342" s="5"/>
      <c r="EP1342" s="5"/>
      <c r="EQ1342" s="5"/>
      <c r="ER1342" s="5"/>
      <c r="ES1342" s="5"/>
      <c r="ET1342" s="5"/>
      <c r="EU1342" s="5"/>
    </row>
    <row r="1343" spans="2:152" s="16" customFormat="1" ht="13.15" customHeight="1" thickTop="1" thickBot="1">
      <c r="B1343" s="227"/>
      <c r="C1343" s="228"/>
      <c r="D1343" s="176"/>
      <c r="E1343" s="215"/>
      <c r="F1343" s="197"/>
      <c r="G1343" s="67" t="s">
        <v>68</v>
      </c>
      <c r="H1343" s="49">
        <f>SUM(H11,H461,SUMIF(G$599:G$1336,G$1343,H$599:H$1336))</f>
        <v>25042958</v>
      </c>
      <c r="I1343" s="30">
        <f>IFERROR(H1343/E1337,"-")</f>
        <v>9.175065519046486E-3</v>
      </c>
      <c r="J1343" s="49">
        <v>473</v>
      </c>
      <c r="K1343" s="30">
        <f>IFERROR(J1343/F1337,"-")</f>
        <v>0.27341040462427746</v>
      </c>
      <c r="L1343" s="52">
        <f t="shared" si="921"/>
        <v>52944.942917547567</v>
      </c>
      <c r="M1343" s="31">
        <f t="shared" si="913"/>
        <v>0.26439351593068755</v>
      </c>
      <c r="N1343" s="176"/>
      <c r="O1343" s="215"/>
      <c r="P1343" s="197"/>
      <c r="Q1343" s="67" t="s">
        <v>67</v>
      </c>
      <c r="R1343" s="49">
        <f>SUM(R11,R461,SUMIF(Q$599:Q$1336,Q$1343,R$599:R$1336))</f>
        <v>107747465</v>
      </c>
      <c r="S1343" s="30">
        <f>IFERROR(R1343/O1337,"-")</f>
        <v>9.9983758079913547E-3</v>
      </c>
      <c r="T1343" s="49">
        <v>1783</v>
      </c>
      <c r="U1343" s="30">
        <f>IFERROR(T1343/P1337,"-")</f>
        <v>0.32347605224963716</v>
      </c>
      <c r="V1343" s="52">
        <f t="shared" si="922"/>
        <v>60430.434660684237</v>
      </c>
      <c r="W1343" s="31">
        <f t="shared" si="914"/>
        <v>0.30794473229706393</v>
      </c>
      <c r="X1343" s="176"/>
      <c r="Y1343" s="215"/>
      <c r="Z1343" s="197"/>
      <c r="AA1343" s="67" t="s">
        <v>67</v>
      </c>
      <c r="AB1343" s="49">
        <f>SUM(AB11,AB461,SUMIF(AA$599:AA$1336,AA$1343,AB$599:AB$1336))</f>
        <v>7882310044</v>
      </c>
      <c r="AC1343" s="30">
        <f>IFERROR(AB1343/Y1337,"-")</f>
        <v>2.3341391594490914E-2</v>
      </c>
      <c r="AD1343" s="49">
        <v>130811</v>
      </c>
      <c r="AE1343" s="30">
        <f>IFERROR(AD1343/Z1337,"-")</f>
        <v>0.27311352466375205</v>
      </c>
      <c r="AF1343" s="52">
        <f t="shared" si="923"/>
        <v>60257.241699857048</v>
      </c>
      <c r="AG1343" s="31">
        <f t="shared" si="915"/>
        <v>0.25492760119268021</v>
      </c>
      <c r="AH1343" s="176"/>
      <c r="AI1343" s="215"/>
      <c r="AJ1343" s="197"/>
      <c r="AK1343" s="67" t="s">
        <v>67</v>
      </c>
      <c r="AL1343" s="49">
        <f>SUM(AL11,AL461,SUMIF(AK$599:AK$1336,AK$1343,AL$599:AL$1336))</f>
        <v>11235766816</v>
      </c>
      <c r="AM1343" s="30">
        <f>IFERROR(AL1343/AI1337,"-")</f>
        <v>2.8788981421226916E-2</v>
      </c>
      <c r="AN1343" s="49">
        <v>151037</v>
      </c>
      <c r="AO1343" s="30">
        <f>IFERROR(AN1343/AJ1337,"-")</f>
        <v>0.36349612044898821</v>
      </c>
      <c r="AP1343" s="52">
        <f t="shared" si="924"/>
        <v>74390.823546548199</v>
      </c>
      <c r="AQ1343" s="31">
        <f t="shared" si="916"/>
        <v>0.34780796492375432</v>
      </c>
      <c r="AR1343" s="176"/>
      <c r="AS1343" s="215"/>
      <c r="AT1343" s="197"/>
      <c r="AU1343" s="67" t="s">
        <v>67</v>
      </c>
      <c r="AV1343" s="49">
        <f>SUM(AV11,AV461,SUMIF(AU$599:AU$1336,AU$1343,AV$599:AV$1336))</f>
        <v>9116748054</v>
      </c>
      <c r="AW1343" s="30">
        <f>IFERROR(AV1343/AS1337,"-")</f>
        <v>3.1839592573971683E-2</v>
      </c>
      <c r="AX1343" s="49">
        <v>106405</v>
      </c>
      <c r="AY1343" s="30">
        <f>IFERROR(AX1343/AT1337,"-")</f>
        <v>0.40660860792773101</v>
      </c>
      <c r="AZ1343" s="52">
        <f t="shared" si="925"/>
        <v>85679.696010525819</v>
      </c>
      <c r="BA1343" s="31">
        <f t="shared" si="917"/>
        <v>0.38435419609089694</v>
      </c>
      <c r="BB1343" s="176"/>
      <c r="BC1343" s="215"/>
      <c r="BD1343" s="197"/>
      <c r="BE1343" s="67" t="s">
        <v>67</v>
      </c>
      <c r="BF1343" s="49">
        <f>SUM(BF11,BF461,SUMIF(BE$599:BE$1336,BE$1343,BF$599:BF$1336))</f>
        <v>4850796569</v>
      </c>
      <c r="BG1343" s="30">
        <f>IFERROR(BF1343/BC1337,"-")</f>
        <v>3.216239917196427E-2</v>
      </c>
      <c r="BH1343" s="49">
        <v>52921</v>
      </c>
      <c r="BI1343" s="30">
        <f>IFERROR(BH1343/BD1337,"-")</f>
        <v>0.41856289793174356</v>
      </c>
      <c r="BJ1343" s="52">
        <f t="shared" si="926"/>
        <v>91661.090474480836</v>
      </c>
      <c r="BK1343" s="31">
        <f t="shared" si="918"/>
        <v>0.38099249116289785</v>
      </c>
      <c r="BL1343" s="176"/>
      <c r="BM1343" s="215"/>
      <c r="BN1343" s="197"/>
      <c r="BO1343" s="67" t="s">
        <v>67</v>
      </c>
      <c r="BP1343" s="49">
        <f>SUM(BP11,BP461,SUMIF(BO$599:BO$1336,BO$1343,BP$599:BP$1336))</f>
        <v>1448362730</v>
      </c>
      <c r="BQ1343" s="30">
        <f>IFERROR(BP1343/BM1337,"-")</f>
        <v>2.6297847250381694E-2</v>
      </c>
      <c r="BR1343" s="49">
        <v>16549</v>
      </c>
      <c r="BS1343" s="30">
        <f>IFERROR(BR1343/BN1337,"-")</f>
        <v>0.36826294005073656</v>
      </c>
      <c r="BT1343" s="52">
        <f t="shared" si="927"/>
        <v>87519.652546981684</v>
      </c>
      <c r="BU1343" s="31">
        <f t="shared" si="919"/>
        <v>0.29132486004999469</v>
      </c>
      <c r="BV1343" s="176"/>
      <c r="BW1343" s="215"/>
      <c r="BX1343" s="197"/>
      <c r="BY1343" s="67" t="s">
        <v>68</v>
      </c>
      <c r="BZ1343" s="132">
        <f t="shared" si="911"/>
        <v>34666774636</v>
      </c>
      <c r="CA1343" s="133">
        <f>IFERROR(BZ1343/BW1337,"-")</f>
        <v>2.8099528982196486E-2</v>
      </c>
      <c r="CB1343" s="132">
        <f t="shared" si="928"/>
        <v>459979</v>
      </c>
      <c r="CC1343" s="133">
        <f>IFERROR(CB1343/BX1337,"-")</f>
        <v>0.34461086412871655</v>
      </c>
      <c r="CD1343" s="134">
        <f t="shared" si="929"/>
        <v>75365.99417799509</v>
      </c>
      <c r="CE1343" s="135">
        <f t="shared" si="920"/>
        <v>0.32222403578811543</v>
      </c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9"/>
      <c r="CV1343" s="9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  <c r="DS1343" s="5"/>
      <c r="DT1343" s="5"/>
      <c r="DU1343" s="5"/>
      <c r="DV1343" s="5"/>
      <c r="DW1343" s="5"/>
      <c r="DX1343" s="5"/>
      <c r="DY1343" s="5"/>
      <c r="DZ1343" s="5"/>
      <c r="EA1343" s="5"/>
      <c r="EB1343" s="5"/>
      <c r="EC1343" s="5"/>
      <c r="ED1343" s="5"/>
      <c r="EE1343" s="5"/>
      <c r="EF1343" s="5"/>
      <c r="EG1343" s="5"/>
      <c r="EH1343" s="5"/>
      <c r="EI1343" s="5"/>
      <c r="EJ1343" s="5"/>
      <c r="EK1343" s="5"/>
      <c r="EL1343" s="5"/>
      <c r="EM1343" s="5"/>
      <c r="EN1343" s="5"/>
      <c r="EO1343" s="5"/>
      <c r="EP1343" s="5"/>
      <c r="EQ1343" s="5"/>
      <c r="ER1343" s="5"/>
      <c r="ES1343" s="5"/>
      <c r="ET1343" s="5"/>
      <c r="EU1343" s="5"/>
    </row>
    <row r="1344" spans="2:152" s="16" customFormat="1" ht="13.15" customHeight="1" thickTop="1" thickBot="1">
      <c r="B1344" s="227"/>
      <c r="C1344" s="228"/>
      <c r="D1344" s="176"/>
      <c r="E1344" s="215"/>
      <c r="F1344" s="197"/>
      <c r="G1344" s="67" t="s">
        <v>69</v>
      </c>
      <c r="H1344" s="49">
        <f>SUM(H12,H462,SUMIF(G$599:G$1336,G$1344,H$599:H$1336))</f>
        <v>22149037</v>
      </c>
      <c r="I1344" s="30">
        <f>IFERROR(H1344/E1337,"-")</f>
        <v>8.1148107846838562E-3</v>
      </c>
      <c r="J1344" s="49">
        <v>141</v>
      </c>
      <c r="K1344" s="30">
        <f>IFERROR(J1344/F1337,"-")</f>
        <v>8.1502890173410406E-2</v>
      </c>
      <c r="L1344" s="52">
        <f t="shared" si="921"/>
        <v>157085.36879432623</v>
      </c>
      <c r="M1344" s="31">
        <f t="shared" si="913"/>
        <v>7.8814980435997758E-2</v>
      </c>
      <c r="N1344" s="176"/>
      <c r="O1344" s="215"/>
      <c r="P1344" s="197"/>
      <c r="Q1344" s="67" t="s">
        <v>56</v>
      </c>
      <c r="R1344" s="49">
        <f>SUM(R12,R462,SUMIF(Q$599:Q$1336,Q$1344,R$599:R$1336))</f>
        <v>97295717</v>
      </c>
      <c r="S1344" s="30">
        <f>IFERROR(R1344/O1337,"-")</f>
        <v>9.0285107224933152E-3</v>
      </c>
      <c r="T1344" s="49">
        <v>596</v>
      </c>
      <c r="U1344" s="30">
        <f>IFERROR(T1344/P1337,"-")</f>
        <v>0.1081277213352685</v>
      </c>
      <c r="V1344" s="52">
        <f t="shared" si="922"/>
        <v>163247.84731543623</v>
      </c>
      <c r="W1344" s="31">
        <f t="shared" si="914"/>
        <v>0.10293609671848014</v>
      </c>
      <c r="X1344" s="176"/>
      <c r="Y1344" s="215"/>
      <c r="Z1344" s="197"/>
      <c r="AA1344" s="67" t="s">
        <v>56</v>
      </c>
      <c r="AB1344" s="49">
        <f>SUM(AB12,AB462,SUMIF(AA$599:AA$1336,AA$1344,AB$599:AB$1336))</f>
        <v>6436920783</v>
      </c>
      <c r="AC1344" s="30">
        <f>IFERROR(AB1344/Y1337,"-")</f>
        <v>1.906125080338442E-2</v>
      </c>
      <c r="AD1344" s="49">
        <v>38490</v>
      </c>
      <c r="AE1344" s="30">
        <f>IFERROR(AD1344/Z1337,"-")</f>
        <v>8.0361281270747986E-2</v>
      </c>
      <c r="AF1344" s="52">
        <f t="shared" si="923"/>
        <v>167236.18558067031</v>
      </c>
      <c r="AG1344" s="31">
        <f t="shared" si="915"/>
        <v>7.5010231325395124E-2</v>
      </c>
      <c r="AH1344" s="176"/>
      <c r="AI1344" s="215"/>
      <c r="AJ1344" s="197"/>
      <c r="AK1344" s="67" t="s">
        <v>56</v>
      </c>
      <c r="AL1344" s="49">
        <f>SUM(AL12,AL462,SUMIF(AK$599:AK$1336,AK$1344,AL$599:AL$1336))</f>
        <v>11628224365</v>
      </c>
      <c r="AM1344" s="30">
        <f>IFERROR(AL1344/AI1337,"-")</f>
        <v>2.9794560592796407E-2</v>
      </c>
      <c r="AN1344" s="49">
        <v>54856</v>
      </c>
      <c r="AO1344" s="30">
        <f>IFERROR(AN1344/AJ1337,"-")</f>
        <v>0.13202025452935173</v>
      </c>
      <c r="AP1344" s="52">
        <f t="shared" si="924"/>
        <v>211977.25617981624</v>
      </c>
      <c r="AQ1344" s="31">
        <f t="shared" si="916"/>
        <v>0.12632238275295105</v>
      </c>
      <c r="AR1344" s="176"/>
      <c r="AS1344" s="215"/>
      <c r="AT1344" s="197"/>
      <c r="AU1344" s="67" t="s">
        <v>56</v>
      </c>
      <c r="AV1344" s="49">
        <f>SUM(AV12,AV462,SUMIF(AU$599:AU$1336,AU$1344,AV$599:AV$1336))</f>
        <v>13586825898</v>
      </c>
      <c r="AW1344" s="30">
        <f>IFERROR(AV1344/AS1337,"-")</f>
        <v>4.7451020737158886E-2</v>
      </c>
      <c r="AX1344" s="49">
        <v>48155</v>
      </c>
      <c r="AY1344" s="30">
        <f>IFERROR(AX1344/AT1337,"-")</f>
        <v>0.18401614129749436</v>
      </c>
      <c r="AZ1344" s="52">
        <f t="shared" si="925"/>
        <v>282147.7706987852</v>
      </c>
      <c r="BA1344" s="31">
        <f t="shared" si="917"/>
        <v>0.1739446108054804</v>
      </c>
      <c r="BB1344" s="176"/>
      <c r="BC1344" s="215"/>
      <c r="BD1344" s="197"/>
      <c r="BE1344" s="67" t="s">
        <v>56</v>
      </c>
      <c r="BF1344" s="49">
        <f>SUM(BF12,BF462,SUMIF(BE$599:BE$1336,BE$1344,BF$599:BF$1336))</f>
        <v>9721364163</v>
      </c>
      <c r="BG1344" s="30">
        <f>IFERROR(BF1344/BC1337,"-")</f>
        <v>6.4455886834044296E-2</v>
      </c>
      <c r="BH1344" s="49">
        <v>28238</v>
      </c>
      <c r="BI1344" s="30">
        <f>IFERROR(BH1344/BD1337,"-")</f>
        <v>0.22334005615533672</v>
      </c>
      <c r="BJ1344" s="52">
        <f t="shared" si="926"/>
        <v>344265.32201289042</v>
      </c>
      <c r="BK1344" s="31">
        <f t="shared" si="918"/>
        <v>0.20329294543674362</v>
      </c>
      <c r="BL1344" s="176"/>
      <c r="BM1344" s="215"/>
      <c r="BN1344" s="197"/>
      <c r="BO1344" s="67" t="s">
        <v>56</v>
      </c>
      <c r="BP1344" s="49">
        <f>SUM(BP12,BP462,SUMIF(BO$599:BO$1336,BO$1344,BP$599:BP$1336))</f>
        <v>3744796106</v>
      </c>
      <c r="BQ1344" s="30">
        <f>IFERROR(BP1344/BM1337,"-")</f>
        <v>6.7994069399598664E-2</v>
      </c>
      <c r="BR1344" s="49">
        <v>10204</v>
      </c>
      <c r="BS1344" s="30">
        <f>IFERROR(BR1344/BN1337,"-")</f>
        <v>0.22706840535849393</v>
      </c>
      <c r="BT1344" s="52">
        <f t="shared" si="927"/>
        <v>366992.95433163462</v>
      </c>
      <c r="BU1344" s="31">
        <f t="shared" si="919"/>
        <v>0.17962891243882689</v>
      </c>
      <c r="BV1344" s="176"/>
      <c r="BW1344" s="215"/>
      <c r="BX1344" s="197"/>
      <c r="BY1344" s="67" t="s">
        <v>69</v>
      </c>
      <c r="BZ1344" s="132">
        <f t="shared" si="911"/>
        <v>45237576069</v>
      </c>
      <c r="CA1344" s="133">
        <f>IFERROR(BZ1344/BW1337,"-")</f>
        <v>3.666780637028582E-2</v>
      </c>
      <c r="CB1344" s="132">
        <f t="shared" si="928"/>
        <v>180680</v>
      </c>
      <c r="CC1344" s="133">
        <f>IFERROR(CB1344/BX1337,"-")</f>
        <v>0.13536333382779758</v>
      </c>
      <c r="CD1344" s="134">
        <f t="shared" si="929"/>
        <v>250374.0096800974</v>
      </c>
      <c r="CE1344" s="135">
        <f t="shared" si="920"/>
        <v>0.12656977554670254</v>
      </c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9"/>
      <c r="CV1344" s="9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  <c r="DS1344" s="5"/>
      <c r="DT1344" s="5"/>
      <c r="DU1344" s="5"/>
      <c r="DV1344" s="5"/>
      <c r="DW1344" s="5"/>
      <c r="DX1344" s="5"/>
      <c r="DY1344" s="5"/>
      <c r="DZ1344" s="5"/>
      <c r="EA1344" s="5"/>
      <c r="EB1344" s="5"/>
      <c r="EC1344" s="5"/>
      <c r="ED1344" s="5"/>
      <c r="EE1344" s="5"/>
      <c r="EF1344" s="5"/>
      <c r="EG1344" s="5"/>
      <c r="EH1344" s="5"/>
      <c r="EI1344" s="5"/>
      <c r="EJ1344" s="5"/>
      <c r="EK1344" s="5"/>
      <c r="EL1344" s="5"/>
      <c r="EM1344" s="5"/>
      <c r="EN1344" s="5"/>
      <c r="EO1344" s="5"/>
      <c r="EP1344" s="5"/>
      <c r="EQ1344" s="5"/>
      <c r="ER1344" s="5"/>
      <c r="ES1344" s="5"/>
      <c r="ET1344" s="5"/>
      <c r="EU1344" s="5"/>
      <c r="EV1344" s="5"/>
    </row>
    <row r="1345" spans="2:160" s="16" customFormat="1" ht="13.15" customHeight="1" thickTop="1" thickBot="1">
      <c r="B1345" s="227"/>
      <c r="C1345" s="228"/>
      <c r="D1345" s="176"/>
      <c r="E1345" s="215"/>
      <c r="F1345" s="197"/>
      <c r="G1345" s="67" t="s">
        <v>71</v>
      </c>
      <c r="H1345" s="49">
        <f>SUM(H13,H463,SUMIF(G$599:G$1336,G$1345,H$599:H$1336))</f>
        <v>0</v>
      </c>
      <c r="I1345" s="30">
        <f>IFERROR(H1345/E1337,"-")</f>
        <v>0</v>
      </c>
      <c r="J1345" s="49">
        <v>0</v>
      </c>
      <c r="K1345" s="30">
        <f>IFERROR(J1345/F1337,"-")</f>
        <v>0</v>
      </c>
      <c r="L1345" s="52" t="str">
        <f t="shared" si="921"/>
        <v>-</v>
      </c>
      <c r="M1345" s="31">
        <f t="shared" si="913"/>
        <v>0</v>
      </c>
      <c r="N1345" s="176"/>
      <c r="O1345" s="215"/>
      <c r="P1345" s="197"/>
      <c r="Q1345" s="67" t="s">
        <v>70</v>
      </c>
      <c r="R1345" s="49">
        <f>SUM(R13,R463,SUMIF(Q$599:Q$1336,Q$1345,R$599:R$1336))</f>
        <v>21720</v>
      </c>
      <c r="S1345" s="30">
        <f>IFERROR(R1345/O1337,"-")</f>
        <v>2.0154972792127611E-6</v>
      </c>
      <c r="T1345" s="49">
        <v>8</v>
      </c>
      <c r="U1345" s="30">
        <f>IFERROR(T1345/P1337,"-")</f>
        <v>1.4513788098693759E-3</v>
      </c>
      <c r="V1345" s="52">
        <f t="shared" si="922"/>
        <v>2715</v>
      </c>
      <c r="W1345" s="31">
        <f t="shared" si="914"/>
        <v>1.3816925734024179E-3</v>
      </c>
      <c r="X1345" s="176"/>
      <c r="Y1345" s="215"/>
      <c r="Z1345" s="197"/>
      <c r="AA1345" s="67" t="s">
        <v>70</v>
      </c>
      <c r="AB1345" s="49">
        <f>SUM(AB13,AB463,SUMIF(AA$599:AA$1336,AA$1345,AB$599:AB$1336))</f>
        <v>9708159</v>
      </c>
      <c r="AC1345" s="30">
        <f>IFERROR(AB1345/Y1337,"-")</f>
        <v>2.8748163877805125E-5</v>
      </c>
      <c r="AD1345" s="49">
        <v>342</v>
      </c>
      <c r="AE1345" s="30">
        <f>IFERROR(AD1345/Z1337,"-")</f>
        <v>7.1404412041038744E-4</v>
      </c>
      <c r="AF1345" s="52">
        <f t="shared" si="923"/>
        <v>28386.429824561405</v>
      </c>
      <c r="AG1345" s="31">
        <f t="shared" si="915"/>
        <v>6.6649776859665187E-4</v>
      </c>
      <c r="AH1345" s="176"/>
      <c r="AI1345" s="215"/>
      <c r="AJ1345" s="197"/>
      <c r="AK1345" s="67" t="s">
        <v>70</v>
      </c>
      <c r="AL1345" s="49">
        <f>SUM(AL13,AL463,SUMIF(AK$599:AK$1336,AK$1345,AL$599:AL$1336))</f>
        <v>19832878</v>
      </c>
      <c r="AM1345" s="30">
        <f>IFERROR(AL1345/AI1337,"-")</f>
        <v>5.0817035065055594E-5</v>
      </c>
      <c r="AN1345" s="49">
        <v>501</v>
      </c>
      <c r="AO1345" s="30">
        <f>IFERROR(AN1345/AJ1337,"-")</f>
        <v>1.2057413504303126E-3</v>
      </c>
      <c r="AP1345" s="52">
        <f t="shared" si="924"/>
        <v>39586.582834331341</v>
      </c>
      <c r="AQ1345" s="31">
        <f t="shared" si="916"/>
        <v>1.153702671708263E-3</v>
      </c>
      <c r="AR1345" s="176"/>
      <c r="AS1345" s="215"/>
      <c r="AT1345" s="197"/>
      <c r="AU1345" s="67" t="s">
        <v>70</v>
      </c>
      <c r="AV1345" s="49">
        <f>SUM(AV13,AV463,SUMIF(AU$599:AU$1336,AU$1345,AV$599:AV$1336))</f>
        <v>15614557</v>
      </c>
      <c r="AW1345" s="30">
        <f>IFERROR(AV1345/AS1337,"-")</f>
        <v>5.4532727038006349E-5</v>
      </c>
      <c r="AX1345" s="49">
        <v>503</v>
      </c>
      <c r="AY1345" s="30">
        <f>IFERROR(AX1345/AT1337,"-")</f>
        <v>1.9221289393134599E-3</v>
      </c>
      <c r="AZ1345" s="52">
        <f t="shared" si="925"/>
        <v>31042.856858846917</v>
      </c>
      <c r="BA1345" s="31">
        <f t="shared" si="917"/>
        <v>1.8169274059839403E-3</v>
      </c>
      <c r="BB1345" s="176"/>
      <c r="BC1345" s="215"/>
      <c r="BD1345" s="197"/>
      <c r="BE1345" s="67" t="s">
        <v>70</v>
      </c>
      <c r="BF1345" s="49">
        <f>SUM(BF13,BF463,SUMIF(BE$599:BE$1336,BE$1345,BF$599:BF$1336))</f>
        <v>7530045</v>
      </c>
      <c r="BG1345" s="30">
        <f>IFERROR(BF1345/BC1337,"-")</f>
        <v>4.9926709897624181E-5</v>
      </c>
      <c r="BH1345" s="49">
        <v>270</v>
      </c>
      <c r="BI1345" s="30">
        <f>IFERROR(BH1345/BD1337,"-")</f>
        <v>2.1354846363744215E-3</v>
      </c>
      <c r="BJ1345" s="52">
        <f t="shared" si="926"/>
        <v>27889.055555555555</v>
      </c>
      <c r="BK1345" s="31">
        <f t="shared" si="918"/>
        <v>1.943802509665018E-3</v>
      </c>
      <c r="BL1345" s="176"/>
      <c r="BM1345" s="215"/>
      <c r="BN1345" s="197"/>
      <c r="BO1345" s="67" t="s">
        <v>70</v>
      </c>
      <c r="BP1345" s="49">
        <f>SUM(BP13,BP463,SUMIF(BO$599:BO$1336,BO$1345,BP$599:BP$1336))</f>
        <v>2624603</v>
      </c>
      <c r="BQ1345" s="30">
        <f>IFERROR(BP1345/BM1337,"-")</f>
        <v>4.7654781055360038E-5</v>
      </c>
      <c r="BR1345" s="49">
        <v>113</v>
      </c>
      <c r="BS1345" s="30">
        <f>IFERROR(BR1345/BN1337,"-")</f>
        <v>2.5145756375450621E-3</v>
      </c>
      <c r="BT1345" s="52">
        <f t="shared" si="927"/>
        <v>23226.575221238938</v>
      </c>
      <c r="BU1345" s="31">
        <f t="shared" si="919"/>
        <v>1.98922649015949E-3</v>
      </c>
      <c r="BV1345" s="176"/>
      <c r="BW1345" s="215"/>
      <c r="BX1345" s="197"/>
      <c r="BY1345" s="67" t="s">
        <v>71</v>
      </c>
      <c r="BZ1345" s="132">
        <f t="shared" si="911"/>
        <v>55331962</v>
      </c>
      <c r="CA1345" s="133">
        <f>IFERROR(BZ1345/BW1337,"-")</f>
        <v>4.484992002244701E-5</v>
      </c>
      <c r="CB1345" s="132">
        <f t="shared" si="928"/>
        <v>1737</v>
      </c>
      <c r="CC1345" s="133">
        <f>IFERROR(CB1345/BX1337,"-")</f>
        <v>1.3013399981120456E-3</v>
      </c>
      <c r="CD1345" s="134">
        <f t="shared" si="929"/>
        <v>31854.900402993666</v>
      </c>
      <c r="CE1345" s="135">
        <f t="shared" si="920"/>
        <v>1.2168015282522822E-3</v>
      </c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9"/>
      <c r="CV1345" s="9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  <c r="DS1345" s="5"/>
      <c r="DT1345" s="5"/>
      <c r="DU1345" s="5"/>
      <c r="DV1345" s="5"/>
      <c r="DW1345" s="5"/>
      <c r="DX1345" s="5"/>
      <c r="DY1345" s="5"/>
      <c r="DZ1345" s="5"/>
      <c r="EA1345" s="5"/>
      <c r="EB1345" s="5"/>
      <c r="EC1345" s="5"/>
      <c r="ED1345" s="5"/>
      <c r="EE1345" s="5"/>
      <c r="EF1345" s="5"/>
      <c r="EG1345" s="5"/>
      <c r="EH1345" s="5"/>
      <c r="EI1345" s="5"/>
      <c r="EJ1345" s="5"/>
      <c r="EK1345" s="5"/>
      <c r="EL1345" s="5"/>
      <c r="EM1345" s="5"/>
      <c r="EN1345" s="5"/>
      <c r="EO1345" s="5"/>
      <c r="EP1345" s="5"/>
      <c r="EQ1345" s="5"/>
      <c r="ER1345" s="5"/>
      <c r="ES1345" s="5"/>
      <c r="ET1345" s="5"/>
      <c r="EU1345" s="5"/>
      <c r="EV1345" s="5"/>
    </row>
    <row r="1346" spans="2:160" s="16" customFormat="1" ht="13.15" customHeight="1" thickTop="1" thickBot="1">
      <c r="B1346" s="227"/>
      <c r="C1346" s="228"/>
      <c r="D1346" s="176"/>
      <c r="E1346" s="215"/>
      <c r="F1346" s="197"/>
      <c r="G1346" s="67" t="s">
        <v>73</v>
      </c>
      <c r="H1346" s="49">
        <f>SUM(H14,H464,SUMIF(G$599:G$1336,G$1346,H$599:H$1336))</f>
        <v>162149</v>
      </c>
      <c r="I1346" s="30">
        <f>IFERROR(H1346/E1337,"-")</f>
        <v>5.9407027670128615E-5</v>
      </c>
      <c r="J1346" s="49">
        <v>9</v>
      </c>
      <c r="K1346" s="30">
        <f>IFERROR(J1346/F1337,"-")</f>
        <v>5.2023121387283237E-3</v>
      </c>
      <c r="L1346" s="52">
        <f t="shared" si="921"/>
        <v>18016.555555555555</v>
      </c>
      <c r="M1346" s="31">
        <f t="shared" si="913"/>
        <v>5.030743432084964E-3</v>
      </c>
      <c r="N1346" s="176"/>
      <c r="O1346" s="215"/>
      <c r="P1346" s="197"/>
      <c r="Q1346" s="67" t="s">
        <v>72</v>
      </c>
      <c r="R1346" s="49">
        <f>SUM(R14,R464,SUMIF(Q$599:Q$1336,Q$1346,R$599:R$1336))</f>
        <v>587062</v>
      </c>
      <c r="S1346" s="30">
        <f>IFERROR(R1346/O1337,"-")</f>
        <v>5.4476144738913534E-5</v>
      </c>
      <c r="T1346" s="49">
        <v>26</v>
      </c>
      <c r="U1346" s="30">
        <f>IFERROR(T1346/P1337,"-")</f>
        <v>4.7169811320754715E-3</v>
      </c>
      <c r="V1346" s="52">
        <f t="shared" si="922"/>
        <v>22579.307692307691</v>
      </c>
      <c r="W1346" s="31">
        <f t="shared" si="914"/>
        <v>4.4905008635578586E-3</v>
      </c>
      <c r="X1346" s="176"/>
      <c r="Y1346" s="215"/>
      <c r="Z1346" s="197"/>
      <c r="AA1346" s="67" t="s">
        <v>72</v>
      </c>
      <c r="AB1346" s="49">
        <f>SUM(AB14,AB464,SUMIF(AA$599:AA$1336,AA$1346,AB$599:AB$1336))</f>
        <v>74488308</v>
      </c>
      <c r="AC1346" s="30">
        <f>IFERROR(AB1346/Y1337,"-")</f>
        <v>2.2057756628877036E-4</v>
      </c>
      <c r="AD1346" s="49">
        <v>3221</v>
      </c>
      <c r="AE1346" s="30">
        <f>IFERROR(AD1346/Z1337,"-")</f>
        <v>6.7249593913504624E-3</v>
      </c>
      <c r="AF1346" s="52">
        <f t="shared" si="923"/>
        <v>23125.83297112698</v>
      </c>
      <c r="AG1346" s="31">
        <f t="shared" si="915"/>
        <v>6.2771617328941983E-3</v>
      </c>
      <c r="AH1346" s="176"/>
      <c r="AI1346" s="215"/>
      <c r="AJ1346" s="197"/>
      <c r="AK1346" s="67" t="s">
        <v>72</v>
      </c>
      <c r="AL1346" s="49">
        <f>SUM(AL14,AL464,SUMIF(AK$599:AK$1336,AK$1346,AL$599:AL$1336))</f>
        <v>84247831</v>
      </c>
      <c r="AM1346" s="30">
        <f>IFERROR(AL1346/AI1337,"-")</f>
        <v>2.1586503895611509E-4</v>
      </c>
      <c r="AN1346" s="49">
        <v>3715</v>
      </c>
      <c r="AO1346" s="30">
        <f>IFERROR(AN1346/AJ1337,"-")</f>
        <v>8.9407766803365485E-3</v>
      </c>
      <c r="AP1346" s="52">
        <f t="shared" si="924"/>
        <v>22677.747240915207</v>
      </c>
      <c r="AQ1346" s="31">
        <f t="shared" si="916"/>
        <v>8.5549010486950031E-3</v>
      </c>
      <c r="AR1346" s="176"/>
      <c r="AS1346" s="215"/>
      <c r="AT1346" s="197"/>
      <c r="AU1346" s="67" t="s">
        <v>72</v>
      </c>
      <c r="AV1346" s="49">
        <f>SUM(AV14,AV464,SUMIF(AU$599:AU$1336,AU$1346,AV$599:AV$1336))</f>
        <v>51079900</v>
      </c>
      <c r="AW1346" s="30">
        <f>IFERROR(AV1346/AS1337,"-")</f>
        <v>1.7839290886245831E-4</v>
      </c>
      <c r="AX1346" s="49">
        <v>2226</v>
      </c>
      <c r="AY1346" s="30">
        <f>IFERROR(AX1346/AT1337,"-")</f>
        <v>8.5062803556893874E-3</v>
      </c>
      <c r="AZ1346" s="52">
        <f t="shared" si="925"/>
        <v>22946.945193171607</v>
      </c>
      <c r="BA1346" s="31">
        <f t="shared" si="917"/>
        <v>8.0407165123663037E-3</v>
      </c>
      <c r="BB1346" s="176"/>
      <c r="BC1346" s="215"/>
      <c r="BD1346" s="197"/>
      <c r="BE1346" s="67" t="s">
        <v>72</v>
      </c>
      <c r="BF1346" s="49">
        <f>SUM(BF14,BF464,SUMIF(BE$599:BE$1336,BE$1346,BF$599:BF$1336))</f>
        <v>19533738</v>
      </c>
      <c r="BG1346" s="30">
        <f>IFERROR(BF1346/BC1337,"-")</f>
        <v>1.295151981617902E-4</v>
      </c>
      <c r="BH1346" s="49">
        <v>823</v>
      </c>
      <c r="BI1346" s="30">
        <f>IFERROR(BH1346/BD1337,"-")</f>
        <v>6.5092735397635146E-3</v>
      </c>
      <c r="BJ1346" s="52">
        <f t="shared" si="926"/>
        <v>23734.79708383961</v>
      </c>
      <c r="BK1346" s="31">
        <f t="shared" si="918"/>
        <v>5.9249980202011479E-3</v>
      </c>
      <c r="BL1346" s="176"/>
      <c r="BM1346" s="215"/>
      <c r="BN1346" s="197"/>
      <c r="BO1346" s="67" t="s">
        <v>72</v>
      </c>
      <c r="BP1346" s="49">
        <f>SUM(BP14,BP464,SUMIF(BO$599:BO$1336,BO$1346,BP$599:BP$1336))</f>
        <v>5738731</v>
      </c>
      <c r="BQ1346" s="30">
        <f>IFERROR(BP1346/BM1337,"-")</f>
        <v>1.0419784224151514E-4</v>
      </c>
      <c r="BR1346" s="49">
        <v>195</v>
      </c>
      <c r="BS1346" s="30">
        <f>IFERROR(BR1346/BN1337,"-")</f>
        <v>4.3393119408963463E-3</v>
      </c>
      <c r="BT1346" s="52">
        <f t="shared" si="927"/>
        <v>29429.389743589745</v>
      </c>
      <c r="BU1346" s="31">
        <f t="shared" si="919"/>
        <v>3.4327359785938107E-3</v>
      </c>
      <c r="BV1346" s="176"/>
      <c r="BW1346" s="215"/>
      <c r="BX1346" s="197"/>
      <c r="BY1346" s="67" t="s">
        <v>73</v>
      </c>
      <c r="BZ1346" s="132">
        <f t="shared" si="911"/>
        <v>235837719</v>
      </c>
      <c r="CA1346" s="133">
        <f>IFERROR(BZ1346/BW1337,"-")</f>
        <v>1.9116081290279082E-4</v>
      </c>
      <c r="CB1346" s="132">
        <f t="shared" si="928"/>
        <v>10215</v>
      </c>
      <c r="CC1346" s="133">
        <f>IFERROR(CB1346/BX1337,"-")</f>
        <v>7.6529580199853455E-3</v>
      </c>
      <c r="CD1346" s="134">
        <f t="shared" si="929"/>
        <v>23087.392951541849</v>
      </c>
      <c r="CE1346" s="135">
        <f t="shared" si="920"/>
        <v>7.1558017335043534E-3</v>
      </c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9"/>
      <c r="CV1346" s="9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  <c r="DS1346" s="5"/>
      <c r="DT1346" s="5"/>
      <c r="DU1346" s="5"/>
      <c r="DV1346" s="5"/>
      <c r="DW1346" s="5"/>
      <c r="DX1346" s="5"/>
      <c r="DY1346" s="5"/>
      <c r="DZ1346" s="5"/>
      <c r="EA1346" s="5"/>
      <c r="EB1346" s="5"/>
      <c r="EC1346" s="5"/>
      <c r="ED1346" s="5"/>
      <c r="EE1346" s="5"/>
      <c r="EF1346" s="5"/>
      <c r="EG1346" s="5"/>
      <c r="EH1346" s="5"/>
      <c r="EI1346" s="5"/>
      <c r="EJ1346" s="5"/>
      <c r="EK1346" s="5"/>
      <c r="EL1346" s="5"/>
      <c r="EM1346" s="5"/>
      <c r="EN1346" s="5"/>
      <c r="EO1346" s="5"/>
      <c r="EP1346" s="5"/>
      <c r="EQ1346" s="5"/>
      <c r="ER1346" s="5"/>
      <c r="ES1346" s="5"/>
      <c r="ET1346" s="5"/>
      <c r="EU1346" s="5"/>
      <c r="EV1346" s="5"/>
      <c r="EW1346" s="5"/>
    </row>
    <row r="1347" spans="2:160" s="16" customFormat="1" ht="13.15" customHeight="1" thickTop="1" thickBot="1">
      <c r="B1347" s="227"/>
      <c r="C1347" s="228"/>
      <c r="D1347" s="176"/>
      <c r="E1347" s="215"/>
      <c r="F1347" s="197"/>
      <c r="G1347" s="67" t="s">
        <v>75</v>
      </c>
      <c r="H1347" s="49">
        <f>SUM(H15,H465,SUMIF(G$599:G$1336,G$1347,H$599:H$1336))</f>
        <v>1984445</v>
      </c>
      <c r="I1347" s="30">
        <f>IFERROR(H1347/E1337,"-")</f>
        <v>7.2704721598559582E-4</v>
      </c>
      <c r="J1347" s="49">
        <v>74</v>
      </c>
      <c r="K1347" s="30">
        <f>IFERROR(J1347/F1337,"-")</f>
        <v>4.2774566473988439E-2</v>
      </c>
      <c r="L1347" s="52">
        <f t="shared" si="921"/>
        <v>26816.824324324323</v>
      </c>
      <c r="M1347" s="31">
        <f t="shared" si="913"/>
        <v>4.1363890441587482E-2</v>
      </c>
      <c r="N1347" s="176"/>
      <c r="O1347" s="215"/>
      <c r="P1347" s="197"/>
      <c r="Q1347" s="67" t="s">
        <v>74</v>
      </c>
      <c r="R1347" s="49">
        <f>SUM(R15,R465,SUMIF(Q$599:Q$1336,Q$1347,R$599:R$1336))</f>
        <v>13545984</v>
      </c>
      <c r="S1347" s="30">
        <f>IFERROR(R1347/O1337,"-")</f>
        <v>1.2569932733084528E-3</v>
      </c>
      <c r="T1347" s="49">
        <v>326</v>
      </c>
      <c r="U1347" s="30">
        <f>IFERROR(T1347/P1337,"-")</f>
        <v>5.9143686502177072E-2</v>
      </c>
      <c r="V1347" s="52">
        <f t="shared" si="922"/>
        <v>41552.098159509202</v>
      </c>
      <c r="W1347" s="31">
        <f t="shared" si="914"/>
        <v>5.6303972366148529E-2</v>
      </c>
      <c r="X1347" s="176"/>
      <c r="Y1347" s="215"/>
      <c r="Z1347" s="197"/>
      <c r="AA1347" s="67" t="s">
        <v>74</v>
      </c>
      <c r="AB1347" s="49">
        <f>SUM(AB15,AB465,SUMIF(AA$599:AA$1336,AA$1347,AB$599:AB$1336))</f>
        <v>361292349</v>
      </c>
      <c r="AC1347" s="30">
        <f>IFERROR(AB1347/Y1337,"-")</f>
        <v>1.0698724296593373E-3</v>
      </c>
      <c r="AD1347" s="49">
        <v>15960</v>
      </c>
      <c r="AE1347" s="30">
        <f>IFERROR(AD1347/Z1337,"-")</f>
        <v>3.3322058952484745E-2</v>
      </c>
      <c r="AF1347" s="52">
        <f t="shared" si="923"/>
        <v>22637.36522556391</v>
      </c>
      <c r="AG1347" s="31">
        <f t="shared" si="915"/>
        <v>3.1103229201177088E-2</v>
      </c>
      <c r="AH1347" s="176"/>
      <c r="AI1347" s="215"/>
      <c r="AJ1347" s="197"/>
      <c r="AK1347" s="67" t="s">
        <v>74</v>
      </c>
      <c r="AL1347" s="49">
        <f>SUM(AL15,AL465,SUMIF(AK$599:AK$1336,AK$1347,AL$599:AL$1336))</f>
        <v>566051217</v>
      </c>
      <c r="AM1347" s="30">
        <f>IFERROR(AL1347/AI1337,"-")</f>
        <v>1.4503716779232139E-3</v>
      </c>
      <c r="AN1347" s="49">
        <v>20390</v>
      </c>
      <c r="AO1347" s="30">
        <f>IFERROR(AN1347/AJ1337,"-")</f>
        <v>4.9071988293960221E-2</v>
      </c>
      <c r="AP1347" s="52">
        <f t="shared" si="924"/>
        <v>27761.217116233449</v>
      </c>
      <c r="AQ1347" s="31">
        <f t="shared" si="916"/>
        <v>4.695408677870555E-2</v>
      </c>
      <c r="AR1347" s="176"/>
      <c r="AS1347" s="215"/>
      <c r="AT1347" s="197"/>
      <c r="AU1347" s="67" t="s">
        <v>74</v>
      </c>
      <c r="AV1347" s="49">
        <f>SUM(AV15,AV465,SUMIF(AU$599:AU$1336,AU$1347,AV$599:AV$1336))</f>
        <v>650146689</v>
      </c>
      <c r="AW1347" s="30">
        <f>IFERROR(AV1347/AS1337,"-")</f>
        <v>2.2705909572651086E-3</v>
      </c>
      <c r="AX1347" s="49">
        <v>17071</v>
      </c>
      <c r="AY1347" s="30">
        <f>IFERROR(AX1347/AT1337,"-")</f>
        <v>6.5233922709781456E-2</v>
      </c>
      <c r="AZ1347" s="52">
        <f t="shared" si="925"/>
        <v>38084.862573955834</v>
      </c>
      <c r="BA1347" s="31">
        <f t="shared" si="917"/>
        <v>6.1663554170083186E-2</v>
      </c>
      <c r="BB1347" s="176"/>
      <c r="BC1347" s="215"/>
      <c r="BD1347" s="197"/>
      <c r="BE1347" s="67" t="s">
        <v>74</v>
      </c>
      <c r="BF1347" s="49">
        <f>SUM(BF15,BF465,SUMIF(BE$599:BE$1336,BE$1347,BF$599:BF$1336))</f>
        <v>497690872</v>
      </c>
      <c r="BG1347" s="30">
        <f>IFERROR(BF1347/BC1337,"-")</f>
        <v>3.2998564796146118E-3</v>
      </c>
      <c r="BH1347" s="49">
        <v>10424</v>
      </c>
      <c r="BI1347" s="30">
        <f>IFERROR(BH1347/BD1337,"-")</f>
        <v>8.2445525368766565E-2</v>
      </c>
      <c r="BJ1347" s="52">
        <f t="shared" si="926"/>
        <v>47744.711435149657</v>
      </c>
      <c r="BK1347" s="31">
        <f t="shared" si="918"/>
        <v>7.5045175410178327E-2</v>
      </c>
      <c r="BL1347" s="176"/>
      <c r="BM1347" s="215"/>
      <c r="BN1347" s="197"/>
      <c r="BO1347" s="67" t="s">
        <v>74</v>
      </c>
      <c r="BP1347" s="49">
        <f>SUM(BP15,BP465,SUMIF(BO$599:BO$1336,BO$1347,BP$599:BP$1336))</f>
        <v>238979204</v>
      </c>
      <c r="BQ1347" s="30">
        <f>IFERROR(BP1347/BM1337,"-")</f>
        <v>4.3391330587537321E-3</v>
      </c>
      <c r="BR1347" s="49">
        <v>4231</v>
      </c>
      <c r="BS1347" s="30">
        <f>IFERROR(BR1347/BN1337,"-")</f>
        <v>9.4151942676576617E-2</v>
      </c>
      <c r="BT1347" s="52">
        <f t="shared" si="927"/>
        <v>56482.912786575274</v>
      </c>
      <c r="BU1347" s="31">
        <f t="shared" si="919"/>
        <v>7.4481568848361088E-2</v>
      </c>
      <c r="BV1347" s="176"/>
      <c r="BW1347" s="215"/>
      <c r="BX1347" s="197"/>
      <c r="BY1347" s="67" t="s">
        <v>75</v>
      </c>
      <c r="BZ1347" s="132">
        <f t="shared" si="911"/>
        <v>2329690760</v>
      </c>
      <c r="CA1347" s="133">
        <f>IFERROR(BZ1347/BW1337,"-")</f>
        <v>1.8883560330471164E-3</v>
      </c>
      <c r="CB1347" s="132">
        <f t="shared" si="928"/>
        <v>68476</v>
      </c>
      <c r="CC1347" s="133">
        <f>IFERROR(CB1347/BX1337,"-")</f>
        <v>5.1301414916937502E-2</v>
      </c>
      <c r="CD1347" s="134">
        <f t="shared" si="929"/>
        <v>34022.004205853147</v>
      </c>
      <c r="CE1347" s="135">
        <f t="shared" si="920"/>
        <v>4.7968740039495264E-2</v>
      </c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9"/>
      <c r="CV1347" s="9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5"/>
      <c r="EU1347" s="5"/>
      <c r="EV1347" s="5"/>
      <c r="EW1347" s="5"/>
    </row>
    <row r="1348" spans="2:160" s="16" customFormat="1" ht="13.15" customHeight="1" thickTop="1" thickBot="1">
      <c r="B1348" s="227"/>
      <c r="C1348" s="228"/>
      <c r="D1348" s="176"/>
      <c r="E1348" s="215"/>
      <c r="F1348" s="197"/>
      <c r="G1348" s="67" t="s">
        <v>77</v>
      </c>
      <c r="H1348" s="49">
        <f>SUM(H16,H466,SUMIF(G$599:G$1336,G$1348,H$599:H$1336))</f>
        <v>3807066</v>
      </c>
      <c r="I1348" s="30">
        <f>IFERROR(H1348/E1337,"-")</f>
        <v>1.3948064755503018E-3</v>
      </c>
      <c r="J1348" s="49">
        <v>42</v>
      </c>
      <c r="K1348" s="30">
        <f>IFERROR(J1348/F1337,"-")</f>
        <v>2.4277456647398842E-2</v>
      </c>
      <c r="L1348" s="52">
        <f t="shared" si="921"/>
        <v>90644.428571428565</v>
      </c>
      <c r="M1348" s="31">
        <f t="shared" si="913"/>
        <v>2.3476802683063163E-2</v>
      </c>
      <c r="N1348" s="176"/>
      <c r="O1348" s="215"/>
      <c r="P1348" s="197"/>
      <c r="Q1348" s="67" t="s">
        <v>76</v>
      </c>
      <c r="R1348" s="49">
        <f>SUM(R16,R466,SUMIF(Q$599:Q$1336,Q$1348,R$599:R$1336))</f>
        <v>13667825</v>
      </c>
      <c r="S1348" s="30">
        <f>IFERROR(R1348/O1337,"-")</f>
        <v>1.2682994521296574E-3</v>
      </c>
      <c r="T1348" s="49">
        <v>137</v>
      </c>
      <c r="U1348" s="30">
        <f>IFERROR(T1348/P1337,"-")</f>
        <v>2.4854862119013062E-2</v>
      </c>
      <c r="V1348" s="52">
        <f t="shared" si="922"/>
        <v>99765.145985401454</v>
      </c>
      <c r="W1348" s="31">
        <f t="shared" si="914"/>
        <v>2.3661485319516409E-2</v>
      </c>
      <c r="X1348" s="176"/>
      <c r="Y1348" s="215"/>
      <c r="Z1348" s="197"/>
      <c r="AA1348" s="67" t="s">
        <v>76</v>
      </c>
      <c r="AB1348" s="49">
        <f>SUM(AB16,AB466,SUMIF(AA$599:AA$1336,AA$1348,AB$599:AB$1336))</f>
        <v>349480499</v>
      </c>
      <c r="AC1348" s="30">
        <f>IFERROR(AB1348/Y1337,"-")</f>
        <v>1.0348947372358767E-3</v>
      </c>
      <c r="AD1348" s="49">
        <v>4029</v>
      </c>
      <c r="AE1348" s="30">
        <f>IFERROR(AD1348/Z1337,"-")</f>
        <v>8.4119408220276349E-3</v>
      </c>
      <c r="AF1348" s="52">
        <f t="shared" si="923"/>
        <v>86741.250682551501</v>
      </c>
      <c r="AG1348" s="31">
        <f t="shared" si="915"/>
        <v>7.8518114318009077E-3</v>
      </c>
      <c r="AH1348" s="176"/>
      <c r="AI1348" s="215"/>
      <c r="AJ1348" s="197"/>
      <c r="AK1348" s="67" t="s">
        <v>76</v>
      </c>
      <c r="AL1348" s="49">
        <f>SUM(AL16,AL466,SUMIF(AK$599:AK$1336,AK$1348,AL$599:AL$1336))</f>
        <v>574508405</v>
      </c>
      <c r="AM1348" s="30">
        <f>IFERROR(AL1348/AI1337,"-")</f>
        <v>1.4720412116715567E-3</v>
      </c>
      <c r="AN1348" s="49">
        <v>6320</v>
      </c>
      <c r="AO1348" s="30">
        <f>IFERROR(AN1348/AJ1337,"-")</f>
        <v>1.5210150368701747E-2</v>
      </c>
      <c r="AP1348" s="52">
        <f t="shared" si="924"/>
        <v>90903.228639240508</v>
      </c>
      <c r="AQ1348" s="31">
        <f t="shared" si="916"/>
        <v>1.4553694381629186E-2</v>
      </c>
      <c r="AR1348" s="176"/>
      <c r="AS1348" s="215"/>
      <c r="AT1348" s="197"/>
      <c r="AU1348" s="67" t="s">
        <v>76</v>
      </c>
      <c r="AV1348" s="49">
        <f>SUM(AV16,AV466,SUMIF(AU$599:AU$1336,AU$1348,AV$599:AV$1336))</f>
        <v>739779869</v>
      </c>
      <c r="AW1348" s="30">
        <f>IFERROR(AV1348/AS1337,"-")</f>
        <v>2.5836284477612202E-3</v>
      </c>
      <c r="AX1348" s="49">
        <v>6518</v>
      </c>
      <c r="AY1348" s="30">
        <f>IFERROR(AX1348/AT1337,"-")</f>
        <v>2.4907428283191115E-2</v>
      </c>
      <c r="AZ1348" s="52">
        <f t="shared" si="925"/>
        <v>113497.98542497699</v>
      </c>
      <c r="BA1348" s="31">
        <f t="shared" si="917"/>
        <v>2.3544200461636824E-2</v>
      </c>
      <c r="BB1348" s="176"/>
      <c r="BC1348" s="215"/>
      <c r="BD1348" s="197"/>
      <c r="BE1348" s="67" t="s">
        <v>76</v>
      </c>
      <c r="BF1348" s="49">
        <f>SUM(BF16,BF466,SUMIF(BE$599:BE$1336,BE$1348,BF$599:BF$1336))</f>
        <v>546844314</v>
      </c>
      <c r="BG1348" s="30">
        <f>IFERROR(BF1348/BC1337,"-")</f>
        <v>3.6257601945597013E-3</v>
      </c>
      <c r="BH1348" s="49">
        <v>4488</v>
      </c>
      <c r="BI1348" s="30">
        <f>IFERROR(BH1348/BD1337,"-")</f>
        <v>3.5496500177957052E-2</v>
      </c>
      <c r="BJ1348" s="52">
        <f t="shared" si="926"/>
        <v>121845.88101604278</v>
      </c>
      <c r="BK1348" s="31">
        <f t="shared" si="918"/>
        <v>3.2310317271765192E-2</v>
      </c>
      <c r="BL1348" s="176"/>
      <c r="BM1348" s="215"/>
      <c r="BN1348" s="197"/>
      <c r="BO1348" s="67" t="s">
        <v>76</v>
      </c>
      <c r="BP1348" s="49">
        <f>SUM(BP16,BP466,SUMIF(BO$599:BO$1336,BO$1348,BP$599:BP$1336))</f>
        <v>308523676</v>
      </c>
      <c r="BQ1348" s="30">
        <f>IFERROR(BP1348/BM1337,"-")</f>
        <v>5.6018484434311924E-3</v>
      </c>
      <c r="BR1348" s="49">
        <v>2097</v>
      </c>
      <c r="BS1348" s="30">
        <f>IFERROR(BR1348/BN1337,"-")</f>
        <v>4.6664293025946858E-2</v>
      </c>
      <c r="BT1348" s="52">
        <f t="shared" si="927"/>
        <v>147126.21649976156</v>
      </c>
      <c r="BU1348" s="31">
        <f t="shared" si="919"/>
        <v>3.6915114600570363E-2</v>
      </c>
      <c r="BV1348" s="176"/>
      <c r="BW1348" s="215"/>
      <c r="BX1348" s="197"/>
      <c r="BY1348" s="67" t="s">
        <v>77</v>
      </c>
      <c r="BZ1348" s="132">
        <f t="shared" si="911"/>
        <v>2536611654</v>
      </c>
      <c r="CA1348" s="133">
        <f>IFERROR(BZ1348/BW1337,"-")</f>
        <v>2.0560780008109423E-3</v>
      </c>
      <c r="CB1348" s="132">
        <f t="shared" si="928"/>
        <v>23631</v>
      </c>
      <c r="CC1348" s="133">
        <f>IFERROR(CB1348/BX1337,"-")</f>
        <v>1.7704067642709126E-2</v>
      </c>
      <c r="CD1348" s="134">
        <f t="shared" si="929"/>
        <v>107342.54386187634</v>
      </c>
      <c r="CE1348" s="135">
        <f t="shared" si="920"/>
        <v>1.6553964832544434E-2</v>
      </c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9"/>
      <c r="CV1348" s="9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5"/>
      <c r="EU1348" s="5"/>
      <c r="EV1348" s="5"/>
      <c r="EW1348" s="5"/>
    </row>
    <row r="1349" spans="2:160" s="16" customFormat="1" ht="13.15" customHeight="1" thickTop="1" thickBot="1">
      <c r="B1349" s="227"/>
      <c r="C1349" s="228"/>
      <c r="D1349" s="176"/>
      <c r="E1349" s="215"/>
      <c r="F1349" s="197"/>
      <c r="G1349" s="67" t="s">
        <v>79</v>
      </c>
      <c r="H1349" s="49">
        <f>SUM(H17,H467,SUMIF(G$599:G$1336,G$1349,H$599:H$1336))</f>
        <v>21361670</v>
      </c>
      <c r="I1349" s="30">
        <f>IFERROR(H1349/E1337,"-")</f>
        <v>7.8263407160707524E-3</v>
      </c>
      <c r="J1349" s="49">
        <v>56</v>
      </c>
      <c r="K1349" s="30">
        <f>IFERROR(J1349/F1337,"-")</f>
        <v>3.236994219653179E-2</v>
      </c>
      <c r="L1349" s="52">
        <f t="shared" si="921"/>
        <v>381458.39285714284</v>
      </c>
      <c r="M1349" s="31">
        <f t="shared" si="913"/>
        <v>3.1302403577417551E-2</v>
      </c>
      <c r="N1349" s="176"/>
      <c r="O1349" s="215"/>
      <c r="P1349" s="197"/>
      <c r="Q1349" s="67" t="s">
        <v>78</v>
      </c>
      <c r="R1349" s="49">
        <f>SUM(R17,R467,SUMIF(Q$599:Q$1336,Q$1349,R$599:R$1336))</f>
        <v>107278604</v>
      </c>
      <c r="S1349" s="30">
        <f>IFERROR(R1349/O1337,"-")</f>
        <v>9.954868069969763E-3</v>
      </c>
      <c r="T1349" s="49">
        <v>253</v>
      </c>
      <c r="U1349" s="30">
        <f>IFERROR(T1349/P1337,"-")</f>
        <v>4.5899854862119012E-2</v>
      </c>
      <c r="V1349" s="52">
        <f t="shared" si="922"/>
        <v>424026.1027667984</v>
      </c>
      <c r="W1349" s="31">
        <f t="shared" si="914"/>
        <v>4.369602763385147E-2</v>
      </c>
      <c r="X1349" s="176"/>
      <c r="Y1349" s="215"/>
      <c r="Z1349" s="197"/>
      <c r="AA1349" s="67" t="s">
        <v>78</v>
      </c>
      <c r="AB1349" s="49">
        <f>SUM(AB17,AB467,SUMIF(AA$599:AA$1336,AA$1349,AB$599:AB$1336))</f>
        <v>2055691571</v>
      </c>
      <c r="AC1349" s="30">
        <f>IFERROR(AB1349/Y1337,"-")</f>
        <v>6.0873908395330844E-3</v>
      </c>
      <c r="AD1349" s="49">
        <v>5631</v>
      </c>
      <c r="AE1349" s="30">
        <f>IFERROR(AD1349/Z1337,"-")</f>
        <v>1.1756673807107871E-2</v>
      </c>
      <c r="AF1349" s="52">
        <f t="shared" si="923"/>
        <v>365066.87462262477</v>
      </c>
      <c r="AG1349" s="31">
        <f t="shared" si="915"/>
        <v>1.0973827295227331E-2</v>
      </c>
      <c r="AH1349" s="176"/>
      <c r="AI1349" s="215"/>
      <c r="AJ1349" s="197"/>
      <c r="AK1349" s="67" t="s">
        <v>78</v>
      </c>
      <c r="AL1349" s="49">
        <f>SUM(AL17,AL467,SUMIF(AK$599:AK$1336,AK$1349,AL$599:AL$1336))</f>
        <v>4283444999</v>
      </c>
      <c r="AM1349" s="30">
        <f>IFERROR(AL1349/AI1337,"-")</f>
        <v>1.097530951954729E-2</v>
      </c>
      <c r="AN1349" s="49">
        <v>10392</v>
      </c>
      <c r="AO1349" s="30">
        <f>IFERROR(AN1349/AJ1337,"-")</f>
        <v>2.5010108011320972E-2</v>
      </c>
      <c r="AP1349" s="52">
        <f t="shared" si="924"/>
        <v>412186.77819476521</v>
      </c>
      <c r="AQ1349" s="31">
        <f t="shared" si="916"/>
        <v>2.3930694938906722E-2</v>
      </c>
      <c r="AR1349" s="176"/>
      <c r="AS1349" s="215"/>
      <c r="AT1349" s="197"/>
      <c r="AU1349" s="67" t="s">
        <v>78</v>
      </c>
      <c r="AV1349" s="49">
        <f>SUM(AV17,AV467,SUMIF(AU$599:AU$1336,AU$1349,AV$599:AV$1336))</f>
        <v>5479821659</v>
      </c>
      <c r="AW1349" s="30">
        <f>IFERROR(AV1349/AS1337,"-")</f>
        <v>1.913788644450189E-2</v>
      </c>
      <c r="AX1349" s="49">
        <v>12386</v>
      </c>
      <c r="AY1349" s="30">
        <f>IFERROR(AX1349/AT1337,"-")</f>
        <v>4.7330992131881737E-2</v>
      </c>
      <c r="AZ1349" s="52">
        <f t="shared" si="925"/>
        <v>442420.60867108026</v>
      </c>
      <c r="BA1349" s="31">
        <f t="shared" si="917"/>
        <v>4.4740482804208913E-2</v>
      </c>
      <c r="BB1349" s="176"/>
      <c r="BC1349" s="215"/>
      <c r="BD1349" s="197"/>
      <c r="BE1349" s="67" t="s">
        <v>78</v>
      </c>
      <c r="BF1349" s="49">
        <f>SUM(BF17,BF467,SUMIF(BE$599:BE$1336,BE$1349,BF$599:BF$1336))</f>
        <v>4508369007</v>
      </c>
      <c r="BG1349" s="30">
        <f>IFERROR(BF1349/BC1337,"-")</f>
        <v>2.9891990223687773E-2</v>
      </c>
      <c r="BH1349" s="49">
        <v>9957</v>
      </c>
      <c r="BI1349" s="30">
        <f>IFERROR(BH1349/BD1337,"-")</f>
        <v>7.8751927868074501E-2</v>
      </c>
      <c r="BJ1349" s="52">
        <f t="shared" si="926"/>
        <v>452783.87134679122</v>
      </c>
      <c r="BK1349" s="31">
        <f t="shared" si="918"/>
        <v>7.1683116995313281E-2</v>
      </c>
      <c r="BL1349" s="176"/>
      <c r="BM1349" s="215"/>
      <c r="BN1349" s="197"/>
      <c r="BO1349" s="67" t="s">
        <v>78</v>
      </c>
      <c r="BP1349" s="49">
        <f>SUM(BP17,BP467,SUMIF(BO$599:BO$1336,BO$1349,BP$599:BP$1336))</f>
        <v>2326894282</v>
      </c>
      <c r="BQ1349" s="30">
        <f>IFERROR(BP1349/BM1337,"-")</f>
        <v>4.2249299245516063E-2</v>
      </c>
      <c r="BR1349" s="49">
        <v>5073</v>
      </c>
      <c r="BS1349" s="30">
        <f>IFERROR(BR1349/BN1337,"-")</f>
        <v>0.11288886910854956</v>
      </c>
      <c r="BT1349" s="52">
        <f t="shared" si="927"/>
        <v>458682.0977725212</v>
      </c>
      <c r="BU1349" s="31">
        <f t="shared" si="919"/>
        <v>8.9303946766186665E-2</v>
      </c>
      <c r="BV1349" s="176"/>
      <c r="BW1349" s="215"/>
      <c r="BX1349" s="197"/>
      <c r="BY1349" s="67" t="s">
        <v>79</v>
      </c>
      <c r="BZ1349" s="132">
        <f t="shared" si="911"/>
        <v>18782861792</v>
      </c>
      <c r="CA1349" s="133">
        <f>IFERROR(BZ1349/BW1337,"-")</f>
        <v>1.5224651697040414E-2</v>
      </c>
      <c r="CB1349" s="132">
        <f t="shared" si="928"/>
        <v>43748</v>
      </c>
      <c r="CC1349" s="133">
        <f>IFERROR(CB1349/BX1337,"-")</f>
        <v>3.2775487759013108E-2</v>
      </c>
      <c r="CD1349" s="134">
        <f t="shared" si="929"/>
        <v>429342.18231690594</v>
      </c>
      <c r="CE1349" s="135">
        <f t="shared" si="920"/>
        <v>3.0646305848002785E-2</v>
      </c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9"/>
      <c r="CV1349" s="9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  <c r="DS1349" s="5"/>
      <c r="DT1349" s="5"/>
      <c r="DU1349" s="5"/>
      <c r="DV1349" s="5"/>
      <c r="DW1349" s="5"/>
      <c r="DX1349" s="5"/>
      <c r="DY1349" s="5"/>
      <c r="DZ1349" s="5"/>
      <c r="EA1349" s="5"/>
      <c r="EB1349" s="5"/>
      <c r="EC1349" s="5"/>
      <c r="ED1349" s="5"/>
      <c r="EE1349" s="5"/>
      <c r="EF1349" s="5"/>
      <c r="EG1349" s="5"/>
      <c r="EH1349" s="5"/>
      <c r="EI1349" s="5"/>
      <c r="EJ1349" s="5"/>
      <c r="EK1349" s="5"/>
      <c r="EL1349" s="5"/>
      <c r="EM1349" s="5"/>
      <c r="EN1349" s="5"/>
      <c r="EO1349" s="5"/>
      <c r="EP1349" s="5"/>
      <c r="EQ1349" s="5"/>
      <c r="ER1349" s="5"/>
      <c r="ES1349" s="5"/>
      <c r="ET1349" s="5"/>
      <c r="EU1349" s="5"/>
      <c r="EV1349" s="5"/>
      <c r="EW1349" s="5"/>
      <c r="EX1349" s="5"/>
    </row>
    <row r="1350" spans="2:160" s="16" customFormat="1" ht="13.15" customHeight="1" thickTop="1" thickBot="1">
      <c r="B1350" s="227"/>
      <c r="C1350" s="228"/>
      <c r="D1350" s="176"/>
      <c r="E1350" s="215"/>
      <c r="F1350" s="197"/>
      <c r="G1350" s="67" t="s">
        <v>81</v>
      </c>
      <c r="H1350" s="49">
        <f>SUM(H18,H468,SUMIF(G$599:G$1336,G$1350,H$599:H$1336))</f>
        <v>19942577</v>
      </c>
      <c r="I1350" s="30">
        <f>IFERROR(H1350/E1337,"-")</f>
        <v>7.3064232505453044E-3</v>
      </c>
      <c r="J1350" s="49">
        <v>214</v>
      </c>
      <c r="K1350" s="30">
        <f>IFERROR(J1350/F1337,"-")</f>
        <v>0.12369942196531791</v>
      </c>
      <c r="L1350" s="52">
        <f t="shared" ref="L1350:L1354" si="930">IFERROR(H1350/J1350,"-")</f>
        <v>93189.61214953271</v>
      </c>
      <c r="M1350" s="31">
        <f t="shared" si="913"/>
        <v>0.11961989938513136</v>
      </c>
      <c r="N1350" s="176"/>
      <c r="O1350" s="215"/>
      <c r="P1350" s="197"/>
      <c r="Q1350" s="67" t="s">
        <v>80</v>
      </c>
      <c r="R1350" s="49">
        <f>SUM(R18,R468,SUMIF(Q$599:Q$1336,Q$1350,R$599:R$1336))</f>
        <v>115914886</v>
      </c>
      <c r="S1350" s="30">
        <f>IFERROR(R1350/O1337,"-")</f>
        <v>1.0756267833943709E-2</v>
      </c>
      <c r="T1350" s="49">
        <v>868</v>
      </c>
      <c r="U1350" s="30">
        <f>IFERROR(T1350/P1337,"-")</f>
        <v>0.15747460087082729</v>
      </c>
      <c r="V1350" s="52">
        <f t="shared" si="922"/>
        <v>133542.49539170507</v>
      </c>
      <c r="W1350" s="31">
        <f t="shared" si="914"/>
        <v>0.14991364421416234</v>
      </c>
      <c r="X1350" s="176"/>
      <c r="Y1350" s="215"/>
      <c r="Z1350" s="197"/>
      <c r="AA1350" s="67" t="s">
        <v>80</v>
      </c>
      <c r="AB1350" s="49">
        <f>SUM(AB18,AB468,SUMIF(AA$599:AA$1336,AA$1350,AB$599:AB$1336))</f>
        <v>2594688822</v>
      </c>
      <c r="AC1350" s="30">
        <f>IFERROR(AB1350/Y1337,"-")</f>
        <v>7.683489677781867E-3</v>
      </c>
      <c r="AD1350" s="49">
        <v>46138</v>
      </c>
      <c r="AE1350" s="30">
        <f>IFERROR(AD1350/Z1337,"-")</f>
        <v>9.6329145109632919E-2</v>
      </c>
      <c r="AF1350" s="52">
        <f t="shared" si="923"/>
        <v>56237.566041007412</v>
      </c>
      <c r="AG1350" s="31">
        <f t="shared" si="915"/>
        <v>8.9914836396234876E-2</v>
      </c>
      <c r="AH1350" s="176"/>
      <c r="AI1350" s="215"/>
      <c r="AJ1350" s="197"/>
      <c r="AK1350" s="67" t="s">
        <v>80</v>
      </c>
      <c r="AL1350" s="49">
        <f>SUM(AL18,AL468,SUMIF(AK$599:AK$1336,AK$1350,AL$599:AL$1336))</f>
        <v>3422255762</v>
      </c>
      <c r="AM1350" s="30">
        <f>IFERROR(AL1350/AI1337,"-")</f>
        <v>8.7687168276405752E-3</v>
      </c>
      <c r="AN1350" s="49">
        <v>52783</v>
      </c>
      <c r="AO1350" s="30">
        <f>IFERROR(AN1350/AJ1337,"-")</f>
        <v>0.12703122894164309</v>
      </c>
      <c r="AP1350" s="52">
        <f t="shared" si="924"/>
        <v>64836.325369910766</v>
      </c>
      <c r="AQ1350" s="31">
        <f t="shared" si="916"/>
        <v>0.12154867888378691</v>
      </c>
      <c r="AR1350" s="176"/>
      <c r="AS1350" s="215"/>
      <c r="AT1350" s="197"/>
      <c r="AU1350" s="67" t="s">
        <v>80</v>
      </c>
      <c r="AV1350" s="49">
        <f>SUM(AV18,AV468,SUMIF(AU$599:AU$1336,AU$1350,AV$599:AV$1336))</f>
        <v>2689603016</v>
      </c>
      <c r="AW1350" s="30">
        <f>IFERROR(AV1350/AS1337,"-")</f>
        <v>9.3932467704416212E-3</v>
      </c>
      <c r="AX1350" s="49">
        <v>36642</v>
      </c>
      <c r="AY1350" s="30">
        <f>IFERROR(AX1350/AT1337,"-")</f>
        <v>0.14002117016764173</v>
      </c>
      <c r="AZ1350" s="52">
        <f t="shared" si="925"/>
        <v>73402.189181813214</v>
      </c>
      <c r="BA1350" s="31">
        <f t="shared" si="917"/>
        <v>0.13235756264426152</v>
      </c>
      <c r="BB1350" s="176"/>
      <c r="BC1350" s="215"/>
      <c r="BD1350" s="197"/>
      <c r="BE1350" s="67" t="s">
        <v>80</v>
      </c>
      <c r="BF1350" s="49">
        <f>SUM(BF18,BF468,SUMIF(BE$599:BE$1336,BE$1350,BF$599:BF$1336))</f>
        <v>1610790507</v>
      </c>
      <c r="BG1350" s="30">
        <f>IFERROR(BF1350/BC1337,"-")</f>
        <v>1.068007831943049E-2</v>
      </c>
      <c r="BH1350" s="49">
        <v>17935</v>
      </c>
      <c r="BI1350" s="30">
        <f>IFERROR(BH1350/BD1337,"-")</f>
        <v>0.14185154427176019</v>
      </c>
      <c r="BJ1350" s="52">
        <f t="shared" si="926"/>
        <v>89812.685085029269</v>
      </c>
      <c r="BK1350" s="31">
        <f t="shared" si="918"/>
        <v>0.12911888152163739</v>
      </c>
      <c r="BL1350" s="176"/>
      <c r="BM1350" s="215"/>
      <c r="BN1350" s="197"/>
      <c r="BO1350" s="67" t="s">
        <v>80</v>
      </c>
      <c r="BP1350" s="49">
        <f>SUM(BP18,BP468,SUMIF(BO$599:BO$1336,BO$1350,BP$599:BP$1336))</f>
        <v>689836148</v>
      </c>
      <c r="BQ1350" s="30">
        <f>IFERROR(BP1350/BM1337,"-")</f>
        <v>1.2525319294770654E-2</v>
      </c>
      <c r="BR1350" s="49">
        <v>6377</v>
      </c>
      <c r="BS1350" s="30">
        <f>IFERROR(BR1350/BN1337,"-")</f>
        <v>0.14190662690818462</v>
      </c>
      <c r="BT1350" s="52">
        <f t="shared" si="927"/>
        <v>108175.65438293868</v>
      </c>
      <c r="BU1350" s="31">
        <f t="shared" si="919"/>
        <v>0.1122592683871422</v>
      </c>
      <c r="BV1350" s="176"/>
      <c r="BW1350" s="215"/>
      <c r="BX1350" s="197"/>
      <c r="BY1350" s="67" t="s">
        <v>81</v>
      </c>
      <c r="BZ1350" s="132">
        <f t="shared" si="911"/>
        <v>11143031718</v>
      </c>
      <c r="CA1350" s="133">
        <f>IFERROR(BZ1350/BW1337,"-")</f>
        <v>9.0321048322828373E-3</v>
      </c>
      <c r="CB1350" s="132">
        <f t="shared" si="928"/>
        <v>160957</v>
      </c>
      <c r="CC1350" s="133">
        <f>IFERROR(CB1350/BX1337,"-")</f>
        <v>0.12058709388377693</v>
      </c>
      <c r="CD1350" s="134">
        <f t="shared" si="929"/>
        <v>69229.867094938396</v>
      </c>
      <c r="CE1350" s="135">
        <f t="shared" si="920"/>
        <v>0.11275343902297212</v>
      </c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9"/>
      <c r="CV1350" s="9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  <c r="DS1350" s="5"/>
      <c r="DT1350" s="5"/>
      <c r="DU1350" s="5"/>
      <c r="DV1350" s="5"/>
      <c r="DW1350" s="5"/>
      <c r="DX1350" s="5"/>
      <c r="DY1350" s="5"/>
      <c r="DZ1350" s="5"/>
      <c r="EA1350" s="5"/>
      <c r="EB1350" s="5"/>
      <c r="EC1350" s="5"/>
      <c r="ED1350" s="5"/>
      <c r="EE1350" s="5"/>
      <c r="EF1350" s="5"/>
      <c r="EG1350" s="5"/>
      <c r="EH1350" s="5"/>
      <c r="EI1350" s="5"/>
      <c r="EJ1350" s="5"/>
      <c r="EK1350" s="5"/>
      <c r="EL1350" s="5"/>
      <c r="EM1350" s="5"/>
      <c r="EN1350" s="5"/>
      <c r="EO1350" s="5"/>
      <c r="EP1350" s="5"/>
      <c r="EQ1350" s="5"/>
      <c r="ER1350" s="5"/>
      <c r="ES1350" s="5"/>
      <c r="ET1350" s="5"/>
      <c r="EU1350" s="5"/>
      <c r="EV1350" s="5"/>
      <c r="EW1350" s="5"/>
      <c r="EX1350" s="5"/>
    </row>
    <row r="1351" spans="2:160" s="16" customFormat="1" ht="13.15" customHeight="1" thickTop="1" thickBot="1">
      <c r="B1351" s="227"/>
      <c r="C1351" s="228"/>
      <c r="D1351" s="176"/>
      <c r="E1351" s="215"/>
      <c r="F1351" s="197"/>
      <c r="G1351" s="67" t="s">
        <v>83</v>
      </c>
      <c r="H1351" s="49">
        <f>SUM(H19,H469,SUMIF(G$599:G$1336,G$1351,H$599:H$1336))</f>
        <v>23608456</v>
      </c>
      <c r="I1351" s="30">
        <f>IFERROR(H1351/E1337,"-")</f>
        <v>8.6495026108148309E-3</v>
      </c>
      <c r="J1351" s="49">
        <v>106</v>
      </c>
      <c r="K1351" s="30">
        <f>IFERROR(J1351/F1337,"-")</f>
        <v>6.1271676300578032E-2</v>
      </c>
      <c r="L1351" s="52">
        <f t="shared" si="930"/>
        <v>222721.28301886792</v>
      </c>
      <c r="M1351" s="31">
        <f t="shared" si="913"/>
        <v>5.9250978200111791E-2</v>
      </c>
      <c r="N1351" s="176"/>
      <c r="O1351" s="215"/>
      <c r="P1351" s="197"/>
      <c r="Q1351" s="67" t="s">
        <v>82</v>
      </c>
      <c r="R1351" s="49">
        <f>SUM(R19,R469,SUMIF(Q$599:Q$1336,Q$1351,R$599:R$1336))</f>
        <v>144925013</v>
      </c>
      <c r="S1351" s="30">
        <f>IFERROR(R1351/O1337,"-")</f>
        <v>1.3448249051168234E-2</v>
      </c>
      <c r="T1351" s="49">
        <v>482</v>
      </c>
      <c r="U1351" s="30">
        <f>IFERROR(T1351/P1337,"-")</f>
        <v>8.7445573294629902E-2</v>
      </c>
      <c r="V1351" s="52">
        <f t="shared" si="922"/>
        <v>300674.30082987552</v>
      </c>
      <c r="W1351" s="31">
        <f t="shared" si="914"/>
        <v>8.3246977547495687E-2</v>
      </c>
      <c r="X1351" s="176"/>
      <c r="Y1351" s="215"/>
      <c r="Z1351" s="197"/>
      <c r="AA1351" s="67" t="s">
        <v>82</v>
      </c>
      <c r="AB1351" s="49">
        <f>SUM(AB19,AB469,SUMIF(AA$599:AA$1336,AA$1351,AB$599:AB$1336))</f>
        <v>3905801067</v>
      </c>
      <c r="AC1351" s="30">
        <f>IFERROR(AB1351/Y1337,"-")</f>
        <v>1.1566004342143769E-2</v>
      </c>
      <c r="AD1351" s="49">
        <v>29316</v>
      </c>
      <c r="AE1351" s="30">
        <f>IFERROR(AD1351/Z1337,"-")</f>
        <v>6.1207360917985142E-2</v>
      </c>
      <c r="AF1351" s="52">
        <f t="shared" si="923"/>
        <v>133231.03653295129</v>
      </c>
      <c r="AG1351" s="31">
        <f t="shared" si="915"/>
        <v>5.7131721006372656E-2</v>
      </c>
      <c r="AH1351" s="176"/>
      <c r="AI1351" s="215"/>
      <c r="AJ1351" s="197"/>
      <c r="AK1351" s="67" t="s">
        <v>82</v>
      </c>
      <c r="AL1351" s="49">
        <f>SUM(AL19,AL469,SUMIF(AK$599:AK$1336,AK$1351,AL$599:AL$1336))</f>
        <v>7722555651</v>
      </c>
      <c r="AM1351" s="30">
        <f>IFERROR(AL1351/AI1337,"-")</f>
        <v>1.9787212995950976E-2</v>
      </c>
      <c r="AN1351" s="49">
        <v>57031</v>
      </c>
      <c r="AO1351" s="30">
        <f>IFERROR(AN1351/AJ1337,"-")</f>
        <v>0.1372547603919983</v>
      </c>
      <c r="AP1351" s="52">
        <f t="shared" si="924"/>
        <v>135409.78855359365</v>
      </c>
      <c r="AQ1351" s="31">
        <f t="shared" si="916"/>
        <v>0.1313309721959959</v>
      </c>
      <c r="AR1351" s="176"/>
      <c r="AS1351" s="215"/>
      <c r="AT1351" s="197"/>
      <c r="AU1351" s="67" t="s">
        <v>82</v>
      </c>
      <c r="AV1351" s="49">
        <f>SUM(AV19,AV469,SUMIF(AU$599:AU$1336,AU$1351,AV$599:AV$1336))</f>
        <v>8482400920</v>
      </c>
      <c r="AW1351" s="30">
        <f>IFERROR(AV1351/AS1337,"-")</f>
        <v>2.9624180436069618E-2</v>
      </c>
      <c r="AX1351" s="49">
        <v>60434</v>
      </c>
      <c r="AY1351" s="30">
        <f>IFERROR(AX1351/AT1337,"-")</f>
        <v>0.23093825113015831</v>
      </c>
      <c r="AZ1351" s="52">
        <f t="shared" si="925"/>
        <v>140358.09180262766</v>
      </c>
      <c r="BA1351" s="31">
        <f t="shared" si="917"/>
        <v>0.21829859016547404</v>
      </c>
      <c r="BB1351" s="176"/>
      <c r="BC1351" s="215"/>
      <c r="BD1351" s="197"/>
      <c r="BE1351" s="67" t="s">
        <v>82</v>
      </c>
      <c r="BF1351" s="49">
        <f>SUM(BF19,BF469,SUMIF(BE$599:BE$1336,BE$1351,BF$599:BF$1336))</f>
        <v>5546629588</v>
      </c>
      <c r="BG1351" s="30">
        <f>IFERROR(BF1351/BC1337,"-")</f>
        <v>3.6776004173899986E-2</v>
      </c>
      <c r="BH1351" s="49">
        <v>38360</v>
      </c>
      <c r="BI1351" s="30">
        <f>IFERROR(BH1351/BD1337,"-")</f>
        <v>0.30339700241230672</v>
      </c>
      <c r="BJ1351" s="52">
        <f t="shared" si="926"/>
        <v>144594.09770594368</v>
      </c>
      <c r="BK1351" s="31">
        <f t="shared" si="918"/>
        <v>0.27616394174351888</v>
      </c>
      <c r="BL1351" s="176"/>
      <c r="BM1351" s="215"/>
      <c r="BN1351" s="197"/>
      <c r="BO1351" s="67" t="s">
        <v>82</v>
      </c>
      <c r="BP1351" s="49">
        <f>SUM(BP19,BP469,SUMIF(BO$599:BO$1336,BO$1351,BP$599:BP$1336))</f>
        <v>2293631564</v>
      </c>
      <c r="BQ1351" s="30">
        <f>IFERROR(BP1351/BM1337,"-")</f>
        <v>4.1645349793505156E-2</v>
      </c>
      <c r="BR1351" s="49">
        <v>14736</v>
      </c>
      <c r="BS1351" s="30">
        <f>IFERROR(BR1351/BN1337,"-")</f>
        <v>0.32791846544127462</v>
      </c>
      <c r="BT1351" s="52">
        <f t="shared" si="927"/>
        <v>155648.17888165038</v>
      </c>
      <c r="BU1351" s="31">
        <f t="shared" si="919"/>
        <v>0.25940921733619687</v>
      </c>
      <c r="BV1351" s="176"/>
      <c r="BW1351" s="215"/>
      <c r="BX1351" s="197"/>
      <c r="BY1351" s="67" t="s">
        <v>83</v>
      </c>
      <c r="BZ1351" s="132">
        <f t="shared" si="911"/>
        <v>28119552259</v>
      </c>
      <c r="CA1351" s="133">
        <f>IFERROR(BZ1351/BW1337,"-")</f>
        <v>2.2792607099006702E-2</v>
      </c>
      <c r="CB1351" s="132">
        <f t="shared" si="928"/>
        <v>200465</v>
      </c>
      <c r="CC1351" s="133">
        <f>IFERROR(CB1351/BX1337,"-")</f>
        <v>0.15018602344359885</v>
      </c>
      <c r="CD1351" s="134">
        <f t="shared" si="929"/>
        <v>140271.62975581773</v>
      </c>
      <c r="CE1351" s="135">
        <f t="shared" si="920"/>
        <v>0.14042954424933432</v>
      </c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9"/>
      <c r="CV1351" s="9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  <c r="DS1351" s="5"/>
      <c r="DT1351" s="5"/>
      <c r="DU1351" s="5"/>
      <c r="DV1351" s="5"/>
      <c r="DW1351" s="5"/>
      <c r="DX1351" s="5"/>
      <c r="DY1351" s="5"/>
      <c r="DZ1351" s="5"/>
      <c r="EA1351" s="5"/>
      <c r="EB1351" s="5"/>
      <c r="EC1351" s="5"/>
      <c r="ED1351" s="5"/>
      <c r="EE1351" s="5"/>
      <c r="EF1351" s="5"/>
      <c r="EG1351" s="5"/>
      <c r="EH1351" s="5"/>
      <c r="EI1351" s="5"/>
      <c r="EJ1351" s="5"/>
      <c r="EK1351" s="5"/>
      <c r="EL1351" s="5"/>
      <c r="EM1351" s="5"/>
      <c r="EN1351" s="5"/>
      <c r="EO1351" s="5"/>
      <c r="EP1351" s="5"/>
      <c r="EQ1351" s="5"/>
      <c r="ER1351" s="5"/>
      <c r="ES1351" s="5"/>
      <c r="ET1351" s="5"/>
      <c r="EU1351" s="5"/>
      <c r="EV1351" s="5"/>
      <c r="EW1351" s="5"/>
      <c r="EX1351" s="5"/>
      <c r="EY1351" s="5"/>
    </row>
    <row r="1352" spans="2:160" s="16" customFormat="1" ht="13.15" customHeight="1" thickTop="1" thickBot="1">
      <c r="B1352" s="227"/>
      <c r="C1352" s="228"/>
      <c r="D1352" s="176"/>
      <c r="E1352" s="215"/>
      <c r="F1352" s="197"/>
      <c r="G1352" s="67" t="s">
        <v>87</v>
      </c>
      <c r="H1352" s="49">
        <f>SUM(H20,H470,SUMIF(G$599:G$1336,G$1352,H$599:H$1336))</f>
        <v>48424068</v>
      </c>
      <c r="I1352" s="30">
        <f>IFERROR(H1352/E1337,"-")</f>
        <v>1.7741274676847774E-2</v>
      </c>
      <c r="J1352" s="49">
        <v>289</v>
      </c>
      <c r="K1352" s="30">
        <f>IFERROR(J1352/F1337,"-")</f>
        <v>0.16705202312138728</v>
      </c>
      <c r="L1352" s="52">
        <f t="shared" si="930"/>
        <v>167557.32871972318</v>
      </c>
      <c r="M1352" s="31">
        <f t="shared" si="913"/>
        <v>0.16154276131917272</v>
      </c>
      <c r="N1352" s="176"/>
      <c r="O1352" s="215"/>
      <c r="P1352" s="197"/>
      <c r="Q1352" s="67" t="s">
        <v>86</v>
      </c>
      <c r="R1352" s="49">
        <f>SUM(R20,R470,SUMIF(Q$599:Q$1336,Q$1352,R$599:R$1336))</f>
        <v>96356291</v>
      </c>
      <c r="S1352" s="30">
        <f>IFERROR(R1352/O1337,"-")</f>
        <v>8.9413371245641374E-3</v>
      </c>
      <c r="T1352" s="49">
        <v>633</v>
      </c>
      <c r="U1352" s="30">
        <f>IFERROR(T1352/P1337,"-")</f>
        <v>0.11484034833091437</v>
      </c>
      <c r="V1352" s="52">
        <f t="shared" si="922"/>
        <v>152221.62875197473</v>
      </c>
      <c r="W1352" s="31">
        <f t="shared" si="914"/>
        <v>0.10932642487046632</v>
      </c>
      <c r="X1352" s="176"/>
      <c r="Y1352" s="215"/>
      <c r="Z1352" s="197"/>
      <c r="AA1352" s="67" t="s">
        <v>86</v>
      </c>
      <c r="AB1352" s="49">
        <f>SUM(AB20,AB470,SUMIF(AA$599:AA$1336,AA$1352,AB$599:AB$1336))</f>
        <v>1756906805</v>
      </c>
      <c r="AC1352" s="30">
        <f>IFERROR(AB1352/Y1337,"-")</f>
        <v>5.2026182047668372E-3</v>
      </c>
      <c r="AD1352" s="49">
        <v>25784</v>
      </c>
      <c r="AE1352" s="30">
        <f>IFERROR(AD1352/Z1337,"-")</f>
        <v>5.3833080703688391E-2</v>
      </c>
      <c r="AF1352" s="52">
        <f t="shared" si="923"/>
        <v>68139.419989140559</v>
      </c>
      <c r="AG1352" s="31">
        <f t="shared" si="915"/>
        <v>5.0248475045310152E-2</v>
      </c>
      <c r="AH1352" s="176"/>
      <c r="AI1352" s="215"/>
      <c r="AJ1352" s="197"/>
      <c r="AK1352" s="67" t="s">
        <v>86</v>
      </c>
      <c r="AL1352" s="49">
        <f>SUM(AL20,AL470,SUMIF(AK$599:AK$1336,AK$1352,AL$599:AL$1336))</f>
        <v>1886218870</v>
      </c>
      <c r="AM1352" s="30">
        <f>IFERROR(AL1352/AI1337,"-")</f>
        <v>4.8329874492829298E-3</v>
      </c>
      <c r="AN1352" s="49">
        <v>28579</v>
      </c>
      <c r="AO1352" s="30">
        <f>IFERROR(AN1352/AJ1337,"-")</f>
        <v>6.8780203700494813E-2</v>
      </c>
      <c r="AP1352" s="52">
        <f t="shared" si="924"/>
        <v>66000.17040484272</v>
      </c>
      <c r="AQ1352" s="31">
        <f t="shared" si="916"/>
        <v>6.5811713881737413E-2</v>
      </c>
      <c r="AR1352" s="176"/>
      <c r="AS1352" s="215"/>
      <c r="AT1352" s="197"/>
      <c r="AU1352" s="67" t="s">
        <v>86</v>
      </c>
      <c r="AV1352" s="49">
        <f>SUM(AV20,AV470,SUMIF(AU$599:AU$1336,AU$1352,AV$599:AV$1336))</f>
        <v>1383935951</v>
      </c>
      <c r="AW1352" s="30">
        <f>IFERROR(AV1352/AS1337,"-")</f>
        <v>4.8332976371962856E-3</v>
      </c>
      <c r="AX1352" s="49">
        <v>21681</v>
      </c>
      <c r="AY1352" s="30">
        <f>IFERROR(AX1352/AT1337,"-")</f>
        <v>8.2850253545238811E-2</v>
      </c>
      <c r="AZ1352" s="52">
        <f t="shared" si="925"/>
        <v>63831.739818274065</v>
      </c>
      <c r="BA1352" s="31">
        <f t="shared" si="917"/>
        <v>7.8315711906834604E-2</v>
      </c>
      <c r="BB1352" s="176"/>
      <c r="BC1352" s="215"/>
      <c r="BD1352" s="197"/>
      <c r="BE1352" s="67" t="s">
        <v>86</v>
      </c>
      <c r="BF1352" s="49">
        <f>SUM(BF20,BF470,SUMIF(BE$599:BE$1336,BE$1352,BF$599:BF$1336))</f>
        <v>710690290</v>
      </c>
      <c r="BG1352" s="30">
        <f>IFERROR(BF1352/BC1337,"-")</f>
        <v>4.7121136641133481E-3</v>
      </c>
      <c r="BH1352" s="49">
        <v>11262</v>
      </c>
      <c r="BI1352" s="30">
        <f>IFERROR(BH1352/BD1337,"-")</f>
        <v>8.9073436943884213E-2</v>
      </c>
      <c r="BJ1352" s="52">
        <f t="shared" si="926"/>
        <v>63105.158053631683</v>
      </c>
      <c r="BK1352" s="31">
        <f t="shared" si="918"/>
        <v>8.1078162458694203E-2</v>
      </c>
      <c r="BL1352" s="176"/>
      <c r="BM1352" s="215"/>
      <c r="BN1352" s="197"/>
      <c r="BO1352" s="67" t="s">
        <v>86</v>
      </c>
      <c r="BP1352" s="49">
        <f>SUM(BP20,BP470,SUMIF(BO$599:BO$1336,BO$1352,BP$599:BP$1336))</f>
        <v>263055662</v>
      </c>
      <c r="BQ1352" s="30">
        <f>IFERROR(BP1352/BM1337,"-")</f>
        <v>4.7762880626071045E-3</v>
      </c>
      <c r="BR1352" s="49">
        <v>3562</v>
      </c>
      <c r="BS1352" s="30">
        <f>IFERROR(BR1352/BN1337,"-")</f>
        <v>7.9264764787039921E-2</v>
      </c>
      <c r="BT1352" s="52">
        <f t="shared" si="927"/>
        <v>73850.550814149348</v>
      </c>
      <c r="BU1352" s="31">
        <f t="shared" si="919"/>
        <v>6.2704643875646934E-2</v>
      </c>
      <c r="BV1352" s="176"/>
      <c r="BW1352" s="215"/>
      <c r="BX1352" s="197"/>
      <c r="BY1352" s="67" t="s">
        <v>87</v>
      </c>
      <c r="BZ1352" s="132">
        <f t="shared" si="911"/>
        <v>6145587937</v>
      </c>
      <c r="CA1352" s="133">
        <f>IFERROR(BZ1352/BW1337,"-")</f>
        <v>4.981372745563678E-3</v>
      </c>
      <c r="CB1352" s="132">
        <f t="shared" si="928"/>
        <v>91790</v>
      </c>
      <c r="CC1352" s="133">
        <f>IFERROR(CB1352/BX1337,"-")</f>
        <v>6.8767989882961816E-2</v>
      </c>
      <c r="CD1352" s="134">
        <f t="shared" si="929"/>
        <v>66952.69568580456</v>
      </c>
      <c r="CE1352" s="135">
        <f t="shared" si="920"/>
        <v>6.4300640344431184E-2</v>
      </c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9"/>
      <c r="CV1352" s="9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  <c r="DS1352" s="5"/>
      <c r="DT1352" s="5"/>
      <c r="DU1352" s="5"/>
      <c r="DV1352" s="5"/>
      <c r="DW1352" s="5"/>
      <c r="DX1352" s="5"/>
      <c r="DY1352" s="5"/>
      <c r="DZ1352" s="5"/>
      <c r="EA1352" s="5"/>
      <c r="EB1352" s="5"/>
      <c r="EC1352" s="5"/>
      <c r="ED1352" s="5"/>
      <c r="EE1352" s="5"/>
      <c r="EF1352" s="5"/>
      <c r="EG1352" s="5"/>
      <c r="EH1352" s="5"/>
      <c r="EI1352" s="5"/>
      <c r="EJ1352" s="5"/>
      <c r="EK1352" s="5"/>
      <c r="EL1352" s="5"/>
      <c r="EM1352" s="5"/>
      <c r="EN1352" s="5"/>
      <c r="EO1352" s="5"/>
      <c r="EP1352" s="5"/>
      <c r="EQ1352" s="5"/>
      <c r="ER1352" s="5"/>
      <c r="ES1352" s="5"/>
      <c r="ET1352" s="5"/>
      <c r="EU1352" s="5"/>
      <c r="EV1352" s="5"/>
      <c r="EW1352" s="5"/>
      <c r="EX1352" s="5"/>
      <c r="EY1352" s="5"/>
    </row>
    <row r="1353" spans="2:160" s="16" customFormat="1" ht="13.15" customHeight="1" thickTop="1" thickBot="1">
      <c r="B1353" s="227"/>
      <c r="C1353" s="228"/>
      <c r="D1353" s="176"/>
      <c r="E1353" s="215"/>
      <c r="F1353" s="197"/>
      <c r="G1353" s="68" t="s">
        <v>85</v>
      </c>
      <c r="H1353" s="50">
        <f>SUM(H21,H471,SUMIF(G$599:G$1336,G$1353,H$599:H$1336))</f>
        <v>5470889</v>
      </c>
      <c r="I1353" s="32">
        <f>IFERROR(H1353/E1337,"-")</f>
        <v>2.0043864236177979E-3</v>
      </c>
      <c r="J1353" s="50">
        <v>271</v>
      </c>
      <c r="K1353" s="32">
        <f>IFERROR(J1353/F1337,"-")</f>
        <v>0.15664739884393064</v>
      </c>
      <c r="L1353" s="53">
        <f t="shared" si="930"/>
        <v>20187.78228782288</v>
      </c>
      <c r="M1353" s="33">
        <f t="shared" si="913"/>
        <v>0.15148127445500278</v>
      </c>
      <c r="N1353" s="176"/>
      <c r="O1353" s="215"/>
      <c r="P1353" s="197"/>
      <c r="Q1353" s="68" t="s">
        <v>84</v>
      </c>
      <c r="R1353" s="50">
        <f>SUM(R21,R471,SUMIF(Q$599:Q$1336,Q$1353,R$599:R$1336))</f>
        <v>20177664</v>
      </c>
      <c r="S1353" s="32">
        <f>IFERROR(R1353/O1337,"-")</f>
        <v>1.8723769287693039E-3</v>
      </c>
      <c r="T1353" s="50">
        <v>1147</v>
      </c>
      <c r="U1353" s="32">
        <f>IFERROR(T1353/P1337,"-")</f>
        <v>0.20809143686502177</v>
      </c>
      <c r="V1353" s="53">
        <f t="shared" si="922"/>
        <v>17591.686137750654</v>
      </c>
      <c r="W1353" s="33">
        <f t="shared" si="914"/>
        <v>0.19810017271157168</v>
      </c>
      <c r="X1353" s="176"/>
      <c r="Y1353" s="215"/>
      <c r="Z1353" s="197"/>
      <c r="AA1353" s="68" t="s">
        <v>84</v>
      </c>
      <c r="AB1353" s="50">
        <f>SUM(AB21,AB471,SUMIF(AA$599:AA$1336,AA$1353,AB$599:AB$1336))</f>
        <v>739524801</v>
      </c>
      <c r="AC1353" s="32">
        <f>IFERROR(AB1353/Y1337,"-")</f>
        <v>2.1899085265135463E-3</v>
      </c>
      <c r="AD1353" s="50">
        <v>39229</v>
      </c>
      <c r="AE1353" s="32">
        <f>IFERROR(AD1353/Z1337,"-")</f>
        <v>8.1904201168359905E-2</v>
      </c>
      <c r="AF1353" s="53">
        <f t="shared" si="923"/>
        <v>18851.482347243113</v>
      </c>
      <c r="AG1353" s="33">
        <f t="shared" si="915"/>
        <v>7.6450412176251634E-2</v>
      </c>
      <c r="AH1353" s="176"/>
      <c r="AI1353" s="215"/>
      <c r="AJ1353" s="197"/>
      <c r="AK1353" s="68" t="s">
        <v>84</v>
      </c>
      <c r="AL1353" s="50">
        <f>SUM(AL21,AL471,SUMIF(AK$599:AK$1336,AK$1353,AL$599:AL$1336))</f>
        <v>1047559518</v>
      </c>
      <c r="AM1353" s="32">
        <f>IFERROR(AL1353/AI1337,"-")</f>
        <v>2.6841222317274746E-3</v>
      </c>
      <c r="AN1353" s="50">
        <v>50338</v>
      </c>
      <c r="AO1353" s="32">
        <f>IFERROR(AN1353/AJ1337,"-")</f>
        <v>0.1211469223512197</v>
      </c>
      <c r="AP1353" s="53">
        <f t="shared" si="924"/>
        <v>20810.511303587748</v>
      </c>
      <c r="AQ1353" s="33">
        <f t="shared" si="916"/>
        <v>0.11591833350988132</v>
      </c>
      <c r="AR1353" s="176"/>
      <c r="AS1353" s="215"/>
      <c r="AT1353" s="197"/>
      <c r="AU1353" s="68" t="s">
        <v>84</v>
      </c>
      <c r="AV1353" s="50">
        <f>SUM(AV21,AV471,SUMIF(AU$599:AU$1336,AU$1353,AV$599:AV$1336))</f>
        <v>1019870998</v>
      </c>
      <c r="AW1353" s="32">
        <f>IFERROR(AV1353/AS1337,"-")</f>
        <v>3.5618267458957125E-3</v>
      </c>
      <c r="AX1353" s="50">
        <v>43123</v>
      </c>
      <c r="AY1353" s="32">
        <f>IFERROR(AX1353/AT1337,"-")</f>
        <v>0.16478720924456131</v>
      </c>
      <c r="AZ1353" s="53">
        <f t="shared" si="925"/>
        <v>23650.279386870116</v>
      </c>
      <c r="BA1353" s="33">
        <f t="shared" si="917"/>
        <v>0.15576811238219773</v>
      </c>
      <c r="BB1353" s="176"/>
      <c r="BC1353" s="215"/>
      <c r="BD1353" s="197"/>
      <c r="BE1353" s="68" t="s">
        <v>84</v>
      </c>
      <c r="BF1353" s="50">
        <f>SUM(BF21,BF471,SUMIF(BE$599:BE$1336,BE$1353,BF$599:BF$1336))</f>
        <v>679378798</v>
      </c>
      <c r="BG1353" s="32">
        <f>IFERROR(BF1353/BC1337,"-")</f>
        <v>4.5045080286163783E-3</v>
      </c>
      <c r="BH1353" s="50">
        <v>25459</v>
      </c>
      <c r="BI1353" s="32">
        <f>IFERROR(BH1353/BD1337,"-")</f>
        <v>0.20136038280539409</v>
      </c>
      <c r="BJ1353" s="53">
        <f t="shared" si="926"/>
        <v>26685.21143799835</v>
      </c>
      <c r="BK1353" s="33">
        <f t="shared" si="918"/>
        <v>0.18328617812430256</v>
      </c>
      <c r="BL1353" s="176"/>
      <c r="BM1353" s="215"/>
      <c r="BN1353" s="197"/>
      <c r="BO1353" s="68" t="s">
        <v>84</v>
      </c>
      <c r="BP1353" s="50">
        <f>SUM(BP21,BP471,SUMIF(BO$599:BO$1336,BO$1353,BP$599:BP$1336))</f>
        <v>283552467</v>
      </c>
      <c r="BQ1353" s="32">
        <f>IFERROR(BP1353/BM1337,"-")</f>
        <v>5.1484474919034238E-3</v>
      </c>
      <c r="BR1353" s="50">
        <v>9620</v>
      </c>
      <c r="BS1353" s="32">
        <f>IFERROR(BR1353/BN1337,"-")</f>
        <v>0.21407272241755307</v>
      </c>
      <c r="BT1353" s="53">
        <f t="shared" si="927"/>
        <v>29475.308419958419</v>
      </c>
      <c r="BU1353" s="33">
        <f t="shared" si="919"/>
        <v>0.16934830827729466</v>
      </c>
      <c r="BV1353" s="176"/>
      <c r="BW1353" s="215"/>
      <c r="BX1353" s="197"/>
      <c r="BY1353" s="68" t="s">
        <v>85</v>
      </c>
      <c r="BZ1353" s="136">
        <f t="shared" si="911"/>
        <v>3795535135</v>
      </c>
      <c r="CA1353" s="137">
        <f>IFERROR(BZ1353/BW1337,"-")</f>
        <v>3.0765120392285674E-3</v>
      </c>
      <c r="CB1353" s="136">
        <f t="shared" si="928"/>
        <v>169187</v>
      </c>
      <c r="CC1353" s="137">
        <f>IFERROR(CB1353/BX1337,"-")</f>
        <v>0.12675291321852772</v>
      </c>
      <c r="CD1353" s="138">
        <f t="shared" si="929"/>
        <v>22433.964400338089</v>
      </c>
      <c r="CE1353" s="139">
        <f t="shared" si="920"/>
        <v>0.11851871051261879</v>
      </c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9"/>
      <c r="CV1353" s="9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  <c r="DS1353" s="5"/>
      <c r="DT1353" s="5"/>
      <c r="DU1353" s="5"/>
      <c r="DV1353" s="5"/>
      <c r="DW1353" s="5"/>
      <c r="DX1353" s="5"/>
      <c r="DY1353" s="5"/>
      <c r="DZ1353" s="5"/>
      <c r="EA1353" s="5"/>
      <c r="EB1353" s="5"/>
      <c r="EC1353" s="5"/>
      <c r="ED1353" s="5"/>
      <c r="EE1353" s="5"/>
      <c r="EF1353" s="5"/>
      <c r="EG1353" s="5"/>
      <c r="EH1353" s="5"/>
      <c r="EI1353" s="5"/>
      <c r="EJ1353" s="5"/>
      <c r="EK1353" s="5"/>
      <c r="EL1353" s="5"/>
      <c r="EM1353" s="5"/>
      <c r="EN1353" s="5"/>
      <c r="EO1353" s="5"/>
      <c r="EP1353" s="5"/>
      <c r="EQ1353" s="5"/>
      <c r="ER1353" s="5"/>
      <c r="ES1353" s="5"/>
      <c r="ET1353" s="5"/>
      <c r="EU1353" s="5"/>
      <c r="EV1353" s="5"/>
      <c r="EW1353" s="5"/>
      <c r="EX1353" s="5"/>
      <c r="EY1353" s="5"/>
    </row>
    <row r="1354" spans="2:160" s="16" customFormat="1" ht="13.15" customHeight="1" thickTop="1">
      <c r="B1354" s="229"/>
      <c r="C1354" s="230"/>
      <c r="D1354" s="177"/>
      <c r="E1354" s="216"/>
      <c r="F1354" s="198"/>
      <c r="G1354" s="18" t="s">
        <v>92</v>
      </c>
      <c r="H1354" s="48">
        <f>SUM(H1337:H1353)</f>
        <v>354627435</v>
      </c>
      <c r="I1354" s="32">
        <f>IFERROR(H1354/E1337,"-")</f>
        <v>0.12992594369149202</v>
      </c>
      <c r="J1354" s="50">
        <v>1367</v>
      </c>
      <c r="K1354" s="32">
        <f>IFERROR(J1354/F1337,"-")</f>
        <v>0.7901734104046243</v>
      </c>
      <c r="L1354" s="53">
        <f t="shared" si="930"/>
        <v>259420.21580102414</v>
      </c>
      <c r="M1354" s="34">
        <f t="shared" si="913"/>
        <v>0.76411403018446056</v>
      </c>
      <c r="N1354" s="177"/>
      <c r="O1354" s="216"/>
      <c r="P1354" s="198"/>
      <c r="Q1354" s="18" t="s">
        <v>90</v>
      </c>
      <c r="R1354" s="48">
        <f>SUM(R1337:R1353)</f>
        <v>1513180568</v>
      </c>
      <c r="S1354" s="32">
        <f>IFERROR(R1354/O1337,"-")</f>
        <v>0.14041488571646504</v>
      </c>
      <c r="T1354" s="50">
        <v>4523</v>
      </c>
      <c r="U1354" s="32">
        <f>IFERROR(T1354/P1337,"-")</f>
        <v>0.82057329462989836</v>
      </c>
      <c r="V1354" s="53">
        <f t="shared" si="922"/>
        <v>334552.41388458986</v>
      </c>
      <c r="W1354" s="34">
        <f t="shared" si="914"/>
        <v>0.781174438687392</v>
      </c>
      <c r="X1354" s="177"/>
      <c r="Y1354" s="216"/>
      <c r="Z1354" s="198"/>
      <c r="AA1354" s="18" t="s">
        <v>90</v>
      </c>
      <c r="AB1354" s="48">
        <f>SUM(AB1337:AB1353)</f>
        <v>58130000868</v>
      </c>
      <c r="AC1354" s="32">
        <f>IFERROR(AB1354/Y1337,"-")</f>
        <v>0.17213673479907141</v>
      </c>
      <c r="AD1354" s="50">
        <v>334287</v>
      </c>
      <c r="AE1354" s="32">
        <f>IFERROR(AD1354/Z1337,"-")</f>
        <v>0.69794054643165848</v>
      </c>
      <c r="AF1354" s="53">
        <f t="shared" si="923"/>
        <v>173892.49617245063</v>
      </c>
      <c r="AG1354" s="34">
        <f t="shared" si="915"/>
        <v>0.65146648997330114</v>
      </c>
      <c r="AH1354" s="177"/>
      <c r="AI1354" s="216"/>
      <c r="AJ1354" s="198"/>
      <c r="AK1354" s="18" t="s">
        <v>90</v>
      </c>
      <c r="AL1354" s="48">
        <f>SUM(AL1337:AL1353)</f>
        <v>81546209969</v>
      </c>
      <c r="AM1354" s="32">
        <f>IFERROR(AL1354/AI1337,"-")</f>
        <v>0.2089427773123527</v>
      </c>
      <c r="AN1354" s="50">
        <v>338298</v>
      </c>
      <c r="AO1354" s="32">
        <f>IFERROR(AN1354/AJ1337,"-")</f>
        <v>0.81417143187200369</v>
      </c>
      <c r="AP1354" s="53">
        <f t="shared" si="924"/>
        <v>241048.45422970279</v>
      </c>
      <c r="AQ1354" s="34">
        <f t="shared" si="916"/>
        <v>0.77903254777158071</v>
      </c>
      <c r="AR1354" s="177"/>
      <c r="AS1354" s="216"/>
      <c r="AT1354" s="198"/>
      <c r="AU1354" s="18" t="s">
        <v>90</v>
      </c>
      <c r="AV1354" s="48">
        <f>SUM(AV1337:AV1353)</f>
        <v>69593264596</v>
      </c>
      <c r="AW1354" s="32">
        <f>IFERROR(AV1354/AS1337,"-")</f>
        <v>0.24304951475071748</v>
      </c>
      <c r="AX1354" s="50">
        <v>227464</v>
      </c>
      <c r="AY1354" s="32">
        <f>IFERROR(AX1354/AT1337,"-")</f>
        <v>0.86921498419880083</v>
      </c>
      <c r="AZ1354" s="53">
        <f t="shared" si="925"/>
        <v>305952.8742834031</v>
      </c>
      <c r="BA1354" s="34">
        <f t="shared" si="917"/>
        <v>0.82164130313067785</v>
      </c>
      <c r="BB1354" s="177"/>
      <c r="BC1354" s="216"/>
      <c r="BD1354" s="198"/>
      <c r="BE1354" s="18" t="s">
        <v>90</v>
      </c>
      <c r="BF1354" s="48">
        <f>SUM(BF1337:BF1353)</f>
        <v>41389783377</v>
      </c>
      <c r="BG1354" s="32">
        <f>IFERROR(BF1354/BC1337,"-")</f>
        <v>0.27442806880821913</v>
      </c>
      <c r="BH1354" s="50">
        <v>112705</v>
      </c>
      <c r="BI1354" s="32">
        <f>IFERROR(BH1354/BD1337,"-")</f>
        <v>0.8914066516391822</v>
      </c>
      <c r="BJ1354" s="53">
        <f t="shared" si="926"/>
        <v>367239.99269775074</v>
      </c>
      <c r="BK1354" s="34">
        <f t="shared" si="918"/>
        <v>0.81139356241405869</v>
      </c>
      <c r="BL1354" s="177"/>
      <c r="BM1354" s="216"/>
      <c r="BN1354" s="198"/>
      <c r="BO1354" s="18" t="s">
        <v>90</v>
      </c>
      <c r="BP1354" s="48">
        <f>SUM(BP1337:BP1353)</f>
        <v>16167617505</v>
      </c>
      <c r="BQ1354" s="32">
        <f>IFERROR(BP1354/BM1337,"-")</f>
        <v>0.29355459564268627</v>
      </c>
      <c r="BR1354" s="50">
        <v>39425</v>
      </c>
      <c r="BS1354" s="32">
        <f>IFERROR(BR1354/BN1337,"-")</f>
        <v>0.87731986292224839</v>
      </c>
      <c r="BT1354" s="53">
        <f t="shared" si="927"/>
        <v>410085.41547241597</v>
      </c>
      <c r="BU1354" s="34">
        <f t="shared" si="919"/>
        <v>0.69402879977467169</v>
      </c>
      <c r="BV1354" s="177"/>
      <c r="BW1354" s="216"/>
      <c r="BX1354" s="198"/>
      <c r="BY1354" s="18" t="s">
        <v>92</v>
      </c>
      <c r="BZ1354" s="140">
        <f t="shared" si="911"/>
        <v>268694684318</v>
      </c>
      <c r="CA1354" s="137">
        <f>IFERROR(BZ1354/BW1337,"-")</f>
        <v>0.21779338137546878</v>
      </c>
      <c r="CB1354" s="136">
        <f t="shared" si="928"/>
        <v>1058069</v>
      </c>
      <c r="CC1354" s="137">
        <f>IFERROR(CB1354/BX1337,"-")</f>
        <v>0.7926928672783039</v>
      </c>
      <c r="CD1354" s="138">
        <f t="shared" si="929"/>
        <v>253948.1681421533</v>
      </c>
      <c r="CE1354" s="141">
        <f t="shared" si="920"/>
        <v>0.74119745319307073</v>
      </c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9"/>
      <c r="CV1354" s="9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  <c r="DS1354" s="5"/>
      <c r="DT1354" s="5"/>
      <c r="DU1354" s="5"/>
      <c r="DV1354" s="5"/>
      <c r="DW1354" s="5"/>
      <c r="DX1354" s="5"/>
      <c r="DY1354" s="5"/>
      <c r="DZ1354" s="5"/>
      <c r="EA1354" s="5"/>
      <c r="EB1354" s="5"/>
      <c r="EC1354" s="5"/>
      <c r="ED1354" s="5"/>
      <c r="EE1354" s="5"/>
      <c r="EF1354" s="5"/>
      <c r="EG1354" s="5"/>
      <c r="EH1354" s="5"/>
      <c r="EI1354" s="5"/>
      <c r="EJ1354" s="5"/>
      <c r="EK1354" s="5"/>
      <c r="EL1354" s="5"/>
      <c r="EM1354" s="5"/>
      <c r="EN1354" s="5"/>
      <c r="EO1354" s="5"/>
      <c r="EP1354" s="5"/>
      <c r="EQ1354" s="5"/>
      <c r="ER1354" s="5"/>
      <c r="ES1354" s="5"/>
      <c r="ET1354" s="5"/>
      <c r="EU1354" s="5"/>
      <c r="EV1354" s="5"/>
      <c r="EW1354" s="5"/>
      <c r="EX1354" s="5"/>
      <c r="EY1354" s="5"/>
      <c r="EZ1354" s="5"/>
    </row>
    <row r="1355" spans="2:160" s="16" customFormat="1">
      <c r="E1355" s="17"/>
      <c r="F1355" s="17"/>
      <c r="O1355" s="17"/>
      <c r="P1355" s="17"/>
      <c r="Y1355" s="17"/>
      <c r="Z1355" s="17"/>
      <c r="AI1355" s="17"/>
      <c r="AJ1355" s="17"/>
      <c r="AS1355" s="17"/>
      <c r="AT1355" s="17"/>
      <c r="BC1355" s="17"/>
      <c r="BD1355" s="17"/>
      <c r="BM1355" s="17"/>
      <c r="BN1355" s="17"/>
      <c r="BW1355" s="17"/>
      <c r="BX1355" s="17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9"/>
      <c r="CV1355" s="9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  <c r="DS1355" s="5"/>
      <c r="DT1355" s="5"/>
      <c r="DU1355" s="5"/>
      <c r="DV1355" s="5"/>
      <c r="DW1355" s="5"/>
      <c r="DX1355" s="5"/>
      <c r="DY1355" s="5"/>
      <c r="DZ1355" s="5"/>
      <c r="EA1355" s="5"/>
      <c r="EB1355" s="5"/>
      <c r="EC1355" s="5"/>
      <c r="ED1355" s="5"/>
      <c r="EE1355" s="5"/>
      <c r="EF1355" s="5"/>
      <c r="EG1355" s="5"/>
      <c r="EH1355" s="5"/>
      <c r="EI1355" s="5"/>
      <c r="EJ1355" s="5"/>
      <c r="EK1355" s="5"/>
      <c r="EL1355" s="5"/>
      <c r="EM1355" s="5"/>
      <c r="EN1355" s="5"/>
      <c r="EO1355" s="5"/>
      <c r="EP1355" s="5"/>
      <c r="EQ1355" s="5"/>
      <c r="ER1355" s="5"/>
      <c r="ES1355" s="5"/>
      <c r="ET1355" s="5"/>
      <c r="EU1355" s="5"/>
      <c r="EV1355" s="5"/>
      <c r="EW1355" s="5"/>
      <c r="EX1355" s="5"/>
      <c r="EY1355" s="5"/>
      <c r="EZ1355" s="5"/>
      <c r="FA1355" s="5"/>
      <c r="FB1355" s="5"/>
      <c r="FC1355" s="5"/>
      <c r="FD1355" s="5"/>
    </row>
  </sheetData>
  <mergeCells count="2347">
    <mergeCell ref="BM1301:BM1318"/>
    <mergeCell ref="BN1301:BN1318"/>
    <mergeCell ref="BM1319:BM1336"/>
    <mergeCell ref="BN1319:BN1336"/>
    <mergeCell ref="BN1337:BN1354"/>
    <mergeCell ref="BM1139:BM1156"/>
    <mergeCell ref="BN1139:BN1156"/>
    <mergeCell ref="BM1157:BM1174"/>
    <mergeCell ref="BN1157:BN1174"/>
    <mergeCell ref="BM1175:BM1192"/>
    <mergeCell ref="BN1175:BN1192"/>
    <mergeCell ref="BM1193:BM1210"/>
    <mergeCell ref="BN1193:BN1210"/>
    <mergeCell ref="BM1211:BM1228"/>
    <mergeCell ref="BN1211:BN1228"/>
    <mergeCell ref="BM1229:BM1246"/>
    <mergeCell ref="BN1229:BN1246"/>
    <mergeCell ref="BM1247:BM1264"/>
    <mergeCell ref="BN1247:BN1264"/>
    <mergeCell ref="BM1265:BM1282"/>
    <mergeCell ref="BN1265:BN1282"/>
    <mergeCell ref="BM1283:BM1300"/>
    <mergeCell ref="BN1283:BN1300"/>
    <mergeCell ref="BM977:BM994"/>
    <mergeCell ref="BN977:BN994"/>
    <mergeCell ref="BM995:BM1012"/>
    <mergeCell ref="BN995:BN1012"/>
    <mergeCell ref="BM1013:BM1030"/>
    <mergeCell ref="BN1013:BN1030"/>
    <mergeCell ref="BM1031:BM1048"/>
    <mergeCell ref="BN1031:BN1048"/>
    <mergeCell ref="BM1049:BM1066"/>
    <mergeCell ref="BN1049:BN1066"/>
    <mergeCell ref="BM1067:BM1084"/>
    <mergeCell ref="BN1067:BN1084"/>
    <mergeCell ref="BM1085:BM1102"/>
    <mergeCell ref="BN1085:BN1102"/>
    <mergeCell ref="BM1103:BM1120"/>
    <mergeCell ref="BN1103:BN1120"/>
    <mergeCell ref="BM1121:BM1138"/>
    <mergeCell ref="BN1121:BN1138"/>
    <mergeCell ref="BM815:BM832"/>
    <mergeCell ref="BN815:BN832"/>
    <mergeCell ref="BM833:BM850"/>
    <mergeCell ref="BN833:BN850"/>
    <mergeCell ref="BM851:BM868"/>
    <mergeCell ref="BN851:BN868"/>
    <mergeCell ref="BM869:BM886"/>
    <mergeCell ref="BN869:BN886"/>
    <mergeCell ref="BM887:BM904"/>
    <mergeCell ref="BN887:BN904"/>
    <mergeCell ref="BM905:BM922"/>
    <mergeCell ref="BN905:BN922"/>
    <mergeCell ref="BM923:BM940"/>
    <mergeCell ref="BN923:BN940"/>
    <mergeCell ref="BM941:BM958"/>
    <mergeCell ref="BN941:BN958"/>
    <mergeCell ref="BM959:BM976"/>
    <mergeCell ref="BN959:BN976"/>
    <mergeCell ref="BM653:BM670"/>
    <mergeCell ref="BN653:BN670"/>
    <mergeCell ref="BM671:BM688"/>
    <mergeCell ref="BN671:BN688"/>
    <mergeCell ref="BM689:BM706"/>
    <mergeCell ref="BN689:BN706"/>
    <mergeCell ref="BM707:BM724"/>
    <mergeCell ref="BN707:BN724"/>
    <mergeCell ref="BM725:BM742"/>
    <mergeCell ref="BN725:BN742"/>
    <mergeCell ref="BM743:BM760"/>
    <mergeCell ref="BN743:BN760"/>
    <mergeCell ref="BM761:BM778"/>
    <mergeCell ref="BN761:BN778"/>
    <mergeCell ref="BM779:BM796"/>
    <mergeCell ref="BN779:BN796"/>
    <mergeCell ref="BM797:BM814"/>
    <mergeCell ref="BN797:BN814"/>
    <mergeCell ref="BM491:BM508"/>
    <mergeCell ref="BN491:BN508"/>
    <mergeCell ref="BM509:BM526"/>
    <mergeCell ref="BN509:BN526"/>
    <mergeCell ref="BM527:BM544"/>
    <mergeCell ref="BN527:BN544"/>
    <mergeCell ref="BM545:BM562"/>
    <mergeCell ref="BN545:BN562"/>
    <mergeCell ref="BM563:BM580"/>
    <mergeCell ref="BN563:BN580"/>
    <mergeCell ref="BM581:BM598"/>
    <mergeCell ref="BN581:BN598"/>
    <mergeCell ref="BM599:BM616"/>
    <mergeCell ref="BN599:BN616"/>
    <mergeCell ref="BM617:BM634"/>
    <mergeCell ref="BN617:BN634"/>
    <mergeCell ref="BM635:BM652"/>
    <mergeCell ref="BN635:BN652"/>
    <mergeCell ref="BM329:BM346"/>
    <mergeCell ref="BN329:BN346"/>
    <mergeCell ref="BM347:BM364"/>
    <mergeCell ref="BN347:BN364"/>
    <mergeCell ref="BM365:BM382"/>
    <mergeCell ref="BN365:BN382"/>
    <mergeCell ref="BM383:BM400"/>
    <mergeCell ref="BN383:BN400"/>
    <mergeCell ref="BM401:BM418"/>
    <mergeCell ref="BN401:BN418"/>
    <mergeCell ref="BM419:BM436"/>
    <mergeCell ref="BN419:BN436"/>
    <mergeCell ref="BM437:BM454"/>
    <mergeCell ref="BN437:BN454"/>
    <mergeCell ref="BM455:BM472"/>
    <mergeCell ref="BN455:BN472"/>
    <mergeCell ref="BM473:BM490"/>
    <mergeCell ref="BN473:BN490"/>
    <mergeCell ref="BM167:BM184"/>
    <mergeCell ref="BN167:BN184"/>
    <mergeCell ref="BM185:BM202"/>
    <mergeCell ref="BN185:BN202"/>
    <mergeCell ref="BM203:BM220"/>
    <mergeCell ref="BN203:BN220"/>
    <mergeCell ref="BM221:BM238"/>
    <mergeCell ref="BN221:BN238"/>
    <mergeCell ref="BM239:BM256"/>
    <mergeCell ref="BN239:BN256"/>
    <mergeCell ref="BM257:BM274"/>
    <mergeCell ref="BN257:BN274"/>
    <mergeCell ref="BM275:BM292"/>
    <mergeCell ref="BN275:BN292"/>
    <mergeCell ref="BM293:BM310"/>
    <mergeCell ref="BN293:BN310"/>
    <mergeCell ref="BM311:BM328"/>
    <mergeCell ref="BN311:BN328"/>
    <mergeCell ref="BM5:BM22"/>
    <mergeCell ref="BN5:BN22"/>
    <mergeCell ref="BM23:BM40"/>
    <mergeCell ref="BN23:BN40"/>
    <mergeCell ref="BM41:BM58"/>
    <mergeCell ref="BN41:BN58"/>
    <mergeCell ref="BM59:BM76"/>
    <mergeCell ref="BN59:BN76"/>
    <mergeCell ref="BM77:BM94"/>
    <mergeCell ref="BN77:BN94"/>
    <mergeCell ref="BM95:BM112"/>
    <mergeCell ref="BN95:BN112"/>
    <mergeCell ref="BM113:BM130"/>
    <mergeCell ref="BN113:BN130"/>
    <mergeCell ref="BM131:BM148"/>
    <mergeCell ref="BN131:BN148"/>
    <mergeCell ref="BM149:BM166"/>
    <mergeCell ref="BN149:BN166"/>
    <mergeCell ref="BC1193:BC1210"/>
    <mergeCell ref="BD1193:BD1210"/>
    <mergeCell ref="BC1211:BC1228"/>
    <mergeCell ref="BD1211:BD1228"/>
    <mergeCell ref="BC1229:BC1246"/>
    <mergeCell ref="BD1229:BD1246"/>
    <mergeCell ref="BC1247:BC1264"/>
    <mergeCell ref="BD1247:BD1264"/>
    <mergeCell ref="BC1265:BC1282"/>
    <mergeCell ref="BD1265:BD1282"/>
    <mergeCell ref="BC1283:BC1300"/>
    <mergeCell ref="BD1283:BD1300"/>
    <mergeCell ref="BC1301:BC1318"/>
    <mergeCell ref="BD1301:BD1318"/>
    <mergeCell ref="BC1319:BC1336"/>
    <mergeCell ref="BD1319:BD1336"/>
    <mergeCell ref="BD1337:BD1354"/>
    <mergeCell ref="BC1031:BC1048"/>
    <mergeCell ref="BD1031:BD1048"/>
    <mergeCell ref="BC1049:BC1066"/>
    <mergeCell ref="BD1049:BD1066"/>
    <mergeCell ref="BC1067:BC1084"/>
    <mergeCell ref="BD1067:BD1084"/>
    <mergeCell ref="BC1085:BC1102"/>
    <mergeCell ref="BD1085:BD1102"/>
    <mergeCell ref="BC1103:BC1120"/>
    <mergeCell ref="BD1103:BD1120"/>
    <mergeCell ref="BC1121:BC1138"/>
    <mergeCell ref="BD1121:BD1138"/>
    <mergeCell ref="BC1139:BC1156"/>
    <mergeCell ref="BD1139:BD1156"/>
    <mergeCell ref="BC1157:BC1174"/>
    <mergeCell ref="BD1157:BD1174"/>
    <mergeCell ref="BC1175:BC1192"/>
    <mergeCell ref="BD1175:BD1192"/>
    <mergeCell ref="BD869:BD886"/>
    <mergeCell ref="BC887:BC904"/>
    <mergeCell ref="BD887:BD904"/>
    <mergeCell ref="BC905:BC922"/>
    <mergeCell ref="BD905:BD922"/>
    <mergeCell ref="BC923:BC940"/>
    <mergeCell ref="BD923:BD940"/>
    <mergeCell ref="BC941:BC958"/>
    <mergeCell ref="BD941:BD958"/>
    <mergeCell ref="BC959:BC976"/>
    <mergeCell ref="BD959:BD976"/>
    <mergeCell ref="BC977:BC994"/>
    <mergeCell ref="BD977:BD994"/>
    <mergeCell ref="BC995:BC1012"/>
    <mergeCell ref="BD995:BD1012"/>
    <mergeCell ref="BC1013:BC1030"/>
    <mergeCell ref="BD1013:BD1030"/>
    <mergeCell ref="BC707:BC724"/>
    <mergeCell ref="BD707:BD724"/>
    <mergeCell ref="BC725:BC742"/>
    <mergeCell ref="BD725:BD742"/>
    <mergeCell ref="BC743:BC760"/>
    <mergeCell ref="BD743:BD760"/>
    <mergeCell ref="BC761:BC778"/>
    <mergeCell ref="BD761:BD778"/>
    <mergeCell ref="BC779:BC796"/>
    <mergeCell ref="BD779:BD796"/>
    <mergeCell ref="BC797:BC814"/>
    <mergeCell ref="BD797:BD814"/>
    <mergeCell ref="BC815:BC832"/>
    <mergeCell ref="BD815:BD832"/>
    <mergeCell ref="BC833:BC850"/>
    <mergeCell ref="BD833:BD850"/>
    <mergeCell ref="BC851:BC868"/>
    <mergeCell ref="BD851:BD868"/>
    <mergeCell ref="BC545:BC562"/>
    <mergeCell ref="BD545:BD562"/>
    <mergeCell ref="BC563:BC580"/>
    <mergeCell ref="BD563:BD580"/>
    <mergeCell ref="BC581:BC598"/>
    <mergeCell ref="BD581:BD598"/>
    <mergeCell ref="BC599:BC616"/>
    <mergeCell ref="BD599:BD616"/>
    <mergeCell ref="BC617:BC634"/>
    <mergeCell ref="BD617:BD634"/>
    <mergeCell ref="BC635:BC652"/>
    <mergeCell ref="BD635:BD652"/>
    <mergeCell ref="BC653:BC670"/>
    <mergeCell ref="BD653:BD670"/>
    <mergeCell ref="BC671:BC688"/>
    <mergeCell ref="BD671:BD688"/>
    <mergeCell ref="BC689:BC706"/>
    <mergeCell ref="BD689:BD706"/>
    <mergeCell ref="BC383:BC400"/>
    <mergeCell ref="BD383:BD400"/>
    <mergeCell ref="BC401:BC418"/>
    <mergeCell ref="BD401:BD418"/>
    <mergeCell ref="BC419:BC436"/>
    <mergeCell ref="BD419:BD436"/>
    <mergeCell ref="BC437:BC454"/>
    <mergeCell ref="BD437:BD454"/>
    <mergeCell ref="BC455:BC472"/>
    <mergeCell ref="BD455:BD472"/>
    <mergeCell ref="BC473:BC490"/>
    <mergeCell ref="BD473:BD490"/>
    <mergeCell ref="BC491:BC508"/>
    <mergeCell ref="BD491:BD508"/>
    <mergeCell ref="BC509:BC526"/>
    <mergeCell ref="BD509:BD526"/>
    <mergeCell ref="BC527:BC544"/>
    <mergeCell ref="BD527:BD544"/>
    <mergeCell ref="BD221:BD238"/>
    <mergeCell ref="BC239:BC256"/>
    <mergeCell ref="BD239:BD256"/>
    <mergeCell ref="BC257:BC274"/>
    <mergeCell ref="BD257:BD274"/>
    <mergeCell ref="BC275:BC292"/>
    <mergeCell ref="BD275:BD292"/>
    <mergeCell ref="BC293:BC310"/>
    <mergeCell ref="BD293:BD310"/>
    <mergeCell ref="BC311:BC328"/>
    <mergeCell ref="BD311:BD328"/>
    <mergeCell ref="BC329:BC346"/>
    <mergeCell ref="BD329:BD346"/>
    <mergeCell ref="BC347:BC364"/>
    <mergeCell ref="BD347:BD364"/>
    <mergeCell ref="BC365:BC382"/>
    <mergeCell ref="BD365:BD382"/>
    <mergeCell ref="AS1283:AS1300"/>
    <mergeCell ref="AT1283:AT1300"/>
    <mergeCell ref="AS1301:AS1318"/>
    <mergeCell ref="AT1301:AT1318"/>
    <mergeCell ref="AS1319:AS1336"/>
    <mergeCell ref="AT1319:AT1336"/>
    <mergeCell ref="AT1337:AT1354"/>
    <mergeCell ref="BC5:BC22"/>
    <mergeCell ref="BD5:BD22"/>
    <mergeCell ref="BC23:BC40"/>
    <mergeCell ref="BD23:BD40"/>
    <mergeCell ref="BC41:BC58"/>
    <mergeCell ref="BD41:BD58"/>
    <mergeCell ref="BC59:BC76"/>
    <mergeCell ref="BD59:BD76"/>
    <mergeCell ref="BC77:BC94"/>
    <mergeCell ref="BD77:BD94"/>
    <mergeCell ref="BC95:BC112"/>
    <mergeCell ref="BD95:BD112"/>
    <mergeCell ref="BC113:BC130"/>
    <mergeCell ref="BD113:BD130"/>
    <mergeCell ref="BC131:BC148"/>
    <mergeCell ref="BD131:BD148"/>
    <mergeCell ref="BC149:BC166"/>
    <mergeCell ref="BD149:BD166"/>
    <mergeCell ref="BC167:BC184"/>
    <mergeCell ref="BD167:BD184"/>
    <mergeCell ref="BC185:BC202"/>
    <mergeCell ref="BD185:BD202"/>
    <mergeCell ref="BC203:BC220"/>
    <mergeCell ref="BD203:BD220"/>
    <mergeCell ref="BC221:BC238"/>
    <mergeCell ref="AS1121:AS1138"/>
    <mergeCell ref="AT1121:AT1138"/>
    <mergeCell ref="AS1139:AS1156"/>
    <mergeCell ref="AT1139:AT1156"/>
    <mergeCell ref="AS1157:AS1174"/>
    <mergeCell ref="AT1157:AT1174"/>
    <mergeCell ref="AS1175:AS1192"/>
    <mergeCell ref="AT1175:AT1192"/>
    <mergeCell ref="AS1193:AS1210"/>
    <mergeCell ref="AT1193:AT1210"/>
    <mergeCell ref="AS1211:AS1228"/>
    <mergeCell ref="AT1211:AT1228"/>
    <mergeCell ref="AS1229:AS1246"/>
    <mergeCell ref="AT1229:AT1246"/>
    <mergeCell ref="AS1247:AS1264"/>
    <mergeCell ref="AT1247:AT1264"/>
    <mergeCell ref="AS1265:AS1282"/>
    <mergeCell ref="AT1265:AT1282"/>
    <mergeCell ref="AS923:AS940"/>
    <mergeCell ref="AT923:AT940"/>
    <mergeCell ref="AS941:AS958"/>
    <mergeCell ref="AT941:AT958"/>
    <mergeCell ref="AS959:AS976"/>
    <mergeCell ref="AT959:AT976"/>
    <mergeCell ref="AS977:AS994"/>
    <mergeCell ref="AT977:AT994"/>
    <mergeCell ref="AS995:AS1012"/>
    <mergeCell ref="AT995:AT1012"/>
    <mergeCell ref="AS1013:AS1030"/>
    <mergeCell ref="AT1013:AT1030"/>
    <mergeCell ref="AS1031:AS1048"/>
    <mergeCell ref="AT1031:AT1048"/>
    <mergeCell ref="AS1049:AS1066"/>
    <mergeCell ref="AT1049:AT1066"/>
    <mergeCell ref="AS1067:AS1084"/>
    <mergeCell ref="AT1067:AT1084"/>
    <mergeCell ref="AS707:AS724"/>
    <mergeCell ref="AT707:AT724"/>
    <mergeCell ref="AS725:AS742"/>
    <mergeCell ref="AT725:AT742"/>
    <mergeCell ref="AS743:AS760"/>
    <mergeCell ref="AT743:AT760"/>
    <mergeCell ref="AS761:AS778"/>
    <mergeCell ref="AT761:AT778"/>
    <mergeCell ref="AS779:AS796"/>
    <mergeCell ref="AT779:AT796"/>
    <mergeCell ref="AS797:AS814"/>
    <mergeCell ref="AT797:AT814"/>
    <mergeCell ref="AS815:AS832"/>
    <mergeCell ref="AT815:AT832"/>
    <mergeCell ref="AS833:AS850"/>
    <mergeCell ref="AT833:AT850"/>
    <mergeCell ref="AS851:AS868"/>
    <mergeCell ref="AT851:AT868"/>
    <mergeCell ref="AS545:AS562"/>
    <mergeCell ref="AT545:AT562"/>
    <mergeCell ref="AS563:AS580"/>
    <mergeCell ref="AT563:AT580"/>
    <mergeCell ref="AS581:AS598"/>
    <mergeCell ref="AT581:AT598"/>
    <mergeCell ref="AS599:AS616"/>
    <mergeCell ref="AT599:AT616"/>
    <mergeCell ref="AS617:AS634"/>
    <mergeCell ref="AT617:AT634"/>
    <mergeCell ref="AS635:AS652"/>
    <mergeCell ref="AT635:AT652"/>
    <mergeCell ref="AS653:AS670"/>
    <mergeCell ref="AT653:AT670"/>
    <mergeCell ref="AS671:AS688"/>
    <mergeCell ref="AT671:AT688"/>
    <mergeCell ref="AS689:AS706"/>
    <mergeCell ref="AT689:AT706"/>
    <mergeCell ref="AS383:AS400"/>
    <mergeCell ref="AT383:AT400"/>
    <mergeCell ref="AS401:AS418"/>
    <mergeCell ref="AT401:AT418"/>
    <mergeCell ref="AS419:AS436"/>
    <mergeCell ref="AT419:AT436"/>
    <mergeCell ref="AS437:AS454"/>
    <mergeCell ref="AT437:AT454"/>
    <mergeCell ref="AS455:AS472"/>
    <mergeCell ref="AT455:AT472"/>
    <mergeCell ref="AS473:AS490"/>
    <mergeCell ref="AT473:AT490"/>
    <mergeCell ref="AS491:AS508"/>
    <mergeCell ref="AT491:AT508"/>
    <mergeCell ref="AS509:AS526"/>
    <mergeCell ref="AT509:AT526"/>
    <mergeCell ref="AS527:AS544"/>
    <mergeCell ref="AT527:AT544"/>
    <mergeCell ref="AT221:AT238"/>
    <mergeCell ref="AS239:AS256"/>
    <mergeCell ref="AT239:AT256"/>
    <mergeCell ref="AS257:AS274"/>
    <mergeCell ref="AT257:AT274"/>
    <mergeCell ref="AS275:AS292"/>
    <mergeCell ref="AT275:AT292"/>
    <mergeCell ref="AS293:AS310"/>
    <mergeCell ref="AT293:AT310"/>
    <mergeCell ref="AS311:AS328"/>
    <mergeCell ref="AT311:AT328"/>
    <mergeCell ref="AS329:AS346"/>
    <mergeCell ref="AT329:AT346"/>
    <mergeCell ref="AS347:AS364"/>
    <mergeCell ref="AT347:AT364"/>
    <mergeCell ref="AS365:AS382"/>
    <mergeCell ref="AT365:AT382"/>
    <mergeCell ref="AI1283:AI1300"/>
    <mergeCell ref="AJ1283:AJ1300"/>
    <mergeCell ref="AI1301:AI1318"/>
    <mergeCell ref="AJ1301:AJ1318"/>
    <mergeCell ref="AI1319:AI1336"/>
    <mergeCell ref="AJ1319:AJ1336"/>
    <mergeCell ref="AJ1337:AJ1354"/>
    <mergeCell ref="AS5:AS22"/>
    <mergeCell ref="AT5:AT22"/>
    <mergeCell ref="AS23:AS40"/>
    <mergeCell ref="AT23:AT40"/>
    <mergeCell ref="AS41:AS58"/>
    <mergeCell ref="AT41:AT58"/>
    <mergeCell ref="AS59:AS76"/>
    <mergeCell ref="AT59:AT76"/>
    <mergeCell ref="AS77:AS94"/>
    <mergeCell ref="AT77:AT94"/>
    <mergeCell ref="AS95:AS112"/>
    <mergeCell ref="AT95:AT112"/>
    <mergeCell ref="AS113:AS130"/>
    <mergeCell ref="AT113:AT130"/>
    <mergeCell ref="AS131:AS148"/>
    <mergeCell ref="AT131:AT148"/>
    <mergeCell ref="AS149:AS166"/>
    <mergeCell ref="AT149:AT166"/>
    <mergeCell ref="AS167:AS184"/>
    <mergeCell ref="AT167:AT184"/>
    <mergeCell ref="AS185:AS202"/>
    <mergeCell ref="AT185:AT202"/>
    <mergeCell ref="AS203:AS220"/>
    <mergeCell ref="AT203:AT220"/>
    <mergeCell ref="AS221:AS238"/>
    <mergeCell ref="AI1121:AI1138"/>
    <mergeCell ref="AJ1121:AJ1138"/>
    <mergeCell ref="AI1139:AI1156"/>
    <mergeCell ref="AJ1139:AJ1156"/>
    <mergeCell ref="AI1157:AI1174"/>
    <mergeCell ref="AJ1157:AJ1174"/>
    <mergeCell ref="AI1175:AI1192"/>
    <mergeCell ref="AJ1175:AJ1192"/>
    <mergeCell ref="AI1193:AI1210"/>
    <mergeCell ref="AJ1193:AJ1210"/>
    <mergeCell ref="AI1211:AI1228"/>
    <mergeCell ref="AJ1211:AJ1228"/>
    <mergeCell ref="AI1229:AI1246"/>
    <mergeCell ref="AJ1229:AJ1246"/>
    <mergeCell ref="AI1247:AI1264"/>
    <mergeCell ref="AJ1247:AJ1264"/>
    <mergeCell ref="AI1265:AI1282"/>
    <mergeCell ref="AJ1265:AJ1282"/>
    <mergeCell ref="AI923:AI940"/>
    <mergeCell ref="AJ923:AJ940"/>
    <mergeCell ref="AI941:AI958"/>
    <mergeCell ref="AJ941:AJ958"/>
    <mergeCell ref="AI959:AI976"/>
    <mergeCell ref="AJ959:AJ976"/>
    <mergeCell ref="AI977:AI994"/>
    <mergeCell ref="AJ977:AJ994"/>
    <mergeCell ref="AI995:AI1012"/>
    <mergeCell ref="AJ995:AJ1012"/>
    <mergeCell ref="AI1013:AI1030"/>
    <mergeCell ref="AJ1013:AJ1030"/>
    <mergeCell ref="AI1031:AI1048"/>
    <mergeCell ref="AJ1031:AJ1048"/>
    <mergeCell ref="AI1049:AI1066"/>
    <mergeCell ref="AJ1049:AJ1066"/>
    <mergeCell ref="AI1067:AI1084"/>
    <mergeCell ref="AJ1067:AJ1084"/>
    <mergeCell ref="AI689:AI706"/>
    <mergeCell ref="AJ689:AJ706"/>
    <mergeCell ref="AI707:AI724"/>
    <mergeCell ref="AJ707:AJ724"/>
    <mergeCell ref="AI725:AI742"/>
    <mergeCell ref="AJ725:AJ742"/>
    <mergeCell ref="AI743:AI760"/>
    <mergeCell ref="AJ743:AJ760"/>
    <mergeCell ref="AI761:AI778"/>
    <mergeCell ref="AJ761:AJ778"/>
    <mergeCell ref="AI779:AI796"/>
    <mergeCell ref="AJ779:AJ796"/>
    <mergeCell ref="AI797:AI814"/>
    <mergeCell ref="AJ797:AJ814"/>
    <mergeCell ref="AI815:AI832"/>
    <mergeCell ref="AJ815:AJ832"/>
    <mergeCell ref="AI833:AI850"/>
    <mergeCell ref="AJ833:AJ850"/>
    <mergeCell ref="AJ527:AJ544"/>
    <mergeCell ref="AI545:AI562"/>
    <mergeCell ref="AJ545:AJ562"/>
    <mergeCell ref="AI563:AI580"/>
    <mergeCell ref="AJ563:AJ580"/>
    <mergeCell ref="AI581:AI598"/>
    <mergeCell ref="AJ581:AJ598"/>
    <mergeCell ref="AI599:AI616"/>
    <mergeCell ref="AJ599:AJ616"/>
    <mergeCell ref="AI617:AI634"/>
    <mergeCell ref="AJ617:AJ634"/>
    <mergeCell ref="AI635:AI652"/>
    <mergeCell ref="AJ635:AJ652"/>
    <mergeCell ref="AI653:AI670"/>
    <mergeCell ref="AJ653:AJ670"/>
    <mergeCell ref="AI671:AI688"/>
    <mergeCell ref="AJ671:AJ688"/>
    <mergeCell ref="AJ311:AJ328"/>
    <mergeCell ref="AI329:AI346"/>
    <mergeCell ref="AJ329:AJ346"/>
    <mergeCell ref="AI347:AI364"/>
    <mergeCell ref="AJ347:AJ364"/>
    <mergeCell ref="AI365:AI382"/>
    <mergeCell ref="AJ365:AJ382"/>
    <mergeCell ref="AI383:AI400"/>
    <mergeCell ref="AJ383:AJ400"/>
    <mergeCell ref="AI401:AI418"/>
    <mergeCell ref="AJ401:AJ418"/>
    <mergeCell ref="AI419:AI436"/>
    <mergeCell ref="AJ419:AJ436"/>
    <mergeCell ref="AI437:AI454"/>
    <mergeCell ref="AJ437:AJ454"/>
    <mergeCell ref="AI455:AI472"/>
    <mergeCell ref="AJ455:AJ472"/>
    <mergeCell ref="Y1319:Y1336"/>
    <mergeCell ref="Z1319:Z1336"/>
    <mergeCell ref="Z1337:Z1354"/>
    <mergeCell ref="AI5:AI22"/>
    <mergeCell ref="AJ5:AJ22"/>
    <mergeCell ref="AI23:AI40"/>
    <mergeCell ref="AJ23:AJ40"/>
    <mergeCell ref="AI41:AI58"/>
    <mergeCell ref="AJ41:AJ58"/>
    <mergeCell ref="AI59:AI76"/>
    <mergeCell ref="AJ59:AJ76"/>
    <mergeCell ref="AI77:AI94"/>
    <mergeCell ref="AJ77:AJ94"/>
    <mergeCell ref="AI95:AI112"/>
    <mergeCell ref="AJ95:AJ112"/>
    <mergeCell ref="AI113:AI130"/>
    <mergeCell ref="AJ113:AJ130"/>
    <mergeCell ref="AI131:AI148"/>
    <mergeCell ref="AJ131:AJ148"/>
    <mergeCell ref="AI149:AI166"/>
    <mergeCell ref="AJ149:AJ166"/>
    <mergeCell ref="AI167:AI184"/>
    <mergeCell ref="AJ167:AJ184"/>
    <mergeCell ref="AI185:AI202"/>
    <mergeCell ref="AJ185:AJ202"/>
    <mergeCell ref="AI203:AI220"/>
    <mergeCell ref="AJ203:AJ220"/>
    <mergeCell ref="AI221:AI238"/>
    <mergeCell ref="AJ221:AJ238"/>
    <mergeCell ref="AI239:AI256"/>
    <mergeCell ref="AJ239:AJ256"/>
    <mergeCell ref="AI257:AI274"/>
    <mergeCell ref="Z1157:Z1174"/>
    <mergeCell ref="Y1175:Y1192"/>
    <mergeCell ref="Z1175:Z1192"/>
    <mergeCell ref="Y1193:Y1210"/>
    <mergeCell ref="Z1193:Z1210"/>
    <mergeCell ref="Y1211:Y1228"/>
    <mergeCell ref="Z1211:Z1228"/>
    <mergeCell ref="Y1229:Y1246"/>
    <mergeCell ref="Z1229:Z1246"/>
    <mergeCell ref="Y1247:Y1264"/>
    <mergeCell ref="Z1247:Z1264"/>
    <mergeCell ref="Y1265:Y1282"/>
    <mergeCell ref="Z1265:Z1282"/>
    <mergeCell ref="Y1283:Y1300"/>
    <mergeCell ref="Z1283:Z1300"/>
    <mergeCell ref="Y1301:Y1318"/>
    <mergeCell ref="Z1301:Z1318"/>
    <mergeCell ref="Z995:Z1012"/>
    <mergeCell ref="Y1013:Y1030"/>
    <mergeCell ref="Z1013:Z1030"/>
    <mergeCell ref="Y1031:Y1048"/>
    <mergeCell ref="Z1031:Z1048"/>
    <mergeCell ref="Y1049:Y1066"/>
    <mergeCell ref="Z1049:Z1066"/>
    <mergeCell ref="Y1067:Y1084"/>
    <mergeCell ref="Z1067:Z1084"/>
    <mergeCell ref="Y1085:Y1102"/>
    <mergeCell ref="Z1085:Z1102"/>
    <mergeCell ref="Y1103:Y1120"/>
    <mergeCell ref="Z1103:Z1120"/>
    <mergeCell ref="Y1121:Y1138"/>
    <mergeCell ref="Z1121:Z1138"/>
    <mergeCell ref="Y1139:Y1156"/>
    <mergeCell ref="Z1139:Z1156"/>
    <mergeCell ref="Y743:Y760"/>
    <mergeCell ref="Z743:Z760"/>
    <mergeCell ref="Y761:Y778"/>
    <mergeCell ref="Z761:Z778"/>
    <mergeCell ref="Y779:Y796"/>
    <mergeCell ref="Z779:Z796"/>
    <mergeCell ref="Y797:Y814"/>
    <mergeCell ref="Z797:Z814"/>
    <mergeCell ref="Y815:Y832"/>
    <mergeCell ref="Z815:Z832"/>
    <mergeCell ref="Y833:Y850"/>
    <mergeCell ref="Z833:Z850"/>
    <mergeCell ref="Y851:Y868"/>
    <mergeCell ref="Z851:Z868"/>
    <mergeCell ref="Y869:Y886"/>
    <mergeCell ref="Z869:Z886"/>
    <mergeCell ref="Y887:Y904"/>
    <mergeCell ref="Z887:Z904"/>
    <mergeCell ref="Y581:Y598"/>
    <mergeCell ref="Z581:Z598"/>
    <mergeCell ref="Y599:Y616"/>
    <mergeCell ref="Z599:Z616"/>
    <mergeCell ref="Y617:Y634"/>
    <mergeCell ref="Z617:Z634"/>
    <mergeCell ref="Y635:Y652"/>
    <mergeCell ref="Z635:Z652"/>
    <mergeCell ref="Y653:Y670"/>
    <mergeCell ref="Z653:Z670"/>
    <mergeCell ref="Y671:Y688"/>
    <mergeCell ref="Z671:Z688"/>
    <mergeCell ref="Y689:Y706"/>
    <mergeCell ref="Z689:Z706"/>
    <mergeCell ref="Y707:Y724"/>
    <mergeCell ref="Z707:Z724"/>
    <mergeCell ref="Y725:Y742"/>
    <mergeCell ref="Z725:Z742"/>
    <mergeCell ref="Z419:Z436"/>
    <mergeCell ref="Y437:Y454"/>
    <mergeCell ref="Z437:Z454"/>
    <mergeCell ref="Y455:Y472"/>
    <mergeCell ref="Z455:Z472"/>
    <mergeCell ref="Y473:Y490"/>
    <mergeCell ref="Z473:Z490"/>
    <mergeCell ref="Y491:Y508"/>
    <mergeCell ref="Z491:Z508"/>
    <mergeCell ref="Y509:Y526"/>
    <mergeCell ref="Z509:Z526"/>
    <mergeCell ref="Y527:Y544"/>
    <mergeCell ref="Z527:Z544"/>
    <mergeCell ref="Y545:Y562"/>
    <mergeCell ref="Z545:Z562"/>
    <mergeCell ref="Y563:Y580"/>
    <mergeCell ref="Z563:Z580"/>
    <mergeCell ref="Z203:Z220"/>
    <mergeCell ref="Y221:Y238"/>
    <mergeCell ref="Z221:Z238"/>
    <mergeCell ref="Y239:Y256"/>
    <mergeCell ref="Z239:Z256"/>
    <mergeCell ref="Y257:Y274"/>
    <mergeCell ref="Z257:Z274"/>
    <mergeCell ref="Y275:Y292"/>
    <mergeCell ref="Z275:Z292"/>
    <mergeCell ref="Y293:Y310"/>
    <mergeCell ref="Z293:Z310"/>
    <mergeCell ref="Y311:Y328"/>
    <mergeCell ref="Z311:Z328"/>
    <mergeCell ref="Y329:Y346"/>
    <mergeCell ref="Z329:Z346"/>
    <mergeCell ref="Y347:Y364"/>
    <mergeCell ref="Z347:Z364"/>
    <mergeCell ref="O1211:O1228"/>
    <mergeCell ref="P1211:P1228"/>
    <mergeCell ref="O1229:O1246"/>
    <mergeCell ref="P1229:P1246"/>
    <mergeCell ref="O1247:O1264"/>
    <mergeCell ref="P1247:P1264"/>
    <mergeCell ref="O1265:O1282"/>
    <mergeCell ref="P1265:P1282"/>
    <mergeCell ref="O1283:O1300"/>
    <mergeCell ref="P1283:P1300"/>
    <mergeCell ref="O1301:O1318"/>
    <mergeCell ref="P1301:P1318"/>
    <mergeCell ref="O1319:O1336"/>
    <mergeCell ref="P1319:P1336"/>
    <mergeCell ref="P1337:P1354"/>
    <mergeCell ref="Y5:Y22"/>
    <mergeCell ref="Z5:Z22"/>
    <mergeCell ref="Y23:Y40"/>
    <mergeCell ref="Z23:Z40"/>
    <mergeCell ref="Y41:Y58"/>
    <mergeCell ref="Z41:Z58"/>
    <mergeCell ref="Y59:Y76"/>
    <mergeCell ref="Z59:Z76"/>
    <mergeCell ref="Y77:Y94"/>
    <mergeCell ref="Z77:Z94"/>
    <mergeCell ref="Y95:Y112"/>
    <mergeCell ref="Z95:Z112"/>
    <mergeCell ref="Y113:Y130"/>
    <mergeCell ref="Z113:Z130"/>
    <mergeCell ref="Y131:Y148"/>
    <mergeCell ref="Z131:Z148"/>
    <mergeCell ref="Y149:Y166"/>
    <mergeCell ref="O1049:O1066"/>
    <mergeCell ref="P1049:P1066"/>
    <mergeCell ref="O1067:O1084"/>
    <mergeCell ref="P1067:P1084"/>
    <mergeCell ref="O1085:O1102"/>
    <mergeCell ref="P1085:P1102"/>
    <mergeCell ref="O1103:O1120"/>
    <mergeCell ref="P1103:P1120"/>
    <mergeCell ref="O1121:O1138"/>
    <mergeCell ref="P1121:P1138"/>
    <mergeCell ref="O1139:O1156"/>
    <mergeCell ref="P1139:P1156"/>
    <mergeCell ref="O1157:O1174"/>
    <mergeCell ref="P1157:P1174"/>
    <mergeCell ref="O1175:O1192"/>
    <mergeCell ref="P1175:P1192"/>
    <mergeCell ref="O1193:O1210"/>
    <mergeCell ref="P1193:P1210"/>
    <mergeCell ref="P887:P904"/>
    <mergeCell ref="O905:O922"/>
    <mergeCell ref="P905:P922"/>
    <mergeCell ref="O923:O940"/>
    <mergeCell ref="P923:P940"/>
    <mergeCell ref="O941:O958"/>
    <mergeCell ref="P941:P958"/>
    <mergeCell ref="O959:O976"/>
    <mergeCell ref="P959:P976"/>
    <mergeCell ref="O977:O994"/>
    <mergeCell ref="P977:P994"/>
    <mergeCell ref="O995:O1012"/>
    <mergeCell ref="P995:P1012"/>
    <mergeCell ref="O1013:O1030"/>
    <mergeCell ref="P1013:P1030"/>
    <mergeCell ref="O1031:O1048"/>
    <mergeCell ref="P1031:P1048"/>
    <mergeCell ref="O689:O706"/>
    <mergeCell ref="P689:P706"/>
    <mergeCell ref="O707:O724"/>
    <mergeCell ref="P707:P724"/>
    <mergeCell ref="O725:O742"/>
    <mergeCell ref="P725:P742"/>
    <mergeCell ref="O743:O760"/>
    <mergeCell ref="P743:P760"/>
    <mergeCell ref="O761:O778"/>
    <mergeCell ref="P761:P778"/>
    <mergeCell ref="O779:O796"/>
    <mergeCell ref="P779:P796"/>
    <mergeCell ref="O797:O814"/>
    <mergeCell ref="P797:P814"/>
    <mergeCell ref="O815:O832"/>
    <mergeCell ref="P815:P832"/>
    <mergeCell ref="O833:O850"/>
    <mergeCell ref="P833:P850"/>
    <mergeCell ref="O527:O544"/>
    <mergeCell ref="P527:P544"/>
    <mergeCell ref="O545:O562"/>
    <mergeCell ref="P545:P562"/>
    <mergeCell ref="O563:O580"/>
    <mergeCell ref="P563:P580"/>
    <mergeCell ref="O581:O598"/>
    <mergeCell ref="P581:P598"/>
    <mergeCell ref="O599:O616"/>
    <mergeCell ref="P599:P616"/>
    <mergeCell ref="O617:O634"/>
    <mergeCell ref="P617:P634"/>
    <mergeCell ref="O635:O652"/>
    <mergeCell ref="P635:P652"/>
    <mergeCell ref="O653:O670"/>
    <mergeCell ref="P653:P670"/>
    <mergeCell ref="O671:O688"/>
    <mergeCell ref="P671:P688"/>
    <mergeCell ref="O365:O382"/>
    <mergeCell ref="P365:P382"/>
    <mergeCell ref="O383:O400"/>
    <mergeCell ref="P383:P400"/>
    <mergeCell ref="O401:O418"/>
    <mergeCell ref="P401:P418"/>
    <mergeCell ref="O419:O436"/>
    <mergeCell ref="P419:P436"/>
    <mergeCell ref="O437:O454"/>
    <mergeCell ref="P437:P454"/>
    <mergeCell ref="O455:O472"/>
    <mergeCell ref="P455:P472"/>
    <mergeCell ref="O473:O490"/>
    <mergeCell ref="P473:P490"/>
    <mergeCell ref="O491:O508"/>
    <mergeCell ref="P491:P508"/>
    <mergeCell ref="O509:O526"/>
    <mergeCell ref="P509:P526"/>
    <mergeCell ref="E1301:E1318"/>
    <mergeCell ref="F1301:F1318"/>
    <mergeCell ref="E1319:E1336"/>
    <mergeCell ref="F1319:F1336"/>
    <mergeCell ref="F1337:F1354"/>
    <mergeCell ref="O5:O22"/>
    <mergeCell ref="P5:P22"/>
    <mergeCell ref="O23:O40"/>
    <mergeCell ref="P23:P40"/>
    <mergeCell ref="O41:O58"/>
    <mergeCell ref="P41:P58"/>
    <mergeCell ref="O59:O76"/>
    <mergeCell ref="P59:P76"/>
    <mergeCell ref="O77:O94"/>
    <mergeCell ref="P77:P94"/>
    <mergeCell ref="O95:O112"/>
    <mergeCell ref="P95:P112"/>
    <mergeCell ref="O113:O130"/>
    <mergeCell ref="P113:P130"/>
    <mergeCell ref="O131:O148"/>
    <mergeCell ref="P131:P148"/>
    <mergeCell ref="O149:O166"/>
    <mergeCell ref="P149:P166"/>
    <mergeCell ref="O167:O184"/>
    <mergeCell ref="P167:P184"/>
    <mergeCell ref="O185:O202"/>
    <mergeCell ref="P185:P202"/>
    <mergeCell ref="O203:O220"/>
    <mergeCell ref="P203:P220"/>
    <mergeCell ref="O221:O238"/>
    <mergeCell ref="P221:P238"/>
    <mergeCell ref="O239:O256"/>
    <mergeCell ref="E1139:E1156"/>
    <mergeCell ref="F1139:F1156"/>
    <mergeCell ref="E1157:E1174"/>
    <mergeCell ref="F1157:F1174"/>
    <mergeCell ref="E1175:E1192"/>
    <mergeCell ref="F1175:F1192"/>
    <mergeCell ref="E1193:E1210"/>
    <mergeCell ref="F1193:F1210"/>
    <mergeCell ref="E1211:E1228"/>
    <mergeCell ref="F1211:F1228"/>
    <mergeCell ref="E1229:E1246"/>
    <mergeCell ref="F1229:F1246"/>
    <mergeCell ref="E1247:E1264"/>
    <mergeCell ref="F1247:F1264"/>
    <mergeCell ref="E1265:E1282"/>
    <mergeCell ref="F1265:F1282"/>
    <mergeCell ref="E1283:E1300"/>
    <mergeCell ref="F1283:F1300"/>
    <mergeCell ref="E977:E994"/>
    <mergeCell ref="F977:F994"/>
    <mergeCell ref="E995:E1012"/>
    <mergeCell ref="F995:F1012"/>
    <mergeCell ref="E1013:E1030"/>
    <mergeCell ref="F1013:F1030"/>
    <mergeCell ref="E1031:E1048"/>
    <mergeCell ref="F1031:F1048"/>
    <mergeCell ref="E1049:E1066"/>
    <mergeCell ref="F1049:F1066"/>
    <mergeCell ref="E1067:E1084"/>
    <mergeCell ref="F1067:F1084"/>
    <mergeCell ref="E1085:E1102"/>
    <mergeCell ref="F1085:F1102"/>
    <mergeCell ref="E1103:E1120"/>
    <mergeCell ref="F1103:F1120"/>
    <mergeCell ref="E1121:E1138"/>
    <mergeCell ref="F1121:F1138"/>
    <mergeCell ref="E815:E832"/>
    <mergeCell ref="F815:F832"/>
    <mergeCell ref="E833:E850"/>
    <mergeCell ref="F833:F850"/>
    <mergeCell ref="E851:E868"/>
    <mergeCell ref="F851:F868"/>
    <mergeCell ref="E869:E886"/>
    <mergeCell ref="F869:F886"/>
    <mergeCell ref="E887:E904"/>
    <mergeCell ref="F887:F904"/>
    <mergeCell ref="E905:E922"/>
    <mergeCell ref="F905:F922"/>
    <mergeCell ref="E923:E940"/>
    <mergeCell ref="F923:F940"/>
    <mergeCell ref="E941:E958"/>
    <mergeCell ref="F941:F958"/>
    <mergeCell ref="E959:E976"/>
    <mergeCell ref="F959:F976"/>
    <mergeCell ref="E653:E670"/>
    <mergeCell ref="F653:F670"/>
    <mergeCell ref="E671:E688"/>
    <mergeCell ref="F671:F688"/>
    <mergeCell ref="E689:E706"/>
    <mergeCell ref="F689:F706"/>
    <mergeCell ref="E707:E724"/>
    <mergeCell ref="F707:F724"/>
    <mergeCell ref="E725:E742"/>
    <mergeCell ref="F725:F742"/>
    <mergeCell ref="E743:E760"/>
    <mergeCell ref="F743:F760"/>
    <mergeCell ref="E761:E778"/>
    <mergeCell ref="F761:F778"/>
    <mergeCell ref="E779:E796"/>
    <mergeCell ref="F779:F796"/>
    <mergeCell ref="E797:E814"/>
    <mergeCell ref="F797:F814"/>
    <mergeCell ref="E491:E508"/>
    <mergeCell ref="F491:F508"/>
    <mergeCell ref="E509:E526"/>
    <mergeCell ref="F509:F526"/>
    <mergeCell ref="E527:E544"/>
    <mergeCell ref="F527:F544"/>
    <mergeCell ref="E545:E562"/>
    <mergeCell ref="F545:F562"/>
    <mergeCell ref="E563:E580"/>
    <mergeCell ref="F563:F580"/>
    <mergeCell ref="E581:E598"/>
    <mergeCell ref="F581:F598"/>
    <mergeCell ref="E599:E616"/>
    <mergeCell ref="F599:F616"/>
    <mergeCell ref="E617:E634"/>
    <mergeCell ref="F617:F634"/>
    <mergeCell ref="E635:E652"/>
    <mergeCell ref="F635:F652"/>
    <mergeCell ref="E329:E346"/>
    <mergeCell ref="F329:F346"/>
    <mergeCell ref="E347:E364"/>
    <mergeCell ref="F347:F364"/>
    <mergeCell ref="E365:E382"/>
    <mergeCell ref="F365:F382"/>
    <mergeCell ref="E383:E400"/>
    <mergeCell ref="F383:F400"/>
    <mergeCell ref="E401:E418"/>
    <mergeCell ref="F401:F418"/>
    <mergeCell ref="E419:E436"/>
    <mergeCell ref="F419:F436"/>
    <mergeCell ref="E437:E454"/>
    <mergeCell ref="F437:F454"/>
    <mergeCell ref="E455:E472"/>
    <mergeCell ref="F455:F472"/>
    <mergeCell ref="E473:E490"/>
    <mergeCell ref="F473:F490"/>
    <mergeCell ref="E167:E184"/>
    <mergeCell ref="F167:F184"/>
    <mergeCell ref="E185:E202"/>
    <mergeCell ref="F185:F202"/>
    <mergeCell ref="E203:E220"/>
    <mergeCell ref="F203:F220"/>
    <mergeCell ref="E221:E238"/>
    <mergeCell ref="F221:F238"/>
    <mergeCell ref="E239:E256"/>
    <mergeCell ref="F239:F256"/>
    <mergeCell ref="E257:E274"/>
    <mergeCell ref="F257:F274"/>
    <mergeCell ref="E275:E292"/>
    <mergeCell ref="F275:F292"/>
    <mergeCell ref="E293:E310"/>
    <mergeCell ref="F293:F310"/>
    <mergeCell ref="E311:E328"/>
    <mergeCell ref="F311:F328"/>
    <mergeCell ref="E5:E22"/>
    <mergeCell ref="F5:F22"/>
    <mergeCell ref="E23:E40"/>
    <mergeCell ref="F23:F40"/>
    <mergeCell ref="E41:E58"/>
    <mergeCell ref="F41:F58"/>
    <mergeCell ref="E59:E76"/>
    <mergeCell ref="F59:F76"/>
    <mergeCell ref="E77:E94"/>
    <mergeCell ref="F77:F94"/>
    <mergeCell ref="E95:E112"/>
    <mergeCell ref="F95:F112"/>
    <mergeCell ref="E113:E130"/>
    <mergeCell ref="F113:F130"/>
    <mergeCell ref="E131:E148"/>
    <mergeCell ref="F131:F148"/>
    <mergeCell ref="E149:E166"/>
    <mergeCell ref="F149:F166"/>
    <mergeCell ref="BB1157:BB1174"/>
    <mergeCell ref="BB1175:BB1192"/>
    <mergeCell ref="X1301:X1318"/>
    <mergeCell ref="X1319:X1336"/>
    <mergeCell ref="AH1301:AH1318"/>
    <mergeCell ref="AH1319:AH1336"/>
    <mergeCell ref="AR1301:AR1318"/>
    <mergeCell ref="AR1319:AR1336"/>
    <mergeCell ref="BB1301:BB1318"/>
    <mergeCell ref="BB1319:BB1336"/>
    <mergeCell ref="X1211:X1228"/>
    <mergeCell ref="AH1193:AH1210"/>
    <mergeCell ref="AH1211:AH1228"/>
    <mergeCell ref="AR1193:AR1210"/>
    <mergeCell ref="AR1211:AR1228"/>
    <mergeCell ref="BB1193:BB1210"/>
    <mergeCell ref="BB1211:BB1228"/>
    <mergeCell ref="X1229:X1246"/>
    <mergeCell ref="X1247:X1264"/>
    <mergeCell ref="AH1229:AH1246"/>
    <mergeCell ref="AH1247:AH1264"/>
    <mergeCell ref="AR1229:AR1246"/>
    <mergeCell ref="AR1247:AR1264"/>
    <mergeCell ref="BB1229:BB1246"/>
    <mergeCell ref="BB1247:BB1264"/>
    <mergeCell ref="X1265:X1282"/>
    <mergeCell ref="X1283:X1300"/>
    <mergeCell ref="AH1265:AH1282"/>
    <mergeCell ref="AH1283:AH1300"/>
    <mergeCell ref="AR1265:AR1282"/>
    <mergeCell ref="AR1283:AR1300"/>
    <mergeCell ref="Y1157:Y1174"/>
    <mergeCell ref="AR1013:AR1030"/>
    <mergeCell ref="AR1031:AR1048"/>
    <mergeCell ref="BB1013:BB1030"/>
    <mergeCell ref="BB1031:BB1048"/>
    <mergeCell ref="X1049:X1066"/>
    <mergeCell ref="X1067:X1084"/>
    <mergeCell ref="AH1049:AH1066"/>
    <mergeCell ref="AH1067:AH1084"/>
    <mergeCell ref="AR1049:AR1066"/>
    <mergeCell ref="AR1067:AR1084"/>
    <mergeCell ref="BB1049:BB1066"/>
    <mergeCell ref="BB1067:BB1084"/>
    <mergeCell ref="AH1085:AH1102"/>
    <mergeCell ref="AH1103:AH1120"/>
    <mergeCell ref="AR1085:AR1102"/>
    <mergeCell ref="AR1103:AR1120"/>
    <mergeCell ref="BB1085:BB1102"/>
    <mergeCell ref="BB1103:BB1120"/>
    <mergeCell ref="AI1085:AI1102"/>
    <mergeCell ref="AJ1085:AJ1102"/>
    <mergeCell ref="AI1103:AI1120"/>
    <mergeCell ref="AJ1103:AJ1120"/>
    <mergeCell ref="AS1085:AS1102"/>
    <mergeCell ref="AT1085:AT1102"/>
    <mergeCell ref="AS1103:AS1120"/>
    <mergeCell ref="AT1103:AT1120"/>
    <mergeCell ref="AR923:AR940"/>
    <mergeCell ref="BB905:BB922"/>
    <mergeCell ref="BB923:BB940"/>
    <mergeCell ref="BL905:BL922"/>
    <mergeCell ref="BL923:BL940"/>
    <mergeCell ref="X941:X958"/>
    <mergeCell ref="X959:X976"/>
    <mergeCell ref="AH941:AH958"/>
    <mergeCell ref="AH959:AH976"/>
    <mergeCell ref="AR941:AR958"/>
    <mergeCell ref="AR959:AR976"/>
    <mergeCell ref="BB941:BB958"/>
    <mergeCell ref="BB959:BB976"/>
    <mergeCell ref="X977:X994"/>
    <mergeCell ref="AH977:AH994"/>
    <mergeCell ref="AR977:AR994"/>
    <mergeCell ref="AR995:AR1012"/>
    <mergeCell ref="BB977:BB994"/>
    <mergeCell ref="BB995:BB1012"/>
    <mergeCell ref="BL941:BL958"/>
    <mergeCell ref="BL959:BL976"/>
    <mergeCell ref="Y905:Y922"/>
    <mergeCell ref="Z905:Z922"/>
    <mergeCell ref="Y923:Y940"/>
    <mergeCell ref="Z923:Z940"/>
    <mergeCell ref="Y941:Y958"/>
    <mergeCell ref="Z941:Z958"/>
    <mergeCell ref="Y959:Y976"/>
    <mergeCell ref="Z959:Z976"/>
    <mergeCell ref="Y977:Y994"/>
    <mergeCell ref="Z977:Z994"/>
    <mergeCell ref="Y995:Y1012"/>
    <mergeCell ref="AR851:AR868"/>
    <mergeCell ref="BB833:BB850"/>
    <mergeCell ref="BB851:BB868"/>
    <mergeCell ref="BL833:BL850"/>
    <mergeCell ref="BL851:BL868"/>
    <mergeCell ref="X869:X886"/>
    <mergeCell ref="X887:X904"/>
    <mergeCell ref="AH869:AH886"/>
    <mergeCell ref="AH887:AH904"/>
    <mergeCell ref="AR869:AR886"/>
    <mergeCell ref="AR887:AR904"/>
    <mergeCell ref="BB869:BB886"/>
    <mergeCell ref="BB887:BB904"/>
    <mergeCell ref="BL869:BL886"/>
    <mergeCell ref="BL887:BL904"/>
    <mergeCell ref="AH905:AH922"/>
    <mergeCell ref="AR905:AR922"/>
    <mergeCell ref="AI851:AI868"/>
    <mergeCell ref="AJ851:AJ868"/>
    <mergeCell ref="AI869:AI886"/>
    <mergeCell ref="AJ869:AJ886"/>
    <mergeCell ref="AI887:AI904"/>
    <mergeCell ref="AJ887:AJ904"/>
    <mergeCell ref="AI905:AI922"/>
    <mergeCell ref="AJ905:AJ922"/>
    <mergeCell ref="AS869:AS886"/>
    <mergeCell ref="AT869:AT886"/>
    <mergeCell ref="AS887:AS904"/>
    <mergeCell ref="AT887:AT904"/>
    <mergeCell ref="AS905:AS922"/>
    <mergeCell ref="AT905:AT922"/>
    <mergeCell ref="BC869:BC886"/>
    <mergeCell ref="AH761:AH778"/>
    <mergeCell ref="AH779:AH796"/>
    <mergeCell ref="AR761:AR778"/>
    <mergeCell ref="AR779:AR796"/>
    <mergeCell ref="BB761:BB778"/>
    <mergeCell ref="BB779:BB796"/>
    <mergeCell ref="BL761:BL778"/>
    <mergeCell ref="BL779:BL796"/>
    <mergeCell ref="AH797:AH814"/>
    <mergeCell ref="AH815:AH832"/>
    <mergeCell ref="AR797:AR814"/>
    <mergeCell ref="AR815:AR832"/>
    <mergeCell ref="BB797:BB814"/>
    <mergeCell ref="BB815:BB832"/>
    <mergeCell ref="BL797:BL814"/>
    <mergeCell ref="BL815:BL832"/>
    <mergeCell ref="AR833:AR850"/>
    <mergeCell ref="AH581:AH598"/>
    <mergeCell ref="BB581:BB598"/>
    <mergeCell ref="BL581:BL598"/>
    <mergeCell ref="BB635:BB652"/>
    <mergeCell ref="BL617:BL634"/>
    <mergeCell ref="BL635:BL652"/>
    <mergeCell ref="AR617:AR634"/>
    <mergeCell ref="AR473:AR490"/>
    <mergeCell ref="AR491:AR508"/>
    <mergeCell ref="AR509:AR526"/>
    <mergeCell ref="AR527:AR544"/>
    <mergeCell ref="AR545:AR562"/>
    <mergeCell ref="AR563:AR580"/>
    <mergeCell ref="AR581:AR598"/>
    <mergeCell ref="AR599:AR616"/>
    <mergeCell ref="BL599:BL616"/>
    <mergeCell ref="BB743:BB760"/>
    <mergeCell ref="BL725:BL742"/>
    <mergeCell ref="BL743:BL760"/>
    <mergeCell ref="BL653:BL670"/>
    <mergeCell ref="BL671:BL688"/>
    <mergeCell ref="BL689:BL706"/>
    <mergeCell ref="BL707:BL724"/>
    <mergeCell ref="BL563:BL580"/>
    <mergeCell ref="BL545:BL562"/>
    <mergeCell ref="AI473:AI490"/>
    <mergeCell ref="AJ473:AJ490"/>
    <mergeCell ref="AI491:AI508"/>
    <mergeCell ref="AJ491:AJ508"/>
    <mergeCell ref="AI509:AI526"/>
    <mergeCell ref="AJ509:AJ526"/>
    <mergeCell ref="AI527:AI544"/>
    <mergeCell ref="BB365:BB382"/>
    <mergeCell ref="BB383:BB400"/>
    <mergeCell ref="X401:X418"/>
    <mergeCell ref="AH401:AH418"/>
    <mergeCell ref="AH419:AH436"/>
    <mergeCell ref="BB401:BB418"/>
    <mergeCell ref="BB419:BB436"/>
    <mergeCell ref="BB437:BB454"/>
    <mergeCell ref="BB455:BB472"/>
    <mergeCell ref="BB473:BB490"/>
    <mergeCell ref="BB491:BB508"/>
    <mergeCell ref="AH509:AH526"/>
    <mergeCell ref="AH527:AH544"/>
    <mergeCell ref="BB509:BB526"/>
    <mergeCell ref="BB527:BB544"/>
    <mergeCell ref="AH563:AH580"/>
    <mergeCell ref="BB563:BB580"/>
    <mergeCell ref="AH545:AH562"/>
    <mergeCell ref="BB545:BB562"/>
    <mergeCell ref="AR365:AR382"/>
    <mergeCell ref="AR383:AR400"/>
    <mergeCell ref="AR401:AR418"/>
    <mergeCell ref="AR419:AR436"/>
    <mergeCell ref="AR437:AR454"/>
    <mergeCell ref="AR455:AR472"/>
    <mergeCell ref="Y365:Y382"/>
    <mergeCell ref="Z365:Z382"/>
    <mergeCell ref="Y383:Y400"/>
    <mergeCell ref="Z383:Z400"/>
    <mergeCell ref="Y401:Y418"/>
    <mergeCell ref="Z401:Z418"/>
    <mergeCell ref="Y419:Y436"/>
    <mergeCell ref="DE3:DE4"/>
    <mergeCell ref="EI3:EI4"/>
    <mergeCell ref="BM1337:BM1354"/>
    <mergeCell ref="BW5:BW22"/>
    <mergeCell ref="BX5:BX22"/>
    <mergeCell ref="BW167:BW184"/>
    <mergeCell ref="BX167:BX184"/>
    <mergeCell ref="BW185:BW202"/>
    <mergeCell ref="BX185:BX202"/>
    <mergeCell ref="BW203:BW220"/>
    <mergeCell ref="BX203:BX220"/>
    <mergeCell ref="BW113:BW130"/>
    <mergeCell ref="BX113:BX130"/>
    <mergeCell ref="BW131:BW148"/>
    <mergeCell ref="BX131:BX148"/>
    <mergeCell ref="BW149:BW166"/>
    <mergeCell ref="BX149:BX166"/>
    <mergeCell ref="BX41:BX58"/>
    <mergeCell ref="BW59:BW76"/>
    <mergeCell ref="BX59:BX76"/>
    <mergeCell ref="BW257:BW274"/>
    <mergeCell ref="BX257:BX274"/>
    <mergeCell ref="BW491:BW508"/>
    <mergeCell ref="BX491:BX508"/>
    <mergeCell ref="BW509:BW526"/>
    <mergeCell ref="BX509:BX526"/>
    <mergeCell ref="BW527:BW544"/>
    <mergeCell ref="BX527:BX544"/>
    <mergeCell ref="BW437:BW454"/>
    <mergeCell ref="BX437:BX454"/>
    <mergeCell ref="BW455:BW472"/>
    <mergeCell ref="BW473:BW490"/>
    <mergeCell ref="B1211:B1228"/>
    <mergeCell ref="B1229:B1246"/>
    <mergeCell ref="B1247:B1264"/>
    <mergeCell ref="B1265:B1282"/>
    <mergeCell ref="B1283:B1300"/>
    <mergeCell ref="B1301:B1318"/>
    <mergeCell ref="B1319:B1336"/>
    <mergeCell ref="B1337:C1354"/>
    <mergeCell ref="B905:B922"/>
    <mergeCell ref="B923:B940"/>
    <mergeCell ref="B941:B958"/>
    <mergeCell ref="B959:B976"/>
    <mergeCell ref="B977:B994"/>
    <mergeCell ref="B995:B1012"/>
    <mergeCell ref="B1013:B1030"/>
    <mergeCell ref="B1031:B1048"/>
    <mergeCell ref="B1049:B1066"/>
    <mergeCell ref="B1067:B1084"/>
    <mergeCell ref="B1085:B1102"/>
    <mergeCell ref="B1103:B1120"/>
    <mergeCell ref="B1121:B1138"/>
    <mergeCell ref="B1139:B1156"/>
    <mergeCell ref="B1157:B1174"/>
    <mergeCell ref="B1175:B1192"/>
    <mergeCell ref="B1193:B1210"/>
    <mergeCell ref="C905:C922"/>
    <mergeCell ref="C1013:C1030"/>
    <mergeCell ref="C977:C994"/>
    <mergeCell ref="C1103:C1120"/>
    <mergeCell ref="C1193:C1210"/>
    <mergeCell ref="C1211:C1228"/>
    <mergeCell ref="C1157:C1174"/>
    <mergeCell ref="B599:B616"/>
    <mergeCell ref="B617:B634"/>
    <mergeCell ref="B635:B652"/>
    <mergeCell ref="B653:B670"/>
    <mergeCell ref="B671:B688"/>
    <mergeCell ref="B689:B706"/>
    <mergeCell ref="B707:B724"/>
    <mergeCell ref="B725:B742"/>
    <mergeCell ref="B743:B760"/>
    <mergeCell ref="B761:B778"/>
    <mergeCell ref="B779:B796"/>
    <mergeCell ref="B797:B814"/>
    <mergeCell ref="B815:B832"/>
    <mergeCell ref="B833:B850"/>
    <mergeCell ref="B851:B868"/>
    <mergeCell ref="B869:B886"/>
    <mergeCell ref="B887:B904"/>
    <mergeCell ref="B293:B310"/>
    <mergeCell ref="B311:B328"/>
    <mergeCell ref="B329:B346"/>
    <mergeCell ref="B347:B364"/>
    <mergeCell ref="B365:B382"/>
    <mergeCell ref="B383:B400"/>
    <mergeCell ref="B401:B418"/>
    <mergeCell ref="B419:B436"/>
    <mergeCell ref="B437:B454"/>
    <mergeCell ref="B455:B472"/>
    <mergeCell ref="B473:B490"/>
    <mergeCell ref="B491:B508"/>
    <mergeCell ref="B509:B526"/>
    <mergeCell ref="B527:B544"/>
    <mergeCell ref="B545:B562"/>
    <mergeCell ref="B563:B580"/>
    <mergeCell ref="B581:B598"/>
    <mergeCell ref="B3:B4"/>
    <mergeCell ref="B5:B22"/>
    <mergeCell ref="B23:B40"/>
    <mergeCell ref="B41:B58"/>
    <mergeCell ref="B59:B76"/>
    <mergeCell ref="B77:B94"/>
    <mergeCell ref="B95:B112"/>
    <mergeCell ref="B113:B130"/>
    <mergeCell ref="B131:B148"/>
    <mergeCell ref="B149:B166"/>
    <mergeCell ref="B167:B184"/>
    <mergeCell ref="B185:B202"/>
    <mergeCell ref="B203:B220"/>
    <mergeCell ref="B221:B238"/>
    <mergeCell ref="B239:B256"/>
    <mergeCell ref="B257:B274"/>
    <mergeCell ref="B275:B292"/>
    <mergeCell ref="C5:C22"/>
    <mergeCell ref="C23:C40"/>
    <mergeCell ref="C3:C4"/>
    <mergeCell ref="D5:D22"/>
    <mergeCell ref="D23:D40"/>
    <mergeCell ref="AR5:AR22"/>
    <mergeCell ref="AR23:AR40"/>
    <mergeCell ref="AR41:AR58"/>
    <mergeCell ref="AR59:AR76"/>
    <mergeCell ref="C113:C130"/>
    <mergeCell ref="C131:C148"/>
    <mergeCell ref="C77:C94"/>
    <mergeCell ref="C95:C112"/>
    <mergeCell ref="C41:C58"/>
    <mergeCell ref="C59:C76"/>
    <mergeCell ref="D41:D58"/>
    <mergeCell ref="D59:D76"/>
    <mergeCell ref="D77:D94"/>
    <mergeCell ref="D95:D112"/>
    <mergeCell ref="D113:D130"/>
    <mergeCell ref="D131:D148"/>
    <mergeCell ref="D3:M3"/>
    <mergeCell ref="N5:N22"/>
    <mergeCell ref="N3:W3"/>
    <mergeCell ref="X3:AG3"/>
    <mergeCell ref="AH3:AQ3"/>
    <mergeCell ref="AR3:BA3"/>
    <mergeCell ref="AH5:AH22"/>
    <mergeCell ref="AH23:AH40"/>
    <mergeCell ref="AH77:AH94"/>
    <mergeCell ref="AH95:AH112"/>
    <mergeCell ref="X5:X22"/>
    <mergeCell ref="C221:C238"/>
    <mergeCell ref="C239:C256"/>
    <mergeCell ref="C185:C202"/>
    <mergeCell ref="C203:C220"/>
    <mergeCell ref="C149:C166"/>
    <mergeCell ref="C167:C184"/>
    <mergeCell ref="D149:D166"/>
    <mergeCell ref="D167:D184"/>
    <mergeCell ref="D185:D202"/>
    <mergeCell ref="D203:D220"/>
    <mergeCell ref="D221:D238"/>
    <mergeCell ref="D239:D256"/>
    <mergeCell ref="C329:C346"/>
    <mergeCell ref="C347:C364"/>
    <mergeCell ref="C293:C310"/>
    <mergeCell ref="C311:C328"/>
    <mergeCell ref="C257:C274"/>
    <mergeCell ref="C275:C292"/>
    <mergeCell ref="D257:D274"/>
    <mergeCell ref="D275:D292"/>
    <mergeCell ref="D293:D310"/>
    <mergeCell ref="D311:D328"/>
    <mergeCell ref="D329:D346"/>
    <mergeCell ref="D347:D364"/>
    <mergeCell ref="C437:C454"/>
    <mergeCell ref="C455:C472"/>
    <mergeCell ref="C401:C418"/>
    <mergeCell ref="C419:C436"/>
    <mergeCell ref="C365:C382"/>
    <mergeCell ref="C383:C400"/>
    <mergeCell ref="D365:D382"/>
    <mergeCell ref="D383:D400"/>
    <mergeCell ref="D401:D418"/>
    <mergeCell ref="D419:D436"/>
    <mergeCell ref="D437:D454"/>
    <mergeCell ref="D455:D472"/>
    <mergeCell ref="C545:C562"/>
    <mergeCell ref="C563:C580"/>
    <mergeCell ref="C509:C526"/>
    <mergeCell ref="C527:C544"/>
    <mergeCell ref="C473:C490"/>
    <mergeCell ref="C491:C508"/>
    <mergeCell ref="D473:D490"/>
    <mergeCell ref="D491:D508"/>
    <mergeCell ref="D509:D526"/>
    <mergeCell ref="D527:D544"/>
    <mergeCell ref="D545:D562"/>
    <mergeCell ref="D563:D580"/>
    <mergeCell ref="C653:C670"/>
    <mergeCell ref="C671:C688"/>
    <mergeCell ref="C617:C634"/>
    <mergeCell ref="C635:C652"/>
    <mergeCell ref="C581:C598"/>
    <mergeCell ref="C599:C616"/>
    <mergeCell ref="D581:D598"/>
    <mergeCell ref="D599:D616"/>
    <mergeCell ref="D617:D634"/>
    <mergeCell ref="D635:D652"/>
    <mergeCell ref="D653:D670"/>
    <mergeCell ref="D671:D688"/>
    <mergeCell ref="C761:C778"/>
    <mergeCell ref="C779:C796"/>
    <mergeCell ref="C725:C742"/>
    <mergeCell ref="C743:C760"/>
    <mergeCell ref="C689:C706"/>
    <mergeCell ref="C707:C724"/>
    <mergeCell ref="D689:D706"/>
    <mergeCell ref="D707:D724"/>
    <mergeCell ref="D725:D742"/>
    <mergeCell ref="D743:D760"/>
    <mergeCell ref="D761:D778"/>
    <mergeCell ref="D779:D796"/>
    <mergeCell ref="C869:C886"/>
    <mergeCell ref="C887:C904"/>
    <mergeCell ref="C833:C850"/>
    <mergeCell ref="C851:C868"/>
    <mergeCell ref="C797:C814"/>
    <mergeCell ref="C815:C832"/>
    <mergeCell ref="D797:D814"/>
    <mergeCell ref="D815:D832"/>
    <mergeCell ref="D833:D850"/>
    <mergeCell ref="D851:D868"/>
    <mergeCell ref="D869:D886"/>
    <mergeCell ref="D887:D904"/>
    <mergeCell ref="C995:C1012"/>
    <mergeCell ref="C941:C958"/>
    <mergeCell ref="C959:C976"/>
    <mergeCell ref="C923:C940"/>
    <mergeCell ref="C1085:C1102"/>
    <mergeCell ref="D905:D922"/>
    <mergeCell ref="D923:D940"/>
    <mergeCell ref="D941:D958"/>
    <mergeCell ref="D959:D976"/>
    <mergeCell ref="D977:D994"/>
    <mergeCell ref="D995:D1012"/>
    <mergeCell ref="D1031:D1048"/>
    <mergeCell ref="D1049:D1066"/>
    <mergeCell ref="D1067:D1084"/>
    <mergeCell ref="D1085:D1102"/>
    <mergeCell ref="C1049:C1066"/>
    <mergeCell ref="C1067:C1084"/>
    <mergeCell ref="C1031:C1048"/>
    <mergeCell ref="C1175:C1192"/>
    <mergeCell ref="C1121:C1138"/>
    <mergeCell ref="C1139:C1156"/>
    <mergeCell ref="D1013:D1030"/>
    <mergeCell ref="E1337:E1354"/>
    <mergeCell ref="C1301:C1318"/>
    <mergeCell ref="C1319:C1336"/>
    <mergeCell ref="C1265:C1282"/>
    <mergeCell ref="C1283:C1300"/>
    <mergeCell ref="C1229:C1246"/>
    <mergeCell ref="C1247:C1264"/>
    <mergeCell ref="BW77:BW94"/>
    <mergeCell ref="BX77:BX94"/>
    <mergeCell ref="BW95:BW112"/>
    <mergeCell ref="BX95:BX112"/>
    <mergeCell ref="BW329:BW346"/>
    <mergeCell ref="BX329:BX346"/>
    <mergeCell ref="BW347:BW364"/>
    <mergeCell ref="BX347:BX364"/>
    <mergeCell ref="BW365:BW382"/>
    <mergeCell ref="BX365:BX382"/>
    <mergeCell ref="BW275:BW292"/>
    <mergeCell ref="BX275:BX292"/>
    <mergeCell ref="BW293:BW310"/>
    <mergeCell ref="BX293:BX310"/>
    <mergeCell ref="BW311:BW328"/>
    <mergeCell ref="BX311:BX328"/>
    <mergeCell ref="BW221:BW238"/>
    <mergeCell ref="BX221:BX238"/>
    <mergeCell ref="BW239:BW256"/>
    <mergeCell ref="BX239:BX256"/>
    <mergeCell ref="BX455:BX472"/>
    <mergeCell ref="BX473:BX490"/>
    <mergeCell ref="BW383:BW400"/>
    <mergeCell ref="BX383:BX400"/>
    <mergeCell ref="BW401:BW418"/>
    <mergeCell ref="BX401:BX418"/>
    <mergeCell ref="BW419:BW436"/>
    <mergeCell ref="BX419:BX436"/>
    <mergeCell ref="BW653:BW670"/>
    <mergeCell ref="BX653:BX670"/>
    <mergeCell ref="BW671:BW688"/>
    <mergeCell ref="BX671:BX688"/>
    <mergeCell ref="BW689:BW706"/>
    <mergeCell ref="BX689:BX706"/>
    <mergeCell ref="BW599:BW616"/>
    <mergeCell ref="BX599:BX616"/>
    <mergeCell ref="BW617:BW634"/>
    <mergeCell ref="BX617:BX634"/>
    <mergeCell ref="BW635:BW652"/>
    <mergeCell ref="BX635:BX652"/>
    <mergeCell ref="BW545:BW562"/>
    <mergeCell ref="BX545:BX562"/>
    <mergeCell ref="BW563:BW580"/>
    <mergeCell ref="BX563:BX580"/>
    <mergeCell ref="BW581:BW598"/>
    <mergeCell ref="BX581:BX598"/>
    <mergeCell ref="BW815:BW832"/>
    <mergeCell ref="BX815:BX832"/>
    <mergeCell ref="BW833:BW850"/>
    <mergeCell ref="BX833:BX850"/>
    <mergeCell ref="BW851:BW868"/>
    <mergeCell ref="BX851:BX868"/>
    <mergeCell ref="BW761:BW778"/>
    <mergeCell ref="BX761:BX778"/>
    <mergeCell ref="BW779:BW796"/>
    <mergeCell ref="BX779:BX796"/>
    <mergeCell ref="BW797:BW814"/>
    <mergeCell ref="BX797:BX814"/>
    <mergeCell ref="BW707:BW724"/>
    <mergeCell ref="BX707:BX724"/>
    <mergeCell ref="BW725:BW742"/>
    <mergeCell ref="BX725:BX742"/>
    <mergeCell ref="BW743:BW760"/>
    <mergeCell ref="BX743:BX760"/>
    <mergeCell ref="BW977:BW994"/>
    <mergeCell ref="BX977:BX994"/>
    <mergeCell ref="BW995:BW1012"/>
    <mergeCell ref="BX995:BX1012"/>
    <mergeCell ref="BW1013:BW1030"/>
    <mergeCell ref="BX1013:BX1030"/>
    <mergeCell ref="BW923:BW940"/>
    <mergeCell ref="BX923:BX940"/>
    <mergeCell ref="BW941:BW958"/>
    <mergeCell ref="BX941:BX958"/>
    <mergeCell ref="BW959:BW976"/>
    <mergeCell ref="BX959:BX976"/>
    <mergeCell ref="BW869:BW886"/>
    <mergeCell ref="BX869:BX886"/>
    <mergeCell ref="BW887:BW904"/>
    <mergeCell ref="BX887:BX904"/>
    <mergeCell ref="BW905:BW922"/>
    <mergeCell ref="BX905:BX922"/>
    <mergeCell ref="BW1139:BW1156"/>
    <mergeCell ref="BX1139:BX1156"/>
    <mergeCell ref="BW1157:BW1174"/>
    <mergeCell ref="BX1157:BX1174"/>
    <mergeCell ref="BW1175:BW1192"/>
    <mergeCell ref="BX1175:BX1192"/>
    <mergeCell ref="BW1085:BW1102"/>
    <mergeCell ref="BX1085:BX1102"/>
    <mergeCell ref="BW1103:BW1120"/>
    <mergeCell ref="BX1103:BX1120"/>
    <mergeCell ref="BW1121:BW1138"/>
    <mergeCell ref="BX1121:BX1138"/>
    <mergeCell ref="BW1031:BW1048"/>
    <mergeCell ref="BX1031:BX1048"/>
    <mergeCell ref="BW1049:BW1066"/>
    <mergeCell ref="BX1049:BX1066"/>
    <mergeCell ref="BW1067:BW1084"/>
    <mergeCell ref="BX1067:BX1084"/>
    <mergeCell ref="BX1301:BX1318"/>
    <mergeCell ref="BW1319:BW1336"/>
    <mergeCell ref="BX1319:BX1336"/>
    <mergeCell ref="BW1337:BW1354"/>
    <mergeCell ref="BX1337:BX1354"/>
    <mergeCell ref="BW1247:BW1264"/>
    <mergeCell ref="BX1247:BX1264"/>
    <mergeCell ref="BW1265:BW1282"/>
    <mergeCell ref="BX1265:BX1282"/>
    <mergeCell ref="BW1283:BW1300"/>
    <mergeCell ref="BX1283:BX1300"/>
    <mergeCell ref="BW1193:BW1210"/>
    <mergeCell ref="BX1193:BX1210"/>
    <mergeCell ref="BW1211:BW1228"/>
    <mergeCell ref="BX1211:BX1228"/>
    <mergeCell ref="BW1229:BW1246"/>
    <mergeCell ref="BX1229:BX1246"/>
    <mergeCell ref="AS1337:AS1354"/>
    <mergeCell ref="AI1337:AI1354"/>
    <mergeCell ref="Y1337:Y1354"/>
    <mergeCell ref="BW23:BW40"/>
    <mergeCell ref="X455:X472"/>
    <mergeCell ref="X473:X490"/>
    <mergeCell ref="X491:X508"/>
    <mergeCell ref="X509:X526"/>
    <mergeCell ref="X527:X544"/>
    <mergeCell ref="X545:X562"/>
    <mergeCell ref="X563:X580"/>
    <mergeCell ref="X581:X598"/>
    <mergeCell ref="X419:X436"/>
    <mergeCell ref="X437:X454"/>
    <mergeCell ref="X599:X616"/>
    <mergeCell ref="X617:X634"/>
    <mergeCell ref="X635:X652"/>
    <mergeCell ref="X653:X670"/>
    <mergeCell ref="X671:X688"/>
    <mergeCell ref="X689:X706"/>
    <mergeCell ref="X707:X724"/>
    <mergeCell ref="X725:X742"/>
    <mergeCell ref="X743:X760"/>
    <mergeCell ref="X761:X778"/>
    <mergeCell ref="X779:X796"/>
    <mergeCell ref="X797:X814"/>
    <mergeCell ref="X815:X832"/>
    <mergeCell ref="BW1301:BW1318"/>
    <mergeCell ref="X23:X40"/>
    <mergeCell ref="X41:X58"/>
    <mergeCell ref="X59:X76"/>
    <mergeCell ref="X77:X94"/>
    <mergeCell ref="BX23:BX40"/>
    <mergeCell ref="BW41:BW58"/>
    <mergeCell ref="O1337:O1354"/>
    <mergeCell ref="D1103:D1120"/>
    <mergeCell ref="D1121:D1138"/>
    <mergeCell ref="D1139:D1156"/>
    <mergeCell ref="D1157:D1174"/>
    <mergeCell ref="D1175:D1192"/>
    <mergeCell ref="D1193:D1210"/>
    <mergeCell ref="D1211:D1228"/>
    <mergeCell ref="D1229:D1246"/>
    <mergeCell ref="D1247:D1264"/>
    <mergeCell ref="D1265:D1282"/>
    <mergeCell ref="D1283:D1300"/>
    <mergeCell ref="D1301:D1318"/>
    <mergeCell ref="D1319:D1336"/>
    <mergeCell ref="D1337:D1354"/>
    <mergeCell ref="N23:N40"/>
    <mergeCell ref="N41:N58"/>
    <mergeCell ref="N59:N76"/>
    <mergeCell ref="N77:N94"/>
    <mergeCell ref="N95:N112"/>
    <mergeCell ref="N113:N130"/>
    <mergeCell ref="N131:N148"/>
    <mergeCell ref="N149:N166"/>
    <mergeCell ref="N167:N184"/>
    <mergeCell ref="N185:N202"/>
    <mergeCell ref="N203:N220"/>
    <mergeCell ref="N221:N238"/>
    <mergeCell ref="N239:N256"/>
    <mergeCell ref="N257:N274"/>
    <mergeCell ref="N1337:N1354"/>
    <mergeCell ref="X95:X112"/>
    <mergeCell ref="X113:X130"/>
    <mergeCell ref="X131:X148"/>
    <mergeCell ref="X149:X166"/>
    <mergeCell ref="X167:X184"/>
    <mergeCell ref="X185:X202"/>
    <mergeCell ref="X203:X220"/>
    <mergeCell ref="X221:X238"/>
    <mergeCell ref="X239:X256"/>
    <mergeCell ref="X257:X274"/>
    <mergeCell ref="X275:X292"/>
    <mergeCell ref="X293:X310"/>
    <mergeCell ref="X311:X328"/>
    <mergeCell ref="X329:X346"/>
    <mergeCell ref="X347:X364"/>
    <mergeCell ref="X365:X382"/>
    <mergeCell ref="X383:X400"/>
    <mergeCell ref="BL437:BL454"/>
    <mergeCell ref="BL455:BL472"/>
    <mergeCell ref="BL473:BL490"/>
    <mergeCell ref="BL491:BL508"/>
    <mergeCell ref="BL509:BL526"/>
    <mergeCell ref="BL527:BL544"/>
    <mergeCell ref="X1337:X1354"/>
    <mergeCell ref="N1139:N1156"/>
    <mergeCell ref="N1157:N1174"/>
    <mergeCell ref="N1175:N1192"/>
    <mergeCell ref="N581:N598"/>
    <mergeCell ref="N599:N616"/>
    <mergeCell ref="N617:N634"/>
    <mergeCell ref="N635:N652"/>
    <mergeCell ref="N653:N670"/>
    <mergeCell ref="AH1337:AH1354"/>
    <mergeCell ref="AR77:AR94"/>
    <mergeCell ref="AR95:AR112"/>
    <mergeCell ref="AR113:AR130"/>
    <mergeCell ref="AR131:AR148"/>
    <mergeCell ref="AR149:AR166"/>
    <mergeCell ref="AR167:AR184"/>
    <mergeCell ref="AR185:AR202"/>
    <mergeCell ref="AR203:AR220"/>
    <mergeCell ref="AR221:AR238"/>
    <mergeCell ref="AR239:AR256"/>
    <mergeCell ref="AR257:AR274"/>
    <mergeCell ref="AR275:AR292"/>
    <mergeCell ref="AR293:AR310"/>
    <mergeCell ref="AR311:AR328"/>
    <mergeCell ref="AR329:AR346"/>
    <mergeCell ref="AR347:AR364"/>
    <mergeCell ref="BL1175:BL1192"/>
    <mergeCell ref="BL1139:BL1156"/>
    <mergeCell ref="BV1121:BV1138"/>
    <mergeCell ref="BV1139:BV1156"/>
    <mergeCell ref="BV1157:BV1174"/>
    <mergeCell ref="BV1175:BV1192"/>
    <mergeCell ref="AR1337:AR1354"/>
    <mergeCell ref="BB1337:BB1354"/>
    <mergeCell ref="BL5:BL22"/>
    <mergeCell ref="BL23:BL40"/>
    <mergeCell ref="BL41:BL58"/>
    <mergeCell ref="BL59:BL76"/>
    <mergeCell ref="BL77:BL94"/>
    <mergeCell ref="BL95:BL112"/>
    <mergeCell ref="BL113:BL130"/>
    <mergeCell ref="BL131:BL148"/>
    <mergeCell ref="BL149:BL166"/>
    <mergeCell ref="BL167:BL184"/>
    <mergeCell ref="BL185:BL202"/>
    <mergeCell ref="BL203:BL220"/>
    <mergeCell ref="BL221:BL238"/>
    <mergeCell ref="BL239:BL256"/>
    <mergeCell ref="BL257:BL274"/>
    <mergeCell ref="BL275:BL292"/>
    <mergeCell ref="BL293:BL310"/>
    <mergeCell ref="BL311:BL328"/>
    <mergeCell ref="BL329:BL346"/>
    <mergeCell ref="BL347:BL364"/>
    <mergeCell ref="BL365:BL382"/>
    <mergeCell ref="BL383:BL400"/>
    <mergeCell ref="BL401:BL418"/>
    <mergeCell ref="BL419:BL436"/>
    <mergeCell ref="BV401:BV418"/>
    <mergeCell ref="BV419:BV436"/>
    <mergeCell ref="BV437:BV454"/>
    <mergeCell ref="BV455:BV472"/>
    <mergeCell ref="BV473:BV490"/>
    <mergeCell ref="BV491:BV508"/>
    <mergeCell ref="BV365:BV382"/>
    <mergeCell ref="BC1337:BC1354"/>
    <mergeCell ref="BL1337:BL1354"/>
    <mergeCell ref="BV1211:BV1228"/>
    <mergeCell ref="BV1229:BV1246"/>
    <mergeCell ref="BV1247:BV1264"/>
    <mergeCell ref="BV1265:BV1282"/>
    <mergeCell ref="BV1283:BV1300"/>
    <mergeCell ref="BV1301:BV1318"/>
    <mergeCell ref="BV1319:BV1336"/>
    <mergeCell ref="BL1193:BL1210"/>
    <mergeCell ref="BL1211:BL1228"/>
    <mergeCell ref="BL1229:BL1246"/>
    <mergeCell ref="BL1247:BL1264"/>
    <mergeCell ref="BL1265:BL1282"/>
    <mergeCell ref="BL977:BL994"/>
    <mergeCell ref="BL995:BL1012"/>
    <mergeCell ref="BL1013:BL1030"/>
    <mergeCell ref="BL1031:BL1048"/>
    <mergeCell ref="BL1049:BL1066"/>
    <mergeCell ref="BL1067:BL1084"/>
    <mergeCell ref="BL1085:BL1102"/>
    <mergeCell ref="BL1103:BL1120"/>
    <mergeCell ref="BV1337:BV1354"/>
    <mergeCell ref="BV1193:BV1210"/>
    <mergeCell ref="BL1157:BL1174"/>
    <mergeCell ref="BV5:BV22"/>
    <mergeCell ref="BV23:BV40"/>
    <mergeCell ref="BV41:BV58"/>
    <mergeCell ref="BV59:BV76"/>
    <mergeCell ref="BV77:BV94"/>
    <mergeCell ref="BV95:BV112"/>
    <mergeCell ref="BV113:BV130"/>
    <mergeCell ref="BV131:BV148"/>
    <mergeCell ref="BV149:BV166"/>
    <mergeCell ref="BV167:BV184"/>
    <mergeCell ref="BV185:BV202"/>
    <mergeCell ref="BV203:BV220"/>
    <mergeCell ref="BV221:BV238"/>
    <mergeCell ref="BV239:BV256"/>
    <mergeCell ref="BV257:BV274"/>
    <mergeCell ref="BV275:BV292"/>
    <mergeCell ref="BV383:BV400"/>
    <mergeCell ref="CT3:DC3"/>
    <mergeCell ref="BB3:BK3"/>
    <mergeCell ref="BL3:BU3"/>
    <mergeCell ref="BV3:CE3"/>
    <mergeCell ref="BV905:BV922"/>
    <mergeCell ref="CT362:CT378"/>
    <mergeCell ref="CU362:CU378"/>
    <mergeCell ref="CV362:CV378"/>
    <mergeCell ref="CT379:CT395"/>
    <mergeCell ref="CU379:CU395"/>
    <mergeCell ref="CV379:CV395"/>
    <mergeCell ref="CT396:CT412"/>
    <mergeCell ref="CU396:CU412"/>
    <mergeCell ref="CV396:CV412"/>
    <mergeCell ref="CT413:CT429"/>
    <mergeCell ref="CU413:CU429"/>
    <mergeCell ref="CV413:CV429"/>
    <mergeCell ref="CT209:CT225"/>
    <mergeCell ref="CU209:CU225"/>
    <mergeCell ref="CV209:CV225"/>
    <mergeCell ref="BV725:BV742"/>
    <mergeCell ref="BV743:BV760"/>
    <mergeCell ref="BV761:BV778"/>
    <mergeCell ref="BV779:BV796"/>
    <mergeCell ref="BV797:BV814"/>
    <mergeCell ref="CU566:CU582"/>
    <mergeCell ref="CV566:CV582"/>
    <mergeCell ref="CT583:CT599"/>
    <mergeCell ref="CU583:CU599"/>
    <mergeCell ref="CV583:CV599"/>
    <mergeCell ref="CT600:CT616"/>
    <mergeCell ref="CU600:CU616"/>
    <mergeCell ref="BV923:BV940"/>
    <mergeCell ref="BV941:BV958"/>
    <mergeCell ref="BV959:BV976"/>
    <mergeCell ref="BV977:BV994"/>
    <mergeCell ref="BV995:BV1012"/>
    <mergeCell ref="BV1013:BV1030"/>
    <mergeCell ref="BV1031:BV1048"/>
    <mergeCell ref="BV1049:BV1066"/>
    <mergeCell ref="BV1067:BV1084"/>
    <mergeCell ref="BV1085:BV1102"/>
    <mergeCell ref="BV1103:BV1120"/>
    <mergeCell ref="BV509:BV526"/>
    <mergeCell ref="BV527:BV544"/>
    <mergeCell ref="BV545:BV562"/>
    <mergeCell ref="BV563:BV580"/>
    <mergeCell ref="BV581:BV598"/>
    <mergeCell ref="BV599:BV616"/>
    <mergeCell ref="BV617:BV634"/>
    <mergeCell ref="BV635:BV652"/>
    <mergeCell ref="BV653:BV670"/>
    <mergeCell ref="BV671:BV688"/>
    <mergeCell ref="BV689:BV706"/>
    <mergeCell ref="BV707:BV724"/>
    <mergeCell ref="BV815:BV832"/>
    <mergeCell ref="BV833:BV850"/>
    <mergeCell ref="BV851:BV868"/>
    <mergeCell ref="BV869:BV886"/>
    <mergeCell ref="BV887:BV904"/>
    <mergeCell ref="CV600:CV616"/>
    <mergeCell ref="CT311:CT327"/>
    <mergeCell ref="CU311:CU327"/>
    <mergeCell ref="CV311:CV327"/>
    <mergeCell ref="CT328:CT344"/>
    <mergeCell ref="CU328:CU344"/>
    <mergeCell ref="CV328:CV344"/>
    <mergeCell ref="CT345:CT361"/>
    <mergeCell ref="CU345:CU361"/>
    <mergeCell ref="CV345:CV361"/>
    <mergeCell ref="CT430:CT446"/>
    <mergeCell ref="CU430:CU446"/>
    <mergeCell ref="CV430:CV446"/>
    <mergeCell ref="CT447:CT463"/>
    <mergeCell ref="CU447:CU463"/>
    <mergeCell ref="CV447:CV463"/>
    <mergeCell ref="CT464:CT480"/>
    <mergeCell ref="CU464:CU480"/>
    <mergeCell ref="CV464:CV480"/>
    <mergeCell ref="EC3:EE3"/>
    <mergeCell ref="EF3:EH3"/>
    <mergeCell ref="CR702:CR718"/>
    <mergeCell ref="CS702:CS718"/>
    <mergeCell ref="CR549:CR565"/>
    <mergeCell ref="CS549:CS565"/>
    <mergeCell ref="CR566:CR582"/>
    <mergeCell ref="CS566:CS582"/>
    <mergeCell ref="CR583:CR599"/>
    <mergeCell ref="CS583:CS599"/>
    <mergeCell ref="CR600:CR616"/>
    <mergeCell ref="CS600:CS616"/>
    <mergeCell ref="CR617:CR633"/>
    <mergeCell ref="CS617:CS633"/>
    <mergeCell ref="CR362:CR378"/>
    <mergeCell ref="CS362:CS378"/>
    <mergeCell ref="CR379:CR395"/>
    <mergeCell ref="CS379:CS395"/>
    <mergeCell ref="CR396:CR412"/>
    <mergeCell ref="CS396:CS412"/>
    <mergeCell ref="CR413:CR429"/>
    <mergeCell ref="CT226:CT242"/>
    <mergeCell ref="CU226:CU242"/>
    <mergeCell ref="CS413:CS429"/>
    <mergeCell ref="CR430:CR446"/>
    <mergeCell ref="CS430:CS446"/>
    <mergeCell ref="CR447:CR463"/>
    <mergeCell ref="CS447:CS463"/>
    <mergeCell ref="CR464:CR480"/>
    <mergeCell ref="CS464:CS480"/>
    <mergeCell ref="CR209:CR225"/>
    <mergeCell ref="CS209:CS225"/>
    <mergeCell ref="BB77:BB94"/>
    <mergeCell ref="BB95:BB112"/>
    <mergeCell ref="AH41:AH58"/>
    <mergeCell ref="AH59:AH76"/>
    <mergeCell ref="BB41:BB58"/>
    <mergeCell ref="BB59:BB76"/>
    <mergeCell ref="CR90:CR106"/>
    <mergeCell ref="CS90:CS106"/>
    <mergeCell ref="CR158:CR174"/>
    <mergeCell ref="CS158:CS174"/>
    <mergeCell ref="CR311:CR327"/>
    <mergeCell ref="CS311:CS327"/>
    <mergeCell ref="CR328:CR344"/>
    <mergeCell ref="CS328:CS344"/>
    <mergeCell ref="CR345:CR361"/>
    <mergeCell ref="CS345:CS361"/>
    <mergeCell ref="BV293:BV310"/>
    <mergeCell ref="BV311:BV328"/>
    <mergeCell ref="BV329:BV346"/>
    <mergeCell ref="BV347:BV364"/>
    <mergeCell ref="BB293:BB310"/>
    <mergeCell ref="BB311:BB328"/>
    <mergeCell ref="AH329:AH346"/>
    <mergeCell ref="AH347:AH364"/>
    <mergeCell ref="BB329:BB346"/>
    <mergeCell ref="BB347:BB364"/>
    <mergeCell ref="AJ257:AJ274"/>
    <mergeCell ref="AI275:AI292"/>
    <mergeCell ref="AJ275:AJ292"/>
    <mergeCell ref="AI293:AI310"/>
    <mergeCell ref="AJ293:AJ310"/>
    <mergeCell ref="AI311:AI328"/>
    <mergeCell ref="BB5:BB22"/>
    <mergeCell ref="BB23:BB40"/>
    <mergeCell ref="DF3:DG3"/>
    <mergeCell ref="DH3:DI3"/>
    <mergeCell ref="DJ3:DK3"/>
    <mergeCell ref="DM3:DP3"/>
    <mergeCell ref="BL1301:BL1318"/>
    <mergeCell ref="BL1319:BL1336"/>
    <mergeCell ref="DQ3:DT3"/>
    <mergeCell ref="DU3:DX3"/>
    <mergeCell ref="DZ3:EB3"/>
    <mergeCell ref="CR243:CR259"/>
    <mergeCell ref="CS243:CS259"/>
    <mergeCell ref="CR260:CR276"/>
    <mergeCell ref="CS260:CS276"/>
    <mergeCell ref="CR277:CR293"/>
    <mergeCell ref="CS277:CS293"/>
    <mergeCell ref="CR3:CR4"/>
    <mergeCell ref="CS3:CS4"/>
    <mergeCell ref="CT702:CT718"/>
    <mergeCell ref="CU702:CU718"/>
    <mergeCell ref="CV702:CV718"/>
    <mergeCell ref="CT549:CT565"/>
    <mergeCell ref="CU549:CU565"/>
    <mergeCell ref="CV549:CV565"/>
    <mergeCell ref="CT566:CT582"/>
    <mergeCell ref="CR5:CR21"/>
    <mergeCell ref="CS5:CS21"/>
    <mergeCell ref="CT5:CT21"/>
    <mergeCell ref="CU5:CU21"/>
    <mergeCell ref="CV5:CV21"/>
    <mergeCell ref="CR22:CR38"/>
    <mergeCell ref="N275:N292"/>
    <mergeCell ref="AH257:AH274"/>
    <mergeCell ref="AH275:AH292"/>
    <mergeCell ref="BB257:BB274"/>
    <mergeCell ref="AH221:AH238"/>
    <mergeCell ref="AH239:AH256"/>
    <mergeCell ref="BB221:BB238"/>
    <mergeCell ref="BB239:BB256"/>
    <mergeCell ref="AH185:AH202"/>
    <mergeCell ref="AH203:AH220"/>
    <mergeCell ref="BB185:BB202"/>
    <mergeCell ref="BB203:BB220"/>
    <mergeCell ref="AH149:AH166"/>
    <mergeCell ref="AH167:AH184"/>
    <mergeCell ref="BB149:BB166"/>
    <mergeCell ref="BB167:BB184"/>
    <mergeCell ref="AH113:AH130"/>
    <mergeCell ref="AH131:AH148"/>
    <mergeCell ref="BB113:BB130"/>
    <mergeCell ref="BB131:BB148"/>
    <mergeCell ref="BB275:BB292"/>
    <mergeCell ref="P239:P256"/>
    <mergeCell ref="O257:O274"/>
    <mergeCell ref="P257:P274"/>
    <mergeCell ref="O275:O292"/>
    <mergeCell ref="P275:P292"/>
    <mergeCell ref="Z149:Z166"/>
    <mergeCell ref="Y167:Y184"/>
    <mergeCell ref="Z167:Z184"/>
    <mergeCell ref="Y185:Y202"/>
    <mergeCell ref="Z185:Z202"/>
    <mergeCell ref="Y203:Y220"/>
    <mergeCell ref="N545:N562"/>
    <mergeCell ref="N563:N580"/>
    <mergeCell ref="N509:N526"/>
    <mergeCell ref="N527:N544"/>
    <mergeCell ref="N473:N490"/>
    <mergeCell ref="N491:N508"/>
    <mergeCell ref="N437:N454"/>
    <mergeCell ref="N455:N472"/>
    <mergeCell ref="AH437:AH454"/>
    <mergeCell ref="AH455:AH472"/>
    <mergeCell ref="N401:N418"/>
    <mergeCell ref="N419:N436"/>
    <mergeCell ref="N365:N382"/>
    <mergeCell ref="N383:N400"/>
    <mergeCell ref="N329:N346"/>
    <mergeCell ref="N347:N364"/>
    <mergeCell ref="N293:N310"/>
    <mergeCell ref="N311:N328"/>
    <mergeCell ref="AH293:AH310"/>
    <mergeCell ref="AH311:AH328"/>
    <mergeCell ref="AH473:AH490"/>
    <mergeCell ref="AH491:AH508"/>
    <mergeCell ref="AH365:AH382"/>
    <mergeCell ref="AH383:AH400"/>
    <mergeCell ref="O293:O310"/>
    <mergeCell ref="P293:P310"/>
    <mergeCell ref="O311:O328"/>
    <mergeCell ref="P311:P328"/>
    <mergeCell ref="O329:O346"/>
    <mergeCell ref="P329:P346"/>
    <mergeCell ref="O347:O364"/>
    <mergeCell ref="P347:P364"/>
    <mergeCell ref="N797:N814"/>
    <mergeCell ref="N815:N832"/>
    <mergeCell ref="N761:N778"/>
    <mergeCell ref="N779:N796"/>
    <mergeCell ref="N725:N742"/>
    <mergeCell ref="N743:N760"/>
    <mergeCell ref="AH725:AH742"/>
    <mergeCell ref="AH743:AH760"/>
    <mergeCell ref="N689:N706"/>
    <mergeCell ref="N707:N724"/>
    <mergeCell ref="N671:N688"/>
    <mergeCell ref="AH617:AH634"/>
    <mergeCell ref="AH635:AH652"/>
    <mergeCell ref="AR635:AR652"/>
    <mergeCell ref="BB617:BB634"/>
    <mergeCell ref="AH599:AH616"/>
    <mergeCell ref="BB599:BB616"/>
    <mergeCell ref="AH653:AH670"/>
    <mergeCell ref="AH671:AH688"/>
    <mergeCell ref="AR653:AR670"/>
    <mergeCell ref="AR671:AR688"/>
    <mergeCell ref="BB653:BB670"/>
    <mergeCell ref="BB671:BB688"/>
    <mergeCell ref="AH689:AH706"/>
    <mergeCell ref="AH707:AH724"/>
    <mergeCell ref="AR689:AR706"/>
    <mergeCell ref="AR707:AR724"/>
    <mergeCell ref="BB689:BB706"/>
    <mergeCell ref="BB707:BB724"/>
    <mergeCell ref="AR725:AR742"/>
    <mergeCell ref="AR743:AR760"/>
    <mergeCell ref="BB725:BB742"/>
    <mergeCell ref="N1049:N1066"/>
    <mergeCell ref="N1067:N1084"/>
    <mergeCell ref="N1013:N1030"/>
    <mergeCell ref="N1031:N1048"/>
    <mergeCell ref="N977:N994"/>
    <mergeCell ref="N995:N1012"/>
    <mergeCell ref="X995:X1012"/>
    <mergeCell ref="AH995:AH1012"/>
    <mergeCell ref="N941:N958"/>
    <mergeCell ref="N959:N976"/>
    <mergeCell ref="N905:N922"/>
    <mergeCell ref="N923:N940"/>
    <mergeCell ref="X905:X922"/>
    <mergeCell ref="X923:X940"/>
    <mergeCell ref="N869:N886"/>
    <mergeCell ref="N887:N904"/>
    <mergeCell ref="N833:N850"/>
    <mergeCell ref="N851:N868"/>
    <mergeCell ref="X833:X850"/>
    <mergeCell ref="X851:X868"/>
    <mergeCell ref="AH833:AH850"/>
    <mergeCell ref="AH851:AH868"/>
    <mergeCell ref="AH923:AH940"/>
    <mergeCell ref="X1013:X1030"/>
    <mergeCell ref="X1031:X1048"/>
    <mergeCell ref="AH1013:AH1030"/>
    <mergeCell ref="AH1031:AH1048"/>
    <mergeCell ref="O851:O868"/>
    <mergeCell ref="P851:P868"/>
    <mergeCell ref="O869:O886"/>
    <mergeCell ref="P869:P886"/>
    <mergeCell ref="O887:O904"/>
    <mergeCell ref="N1301:N1318"/>
    <mergeCell ref="N1319:N1336"/>
    <mergeCell ref="BL1283:BL1300"/>
    <mergeCell ref="N1265:N1282"/>
    <mergeCell ref="N1283:N1300"/>
    <mergeCell ref="N1229:N1246"/>
    <mergeCell ref="N1247:N1264"/>
    <mergeCell ref="N1193:N1210"/>
    <mergeCell ref="N1211:N1228"/>
    <mergeCell ref="X1193:X1210"/>
    <mergeCell ref="BL1121:BL1138"/>
    <mergeCell ref="N1121:N1138"/>
    <mergeCell ref="N1085:N1102"/>
    <mergeCell ref="N1103:N1120"/>
    <mergeCell ref="X1085:X1102"/>
    <mergeCell ref="X1103:X1120"/>
    <mergeCell ref="X1121:X1138"/>
    <mergeCell ref="X1139:X1156"/>
    <mergeCell ref="AH1121:AH1138"/>
    <mergeCell ref="AH1139:AH1156"/>
    <mergeCell ref="AR1121:AR1138"/>
    <mergeCell ref="AR1139:AR1156"/>
    <mergeCell ref="BB1121:BB1138"/>
    <mergeCell ref="BB1139:BB1156"/>
    <mergeCell ref="X1157:X1174"/>
    <mergeCell ref="X1175:X1192"/>
    <mergeCell ref="AH1157:AH1174"/>
    <mergeCell ref="AH1175:AH1192"/>
    <mergeCell ref="AR1157:AR1174"/>
    <mergeCell ref="AR1175:AR1192"/>
    <mergeCell ref="BB1265:BB1282"/>
    <mergeCell ref="BB1283:BB1300"/>
    <mergeCell ref="CS22:CS38"/>
    <mergeCell ref="CT22:CT38"/>
    <mergeCell ref="CU22:CU38"/>
    <mergeCell ref="CV22:CV38"/>
    <mergeCell ref="CR39:CR55"/>
    <mergeCell ref="CS39:CS55"/>
    <mergeCell ref="CT39:CT55"/>
    <mergeCell ref="CU39:CU55"/>
    <mergeCell ref="CV39:CV55"/>
    <mergeCell ref="CR56:CR72"/>
    <mergeCell ref="CS56:CS72"/>
    <mergeCell ref="CT56:CT72"/>
    <mergeCell ref="CU56:CU72"/>
    <mergeCell ref="CV56:CV72"/>
    <mergeCell ref="CR73:CR89"/>
    <mergeCell ref="CS73:CS89"/>
    <mergeCell ref="CT73:CT89"/>
    <mergeCell ref="CU73:CU89"/>
    <mergeCell ref="CV73:CV89"/>
    <mergeCell ref="CT90:CT106"/>
    <mergeCell ref="CU90:CU106"/>
    <mergeCell ref="CV90:CV106"/>
    <mergeCell ref="CR107:CR123"/>
    <mergeCell ref="CS107:CS123"/>
    <mergeCell ref="CT107:CT123"/>
    <mergeCell ref="CU107:CU123"/>
    <mergeCell ref="CV107:CV123"/>
    <mergeCell ref="CR124:CR140"/>
    <mergeCell ref="CS124:CS140"/>
    <mergeCell ref="CT124:CT140"/>
    <mergeCell ref="CU124:CU140"/>
    <mergeCell ref="CV124:CV140"/>
    <mergeCell ref="CR141:CR157"/>
    <mergeCell ref="CS141:CS157"/>
    <mergeCell ref="CT141:CT157"/>
    <mergeCell ref="CU141:CU157"/>
    <mergeCell ref="CV141:CV157"/>
    <mergeCell ref="CT158:CT174"/>
    <mergeCell ref="CU158:CU174"/>
    <mergeCell ref="CV158:CV174"/>
    <mergeCell ref="CR175:CR191"/>
    <mergeCell ref="CS175:CS191"/>
    <mergeCell ref="CT175:CT191"/>
    <mergeCell ref="CU175:CU191"/>
    <mergeCell ref="CV175:CV191"/>
    <mergeCell ref="CR192:CR208"/>
    <mergeCell ref="CS192:CS208"/>
    <mergeCell ref="CT192:CT208"/>
    <mergeCell ref="CU192:CU208"/>
    <mergeCell ref="CV192:CV208"/>
    <mergeCell ref="CV277:CV293"/>
    <mergeCell ref="CR294:CR310"/>
    <mergeCell ref="CS294:CS310"/>
    <mergeCell ref="CT294:CT310"/>
    <mergeCell ref="CU294:CU310"/>
    <mergeCell ref="CV294:CV310"/>
    <mergeCell ref="CV226:CV242"/>
    <mergeCell ref="CT243:CT259"/>
    <mergeCell ref="CU243:CU259"/>
    <mergeCell ref="CV243:CV259"/>
    <mergeCell ref="CT260:CT276"/>
    <mergeCell ref="CU260:CU276"/>
    <mergeCell ref="CV260:CV276"/>
    <mergeCell ref="CT277:CT293"/>
    <mergeCell ref="CU277:CU293"/>
    <mergeCell ref="CR226:CR242"/>
    <mergeCell ref="CS226:CS242"/>
    <mergeCell ref="CR481:CR497"/>
    <mergeCell ref="CS481:CS497"/>
    <mergeCell ref="CT481:CT497"/>
    <mergeCell ref="CU481:CU497"/>
    <mergeCell ref="CV481:CV497"/>
    <mergeCell ref="CR498:CR514"/>
    <mergeCell ref="CS498:CS514"/>
    <mergeCell ref="CT498:CT514"/>
    <mergeCell ref="CU498:CU514"/>
    <mergeCell ref="CV498:CV514"/>
    <mergeCell ref="CR515:CR531"/>
    <mergeCell ref="CS515:CS531"/>
    <mergeCell ref="CT515:CT531"/>
    <mergeCell ref="CU515:CU531"/>
    <mergeCell ref="CV515:CV531"/>
    <mergeCell ref="CR532:CR548"/>
    <mergeCell ref="CS532:CS548"/>
    <mergeCell ref="CT532:CT548"/>
    <mergeCell ref="CU532:CU548"/>
    <mergeCell ref="CV532:CV548"/>
    <mergeCell ref="CV617:CV633"/>
    <mergeCell ref="CR634:CR650"/>
    <mergeCell ref="CS634:CS650"/>
    <mergeCell ref="CT634:CT650"/>
    <mergeCell ref="CU634:CU650"/>
    <mergeCell ref="CV634:CV650"/>
    <mergeCell ref="CR651:CR667"/>
    <mergeCell ref="CS651:CS667"/>
    <mergeCell ref="CT651:CT667"/>
    <mergeCell ref="CU651:CU667"/>
    <mergeCell ref="CV651:CV667"/>
    <mergeCell ref="CR668:CR684"/>
    <mergeCell ref="CS668:CS684"/>
    <mergeCell ref="CT668:CT684"/>
    <mergeCell ref="CU668:CU684"/>
    <mergeCell ref="CV668:CV684"/>
    <mergeCell ref="CR685:CR701"/>
    <mergeCell ref="CS685:CS701"/>
    <mergeCell ref="CT685:CT701"/>
    <mergeCell ref="CU685:CU701"/>
    <mergeCell ref="CV685:CV701"/>
    <mergeCell ref="CT617:CT633"/>
    <mergeCell ref="CU617:CU633"/>
    <mergeCell ref="CR719:CR735"/>
    <mergeCell ref="CS719:CS735"/>
    <mergeCell ref="CT719:CT735"/>
    <mergeCell ref="CU719:CU735"/>
    <mergeCell ref="CV719:CV735"/>
    <mergeCell ref="CR736:CR752"/>
    <mergeCell ref="CS736:CS752"/>
    <mergeCell ref="CT736:CT752"/>
    <mergeCell ref="CU736:CU752"/>
    <mergeCell ref="CV736:CV752"/>
    <mergeCell ref="CR753:CR769"/>
    <mergeCell ref="CS753:CS769"/>
    <mergeCell ref="CT753:CT769"/>
    <mergeCell ref="CU753:CU769"/>
    <mergeCell ref="CV753:CV769"/>
    <mergeCell ref="CR770:CR786"/>
    <mergeCell ref="CS770:CS786"/>
    <mergeCell ref="CT770:CT786"/>
    <mergeCell ref="CU770:CU786"/>
    <mergeCell ref="CV770:CV786"/>
    <mergeCell ref="CR787:CR803"/>
    <mergeCell ref="CS787:CS803"/>
    <mergeCell ref="CT787:CT803"/>
    <mergeCell ref="CU787:CU803"/>
    <mergeCell ref="CV787:CV803"/>
    <mergeCell ref="CR804:CR820"/>
    <mergeCell ref="CS804:CS820"/>
    <mergeCell ref="CT804:CT820"/>
    <mergeCell ref="CU804:CU820"/>
    <mergeCell ref="CV804:CV820"/>
    <mergeCell ref="CR821:CR837"/>
    <mergeCell ref="CS821:CS837"/>
    <mergeCell ref="CT821:CT837"/>
    <mergeCell ref="CU821:CU837"/>
    <mergeCell ref="CV821:CV837"/>
    <mergeCell ref="CR838:CR854"/>
    <mergeCell ref="CS838:CS854"/>
    <mergeCell ref="CT838:CT854"/>
    <mergeCell ref="CU838:CU854"/>
    <mergeCell ref="CV838:CV854"/>
    <mergeCell ref="CR855:CR871"/>
    <mergeCell ref="CS855:CS871"/>
    <mergeCell ref="CT855:CT871"/>
    <mergeCell ref="CU855:CU871"/>
    <mergeCell ref="CV855:CV871"/>
    <mergeCell ref="CR872:CR888"/>
    <mergeCell ref="CS872:CS888"/>
    <mergeCell ref="CT872:CT888"/>
    <mergeCell ref="CU872:CU888"/>
    <mergeCell ref="CV872:CV888"/>
    <mergeCell ref="CR889:CR905"/>
    <mergeCell ref="CS889:CS905"/>
    <mergeCell ref="CT889:CT905"/>
    <mergeCell ref="CU889:CU905"/>
    <mergeCell ref="CV889:CV905"/>
    <mergeCell ref="CR906:CR922"/>
    <mergeCell ref="CS906:CS922"/>
    <mergeCell ref="CT906:CT922"/>
    <mergeCell ref="CU906:CU922"/>
    <mergeCell ref="CV906:CV922"/>
    <mergeCell ref="CR923:CR939"/>
    <mergeCell ref="CS923:CS939"/>
    <mergeCell ref="CT923:CT939"/>
    <mergeCell ref="CU923:CU939"/>
    <mergeCell ref="CV923:CV939"/>
    <mergeCell ref="CR940:CR956"/>
    <mergeCell ref="CS940:CS956"/>
    <mergeCell ref="CT940:CT956"/>
    <mergeCell ref="CU940:CU956"/>
    <mergeCell ref="CV940:CV956"/>
    <mergeCell ref="CR957:CR973"/>
    <mergeCell ref="CS957:CS973"/>
    <mergeCell ref="CT957:CT973"/>
    <mergeCell ref="CU957:CU973"/>
    <mergeCell ref="CV957:CV973"/>
    <mergeCell ref="CR974:CR990"/>
    <mergeCell ref="CS974:CS990"/>
    <mergeCell ref="CT974:CT990"/>
    <mergeCell ref="CU974:CU990"/>
    <mergeCell ref="CV974:CV990"/>
    <mergeCell ref="CR991:CR1007"/>
    <mergeCell ref="CS991:CS1007"/>
    <mergeCell ref="CT991:CT1007"/>
    <mergeCell ref="CU991:CU1007"/>
    <mergeCell ref="CV991:CV1007"/>
    <mergeCell ref="CR1008:CR1024"/>
    <mergeCell ref="CS1008:CS1024"/>
    <mergeCell ref="CT1008:CT1024"/>
    <mergeCell ref="CU1008:CU1024"/>
    <mergeCell ref="CV1008:CV1024"/>
    <mergeCell ref="CR1025:CR1041"/>
    <mergeCell ref="CS1025:CS1041"/>
    <mergeCell ref="CT1025:CT1041"/>
    <mergeCell ref="CU1025:CU1041"/>
    <mergeCell ref="CV1025:CV1041"/>
    <mergeCell ref="CR1042:CR1058"/>
    <mergeCell ref="CS1042:CS1058"/>
    <mergeCell ref="CT1042:CT1058"/>
    <mergeCell ref="CU1042:CU1058"/>
    <mergeCell ref="CV1042:CV1058"/>
    <mergeCell ref="CR1059:CR1075"/>
    <mergeCell ref="CS1059:CS1075"/>
    <mergeCell ref="CT1059:CT1075"/>
    <mergeCell ref="CU1059:CU1075"/>
    <mergeCell ref="CV1059:CV1075"/>
    <mergeCell ref="CR1076:CR1092"/>
    <mergeCell ref="CS1076:CS1092"/>
    <mergeCell ref="CT1076:CT1092"/>
    <mergeCell ref="CU1076:CU1092"/>
    <mergeCell ref="CV1076:CV1092"/>
    <mergeCell ref="CR1093:CR1109"/>
    <mergeCell ref="CS1093:CS1109"/>
    <mergeCell ref="CT1093:CT1109"/>
    <mergeCell ref="CU1093:CU1109"/>
    <mergeCell ref="CV1093:CV1109"/>
    <mergeCell ref="CR1110:CR1126"/>
    <mergeCell ref="CS1110:CS1126"/>
    <mergeCell ref="CT1110:CT1126"/>
    <mergeCell ref="CU1110:CU1126"/>
    <mergeCell ref="CV1110:CV1126"/>
    <mergeCell ref="CR1127:CR1143"/>
    <mergeCell ref="CS1127:CS1143"/>
    <mergeCell ref="CT1127:CT1143"/>
    <mergeCell ref="CU1127:CU1143"/>
    <mergeCell ref="CV1127:CV1143"/>
    <mergeCell ref="CR1144:CR1160"/>
    <mergeCell ref="CS1144:CS1160"/>
    <mergeCell ref="CT1144:CT1160"/>
    <mergeCell ref="CU1144:CU1160"/>
    <mergeCell ref="CV1144:CV1160"/>
    <mergeCell ref="CR1161:CR1177"/>
    <mergeCell ref="CS1161:CS1177"/>
    <mergeCell ref="CT1161:CT1177"/>
    <mergeCell ref="CU1161:CU1177"/>
    <mergeCell ref="CV1161:CV1177"/>
    <mergeCell ref="CR1178:CR1194"/>
    <mergeCell ref="CS1178:CS1194"/>
    <mergeCell ref="CT1178:CT1194"/>
    <mergeCell ref="CU1178:CU1194"/>
    <mergeCell ref="CV1178:CV1194"/>
    <mergeCell ref="CR1263:CS1279"/>
    <mergeCell ref="CT1263:CT1279"/>
    <mergeCell ref="CU1263:CU1279"/>
    <mergeCell ref="CV1263:CV1279"/>
    <mergeCell ref="CR1195:CR1211"/>
    <mergeCell ref="CS1195:CS1211"/>
    <mergeCell ref="CT1195:CT1211"/>
    <mergeCell ref="CU1195:CU1211"/>
    <mergeCell ref="CV1195:CV1211"/>
    <mergeCell ref="CR1212:CR1228"/>
    <mergeCell ref="CS1212:CS1228"/>
    <mergeCell ref="CT1212:CT1228"/>
    <mergeCell ref="CU1212:CU1228"/>
    <mergeCell ref="CV1212:CV1228"/>
    <mergeCell ref="CR1229:CR1245"/>
    <mergeCell ref="CS1229:CS1245"/>
    <mergeCell ref="CT1229:CT1245"/>
    <mergeCell ref="CU1229:CU1245"/>
    <mergeCell ref="CV1229:CV1245"/>
    <mergeCell ref="CR1246:CR1262"/>
    <mergeCell ref="CS1246:CS1262"/>
    <mergeCell ref="CT1246:CT1262"/>
    <mergeCell ref="CU1246:CU1262"/>
    <mergeCell ref="CV1246:CV1262"/>
  </mergeCells>
  <phoneticPr fontId="3"/>
  <pageMargins left="0.43307086614173229" right="0.43307086614173229" top="0.55118110236220474" bottom="0.55118110236220474" header="0.31496062992125984" footer="0.31496062992125984"/>
  <pageSetup paperSize="8" scale="65" pageOrder="overThenDown" orientation="landscape" r:id="rId1"/>
  <headerFooter>
    <oddHeader>&amp;R&amp;"ＭＳ 明朝,標準"&amp;12 2-11.高齢者の疾病傾向</oddHeader>
  </headerFooter>
  <rowBreaks count="14" manualBreakCount="14">
    <brk id="94" max="82" man="1"/>
    <brk id="184" max="82" man="1"/>
    <brk id="274" max="82" man="1"/>
    <brk id="364" max="16383" man="1"/>
    <brk id="454" max="82" man="1"/>
    <brk id="544" max="82" man="1"/>
    <brk id="634" max="82" man="1"/>
    <brk id="724" max="16383" man="1"/>
    <brk id="814" max="82" man="1"/>
    <brk id="904" max="82" man="1"/>
    <brk id="994" max="82" man="1"/>
    <brk id="1084" max="82" man="1"/>
    <brk id="1174" max="82" man="1"/>
    <brk id="1264" max="82" man="1"/>
  </rowBreaks>
  <colBreaks count="2" manualBreakCount="2">
    <brk id="33" max="1278" man="1"/>
    <brk id="63" max="1278" man="1"/>
  </colBreaks>
  <ignoredErrors>
    <ignoredError sqref="CA1321:CA1354 CA22:CA1303 CA1304:CA1320 CA5:CA21" formula="1"/>
    <ignoredError sqref="DM75:DM78 DO6 DS6 DW6 DO75:DO78 DS75:DS78 DW75:DW78 DQ6 DQ75:DQ78 DU6 DU75:DU78 DM6 DU7:DU23 DQ7:DQ23 DW7:DW23 DS7:DS23 DO7:DO23 DM7:DM23 DU24:DU40 DQ24:DQ40 DW24:DW40 DS24:DS40 DO24:DO40 DM24:DM40 DU41:DU57 DQ41:DQ57 DW41:DW57 DS41:DS57 DO41:DO57 DM41:DM57 DU58:DU74 DQ58:DQ74 DW58:DW74 DS58:DS74 DO58:DO74 DM58:DM74" evalError="1"/>
    <ignoredError sqref="DF5:DK5 DN5:DN78 DR5:DR78 DV5:DV78 DF6:DK78 E1337 O1337 Y1337 AI1337 AS1337 BC1337 BM1337" emptyCellReferenc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B1:M80"/>
  <sheetViews>
    <sheetView showGridLines="0" zoomScaleNormal="100" zoomScaleSheetLayoutView="100" workbookViewId="0"/>
  </sheetViews>
  <sheetFormatPr defaultColWidth="9" defaultRowHeight="13.5"/>
  <cols>
    <col min="1" max="1" width="4.625" style="5" customWidth="1"/>
    <col min="2" max="9" width="15.375" style="5" customWidth="1"/>
    <col min="10" max="12" width="20.625" style="5" customWidth="1"/>
    <col min="13" max="13" width="5.625" style="9" customWidth="1"/>
    <col min="14" max="16384" width="9" style="5"/>
  </cols>
  <sheetData>
    <row r="1" spans="2:13" ht="16.5" customHeight="1">
      <c r="B1" s="17" t="s">
        <v>173</v>
      </c>
      <c r="C1" s="17"/>
      <c r="D1" s="17"/>
      <c r="E1" s="17"/>
      <c r="F1" s="17"/>
      <c r="G1" s="17"/>
      <c r="H1" s="17"/>
      <c r="I1" s="17"/>
      <c r="J1" s="16" t="s">
        <v>181</v>
      </c>
      <c r="K1" s="17"/>
      <c r="L1" s="17"/>
      <c r="M1" s="17"/>
    </row>
    <row r="2" spans="2:13" ht="16.5" customHeight="1">
      <c r="B2" s="17" t="s">
        <v>175</v>
      </c>
      <c r="C2" s="16"/>
      <c r="D2" s="16"/>
      <c r="E2" s="16"/>
      <c r="F2" s="16"/>
      <c r="G2" s="16"/>
      <c r="H2" s="16"/>
      <c r="I2" s="16"/>
      <c r="J2" s="16" t="s">
        <v>176</v>
      </c>
      <c r="K2" s="16"/>
      <c r="L2" s="16"/>
      <c r="M2" s="17"/>
    </row>
    <row r="3" spans="2:13"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7"/>
    </row>
    <row r="4" spans="2:13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7"/>
    </row>
    <row r="5" spans="2:13"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7"/>
    </row>
    <row r="6" spans="2:13"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7"/>
    </row>
    <row r="7" spans="2:13"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7"/>
    </row>
    <row r="8" spans="2:13"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7"/>
    </row>
    <row r="9" spans="2:13"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7"/>
    </row>
    <row r="10" spans="2:13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2:13"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7"/>
    </row>
    <row r="12" spans="2:13"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7"/>
    </row>
    <row r="13" spans="2:13"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7"/>
    </row>
    <row r="14" spans="2:13"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7"/>
    </row>
    <row r="15" spans="2:13"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7"/>
    </row>
    <row r="16" spans="2:13"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7"/>
    </row>
    <row r="17" spans="2:13"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7"/>
    </row>
    <row r="18" spans="2:13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7"/>
    </row>
    <row r="19" spans="2:13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7"/>
    </row>
    <row r="20" spans="2:13"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7"/>
    </row>
    <row r="21" spans="2:13"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7"/>
    </row>
    <row r="22" spans="2:13"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7"/>
    </row>
    <row r="23" spans="2:13"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7"/>
    </row>
    <row r="24" spans="2:13"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7"/>
    </row>
    <row r="25" spans="2:13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7"/>
    </row>
    <row r="26" spans="2:13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7"/>
    </row>
    <row r="27" spans="2:13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7"/>
    </row>
    <row r="28" spans="2:13"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7"/>
    </row>
    <row r="29" spans="2:13"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7"/>
    </row>
    <row r="30" spans="2:13"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7"/>
    </row>
    <row r="31" spans="2:13"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7"/>
    </row>
    <row r="32" spans="2:13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7"/>
    </row>
    <row r="33" spans="2:13"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7"/>
    </row>
    <row r="34" spans="2:13"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7"/>
    </row>
    <row r="35" spans="2:13"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7"/>
    </row>
    <row r="36" spans="2:13"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7"/>
    </row>
    <row r="37" spans="2:13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7"/>
    </row>
    <row r="38" spans="2:13"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7"/>
    </row>
    <row r="39" spans="2:13"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7"/>
    </row>
    <row r="40" spans="2:13"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7"/>
    </row>
    <row r="41" spans="2:13"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7"/>
    </row>
    <row r="42" spans="2:13"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7"/>
    </row>
    <row r="43" spans="2:13"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7"/>
    </row>
    <row r="44" spans="2:13"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7"/>
    </row>
    <row r="45" spans="2:13"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7"/>
    </row>
    <row r="46" spans="2:13"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7"/>
    </row>
    <row r="47" spans="2:13"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7"/>
    </row>
    <row r="48" spans="2:13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7"/>
    </row>
    <row r="49" spans="2:13"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7"/>
    </row>
    <row r="50" spans="2:13"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7"/>
    </row>
    <row r="51" spans="2:13"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7"/>
    </row>
    <row r="52" spans="2:13"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7"/>
    </row>
    <row r="53" spans="2:13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7"/>
    </row>
    <row r="54" spans="2:13"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7"/>
    </row>
    <row r="55" spans="2:13"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7"/>
    </row>
    <row r="56" spans="2:13"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7"/>
    </row>
    <row r="57" spans="2:13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7"/>
    </row>
    <row r="58" spans="2:13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7"/>
    </row>
    <row r="59" spans="2:13"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7"/>
    </row>
    <row r="60" spans="2:13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7"/>
    </row>
    <row r="61" spans="2:13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7"/>
    </row>
    <row r="62" spans="2:13"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7"/>
    </row>
    <row r="63" spans="2:13"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7"/>
    </row>
    <row r="64" spans="2:13"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7"/>
    </row>
    <row r="65" spans="2:13"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7"/>
    </row>
    <row r="66" spans="2:13"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7"/>
    </row>
    <row r="67" spans="2:13"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7"/>
    </row>
    <row r="68" spans="2:13"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7"/>
    </row>
    <row r="69" spans="2:13"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7"/>
    </row>
    <row r="70" spans="2:13"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7"/>
    </row>
    <row r="71" spans="2:13"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7"/>
    </row>
    <row r="72" spans="2:13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7"/>
    </row>
    <row r="73" spans="2:13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7"/>
    </row>
    <row r="74" spans="2:13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7"/>
    </row>
    <row r="75" spans="2:13"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7"/>
    </row>
    <row r="76" spans="2:13"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7"/>
    </row>
    <row r="77" spans="2:13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7"/>
    </row>
    <row r="78" spans="2:13"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7"/>
    </row>
    <row r="79" spans="2:13" ht="13.5" customHeight="1"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7"/>
    </row>
    <row r="80" spans="2:13" ht="13.5" customHeight="1"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7"/>
    </row>
  </sheetData>
  <phoneticPr fontId="3"/>
  <pageMargins left="0.43307086614173229" right="0.43307086614173229" top="0.55118110236220474" bottom="0.55118110236220474" header="0.31496062992125984" footer="0.31496062992125984"/>
  <pageSetup paperSize="8" scale="75" fitToHeight="0" orientation="landscape" r:id="rId1"/>
  <headerFooter>
    <oddHeader>&amp;R&amp;"ＭＳ 明朝,標準"&amp;12 2-11.高齢者の疾病傾向</oddHeader>
  </headerFooter>
  <rowBreaks count="1" manualBreakCount="1">
    <brk id="78" max="1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B1:M80"/>
  <sheetViews>
    <sheetView showGridLines="0" zoomScaleNormal="100" zoomScaleSheetLayoutView="100" workbookViewId="0"/>
  </sheetViews>
  <sheetFormatPr defaultColWidth="9" defaultRowHeight="13.5"/>
  <cols>
    <col min="1" max="1" width="4.625" style="5" customWidth="1"/>
    <col min="2" max="9" width="15.375" style="5" customWidth="1"/>
    <col min="10" max="12" width="20.625" style="5" customWidth="1"/>
    <col min="13" max="13" width="5.625" style="9" customWidth="1"/>
    <col min="14" max="16384" width="9" style="5"/>
  </cols>
  <sheetData>
    <row r="1" spans="2:13" ht="16.5" customHeight="1">
      <c r="B1" s="17" t="s">
        <v>174</v>
      </c>
      <c r="C1" s="17"/>
      <c r="D1" s="17"/>
      <c r="E1" s="17"/>
      <c r="F1" s="17"/>
      <c r="G1" s="17"/>
      <c r="H1" s="17"/>
      <c r="I1" s="17"/>
      <c r="J1" s="16" t="s">
        <v>182</v>
      </c>
      <c r="K1" s="17"/>
      <c r="L1" s="17"/>
      <c r="M1" s="17"/>
    </row>
    <row r="2" spans="2:13" ht="16.5" customHeight="1">
      <c r="B2" s="17" t="s">
        <v>175</v>
      </c>
      <c r="C2" s="16"/>
      <c r="D2" s="16"/>
      <c r="E2" s="16"/>
      <c r="F2" s="16"/>
      <c r="G2" s="16"/>
      <c r="H2" s="16"/>
      <c r="I2" s="16"/>
      <c r="J2" s="16" t="s">
        <v>176</v>
      </c>
      <c r="K2" s="16"/>
      <c r="L2" s="16"/>
      <c r="M2" s="17"/>
    </row>
    <row r="3" spans="2:13"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7"/>
    </row>
    <row r="4" spans="2:13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7"/>
    </row>
    <row r="5" spans="2:13"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7"/>
    </row>
    <row r="6" spans="2:13"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7"/>
    </row>
    <row r="7" spans="2:13"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7"/>
    </row>
    <row r="8" spans="2:13"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7"/>
    </row>
    <row r="9" spans="2:13"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7"/>
    </row>
    <row r="10" spans="2:13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2:13"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7"/>
    </row>
    <row r="12" spans="2:13"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7"/>
    </row>
    <row r="13" spans="2:13"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7"/>
    </row>
    <row r="14" spans="2:13"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7"/>
    </row>
    <row r="15" spans="2:13"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7"/>
    </row>
    <row r="16" spans="2:13"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7"/>
    </row>
    <row r="17" spans="2:13"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7"/>
    </row>
    <row r="18" spans="2:13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7"/>
    </row>
    <row r="19" spans="2:13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7"/>
    </row>
    <row r="20" spans="2:13"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7"/>
    </row>
    <row r="21" spans="2:13"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7"/>
    </row>
    <row r="22" spans="2:13"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7"/>
    </row>
    <row r="23" spans="2:13"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7"/>
    </row>
    <row r="24" spans="2:13"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7"/>
    </row>
    <row r="25" spans="2:13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7"/>
    </row>
    <row r="26" spans="2:13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7"/>
    </row>
    <row r="27" spans="2:13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7"/>
    </row>
    <row r="28" spans="2:13"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7"/>
    </row>
    <row r="29" spans="2:13"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7"/>
    </row>
    <row r="30" spans="2:13"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7"/>
    </row>
    <row r="31" spans="2:13"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7"/>
    </row>
    <row r="32" spans="2:13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7"/>
    </row>
    <row r="33" spans="2:13"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7"/>
    </row>
    <row r="34" spans="2:13"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7"/>
    </row>
    <row r="35" spans="2:13"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7"/>
    </row>
    <row r="36" spans="2:13"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7"/>
    </row>
    <row r="37" spans="2:13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7"/>
    </row>
    <row r="38" spans="2:13"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7"/>
    </row>
    <row r="39" spans="2:13"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7"/>
    </row>
    <row r="40" spans="2:13"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7"/>
    </row>
    <row r="41" spans="2:13"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7"/>
    </row>
    <row r="42" spans="2:13"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7"/>
    </row>
    <row r="43" spans="2:13"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7"/>
    </row>
    <row r="44" spans="2:13"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7"/>
    </row>
    <row r="45" spans="2:13"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7"/>
    </row>
    <row r="46" spans="2:13"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7"/>
    </row>
    <row r="47" spans="2:13"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7"/>
    </row>
    <row r="48" spans="2:13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7"/>
    </row>
    <row r="49" spans="2:13"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7"/>
    </row>
    <row r="50" spans="2:13"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7"/>
    </row>
    <row r="51" spans="2:13"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7"/>
    </row>
    <row r="52" spans="2:13"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7"/>
    </row>
    <row r="53" spans="2:13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7"/>
    </row>
    <row r="54" spans="2:13"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7"/>
    </row>
    <row r="55" spans="2:13"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7"/>
    </row>
    <row r="56" spans="2:13"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7"/>
    </row>
    <row r="57" spans="2:13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7"/>
    </row>
    <row r="58" spans="2:13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7"/>
    </row>
    <row r="59" spans="2:13"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7"/>
    </row>
    <row r="60" spans="2:13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7"/>
    </row>
    <row r="61" spans="2:13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7"/>
    </row>
    <row r="62" spans="2:13"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7"/>
    </row>
    <row r="63" spans="2:13"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7"/>
    </row>
    <row r="64" spans="2:13"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7"/>
    </row>
    <row r="65" spans="2:13"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7"/>
    </row>
    <row r="66" spans="2:13"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7"/>
    </row>
    <row r="67" spans="2:13"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7"/>
    </row>
    <row r="68" spans="2:13"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7"/>
    </row>
    <row r="69" spans="2:13"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7"/>
    </row>
    <row r="70" spans="2:13"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7"/>
    </row>
    <row r="71" spans="2:13"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7"/>
    </row>
    <row r="72" spans="2:13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7"/>
    </row>
    <row r="73" spans="2:13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7"/>
    </row>
    <row r="74" spans="2:13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7"/>
    </row>
    <row r="75" spans="2:13"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7"/>
    </row>
    <row r="76" spans="2:13"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7"/>
    </row>
    <row r="77" spans="2:13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7"/>
    </row>
    <row r="78" spans="2:13"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7"/>
    </row>
    <row r="79" spans="2:13" ht="13.5" customHeight="1"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7"/>
    </row>
    <row r="80" spans="2:13" ht="13.5" customHeight="1"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7"/>
    </row>
  </sheetData>
  <phoneticPr fontId="3"/>
  <pageMargins left="0.43307086614173229" right="0.43307086614173229" top="0.55118110236220474" bottom="0.55118110236220474" header="0.31496062992125984" footer="0.31496062992125984"/>
  <pageSetup paperSize="8" scale="75" fitToHeight="0" orientation="landscape" r:id="rId1"/>
  <headerFooter>
    <oddHeader>&amp;R&amp;"ＭＳ 明朝,標準"&amp;12 2-11.高齢者の疾病傾向</oddHeader>
  </headerFooter>
  <rowBreaks count="1" manualBreakCount="1">
    <brk id="78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B1:M80"/>
  <sheetViews>
    <sheetView showGridLines="0" zoomScaleNormal="100" zoomScaleSheetLayoutView="100" workbookViewId="0"/>
  </sheetViews>
  <sheetFormatPr defaultColWidth="9" defaultRowHeight="13.5"/>
  <cols>
    <col min="1" max="1" width="4.625" style="5" customWidth="1"/>
    <col min="2" max="9" width="15.375" style="5" customWidth="1"/>
    <col min="10" max="12" width="20.625" style="5" customWidth="1"/>
    <col min="13" max="13" width="5.625" style="9" customWidth="1"/>
    <col min="14" max="16384" width="9" style="5"/>
  </cols>
  <sheetData>
    <row r="1" spans="2:13" ht="16.5" customHeight="1">
      <c r="B1" s="17" t="s">
        <v>177</v>
      </c>
      <c r="C1" s="17"/>
      <c r="D1" s="17"/>
      <c r="E1" s="17"/>
      <c r="F1" s="17"/>
      <c r="G1" s="17"/>
      <c r="H1" s="17"/>
      <c r="I1" s="17"/>
      <c r="J1" s="16" t="s">
        <v>178</v>
      </c>
      <c r="K1" s="17"/>
      <c r="L1" s="17"/>
      <c r="M1" s="17"/>
    </row>
    <row r="2" spans="2:13" ht="16.5" customHeight="1">
      <c r="B2" s="17" t="s">
        <v>175</v>
      </c>
      <c r="C2" s="16"/>
      <c r="D2" s="16"/>
      <c r="E2" s="16"/>
      <c r="F2" s="16"/>
      <c r="G2" s="16"/>
      <c r="H2" s="16"/>
      <c r="I2" s="16"/>
      <c r="J2" s="16" t="s">
        <v>176</v>
      </c>
      <c r="K2" s="16"/>
      <c r="L2" s="16"/>
      <c r="M2" s="17"/>
    </row>
    <row r="3" spans="2:13"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7"/>
    </row>
    <row r="4" spans="2:13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7"/>
    </row>
    <row r="5" spans="2:13"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7"/>
    </row>
    <row r="6" spans="2:13"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7"/>
    </row>
    <row r="7" spans="2:13"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7"/>
    </row>
    <row r="8" spans="2:13"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7"/>
    </row>
    <row r="9" spans="2:13"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7"/>
    </row>
    <row r="10" spans="2:13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2:13"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7"/>
    </row>
    <row r="12" spans="2:13"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7"/>
    </row>
    <row r="13" spans="2:13"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7"/>
    </row>
    <row r="14" spans="2:13"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7"/>
    </row>
    <row r="15" spans="2:13"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7"/>
    </row>
    <row r="16" spans="2:13"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7"/>
    </row>
    <row r="17" spans="2:13"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7"/>
    </row>
    <row r="18" spans="2:13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7"/>
    </row>
    <row r="19" spans="2:13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7"/>
    </row>
    <row r="20" spans="2:13"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7"/>
    </row>
    <row r="21" spans="2:13"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7"/>
    </row>
    <row r="22" spans="2:13"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7"/>
    </row>
    <row r="23" spans="2:13"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7"/>
    </row>
    <row r="24" spans="2:13"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7"/>
    </row>
    <row r="25" spans="2:13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7"/>
    </row>
    <row r="26" spans="2:13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7"/>
    </row>
    <row r="27" spans="2:13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7"/>
    </row>
    <row r="28" spans="2:13"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7"/>
    </row>
    <row r="29" spans="2:13"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7"/>
    </row>
    <row r="30" spans="2:13"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7"/>
    </row>
    <row r="31" spans="2:13"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7"/>
    </row>
    <row r="32" spans="2:13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7"/>
    </row>
    <row r="33" spans="2:13"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7"/>
    </row>
    <row r="34" spans="2:13"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7"/>
    </row>
    <row r="35" spans="2:13"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7"/>
    </row>
    <row r="36" spans="2:13"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7"/>
    </row>
    <row r="37" spans="2:13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7"/>
    </row>
    <row r="38" spans="2:13"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7"/>
    </row>
    <row r="39" spans="2:13"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7"/>
    </row>
    <row r="40" spans="2:13"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7"/>
    </row>
    <row r="41" spans="2:13"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7"/>
    </row>
    <row r="42" spans="2:13"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7"/>
    </row>
    <row r="43" spans="2:13"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7"/>
    </row>
    <row r="44" spans="2:13"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7"/>
    </row>
    <row r="45" spans="2:13"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7"/>
    </row>
    <row r="46" spans="2:13"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7"/>
    </row>
    <row r="47" spans="2:13"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7"/>
    </row>
    <row r="48" spans="2:13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7"/>
    </row>
    <row r="49" spans="2:13"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7"/>
    </row>
    <row r="50" spans="2:13"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7"/>
    </row>
    <row r="51" spans="2:13"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7"/>
    </row>
    <row r="52" spans="2:13"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7"/>
    </row>
    <row r="53" spans="2:13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7"/>
    </row>
    <row r="54" spans="2:13"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7"/>
    </row>
    <row r="55" spans="2:13"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7"/>
    </row>
    <row r="56" spans="2:13"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7"/>
    </row>
    <row r="57" spans="2:13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7"/>
    </row>
    <row r="58" spans="2:13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7"/>
    </row>
    <row r="59" spans="2:13"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7"/>
    </row>
    <row r="60" spans="2:13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7"/>
    </row>
    <row r="61" spans="2:13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7"/>
    </row>
    <row r="62" spans="2:13"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7"/>
    </row>
    <row r="63" spans="2:13"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7"/>
    </row>
    <row r="64" spans="2:13"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7"/>
    </row>
    <row r="65" spans="2:13"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7"/>
    </row>
    <row r="66" spans="2:13"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7"/>
    </row>
    <row r="67" spans="2:13"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7"/>
    </row>
    <row r="68" spans="2:13"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7"/>
    </row>
    <row r="69" spans="2:13"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7"/>
    </row>
    <row r="70" spans="2:13"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7"/>
    </row>
    <row r="71" spans="2:13"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7"/>
    </row>
    <row r="72" spans="2:13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7"/>
    </row>
    <row r="73" spans="2:13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7"/>
    </row>
    <row r="74" spans="2:13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7"/>
    </row>
    <row r="75" spans="2:13"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7"/>
    </row>
    <row r="76" spans="2:13"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7"/>
    </row>
    <row r="77" spans="2:13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7"/>
    </row>
    <row r="78" spans="2:13"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7"/>
    </row>
    <row r="79" spans="2:13" ht="13.5" customHeight="1"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7"/>
    </row>
    <row r="80" spans="2:13" ht="13.5" customHeight="1"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7"/>
    </row>
  </sheetData>
  <phoneticPr fontId="3"/>
  <pageMargins left="0.43307086614173229" right="0.43307086614173229" top="0.55118110236220474" bottom="0.55118110236220474" header="0.31496062992125984" footer="0.31496062992125984"/>
  <pageSetup paperSize="8" scale="75" fitToHeight="0" orientation="landscape" r:id="rId1"/>
  <headerFooter>
    <oddHeader>&amp;R&amp;"ＭＳ 明朝,標準"&amp;12 2-11.高齢者の疾病傾向</oddHeader>
  </headerFooter>
  <rowBreaks count="1" manualBreakCount="1">
    <brk id="78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8</vt:i4>
      </vt:variant>
    </vt:vector>
  </HeadingPairs>
  <TitlesOfParts>
    <vt:vector size="14" baseType="lpstr">
      <vt:lpstr>高齢者の疾病</vt:lpstr>
      <vt:lpstr>男女別_高齢者の疾病</vt:lpstr>
      <vt:lpstr>市区町村別_高齢者の疾病</vt:lpstr>
      <vt:lpstr>市区町村別_医療費割合グラフ</vt:lpstr>
      <vt:lpstr>市区町村別_患者割合グラフ</vt:lpstr>
      <vt:lpstr>市区町村別_患者一人当たりグラフ</vt:lpstr>
      <vt:lpstr>高齢者の疾病!Print_Area</vt:lpstr>
      <vt:lpstr>市区町村別_医療費割合グラフ!Print_Area</vt:lpstr>
      <vt:lpstr>市区町村別_患者一人当たりグラフ!Print_Area</vt:lpstr>
      <vt:lpstr>市区町村別_患者割合グラフ!Print_Area</vt:lpstr>
      <vt:lpstr>市区町村別_高齢者の疾病!Print_Area</vt:lpstr>
      <vt:lpstr>男女別_高齢者の疾病!Print_Area</vt:lpstr>
      <vt:lpstr>市区町村別_高齢者の疾病!Print_Titles</vt:lpstr>
      <vt:lpstr>男女別_高齢者の疾病!Print_Titles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/>
  <cp:revision/>
  <dcterms:created xsi:type="dcterms:W3CDTF">2024-08-26T00:23:06Z</dcterms:created>
  <dcterms:modified xsi:type="dcterms:W3CDTF">2025-03-14T00:57:47Z</dcterms:modified>
  <cp:category/>
  <cp:contentStatus/>
  <dc:language/>
  <cp:version/>
</cp:coreProperties>
</file>